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srv-host\depto compras\07-ELIANA QUIRINO\2024\CONCORRENCIA\CP 13 2024 - CONSTRUÇÃO UBS PORTE I\LINKS\"/>
    </mc:Choice>
  </mc:AlternateContent>
  <bookViews>
    <workbookView xWindow="28680" yWindow="-120" windowWidth="24240" windowHeight="13020" tabRatio="860" activeTab="2"/>
  </bookViews>
  <sheets>
    <sheet name="DADOS GERAIS" sheetId="1" r:id="rId1"/>
    <sheet name="RESUMO" sheetId="2" r:id="rId2"/>
    <sheet name="ORC. SINTÉTICO" sheetId="3" r:id="rId3"/>
    <sheet name="CPUS" sheetId="5" state="hidden" r:id="rId4"/>
    <sheet name="BDI DESONERADO" sheetId="6" r:id="rId5"/>
    <sheet name="ENCARGOS SOCIAIS" sheetId="7" r:id="rId6"/>
    <sheet name="JUSTIFICATIVAS CPUS" sheetId="8" state="hidden" r:id="rId7"/>
    <sheet name="SINAPI" sheetId="9" state="hidden" r:id="rId8"/>
    <sheet name="CDHU" sheetId="10" state="hidden" r:id="rId9"/>
  </sheets>
  <definedNames>
    <definedName name="_AA100000" localSheetId="6">#REF!</definedName>
    <definedName name="_AA100000">#REF!</definedName>
    <definedName name="_Fill" localSheetId="6">#REF!</definedName>
    <definedName name="_Fill">#REF!</definedName>
    <definedName name="_xlnm._FilterDatabase" localSheetId="3" hidden="1">CPUS!$A$16:$Y$164</definedName>
    <definedName name="_xlnm._FilterDatabase" localSheetId="6" hidden="1">'JUSTIFICATIVAS CPUS'!$B$15:$M$149</definedName>
    <definedName name="_xlnm._FilterDatabase" localSheetId="2" hidden="1">'ORC. SINTÉTICO'!$A$17:$AC$466</definedName>
    <definedName name="_xlnm._FilterDatabase" localSheetId="7" hidden="1">SINAPI!$A$1:$D$7639</definedName>
    <definedName name="_LOC10" localSheetId="6">#REF!</definedName>
    <definedName name="_LOC10">#REF!</definedName>
    <definedName name="_LOC11" localSheetId="6">#REF!</definedName>
    <definedName name="_LOC11">#REF!</definedName>
    <definedName name="_LOC12" localSheetId="6">#REF!</definedName>
    <definedName name="_LOC12">#REF!</definedName>
    <definedName name="_LOC13">#REF!</definedName>
    <definedName name="_LOC14">#REF!</definedName>
    <definedName name="_LOC15">#REF!</definedName>
    <definedName name="_LOC16">#REF!</definedName>
    <definedName name="_LOC17">#REF!</definedName>
    <definedName name="_LOC18">#REF!</definedName>
    <definedName name="_LOC19">#REF!</definedName>
    <definedName name="_LOC2">#REF!</definedName>
    <definedName name="_LOC20">#REF!</definedName>
    <definedName name="_LOC21">#REF!</definedName>
    <definedName name="_LOC22">#REF!</definedName>
    <definedName name="_LOC23">#REF!</definedName>
    <definedName name="_LOC24">#REF!</definedName>
    <definedName name="_LOC25">#REF!</definedName>
    <definedName name="_LOC26">#REF!</definedName>
    <definedName name="_LOC27">#REF!</definedName>
    <definedName name="_LOC28">#REF!</definedName>
    <definedName name="_LOC29">#REF!</definedName>
    <definedName name="_LOC3">#REF!</definedName>
    <definedName name="_LOC30">#REF!</definedName>
    <definedName name="_LOC31">#REF!</definedName>
    <definedName name="_LOC32">#REF!</definedName>
    <definedName name="_LOC33">#REF!</definedName>
    <definedName name="_LOC34">#REF!</definedName>
    <definedName name="_LOC35">#REF!</definedName>
    <definedName name="_LOC36">#REF!</definedName>
    <definedName name="_LOC37">#REF!</definedName>
    <definedName name="_LOC38">#REF!</definedName>
    <definedName name="_LOC39">#REF!</definedName>
    <definedName name="_LOC4">#REF!</definedName>
    <definedName name="_LOC40">#REF!</definedName>
    <definedName name="_LOC41">#REF!</definedName>
    <definedName name="_LOC42">#REF!</definedName>
    <definedName name="_LOC5">#REF!</definedName>
    <definedName name="_LOC6">#REF!</definedName>
    <definedName name="_LOC7">#REF!</definedName>
    <definedName name="_LOC8">#REF!</definedName>
    <definedName name="_LOC9">#REF!</definedName>
    <definedName name="_R">#REF!</definedName>
    <definedName name="AAA">#REF!</definedName>
    <definedName name="AC">#REF!</definedName>
    <definedName name="AL">#REF!</definedName>
    <definedName name="_xlnm.Print_Area" localSheetId="3">CPUS!$A$1:$L$73</definedName>
    <definedName name="_xlnm.Print_Area" localSheetId="0">'DADOS GERAIS'!$A$1:$F$34</definedName>
    <definedName name="_xlnm.Print_Area" localSheetId="6">'JUSTIFICATIVAS CPUS'!$A$1:$I$152</definedName>
    <definedName name="_xlnm.Print_Area" localSheetId="1">RESUMO!$A$1:$G$52</definedName>
    <definedName name="Área_impressão_IM" localSheetId="6">#REF!</definedName>
    <definedName name="Área_impressão_IM">#REF!</definedName>
    <definedName name="B.01.05.10.10" localSheetId="6">#REF!</definedName>
    <definedName name="B.01.05.10.10">#REF!</definedName>
    <definedName name="CD" localSheetId="6">#REF!</definedName>
    <definedName name="CD">#REF!</definedName>
    <definedName name="CP">#REF!</definedName>
    <definedName name="CS">#REF!</definedName>
    <definedName name="CT">#REF!</definedName>
    <definedName name="EV">#REF!</definedName>
    <definedName name="IC">#REF!</definedName>
    <definedName name="IMPR">#REF!</definedName>
    <definedName name="IMPR1">#REF!</definedName>
    <definedName name="IS">#REF!</definedName>
    <definedName name="LB">#REF!</definedName>
    <definedName name="MACROS">#REF!</definedName>
    <definedName name="Preço_Unit_Chácaras">#REF!</definedName>
    <definedName name="Print_Area_MI">#REF!</definedName>
    <definedName name="PV">#REF!</definedName>
    <definedName name="Quant_Chácaras">#REF!</definedName>
    <definedName name="Receita_Chácaras">#REF!</definedName>
    <definedName name="solver_opt">#REF!</definedName>
    <definedName name="solver_tmp">#REF!</definedName>
    <definedName name="t_meso_2">#REF!</definedName>
    <definedName name="t_super_est_2">#REF!</definedName>
    <definedName name="TESTE">#REF!</definedName>
    <definedName name="_xlnm.Print_Titles" localSheetId="3">CPUS!$2:$15</definedName>
    <definedName name="_xlnm.Print_Titles" localSheetId="6">'JUSTIFICATIVAS CPUS'!$1:$15</definedName>
    <definedName name="_xlnm.Print_Titles" localSheetId="2">'ORC. SINTÉTICO'!$2:$17</definedName>
    <definedName name="tot_infra_1" localSheetId="6">#REF!</definedName>
    <definedName name="tot_infra_1">#REF!</definedName>
    <definedName name="TOTAL_GERAL" localSheetId="6">#REF!</definedName>
    <definedName name="TOTAL_GERAL">#REF!</definedName>
    <definedName name="TOTALCRONOGRA" localSheetId="6">#REF!</definedName>
    <definedName name="TOTALCRONOGRA">#REF!</definedName>
    <definedName name="wrn.COLETAS._.DE._.EQUIPAMENTOS.">#REF!</definedName>
    <definedName name="wrn.COLETAS._.DE._.MATERIAIS.">#REF!</definedName>
    <definedName name="wrn.COMP._.EQUIP.">#REF!</definedName>
    <definedName name="wrn.COMP._.MATERIAIS.">#REF!</definedName>
    <definedName name="wrn.PNEUS.">#REF!</definedName>
    <definedName name="Z_0306F0C2_70DB_4729_BB6A_5299B1A5AEA0_.wvu.PrintArea" localSheetId="4">'BDI DESONERADO'!$A$1:$G$56</definedName>
    <definedName name="Z_0306F0C2_70DB_4729_BB6A_5299B1A5AEA0_.wvu.PrintArea" localSheetId="5">'ENCARGOS SOCIAIS'!$A$1:$G$74</definedName>
    <definedName name="Z_12376024_9872_4870_B42C_DF0FD31EC62E_.wvu.PrintArea" localSheetId="4">'BDI DESONERADO'!$A$1:$G$56</definedName>
    <definedName name="Z_12376024_9872_4870_B42C_DF0FD31EC62E_.wvu.PrintArea" localSheetId="5">'ENCARGOS SOCIAIS'!$A$1:$G$74</definedName>
    <definedName name="Z_12538664_79C6_4AAD_BD81_5363A5F496D7_.wvu.PrintArea" localSheetId="3">CPUS!$B$2:$J$178</definedName>
    <definedName name="Z_12538664_79C6_4AAD_BD81_5363A5F496D7_.wvu.PrintArea" localSheetId="0">'DADOS GERAIS'!$B$2:$E$34</definedName>
    <definedName name="Z_12538664_79C6_4AAD_BD81_5363A5F496D7_.wvu.PrintArea" localSheetId="2">'ORC. SINTÉTICO'!$B$2:$I$280</definedName>
    <definedName name="Z_12538664_79C6_4AAD_BD81_5363A5F496D7_.wvu.PrintArea" localSheetId="1">RESUMO!$B$2:$F$52</definedName>
    <definedName name="Z_12538664_79C6_4AAD_BD81_5363A5F496D7_.wvu.Rows" localSheetId="3">CPUS!$182:$187</definedName>
    <definedName name="Z_12538664_79C6_4AAD_BD81_5363A5F496D7_.wvu.Rows" localSheetId="2">'ORC. SINTÉTICO'!$284:$289</definedName>
    <definedName name="Z_18D9C5C8_6EC0_4507_ACF1_BEE4D54D4AE8_.wvu.PrintArea" localSheetId="3">CPUS!$B$2:$J$178</definedName>
    <definedName name="Z_18D9C5C8_6EC0_4507_ACF1_BEE4D54D4AE8_.wvu.PrintArea" localSheetId="0">'DADOS GERAIS'!$B$2:$E$34</definedName>
    <definedName name="Z_18D9C5C8_6EC0_4507_ACF1_BEE4D54D4AE8_.wvu.PrintArea" localSheetId="2">'ORC. SINTÉTICO'!$B$2:$I$280</definedName>
    <definedName name="Z_18D9C5C8_6EC0_4507_ACF1_BEE4D54D4AE8_.wvu.PrintArea" localSheetId="1">RESUMO!$B$2:$F$52</definedName>
    <definedName name="Z_18D9C5C8_6EC0_4507_ACF1_BEE4D54D4AE8_.wvu.Rows" localSheetId="3">CPUS!$182:$187</definedName>
    <definedName name="Z_18D9C5C8_6EC0_4507_ACF1_BEE4D54D4AE8_.wvu.Rows" localSheetId="2">'ORC. SINTÉTICO'!$284:$289</definedName>
    <definedName name="Z_2675BA43_8563_4FE8_9385_CEC837618B0A_.wvu.PrintArea" localSheetId="6">'JUSTIFICATIVAS CPUS'!$B$14:$I$15</definedName>
    <definedName name="Z_28B41BAB_DC76_480E_A1E5_0680F2E379B7_.wvu.PrintArea" localSheetId="6">'JUSTIFICATIVAS CPUS'!$B$14:$I$15</definedName>
    <definedName name="Z_2C035CC8_3055_44F7_AAA9_AD9C9EF12435_.wvu.PrintArea" localSheetId="6">'JUSTIFICATIVAS CPUS'!$B$14:$I$15</definedName>
    <definedName name="Z_31669B58_6052_4B28_A2A6_B4D646275034_.wvu.PrintArea" localSheetId="4">'BDI DESONERADO'!$A$1:$G$56</definedName>
    <definedName name="Z_31669B58_6052_4B28_A2A6_B4D646275034_.wvu.PrintArea" localSheetId="5">'ENCARGOS SOCIAIS'!$A$1:$G$74</definedName>
    <definedName name="Z_53D497E1_E826_4F8A_992E_431F101CA300_.wvu.PrintArea" localSheetId="6">'JUSTIFICATIVAS CPUS'!$B$14:$I$15</definedName>
    <definedName name="Z_5C936B0E_B1B0_4680_9496_257339E19331_.wvu.PrintArea" localSheetId="4">'BDI DESONERADO'!$A$1:$G$56</definedName>
    <definedName name="Z_5C936B0E_B1B0_4680_9496_257339E19331_.wvu.PrintArea" localSheetId="5">'ENCARGOS SOCIAIS'!$A$1:$G$74</definedName>
    <definedName name="Z_5EB5A1F5_D41C_4922_9EB6_0F91F671DD29_.wvu.PrintArea" localSheetId="4">'BDI DESONERADO'!$A$1:$G$56</definedName>
    <definedName name="Z_5EB5A1F5_D41C_4922_9EB6_0F91F671DD29_.wvu.PrintArea" localSheetId="5">'ENCARGOS SOCIAIS'!$A$1:$G$74</definedName>
    <definedName name="Z_6C4A5780_A529_48FA_99BA_79BD868CD359_.wvu.PrintArea" localSheetId="6">'JUSTIFICATIVAS CPUS'!$B$14:$I$15</definedName>
    <definedName name="Z_6CEAEE79_3031_4A07_9C1B_BEA3A33B6E8E_.wvu.PrintArea" localSheetId="4">'BDI DESONERADO'!$A$1:$G$56</definedName>
    <definedName name="Z_6CEAEE79_3031_4A07_9C1B_BEA3A33B6E8E_.wvu.PrintArea" localSheetId="5">'ENCARGOS SOCIAIS'!$A$1:$G$74</definedName>
    <definedName name="Z_7FF15CC8_DB84_4698_8C98_3A52BD743E2D_.wvu.PrintArea" localSheetId="6">'JUSTIFICATIVAS CPUS'!$B$14:$I$15</definedName>
    <definedName name="Z_8AD65702_4E2C_47D8_8007_38AB6DC80A2F_.wvu.PrintArea" localSheetId="6">'JUSTIFICATIVAS CPUS'!$B$14:$I$15</definedName>
    <definedName name="Z_8D21F177_5E6A_4C44_9891_68BF06A93C62_.wvu.PrintArea" localSheetId="6">'JUSTIFICATIVAS CPUS'!$B$14:$I$15</definedName>
    <definedName name="Z_A07C36CD_65E3_4A21_B956_D1766C5EB84D_.wvu.PrintArea" localSheetId="6">'JUSTIFICATIVAS CPUS'!$B$14:$I$15</definedName>
    <definedName name="Z_A951D8EB_0DF5_4872_832B_26DF5B5ABADD_.wvu.PrintArea" localSheetId="6">'JUSTIFICATIVAS CPUS'!$B$14:$I$15</definedName>
    <definedName name="Z_CA485D5E_5C09_4636_B7A6_10EC2B405CCB_.wvu.PrintArea" localSheetId="3">CPUS!$B$1:$J$181</definedName>
    <definedName name="Z_CA485D5E_5C09_4636_B7A6_10EC2B405CCB_.wvu.PrintArea" localSheetId="0">'DADOS GERAIS'!$A$1:$F$35</definedName>
    <definedName name="Z_CA485D5E_5C09_4636_B7A6_10EC2B405CCB_.wvu.PrintArea" localSheetId="2">'ORC. SINTÉTICO'!$B$1:$I$283</definedName>
    <definedName name="Z_CA485D5E_5C09_4636_B7A6_10EC2B405CCB_.wvu.PrintArea" localSheetId="1">RESUMO!$A$1:$G$52</definedName>
    <definedName name="Z_CA485D5E_5C09_4636_B7A6_10EC2B405CCB_.wvu.Rows" localSheetId="3">CPUS!$182:$187</definedName>
    <definedName name="Z_CA485D5E_5C09_4636_B7A6_10EC2B405CCB_.wvu.Rows" localSheetId="2">'ORC. SINTÉTICO'!$284:$289</definedName>
    <definedName name="Z_E00A2F2B_5FAE_482A_B5C1_08D9DD4D80BE_.wvu.PrintArea" localSheetId="6">'JUSTIFICATIVAS CPUS'!$B$14:$I$15</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1" l="1"/>
  <c r="J37" i="3" l="1"/>
  <c r="J33" i="3"/>
  <c r="G303" i="3"/>
  <c r="J161" i="3"/>
  <c r="L26" i="5" l="1"/>
  <c r="L22" i="5"/>
  <c r="L23" i="5"/>
  <c r="L24" i="5"/>
  <c r="L25" i="5"/>
  <c r="L21" i="5"/>
  <c r="L32" i="5"/>
  <c r="L33" i="5"/>
  <c r="L34" i="5"/>
  <c r="L35" i="5"/>
  <c r="L36" i="5"/>
  <c r="L37" i="5"/>
  <c r="L20" i="5" l="1"/>
  <c r="L31" i="5"/>
  <c r="L64" i="5" l="1"/>
  <c r="L65" i="5"/>
  <c r="L66" i="5"/>
  <c r="L67" i="5"/>
  <c r="L68" i="5"/>
  <c r="L69" i="5"/>
  <c r="L70" i="5"/>
  <c r="L71" i="5"/>
  <c r="L63" i="5"/>
  <c r="L61" i="5"/>
  <c r="L62" i="5"/>
  <c r="L60" i="5"/>
  <c r="L54" i="5"/>
  <c r="L47" i="5"/>
  <c r="L48" i="5"/>
  <c r="L49" i="5"/>
  <c r="L50" i="5"/>
  <c r="L51" i="5"/>
  <c r="L52" i="5"/>
  <c r="L53" i="5"/>
  <c r="L46" i="5"/>
  <c r="L43" i="5"/>
  <c r="L45" i="5"/>
  <c r="L44" i="5"/>
  <c r="L59" i="5" l="1"/>
  <c r="L42" i="5"/>
  <c r="L12" i="5" l="1"/>
  <c r="B12" i="5"/>
  <c r="L11" i="5"/>
  <c r="I11" i="5"/>
  <c r="G11" i="5"/>
  <c r="L9" i="5"/>
  <c r="L8" i="5"/>
  <c r="I8" i="5"/>
  <c r="G8" i="5"/>
  <c r="B8" i="5"/>
  <c r="I9" i="8"/>
  <c r="I12" i="8"/>
  <c r="G11" i="8"/>
  <c r="G8" i="8"/>
  <c r="B12" i="8"/>
  <c r="B11" i="8"/>
  <c r="B8" i="8"/>
  <c r="B12" i="6" l="1"/>
  <c r="B12" i="2"/>
  <c r="F12" i="7"/>
  <c r="B12" i="7"/>
  <c r="F11" i="7"/>
  <c r="B11" i="7"/>
  <c r="F9" i="7"/>
  <c r="F8" i="7"/>
  <c r="B8" i="7"/>
  <c r="F12" i="6"/>
  <c r="F11" i="6"/>
  <c r="B11" i="6"/>
  <c r="F9" i="6"/>
  <c r="F8" i="6"/>
  <c r="B8" i="6"/>
  <c r="B72" i="7"/>
  <c r="B71" i="7"/>
  <c r="F50" i="7"/>
  <c r="E50" i="7"/>
  <c r="F42" i="7"/>
  <c r="E42" i="7"/>
  <c r="F29" i="7"/>
  <c r="E29" i="7"/>
  <c r="B53" i="6"/>
  <c r="B52" i="6"/>
  <c r="F30" i="6"/>
  <c r="F36" i="6" s="1"/>
  <c r="E30" i="6"/>
  <c r="E36" i="6" s="1"/>
  <c r="K12" i="3"/>
  <c r="B12" i="3"/>
  <c r="K11" i="3"/>
  <c r="I11" i="3"/>
  <c r="G11" i="3"/>
  <c r="K9" i="3"/>
  <c r="K8" i="3"/>
  <c r="I8" i="3"/>
  <c r="G8" i="3"/>
  <c r="B51" i="2"/>
  <c r="B50" i="2"/>
  <c r="F12" i="2"/>
  <c r="F11" i="2"/>
  <c r="B11" i="2"/>
  <c r="B11" i="5" s="1"/>
  <c r="F9" i="2"/>
  <c r="F8" i="2"/>
  <c r="B8" i="2"/>
  <c r="B33" i="1"/>
  <c r="B32" i="1"/>
  <c r="B9" i="8" l="1"/>
  <c r="B9" i="5"/>
  <c r="D9" i="2"/>
  <c r="D12" i="2"/>
  <c r="D12" i="7"/>
  <c r="D9" i="7"/>
  <c r="E53" i="7"/>
  <c r="E55" i="7" s="1"/>
  <c r="E56" i="7" s="1"/>
  <c r="H12" i="8" s="1"/>
  <c r="B9" i="7"/>
  <c r="B9" i="6"/>
  <c r="F53" i="7"/>
  <c r="D12" i="6"/>
  <c r="D9" i="6"/>
  <c r="B9" i="2"/>
  <c r="B11" i="3"/>
  <c r="E54" i="7"/>
  <c r="F54" i="7"/>
  <c r="B9" i="3"/>
  <c r="G12" i="5" l="1"/>
  <c r="G12" i="8"/>
  <c r="G9" i="8"/>
  <c r="G9" i="5"/>
  <c r="F55" i="7"/>
  <c r="F56" i="7" s="1"/>
  <c r="H9" i="8" s="1"/>
  <c r="E12" i="2"/>
  <c r="I12" i="5" s="1"/>
  <c r="E12" i="7"/>
  <c r="E12" i="6"/>
  <c r="C37" i="2" a="1"/>
  <c r="C37" i="2" s="1"/>
  <c r="C29" i="2" a="1"/>
  <c r="C29" i="2" s="1"/>
  <c r="C21" i="2" a="1"/>
  <c r="C21" i="2" s="1"/>
  <c r="C32" i="2" a="1"/>
  <c r="C32" i="2" s="1"/>
  <c r="C24" i="2" a="1"/>
  <c r="C24" i="2" s="1"/>
  <c r="C35" i="2" a="1"/>
  <c r="C35" i="2" s="1"/>
  <c r="C27" i="2" a="1"/>
  <c r="C27" i="2" s="1"/>
  <c r="C19" i="2" a="1"/>
  <c r="C19" i="2" s="1"/>
  <c r="C20" i="2" a="1"/>
  <c r="C20" i="2" s="1"/>
  <c r="C30" i="2" a="1"/>
  <c r="C30" i="2" s="1"/>
  <c r="C22" i="2" a="1"/>
  <c r="C22" i="2" s="1"/>
  <c r="C33" i="2" a="1"/>
  <c r="C33" i="2" s="1"/>
  <c r="C25" i="2" a="1"/>
  <c r="C25" i="2" s="1"/>
  <c r="C17" i="2" a="1"/>
  <c r="C17" i="2" s="1"/>
  <c r="C36" i="2" a="1"/>
  <c r="C36" i="2" s="1"/>
  <c r="C28" i="2" a="1"/>
  <c r="C28" i="2" s="1"/>
  <c r="C31" i="2" a="1"/>
  <c r="C31" i="2" s="1"/>
  <c r="C23" i="2" a="1"/>
  <c r="C23" i="2" s="1"/>
  <c r="C34" i="2" a="1"/>
  <c r="C34" i="2" s="1"/>
  <c r="C26" i="2" a="1"/>
  <c r="C26" i="2" s="1"/>
  <c r="C18" i="2" a="1"/>
  <c r="C18" i="2" s="1"/>
  <c r="J38" i="3" l="1"/>
  <c r="J393" i="3"/>
  <c r="J433" i="3"/>
  <c r="J434" i="3"/>
  <c r="J435" i="3"/>
  <c r="J432" i="3"/>
  <c r="J465" i="3"/>
  <c r="J464" i="3" s="1"/>
  <c r="E37" i="2" s="1" a="1"/>
  <c r="E37" i="2" s="1"/>
  <c r="J448" i="3"/>
  <c r="J421" i="3"/>
  <c r="J407" i="3"/>
  <c r="J392" i="3"/>
  <c r="J380" i="3"/>
  <c r="J368" i="3"/>
  <c r="J356" i="3"/>
  <c r="J344" i="3"/>
  <c r="J332" i="3"/>
  <c r="J318" i="3"/>
  <c r="J305" i="3"/>
  <c r="J293" i="3"/>
  <c r="J280" i="3"/>
  <c r="J268" i="3"/>
  <c r="J256" i="3"/>
  <c r="J243" i="3"/>
  <c r="J231" i="3"/>
  <c r="J219" i="3"/>
  <c r="J202" i="3"/>
  <c r="J189" i="3"/>
  <c r="J171" i="3"/>
  <c r="J146" i="3"/>
  <c r="J129" i="3"/>
  <c r="J111" i="3"/>
  <c r="J93" i="3"/>
  <c r="J77" i="3"/>
  <c r="J65" i="3"/>
  <c r="J50" i="3"/>
  <c r="J36" i="3"/>
  <c r="J24" i="3"/>
  <c r="J463" i="3"/>
  <c r="J462" i="3" s="1"/>
  <c r="J447" i="3"/>
  <c r="J420" i="3"/>
  <c r="J406" i="3"/>
  <c r="J391" i="3"/>
  <c r="J379" i="3"/>
  <c r="J367" i="3"/>
  <c r="J355" i="3"/>
  <c r="J343" i="3"/>
  <c r="J331" i="3"/>
  <c r="J317" i="3"/>
  <c r="J304" i="3"/>
  <c r="J291" i="3"/>
  <c r="J279" i="3"/>
  <c r="J267" i="3"/>
  <c r="J255" i="3"/>
  <c r="J242" i="3"/>
  <c r="J230" i="3"/>
  <c r="J218" i="3"/>
  <c r="J201" i="3"/>
  <c r="J188" i="3"/>
  <c r="J170" i="3"/>
  <c r="J145" i="3"/>
  <c r="J127" i="3"/>
  <c r="J110" i="3"/>
  <c r="J92" i="3"/>
  <c r="J76" i="3"/>
  <c r="J64" i="3"/>
  <c r="J49" i="3"/>
  <c r="J35" i="3"/>
  <c r="J25" i="3"/>
  <c r="J369" i="3"/>
  <c r="J294" i="3"/>
  <c r="J232" i="3"/>
  <c r="J172" i="3"/>
  <c r="J94" i="3"/>
  <c r="J39" i="3"/>
  <c r="J461" i="3"/>
  <c r="J460" i="3" s="1"/>
  <c r="J446" i="3"/>
  <c r="J419" i="3"/>
  <c r="J405" i="3"/>
  <c r="J390" i="3"/>
  <c r="J378" i="3"/>
  <c r="J366" i="3"/>
  <c r="J354" i="3"/>
  <c r="J342" i="3"/>
  <c r="J330" i="3"/>
  <c r="J316" i="3"/>
  <c r="J303" i="3"/>
  <c r="J290" i="3"/>
  <c r="J278" i="3"/>
  <c r="J266" i="3"/>
  <c r="J254" i="3"/>
  <c r="J241" i="3"/>
  <c r="J229" i="3"/>
  <c r="J217" i="3"/>
  <c r="J200" i="3"/>
  <c r="J187" i="3"/>
  <c r="J167" i="3"/>
  <c r="J166" i="3" s="1"/>
  <c r="J142" i="3"/>
  <c r="J126" i="3"/>
  <c r="J108" i="3"/>
  <c r="J91" i="3"/>
  <c r="J63" i="3"/>
  <c r="J48" i="3"/>
  <c r="J34" i="3"/>
  <c r="J26" i="3"/>
  <c r="J443" i="3"/>
  <c r="J429" i="3"/>
  <c r="J415" i="3"/>
  <c r="J402" i="3"/>
  <c r="J388" i="3"/>
  <c r="J376" i="3"/>
  <c r="J352" i="3"/>
  <c r="J340" i="3"/>
  <c r="J314" i="3"/>
  <c r="J288" i="3"/>
  <c r="J264" i="3"/>
  <c r="J239" i="3"/>
  <c r="J227" i="3"/>
  <c r="J198" i="3"/>
  <c r="J164" i="3"/>
  <c r="J124" i="3"/>
  <c r="J88" i="3"/>
  <c r="J61" i="3"/>
  <c r="J30" i="3"/>
  <c r="J29" i="3" s="1"/>
  <c r="J282" i="3"/>
  <c r="J173" i="3"/>
  <c r="J40" i="3"/>
  <c r="J408" i="3"/>
  <c r="J357" i="3"/>
  <c r="J306" i="3"/>
  <c r="J257" i="3"/>
  <c r="J203" i="3"/>
  <c r="J115" i="3"/>
  <c r="J459" i="3"/>
  <c r="J458" i="3" s="1"/>
  <c r="J444" i="3"/>
  <c r="J430" i="3"/>
  <c r="J416" i="3"/>
  <c r="J404" i="3"/>
  <c r="J389" i="3"/>
  <c r="J377" i="3"/>
  <c r="J365" i="3"/>
  <c r="J353" i="3"/>
  <c r="J341" i="3"/>
  <c r="J329" i="3"/>
  <c r="J315" i="3"/>
  <c r="J302" i="3"/>
  <c r="J289" i="3"/>
  <c r="J277" i="3"/>
  <c r="J265" i="3"/>
  <c r="J253" i="3"/>
  <c r="J240" i="3"/>
  <c r="J228" i="3"/>
  <c r="J216" i="3"/>
  <c r="J199" i="3"/>
  <c r="J186" i="3"/>
  <c r="J165" i="3"/>
  <c r="J141" i="3"/>
  <c r="J125" i="3"/>
  <c r="J107" i="3"/>
  <c r="J89" i="3"/>
  <c r="J75" i="3"/>
  <c r="J62" i="3"/>
  <c r="J47" i="3"/>
  <c r="J32" i="3"/>
  <c r="J27" i="3"/>
  <c r="J456" i="3"/>
  <c r="J364" i="3"/>
  <c r="J328" i="3"/>
  <c r="J301" i="3"/>
  <c r="J276" i="3"/>
  <c r="J252" i="3"/>
  <c r="J215" i="3"/>
  <c r="J184" i="3"/>
  <c r="J183" i="3" s="1"/>
  <c r="J140" i="3"/>
  <c r="J106" i="3"/>
  <c r="J74" i="3"/>
  <c r="J46" i="3"/>
  <c r="J20" i="3"/>
  <c r="J233" i="3"/>
  <c r="J116" i="3"/>
  <c r="J394" i="3"/>
  <c r="J269" i="3"/>
  <c r="J130" i="3"/>
  <c r="J455" i="3"/>
  <c r="J442" i="3"/>
  <c r="J428" i="3"/>
  <c r="J414" i="3"/>
  <c r="J401" i="3"/>
  <c r="J387" i="3"/>
  <c r="J375" i="3"/>
  <c r="J363" i="3"/>
  <c r="J351" i="3"/>
  <c r="J339" i="3"/>
  <c r="J327" i="3"/>
  <c r="J313" i="3"/>
  <c r="J300" i="3"/>
  <c r="J287" i="3"/>
  <c r="J275" i="3"/>
  <c r="J263" i="3"/>
  <c r="J250" i="3"/>
  <c r="J238" i="3"/>
  <c r="J226" i="3"/>
  <c r="J214" i="3"/>
  <c r="J197" i="3"/>
  <c r="J181" i="3"/>
  <c r="J180" i="3" s="1"/>
  <c r="E29" i="2" s="1" a="1"/>
  <c r="E29" i="2" s="1"/>
  <c r="J160" i="3"/>
  <c r="J139" i="3"/>
  <c r="J123" i="3"/>
  <c r="J104" i="3"/>
  <c r="J87" i="3"/>
  <c r="J73" i="3"/>
  <c r="J59" i="3"/>
  <c r="J45" i="3"/>
  <c r="J451" i="3"/>
  <c r="J321" i="3"/>
  <c r="J234" i="3"/>
  <c r="J152" i="3"/>
  <c r="J68" i="3"/>
  <c r="J423" i="3"/>
  <c r="J370" i="3"/>
  <c r="J334" i="3"/>
  <c r="J307" i="3"/>
  <c r="J245" i="3"/>
  <c r="J191" i="3"/>
  <c r="J96" i="3"/>
  <c r="J95" i="3" s="1"/>
  <c r="J422" i="3"/>
  <c r="J319" i="3"/>
  <c r="J244" i="3"/>
  <c r="J147" i="3"/>
  <c r="J23" i="3"/>
  <c r="J454" i="3"/>
  <c r="J441" i="3"/>
  <c r="J427" i="3"/>
  <c r="J413" i="3"/>
  <c r="J400" i="3"/>
  <c r="J386" i="3"/>
  <c r="J374" i="3"/>
  <c r="J362" i="3"/>
  <c r="J350" i="3"/>
  <c r="J338" i="3"/>
  <c r="J326" i="3"/>
  <c r="J312" i="3"/>
  <c r="J299" i="3"/>
  <c r="J286" i="3"/>
  <c r="J274" i="3"/>
  <c r="J262" i="3"/>
  <c r="J249" i="3"/>
  <c r="J237" i="3"/>
  <c r="J225" i="3"/>
  <c r="J213" i="3"/>
  <c r="J196" i="3"/>
  <c r="J179" i="3"/>
  <c r="J157" i="3"/>
  <c r="J156" i="3" s="1"/>
  <c r="J138" i="3"/>
  <c r="J120" i="3"/>
  <c r="J103" i="3"/>
  <c r="J86" i="3"/>
  <c r="J72" i="3"/>
  <c r="J58" i="3"/>
  <c r="J44" i="3"/>
  <c r="J21" i="3"/>
  <c r="J410" i="3"/>
  <c r="J347" i="3"/>
  <c r="J283" i="3"/>
  <c r="J210" i="3"/>
  <c r="J175" i="3"/>
  <c r="J99" i="3"/>
  <c r="J41" i="3"/>
  <c r="J437" i="3"/>
  <c r="J382" i="3"/>
  <c r="J320" i="3"/>
  <c r="J258" i="3"/>
  <c r="J131" i="3"/>
  <c r="J67" i="3"/>
  <c r="J449" i="3"/>
  <c r="J333" i="3"/>
  <c r="J53" i="3"/>
  <c r="J453" i="3"/>
  <c r="J440" i="3"/>
  <c r="J426" i="3"/>
  <c r="J412" i="3"/>
  <c r="J399" i="3"/>
  <c r="J385" i="3"/>
  <c r="J373" i="3"/>
  <c r="J361" i="3"/>
  <c r="J349" i="3"/>
  <c r="J337" i="3"/>
  <c r="J325" i="3"/>
  <c r="J310" i="3"/>
  <c r="J298" i="3"/>
  <c r="J285" i="3"/>
  <c r="J273" i="3"/>
  <c r="J261" i="3"/>
  <c r="J248" i="3"/>
  <c r="J236" i="3"/>
  <c r="J224" i="3"/>
  <c r="J212" i="3"/>
  <c r="J207" i="3"/>
  <c r="J195" i="3"/>
  <c r="J178" i="3"/>
  <c r="J155" i="3"/>
  <c r="J154" i="3" s="1"/>
  <c r="J137" i="3"/>
  <c r="J119" i="3"/>
  <c r="J101" i="3"/>
  <c r="J85" i="3"/>
  <c r="J71" i="3"/>
  <c r="J57" i="3"/>
  <c r="J43" i="3"/>
  <c r="J28" i="3"/>
  <c r="J438" i="3"/>
  <c r="J308" i="3"/>
  <c r="J246" i="3"/>
  <c r="J192" i="3"/>
  <c r="J117" i="3"/>
  <c r="J55" i="3"/>
  <c r="J450" i="3"/>
  <c r="J346" i="3"/>
  <c r="J270" i="3"/>
  <c r="J204" i="3"/>
  <c r="J54" i="3"/>
  <c r="J381" i="3"/>
  <c r="J281" i="3"/>
  <c r="J190" i="3"/>
  <c r="J66" i="3"/>
  <c r="J452" i="3"/>
  <c r="J439" i="3"/>
  <c r="J425" i="3"/>
  <c r="J411" i="3"/>
  <c r="J398" i="3"/>
  <c r="J384" i="3"/>
  <c r="J372" i="3"/>
  <c r="J360" i="3"/>
  <c r="J348" i="3"/>
  <c r="J336" i="3"/>
  <c r="J322" i="3"/>
  <c r="J309" i="3"/>
  <c r="J297" i="3"/>
  <c r="J284" i="3"/>
  <c r="J272" i="3"/>
  <c r="J260" i="3"/>
  <c r="J247" i="3"/>
  <c r="J235" i="3"/>
  <c r="J223" i="3"/>
  <c r="J211" i="3"/>
  <c r="J206" i="3"/>
  <c r="J194" i="3"/>
  <c r="J176" i="3"/>
  <c r="J153" i="3"/>
  <c r="J136" i="3"/>
  <c r="J118" i="3"/>
  <c r="J100" i="3"/>
  <c r="J84" i="3"/>
  <c r="J69" i="3"/>
  <c r="J56" i="3"/>
  <c r="J42" i="3"/>
  <c r="J424" i="3"/>
  <c r="J396" i="3"/>
  <c r="J383" i="3"/>
  <c r="J371" i="3"/>
  <c r="J359" i="3"/>
  <c r="J335" i="3"/>
  <c r="J296" i="3"/>
  <c r="J271" i="3"/>
  <c r="J259" i="3"/>
  <c r="J222" i="3"/>
  <c r="J205" i="3"/>
  <c r="J134" i="3"/>
  <c r="J133" i="3" s="1"/>
  <c r="J132" i="3" s="1"/>
  <c r="J81" i="3"/>
  <c r="J80" i="3" s="1"/>
  <c r="J22" i="3"/>
  <c r="J409" i="3"/>
  <c r="J395" i="3"/>
  <c r="J358" i="3"/>
  <c r="J295" i="3"/>
  <c r="J221" i="3"/>
  <c r="J149" i="3"/>
  <c r="J148" i="3" s="1"/>
  <c r="J79" i="3"/>
  <c r="J345" i="3"/>
  <c r="J220" i="3"/>
  <c r="J78" i="3"/>
  <c r="I12" i="3"/>
  <c r="E9" i="2"/>
  <c r="E9" i="7"/>
  <c r="E9" i="6"/>
  <c r="J159" i="3" l="1"/>
  <c r="J158" i="3" s="1"/>
  <c r="E26" i="2" s="1" a="1"/>
  <c r="E26" i="2" s="1"/>
  <c r="J102" i="3"/>
  <c r="J177" i="3"/>
  <c r="J397" i="3"/>
  <c r="J83" i="3"/>
  <c r="J105" i="3"/>
  <c r="J174" i="3"/>
  <c r="J185" i="3"/>
  <c r="J144" i="3"/>
  <c r="J143" i="3" s="1"/>
  <c r="E24" i="2" s="1" a="1"/>
  <c r="E24" i="2" s="1"/>
  <c r="J169" i="3"/>
  <c r="J163" i="3"/>
  <c r="J162" i="3" s="1"/>
  <c r="E27" i="2" s="1" a="1"/>
  <c r="E27" i="2" s="1"/>
  <c r="J436" i="3"/>
  <c r="E34" i="2" s="1" a="1"/>
  <c r="E34" i="2" s="1"/>
  <c r="J122" i="3"/>
  <c r="J121" i="3" s="1"/>
  <c r="J418" i="3"/>
  <c r="J292" i="3"/>
  <c r="J135" i="3"/>
  <c r="J209" i="3"/>
  <c r="J90" i="3"/>
  <c r="J128" i="3"/>
  <c r="J151" i="3"/>
  <c r="J150" i="3" s="1"/>
  <c r="E25" i="2" s="1" a="1"/>
  <c r="E25" i="2" s="1"/>
  <c r="J251" i="3"/>
  <c r="J445" i="3"/>
  <c r="J98" i="3"/>
  <c r="J324" i="3"/>
  <c r="J457" i="3"/>
  <c r="E36" i="2" s="1" a="1"/>
  <c r="E36" i="2" s="1"/>
  <c r="J403" i="3"/>
  <c r="J311" i="3"/>
  <c r="J193" i="3"/>
  <c r="J114" i="3"/>
  <c r="J113" i="3" s="1"/>
  <c r="J109" i="3"/>
  <c r="E22" i="2" s="1" a="1"/>
  <c r="E22" i="2" s="1"/>
  <c r="J431" i="3"/>
  <c r="J70" i="3"/>
  <c r="J60" i="3"/>
  <c r="J19" i="3"/>
  <c r="J31" i="3"/>
  <c r="E18" i="2" s="1" a="1"/>
  <c r="E18" i="2" s="1"/>
  <c r="J52" i="3"/>
  <c r="I9" i="3"/>
  <c r="I9" i="5"/>
  <c r="J18" i="3" l="1"/>
  <c r="E17" i="2" s="1" a="1"/>
  <c r="E17" i="2" s="1"/>
  <c r="J82" i="3"/>
  <c r="E20" i="2" s="1" a="1"/>
  <c r="E20" i="2" s="1"/>
  <c r="J97" i="3"/>
  <c r="E21" i="2" s="1" a="1"/>
  <c r="E21" i="2" s="1"/>
  <c r="J168" i="3"/>
  <c r="E28" i="2" s="1" a="1"/>
  <c r="E28" i="2" s="1"/>
  <c r="E35" i="2" a="1"/>
  <c r="E35" i="2" s="1"/>
  <c r="J417" i="3"/>
  <c r="E33" i="2" s="1" a="1"/>
  <c r="E33" i="2" s="1"/>
  <c r="J182" i="3"/>
  <c r="E30" i="2" s="1" a="1"/>
  <c r="E30" i="2" s="1"/>
  <c r="J112" i="3"/>
  <c r="E23" i="2" s="1" a="1"/>
  <c r="E23" i="2" s="1"/>
  <c r="J208" i="3"/>
  <c r="E31" i="2" s="1" a="1"/>
  <c r="E31" i="2" s="1"/>
  <c r="J323" i="3"/>
  <c r="E32" i="2" s="1" a="1"/>
  <c r="E32" i="2" s="1"/>
  <c r="J51" i="3"/>
  <c r="E19" i="2" s="1" a="1"/>
  <c r="E19" i="2" s="1"/>
  <c r="J468" i="3" l="1"/>
  <c r="E39" i="2"/>
  <c r="F19" i="2" s="1"/>
  <c r="K449" i="3" l="1"/>
  <c r="K465" i="3"/>
  <c r="K448" i="3"/>
  <c r="K434" i="3"/>
  <c r="K421" i="3"/>
  <c r="K407" i="3"/>
  <c r="K393" i="3"/>
  <c r="K381" i="3"/>
  <c r="K369" i="3"/>
  <c r="K357" i="3"/>
  <c r="K345" i="3"/>
  <c r="K333" i="3"/>
  <c r="K319" i="3"/>
  <c r="K306" i="3"/>
  <c r="K294" i="3"/>
  <c r="K281" i="3"/>
  <c r="K269" i="3"/>
  <c r="K257" i="3"/>
  <c r="K463" i="3"/>
  <c r="K447" i="3"/>
  <c r="K433" i="3"/>
  <c r="K420" i="3"/>
  <c r="K406" i="3"/>
  <c r="K392" i="3"/>
  <c r="K380" i="3"/>
  <c r="K368" i="3"/>
  <c r="K356" i="3"/>
  <c r="K344" i="3"/>
  <c r="K332" i="3"/>
  <c r="K318" i="3"/>
  <c r="K305" i="3"/>
  <c r="K293" i="3"/>
  <c r="K280" i="3"/>
  <c r="K268" i="3"/>
  <c r="K256" i="3"/>
  <c r="K243" i="3"/>
  <c r="K231" i="3"/>
  <c r="K219" i="3"/>
  <c r="K205" i="3"/>
  <c r="K192" i="3"/>
  <c r="K175" i="3"/>
  <c r="K153" i="3"/>
  <c r="K136" i="3"/>
  <c r="K118" i="3"/>
  <c r="K100" i="3"/>
  <c r="K84" i="3"/>
  <c r="K68" i="3"/>
  <c r="K55" i="3"/>
  <c r="K417" i="3"/>
  <c r="K183" i="3"/>
  <c r="K156" i="3"/>
  <c r="K121" i="3"/>
  <c r="K82" i="3"/>
  <c r="K39" i="3"/>
  <c r="K32" i="3"/>
  <c r="K29" i="3"/>
  <c r="K129" i="3"/>
  <c r="K109" i="3"/>
  <c r="K413" i="3"/>
  <c r="K263" i="3"/>
  <c r="K187" i="3"/>
  <c r="K92" i="3"/>
  <c r="K169" i="3"/>
  <c r="K426" i="3"/>
  <c r="K338" i="3"/>
  <c r="K237" i="3"/>
  <c r="K126" i="3"/>
  <c r="K168" i="3"/>
  <c r="K383" i="3"/>
  <c r="K296" i="3"/>
  <c r="K210" i="3"/>
  <c r="K104" i="3"/>
  <c r="K162" i="3"/>
  <c r="K370" i="3"/>
  <c r="K282" i="3"/>
  <c r="K221" i="3"/>
  <c r="K103" i="3"/>
  <c r="K461" i="3"/>
  <c r="K446" i="3"/>
  <c r="K432" i="3"/>
  <c r="K419" i="3"/>
  <c r="K405" i="3"/>
  <c r="K391" i="3"/>
  <c r="K379" i="3"/>
  <c r="K367" i="3"/>
  <c r="K355" i="3"/>
  <c r="K343" i="3"/>
  <c r="K331" i="3"/>
  <c r="K317" i="3"/>
  <c r="K304" i="3"/>
  <c r="K291" i="3"/>
  <c r="K279" i="3"/>
  <c r="K267" i="3"/>
  <c r="K255" i="3"/>
  <c r="K242" i="3"/>
  <c r="K230" i="3"/>
  <c r="K218" i="3"/>
  <c r="K204" i="3"/>
  <c r="K191" i="3"/>
  <c r="K173" i="3"/>
  <c r="K152" i="3"/>
  <c r="K134" i="3"/>
  <c r="K117" i="3"/>
  <c r="K99" i="3"/>
  <c r="K81" i="3"/>
  <c r="K67" i="3"/>
  <c r="K54" i="3"/>
  <c r="K403" i="3"/>
  <c r="K182" i="3"/>
  <c r="K154" i="3"/>
  <c r="K114" i="3"/>
  <c r="K80" i="3"/>
  <c r="K40" i="3"/>
  <c r="K30" i="3"/>
  <c r="K93" i="3"/>
  <c r="K323" i="3"/>
  <c r="K52" i="3"/>
  <c r="K454" i="3"/>
  <c r="K275" i="3"/>
  <c r="K214" i="3"/>
  <c r="K127" i="3"/>
  <c r="K460" i="3"/>
  <c r="K44" i="3"/>
  <c r="K399" i="3"/>
  <c r="K374" i="3"/>
  <c r="K326" i="3"/>
  <c r="K274" i="3"/>
  <c r="K213" i="3"/>
  <c r="K142" i="3"/>
  <c r="K62" i="3"/>
  <c r="K143" i="3"/>
  <c r="K25" i="3"/>
  <c r="K395" i="3"/>
  <c r="K321" i="3"/>
  <c r="K246" i="3"/>
  <c r="K139" i="3"/>
  <c r="K58" i="3"/>
  <c r="K95" i="3"/>
  <c r="K422" i="3"/>
  <c r="K307" i="3"/>
  <c r="K233" i="3"/>
  <c r="K120" i="3"/>
  <c r="K459" i="3"/>
  <c r="K444" i="3"/>
  <c r="K430" i="3"/>
  <c r="K416" i="3"/>
  <c r="K404" i="3"/>
  <c r="K390" i="3"/>
  <c r="K378" i="3"/>
  <c r="K366" i="3"/>
  <c r="K354" i="3"/>
  <c r="K342" i="3"/>
  <c r="K330" i="3"/>
  <c r="K316" i="3"/>
  <c r="K303" i="3"/>
  <c r="K290" i="3"/>
  <c r="K278" i="3"/>
  <c r="K266" i="3"/>
  <c r="K254" i="3"/>
  <c r="K241" i="3"/>
  <c r="K229" i="3"/>
  <c r="K217" i="3"/>
  <c r="K203" i="3"/>
  <c r="K190" i="3"/>
  <c r="K172" i="3"/>
  <c r="K149" i="3"/>
  <c r="K131" i="3"/>
  <c r="K116" i="3"/>
  <c r="K96" i="3"/>
  <c r="K79" i="3"/>
  <c r="K66" i="3"/>
  <c r="K53" i="3"/>
  <c r="K397" i="3"/>
  <c r="K180" i="3"/>
  <c r="K151" i="3"/>
  <c r="K113" i="3"/>
  <c r="K70" i="3"/>
  <c r="K41" i="3"/>
  <c r="K21" i="3"/>
  <c r="K146" i="3"/>
  <c r="K64" i="3"/>
  <c r="K148" i="3"/>
  <c r="K441" i="3"/>
  <c r="K375" i="3"/>
  <c r="K339" i="3"/>
  <c r="K300" i="3"/>
  <c r="K238" i="3"/>
  <c r="K167" i="3"/>
  <c r="K76" i="3"/>
  <c r="K105" i="3"/>
  <c r="K440" i="3"/>
  <c r="K362" i="3"/>
  <c r="K299" i="3"/>
  <c r="K249" i="3"/>
  <c r="K186" i="3"/>
  <c r="K75" i="3"/>
  <c r="K102" i="3"/>
  <c r="K450" i="3"/>
  <c r="K347" i="3"/>
  <c r="K271" i="3"/>
  <c r="K179" i="3"/>
  <c r="K72" i="3"/>
  <c r="K36" i="3"/>
  <c r="K408" i="3"/>
  <c r="K320" i="3"/>
  <c r="K245" i="3"/>
  <c r="K138" i="3"/>
  <c r="K456" i="3"/>
  <c r="K443" i="3"/>
  <c r="K429" i="3"/>
  <c r="K415" i="3"/>
  <c r="K402" i="3"/>
  <c r="K389" i="3"/>
  <c r="K377" i="3"/>
  <c r="K365" i="3"/>
  <c r="K353" i="3"/>
  <c r="K341" i="3"/>
  <c r="K329" i="3"/>
  <c r="K315" i="3"/>
  <c r="K302" i="3"/>
  <c r="K289" i="3"/>
  <c r="K277" i="3"/>
  <c r="K265" i="3"/>
  <c r="K253" i="3"/>
  <c r="K240" i="3"/>
  <c r="K228" i="3"/>
  <c r="K216" i="3"/>
  <c r="K202" i="3"/>
  <c r="K189" i="3"/>
  <c r="K171" i="3"/>
  <c r="K147" i="3"/>
  <c r="K130" i="3"/>
  <c r="K115" i="3"/>
  <c r="K94" i="3"/>
  <c r="K78" i="3"/>
  <c r="K65" i="3"/>
  <c r="K464" i="3"/>
  <c r="K324" i="3"/>
  <c r="K177" i="3"/>
  <c r="K150" i="3"/>
  <c r="K112" i="3"/>
  <c r="K60" i="3"/>
  <c r="K42" i="3"/>
  <c r="K22" i="3"/>
  <c r="K77" i="3"/>
  <c r="K174" i="3"/>
  <c r="K43" i="3"/>
  <c r="K400" i="3"/>
  <c r="K387" i="3"/>
  <c r="K351" i="3"/>
  <c r="K313" i="3"/>
  <c r="K250" i="3"/>
  <c r="K200" i="3"/>
  <c r="K110" i="3"/>
  <c r="K311" i="3"/>
  <c r="K51" i="3"/>
  <c r="K453" i="3"/>
  <c r="K350" i="3"/>
  <c r="K286" i="3"/>
  <c r="K225" i="3"/>
  <c r="K165" i="3"/>
  <c r="K91" i="3"/>
  <c r="K292" i="3"/>
  <c r="K45" i="3"/>
  <c r="K423" i="3"/>
  <c r="K359" i="3"/>
  <c r="K283" i="3"/>
  <c r="K196" i="3"/>
  <c r="K87" i="3"/>
  <c r="K132" i="3"/>
  <c r="K382" i="3"/>
  <c r="K334" i="3"/>
  <c r="K258" i="3"/>
  <c r="K157" i="3"/>
  <c r="K57" i="3"/>
  <c r="K455" i="3"/>
  <c r="K442" i="3"/>
  <c r="K428" i="3"/>
  <c r="K414" i="3"/>
  <c r="K401" i="3"/>
  <c r="K388" i="3"/>
  <c r="K376" i="3"/>
  <c r="K364" i="3"/>
  <c r="K352" i="3"/>
  <c r="K340" i="3"/>
  <c r="K328" i="3"/>
  <c r="K314" i="3"/>
  <c r="K301" i="3"/>
  <c r="K288" i="3"/>
  <c r="K276" i="3"/>
  <c r="K264" i="3"/>
  <c r="K252" i="3"/>
  <c r="K239" i="3"/>
  <c r="K227" i="3"/>
  <c r="K215" i="3"/>
  <c r="K201" i="3"/>
  <c r="K188" i="3"/>
  <c r="K170" i="3"/>
  <c r="K111" i="3"/>
  <c r="K462" i="3"/>
  <c r="K23" i="3"/>
  <c r="K427" i="3"/>
  <c r="K363" i="3"/>
  <c r="K327" i="3"/>
  <c r="K287" i="3"/>
  <c r="K226" i="3"/>
  <c r="K145" i="3"/>
  <c r="K63" i="3"/>
  <c r="K144" i="3"/>
  <c r="K24" i="3"/>
  <c r="K412" i="3"/>
  <c r="K386" i="3"/>
  <c r="K312" i="3"/>
  <c r="K262" i="3"/>
  <c r="K199" i="3"/>
  <c r="K108" i="3"/>
  <c r="K458" i="3"/>
  <c r="K33" i="3"/>
  <c r="K437" i="3"/>
  <c r="K335" i="3"/>
  <c r="K259" i="3"/>
  <c r="K160" i="3"/>
  <c r="K436" i="3"/>
  <c r="K48" i="3"/>
  <c r="K435" i="3"/>
  <c r="K295" i="3"/>
  <c r="K207" i="3"/>
  <c r="K86" i="3"/>
  <c r="K234" i="3"/>
  <c r="K358" i="3"/>
  <c r="K195" i="3"/>
  <c r="K452" i="3"/>
  <c r="K439" i="3"/>
  <c r="K425" i="3"/>
  <c r="K411" i="3"/>
  <c r="K398" i="3"/>
  <c r="K385" i="3"/>
  <c r="K373" i="3"/>
  <c r="K361" i="3"/>
  <c r="K349" i="3"/>
  <c r="K337" i="3"/>
  <c r="K325" i="3"/>
  <c r="K310" i="3"/>
  <c r="K298" i="3"/>
  <c r="K285" i="3"/>
  <c r="K273" i="3"/>
  <c r="K261" i="3"/>
  <c r="K248" i="3"/>
  <c r="K236" i="3"/>
  <c r="K224" i="3"/>
  <c r="K212" i="3"/>
  <c r="K198" i="3"/>
  <c r="K184" i="3"/>
  <c r="K164" i="3"/>
  <c r="K141" i="3"/>
  <c r="K125" i="3"/>
  <c r="K107" i="3"/>
  <c r="K89" i="3"/>
  <c r="K74" i="3"/>
  <c r="K61" i="3"/>
  <c r="K457" i="3"/>
  <c r="K251" i="3"/>
  <c r="K166" i="3"/>
  <c r="K135" i="3"/>
  <c r="K98" i="3"/>
  <c r="K34" i="3"/>
  <c r="K46" i="3"/>
  <c r="K26" i="3"/>
  <c r="K451" i="3"/>
  <c r="K438" i="3"/>
  <c r="K424" i="3"/>
  <c r="K410" i="3"/>
  <c r="K396" i="3"/>
  <c r="K384" i="3"/>
  <c r="K372" i="3"/>
  <c r="K360" i="3"/>
  <c r="K348" i="3"/>
  <c r="K336" i="3"/>
  <c r="K322" i="3"/>
  <c r="K309" i="3"/>
  <c r="K297" i="3"/>
  <c r="K284" i="3"/>
  <c r="K272" i="3"/>
  <c r="K260" i="3"/>
  <c r="K247" i="3"/>
  <c r="K235" i="3"/>
  <c r="K223" i="3"/>
  <c r="K211" i="3"/>
  <c r="K197" i="3"/>
  <c r="K181" i="3"/>
  <c r="K161" i="3"/>
  <c r="K140" i="3"/>
  <c r="K124" i="3"/>
  <c r="K106" i="3"/>
  <c r="K88" i="3"/>
  <c r="K73" i="3"/>
  <c r="K59" i="3"/>
  <c r="K445" i="3"/>
  <c r="K209" i="3"/>
  <c r="K163" i="3"/>
  <c r="K133" i="3"/>
  <c r="K97" i="3"/>
  <c r="K35" i="3"/>
  <c r="K47" i="3"/>
  <c r="K27" i="3"/>
  <c r="K409" i="3"/>
  <c r="K371" i="3"/>
  <c r="K308" i="3"/>
  <c r="K222" i="3"/>
  <c r="K123" i="3"/>
  <c r="K208" i="3"/>
  <c r="K28" i="3"/>
  <c r="K394" i="3"/>
  <c r="K346" i="3"/>
  <c r="K270" i="3"/>
  <c r="K178" i="3"/>
  <c r="K71" i="3"/>
  <c r="K83" i="3"/>
  <c r="K244" i="3"/>
  <c r="K69" i="3"/>
  <c r="K37" i="3"/>
  <c r="K56" i="3"/>
  <c r="K38" i="3"/>
  <c r="K220" i="3"/>
  <c r="K49" i="3"/>
  <c r="K50" i="3"/>
  <c r="K31" i="3"/>
  <c r="K158" i="3"/>
  <c r="K90" i="3"/>
  <c r="K232" i="3"/>
  <c r="K418" i="3"/>
  <c r="K176" i="3"/>
  <c r="K159" i="3"/>
  <c r="K101" i="3"/>
  <c r="K431" i="3"/>
  <c r="K137" i="3"/>
  <c r="K85" i="3"/>
  <c r="K206" i="3"/>
  <c r="K155" i="3"/>
  <c r="K128" i="3"/>
  <c r="K122" i="3"/>
  <c r="K194" i="3"/>
  <c r="K193" i="3"/>
  <c r="K185" i="3"/>
  <c r="K119" i="3"/>
  <c r="K20" i="3"/>
  <c r="K19" i="3"/>
  <c r="K18" i="3"/>
  <c r="F28" i="2"/>
  <c r="F18" i="2"/>
  <c r="F37" i="2"/>
  <c r="F32" i="2"/>
  <c r="F26" i="2"/>
  <c r="F33" i="2"/>
  <c r="F29" i="2"/>
  <c r="F36" i="2"/>
  <c r="F23" i="2"/>
  <c r="F31" i="2"/>
  <c r="F24" i="2"/>
  <c r="F22" i="2"/>
  <c r="F20" i="2"/>
  <c r="F27" i="2"/>
  <c r="F21" i="2"/>
  <c r="F34" i="2"/>
  <c r="F35" i="2"/>
  <c r="F25" i="2"/>
  <c r="F30" i="2"/>
  <c r="F17" i="2"/>
  <c r="F39" i="2" l="1"/>
</calcChain>
</file>

<file path=xl/sharedStrings.xml><?xml version="1.0" encoding="utf-8"?>
<sst xmlns="http://schemas.openxmlformats.org/spreadsheetml/2006/main" count="29762" uniqueCount="17000">
  <si>
    <t xml:space="preserve">DADOS GERAIS </t>
  </si>
  <si>
    <t>Secretaria de Atenção Especializada à Saúde</t>
  </si>
  <si>
    <t>Bancos:</t>
  </si>
  <si>
    <t>Obra:</t>
  </si>
  <si>
    <t>Local:</t>
  </si>
  <si>
    <t>Região:</t>
  </si>
  <si>
    <t>SP</t>
  </si>
  <si>
    <t>Data Base:</t>
  </si>
  <si>
    <t>BDI Geral (%):</t>
  </si>
  <si>
    <t>BDI Equipamentos (%):</t>
  </si>
  <si>
    <t>Área construída (m²):</t>
  </si>
  <si>
    <t>Data:</t>
  </si>
  <si>
    <t>Revisão:</t>
  </si>
  <si>
    <t>Responsável Técnico pelo Orçamento:</t>
  </si>
  <si>
    <t>Cargo Responsável Técnico:</t>
  </si>
  <si>
    <t>________________________________________________________________________________</t>
  </si>
  <si>
    <t>PLANILHA RESUMO</t>
  </si>
  <si>
    <t>BDI Geral:</t>
  </si>
  <si>
    <t>Encargo Social Mensalista:</t>
  </si>
  <si>
    <t>BDI Equipamentos:</t>
  </si>
  <si>
    <t>Encargo Social Horista:</t>
  </si>
  <si>
    <t>ITEM</t>
  </si>
  <si>
    <t>DESCRIÇÃO</t>
  </si>
  <si>
    <t>PREÇO</t>
  </si>
  <si>
    <t>%</t>
  </si>
  <si>
    <t>TOTAL</t>
  </si>
  <si>
    <t>Notas:</t>
  </si>
  <si>
    <t>Item</t>
  </si>
  <si>
    <t>Código</t>
  </si>
  <si>
    <t>Banco</t>
  </si>
  <si>
    <t>Descrição</t>
  </si>
  <si>
    <t>Und</t>
  </si>
  <si>
    <t>Quant.</t>
  </si>
  <si>
    <t>Valor Unit</t>
  </si>
  <si>
    <t>Total</t>
  </si>
  <si>
    <t>Peso (%)</t>
  </si>
  <si>
    <t xml:space="preserve"> 1.1 </t>
  </si>
  <si>
    <t>SINAPI</t>
  </si>
  <si>
    <t>m²</t>
  </si>
  <si>
    <t>UN</t>
  </si>
  <si>
    <t>ENTRADA DE ENERGIA ELÉTRICA, AÉREA, TRIFÁSICA, COM CAIXA DE EMBUTIR, CABO DE 10 MM2 E DISJUNTOR DIN 50A (NÃO INCLUSO O POSTE DE CONCRETO). AF_07/2020_PS</t>
  </si>
  <si>
    <t>FORNECIMENTO E INSTALAÇÃO DE PLACA DE OBRA COM CHAPA GALVANIZADA E ESTRUTURA DE MADEIRA. AF_03/2022_PS</t>
  </si>
  <si>
    <t>SBC</t>
  </si>
  <si>
    <t xml:space="preserve"> 2.1 </t>
  </si>
  <si>
    <t>M</t>
  </si>
  <si>
    <t xml:space="preserve"> 2.2 </t>
  </si>
  <si>
    <t>ESCAVAÇÃO MANUAL DE VALA COM PROFUNDIDADE MENOR OU IGUAL A 1,30 M. AF_02/2021</t>
  </si>
  <si>
    <t>m³</t>
  </si>
  <si>
    <t xml:space="preserve"> 2.3 </t>
  </si>
  <si>
    <t>KG</t>
  </si>
  <si>
    <t>ESPALHAMENTO DE MATERIAL COM TRATOR DE ESTEIRAS. AF_11/2019</t>
  </si>
  <si>
    <t>REATERRO MANUAL DE VALAS, COM COMPACTADOR DE SOLOS DE PERCUSSÃO. AF_08/2023</t>
  </si>
  <si>
    <t>IMPERMEABILIZAÇÃO DE SUPERFÍCIE COM EMULSÃO ASFÁLTICA, 2 DEMÃOS. AF_09/2023</t>
  </si>
  <si>
    <t xml:space="preserve"> 000128 </t>
  </si>
  <si>
    <t>CONTROLE TECNOLOGICO DE CONCRETOS</t>
  </si>
  <si>
    <t>ESTRUTURA</t>
  </si>
  <si>
    <t xml:space="preserve"> 3.1 </t>
  </si>
  <si>
    <t>PILARES</t>
  </si>
  <si>
    <t xml:space="preserve"> 3.1.1 </t>
  </si>
  <si>
    <t xml:space="preserve"> 3.1.2 </t>
  </si>
  <si>
    <t>ARMAÇÃO DE PILAR OU VIGA DE ESTRUTURA CONVENCIONAL DE CONCRETO ARMADO UTILIZANDO AÇO CA-50 DE 10,0 MM - MONTAGEM. AF_06/2022</t>
  </si>
  <si>
    <t xml:space="preserve"> 3.1.3 </t>
  </si>
  <si>
    <t>ARMAÇÃO DE PILAR OU VIGA DE ESTRUTURA CONVENCIONAL DE CONCRETO ARMADO UTILIZANDO AÇO CA-50 DE 12,5 MM - MONTAGEM. AF_06/2022</t>
  </si>
  <si>
    <t xml:space="preserve"> 3.1.4 </t>
  </si>
  <si>
    <t>ARMAÇÃO DE PILAR OU VIGA DE ESTRUTURA CONVENCIONAL DE CONCRETO ARMADO UTILIZANDO AÇO CA-50 DE 16,0 MM - MONTAGEM. AF_06/2022</t>
  </si>
  <si>
    <t xml:space="preserve"> 3.1.5 </t>
  </si>
  <si>
    <t>ARMAÇÃO DE PILAR OU VIGA DE ESTRUTURA CONVENCIONAL DE CONCRETO ARMADO UTILIZANDO AÇO CA-60 DE 5,0 MM - MONTAGEM. AF_06/2022</t>
  </si>
  <si>
    <t xml:space="preserve"> 3.1.6 </t>
  </si>
  <si>
    <t>Próprio</t>
  </si>
  <si>
    <t xml:space="preserve"> 3.1.7 </t>
  </si>
  <si>
    <t xml:space="preserve"> 3.2 </t>
  </si>
  <si>
    <t>VIGAS</t>
  </si>
  <si>
    <t xml:space="preserve"> 3.2.1 </t>
  </si>
  <si>
    <t xml:space="preserve"> 3.2.2 </t>
  </si>
  <si>
    <t>ARMAÇÃO DE PILAR OU VIGA DE ESTRUTURA CONVENCIONAL DE CONCRETO ARMADO UTILIZANDO AÇO CA-50 DE 6,3 MM - MONTAGEM. AF_06/2022</t>
  </si>
  <si>
    <t xml:space="preserve"> 3.2.3 </t>
  </si>
  <si>
    <t>ARMAÇÃO DE PILAR OU VIGA DE ESTRUTURA CONVENCIONAL DE CONCRETO ARMADO UTILIZANDO AÇO CA-50 DE 8,0 MM - MONTAGEM. AF_06/2022</t>
  </si>
  <si>
    <t xml:space="preserve"> 3.2.4 </t>
  </si>
  <si>
    <t xml:space="preserve"> 3.2.5 </t>
  </si>
  <si>
    <t xml:space="preserve"> 3.2.6 </t>
  </si>
  <si>
    <t xml:space="preserve"> 3.2.7 </t>
  </si>
  <si>
    <t xml:space="preserve"> 3.2.8 </t>
  </si>
  <si>
    <t xml:space="preserve"> 3.2.9 </t>
  </si>
  <si>
    <t xml:space="preserve"> 3.3 </t>
  </si>
  <si>
    <t xml:space="preserve"> 3.3.1 </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</si>
  <si>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</si>
  <si>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</si>
  <si>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</si>
  <si>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</si>
  <si>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 xml:space="preserve"> 4.1 </t>
  </si>
  <si>
    <t xml:space="preserve"> 4.2 </t>
  </si>
  <si>
    <t xml:space="preserve"> 4.3 </t>
  </si>
  <si>
    <t>REVESTIMENTO ARGAMASSADO</t>
  </si>
  <si>
    <t xml:space="preserve"> 5.1 </t>
  </si>
  <si>
    <t>CHAPISCO APLICADO EM ALVENARIA (COM PRESENÇA DE VÃOS) E ESTRUTURAS DE CONCRETO DE FACHADA, COM COLHER DE PEDREIRO.  ARGAMASSA TRAÇO 1:3 COM PREPARO EM BETONEIRA 400L. AF_10/2022</t>
  </si>
  <si>
    <t xml:space="preserve"> 5.2 </t>
  </si>
  <si>
    <t xml:space="preserve"> 5.3 </t>
  </si>
  <si>
    <t xml:space="preserve"> 2180 </t>
  </si>
  <si>
    <t>ORSE</t>
  </si>
  <si>
    <t>Regularização de base para revest. de pisos com arg. traço t4, esp. média = 2,5cm</t>
  </si>
  <si>
    <t>COBERTURA</t>
  </si>
  <si>
    <t xml:space="preserve"> 6.1 </t>
  </si>
  <si>
    <t>TELHAMENTO COM TELHA ONDULADA DE FIBROCIMENTO E = 6 MM, COM RECOBRIMENTO LATERAL DE 1/4 DE ONDA PARA TELHADO COM INCLINAÇÃO MAIOR QUE 10°, COM ATÉ 2 ÁGUAS, INCLUSO IÇAMENTO. AF_07/2019</t>
  </si>
  <si>
    <t>FABRICAÇÃO E INSTALAÇÃO DE PONTALETES DE MADEIRA NÃO APARELHADA PARA TELHADOS COM ATÉ 2 ÁGUAS E COM TELHA ONDULADA DE FIBROCIMENTO, ALUMÍNIO OU PLÁSTICA EM EDIFÍCIO RESIDENCIAL DE MÚLTIPLOS PAVIMENTOS, INCLUSO TRANSPORTE VERTICAL. AF_07/2019</t>
  </si>
  <si>
    <t>TRAMA DE MADEIRA COMPOSTA POR TERÇAS PARA TELHADOS DE ATÉ 2 ÁGUAS PARA TELHA ONDULADA DE FIBROCIMENTO, METÁLICA, PLÁSTICA OU TERMOACÚSTICA, INCLUSO TRANSPORTE VERTICAL. AF_07/2019</t>
  </si>
  <si>
    <t>RUFO EM CHAPA DE AÇO GALVANIZADO NÚMERO 24, CORTE DE 25 CM, INCLUSO TRANSPORTE VERTICAL. AF_07/2019</t>
  </si>
  <si>
    <t>CALHA EM CHAPA DE AÇO GALVANIZADO NÚMERO 24, DESENVOLVIMENTO DE 100 CM, INCLUSO TRANSPORTE VERTICAL. AF_07/2019</t>
  </si>
  <si>
    <t xml:space="preserve"> 7.1 </t>
  </si>
  <si>
    <t>JOELHO 90 GRAUS COM BUCHA DE LATÃO, PVC, SOLDÁVEL, DN 25MM, X 1/2  INSTALADO EM RAMAL OU SUB-RAMAL DE ÁGUA - FORNECIMENTO E INSTALAÇÃO. AF_06/2022</t>
  </si>
  <si>
    <t>JOELHO 90 GRAUS COM BUCHA DE LATÃO, PVC, SOLDÁVEL, DN 25MM, X 3/4  INSTALADO EM RAMAL OU SUB-RAMAL DE ÁGUA - FORNECIMENTO E INSTALAÇÃO. AF_06/2022</t>
  </si>
  <si>
    <t>TÊ DE REDUÇÃO, PVC, SOLDÁVEL, DN 50MM X 25MM, INSTALADO EM PRUMADA DE ÁGUA - FORNECIMENTO E INSTALAÇÃO. AF_06/2022</t>
  </si>
  <si>
    <t>un</t>
  </si>
  <si>
    <t>REGISTRO DE PRESSÃO BRUTO, LATÃO, ROSCÁVEL, 3/4", COM ACABAMENTO E CANOPLA CROMADOS - FORNECIMENTO E INSTALAÇÃO. AF_08/2021</t>
  </si>
  <si>
    <t>REGISTRO DE GAVETA BRUTO, LATÃO, ROSCÁVEL, 3/4", COM ACABAMENTO E CANOPLA CROMADOS - FORNECIMENTO E INSTALAÇÃO. AF_08/2021</t>
  </si>
  <si>
    <t>REGISTRO DE GAVETA BRUTO, LATÃO, ROSCÁVEL, 1 1/2", COM ACABAMENTO E CANOPLA CROMADOS - FORNECIMENTO E INSTALAÇÃO. AF_08/2021</t>
  </si>
  <si>
    <t>JOELHO 90 GRAUS, PVC, SOLDÁVEL, DN 25MM, INSTALADO EM RAMAL DE DISTRIBUIÇÃO DE ÁGUA - FORNECIMENTO E INSTALAÇÃO. AF_06/2022</t>
  </si>
  <si>
    <t>BUCHA DE REDUÇÃO, LONGA, PVC, SOLDÁVEL, DN 40 X 25 MM, INSTALADO EM RAMAL DE DISTRIBUIÇÃO DE ÁGUA - FORNECIMENTO E INSTALAÇÃO. AF_06/2022</t>
  </si>
  <si>
    <t xml:space="preserve"> 7.2 </t>
  </si>
  <si>
    <t>SANITÁRIA</t>
  </si>
  <si>
    <t>CAIXA SIFONADA, COM GRELHA QUADRADA, PVC, DN 150 X 150 X 50 MM, JUNTA SOLDÁVEL, FORNECIDA E INSTALADA EM RAMAL DE DESCARGA OU EM RAMAL DE ESGOTO SANITÁRIO. AF_08/2022</t>
  </si>
  <si>
    <t>CURVA CURTA 90 GRAUS, PVC, SERIE NORMAL, ESGOTO PREDIAL, DN 40 MM, JUNTA SOLDÁVEL, FORNECIDO E INSTALADO EM RAMAL DE DESCARGA OU RAMAL DE ESGOTO SANITÁRIO. AF_08/2022</t>
  </si>
  <si>
    <t>JOELHO 45 GRAUS, PVC, SERIE NORMAL, ESGOTO PREDIAL, DN 40 MM, JUNTA SOLDÁVEL, FORNECIDO E INSTALADO EM RAMAL DE DESCARGA OU RAMAL DE ESGOTO SANITÁRIO. AF_08/2022</t>
  </si>
  <si>
    <t>JOELHO 90 GRAUS, PVC, SERIE NORMAL, ESGOTO PREDIAL, DN 40 MM, JUNTA SOLDÁVEL, FORNECIDO E INSTALADO EM RAMAL DE DESCARGA OU RAMAL DE ESGOTO SANITÁRIO. AF_08/2022</t>
  </si>
  <si>
    <t>TE, PVC, SERIE NORMAL, ESGOTO PREDIAL, DN 40 X 40 MM, JUNTA SOLDÁVEL, FORNECIDO E INSTALADO EM RAMAL DE DESCARGA OU RAMAL DE ESGOTO SANITÁRIO. AF_08/2022</t>
  </si>
  <si>
    <t>REDUÇÃO EXCÊNTRICA, PVC, SERIE R, ÁGUA PLUVIAL, DN 75 X 50 MM, JUNTA ELÁSTICA, FORNECIDO E INSTALADO EM RAMAL DE ENCAMINHAMENTO. AF_06/2022</t>
  </si>
  <si>
    <t>JOELHO 90 GRAUS, PVC, SERIE NORMAL, ESGOTO PREDIAL, DN 50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</si>
  <si>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</si>
  <si>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TE, PVC, SERIE NORMAL, ESGOTO PREDIAL, DN 50 X 50 MM, JUNTA ELÁSTICA, FORNECIDO E INSTALADO EM PRUMADA DE ESGOTO SANITÁRIO OU VENTILAÇÃO. AF_08/2022</t>
  </si>
  <si>
    <t xml:space="preserve"> 7.3 </t>
  </si>
  <si>
    <t>TE, PVC, SOLDÁVEL, DN 25MM, INSTALADO EM DRENO DE AR-CONDICIONADO - FORNECIMENTO E INSTALAÇÃO. AF_08/2022</t>
  </si>
  <si>
    <t xml:space="preserve"> 97.02.198 </t>
  </si>
  <si>
    <t>CPOS/CDHU</t>
  </si>
  <si>
    <t>Un</t>
  </si>
  <si>
    <t>EXTINTOR DE INCÊNDIO PORTÁTIL COM CARGA DE PQS DE 8 KG, CLASSE BC - FORNECIMENTO E INSTALAÇÃO. AF_10/2020_PE</t>
  </si>
  <si>
    <t xml:space="preserve"> 12889 </t>
  </si>
  <si>
    <t>Placa de sinalizacao, fotoluminescente, em pvc , com logotipo "Cuidado risco de choque elétrico"- Placa E5</t>
  </si>
  <si>
    <t xml:space="preserve"> 8.1 </t>
  </si>
  <si>
    <t xml:space="preserve"> 8.2 </t>
  </si>
  <si>
    <t>CAIXA OCTOGONAL 3" X 3", PVC, INSTALADA EM LAJE - FORNECIMENTO E INSTALAÇÃO. AF_03/2023</t>
  </si>
  <si>
    <t>CABO DE COBRE FLEXÍVEL ISOLADO, 1,5 MM², ANTI-CHAMA 450/750 V, PARA CIRCUITOS TERMINAIS - FORNECIMENTO E INSTALAÇÃO. AF_03/2023</t>
  </si>
  <si>
    <t>CABO DE COBRE FLEXÍVEL ISOLADO, 2,5 MM², ANTI-CHAMA 450/750 V, PARA CIRCUITOS TERMINAIS - FORNECIMENTO E INSTALAÇÃO. AF_03/2023</t>
  </si>
  <si>
    <t>CABO DE COBRE FLEXÍVEL ISOLADO, 4 MM², ANTI-CHAMA 450/750 V, PARA CIRCUITOS TERMINAIS - FORNECIMENTO E INSTALAÇÃO. AF_03/2023</t>
  </si>
  <si>
    <t>CABO DE COBRE FLEXÍVEL ISOLADO, 6 MM², ANTI-CHAMA 450/750 V, PARA CIRCUITOS TERMINAIS - FORNECIMENTO E INSTALAÇÃO. AF_03/2023</t>
  </si>
  <si>
    <t>INTERRUPTOR PARALELO (1 MÓDULO), 10A/250V, INCLUINDO SUPORTE E PLACA - FORNECIMENTO E INSTALAÇÃO. AF_03/2023</t>
  </si>
  <si>
    <t>DISJUNTOR BIPOLAR TIPO DIN, CORRENTE NOMINAL DE 20A - FORNECIMENTO E INSTALAÇÃO. AF_10/2020</t>
  </si>
  <si>
    <t>DISJUNTOR BIPOLAR TIPO DIN, CORRENTE NOMINAL DE 40A - FORNECIMENTO E INSTALAÇÃO. AF_10/2020</t>
  </si>
  <si>
    <t>DISJUNTOR MONOPOLAR TIPO DIN, CORRENTE NOMINAL DE 16A - FORNECIMENTO E INSTALAÇÃO. AF_10/2020</t>
  </si>
  <si>
    <t xml:space="preserve"> 13149 </t>
  </si>
  <si>
    <t xml:space="preserve"> 078206 </t>
  </si>
  <si>
    <t>CABO DE COBRE NU MEIO DURO 7 FIOS 35mm2</t>
  </si>
  <si>
    <t xml:space="preserve"> 078212 </t>
  </si>
  <si>
    <t>HASTE DE ATERRAMENTO, DIÂMETRO 3/4", COM 3 METROS - FORNECIMENTO E INSTALAÇÃO. AF_08/2023</t>
  </si>
  <si>
    <t>CAPTOR TIPO FRANKLIN PARA SPDA - FORNECIMENTO E INSTALAÇÃO. AF_08/2023</t>
  </si>
  <si>
    <t xml:space="preserve"> 9.1 </t>
  </si>
  <si>
    <t>FORRO EM DRYWALL, PARA AMBIENTES COMERCIAIS, INCLUSIVE ESTRUTURA BIRECIONAL DE FIXAÇÃO. AF_08/2023_PS</t>
  </si>
  <si>
    <t xml:space="preserve"> 9.2 </t>
  </si>
  <si>
    <t xml:space="preserve"> 9.3 </t>
  </si>
  <si>
    <t xml:space="preserve"> 10.1 </t>
  </si>
  <si>
    <t xml:space="preserve"> 10168 </t>
  </si>
  <si>
    <t xml:space="preserve"> 11233 </t>
  </si>
  <si>
    <t>m</t>
  </si>
  <si>
    <t xml:space="preserve"> 11.1 </t>
  </si>
  <si>
    <t xml:space="preserve"> 12.1 </t>
  </si>
  <si>
    <t xml:space="preserve"> 12492 </t>
  </si>
  <si>
    <t>Tampo/bancada em granito branco siena, e=2cm</t>
  </si>
  <si>
    <t>ESQUADRIAS</t>
  </si>
  <si>
    <t xml:space="preserve"> 13.1 </t>
  </si>
  <si>
    <t>PORTA DE ALUMÍNIO DE ABRIR COM LAMBRI, COM GUARNIÇÃO, FIXAÇÃO COM PARAFUSOS - FORNECIMENTO E INSTALAÇÃO. AF_12/2019</t>
  </si>
  <si>
    <t>JANELA DE ALUMÍNIO TIPO MAXIM-AR, COM VIDROS, BATENTE E FERRAGENS. EXCLUSIVE ALIZAR, ACABAMENTO E CONTRAMARCO. FORNECIMENTO E INSTALAÇÃO. AF_12/2019</t>
  </si>
  <si>
    <t>JANELA FIXA DE ALUMÍNIO PARA VIDRO, COM VIDRO, BATENTE E FERRAGENS. EXCLUSIVE ACABAMENTO, ALIZAR E CONTRAMARCO. FORNECIMENTO E INSTALAÇÃO. AF_12/2019</t>
  </si>
  <si>
    <t xml:space="preserve"> 14.1 </t>
  </si>
  <si>
    <t>VASO SANITÁRIO SIFONADO COM CAIXA ACOPLADA LOUÇA BRANCA - PADRÃO MÉDIO, INCLUSO ENGATE FLEXÍVEL EM METAL CROMADO, 1/2  X 40CM - FORNECIMENTO E INSTALAÇÃO. AF_01/2020</t>
  </si>
  <si>
    <t>TANQUE DE LOUÇA BRANCA COM COLUNA, 30L OU EQUIVALENTE, INCLUSO SIFÃO FLEXÍVEL EM PVC, VÁLVULA METÁLICA E TORNEIRA DE METAL CROMADO PADRÃO MÉDIO - FORNECIMENTO E INSTALAÇÃO. AF_01/2020</t>
  </si>
  <si>
    <t xml:space="preserve"> 9676 </t>
  </si>
  <si>
    <t>Torneira de mesa com fechamento automático, linha Decamatic Eco, ref.1173.C, DECA ou similar</t>
  </si>
  <si>
    <t xml:space="preserve"> 9503 </t>
  </si>
  <si>
    <t>Ducha higiênica com registro, linha Dream, ref. 1984.C87.ACT.CR, da DECA ou similar</t>
  </si>
  <si>
    <t>SIFÃO DO TIPO FLEXÍVEL EM PVC 1  X 1.1/2  - FORNECIMENTO E INSTALAÇÃO. AF_01/2020</t>
  </si>
  <si>
    <t xml:space="preserve"> 15.1 </t>
  </si>
  <si>
    <t xml:space="preserve"> 13113 </t>
  </si>
  <si>
    <t>Barra de apoio, reta, fixa, em aço inox, l=80cm, d=1 1/4", Jackwal ou similar</t>
  </si>
  <si>
    <t xml:space="preserve"> 13110 </t>
  </si>
  <si>
    <t>Barra de apoio, reta, fixa, em aço inox, l=40cm, d=1 1/4", Jackwal ou similar</t>
  </si>
  <si>
    <t>BARRA DE APOIO RETA, EM ACO INOX POLIDO, COMPRIMENTO 70 CM,  FIXADA NA PAREDE - FORNECIMENTO E INSTALAÇÃO. AF_01/2020</t>
  </si>
  <si>
    <t>DIVISÓRIAS</t>
  </si>
  <si>
    <t xml:space="preserve"> 16.1 </t>
  </si>
  <si>
    <t>DIVISORIA SANITÁRIA, TIPO CABINE, EM PAINEL DE GRANILITE, ESP = 3CM, ASSENTADO COM ARGAMASSA COLANTE AC III-E, EXCLUSIVE FERRAGENS. AF_01/2021</t>
  </si>
  <si>
    <t>ILUMINAÇÃO</t>
  </si>
  <si>
    <t xml:space="preserve"> 17.1 </t>
  </si>
  <si>
    <t xml:space="preserve"> 17.2 </t>
  </si>
  <si>
    <t>LUMINÁRIA ARANDELA TIPO TARTARUGA, DE SOBREPOR, COM 1 LÂMPADA LED DE 6 W, SEM REATOR - FORNECIMENTO E INSTALAÇÃO. AF_02/2020</t>
  </si>
  <si>
    <t>PINTURA</t>
  </si>
  <si>
    <t xml:space="preserve"> 18.1 </t>
  </si>
  <si>
    <t>FUNDO SELADOR ACRÍLICO, APLICAÇÃO MANUAL EM PAREDE, UMA DEMÃO. AF_04/2023</t>
  </si>
  <si>
    <t xml:space="preserve"> 18.2 </t>
  </si>
  <si>
    <t xml:space="preserve"> 19.1 </t>
  </si>
  <si>
    <t xml:space="preserve"> 19.2 </t>
  </si>
  <si>
    <t xml:space="preserve"> 20.1 </t>
  </si>
  <si>
    <t xml:space="preserve"> 12043 </t>
  </si>
  <si>
    <t>Letra em aço inox escovado/polido 20 x 20cm - instalado</t>
  </si>
  <si>
    <t xml:space="preserve"> 20.2 </t>
  </si>
  <si>
    <t>PAISAGISMO</t>
  </si>
  <si>
    <t xml:space="preserve"> 21.1 </t>
  </si>
  <si>
    <t>CLIMATIZAÇÃO</t>
  </si>
  <si>
    <t>DADOS E VOZ</t>
  </si>
  <si>
    <t>TOMADA DE REDE RJ45 - FORNECIMENTO E INSTALAÇÃO. AF_11/2019</t>
  </si>
  <si>
    <t>GASES MEDICINAIS</t>
  </si>
  <si>
    <t>TUBO EM COBRE RÍGIDO, DN 15 MM, CLASSE A, SEM ISOLAMENTO, INSTALADO EM RAMAL E SUB-RAMAL DE GÁS MEDICINAL - FORNECIMENTO E INSTALAÇÃO. AF_04/2022</t>
  </si>
  <si>
    <t>TÊ EM COBRE, DN 15 MM, SEM ANEL DE SOLDA, INSTALADO EM RAMAL E SUB-RAMAL DE GÁS MEDICINAL - FORNECIMENTO E INSTALAÇÃO. AF_04/2022</t>
  </si>
  <si>
    <t>LUVA EM COBRE, DN 15 MM, SEM ANEL DE SOLDA, INSTALADO EM RAMAL E SUB-RAMAL DE GÁS MEDICINAL - FORNECIMENTO E INSTALAÇÃO. AF_04/2022</t>
  </si>
  <si>
    <t>COTOVELO EM COBRE, DN 15 MM, 90 GRAUS, SEM ANEL DE SOLDA, INSTALADO EM RAMAL E SUB-RAMAL DE GÁS MEDICINAL - FORNECIMENTO E INSTALAÇÃO. AF_04/2022</t>
  </si>
  <si>
    <t xml:space="preserve"> 2451 </t>
  </si>
  <si>
    <t>Limpeza/remoção de tintas em pisos e revestimentos</t>
  </si>
  <si>
    <t>EQUIPAMENTOS DE APOIO</t>
  </si>
  <si>
    <t xml:space="preserve"> CPU1926 </t>
  </si>
  <si>
    <t>LOCACAO DE ANDAIME METALICO TIPO FACHADEIRO, PECAS COM APROXIMADAMENTE 1,20 M DE LARGURA E 2,0 M DE ALTURA, INCLUINDO DIAGONAIS EM X, BARRAS DE LIGACAO, SAPATAS E DEMAIS ITENS NECESSARIOS A MONTAGEM, INCLUSIVE MONTAGEM E DESMONTAGEM</t>
  </si>
  <si>
    <t>M2XMÊS</t>
  </si>
  <si>
    <t>Totais -&gt;</t>
  </si>
  <si>
    <t>Total Geral</t>
  </si>
  <si>
    <t>Tipo</t>
  </si>
  <si>
    <t>Composição</t>
  </si>
  <si>
    <t>Composição Auxiliar</t>
  </si>
  <si>
    <t xml:space="preserve"> 88316 </t>
  </si>
  <si>
    <t>SERVENTE COM ENCARGOS COMPLEMENTARES</t>
  </si>
  <si>
    <t>SEDI - SERVIÇOS DIVERSOS</t>
  </si>
  <si>
    <t>H</t>
  </si>
  <si>
    <t>CHOR - CUSTOS HORÁRIOS DE MÁQUINAS E EQUIPAMENTOS</t>
  </si>
  <si>
    <t>CHI</t>
  </si>
  <si>
    <t>CHP</t>
  </si>
  <si>
    <t>MO sem LS =&gt;</t>
  </si>
  <si>
    <t>LS =&gt;</t>
  </si>
  <si>
    <t>MO com LS =&gt;</t>
  </si>
  <si>
    <t>Valor do BDI =&gt;</t>
  </si>
  <si>
    <t>Valor com BDI =&gt;</t>
  </si>
  <si>
    <t>FUES - FUNDAÇÕES E ESTRUTURAS</t>
  </si>
  <si>
    <t xml:space="preserve"> 88262 </t>
  </si>
  <si>
    <t>CARPINTEIRO DE FORMAS COM ENCARGOS COMPLEMENTARES</t>
  </si>
  <si>
    <t>Insumo</t>
  </si>
  <si>
    <t>Material</t>
  </si>
  <si>
    <t>CAIXA ENTERRADA ELÉTRICA RETANGULAR, EM ALVENARIA COM TIJOLOS CERÂMICOS MACIÇOS, FUNDO COM BRITA, DIMENSÕES INTERNAS: 0,3X0,3X0,3 M. AF_12/2020</t>
  </si>
  <si>
    <t>PARE - PAREDES/PAINEIS</t>
  </si>
  <si>
    <t>CAIXA RETANGULAR 4" X 2" MÉDIA (1,30 M DO PISO), PVC, INSTALADA EM PAREDE - FORNECIMENTO E INSTALAÇÃO. AF_03/2023</t>
  </si>
  <si>
    <t>CJ</t>
  </si>
  <si>
    <t>Equipamento</t>
  </si>
  <si>
    <t>RALO SIFONADO, PVC, DN 100 X 40 MM, JUNTA SOLDÁVEL, FORNECIDO E INSTALADO EM RAMAL DE DESCARGA OU EM RAMAL DE ESGOTO SANITÁRIO. AF_08/2022</t>
  </si>
  <si>
    <t>AUXILIAR DE ENCANADOR OU BOMBEIRO HIDRÁULICO COM ENCARGOS COMPLEMENTARES</t>
  </si>
  <si>
    <t>ENCANADOR OU BOMBEIRO HIDRÁULICO COM ENCARGOS COMPLEMENTARES</t>
  </si>
  <si>
    <t>ELETRICISTA COM ENCARGOS COMPLEMENTARES</t>
  </si>
  <si>
    <t>L</t>
  </si>
  <si>
    <t xml:space="preserve"> 88309 </t>
  </si>
  <si>
    <t>PEDREIRO COM ENCARGOS COMPLEMENTARES</t>
  </si>
  <si>
    <t xml:space="preserve"> 90586 </t>
  </si>
  <si>
    <t>VIBRADOR DE IMERSÃO, DIÂMETRO DE PONTEIRA 45MM, MOTOR ELÉTRICO TRIFÁSICO POTÊNCIA DE 2 CV - CHP DIURNO. AF_06/2015</t>
  </si>
  <si>
    <t xml:space="preserve"> 90587 </t>
  </si>
  <si>
    <t>VIBRADOR DE IMERSÃO, DIÂMETRO DE PONTEIRA 45MM, MOTOR ELÉTRICO TRIFÁSICO POTÊNCIA DE 2 CV - CHI DIURNO. AF_06/2015</t>
  </si>
  <si>
    <t>MES</t>
  </si>
  <si>
    <t>CENTO</t>
  </si>
  <si>
    <t xml:space="preserve"> 88278 </t>
  </si>
  <si>
    <t>MONTADOR DE ESTRUTURA METÁLICA COM ENCARGOS COMPLEMENTARES</t>
  </si>
  <si>
    <t xml:space="preserve"> 00037586 </t>
  </si>
  <si>
    <t>PINO DE ACO COM ARRUELA CONICA, DIAMETRO ARRUELA = *23* MM E COMP HASTE = *27* MM (ACAO INDIRETA)</t>
  </si>
  <si>
    <t xml:space="preserve"> 00039413 </t>
  </si>
  <si>
    <t>PLACA / CHAPA DE GESSO ACARTONADO, STANDARD (ST), COR BRANCA, E = 12,5 MM, 1200 X 2400 MM (L X C)</t>
  </si>
  <si>
    <t xml:space="preserve"> 00039419 </t>
  </si>
  <si>
    <t>PERFIL GUIA, FORMATO U, EM ACO ZINCADO, PARA ESTRUTURA PAREDE DRYWALL, E = 0,5 MM, 70 X 3000 MM (L X C)</t>
  </si>
  <si>
    <t xml:space="preserve"> 00039422 </t>
  </si>
  <si>
    <t>PERFIL MONTANTE, FORMATO C, EM ACO ZINCADO, PARA ESTRUTURA PAREDE DRYWALL, E = 0,5 MM, 70 X 3000 MM (L X C)</t>
  </si>
  <si>
    <t xml:space="preserve"> 00039431 </t>
  </si>
  <si>
    <t>FITA DE PAPEL MICROPERFURADO, 50 X 150 MM, PARA TRATAMENTO DE JUNTAS DE CHAPA DE GESSO PARA DRYWALL</t>
  </si>
  <si>
    <t xml:space="preserve"> 00039432 </t>
  </si>
  <si>
    <t>FITA DE PAPEL REFORCADA COM LAMINA DE METAL PARA REFORCO DE CANTOS DE CHAPA DE GESSO PARA DRYWALL</t>
  </si>
  <si>
    <t xml:space="preserve"> 00039434 </t>
  </si>
  <si>
    <t>MASSA DE REJUNTE EM PO PARA DRYWALL, A BASE DE GESSO, SECAGEM RAPIDA, PARA TRATAMENTO DE JUNTAS DE CHAPA DE GESSO (NECESSITA ADICAO DE AGUA)</t>
  </si>
  <si>
    <t xml:space="preserve"> 00039435 </t>
  </si>
  <si>
    <t>PARAFUSO DRY WALL, EM ACO FOSFATIZADO, CABECA TROMBETA E PONTA AGULHA (TA), COMPRIMENTO 25 MM</t>
  </si>
  <si>
    <t xml:space="preserve"> 00039443 </t>
  </si>
  <si>
    <t>PARAFUSO DRY WALL, EM ACO ZINCADO, CABECA LENTILHA E PONTA BROCA (LB), LARGURA 4,2 MM, COMPRIMENTO 13 MM</t>
  </si>
  <si>
    <t>Mão de Obra</t>
  </si>
  <si>
    <t>INTERRUPTOR SIMPLES (1 MÓDULO) COM 1 TOMADA DE EMBUTIR 2P+T 10 A, SEM SUPORTE E SEM PLACA - FORNECIMENTO E INSTALAÇÃO. AF_03/2023</t>
  </si>
  <si>
    <t>ESQUADRIAS DE MADEIRA</t>
  </si>
  <si>
    <t>Composições Principais</t>
  </si>
  <si>
    <t>cj</t>
  </si>
  <si>
    <t xml:space="preserve"> 11273 </t>
  </si>
  <si>
    <t>REGISTRO DE GAVETA BRUTO, LATÃO, ROSCÁVEL, 3/4" - FORNECIMENTO E INSTALAÇÃO. AF_08/2021</t>
  </si>
  <si>
    <t>TUBO, PVC, SOLDÁVEL, DN 25MM, INSTALADO EM RAMAL OU SUB-RAMAL DE ÁGUA - FORNECIMENTO E INSTALAÇÃO. AF_06/2022</t>
  </si>
  <si>
    <t>BONIFICAÇÕES E DESPESAS INDIRETAS</t>
  </si>
  <si>
    <t>Fórmula (Bonificações e Despesas Indiretas):</t>
  </si>
  <si>
    <t>CÓD</t>
  </si>
  <si>
    <t>GERAL
VALORES PROPOSTOS (%)</t>
  </si>
  <si>
    <t>EQUIPAMENTOS
VALORES PROPOSTOS (%)</t>
  </si>
  <si>
    <t>Administração Central</t>
  </si>
  <si>
    <t>AC</t>
  </si>
  <si>
    <t>Riscos</t>
  </si>
  <si>
    <t>R</t>
  </si>
  <si>
    <t>Seguros e Garantias</t>
  </si>
  <si>
    <t>SG</t>
  </si>
  <si>
    <t>Despesas Financeiras</t>
  </si>
  <si>
    <t>DF</t>
  </si>
  <si>
    <t>Lucro</t>
  </si>
  <si>
    <t>Impostos</t>
  </si>
  <si>
    <t>I</t>
  </si>
  <si>
    <t>6.1</t>
  </si>
  <si>
    <t>PIS</t>
  </si>
  <si>
    <t>6.2</t>
  </si>
  <si>
    <t>COFINS</t>
  </si>
  <si>
    <t>6.3</t>
  </si>
  <si>
    <t>ISSQN</t>
  </si>
  <si>
    <t>6.4</t>
  </si>
  <si>
    <t>CPRB</t>
  </si>
  <si>
    <t>BDI</t>
  </si>
  <si>
    <t>FONTE:</t>
  </si>
  <si>
    <t>1.</t>
  </si>
  <si>
    <t>Tribunal de Contas da União - TC 036.076/2011-2 - Acórdão Nº 2622/2013</t>
  </si>
  <si>
    <t>2.</t>
  </si>
  <si>
    <t>ISS conforme a Lei Complementar 116/2003 e a Lei 11.438/1997 da Prefeitura Municipal de São Paulo.</t>
  </si>
  <si>
    <t>3.</t>
  </si>
  <si>
    <t>NOTAS:</t>
  </si>
  <si>
    <t>Deverão ser obedecidas as legislações trabalhistas e tributária vigentes, inclusive acordos de classes, sob pena de desclassificação da Proposta de Preços;</t>
  </si>
  <si>
    <t>É de responsabilidade da proponente a adequação de todas as fórmulas utilizadas na planilha orçamentária.</t>
  </si>
  <si>
    <t>COMPOSIÇÃO ANALÍTICA DAS TAXAS DE ENCARGOS SOCIAIS</t>
  </si>
  <si>
    <t>ENCARGOS SOCIAIS SOBRE A MÃO DE OBRA</t>
  </si>
  <si>
    <t>CÓDIGO</t>
  </si>
  <si>
    <t>COM DESONERAÇÃO</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</si>
  <si>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</si>
  <si>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</si>
  <si>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</si>
  <si>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</si>
  <si>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</si>
  <si>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</si>
  <si>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</si>
  <si>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</si>
  <si>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</si>
  <si>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</si>
  <si>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</si>
  <si>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</si>
  <si>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</si>
  <si>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</si>
  <si>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</si>
  <si>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</si>
  <si>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</si>
  <si>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</si>
  <si>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</si>
  <si>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</si>
  <si>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</si>
  <si>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</si>
  <si>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GRUPO B</t>
  </si>
  <si>
    <t>B1</t>
  </si>
  <si>
    <t>Repouso Semanal Remunerado</t>
  </si>
  <si>
    <t>Não incide</t>
  </si>
  <si>
    <t>B2</t>
  </si>
  <si>
    <t>Feriados</t>
  </si>
  <si>
    <t>B3</t>
  </si>
  <si>
    <t>Auxílio-Enfermidade</t>
  </si>
  <si>
    <t>B4</t>
  </si>
  <si>
    <t>13º Salário</t>
  </si>
  <si>
    <t>B5</t>
  </si>
  <si>
    <t>Licença Paternidade</t>
  </si>
  <si>
    <t>B6</t>
  </si>
  <si>
    <t>Faltas Justificadas</t>
  </si>
  <si>
    <t>B7</t>
  </si>
  <si>
    <t>Dias de Chuva</t>
  </si>
  <si>
    <t>B8</t>
  </si>
  <si>
    <t>Auxílo Acidente de Trabalho</t>
  </si>
  <si>
    <t>B9</t>
  </si>
  <si>
    <t>Férias Gozadas</t>
  </si>
  <si>
    <t>B10</t>
  </si>
  <si>
    <t>Salário Maternidade</t>
  </si>
  <si>
    <t>B</t>
  </si>
  <si>
    <t>GRUPO C</t>
  </si>
  <si>
    <t>C1</t>
  </si>
  <si>
    <t>Aviso Prévio Indenizado</t>
  </si>
  <si>
    <t>C2</t>
  </si>
  <si>
    <t>Aviso Prévio Trabalhado</t>
  </si>
  <si>
    <t>C3</t>
  </si>
  <si>
    <t>Férias Indenizadas</t>
  </si>
  <si>
    <t>C4</t>
  </si>
  <si>
    <t>Depósito Recisão sem justa causa</t>
  </si>
  <si>
    <t>C5</t>
  </si>
  <si>
    <t>Indenização Adicional</t>
  </si>
  <si>
    <t>C</t>
  </si>
  <si>
    <t>GRUPO D</t>
  </si>
  <si>
    <t>D1</t>
  </si>
  <si>
    <t>Reincidência de Grupo A sobre Grupo B</t>
  </si>
  <si>
    <t>D2</t>
  </si>
  <si>
    <t>Reincidência de Grupo A sobre Aviso Prévio Trabalhado e Reincidência do FGTS sobre Aviso Prévio Indenizado</t>
  </si>
  <si>
    <t>D</t>
  </si>
  <si>
    <t>TOTAL (A+B+C+D)</t>
  </si>
  <si>
    <t>SERVIÇOS PRELIMINARES E INDIRETOS</t>
  </si>
  <si>
    <t>CANTEIRO DE OBRAS</t>
  </si>
  <si>
    <t xml:space="preserve"> 1.1.1 </t>
  </si>
  <si>
    <t xml:space="preserve"> 1.1.2 </t>
  </si>
  <si>
    <t xml:space="preserve"> 05.07.040 </t>
  </si>
  <si>
    <t xml:space="preserve"> CPU2100 </t>
  </si>
  <si>
    <t xml:space="preserve"> CPU2102 </t>
  </si>
  <si>
    <t>ALVENARIA, VEDAÇÕES E DIVISÓRIAS</t>
  </si>
  <si>
    <t>ALVENARIA DE VEDAÇÃO</t>
  </si>
  <si>
    <t xml:space="preserve"> 4.1.1 </t>
  </si>
  <si>
    <t xml:space="preserve"> 4.1.2 </t>
  </si>
  <si>
    <t xml:space="preserve"> 4.1.3 </t>
  </si>
  <si>
    <t xml:space="preserve"> 4.1.4 </t>
  </si>
  <si>
    <t xml:space="preserve"> 4.1.5 </t>
  </si>
  <si>
    <t xml:space="preserve"> 4.1.6 </t>
  </si>
  <si>
    <t>FIXAÇÃO (ENCUNHAMENTO) DE ALVENARIA DE VEDAÇÃO COM ARGAMASSA APLICADA COM COLHER. AF_03/2016</t>
  </si>
  <si>
    <t xml:space="preserve"> 4.2.1 </t>
  </si>
  <si>
    <t>PAREDE COM SISTEMA EM CHAPAS DE GESSO PARA DRYWALL, USO INTERNO, COM DUAS FACES SIMPLES E ESTRUTURA METÁLICA COM GUIAS SIMPLES PARA PAREDES COM ÁREA LÍQUIDA MAIOR OU IGUAL A 6 M2, COM VÃOS. AF_07/2023_PS</t>
  </si>
  <si>
    <t xml:space="preserve"> 4.2.2 </t>
  </si>
  <si>
    <t xml:space="preserve"> 4.2.3 </t>
  </si>
  <si>
    <t xml:space="preserve"> 4.3.1 </t>
  </si>
  <si>
    <t xml:space="preserve"> 5.1.1 </t>
  </si>
  <si>
    <t>PORTAS DE MADEIRA</t>
  </si>
  <si>
    <t>ESQUADRIAS DE ALUMÍNIO</t>
  </si>
  <si>
    <t xml:space="preserve"> 5.2.1 </t>
  </si>
  <si>
    <t>PORTAS DE ALUMÍNIO</t>
  </si>
  <si>
    <t xml:space="preserve"> 5.2.2 </t>
  </si>
  <si>
    <t>JANELAS DE ALUMÍNIO</t>
  </si>
  <si>
    <t xml:space="preserve"> 5.3.1 </t>
  </si>
  <si>
    <t>ESQUADRIAS METÁLICAS</t>
  </si>
  <si>
    <t>PORTAS METÁLICAS</t>
  </si>
  <si>
    <t xml:space="preserve"> 12098 </t>
  </si>
  <si>
    <t>ACESSÓRIOS</t>
  </si>
  <si>
    <t xml:space="preserve"> 28.20.650 </t>
  </si>
  <si>
    <t>DOBRADIÇA EM AÇO/FERRO, 3" X 21/2", E=1,9 A 2MM, SEN ANEL, CROMADO OU ZINCADO, TAMPA BOLA, COM PARAFUSOS. AF_12/2019</t>
  </si>
  <si>
    <t xml:space="preserve"> 112597 </t>
  </si>
  <si>
    <t>ALIZAR ALUMINIO PINTURA ELETROSTATICA BRANCA</t>
  </si>
  <si>
    <t>TELHAMENTO</t>
  </si>
  <si>
    <t>EMOP</t>
  </si>
  <si>
    <t>COMPLEMENTOS</t>
  </si>
  <si>
    <t>IMPERMEABILIZAÇÃO</t>
  </si>
  <si>
    <t>IMPERMEABILIZIMPERMEABILIZAÇÃO DE SUPERFÍCIE COM ARGAMASSA POLIMÉRICA / MEMBRANA ACRÍLICA, 4 DEMÃOS, REFORÇADA COM VÉU DE POLIÉSTER (MAV). AF_09/2023</t>
  </si>
  <si>
    <t>REVESTIMENTO DE PAREDE</t>
  </si>
  <si>
    <t xml:space="preserve"> 8.1.1 </t>
  </si>
  <si>
    <t xml:space="preserve"> 8.1.2 </t>
  </si>
  <si>
    <t xml:space="preserve"> 8.1.3 </t>
  </si>
  <si>
    <t>REVESTIMENTO CERÂMICO</t>
  </si>
  <si>
    <t xml:space="preserve"> 8.2.1 </t>
  </si>
  <si>
    <t>REVESTIMENTO DE PISO INTERNO</t>
  </si>
  <si>
    <t xml:space="preserve"> 9.1.1 </t>
  </si>
  <si>
    <t>EXECUÇÃO DE PASSEIO (CALÇADA) OU PISO DE CONCRETO COM CONCRETO MOLDADO IN LOCO, USINADO, ACABAMENTO CONVENCIONAL, ESPESSURA 8 CM, ARMADO. AF_08/2022</t>
  </si>
  <si>
    <t xml:space="preserve"> 9.1.2 </t>
  </si>
  <si>
    <t>GRANILITE</t>
  </si>
  <si>
    <t xml:space="preserve"> 9.2.1 </t>
  </si>
  <si>
    <t xml:space="preserve"> 9.3.1 </t>
  </si>
  <si>
    <t>RODAPÉ</t>
  </si>
  <si>
    <t>REVESTIMENTO DE PISO EXTERNO</t>
  </si>
  <si>
    <t>REVESTIMENTO DE TETO</t>
  </si>
  <si>
    <t>PAREDES</t>
  </si>
  <si>
    <t>TETO</t>
  </si>
  <si>
    <t>MARMORARIA</t>
  </si>
  <si>
    <t>LOUÇAS, METAIS E ACESSÓRIOS</t>
  </si>
  <si>
    <t>EQUIPAMENTOS</t>
  </si>
  <si>
    <t xml:space="preserve"> 15.1.1 </t>
  </si>
  <si>
    <t xml:space="preserve"> 44.03.300 </t>
  </si>
  <si>
    <t xml:space="preserve"> CPU2105 </t>
  </si>
  <si>
    <t>RALO SECO PVC QUADRADO 15x15 COM GRELHA</t>
  </si>
  <si>
    <t>LOUÇAS</t>
  </si>
  <si>
    <t xml:space="preserve"> 170124 </t>
  </si>
  <si>
    <t>und</t>
  </si>
  <si>
    <t>INSTALAÇÕES HIDROSSANITÁRIAS</t>
  </si>
  <si>
    <t>HIDRÁULICA</t>
  </si>
  <si>
    <t xml:space="preserve"> 17.1.1 </t>
  </si>
  <si>
    <t xml:space="preserve"> 17.1.2 </t>
  </si>
  <si>
    <t xml:space="preserve"> 17.1.3 </t>
  </si>
  <si>
    <t>REGISTRO DE ESFERA, PVC, ROSCÁVEL, COM VOLANTE, 1 1/2" - FORNECIMENTO E INSTALAÇÃO. AF_08/2021</t>
  </si>
  <si>
    <t xml:space="preserve"> 17.1.4 </t>
  </si>
  <si>
    <t xml:space="preserve"> 17.1.5 </t>
  </si>
  <si>
    <t xml:space="preserve"> 17.1.6 </t>
  </si>
  <si>
    <t xml:space="preserve"> 17.1.7 </t>
  </si>
  <si>
    <t xml:space="preserve"> 17.1.8 </t>
  </si>
  <si>
    <t>CURVA 90 GRAUS, PVC, SOLDÁVEL, DN 60 MM, INSTALADO EM RESERVAÇÃO DE ÁGUA DE EDIFICAÇÃO QUE POSSUA RESERVATÓRIO DE FIBRA/FIBROCIMENTO   FORNECIMENTO E INSTALAÇÃO. AF_06/2016</t>
  </si>
  <si>
    <t xml:space="preserve"> 17.1.9 </t>
  </si>
  <si>
    <t xml:space="preserve"> 17.1.10 </t>
  </si>
  <si>
    <t>ADAPTADOR CURTO COM BOLSA E ROSCA PARA REGISTRO, PVC, SOLDÁVEL, DN 50 MM X 1 1/2 , INSTALADO EM RESERVAÇÃO DE ÁGUA DE EDIFICAÇÃO QUE POSSUA RESERVATÓRIO DE FIBRA/FIBROCIMENTO   FORNECIMENTO E INSTALAÇÃO. AF_06/2016</t>
  </si>
  <si>
    <t xml:space="preserve"> 17.1.11 </t>
  </si>
  <si>
    <t xml:space="preserve"> 17.1.12 </t>
  </si>
  <si>
    <t>CURVA 90 GRAUS, PVC, SOLDÁVEL, DN 50MM, INSTALADO EM RAMAL DE DISTRIBUIÇÃO DE ÁGUA - FORNECIMENTO E INSTALAÇÃO. AF_06/2022</t>
  </si>
  <si>
    <t>TUBO, PVC, SOLDÁVEL, DN 50MM, INSTALADO EM RAMAL DE DISTRIBUIÇÃO DE ÁGUA - FORNECIMENTO E INSTALAÇÃO. AF_06/2022</t>
  </si>
  <si>
    <t>TE DE REDUÇÃO, 90 GRAUS, PVC, SOLDÁVEL, DN 50 MM X 32 MM, INSTALADO EM RAMAL DE DISTRIBUIÇÃO DE ÁGUA - FORNECIMENTO E INSTALAÇÃO. AF_06/2022</t>
  </si>
  <si>
    <t xml:space="preserve"> 12646 </t>
  </si>
  <si>
    <t>Caixa de coletora de talvegue - CCT 02 (padrão DNIT)</t>
  </si>
  <si>
    <t>CURVA CURTA 90 GRAUS, PVC, SERIE NORMAL, ESGOTO PREDIAL, DN 100 MM, JUNTA ELÁSTICA, FORNECIDO E INSTALADO EM PRUMADA DE ESGOTO SANITÁRIO OU VENTILAÇÃO. AF_08/2022</t>
  </si>
  <si>
    <t xml:space="preserve"> 46.05.020 </t>
  </si>
  <si>
    <t>TUBO DE AÇO GALVANIZADO COM COSTURA, CLASSE MÉDIA, DN 40 (1 1/2"), CONEXÃO ROSQUEADA, INSTALADO EM REDE DE ALIMENTAÇÃO PARA HIDRANTE - FORNECIMENTO E INSTALAÇÃO. AF_10/2020</t>
  </si>
  <si>
    <t>TUBO DE AÇO GALVANIZADO COM COSTURA, CLASSE MÉDIA, CONEXÃO RANHURADA, DN 65 (2 1/2"), INSTALADO EM PRUMADAS - FORNECIMENTO E INSTALAÇÃO. AF_10/2020</t>
  </si>
  <si>
    <t>LUVA DE REDUÇÃO, PVC, SOLDÁVEL, DN 25MM X 20MM, INSTALADO EM RAMAL OU SUB-RAMAL DE ÁGUA - FORNECIMENTO E INSTALAÇÃO. AF_06/2022</t>
  </si>
  <si>
    <t>LUVA COM ROSCA, PVC, SOLDÁVEL, DN 50MM X 1.1/2 , INSTALADO EM PRUMADA DE ÁGUA - FORNECIMENTO E INSTALAÇÃO. AF_06/2022</t>
  </si>
  <si>
    <t>ADAPTADOR CURTO COM BOLSA E ROSCA PARA REGISTRO, PVC, SOLDÁVEL, DN  25 MM X 3/4 , INSTALADO EM RESERVAÇÃO DE ÁGUA DE EDIFICAÇÃO QUE POSSUA RESERVATÓRIO DE FIBRA/FIBROCIMENTO   FORNECIMENTO E INSTALAÇÃO. AF_06/2016</t>
  </si>
  <si>
    <t>BUCHA DE REDUÇÃO, LONGA, PVC, SOLDÁVEL, DN 50 X 25 MM, INSTALADO EM PRUMADA DE ÁGUA - FORNECIMENTO E INSTALAÇÃO. AF_06/2022</t>
  </si>
  <si>
    <t>CURVA 45 GRAUS, PVC, SOLDÁVEL, DN 25MM, INSTALADO EM PRUMADA DE ÁGUA - FORNECIMENTO E INSTALAÇÃO. AF_06/2022</t>
  </si>
  <si>
    <t>CURVA 90 GRAUS, PVC, SOLDÁVEL, DN 25MM, INSTALADO EM PRUMADA DE ÁGUA - FORNECIMENTO E INSTALAÇÃO. AF_06/2022</t>
  </si>
  <si>
    <t>CURVA DE TRANSPOSIÇÃO, PVC, SOLDÁVEL, DN 25MM, INSTALADO EM RAMAL OU SUB-RAMAL DE ÁGUA   FORNECIMENTO E INSTALAÇÃO. AF_06/2022</t>
  </si>
  <si>
    <t>LUVA DE CORRER, PVC, SOLDÁVEL, DN 25MM, INSTALADO EM PRUMADA DE ÁGUA - FORNECIMENTO E INSTALAÇÃO. AF_06/2022</t>
  </si>
  <si>
    <t>LUVA DE CORRER, PVC, SOLDÁVEL, DN 50MM, INSTALADO EM PRUMADA DE ÁGUA - FORNECIMENTO E INSTALAÇÃO. AF_06/2022</t>
  </si>
  <si>
    <t>BUCHA DE REDUÇÃO, CURTA, PVC, SOLDÁVEL, DN 32 X 25 MM, INSTALADO EM RAMAL OU SUB-RAMAL DE ÁGUA - FORNECIMENTO E INSTALAÇÃO. AF_06/2022</t>
  </si>
  <si>
    <t>CURVA 90 GRAUS, PVC, SOLDÁVEL, DN 32MM, INSTALADO EM RAMAL DE DISTRIBUIÇÃO DE ÁGUA - FORNECIMENTO E INSTALAÇÃO. AF_06/2022</t>
  </si>
  <si>
    <t>TUBO, PVC, SOLDÁVEL, DN 32MM, INSTALADO EM RAMAL OU SUB-RAMAL DE ÁGUA - FORNECIMENTO E INSTALAÇÃO. AF_06/2022</t>
  </si>
  <si>
    <t>TÊ, PVC, SOLDÁVEL, DN 32 MM INSTALADO EM RESERVAÇÃO DE ÁGUA DE EDIFICAÇÃO QUE POSSUA RESERVATÓRIO DE FIBRA/FIBROCIMENTO   FORNECIMENTO E INSTALAÇÃO. AF_06/2016</t>
  </si>
  <si>
    <t>TÊ DE REDUÇÃO, PVC, SOLDÁVEL, DN 32MM X 25MM, INSTALADO EM RAMAL OU SUB-RAMAL DE ÁGUA - FORNECIMENTO E INSTALAÇÃO. AF_06/2022</t>
  </si>
  <si>
    <t xml:space="preserve"> 48.02.300 </t>
  </si>
  <si>
    <t xml:space="preserve"> 17.2.1 </t>
  </si>
  <si>
    <t xml:space="preserve"> 17.2.2 </t>
  </si>
  <si>
    <t xml:space="preserve"> 17.2.3 </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</si>
  <si>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</si>
  <si>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</si>
  <si>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CURVA LONGA, 45 GRAUS, PVC OCRE, JUNTA ELÁSTICA, DN 100 MM, PARA COLETOR PREDIAL DE ESGOTO. AF_06/2022</t>
  </si>
  <si>
    <t>JOELHO 45 GRAUS, PVC, SERIE NORMAL, ESGOTO PREDIAL, DN 50 MM, JUNTA ELÁSTICA, FORNECIDO E INSTALADO EM RAMAL DE DESCARGA OU RAMAL DE ESGOTO SANITÁRIO. AF_08/2022</t>
  </si>
  <si>
    <t>JOELHO 45 GRAUS, PVC, SERIE NORMAL, ESGOTO PREDIAL, DN 75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</si>
  <si>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</si>
  <si>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</si>
  <si>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JUNÇÃO SIMPLES, PVC, SERIE NORMAL, ESGOTO PREDIAL, DN 40 MM, JUNTA SOLDÁVEL, FORNECIDO E INSTALADO EM RAMAL DE DESCARGA OU RAMAL DE ESGOTO SANITÁRIO. AF_08/2022</t>
  </si>
  <si>
    <t>JUNÇÃO SIMPLES, PVC, SERIE NORMAL, ESGOTO PREDIAL, DN 75 X 75 MM, JUNTA ELÁSTICA, FORNECIDO E INSTALADO EM RAMAL DE DESCARGA OU RAMAL DE ESGOTO SANITÁRIO. AF_08/2022</t>
  </si>
  <si>
    <t xml:space="preserve"> 46.03.050 </t>
  </si>
  <si>
    <t xml:space="preserve"> 46.03.038 </t>
  </si>
  <si>
    <t xml:space="preserve"> 46.03.040 </t>
  </si>
  <si>
    <t xml:space="preserve"> 46.01.040 </t>
  </si>
  <si>
    <t xml:space="preserve"> 46.02.010 </t>
  </si>
  <si>
    <t xml:space="preserve"> 46.03.080 </t>
  </si>
  <si>
    <t xml:space="preserve"> 1595 </t>
  </si>
  <si>
    <t>Vedação para saída de vaso sanitário em  pvc rígido soldável, para esgoto primário, diâm = 100mm</t>
  </si>
  <si>
    <t>CONCRETO MAGRO PARA LASTRO, TRAÇO 1:4,5:4,5 (EM MASSA SECA DE CIMENTO/ AREIA MÉDIA/ BRITA 1) - PREPARO MECÂNICO COM BETONEIRA 400 L. AF_05/2021</t>
  </si>
  <si>
    <t xml:space="preserve"> 46.01.070 </t>
  </si>
  <si>
    <t>TE, PVC, SERIE NORMAL, ESGOTO PREDIAL, DN 75 X 75 MM, JUNTA ELÁSTICA, FORNECIDO E INSTALADO EM PRUMADA DE ESGOTO SANITÁRIO OU VENTILAÇÃO. AF_08/2022</t>
  </si>
  <si>
    <t>PLUVIAL</t>
  </si>
  <si>
    <t xml:space="preserve"> CPU2094 </t>
  </si>
  <si>
    <t>CURVA PVC PARA REDE COLETOR ESGOTO, 45 GR, 200 MM, COM JUNTA ELASTICA.</t>
  </si>
  <si>
    <t>TUBO DE PVC PARA REDE COLETORA DE ESGOTO DE PAREDE MACIÇA, DN 200 MM, JUNTA ELÁSTICA - FORNECIMENTO E ASSENTAMENTO. AF_01/2021</t>
  </si>
  <si>
    <t>PREVENÇÃO E COMBATE A INCÊNDIO (PCI)</t>
  </si>
  <si>
    <t xml:space="preserve"> 12888 </t>
  </si>
  <si>
    <t>Placa de sinalizacao, fotoluminescente, em pvc , com logotipo "Extintor de incêndio portátil"- Placa E5</t>
  </si>
  <si>
    <t xml:space="preserve"> 97.02.210 </t>
  </si>
  <si>
    <t xml:space="preserve"> 11853 </t>
  </si>
  <si>
    <t>Placa de sinalizacao de seguranca contra incendio, fotoluminescente, retangular, *20 x 40* cm, em pvc *2* mm anti-chamas (simbolos, cores e pictogramas conforme nbr 13434)</t>
  </si>
  <si>
    <t>INSTALAÇÕES ELÉTRICAS</t>
  </si>
  <si>
    <t>INFRAESTRUTURA</t>
  </si>
  <si>
    <t>CAIXA RETANGULAR 4" X 2" MÉDIA (1,30 M DO PISO), METÁLICA, INSTALADA EM PAREDE - FORNECIMENTO E INSTALAÇÃO. AF_03/2023</t>
  </si>
  <si>
    <t xml:space="preserve"> 063445 </t>
  </si>
  <si>
    <t>LEITOS - PORCA E ARRUELA 1/4""</t>
  </si>
  <si>
    <t xml:space="preserve"> 063444 </t>
  </si>
  <si>
    <t>LEITOS - PORCA E ARRUELA 3/8""</t>
  </si>
  <si>
    <t xml:space="preserve"> 040395 </t>
  </si>
  <si>
    <t>CHUMBADOR 3/8"" X 2.1/2"" COM PARAFUSO CBA/CB/CBT ZINCADO</t>
  </si>
  <si>
    <t xml:space="preserve"> 063111 </t>
  </si>
  <si>
    <t>PARAFUSO LENTILHA 42x13mm COM PORCA E ARRUELA</t>
  </si>
  <si>
    <t xml:space="preserve"> 078583 </t>
  </si>
  <si>
    <t>SUPORTE PARA FIXACAO FITA ALUMINIO OU CABO COBRE NU</t>
  </si>
  <si>
    <t xml:space="preserve"> 062690 </t>
  </si>
  <si>
    <t>VERGALHAO ACO GALV C/OM ROSCA TOTAL PARA PERFILADO 1/4""</t>
  </si>
  <si>
    <t xml:space="preserve"> 061461 </t>
  </si>
  <si>
    <t>CAIXA DE PASSAGEM CH.DE ACO C/TAMPA APARAF. 200x200x100 PISO</t>
  </si>
  <si>
    <t xml:space="preserve"> 061462 </t>
  </si>
  <si>
    <t>CAIXA DE PASSAGEM DE ACO C/ TAMPA APARAFUSADA 302X302X120</t>
  </si>
  <si>
    <t>INTERRUPTOR SIMPLES (1 MÓDULO) COM INTERRUPTOR PARALELO (1 MÓDULO), 10A/250V, INCLUINDO SUPORTE E PLACA - FORNECIMENTO E INSTALAÇÃO. AF_03/2023</t>
  </si>
  <si>
    <t>INTERRUPTOR SIMPLES (1 MÓDULO), 10A/250V, INCLUINDO SUPORTE E PLACA - FORNECIMENTO E INSTALAÇÃO. AF_03/2023</t>
  </si>
  <si>
    <t xml:space="preserve"> 059208 </t>
  </si>
  <si>
    <t>PLACA COM UM FURO IMPERIA BRANCO IRIEL P/ SAIDA CABO DE SOM</t>
  </si>
  <si>
    <t xml:space="preserve"> 062568 </t>
  </si>
  <si>
    <t>PLACA (ESPELHO) 1 POSTO HORIZONTAL 4x2 PIAL PLUS</t>
  </si>
  <si>
    <t>TOMADA MÉDIA DE EMBUTIR (1 MÓDULO), 2P+T 10 A, INCLUINDO SUPORTE E PLACA - FORNECIMENTO E INSTALAÇÃO. AF_03/2023</t>
  </si>
  <si>
    <t>INTERRUPTOR PARALELO (1 MÓDULO) COM 1 TOMADA DE EMBUTIR 2P+T 10 A, SEM SUPORTE E SEM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</si>
  <si>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</si>
  <si>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</si>
  <si>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</si>
  <si>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</si>
  <si>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 xml:space="preserve"> 064563 </t>
  </si>
  <si>
    <t>DISPOSITIVO PROTETOR DE SURTO 220V OU 127V, 20 KA, TRIFASICO</t>
  </si>
  <si>
    <t xml:space="preserve"> 063612 </t>
  </si>
  <si>
    <t>SAIDA HORIZONTAL PARA ELETROCALHA 1 1/4""</t>
  </si>
  <si>
    <t>ELETRODUTO FLEXÍVEL CORRUGADO REFORÇADO, PVC, DN 32 MM (1"), PARA CIRCUITOS TERMINAIS, INSTALADO EM FORRO - FORNECIMENTO E INSTALAÇÃO. AF_03/2023</t>
  </si>
  <si>
    <t>ELETRODUTO FLEXÍVEL CORRUGADO REFORÇADO, PVC, DN 25 MM (3/4"), PARA CIRCUITOS TERMINAIS, INSTALADO EM FORRO - FORNECIMENTO E INSTALAÇÃO. AF_03/2023</t>
  </si>
  <si>
    <t>ELETRODUTO RÍGIDO ROSCÁVEL, PVC, DN 50 MM (1 1/2"), PARA REDE ENTERRADA DE DISTRIBUIÇÃO DE ENERGIA ELÉTRICA - FORNECIMENTO E INSTALAÇÃO. AF_12/2021</t>
  </si>
  <si>
    <t>ELETRODUTO RÍGIDO ROSCÁVEL, PVC, DN 40 MM (1 1/4"), PARA CIRCUITOS TERMINAIS, INSTALADO EM FORRO - FORNECIMENTO E INSTALAÇÃO. AF_03/2023</t>
  </si>
  <si>
    <t>ELETRODUTO RÍGIDO ROSCÁVEL, PVC, DN 60 MM (2"), PARA REDE ENTERRADA DE DISTRIBUIÇÃO DE ENERGIA ELÉTRICA - FORNECIMENTO E INSTALAÇÃO. AF_12/2021</t>
  </si>
  <si>
    <t xml:space="preserve"> 8662 </t>
  </si>
  <si>
    <t>Soquete ou bocal de porcelana E27 de tempo, ref.MT-2233, marca Decorlux ou similar</t>
  </si>
  <si>
    <t>CAIXA COM GRELHA RETANGULAR DE FERRO FUNDIDO, EM ALVENARIA COM BLOCOS DE CONCRETO, DIMENSÕES INTERNAS: 0,30 X 1,00 X 1,00. AF_12/2020</t>
  </si>
  <si>
    <t xml:space="preserve"> 41.31.040 </t>
  </si>
  <si>
    <t xml:space="preserve"> 50.05.312 </t>
  </si>
  <si>
    <t>SPDA</t>
  </si>
  <si>
    <t>CAIXA DE INSPEÇÃO PARA ATERRAMENTO, CIRCULAR, EM POLIETILENO, DIÂMETRO INTERNO = 0,3 M. AF_12/2020</t>
  </si>
  <si>
    <t>MASTRO 1 ½", COM 3 METROS, PARA SPDA - FORNECIMENTO E INSTALAÇÃO. AF_08/2023</t>
  </si>
  <si>
    <t>MINI CAPTOR PARA SPDA - FORNECIMENTO E INSTALAÇÃO. AF_08/2023</t>
  </si>
  <si>
    <t>BASE METÁLICA PARA MASTRO 1 ½"  PARA SPDA - FORNECIMENTO E INSTALAÇÃO. AF_08/2023</t>
  </si>
  <si>
    <t>ABRAÇADEIRA DE FIXAÇÃO DE BRAÇOS DE LUMINÁRIAS DE 2" - FORNECIMENTO E INSTALAÇÃO. AF_08/2020</t>
  </si>
  <si>
    <t>ELETRODUTO PVC RÍGIDO, DIÂMETRO 40MM, COM 3 METROS, PARA SPDA - FORNECIMENTO E INSTALAÇÃO. AF_08/2023</t>
  </si>
  <si>
    <t>ISOLADOR, TIPO ROLDANA, PARA BAIXA TENSÃO - FORNECIMENTO E INSTALAÇÃO. AF_07/2020</t>
  </si>
  <si>
    <t xml:space="preserve"> 69.20.340 </t>
  </si>
  <si>
    <t xml:space="preserve"> 12313 </t>
  </si>
  <si>
    <t>Corrente galvanizada</t>
  </si>
  <si>
    <t>SUPORTE MÃO FRANCESA EM ACO, ABAS IGUAIS 40 CM, CAPACIDADE MINIMA 70 KG, BRANCO - FORNECIMENTO E INSTALAÇÃO. AF_01/2020</t>
  </si>
  <si>
    <t>FIXAÇÃO DE TUBOS HORIZONTAIS DE PVC ÁGUA/PVC ESGOTO/PVC PLUVIAL/CPVC/PPR/COBRE OU AÇO, DIÂMETROS MENORES OU IGUAIS A 40 MM, COM ABRAÇADEIRA METÁLICA RÍGIDA TIPO  D  COM PARAFUSO DE FIXAÇÃO 1 1/4", FIXADA DIRETAMENTE NA LAJE OU PAREDE. AF_09/2023</t>
  </si>
  <si>
    <t>URBANIZAÇÃO</t>
  </si>
  <si>
    <t>SINALIZAÇÃO</t>
  </si>
  <si>
    <t>SERVIÇOS COMPLEMENTARES</t>
  </si>
  <si>
    <t>O valor do CPRB foi considerado baseado na Instrução Normativa nº 2053, de 6 de Dezembro de 2021, onde desde Dezembro de 2015 o percentual passa a ser 4,5% e não mais 2,0%. Essa recomendação aplica-se para orçamentos de Construção Civil para os enquadrados nos grupos 412, 432, 433 e 439 da CNAE 2.0.
A edificação objeto desta composição se enquadra no grupo 412:4120-4/00 - CLINICAS, HOSPITAIS, CONSTRUÇÃO OU REFORMA.</t>
  </si>
  <si>
    <t>REMOÇÃO DE ENTULHO SEPARADO DE OBRA COM CAÇAMBA METÁLICA - TERRA, ALVENARIA, CONCRETO, ARGAMASSA, MADEIRA, PAPEL, PLÁSTICO OU METAL</t>
  </si>
  <si>
    <t>PUXADOR DUPLO EM AÇO INOXIDÁVEL, PARA PORTA DE MADEIRA, ALUMÍNIO OU VIDRO, DE 350 MM</t>
  </si>
  <si>
    <t>TORNEIRA CLÍNICA COM VOLANTE TIPO ALAVANCA</t>
  </si>
  <si>
    <t>TUBO PVC RÍGIDO, TIPO COLETOR ESGOTO, JUNTA ELÁSTICA, DN= 100 MM, INCLUSIVE CONEXÕES</t>
  </si>
  <si>
    <t>RESERVATÓRIO EM POLIETILENO DE ALTA DENSIDADE (CISTERNA) COM ANTIOXIDANTE E PROTEÇÃO CONTRA RAIOS ULTRAVIOLETA (UV) - CAPACIDADE DE 5.000 LITROS</t>
  </si>
  <si>
    <t>TUBO DE PVC RÍGIDO PXB COM VIROLA E ANEL DE BORRACHA, LINHA ESGOTO SÉRIE REFORÇADA ´R´, DN= 100 MM, INCLUSIVE CONEXÕES</t>
  </si>
  <si>
    <t>TUBO DE PVC RÍGIDO PXB COM VIROLA E ANEL DE BORRACHA, LINHA ESGOTO SÉRIE REFORÇADA ´R´, DN= 50 MM, INCLUSIVE CONEXÕES</t>
  </si>
  <si>
    <t>TUBO DE PVC RÍGIDO PXB COM VIROLA E ANEL DE BORRACHA, LINHA ESGOTO SÉRIE REFORÇADA ´R´, DN= 75 MM, INCLUSIVE CONEXÕES</t>
  </si>
  <si>
    <t>TUBO DE PVC RÍGIDO SOLDÁVEL MARROM, DN= 40 MM, (1 1/4´), INCLUSIVE CONEXÕES</t>
  </si>
  <si>
    <t>TUBO DE PVC RÍGIDO BRANCO, PONTAS LISAS, SOLDÁVEL, LINHA ESGOTO SÉRIE NORMAL, DN= 40 MM, INCLUSIVE CONEXÕES</t>
  </si>
  <si>
    <t>TUBO DE PVC RÍGIDO, PONTAS LISAS, SOLDÁVEL, LINHA ESGOTO SÉRIE REFORÇADA ´R´, DN= 40 MM, INCLUSIVE CONEXÕES</t>
  </si>
  <si>
    <t>TUBO DE PVC RÍGIDO SOLDÁVEL MARROM, DN= 75 MM, (2 1/2´), INCLUSIVE CONEXÕES</t>
  </si>
  <si>
    <t>PLACA DE SINALIZAÇÃO EM PVC PARA AMBIENTES</t>
  </si>
  <si>
    <t>PLACA DE SINALIZAÇÃO EM PVC, COM INDICAÇÃO DE PROIBIÇÃO NORMATIVA</t>
  </si>
  <si>
    <t>LUMINÁRIA LED RETANGULAR DE SOBREPOR COM DIFUSOR TRANSLÚCIDO, 4000 K, FLUXO LUMINOSO DE 3690 A 4800 LM, POTÊNCIA DE 35 W A 41 W</t>
  </si>
  <si>
    <t>BLOCO AUTÔNOMO DE ILUMINAÇÃO DE EMERGÊNCIA LED, COM AUTONOMIA MÍNIMA DE 3 HORAS, FLUXO LUMINOSO DE 2.000 ATÉ 3.000 LÚMENS, EQUIPADO COM 2 FARÓIS</t>
  </si>
  <si>
    <t>TOMADA PARA TV, TIPO PINO JACK, COM PLACA</t>
  </si>
  <si>
    <t>PAVIMENTAÇÃO E ACESSIBILIDADE</t>
  </si>
  <si>
    <t>M³</t>
  </si>
  <si>
    <t xml:space="preserve"> 20.3 </t>
  </si>
  <si>
    <t xml:space="preserve"> 02.02.150 </t>
  </si>
  <si>
    <t>LOCAÇÃO DE CONTAINER TIPO DEPÓSITO - ÁREA MÍNIMA DE 13,80 M²</t>
  </si>
  <si>
    <t>unxmês</t>
  </si>
  <si>
    <t>ENGENHEIRO CIVIL DE OBRA JUNIOR COM ENCARGOS COMPLEMENTARES</t>
  </si>
  <si>
    <t xml:space="preserve"> 16.2 </t>
  </si>
  <si>
    <t xml:space="preserve"> 110015 </t>
  </si>
  <si>
    <t>PORTA COMPLETA MADEIRA 1 FL.1,20x2,10m-INTERNA</t>
  </si>
  <si>
    <t>JUNÇÃO DE REDUÇÃO INVERTIDA, PVC, SÉRIE NORMAL, ESGOTO PREDIAL, DN 75 X 50 MM, JUNTA ELÁSTICA, FORNECIDO E INSTALADO EM PRUMADA DE ESGOTO SANITÁRIO OU VENTILAÇÃO. AF_08/2022</t>
  </si>
  <si>
    <t xml:space="preserve"> 10783 </t>
  </si>
  <si>
    <t>Cobogo de cimento (elemento vazado, circular), 30 x 30 x 5cm, assentado com argamassa de cimento e areia</t>
  </si>
  <si>
    <t>DRYWALL</t>
  </si>
  <si>
    <t xml:space="preserve"> 5.1.2 </t>
  </si>
  <si>
    <t xml:space="preserve"> 5.3.2 </t>
  </si>
  <si>
    <t xml:space="preserve"> 5.3.3 </t>
  </si>
  <si>
    <t xml:space="preserve"> 7.1.1 </t>
  </si>
  <si>
    <t xml:space="preserve"> 7.1.1.1 </t>
  </si>
  <si>
    <t xml:space="preserve"> 7.1.1.2 </t>
  </si>
  <si>
    <t xml:space="preserve"> 7.1.1.3 </t>
  </si>
  <si>
    <t xml:space="preserve"> 7.1.1.4 </t>
  </si>
  <si>
    <t xml:space="preserve"> 7.2.1 </t>
  </si>
  <si>
    <t xml:space="preserve"> 7.2.1.1 </t>
  </si>
  <si>
    <t xml:space="preserve"> 7.2.1.2 </t>
  </si>
  <si>
    <t xml:space="preserve"> CPU2201 </t>
  </si>
  <si>
    <t xml:space="preserve"> 7.2.1.3 </t>
  </si>
  <si>
    <t xml:space="preserve"> 7.2.1.4 </t>
  </si>
  <si>
    <t xml:space="preserve"> 7.2.2 </t>
  </si>
  <si>
    <t xml:space="preserve"> 7.2.2.1 </t>
  </si>
  <si>
    <t xml:space="preserve"> 7.2.2.2 </t>
  </si>
  <si>
    <t xml:space="preserve"> 7.2.2.3 </t>
  </si>
  <si>
    <t xml:space="preserve"> 7.3.1 </t>
  </si>
  <si>
    <t xml:space="preserve"> 7.3.1.1 </t>
  </si>
  <si>
    <t xml:space="preserve"> 7.4 </t>
  </si>
  <si>
    <t xml:space="preserve"> 7.4.1 </t>
  </si>
  <si>
    <t xml:space="preserve"> 7.4.2 </t>
  </si>
  <si>
    <t xml:space="preserve"> 7.4.3 </t>
  </si>
  <si>
    <t xml:space="preserve"> 7.4.4 </t>
  </si>
  <si>
    <t xml:space="preserve"> 7.4.5 </t>
  </si>
  <si>
    <t xml:space="preserve"> 7.4.6 </t>
  </si>
  <si>
    <t xml:space="preserve"> 7.4.7 </t>
  </si>
  <si>
    <t xml:space="preserve"> 140560 </t>
  </si>
  <si>
    <t>MOLA AEREA COM CALHA/BRACO DESLIZANTE</t>
  </si>
  <si>
    <t xml:space="preserve"> 28.01.550 </t>
  </si>
  <si>
    <t>FECHADURA COM MAÇANETA TIPO ALAVANCA EM AÇO INOXIDÁVEL, PARA PORTA EXTERNA</t>
  </si>
  <si>
    <t xml:space="preserve"> 110108 </t>
  </si>
  <si>
    <t>GUICHE COM REQUADRO EM MADEIRA DE LEI - VASADO</t>
  </si>
  <si>
    <t xml:space="preserve"> 44.01.040 </t>
  </si>
  <si>
    <t>LAVATÓRIO LOUÇA BRANCA COM COLUNA, *44 X 35,5* CM, PADRÃO POPULAR, INCLUSO SIFÃO FLEXÍVEL EM PVC, VÁLVULA E ENGATE FLEXÍVEL 30CM EM PLÁSTICO E COM TORNEIRA CROMADA PADRÃO POPULAR - FORNECIMENTO E INSTALAÇÃO. AF_01/2020</t>
  </si>
  <si>
    <t>METAIS E ACESSÓRIOS</t>
  </si>
  <si>
    <t xml:space="preserve"> 44.02.200 </t>
  </si>
  <si>
    <t>TAMPO/BANCADA EM CONCRETO ARMADO, REVESTIDO EM AÇO INOXIDÁVEL FOSCO POLIDO</t>
  </si>
  <si>
    <t xml:space="preserve"> 13262 </t>
  </si>
  <si>
    <t>Funil Expurgo Hospitalar de aço inox 304  290x300mm e= 0,8mm Sem mesa para embutir - Mirnox ou similar</t>
  </si>
  <si>
    <t xml:space="preserve"> 44.03.316 </t>
  </si>
  <si>
    <t>TORNEIRA MISTURADOR CLÍNICA DE MESA COM AREJADOR ARTICULADO, ACIONAMENTO COTOVELO</t>
  </si>
  <si>
    <t xml:space="preserve"> 11747 </t>
  </si>
  <si>
    <t>Torneira para lavatório, de mesa, cromada, bica alta, ref.: Flex Plus, 1198 C21, da DECA ou similar, inclusive furo para instalação em bancada</t>
  </si>
  <si>
    <t xml:space="preserve"> 16.1.1 </t>
  </si>
  <si>
    <t xml:space="preserve"> 16.1.2 </t>
  </si>
  <si>
    <t xml:space="preserve"> 16.2.1 </t>
  </si>
  <si>
    <t xml:space="preserve"> 16.2.2 </t>
  </si>
  <si>
    <t xml:space="preserve"> 16.2.3 </t>
  </si>
  <si>
    <t xml:space="preserve"> 054668 </t>
  </si>
  <si>
    <t>ACOPLAMENTO RANHURADO EM FERRO FUNDIDO DN 60,3mm 2""</t>
  </si>
  <si>
    <t xml:space="preserve"> 45.03.110 </t>
  </si>
  <si>
    <t>HIDRÔMETRO EM BRONZE, DIÂMETRO DE 40 MM (1 1/2´)</t>
  </si>
  <si>
    <t xml:space="preserve"> CPU2194 </t>
  </si>
  <si>
    <t>PRESSURIZADOR DE ÁGUA MAX PRESS 270 VF MONOFASICO 220V</t>
  </si>
  <si>
    <t>BUCHA DE REDUÇÃO , LONGA, PVC, SOLDÁVEL, DN 50 X 32 MM, INSTALADO EM RAMAL DE DISTRIBUIÇÃO DE ÁGUA - FORNECIMENTO E INSTALAÇÃO. AF_06/2022</t>
  </si>
  <si>
    <t>CURVA CURTA 90 GRAUS, PVC, SERIE NORMAL, ESGOTO PREDIAL, DN 75 MM, JUNTA ELÁSTICA, FORNECIDO E INSTALADO EM RAMAL DE DESCARGA OU RAMAL DE ESGOTO SANITÁRIO. AF_08/2022</t>
  </si>
  <si>
    <t>REDUÇÃO EXCÊNTRICA, PVC, SERIE R, ÁGUA PLUVIAL, DN 100 X 75 MM, JUNTA ELÁSTICA, FORNECIDO E INSTALADO EM RAMAL DE ENCAMINHAMENTO. AF_06/2022</t>
  </si>
  <si>
    <t xml:space="preserve"> 46.05.040 </t>
  </si>
  <si>
    <t>TUBO PVC RÍGIDO, TIPO COLETOR ESGOTO, JUNTA ELÁSTICA, DN= 150 MM, INCLUSIVE CONEXÕES</t>
  </si>
  <si>
    <t xml:space="preserve"> 3234 </t>
  </si>
  <si>
    <t xml:space="preserve"> 12884 </t>
  </si>
  <si>
    <t>Placa de sinalizacao, fotoluminescente, 38x19 cm, em pvc , com seta indicativa de sentido (esquerda ou direita) de saída de emergência- Placa S2</t>
  </si>
  <si>
    <t xml:space="preserve"> 10785 </t>
  </si>
  <si>
    <t>Abrigo de sobrepor em chapa de aço carbono pintado com tinta a base de epoxi vermelha, dimensões 75x35x25cm</t>
  </si>
  <si>
    <t xml:space="preserve"> 160612 </t>
  </si>
  <si>
    <t xml:space="preserve"> 05.054.0115-0 </t>
  </si>
  <si>
    <t>QUADRO DE MEDIÇÃO GERAL DE ENERGIA COM 8 MEDIDORES - FORNECIMENTO E INSTALAÇÃO. AF_10/2020</t>
  </si>
  <si>
    <t xml:space="preserve"> 8732 </t>
  </si>
  <si>
    <t>Central manifold para cilindros 1 x 1para oxigênio, ar comprimido e óxido nitroso com serpentina e sem válvula de alta pressão</t>
  </si>
  <si>
    <t xml:space="preserve"> 14.2 </t>
  </si>
  <si>
    <t xml:space="preserve"> 18.050.0120-0 </t>
  </si>
  <si>
    <t>CABO DE COBRE FLEXÍVEL ISOLADO, 16 MM², ANTI-CHAMA 0,6/1,0 KV, PARA CIRCUITOS TERMINAIS - FORNECIMENTO E INSTALAÇÃO. AF_03/2023</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</si>
  <si>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</si>
  <si>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</si>
  <si>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</si>
  <si>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DISJUNTOR BIPOLAR TIPO DIN, CORRENTE NOMINAL DE 16A - FORNECIMENTO E INSTALAÇÃO. AF_10/2020</t>
  </si>
  <si>
    <t>DISJUNTOR BIPOLAR TIPO DIN, CORRENTE NOMINAL DE 32A - FORNECIMENTO E INSTALAÇÃO. AF_10/2020</t>
  </si>
  <si>
    <t xml:space="preserve"> 151324 </t>
  </si>
  <si>
    <t>DISJUNTOR MONOPOLAR TIPO DIN, CORRENTE NOMINAL DE 10A - FORNECIMENTO E INSTALAÇÃO. AF_10/2020</t>
  </si>
  <si>
    <t xml:space="preserve"> 064819 </t>
  </si>
  <si>
    <t>DISPOSITIVO DIF.RESIDUAL DR ALTA SENS. TETRAP.100A</t>
  </si>
  <si>
    <t xml:space="preserve"> 15.005.0280-0 </t>
  </si>
  <si>
    <t xml:space="preserve"> 070665 </t>
  </si>
  <si>
    <t>DUTO FLEXIVEL DE ALUMINIO C/ ISOLAM. TERM.LA VIDRO 150MM 6""</t>
  </si>
  <si>
    <t>SUPORTE PARA 2 TUBOS HORIZONTAIS, ESPAÇADO A CADA 56 CM, EM PERFILADO COM COMPRIMENTO DE 25 CM FIXADO EM LAJE, POR METRO DE TUBULAÇÃO FIXADA. AF_09/2023</t>
  </si>
  <si>
    <t xml:space="preserve"> 4.2.4 </t>
  </si>
  <si>
    <t>Isolamento acústico c/ painel  em lã de vidro e = 50mm (isover-santa marina ref psi - 30/50mm ou similar)</t>
  </si>
  <si>
    <t xml:space="preserve"> 12.2 </t>
  </si>
  <si>
    <t>Isolamento Acústico</t>
  </si>
  <si>
    <t xml:space="preserve"> 10.1.1 </t>
  </si>
  <si>
    <t xml:space="preserve"> 11.2 </t>
  </si>
  <si>
    <t xml:space="preserve"> 16.3 </t>
  </si>
  <si>
    <t xml:space="preserve"> 16.3.1 </t>
  </si>
  <si>
    <t>JUSTIFICATIVAS DE COMPOSIÇÕES DE PREÇO UNITÁRIO</t>
  </si>
  <si>
    <t>COMPOSIÇÃO</t>
  </si>
  <si>
    <t>COMPOSIÇÃO DE REFERÊNCIA</t>
  </si>
  <si>
    <t>JUSTIFICATIVA</t>
  </si>
  <si>
    <t xml:space="preserve">CPOS/CDHU 02.02.150 </t>
  </si>
  <si>
    <t>Utilizada composição do CPOS para São Paulo visto que o SINAPI não possui composição adequada para contemplar tal serviço.</t>
  </si>
  <si>
    <t xml:space="preserve">CPOS/CDHU 05.07.040 </t>
  </si>
  <si>
    <t>Utilizada composição do SBC para São Paulo visto que o SINAPI não possui composição adequada para contemplar tal serviço.</t>
  </si>
  <si>
    <t>Utilizada composição do ORSE visto que o SINAPI não possui composição adequada referente a esse serviço. Os preços praticados para esse serviço no estado de Sergipe são referenciais e exequíveis para o orçamento em São Paulo. Os insumos da composição ORSE que são SINAPI estão atualizados para o estado de São Paulo, portanto, somente insumos do ORSE que mantem preço na região de Sergipe.</t>
  </si>
  <si>
    <t>Utilizada composição EMOP visto que o SINAPI não possui composição adequada referente a esse serviço. Os preços praticados para esse serviço no estado do Rio de Janeiro são referenciais e exequíveis para o orçamento em São Paulo. Os insumos da composição EMOP que são SINAPI estão atualizados para o estado de São Paulo, portanto, somente insumos do EMOP que mantem preço na região do Rio de Janeiro.</t>
  </si>
  <si>
    <t xml:space="preserve">CPOS/CDHU 48.02.300 </t>
  </si>
  <si>
    <t xml:space="preserve">CPOS/CDHU 46.03.050 </t>
  </si>
  <si>
    <t xml:space="preserve">CPOS/CDHU 46.03.038 </t>
  </si>
  <si>
    <t xml:space="preserve">CPOS/CDHU 46.03.040 </t>
  </si>
  <si>
    <t xml:space="preserve">CPOS/CDHU 46.01.040 </t>
  </si>
  <si>
    <t xml:space="preserve">CPOS/CDHU 46.05.020 </t>
  </si>
  <si>
    <t xml:space="preserve">CPOS/CDHU 46.02.010 </t>
  </si>
  <si>
    <t xml:space="preserve">ORSE 1595 </t>
  </si>
  <si>
    <t xml:space="preserve">CPOS/CDHU 46.03.080 </t>
  </si>
  <si>
    <t xml:space="preserve">ORSE 12646 </t>
  </si>
  <si>
    <t xml:space="preserve">CPOS/CDHU 46.01.070 </t>
  </si>
  <si>
    <t xml:space="preserve">ORSE 12888 </t>
  </si>
  <si>
    <t xml:space="preserve">CPOS/CDHU 97.02.210 </t>
  </si>
  <si>
    <t xml:space="preserve">ORSE 12884 </t>
  </si>
  <si>
    <t xml:space="preserve">CPOS/CDHU 50.05.312 </t>
  </si>
  <si>
    <t xml:space="preserve">ORSE 10785 </t>
  </si>
  <si>
    <t xml:space="preserve">SBC 063445 </t>
  </si>
  <si>
    <t xml:space="preserve">SBC 063444 </t>
  </si>
  <si>
    <t xml:space="preserve">SBC 040395 </t>
  </si>
  <si>
    <t xml:space="preserve">SBC 063111 </t>
  </si>
  <si>
    <t xml:space="preserve">SBC 078583 </t>
  </si>
  <si>
    <t xml:space="preserve">SBC 062690 </t>
  </si>
  <si>
    <t xml:space="preserve">SBC 061461 </t>
  </si>
  <si>
    <t xml:space="preserve">SBC 061462 </t>
  </si>
  <si>
    <t xml:space="preserve">SBC 059208 </t>
  </si>
  <si>
    <t xml:space="preserve">SBC 062568 </t>
  </si>
  <si>
    <t>Utilizada composição do IOPES visto que o SINAPI não possui composição adequada referente a esse serviço. Os preços praticados para esse serviço no estado de Espirito Santo são referenciais e exequíveis para o orçamento em São Paulo. Os insumos da composição Espírito Santo que são SINAPI estão atualizados para o estado de São Paulo, portanto, somente insumos do IOPES que mantem preço na região de Espírito Santo.</t>
  </si>
  <si>
    <t xml:space="preserve">SBC 063612 </t>
  </si>
  <si>
    <t xml:space="preserve">ORSE 8662 </t>
  </si>
  <si>
    <t xml:space="preserve">CPOS/CDHU 41.31.040 </t>
  </si>
  <si>
    <t xml:space="preserve">CPOS/CDHU 69.20.340 </t>
  </si>
  <si>
    <t xml:space="preserve">ORSE 11273 </t>
  </si>
  <si>
    <t xml:space="preserve">SBC 078206 </t>
  </si>
  <si>
    <t xml:space="preserve">SBC 078212 </t>
  </si>
  <si>
    <t xml:space="preserve">ORSE 12043 </t>
  </si>
  <si>
    <t xml:space="preserve">SBC 070665 </t>
  </si>
  <si>
    <t xml:space="preserve">ORSE 12313 </t>
  </si>
  <si>
    <t>Junção do insumo de locação de andaime m2xmês com a montagem e desmontagem do andaime em m2, sendo coeficiente de 0,416 que corresponde à 1m2 em proporção à área do andaime informado no insumo.</t>
  </si>
  <si>
    <t>Utilizada composição SETOP para referência de mobilização e desmobilização.</t>
  </si>
  <si>
    <t>Composição criada de acordo com o projeto utilizando área conforme detalhamento.</t>
  </si>
  <si>
    <t>Utilizada composição do SBC visto que o SINAPI não possui composição adequada para contemplar tal serviço. Alteração do insumo SBC 007506 para o insumo SINAPI 00021059</t>
  </si>
  <si>
    <t>Utilizada mão de obra de instalação do pressurizador conforme composição SBC de referência e insumo conforme cotação realizada.</t>
  </si>
  <si>
    <t>Utilizada composição SINAPI de referência na qual foi descontinuada em 2020 e atualizados os insumos para o SINAPI da data base do orçamento, sendo eles, 00020079 para 00020078 com conversão de coeficiente proporcional ao consumo da embalagem e 00042692 por 6457 ORSE visto que não possui esse diametro e inclinação no SINAPI.</t>
  </si>
  <si>
    <t xml:space="preserve">ORSE 8732 </t>
  </si>
  <si>
    <t xml:space="preserve">ORSE 10783 </t>
  </si>
  <si>
    <t xml:space="preserve">SBC 110015 </t>
  </si>
  <si>
    <t xml:space="preserve">CPOS/CDHU 28.01.550 </t>
  </si>
  <si>
    <t xml:space="preserve">SBC 110108 </t>
  </si>
  <si>
    <t xml:space="preserve">CPOS/CDHU 44.01.040 </t>
  </si>
  <si>
    <t xml:space="preserve">CPOS/CDHU 44.02.200 </t>
  </si>
  <si>
    <t xml:space="preserve">CPOS/CDHU 44.03.316 </t>
  </si>
  <si>
    <t xml:space="preserve">ORSE 11747 </t>
  </si>
  <si>
    <t xml:space="preserve">EMOP 18.050.0120-0 </t>
  </si>
  <si>
    <t xml:space="preserve">SBC 054668 </t>
  </si>
  <si>
    <t xml:space="preserve">CPOS/CDHU 45.03.110 </t>
  </si>
  <si>
    <t xml:space="preserve">CPOS/CDHU 46.05.040 </t>
  </si>
  <si>
    <t xml:space="preserve">ORSE 3234 </t>
  </si>
  <si>
    <t xml:space="preserve">ORSE 11853 </t>
  </si>
  <si>
    <t xml:space="preserve">IOPES 160612 </t>
  </si>
  <si>
    <t xml:space="preserve">EMOP 05.054.0115-0 </t>
  </si>
  <si>
    <t xml:space="preserve">IOPES 151324 </t>
  </si>
  <si>
    <t xml:space="preserve">SBC 064563 </t>
  </si>
  <si>
    <t xml:space="preserve">SBC 064819 </t>
  </si>
  <si>
    <t xml:space="preserve">EMOP 15.005.0280-0 </t>
  </si>
  <si>
    <t xml:space="preserve"> CPU1942 </t>
  </si>
  <si>
    <t>PAREDE COM SISTEMA EM CHAPAS DE GESSO RU PARA DRYWALL, USO INTERNO, COM DUAS FACES SIMPLES E ESTRUTURA METÁLICA COM GUIAS SIMPLES PARA PAREDES COM ÁREA LÍQUIDA MAIOR OU IGUAL A 6 M2, COM VÃOS. AF_07/2023_PS</t>
  </si>
  <si>
    <t>PLACA / CHAPA DE GESSO ACARTONADO, RESISTENTE A UMIDADE (RU), COR VERDE, E = 12,5 MM, 1200 X 2400 MM (L X C)</t>
  </si>
  <si>
    <t>CUBA DE EMBUTIR OVAL EM LOUÇA BRANCA, 35 X 50CM OU EQUIVALENTE - FORNECIMENTO E INSTALAÇÃO. AF_01/2020</t>
  </si>
  <si>
    <t xml:space="preserve"> 44.01.850 </t>
  </si>
  <si>
    <t>CUBA DE LOUÇA DE EMBUTIR REDONDA</t>
  </si>
  <si>
    <t xml:space="preserve"> 060121 </t>
  </si>
  <si>
    <t>LUMINARIA DE EMBUTIR PLAFON 18W LED BRANCO FRIO 22,5x22,5</t>
  </si>
  <si>
    <t xml:space="preserve"> 13158 </t>
  </si>
  <si>
    <t>Luminária plafon (sobrepor) 40 x 40 - 36 W - 6000K - G- Light ou similar</t>
  </si>
  <si>
    <t>COMPOSIÇÕES ANALÍTICAS DE PREÇOS UNITÁRIOS</t>
  </si>
  <si>
    <t>Unidade Básica de Saúde Porte 1 - Área Construída: 389,78m²</t>
  </si>
  <si>
    <t>SINAPI - Encargos Sociais a partir de dezembro de 2023.</t>
  </si>
  <si>
    <t>LAJES</t>
  </si>
  <si>
    <t>SINAPI 103675</t>
  </si>
  <si>
    <t>Utilizada composição de referência SINAPI e alterado o insumo 1527 para 1525 conforme especificação do projeto.</t>
  </si>
  <si>
    <t>SINAPI 103672</t>
  </si>
  <si>
    <t>SINAPI 96359</t>
  </si>
  <si>
    <t>Utilizada composição de referência SINAPI e acrescentado a composição ORSE 1979 referente ao isolamento acustico.</t>
  </si>
  <si>
    <t>Substituição do insumo de chapa de gesso ST 00039413 SINAPI pelo insumo de chapa resistente à umidade 00039417 SINAPI</t>
  </si>
  <si>
    <t>Substituição do insumo de chapa de gesso ST 00039413 SINAPI pelo insumo de chapa resistente à umidade 00039417 SINAPI e acrescentado a composição ORSE 1979 referente ao isolamento acustico.</t>
  </si>
  <si>
    <t>SETOP ED-50393</t>
  </si>
  <si>
    <t xml:space="preserve"> 11703 </t>
  </si>
  <si>
    <t>Barracão aberto para apoio à produção (carpintaria, central de armação, oficina, etc.) c/ tesouras, telha 4mm, piso em concreto desempolado</t>
  </si>
  <si>
    <t xml:space="preserve"> 012208 </t>
  </si>
  <si>
    <t>KIT CAVALETE PARA MEDIÇÃO DE ÁGUA - ENTRADA INDIVIDUALIZADA, EM CPVC DN 28 MM (1"), PARA 1 MEDIDOR - FORNECIMENTO E INSTALAÇÃO (EXCLUSIVE HIDRÔMETRO). AF_03/2024</t>
  </si>
  <si>
    <t>HIDRÔMETRO DN 1/2", 1,5 M3/H - FORNECIMENTO E INSTALAÇÃO. AF_03/2024</t>
  </si>
  <si>
    <t xml:space="preserve"> 052032 </t>
  </si>
  <si>
    <t>TAPUME COM TELHA METÁLICA. AF_03/2024</t>
  </si>
  <si>
    <t xml:space="preserve"> CPU2287 </t>
  </si>
  <si>
    <t>LOCAÇÃO CONVENCIONAL DE OBRA, UTILIZANDO GABARITO DE TÁBUAS CORRIDAS PONTALETADAS A CADA 2,00M -  2 UTILIZAÇÕES. AF_03/2024</t>
  </si>
  <si>
    <t>ARMAÇÃO DE BLOCO UTILIZANDO AÇO CA-60 DE 5 MM - MONTAGEM. AF_01/2024</t>
  </si>
  <si>
    <t>ARMAÇÃO DE BLOCO UTILIZANDO AÇO CA-50 DE 6,3 MM - MONTAGEM. AF_01/2024</t>
  </si>
  <si>
    <t>ARMAÇÃO DE BLOCO UTILIZANDO AÇO CA-50 DE 8 MM - MONTAGEM. AF_01/2024</t>
  </si>
  <si>
    <t>ARMAÇÃO DE BLOCO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</si>
  <si>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</si>
  <si>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</si>
  <si>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MONTAGEM E DESMONTAGEM DE FÔRMA DE PILARES RETANGULARES E ESTRUTURAS SIMILARES, PÉ-DIREITO SIMPLES, EM CHAPA DE MADEIRA COMPENSADA RESINADA, 6 UTILIZAÇÕES. AF_09/2020</t>
  </si>
  <si>
    <t xml:space="preserve"> CPU2284 </t>
  </si>
  <si>
    <t>CONCRETAGEM DE PILARES, FCK = 30 MPA, COM USO DE BOMBA - LANÇAMENTO, ADENSAMENTO E ACABAMENTO. AF_02/2022_PS</t>
  </si>
  <si>
    <t>MONTAGEM E DESMONTAGEM DE FÔRMA DE VIGA, ESCORAMENTO METÁLICO, PÉ-DIREITO SIMPLES, EM CHAPA DE MADEIRA RESINADA, 6 UTILIZAÇÕES. AF_09/2020</t>
  </si>
  <si>
    <t xml:space="preserve"> CPU2283 </t>
  </si>
  <si>
    <t>CONCRETAGEM DE VIGAS E LAJES, FCK=30 MPA, PARA LAJES MACIÇAS OU NERVURADAS COM USO DE BOMBA - LANÇAMENTO, ADENSAMENTO E ACABAMENTO.</t>
  </si>
  <si>
    <t>MONTAGEM E DESMONTAGEM DE FÔRMA DE LAJE MACIÇA, PÉ-DIREITO DUPLO, EM CHAPA DE MADEIRA COMPENSADA RESINADA, 6 UTILIZAÇÕES. AF_09/2020</t>
  </si>
  <si>
    <t xml:space="preserve"> CPU2101 </t>
  </si>
  <si>
    <t>VERGA MOLDADA IN LOCO COM UTILIZAÇÃO DE BLOCOS CANALETA, ESPESSURA DE *20* CM. AF_03/2024</t>
  </si>
  <si>
    <t>CONTRAVERGA MOLDADA IN LOCO COM UTILIZAÇÃO DE BLOCOS CANALETA, ESPESSURA DE *20* CM. AF_03/2024</t>
  </si>
  <si>
    <t xml:space="preserve"> CPU2285 </t>
  </si>
  <si>
    <t>PAREDE COM SISTEMA EM CHAPAS DE GESSO ST PARA DRYWALL COM ISOLAMENTO ACUSTICO, USO INTERNO, COM DUAS FACES SIMPLES E ESTRUTURA METÁLICA COM GUIAS SIMPLES PARA PAREDES COM ÁREA LÍQUIDA MAIOR OU IGUAL A 6 M2, COM VÃOS.</t>
  </si>
  <si>
    <t xml:space="preserve"> CPU2286 </t>
  </si>
  <si>
    <t>PAREDE COM SISTEMA EM CHAPAS DE GESSO RU PARA DRYWALL COM ISOLAMENTO ACUSTICO, USO INTERNO, COM DUAS FACES SIMPLES E ESTRUTURA METÁLICA COM GUIAS SIMPLES PARA PAREDES COM ÁREA LÍQUIDA MAIOR OU IGUAL A 6 M2, COM VÃOS.</t>
  </si>
  <si>
    <t>ESTRUTURA TRELIÇADA DE COBERTURA, TIPO ARCO, COM LIGAÇÕES PARAFUSADAS, INCLUSOS PERFIS METÁLICOS, CHAPAS METÁLICAS, MÃO DE OBRA E TRANSPORTE COM GUINDASTE - FORNECIMENTO E INSTALAÇÃO. AF_01/2020_PSA</t>
  </si>
  <si>
    <t xml:space="preserve"> 100113 </t>
  </si>
  <si>
    <t>COBERTURA EM CHAPA POLICARBONATO ALVEOLAR 10mm</t>
  </si>
  <si>
    <t xml:space="preserve"> 25.02.110 </t>
  </si>
  <si>
    <t>PORTA VENEZIANA DE ABRIR EM ALUMÍNIO, SOB MEDIDA</t>
  </si>
  <si>
    <t xml:space="preserve"> 14.003.0205-0 </t>
  </si>
  <si>
    <t>PORTA DE ALUMINIO ANODIZADO AO NATURAL,EM 2 FOLHAS DE ABRIR, TENDO 1 CONTRAPINAZIO DIVIDINDO A ESQUADRIA EM 2 VAZIOS PARA VIDRO,EM PERFIS SERIE 25,EXCLUSIVE FECHADURA.FORNECIMENTO E COLOCACAO</t>
  </si>
  <si>
    <t>Porta corta fogo, de abrir, 02 folhas, em chapa de aço galvanizado nº24, batente em chapa nº18, classe 90, isolante em manta cerâmica incombustível e=5cm,dobradiças tipo helicoidal em aço 1010/1020, e fechadura reversível sem chave</t>
  </si>
  <si>
    <t>REVESTIMENTO CERÂMICO PARA PAREDES INTERNAS COM PLACAS TIPO ESMALTADA EXTRA DE DIMENSÕES 60X60 CM APLICADAS NA ALTURA INTEIRA DAS PAREDES. AF_02/2023_PE</t>
  </si>
  <si>
    <t xml:space="preserve"> 11.1.1 </t>
  </si>
  <si>
    <t>CHAPISCO APLICADO NO TETO OU EM ALVENARIA E ESTRUTURA, COM ROLO PARA TEXTURA ACRÍLICA. ARGAMASSA INDUSTRIALIZADA COM PREPARO EM MISTURADOR 300 KG. AF_10/2022</t>
  </si>
  <si>
    <t xml:space="preserve"> 11.1.2 </t>
  </si>
  <si>
    <t>MASSA ÚNICA, EM ARGAMASSA TRAÇO 1:2:8, PREPARO MECÂNICO, APLICADA MANUALMENTE EM TETO, E = 10MM, COM TALISCAS. AF_03/2024</t>
  </si>
  <si>
    <t>FORRO</t>
  </si>
  <si>
    <t xml:space="preserve"> 11.2.1 </t>
  </si>
  <si>
    <t xml:space="preserve"> 12.1.1 </t>
  </si>
  <si>
    <t xml:space="preserve"> 12.1.2 </t>
  </si>
  <si>
    <t xml:space="preserve"> 12.1.3 </t>
  </si>
  <si>
    <t xml:space="preserve"> 12.1.4 </t>
  </si>
  <si>
    <t xml:space="preserve"> 12.2.1 </t>
  </si>
  <si>
    <t xml:space="preserve"> 12.2.2 </t>
  </si>
  <si>
    <t xml:space="preserve"> 14.1.1 </t>
  </si>
  <si>
    <t>CHUVEIRO ELÉTRICO COMUM CORPO PLÁSTICO, TIPO DUCHA - FORNECIMENTO E INSTALAÇÃO. AF_01/2020</t>
  </si>
  <si>
    <t xml:space="preserve"> 14.2.1 </t>
  </si>
  <si>
    <t xml:space="preserve"> 14.2.2 </t>
  </si>
  <si>
    <t>BACIA SIFONADA COM CAIXA DE DESCARGA ACOPLADA E TAMPA - INFANTIL</t>
  </si>
  <si>
    <t xml:space="preserve"> 14.2.3 </t>
  </si>
  <si>
    <t xml:space="preserve"> 14.2.4 </t>
  </si>
  <si>
    <t xml:space="preserve"> 14.2.5 </t>
  </si>
  <si>
    <t xml:space="preserve"> 14.2.6 </t>
  </si>
  <si>
    <t xml:space="preserve"> 14.2.7 </t>
  </si>
  <si>
    <t xml:space="preserve"> 14.3 </t>
  </si>
  <si>
    <t xml:space="preserve"> 14.3.1 </t>
  </si>
  <si>
    <t xml:space="preserve"> 14.3.2 </t>
  </si>
  <si>
    <t xml:space="preserve"> 14.3.3 </t>
  </si>
  <si>
    <t>CUBA DE EMBUTIR RETANGULAR DE AÇO INOXIDÁVEL, 46 X 30 X 12 CM - FORNECIMENTO E INSTALAÇÃO. AF_01/2020</t>
  </si>
  <si>
    <t xml:space="preserve"> 14.3.4 </t>
  </si>
  <si>
    <t>TORNEIRA CROMADA 1/2" OU 3/4" PARA TANQUE, PADRÃO POPULAR - FORNECIMENTO E INSTALAÇÃO. AF_01/2020</t>
  </si>
  <si>
    <t xml:space="preserve"> 14.3.5 </t>
  </si>
  <si>
    <t xml:space="preserve"> 14.3.6 </t>
  </si>
  <si>
    <t xml:space="preserve"> 14.3.7 </t>
  </si>
  <si>
    <t xml:space="preserve"> 14.3.8 </t>
  </si>
  <si>
    <t xml:space="preserve"> 14.3.9 </t>
  </si>
  <si>
    <t xml:space="preserve"> 14.3.10 </t>
  </si>
  <si>
    <t xml:space="preserve"> 14.3.11 </t>
  </si>
  <si>
    <t xml:space="preserve"> 14.3.12 </t>
  </si>
  <si>
    <t xml:space="preserve"> 14.3.13 </t>
  </si>
  <si>
    <t xml:space="preserve"> 14.3.14 </t>
  </si>
  <si>
    <t>ESTACAO DE CHAMADA DE LEITO,COM INTERRUPTOR DE EMBUTIR COM C OMANDOS DE CHAMADAS,EMERGENCIA E PRESENCA,FIXADA SOBRE CAIXA 4"X4" EMBUTIDA NA PAREDE.FORNECIMENTO E COLOCACAO</t>
  </si>
  <si>
    <t xml:space="preserve"> 16.1.3 </t>
  </si>
  <si>
    <t>REGISTRO DE ESFERA, PVC, SOLDÁVEL, COM VOLANTE, DN  50 MM - FORNECIMENTO E INSTALAÇÃO. AF_08/2021</t>
  </si>
  <si>
    <t xml:space="preserve"> 16.1.4 </t>
  </si>
  <si>
    <t xml:space="preserve"> 16.1.5 </t>
  </si>
  <si>
    <t xml:space="preserve"> 16.1.6 </t>
  </si>
  <si>
    <t xml:space="preserve"> 16.1.7 </t>
  </si>
  <si>
    <t xml:space="preserve"> 16.1.8 </t>
  </si>
  <si>
    <t xml:space="preserve"> 16.1.9 </t>
  </si>
  <si>
    <t xml:space="preserve"> 16.1.10 </t>
  </si>
  <si>
    <t xml:space="preserve"> 16.1.11 </t>
  </si>
  <si>
    <t xml:space="preserve"> 16.1.12 </t>
  </si>
  <si>
    <t xml:space="preserve"> 16.1.13 </t>
  </si>
  <si>
    <t xml:space="preserve"> 16.1.14 </t>
  </si>
  <si>
    <t xml:space="preserve"> 16.1.15 </t>
  </si>
  <si>
    <t xml:space="preserve"> 16.1.16 </t>
  </si>
  <si>
    <t xml:space="preserve"> 16.1.17 </t>
  </si>
  <si>
    <t xml:space="preserve"> 16.1.18 </t>
  </si>
  <si>
    <t>ADAPTADOR CURTO COM BOLSA E ROSCA PARA REGISTRO, PVC, SOLDÁVEL, DN 50MM X 1.1/4", INSTALADO EM RAMAL DE DISTRIBUIÇÃO DE ÁGUA - FORNECIMENTO E INSTALAÇÃO. AF_06/2022</t>
  </si>
  <si>
    <t xml:space="preserve"> 16.1.19 </t>
  </si>
  <si>
    <t xml:space="preserve"> 16.1.20 </t>
  </si>
  <si>
    <t xml:space="preserve"> 16.1.21 </t>
  </si>
  <si>
    <t xml:space="preserve"> 16.1.22 </t>
  </si>
  <si>
    <t xml:space="preserve"> 16.1.23 </t>
  </si>
  <si>
    <t xml:space="preserve"> 16.1.24 </t>
  </si>
  <si>
    <t xml:space="preserve"> 16.1.25 </t>
  </si>
  <si>
    <t xml:space="preserve"> 16.1.26 </t>
  </si>
  <si>
    <t xml:space="preserve"> 16.1.27 </t>
  </si>
  <si>
    <t xml:space="preserve"> 16.1.28 </t>
  </si>
  <si>
    <t xml:space="preserve"> 16.1.29 </t>
  </si>
  <si>
    <t>TUBO, PVC, SOLDÁVEL, DN 40MM, INSTALADO EM PRUMADA DE ÁGUA - FORNECIMENTO E INSTALAÇÃO. AF_06/2022</t>
  </si>
  <si>
    <t xml:space="preserve"> 16.1.30 </t>
  </si>
  <si>
    <t xml:space="preserve"> 16.1.31 </t>
  </si>
  <si>
    <t xml:space="preserve"> 16.1.32 </t>
  </si>
  <si>
    <t xml:space="preserve"> 16.1.33 </t>
  </si>
  <si>
    <t xml:space="preserve"> 16.1.34 </t>
  </si>
  <si>
    <t xml:space="preserve"> 16.1.35 </t>
  </si>
  <si>
    <t xml:space="preserve"> 16.1.36 </t>
  </si>
  <si>
    <t xml:space="preserve"> 16.1.37 </t>
  </si>
  <si>
    <t xml:space="preserve"> 16.1.38 </t>
  </si>
  <si>
    <t xml:space="preserve"> 16.1.39 </t>
  </si>
  <si>
    <t xml:space="preserve"> 48.02.008 </t>
  </si>
  <si>
    <t xml:space="preserve"> 16.1.40 </t>
  </si>
  <si>
    <t xml:space="preserve"> 16.1.41 </t>
  </si>
  <si>
    <t xml:space="preserve"> 12882 </t>
  </si>
  <si>
    <t>Pressurizador até 12mca/160w/220v</t>
  </si>
  <si>
    <t xml:space="preserve"> 16.1.42 </t>
  </si>
  <si>
    <t xml:space="preserve"> 4883 </t>
  </si>
  <si>
    <t>Caixa de inspeção  0.60 x 0.60 x 0.60m</t>
  </si>
  <si>
    <t xml:space="preserve"> 16.2.4 </t>
  </si>
  <si>
    <t>VÁLVULA EM PLÁSTICO 1" PARA PIA, TANQUE OU LAVATÓRIO, COM OU SEM LADRÃO - FORNECIMENTO E INSTALAÇÃO. AF_01/2020</t>
  </si>
  <si>
    <t>SIFÃO DO TIPO GARRAFA/COPO EM PVC 1.1/4  X 1.1/2" - FORNECIMENTO E INSTALAÇÃO. AF_01/2020</t>
  </si>
  <si>
    <t xml:space="preserve"> 9760 </t>
  </si>
  <si>
    <t>Joelho 45º de pvc rígido, série R, diâm = 50mm</t>
  </si>
  <si>
    <t>Caixa de passagem em alvenaria de tijolos maciços esp. = 0,12m,  dim. int. = 0.50 x 0.50 x 0.60m, com grelha de ferro fundido</t>
  </si>
  <si>
    <t xml:space="preserve"> 16.3.2 </t>
  </si>
  <si>
    <t xml:space="preserve"> 6409 </t>
  </si>
  <si>
    <t>*Caixa de passagem em alvenaria de tijolos maciços esp=12cm, dim. int. 0,60x0,60x1,00m, sem tampa</t>
  </si>
  <si>
    <t xml:space="preserve"> 16.3.3 </t>
  </si>
  <si>
    <t xml:space="preserve"> 053039 </t>
  </si>
  <si>
    <t>RALO HEMISFERICO 100mm PVC (RALO ABACAXI)</t>
  </si>
  <si>
    <t xml:space="preserve"> 16.3.4 </t>
  </si>
  <si>
    <t xml:space="preserve"> 16.3.5 </t>
  </si>
  <si>
    <t xml:space="preserve"> 16.3.6 </t>
  </si>
  <si>
    <t xml:space="preserve"> 16.3.7 </t>
  </si>
  <si>
    <t xml:space="preserve"> 16.3.8 </t>
  </si>
  <si>
    <t xml:space="preserve"> 054083 </t>
  </si>
  <si>
    <t>LUVA DUPLA PVC 100mm</t>
  </si>
  <si>
    <t xml:space="preserve"> 16.3.9 </t>
  </si>
  <si>
    <t>LUVA SIMPLES, PVC, SERIE R, ÁGUA PLUVIAL, DN 75 MM, JUNTA ELÁSTICA, FORNECIDO E INSTALADO EM CONDUTORES VERTICAIS DE ÁGUAS PLUVIAIS. AF_06/2022</t>
  </si>
  <si>
    <t xml:space="preserve"> 16.3.10 </t>
  </si>
  <si>
    <t xml:space="preserve"> 16.3.11 </t>
  </si>
  <si>
    <t xml:space="preserve"> 16.3.12 </t>
  </si>
  <si>
    <t xml:space="preserve"> 16.3.13 </t>
  </si>
  <si>
    <t>PLACA FOTOLUMINESCENTE DE SINALIZACAO DE SEGURANCA CONTRA IN CENDIO,PARA EQUIPAMENTOS DE COMBATE A INCENDIO E ALARME,EM P VC ANTICHAMA,DIMENSOES APROXIMADAS DE (20X15)CM,CONFORME ABN T NBR 16820.FORNECIMENTO E COLOCACAO</t>
  </si>
  <si>
    <t xml:space="preserve"> 9925 </t>
  </si>
  <si>
    <t>Bucha com arruela em liga especial zamak p/eletroduto 32mm, d=1 1/4"</t>
  </si>
  <si>
    <t>CURVA 90 GRAUS PARA ELETRODUTO, PVC, ROSCÁVEL, DN 40 MM (1 1/4"), PARA CIRCUITOS TERMINAIS, INSTALADA EM PAREDE - FORNECIMENTO E INSTALAÇÃO. AF_03/2023</t>
  </si>
  <si>
    <t>CABO DE COBRE FLEXÍVEL ISOLADO, 6 MM², ANTI-CHAMA 0,6/1,0 KV, PARA CIRCUITOS TERMINAIS - FORNECIMENTO E INSTALAÇÃO. AF_03/2023</t>
  </si>
  <si>
    <t xml:space="preserve"> 062002 </t>
  </si>
  <si>
    <t>PLACA CEGA SEM FURO</t>
  </si>
  <si>
    <t>TOMADA MÉDIA DE EMBUTIR (3 MÓDULOS), 2P+T 10 A, SEM SUPORTE E SEM PLACA - FORNECIMENTO E INSTALAÇÃO. AF_03/2023</t>
  </si>
  <si>
    <t xml:space="preserve"> 064035 </t>
  </si>
  <si>
    <t>DISJUNTOR DIN TRIPOLAR 100A CURVA C STECK</t>
  </si>
  <si>
    <t xml:space="preserve"> 37.24.042 </t>
  </si>
  <si>
    <t>DISPOSITIVO DE PROTEÇÃO CONTRA SURTO, 1 POLO, SUPORTABILIDADE &amp;LT;= 4 KV, UN ATÉ 240V/415V, IIMP = 60 KA, CURVA DE ENSAIO 10/350µS - CLASSE 1</t>
  </si>
  <si>
    <t>Dispositivo DR tetrapolar 100 A, tipo AC, 30MA</t>
  </si>
  <si>
    <t xml:space="preserve"> 063052 </t>
  </si>
  <si>
    <t>CURVA VERTICAL EXTERNA PARA ELETROCALHA 100X50mm</t>
  </si>
  <si>
    <t xml:space="preserve"> 060107 </t>
  </si>
  <si>
    <t>ELETROCALHA PERFURADA TIPO ""U"" 100X50 CHAPA 20 SEM TAMPA</t>
  </si>
  <si>
    <t xml:space="preserve"> 8685 </t>
  </si>
  <si>
    <t>Suporte vertical  100 x 75 mm  para fixação de eletrocalha metálica ( ref.: Mopa ou similar)</t>
  </si>
  <si>
    <t xml:space="preserve"> 9524 </t>
  </si>
  <si>
    <t>Tala plana perfurada 50mm para eletrocalha metálica (ref.: mopa ou similar) -Rev 01</t>
  </si>
  <si>
    <t xml:space="preserve"> 062562 </t>
  </si>
  <si>
    <t>TERMINAL PARA ELETROCALHA 100X50cm</t>
  </si>
  <si>
    <t xml:space="preserve"> 38.04.080 </t>
  </si>
  <si>
    <t>ELETRODUTO GALVANIZADO CONFORME NBR13057 -  1 1/4´ COM ACESSÓRIOS</t>
  </si>
  <si>
    <t>ARMAÇÃO SECUNDÁRIA, COM 1 ESTRIBO E 1 ISOLADOR - FORNECIMENTO E INSTALAÇÃO. AF_07/2020</t>
  </si>
  <si>
    <t xml:space="preserve"> 061236 </t>
  </si>
  <si>
    <t>BARRAMENTO PENTE 12 POLOS BIFASICO 63A FORCELINE</t>
  </si>
  <si>
    <t xml:space="preserve"> 064500 </t>
  </si>
  <si>
    <t>BARRAMENTO BIFASICO 34 POLOS 100A COM NEUTRO E TERRA</t>
  </si>
  <si>
    <t xml:space="preserve"> 062300 </t>
  </si>
  <si>
    <t>BARRAMENTO TRIFASICO PARA ATA 57 DISJUNTORES DIN STECK</t>
  </si>
  <si>
    <t>Caixa de equipotencialização em aço 200x200x90mm, para embutir com tampa, com9 terminais, ref:TEL-901 ou similar (SPDA)</t>
  </si>
  <si>
    <t>TUBO EM COBRE FLEXÍVEL, DN 1/4", COM ISOLAMENTO, INSTALADO EM RAMAL DE ALIMENTAÇÃO DE AR CONDICIONADO COM CONDENSADORA CENTRAL - FORNECIMENTO E INSTALAÇÃO. AF_12/2015</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</si>
  <si>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</si>
  <si>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</si>
  <si>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RAMAL DE ALIMENTAÇÃO DE AR CONDICIONADO COM CONDENSADORA INDIVIDUAL - FORNECIMENTO E INSTALAÇÃO. AF_12/2015</t>
  </si>
  <si>
    <t xml:space="preserve"> 11412 </t>
  </si>
  <si>
    <t>Cabo de cobre PP Cordplast 4 x 2,5 mm2, 450/750v - fornecimento e instalação</t>
  </si>
  <si>
    <t xml:space="preserve"> 200065 </t>
  </si>
  <si>
    <t>DUTO PARA EXAUSTAO DE AR/VENTILACAO,CHAVETADO EM CHAPA DE AC O GALVANIZADO,NAS DIVERSAS BITOLAS,CONFORME ABNT NBR 16401,I NCLUSIVE SUPORTES PINTADOS,GRELHAS,DIFUSORES EM ALUMINIO EXT RUDADO E DEMAIS ITENS NECESSARIOS.FORNECIMENTO E COLOCACAO</t>
  </si>
  <si>
    <t xml:space="preserve"> 070660 </t>
  </si>
  <si>
    <t>DUTO FLEXIVEL DE ALUMINIO C/ ISOLAM. TERM.LA VIDRO 100MM 4""</t>
  </si>
  <si>
    <t xml:space="preserve"> 12498 </t>
  </si>
  <si>
    <t>Barra roscada bicromatizada ø 3/8" x 3000mm</t>
  </si>
  <si>
    <t xml:space="preserve"> 721 </t>
  </si>
  <si>
    <t>Fornecimento e instalação de porca sextavada 3/8" (ref vl 1.55 valemam ou similar)</t>
  </si>
  <si>
    <t xml:space="preserve"> 070901 </t>
  </si>
  <si>
    <t>EXAUSTOR CENTRIFUGO SIROCO TRIFASICO EC5-TN-3</t>
  </si>
  <si>
    <t xml:space="preserve"> 070904 </t>
  </si>
  <si>
    <t>EXAUSTOR CENTRIFUGO SIROCO TRIFASICO MOD: EC3-TN-1,5</t>
  </si>
  <si>
    <t xml:space="preserve"> 070216 </t>
  </si>
  <si>
    <t>CAIXA DE VENTILACAO PARA FORRO CAB-250 - 220V - S&amp;P</t>
  </si>
  <si>
    <t xml:space="preserve"> 19.3 </t>
  </si>
  <si>
    <t xml:space="preserve"> 19.4 </t>
  </si>
  <si>
    <t xml:space="preserve"> 19.5 </t>
  </si>
  <si>
    <t xml:space="preserve"> 19.6 </t>
  </si>
  <si>
    <t xml:space="preserve"> 19.7 </t>
  </si>
  <si>
    <t xml:space="preserve"> 19.8 </t>
  </si>
  <si>
    <t xml:space="preserve"> 8733 </t>
  </si>
  <si>
    <t>Central manifold para cilindros 2 x 2 para oxigênio, ar comprimido e óxido nitroso com serpentina e sem válvula de alta pressão</t>
  </si>
  <si>
    <t>PISO PODOTÁTIL DE ALERTA OU DIRECIONAL, DE CONCRETO, ASSENTADO SOBRE ARGAMASSA. AF_03/2024</t>
  </si>
  <si>
    <t xml:space="preserve"> 5.1.3 </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</si>
  <si>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</si>
  <si>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</si>
  <si>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EMASSAMENTO COM MASSA LÁTEX, APLICAÇÃO EM PAREDE, UMA DEMÃO, LIXAMENTO MANUAL. AF_04/2023</t>
  </si>
  <si>
    <t>EMASSAMENTO COM MASSA LÁTEX, APLICAÇÃO EM TETO, UMA DEMÃO, LIXAMENTO MANUAL. AF_04/2023</t>
  </si>
  <si>
    <t>Porcent.</t>
  </si>
  <si>
    <t>MONTAGEM E DESMONTAGEM DE ANDAIME MODULAR FACHADEIRO, COM PISO METÁLICO, PARA EDIFÍCIOS COM MULTIPLOS PAVIMENTOS (EXCLUSIVE ANDAIME E LIMPEZA). AF_03/2024</t>
  </si>
  <si>
    <t xml:space="preserve"> 00001525 </t>
  </si>
  <si>
    <t>CONCRETO USINADO BOMBEAVEL, CLASSE DE RESISTENCIA C30, BRITA 0 E 1, SLUMP = 100 +/- 20 MM, COM BOMBEAMENTO (DISPONIBILIZACAO DE BOMBA), SEM O LANCAMENTO (NBR 8953)</t>
  </si>
  <si>
    <t>CUMEEIRA PARA TELHA DE FIBROCIMENTO ESTRUTURAL E = 6 MM, INCLUSO ACESSÓRIOS DE FIXAÇÃO E IÇAMENTO. AF_07/2019</t>
  </si>
  <si>
    <t>FABRICAÇÃO, MONTAGEM E DESMONTAGEM DE FÔRMA PARA BLOCO DE COROAMENTO, EM MADEIRA SERRADA, E=25 MM, 4 UTILIZAÇÕES. AF_01/2024</t>
  </si>
  <si>
    <t>MASSA ÚNICA, EM ARGAMASSA TRAÇO 1:2:8 PREPARO MECÂNICO, APLICADA MANUALMENTE EM PAREDES INTERNAS DE AMBIENTES COM ÁREA MAIOR QUE 10M², E = 10MM, COM TALISCAS. AF_03/2024</t>
  </si>
  <si>
    <t>EMBOÇO, EM ARGAMASSA TRAÇO 1:2:8, PREPARO MECÂNICO, APLICADO MANUALMENTE EM PAREDES INTERNAS DE AMBIENTES COM ÁREA MAIOR QUE 10M², E = 10MM, COM TALISCAS. AF_03/2024</t>
  </si>
  <si>
    <t>PINTURA LÁTEX ACRÍLICA ECONÔMICA, APLICAÇÃO MANUAL EM PAREDES, DUAS DEMÃOS. AF_04/2023</t>
  </si>
  <si>
    <t>TEXTURA ACRÍLICA, APLICAÇÃO MANUAL EM PAREDE, UMA DEMÃO. AF_04/2023</t>
  </si>
  <si>
    <t>PINTURA LÁTEX ACRÍLICA ECONÔMICA, APLICAÇÃO MANUAL EM TETO, DUAS DEMÃOS. AF_04/2023</t>
  </si>
  <si>
    <t>ALVENARIA DE VEDAÇÃO DE BLOCOS CERÂMICOS FURADOS NA VERTICAL DE 9X19X39 CM (ESPESSURA 9 CM) E ARGAMASSA DE ASSENTAMENTO COM PREPARO EM BETONEIRA. AF_12/2021</t>
  </si>
  <si>
    <t>ALVENARIA DE VEDAÇÃO DE BLOCOS CERÂMICOS FURADOS NA VERTICAL DE 14X19X39 CM (ESPESSURA 14 CM) E ARGAMASSA DE ASSENTAMENTO COM PREPARO EM BETONEIRA. AF_12/2021</t>
  </si>
  <si>
    <t xml:space="preserve"> 15.1.2 </t>
  </si>
  <si>
    <t xml:space="preserve"> 15.1.3 </t>
  </si>
  <si>
    <t xml:space="preserve"> 15.1.4 </t>
  </si>
  <si>
    <t xml:space="preserve"> 15.1.5 </t>
  </si>
  <si>
    <t xml:space="preserve"> 15.1.6 </t>
  </si>
  <si>
    <t xml:space="preserve"> 15.1.7 </t>
  </si>
  <si>
    <t xml:space="preserve"> 15.1.8 </t>
  </si>
  <si>
    <t xml:space="preserve"> 15.1.9 </t>
  </si>
  <si>
    <t xml:space="preserve"> 15.1.10 </t>
  </si>
  <si>
    <t xml:space="preserve"> 15.1.11 </t>
  </si>
  <si>
    <t xml:space="preserve"> 15.1.12 </t>
  </si>
  <si>
    <t xml:space="preserve"> 15.1.13 </t>
  </si>
  <si>
    <t xml:space="preserve"> 15.1.14 </t>
  </si>
  <si>
    <t xml:space="preserve"> 15.1.15 </t>
  </si>
  <si>
    <t xml:space="preserve"> 15.1.16 </t>
  </si>
  <si>
    <t xml:space="preserve"> 15.1.17 </t>
  </si>
  <si>
    <t xml:space="preserve"> 15.1.18 </t>
  </si>
  <si>
    <t xml:space="preserve"> 15.1.19 </t>
  </si>
  <si>
    <t xml:space="preserve"> 15.1.20 </t>
  </si>
  <si>
    <t xml:space="preserve"> 15.1.21 </t>
  </si>
  <si>
    <t xml:space="preserve"> 15.1.22 </t>
  </si>
  <si>
    <t xml:space="preserve"> 15.1.23 </t>
  </si>
  <si>
    <t xml:space="preserve"> 15.1.24 </t>
  </si>
  <si>
    <t xml:space="preserve"> 15.1.25 </t>
  </si>
  <si>
    <t xml:space="preserve"> 15.1.26 </t>
  </si>
  <si>
    <t xml:space="preserve"> 15.1.27 </t>
  </si>
  <si>
    <t xml:space="preserve"> 15.1.28 </t>
  </si>
  <si>
    <t xml:space="preserve"> 15.1.29 </t>
  </si>
  <si>
    <t xml:space="preserve"> 15.1.30 </t>
  </si>
  <si>
    <t xml:space="preserve"> 15.1.31 </t>
  </si>
  <si>
    <t xml:space="preserve"> 15.1.32 </t>
  </si>
  <si>
    <t xml:space="preserve"> 15.1.33 </t>
  </si>
  <si>
    <t xml:space="preserve"> 15.1.34 </t>
  </si>
  <si>
    <t xml:space="preserve"> 15.1.35 </t>
  </si>
  <si>
    <t xml:space="preserve"> 15.1.36 </t>
  </si>
  <si>
    <t xml:space="preserve"> 15.1.37 </t>
  </si>
  <si>
    <t xml:space="preserve"> 15.1.38 </t>
  </si>
  <si>
    <t xml:space="preserve"> 15.1.39 </t>
  </si>
  <si>
    <t xml:space="preserve"> 15.1.40 </t>
  </si>
  <si>
    <t xml:space="preserve"> 15.1.41 </t>
  </si>
  <si>
    <t xml:space="preserve"> 15.2 </t>
  </si>
  <si>
    <t xml:space="preserve"> 15.2.1 </t>
  </si>
  <si>
    <t xml:space="preserve"> 15.2.2 </t>
  </si>
  <si>
    <t xml:space="preserve"> 15.2.3 </t>
  </si>
  <si>
    <t xml:space="preserve"> 15.2.4 </t>
  </si>
  <si>
    <t xml:space="preserve"> 15.2.5 </t>
  </si>
  <si>
    <t xml:space="preserve"> 15.2.6 </t>
  </si>
  <si>
    <t xml:space="preserve"> 15.2.7 </t>
  </si>
  <si>
    <t xml:space="preserve"> 15.2.8 </t>
  </si>
  <si>
    <t xml:space="preserve"> 15.2.9 </t>
  </si>
  <si>
    <t xml:space="preserve"> 15.2.10 </t>
  </si>
  <si>
    <t xml:space="preserve"> 15.2.11 </t>
  </si>
  <si>
    <t xml:space="preserve"> 15.2.12 </t>
  </si>
  <si>
    <t xml:space="preserve"> 15.2.13 </t>
  </si>
  <si>
    <t xml:space="preserve"> 15.2.14 </t>
  </si>
  <si>
    <t xml:space="preserve"> 15.2.15 </t>
  </si>
  <si>
    <t xml:space="preserve"> 15.2.16 </t>
  </si>
  <si>
    <t xml:space="preserve"> 15.2.17 </t>
  </si>
  <si>
    <t xml:space="preserve"> 15.2.18 </t>
  </si>
  <si>
    <t xml:space="preserve"> 15.2.19 </t>
  </si>
  <si>
    <t xml:space="preserve"> 15.2.20 </t>
  </si>
  <si>
    <t xml:space="preserve"> 15.2.21 </t>
  </si>
  <si>
    <t xml:space="preserve"> 15.2.22 </t>
  </si>
  <si>
    <t xml:space="preserve"> 15.2.23 </t>
  </si>
  <si>
    <t xml:space="preserve"> 15.2.24 </t>
  </si>
  <si>
    <t xml:space="preserve"> 15.2.25 </t>
  </si>
  <si>
    <t xml:space="preserve"> 15.2.26 </t>
  </si>
  <si>
    <t xml:space="preserve"> 15.2.27 </t>
  </si>
  <si>
    <t xml:space="preserve"> 15.2.28 </t>
  </si>
  <si>
    <t xml:space="preserve"> 15.2.29 </t>
  </si>
  <si>
    <t xml:space="preserve"> 15.2.30 </t>
  </si>
  <si>
    <t xml:space="preserve"> 15.2.31 </t>
  </si>
  <si>
    <t xml:space="preserve"> 15.2.32 </t>
  </si>
  <si>
    <t xml:space="preserve"> 15.2.33 </t>
  </si>
  <si>
    <t xml:space="preserve"> 15.2.34 </t>
  </si>
  <si>
    <t xml:space="preserve"> 15.2.35 </t>
  </si>
  <si>
    <t xml:space="preserve"> 15.2.36 </t>
  </si>
  <si>
    <t xml:space="preserve"> 15.2.37 </t>
  </si>
  <si>
    <t xml:space="preserve"> 15.2.38 </t>
  </si>
  <si>
    <t xml:space="preserve"> 15.2.39 </t>
  </si>
  <si>
    <t xml:space="preserve"> 15.2.40 </t>
  </si>
  <si>
    <t xml:space="preserve"> 15.3 </t>
  </si>
  <si>
    <t xml:space="preserve"> 15.3.1 </t>
  </si>
  <si>
    <t xml:space="preserve"> 15.3.2 </t>
  </si>
  <si>
    <t xml:space="preserve"> 15.3.3 </t>
  </si>
  <si>
    <t xml:space="preserve"> 15.3.4 </t>
  </si>
  <si>
    <t xml:space="preserve"> 15.3.5 </t>
  </si>
  <si>
    <t xml:space="preserve"> 15.3.6 </t>
  </si>
  <si>
    <t xml:space="preserve"> 15.3.7 </t>
  </si>
  <si>
    <t xml:space="preserve"> 15.3.8 </t>
  </si>
  <si>
    <t xml:space="preserve"> 15.3.9 </t>
  </si>
  <si>
    <t xml:space="preserve"> 15.3.10 </t>
  </si>
  <si>
    <t xml:space="preserve"> 15.3.11 </t>
  </si>
  <si>
    <t xml:space="preserve"> 15.3.12 </t>
  </si>
  <si>
    <t xml:space="preserve"> 15.3.13 </t>
  </si>
  <si>
    <t xml:space="preserve"> 15.3.14 </t>
  </si>
  <si>
    <t xml:space="preserve"> 15.3.15 </t>
  </si>
  <si>
    <t xml:space="preserve"> 15.3.16 </t>
  </si>
  <si>
    <t xml:space="preserve"> 15.3.17 </t>
  </si>
  <si>
    <t xml:space="preserve"> 15.3.18 </t>
  </si>
  <si>
    <t xml:space="preserve"> 15.4 </t>
  </si>
  <si>
    <t xml:space="preserve"> 15.4.1 </t>
  </si>
  <si>
    <t xml:space="preserve"> 15.4.2 </t>
  </si>
  <si>
    <t xml:space="preserve"> 15.4.3 </t>
  </si>
  <si>
    <t xml:space="preserve"> 15.4.4 </t>
  </si>
  <si>
    <t xml:space="preserve"> 15.4.5 </t>
  </si>
  <si>
    <t xml:space="preserve"> 15.4.6 </t>
  </si>
  <si>
    <t xml:space="preserve"> 15.4.7 </t>
  </si>
  <si>
    <t xml:space="preserve"> 15.4.8 </t>
  </si>
  <si>
    <t xml:space="preserve"> 15.4.9 </t>
  </si>
  <si>
    <t xml:space="preserve"> 15.4.10 </t>
  </si>
  <si>
    <t xml:space="preserve"> 15.4.11 </t>
  </si>
  <si>
    <t xml:space="preserve"> 16.1.43 </t>
  </si>
  <si>
    <t xml:space="preserve"> 16.1.44 </t>
  </si>
  <si>
    <t xml:space="preserve"> 16.1.45 </t>
  </si>
  <si>
    <t xml:space="preserve"> 16.1.46 </t>
  </si>
  <si>
    <t xml:space="preserve"> 16.1.47 </t>
  </si>
  <si>
    <t xml:space="preserve"> 16.1.48 </t>
  </si>
  <si>
    <t xml:space="preserve"> 16.1.49 </t>
  </si>
  <si>
    <t xml:space="preserve"> 16.1.50 </t>
  </si>
  <si>
    <t xml:space="preserve"> 16.1.51 </t>
  </si>
  <si>
    <t xml:space="preserve"> 16.1.52 </t>
  </si>
  <si>
    <t xml:space="preserve"> 16.1.53 </t>
  </si>
  <si>
    <t xml:space="preserve"> 16.1.54 </t>
  </si>
  <si>
    <t xml:space="preserve"> 16.1.55 </t>
  </si>
  <si>
    <t xml:space="preserve"> 16.1.56 </t>
  </si>
  <si>
    <t xml:space="preserve"> 16.1.57 </t>
  </si>
  <si>
    <t xml:space="preserve"> 16.1.58 </t>
  </si>
  <si>
    <t xml:space="preserve"> 16.1.59 </t>
  </si>
  <si>
    <t xml:space="preserve"> 16.1.60 </t>
  </si>
  <si>
    <t xml:space="preserve"> 16.1.61 </t>
  </si>
  <si>
    <t xml:space="preserve"> 16.1.62 </t>
  </si>
  <si>
    <t xml:space="preserve"> 16.1.63 </t>
  </si>
  <si>
    <t xml:space="preserve"> 16.1.64 </t>
  </si>
  <si>
    <t xml:space="preserve"> 16.1.65 </t>
  </si>
  <si>
    <t xml:space="preserve"> 16.1.66 </t>
  </si>
  <si>
    <t xml:space="preserve"> 16.1.67 </t>
  </si>
  <si>
    <t xml:space="preserve"> 16.1.68 </t>
  </si>
  <si>
    <t xml:space="preserve"> 18.3 </t>
  </si>
  <si>
    <t xml:space="preserve"> 18.4 </t>
  </si>
  <si>
    <t xml:space="preserve"> 18.5 </t>
  </si>
  <si>
    <t xml:space="preserve"> 18.6 </t>
  </si>
  <si>
    <t xml:space="preserve"> 18.7 </t>
  </si>
  <si>
    <t xml:space="preserve"> 18.8 </t>
  </si>
  <si>
    <t xml:space="preserve"> 19.9 </t>
  </si>
  <si>
    <t xml:space="preserve"> 19.10 </t>
  </si>
  <si>
    <t xml:space="preserve"> 20.1.1 </t>
  </si>
  <si>
    <t xml:space="preserve"> 20.2.1 </t>
  </si>
  <si>
    <t xml:space="preserve"> 20.3.1 </t>
  </si>
  <si>
    <t xml:space="preserve"> 4656 </t>
  </si>
  <si>
    <t>Locação de container - Banheiro com chuveiros e vasos - 4,30 x 2,30m</t>
  </si>
  <si>
    <t>mês</t>
  </si>
  <si>
    <t>LASTRO COM MATERIAL GRANULAR (PEDRA BRITADA N.1 E PEDRA BRITADA N.2), APLICADO EM PISOS OU LAJES SOBRE SOLO, ESPESSURA DE *10 CM*. AF_01/2024</t>
  </si>
  <si>
    <t xml:space="preserve"> 3.4 </t>
  </si>
  <si>
    <t>BASE RESERVATÓRIO</t>
  </si>
  <si>
    <t xml:space="preserve"> 3.4.1 </t>
  </si>
  <si>
    <t>EXECUÇÃO DE RADIER, ESPESSURA DE 20 CM, FCK = 30 MPA, COM USO DE FORMAS EM MADEIRA SERRADA. AF_09/2021</t>
  </si>
  <si>
    <t xml:space="preserve"> 23.08.242 </t>
  </si>
  <si>
    <t>PORTA LISA DE CORRER SUSPENSA EM MADEIRA COM BATENTE</t>
  </si>
  <si>
    <t xml:space="preserve"> 12.3 </t>
  </si>
  <si>
    <t xml:space="preserve"> 12.3.1 </t>
  </si>
  <si>
    <t>PINTURA FUNDO NIVELADOR ALQUÍDICO BRANCO EM MADEIRA. AF_01/2021</t>
  </si>
  <si>
    <t xml:space="preserve"> 12.3.2 </t>
  </si>
  <si>
    <t>PINTURA TINTA DE ACABAMENTO (PIGMENTADA) ESMALTE SINTÉTICO ACETINADO EM MADEIRA, 2 DEMÃOS. AF_01/2021</t>
  </si>
  <si>
    <t>SINAPI 96557</t>
  </si>
  <si>
    <t>Utilizada composição de referência SINAPI e subsituído o insumo 1525 por 34493 para adequação da resistencia necessaria.</t>
  </si>
  <si>
    <t>ESCAVAÇÃO MECANIZADA DE VALA COM PROF. ATÉ 1,5 M (MÉDIA MONTANTE E JUSANTE/UMA COMPOSIÇÃO POR TRECHO), RETROESCAV. (0,26 M3), LARG. DE 0,8 M A 1,5 M, EM SOLO DE 1A CATEGORIA, EM LOCAIS COM ALTO NÍVEL DE INTERFERÊNCIA. AF_02/2021</t>
  </si>
  <si>
    <t xml:space="preserve"> CPU2288 </t>
  </si>
  <si>
    <t xml:space="preserve"> 6.2 </t>
  </si>
  <si>
    <t>IMPERMEABILIZAÇÃO DE SUPERFÍCIE COM ARGAMASSA POLIMÉRICA / MEMBRANA ACRÍLICA, 3 DEMÃOS. AF_09/2023</t>
  </si>
  <si>
    <t>JANELA DE ALUMÍNIO DE CORRER COM 4 FOLHAS PARA VIDROS, COM VIDROS, BATENTE, ACABAMENTO COM ACETATO OU BRILHANTE E FERRAGENS. EXCLUSIVE ALIZAR E CONTRAMARCO. FORNECIMENTO E INSTALAÇÃO. AF_12/2019</t>
  </si>
  <si>
    <t>Ministério da Saúde - Departamento de Estratégias e Políticas de Saúde Comunitária</t>
  </si>
  <si>
    <t>SINAPI 97063 + INSUMO SINAPI 20193</t>
  </si>
  <si>
    <t>CPOS 13.01.320</t>
  </si>
  <si>
    <t>CPOS 13.01.330</t>
  </si>
  <si>
    <t>ORSE 11946 + SINAPI 102166</t>
  </si>
  <si>
    <t>SBC 053037</t>
  </si>
  <si>
    <t>SBC 077390 + COTAÇÃO</t>
  </si>
  <si>
    <t>SINAPI 83535</t>
  </si>
  <si>
    <t>03</t>
  </si>
  <si>
    <t xml:space="preserve">ORSE 11703 </t>
  </si>
  <si>
    <t xml:space="preserve">ORSE 4656 </t>
  </si>
  <si>
    <t xml:space="preserve">SBC 012208 </t>
  </si>
  <si>
    <t xml:space="preserve">SBC 052032 </t>
  </si>
  <si>
    <t xml:space="preserve">SBC 000128 </t>
  </si>
  <si>
    <t xml:space="preserve">SBC 100113 </t>
  </si>
  <si>
    <t xml:space="preserve">CPOS/CDHU 23.08.242 </t>
  </si>
  <si>
    <t xml:space="preserve">CPOS/CDHU 25.02.110 </t>
  </si>
  <si>
    <t xml:space="preserve">EMOP 14.003.0205-0 </t>
  </si>
  <si>
    <t xml:space="preserve">ORSE 12098 </t>
  </si>
  <si>
    <t xml:space="preserve">CPOS/CDHU 28.20.650 </t>
  </si>
  <si>
    <t xml:space="preserve">ORSE 13110 </t>
  </si>
  <si>
    <t xml:space="preserve">SBC 112597 </t>
  </si>
  <si>
    <t xml:space="preserve">SBC 140560 </t>
  </si>
  <si>
    <t xml:space="preserve">ORSE 2180 </t>
  </si>
  <si>
    <t xml:space="preserve">ORSE 10168 </t>
  </si>
  <si>
    <t xml:space="preserve">ORSE 11233 </t>
  </si>
  <si>
    <t xml:space="preserve">ORSE 12492 </t>
  </si>
  <si>
    <t xml:space="preserve">IOPES 170124 </t>
  </si>
  <si>
    <t xml:space="preserve">CPOS/CDHU 44.01.850 </t>
  </si>
  <si>
    <t xml:space="preserve">ORSE 13262 </t>
  </si>
  <si>
    <t xml:space="preserve">CPOS/CDHU 44.03.300 </t>
  </si>
  <si>
    <t xml:space="preserve">ORSE 9676 </t>
  </si>
  <si>
    <t xml:space="preserve">ORSE 9503 </t>
  </si>
  <si>
    <t xml:space="preserve">ORSE 13113 </t>
  </si>
  <si>
    <t xml:space="preserve">CPOS/CDHU 48.02.008 </t>
  </si>
  <si>
    <t xml:space="preserve">ORSE 12882 </t>
  </si>
  <si>
    <t xml:space="preserve">ORSE 4883 </t>
  </si>
  <si>
    <t xml:space="preserve">ORSE 9760 </t>
  </si>
  <si>
    <t xml:space="preserve">ORSE 6409 </t>
  </si>
  <si>
    <t xml:space="preserve">SBC 053039 </t>
  </si>
  <si>
    <t xml:space="preserve">SBC 054083 </t>
  </si>
  <si>
    <t xml:space="preserve">ORSE 12889 </t>
  </si>
  <si>
    <t xml:space="preserve">CPOS/CDHU 97.02.198 </t>
  </si>
  <si>
    <t xml:space="preserve">ORSE 9925 </t>
  </si>
  <si>
    <t xml:space="preserve">SBC 062002 </t>
  </si>
  <si>
    <t xml:space="preserve">SBC 064035 </t>
  </si>
  <si>
    <t xml:space="preserve">CPOS/CDHU 37.24.042 </t>
  </si>
  <si>
    <t xml:space="preserve">ORSE 13149 </t>
  </si>
  <si>
    <t xml:space="preserve">SBC 063052 </t>
  </si>
  <si>
    <t xml:space="preserve">SBC 060107 </t>
  </si>
  <si>
    <t xml:space="preserve">ORSE 8685 </t>
  </si>
  <si>
    <t xml:space="preserve">ORSE 9524 </t>
  </si>
  <si>
    <t xml:space="preserve">SBC 062562 </t>
  </si>
  <si>
    <t xml:space="preserve">CPOS/CDHU 38.04.080 </t>
  </si>
  <si>
    <t xml:space="preserve">SBC 061236 </t>
  </si>
  <si>
    <t xml:space="preserve">SBC 064500 </t>
  </si>
  <si>
    <t xml:space="preserve">SBC 062300 </t>
  </si>
  <si>
    <t xml:space="preserve">SBC 060121 </t>
  </si>
  <si>
    <t xml:space="preserve">ORSE 13158 </t>
  </si>
  <si>
    <t xml:space="preserve">ORSE 11412 </t>
  </si>
  <si>
    <t xml:space="preserve">SBC 200065 </t>
  </si>
  <si>
    <t xml:space="preserve">SBC 070660 </t>
  </si>
  <si>
    <t xml:space="preserve">ORSE 12498 </t>
  </si>
  <si>
    <t xml:space="preserve">ORSE 721 </t>
  </si>
  <si>
    <t xml:space="preserve">SBC 070901 </t>
  </si>
  <si>
    <t xml:space="preserve">SBC 070904 </t>
  </si>
  <si>
    <t xml:space="preserve">SBC 070216 </t>
  </si>
  <si>
    <t xml:space="preserve">ORSE 8733 </t>
  </si>
  <si>
    <t xml:space="preserve">ORSE 2451 </t>
  </si>
  <si>
    <t>CPOS 13.01.310</t>
  </si>
  <si>
    <t>Utilizada composição do CPOS para São Paulo visto que o SINAPI não possui composição adequada para contemplar tal serviço. Excluídos os insumos referentes à capa de concreto visto que esses quantitativos estão presentes no concreto, forma e aço de lajes da planilha orçamentária.</t>
  </si>
  <si>
    <t>CPU2424</t>
  </si>
  <si>
    <t>SIURB 17010074</t>
  </si>
  <si>
    <t>Utilizada composição de referência SIURB para mão de obra e insumo, bem como inclusão do insumo SBC 016202 para atendimento do projeto.</t>
  </si>
  <si>
    <t>CPU2425</t>
  </si>
  <si>
    <t>SBC 110271</t>
  </si>
  <si>
    <t>Utilziada composição de referência SBC para São Paulo com o coeficiente proporcional ao tamanho da porta.</t>
  </si>
  <si>
    <t>CONCRETAGEM DE BLOCO DE COROAMENTO OU VIGA BALDRAME, FCK 30 MPA, COM USO DE BOMBA - LANÇAMENTO, ADENSAMENTO E ACABAMENTO. AF_01/2024</t>
  </si>
  <si>
    <t xml:space="preserve"> 7.1.1.5 </t>
  </si>
  <si>
    <t xml:space="preserve"> CPU2425 </t>
  </si>
  <si>
    <t>PORTA DE MADEIRA COM VIDRO, 2 FOLHAS, ABERTURA DE GIRO COM ACABAMENTO EM PINTURA BRANCA</t>
  </si>
  <si>
    <t xml:space="preserve"> 7.1.1.6 </t>
  </si>
  <si>
    <t xml:space="preserve"> 110016 </t>
  </si>
  <si>
    <t>PORTA COMPLETA MADEIRA 2 FL.1,60x2,10m LISA FER.VAI-E-VEM</t>
  </si>
  <si>
    <t xml:space="preserve"> 112618 </t>
  </si>
  <si>
    <t>PORTAO DE CORRER EM ALUMINIO PINTURA ELETROSTATICA BRANCA</t>
  </si>
  <si>
    <t xml:space="preserve"> 7.2.1.5 </t>
  </si>
  <si>
    <t xml:space="preserve"> 112370 </t>
  </si>
  <si>
    <t>PORTA ALUMINIO ANODIZADO NATURAL 1 FOLHA DE ABRIR</t>
  </si>
  <si>
    <t>INTERRUPTOR PARALELO (2 MÓDULOS), 10A/250V, INCLUINDO SUPORTE E PLACA - FORNECIMENTO E INSTALAÇÃO. AF_03/2023</t>
  </si>
  <si>
    <t xml:space="preserve"> 452 </t>
  </si>
  <si>
    <t>Disjuntor termomagnetico tripolar  63 A, padrão DIN (Europeu - linha branca),curva C</t>
  </si>
  <si>
    <t xml:space="preserve"> 10237 </t>
  </si>
  <si>
    <t>Disjuntor termomagnetico bipolar 70 A, padrão DIN (Europeu - linha branca), curva C, corrente 5KA</t>
  </si>
  <si>
    <t xml:space="preserve"> 454 </t>
  </si>
  <si>
    <t>Disjuntor termomagnetico tripolar 160 A, padrão DIN (Europeu - linha branca),65KA</t>
  </si>
  <si>
    <t xml:space="preserve"> 16.2.5 </t>
  </si>
  <si>
    <t xml:space="preserve"> 060582 </t>
  </si>
  <si>
    <t>LUMINARIA COLUNA/PISO CUPULA REDONDA TECIDO, BASE/HASTE ACO</t>
  </si>
  <si>
    <t xml:space="preserve"> 17.2.4 </t>
  </si>
  <si>
    <t xml:space="preserve"> 070205 </t>
  </si>
  <si>
    <t>EXAUSTOR AXIAL MULTIVAC MODELO MURO 150A</t>
  </si>
  <si>
    <t xml:space="preserve"> CPU2424 </t>
  </si>
  <si>
    <t>POSTO DE CONSUMO DE O2 OU AR VÁCUO OU N2O</t>
  </si>
  <si>
    <t xml:space="preserve"> 19.11 </t>
  </si>
  <si>
    <t>ASSENTAMENTO DE TUBO DE FERRO FUNDIDO PARA REDE DE ÁGUA, DN 80 MM, JUNTA ELÁSTICA, INSTALADO EM LOCAL COM NÍVEL ALTO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</si>
  <si>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</si>
  <si>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</si>
  <si>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</si>
  <si>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</si>
  <si>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</si>
  <si>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</si>
  <si>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</si>
  <si>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</si>
  <si>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</si>
  <si>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</si>
  <si>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</si>
  <si>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</si>
  <si>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</si>
  <si>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</si>
  <si>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</si>
  <si>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</si>
  <si>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</si>
  <si>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</si>
  <si>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</si>
  <si>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</si>
  <si>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</si>
  <si>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</si>
  <si>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</si>
  <si>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</si>
  <si>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</si>
  <si>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</si>
  <si>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</si>
  <si>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</si>
  <si>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BAIXO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</si>
  <si>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</si>
  <si>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</si>
  <si>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</si>
  <si>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</si>
  <si>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</si>
  <si>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</si>
  <si>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</si>
  <si>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</si>
  <si>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</si>
  <si>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</si>
  <si>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</si>
  <si>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</si>
  <si>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</si>
  <si>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</si>
  <si>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</si>
  <si>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</si>
  <si>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</si>
  <si>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</si>
  <si>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</si>
  <si>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</si>
  <si>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</si>
  <si>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</si>
  <si>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</si>
  <si>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</si>
  <si>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</si>
  <si>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</si>
  <si>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</si>
  <si>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</si>
  <si>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</si>
  <si>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</si>
  <si>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</si>
  <si>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</si>
  <si>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</si>
  <si>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</si>
  <si>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</si>
  <si>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</si>
  <si>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</si>
  <si>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</si>
  <si>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</si>
  <si>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</si>
  <si>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</si>
  <si>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</si>
  <si>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</si>
  <si>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</si>
  <si>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</si>
  <si>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</si>
  <si>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</si>
  <si>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</si>
  <si>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</si>
  <si>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</si>
  <si>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</si>
  <si>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</si>
  <si>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</si>
  <si>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</si>
  <si>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</si>
  <si>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</si>
  <si>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</si>
  <si>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</si>
  <si>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</si>
  <si>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</si>
  <si>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</si>
  <si>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</si>
  <si>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</si>
  <si>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</si>
  <si>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</si>
  <si>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</si>
  <si>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</si>
  <si>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</si>
  <si>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</si>
  <si>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</si>
  <si>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</si>
  <si>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</si>
  <si>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</si>
  <si>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</si>
  <si>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</si>
  <si>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</si>
  <si>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1200, JUNTA ELÁSTICA, INSTALADO EM LOCAL COM NÍVEL ALTO DE INTERFERÊNCIAS (NÃO INCLUI FORNECIMENTO). AF_05/2024</t>
  </si>
  <si>
    <t>FORNECIMENTO E ASSENTAMENTO DE TE RANHURADO EM FERRO FUNDIDO, DN 80 (3") PARA REDE DE ÁGUA, INSTALADO EM LOCAL COM NÍVEL ALTO DE INTERFERÊNCIAS (INCLUI FORNECIMENTO). AF_05/2024</t>
  </si>
  <si>
    <t>FORNECIMENTO E ASSENTAMENTO DE CURVA 45 GRAUS RANHURADA EM FERRO FUNDIDO, DN 80 MM (3") PARA REDE DE ÁGUA, INSTALADO EM LOCAL COM NÍVEL ALTO DE INTERFERÊNCIAS (INCLUI FORNECIMENTO). AF_05/2024</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</si>
  <si>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</si>
  <si>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</si>
  <si>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</si>
  <si>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</si>
  <si>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</si>
  <si>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</si>
  <si>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</si>
  <si>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</si>
  <si>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</si>
  <si>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</si>
  <si>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</si>
  <si>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</si>
  <si>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</si>
  <si>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</si>
  <si>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</si>
  <si>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</si>
  <si>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</si>
  <si>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</si>
  <si>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</si>
  <si>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</si>
  <si>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</si>
  <si>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</si>
  <si>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</si>
  <si>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</si>
  <si>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</si>
  <si>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</si>
  <si>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</si>
  <si>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</si>
  <si>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</si>
  <si>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</si>
  <si>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</si>
  <si>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BAIXO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</si>
  <si>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</si>
  <si>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</si>
  <si>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</si>
  <si>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</si>
  <si>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</si>
  <si>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BAIXO DE INTERFERÊNCIAS (NÃO INCLUI FORNECIMENTO). AF_05/2024</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</si>
  <si>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</si>
  <si>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</si>
  <si>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</si>
  <si>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</si>
  <si>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</si>
  <si>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</si>
  <si>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</si>
  <si>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</si>
  <si>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</si>
  <si>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</si>
  <si>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</si>
  <si>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</si>
  <si>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</si>
  <si>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</si>
  <si>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</si>
  <si>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</si>
  <si>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</si>
  <si>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</si>
  <si>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</si>
  <si>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</si>
  <si>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</si>
  <si>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</si>
  <si>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</si>
  <si>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</si>
  <si>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</si>
  <si>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</si>
  <si>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</si>
  <si>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</si>
  <si>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</si>
  <si>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</si>
  <si>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</si>
  <si>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</si>
  <si>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</si>
  <si>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</si>
  <si>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</si>
  <si>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</si>
  <si>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</si>
  <si>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</si>
  <si>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</si>
  <si>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</si>
  <si>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</si>
  <si>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</si>
  <si>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</si>
  <si>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</si>
  <si>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</si>
  <si>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</si>
  <si>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</si>
  <si>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</si>
  <si>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</si>
  <si>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</si>
  <si>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</si>
  <si>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</si>
  <si>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</si>
  <si>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BAIXO DE INTERFERÊNCIAS (NÃO INCLUI FORNECIMENTO). AF_05/2024</t>
  </si>
  <si>
    <t>ASSENTAMENTO DE TUBO DE PVC PBA PARA REDE DE ÁGUA, DN 100 MM, JUNTA ELÁSTICA INTEGRADA, INSTALADO EM LOCAL COM NÍVEL BAIXO DE INTERFERÊNCIAS (NÃO INCLUI FORNECIMENTO). AF_05/2024</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</si>
  <si>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</si>
  <si>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</si>
  <si>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</si>
  <si>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</si>
  <si>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</si>
  <si>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</si>
  <si>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ASSENTAMENTO E FORNECIMENTO DE TUBO DE PVC PBA PARA REDE DE ÁGUA, DN 50, JUNTA ELÁSTICA INTEGRADA, INSTALADO EM LOCAL COM NÍVEL ALTO DE INTERFERÊNCIAS (INCLUI FORNECIMENTO). AF_05/2024</t>
  </si>
  <si>
    <t>ASSENTAMENTO E FORNECIMENTO DE TUBO DE PVC PBA PARA REDE DE ÁGUA, DN 50,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</si>
  <si>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</si>
  <si>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</si>
  <si>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</si>
  <si>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</si>
  <si>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</si>
  <si>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</si>
  <si>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</si>
  <si>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</si>
  <si>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</si>
  <si>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</si>
  <si>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CURVA PVC PBA, JE, PB, 45 GRAUS, DN 100 / DE 110 MM, PARA REDE AGUA, JUNTA ELÁSTICA INTEGRADA, INSTALADO EM LOCAL COM NÍVEL ALTO DE INTERFERÊNCIAS (INCLUI FORNECIMENTO). AF_05/2024</t>
  </si>
  <si>
    <t>ASSENTAMENTO DE TUBO DE PVC PBA PARA REDE DE ÁGUA, DN 125, JUNTA ELÁSTICA INTEGRADA, INSTALADO EM LOCAL COM NÍVEL ALTO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</si>
  <si>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</si>
  <si>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180, JUNTA ELÁSTICA INTEGRADA, INSTALADO EM LOCAL COM NÍVEL ALTO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</si>
  <si>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</si>
  <si>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</si>
  <si>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</si>
  <si>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BAIXO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</si>
  <si>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</si>
  <si>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FERRO FUNDIDO PARA REDE DE ÁGUA, DN 250, JUNTA ELÁSTICA, INSTALADO EM LOCAL COM NÍVEL BAIXO DE INTERFERÊNCIAS (NÃO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</si>
  <si>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</si>
  <si>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</si>
  <si>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</si>
  <si>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</si>
  <si>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</si>
  <si>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</si>
  <si>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</si>
  <si>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</si>
  <si>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</si>
  <si>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</si>
  <si>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</si>
  <si>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</si>
  <si>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DE TUBO DE PVC DEFOFO OU PRFV OU RPVC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</si>
  <si>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</si>
  <si>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</si>
  <si>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</si>
  <si>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</si>
  <si>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</si>
  <si>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</si>
  <si>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</si>
  <si>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</si>
  <si>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100, JUNTA ELÁSTICA INTEGRADA, INSTALADO EM LOCAL COM NÍVEL ALTO DE INTERFERÊNCIAS (NÃO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</si>
  <si>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</si>
  <si>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BAIXO DE INTERFERÊNCIAS (INCLUI FORNECIMENTO). AF_05/2024</t>
  </si>
  <si>
    <t>ASSENTAMENTO DE CONEXÃO 3 ACESSOS DE PVC PBA PARA REDE DE ÁGUA, DN 100, JUNTA ELÁSTICA INTEGRADA, INSTALADO EM LOCAL COM NÍVEL BAIXO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</si>
  <si>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</si>
  <si>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100, JUNTA ELÁSTICA, INSTALADO EM LOCAL COM NÍVEL BAIXO DE INTERFERÊNCIAS (NÃO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</si>
  <si>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</si>
  <si>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</si>
  <si>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</si>
  <si>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ASSENTAMENTO DE CONEXÃO 2 ACESSOS ALINHADOS DE PVC PBA PARA REDE DE ÁGUA, DN 75, JUNTA ELÁSTICA INTEGRADA, INSTALADO EM LOCAL COM NÍVEL BAIXO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</si>
  <si>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</si>
  <si>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</si>
  <si>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</si>
  <si>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</si>
  <si>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</si>
  <si>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BAIXO DE INTERFERÊNCIAS (NÃO INCLUI FORNECIMENTO). AF_05/2024</t>
  </si>
  <si>
    <t>TUBO DE CONCRETO PARA REDES COLETORAS DE ESGOTO SANITÁRIO, DIÂMETRO DE 300 MM, JUNTA ELÁSTICA, INSTALADO EM LOCAL COM BAIXO NÍVEL DE INTERFERÊNCIAS - FORNECIMENTO E ASSENTAMENTO. AF_03/2024</t>
  </si>
  <si>
    <t>ASSENTAMENTO DE TUBO DE CONCRETO PARA REDES COLETORAS DE ESGOTO SANITÁRIO, DIÂMETRO DE 300 MM, JUNTA ELÁSTICA, INSTALADO EM LOCAL COM BAIXO NÍVEL DE INTERFERÊNCIAS (NÃO INCLUI FORNECIMENTO). AF_03/2024</t>
  </si>
  <si>
    <t>TUBO DE CONCRETO PARA REDES COLETORAS DE ESGOTO SANITÁRIO, DIÂMETRO DE 400 MM, JUNTA ELÁSTICA, INSTALADO EM LOCAL COM BAIXO NÍVEL DE INTERFERÊNCIAS - FORNECIMENTO E ASSENTAMENTO. AF_03/2024</t>
  </si>
  <si>
    <t>ASSENTAMENTO DE TUBO DE CONCRETO PARA REDES COLETORAS DE ESGOTO SANITÁRIO, DIÂMETRO DE 400 MM, JUNTA ELÁSTICA, INSTALADO EM LOCAL COM BAIXO NÍVEL DE INTERFERÊNCIAS (NÃO INCLUI FORNECIMENTO). AF_03/2024</t>
  </si>
  <si>
    <t>TUBO DE CONCRETO PARA REDES COLETORAS DE ESGOTO SANITÁRIO, DIÂMETRO DE 500 MM, JUNTA ELÁSTICA, INSTALADO EM LOCAL COM BAIXO NÍVEL DE INTERFERÊNCIAS - FORNECIMENTO E ASSENTAMENTO. AF_03/2024</t>
  </si>
  <si>
    <t>ASSENTAMENTO DE TUBO DE CONCRETO PARA REDES COLETORAS DE ESGOTO SANITÁRIO, DIÂMETRO DE 500 MM, JUNTA ELÁSTICA, INSTALADO EM LOCAL COM BAIXO NÍVEL DE INTERFERÊNCIAS (NÃO INCLUI FORNECIMENTO). AF_03/2024</t>
  </si>
  <si>
    <t>TUBO DE CONCRETO PARA REDES COLETORAS DE ESGOTO SANITÁRIO, DIÂMETRO DE 600 MM, JUNTA ELÁSTICA, INSTALADO EM LOCAL COM BAIXO NÍVEL DE INTERFERÊNCIAS - FORNECIMENTO E ASSENTAMENTO. AF_03/2024</t>
  </si>
  <si>
    <t>ASSENTAMENTO DE TUBO DE CONCRETO PARA REDES COLETORAS DE ESGOTO SANITÁRIO, DIÂMETRO DE 600 MM, JUNTA ELÁSTICA, INSTALADO EM LOCAL COM BAIXO NÍVEL DE INTERFERÊNCIAS (NÃO INCLUI FORNECIMENTO). AF_03/2024</t>
  </si>
  <si>
    <t>TUBO DE CONCRETO PARA REDES COLETORAS DE ESGOTO SANITÁRIO, DIÂMETRO DE 700 MM, JUNTA ELÁSTICA, INSTALADO EM LOCAL COM BAIXO NÍVEL DE INTERFERÊNCIAS - FORNECIMENTO E ASSENTAMENTO. AF_03/2024</t>
  </si>
  <si>
    <t>ASSENTAMENTO DE TUBO DE CONCRETO PARA REDES COLETORAS DE ESGOTO SANITÁRIO, DIÂMETRO DE 700 MM, JUNTA ELÁSTICA, INSTALADO EM LOCAL COM BAIXO NÍVEL DE INTERFERÊNCIAS (NÃO INCLUI FORNECIMENTO). AF_03/2024</t>
  </si>
  <si>
    <t>TUBO DE CONCRETO PARA REDES COLETORAS DE ESGOTO SANITÁRIO, DIÂMETRO DE 800 MM, JUNTA ELÁSTICA, INSTALADO EM LOCAL COM BAIXO NÍVEL DE INTERFERÊNCIAS - FORNECIMENTO E ASSENTAMENTO. AF_03/2024</t>
  </si>
  <si>
    <t>ASSENTAMENTO DE TUBO DE CONCRETO PARA REDES COLETORAS DE ESGOTO SANITÁRIO, DIÂMETRO DE 800 MM, JUNTA ELÁSTICA, INSTALADO EM LOCAL COM BAIXO NÍVEL DE INTERFERÊNCIAS (NÃO INCLUI FORNECIMENTO). AF_03/2024</t>
  </si>
  <si>
    <t>TUBO DE CONCRETO PARA REDES COLETORAS DE ESGOTO SANITÁRIO, DIÂMETRO DE 900 MM, JUNTA ELÁSTICA, INSTALADO EM LOCAL COM BAIXO NÍVEL DE INTERFERÊNCIAS - FORNECIMENTO E ASSENTAMENTO. AF_03/2024</t>
  </si>
  <si>
    <t>ASSENTAMENTO DE TUBO DE CONCRETO PARA REDES COLETORAS DE ESGOTO SANITÁRIO, DIÂMETRO DE 900 MM, JUNTA ELÁSTICA, INSTALADO EM LOCAL COM BAIXO NÍVEL DE INTERFERÊNCIAS (NÃO INCLUI FORNECIMENTO). AF_03/2024</t>
  </si>
  <si>
    <t>TUBO DE CONCRETO PARA REDES COLETORAS DE ESGOTO SANITÁRIO, DIÂMETRO DE 1000 MM, JUNTA ELÁSTICA, INSTALADO EM LOCAL COM BAIXO NÍVEL DE INTERFERÊNCIAS - FORNECIMENTO E ASSENTAMENTO. AF_03/2024</t>
  </si>
  <si>
    <t>ASSENTAMENTO DE TUBO DE CONCRETO PARA REDES COLETORAS DE ESGOTO SANITÁRIO, DIÂMETRO DE 1000 MM, JUNTA ELÁSTICA, INSTALADO EM LOCAL COM BAIXO NÍVEL DE INTERFERÊNCIAS (NÃO INCLUI FORNECIMENTO). AF_03/2024</t>
  </si>
  <si>
    <t>TUBO DE CONCRETO PARA REDES COLETORAS DE ESGOTO SANITÁRIO, DIÂMETRO DE 300 MM, JUNTA ELÁSTICA, INSTALADO EM LOCAL COM ALTO NÍVEL DE INTERFERÊNCIAS - FORNECIMENTO E ASSENTAMENTO. AF_03/2024</t>
  </si>
  <si>
    <t>ASSENTAMENTO DE TUBO DE CONCRETO PARA REDES COLETORAS DE ESGOTO SANITÁRIO, DIÂMETRO DE 300 MM, JUNTA ELÁSTICA, INSTALADO EM LOCAL COM ALTO NÍVEL DE INTERFERÊNCIAS (NÃO INCLUI FORNECIMENTO). AF_03/2024</t>
  </si>
  <si>
    <t>TUBO DE CONCRETO PARA REDES COLETORAS DE ESGOTO SANITÁRIO, DIÂMETRO DE 400 MM, JUNTA ELÁSTICA, INSTALADO EM LOCAL COM ALTO NÍVEL DE INTERFERÊNCIAS - FORNECIMENTO E ASSENTAMENTO. AF_03/2024</t>
  </si>
  <si>
    <t>ASSENTAMENTO DE TUBO DE CONCRETO PARA REDES COLETORAS DE ESGOTO SANITÁRIO, DIÂMETRO DE 400 MM, JUNTA ELÁSTICA, INSTALADO EM LOCAL COM ALTO NÍVEL DE INTERFERÊNCIAS (NÃO INCLUI FORNECIMENTO). AF_03/2024</t>
  </si>
  <si>
    <t>TUBO DE CONCRETO PARA REDES COLETORAS DE ESGOTO SANITÁRIO, DIÂMETRO DE 500 MM, JUNTA ELÁSTICA, INSTALADO EM LOCAL COM ALTO NÍVEL DE INTERFERÊNCIAS - FORNECIMENTO E ASSENTAMENTO. AF_03/2024</t>
  </si>
  <si>
    <t>ASSENTAMENTO DE TUBO DE CONCRETO PARA REDES COLETORAS DE ESGOTO SANITÁRIO, DIÂMETRO DE 500 MM, JUNTA ELÁSTICA, INSTALADO EM LOCAL COM ALTO NÍVEL DE INTERFERÊNCIAS (NÃO INCLUI FORNECIMENTO). AF_03/2024</t>
  </si>
  <si>
    <t>TUBO DE CONCRETO PARA REDES COLETORAS DE ESGOTO SANITÁRIO, DIÂMETRO DE 600 MM, JUNTA ELÁSTICA, INSTALADO EM LOCAL COM ALTO NÍVEL DE INTERFERÊNCIAS - FORNECIMENTO E ASSENTAMENTO. AF_03/2024</t>
  </si>
  <si>
    <t>ASSENTAMENTO DE TUBO DE CONCRETO PARA REDES COLETORAS DE ESGOTO SANITÁRIO, DIÂMETRO DE 600 MM, JUNTA ELÁSTICA, INSTALADO EM LOCAL COM ALTO NÍVEL DE INTERFERÊNCIAS (NÃO INCLUI FORNECIMENTO). AF_03/2024</t>
  </si>
  <si>
    <t>TUBO DE CONCRETO PARA REDES COLETORAS DE ESGOTO SANITÁRIO, DIÂMETRO DE 700 MM, JUNTA ELÁSTICA, INSTALADO EM LOCAL COM ALTO NÍVEL DE INTERFERÊNCIAS - FORNECIMENTO E ASSENTAMENTO. AF_03/2024</t>
  </si>
  <si>
    <t>ASSENTAMENTO DE TUBO DE CONCRETO PARA REDES COLETORAS DE ESGOTO SANITÁRIO, DIÂMETRO DE 700 MM, JUNTA ELÁSTICA, INSTALADO EM LOCAL COM ALTO NÍVEL DE INTERFERÊNCIAS (NÃO INCLUI FORNECIMENTO). AF_03/2024</t>
  </si>
  <si>
    <t>TUBO DE CONCRETO PARA REDES COLETORAS DE ESGOTO SANITÁRIO, DIÂMETRO DE 800 MM, JUNTA ELÁSTICA, INSTALADO EM LOCAL COM ALTO NÍVEL DE INTERFERÊNCIAS - FORNECIMENTO E ASSENTAMENTO. AF_03/2024</t>
  </si>
  <si>
    <t>ASSENTAMENTO DE TUBO DE CONCRETO PARA REDES COLETORAS DE ESGOTO SANITÁRIO, DIÂMETRO DE 800 MM, JUNTA ELÁSTICA, INSTALADO EM LOCAL COM ALTO NÍVEL DE INTERFERÊNCIAS (NÃO INCLUI FORNECIMENTO). AF_03/2024</t>
  </si>
  <si>
    <t>TUBO DE CONCRETO PARA REDES COLETORAS DE ESGOTO SANITÁRIO, DIÂMETRO DE 900 MM, JUNTA ELÁSTICA, INSTALADO EM LOCAL COM ALTO NÍVEL DE INTERFERÊNCIAS - FORNECIMENTO E ASSENTAMENTO. AF_03/2024</t>
  </si>
  <si>
    <t>ASSENTAMENTO DE TUBO DE CONCRETO PARA REDES COLETORAS DE ESGOTO SANITÁRIO, DIÂMETRO DE 900 MM, JUNTA ELÁSTICA, INSTALADO EM LOCAL COM ALTO NÍVEL DE INTERFERÊNCIAS (NÃO INCLUI FORNECIMENTO). AF_03/2024</t>
  </si>
  <si>
    <t>TUBO DE CONCRETO PARA REDES COLETORAS DE ESGOTO SANITÁRIO, DIÂMETRO DE 1000 MM, JUNTA ELÁSTICA, INSTALADO EM LOCAL COM ALTO NÍVEL DE INTERFERÊNCIAS - FORNECIMENTO E ASSENTAMENTO. AF_03/2024</t>
  </si>
  <si>
    <t>ASSENTAMENTO DE TUBO DE CONCRETO PARA REDES COLETORAS DE ESGOTO SANITÁRIO, DIÂMETRO DE 1000 MM, JUNTA ELÁSTICA, INSTALADO EM LOCAL COM ALTO NÍVEL DE INTERFERÊNCIAS (NÃO INCLUI FORNECIMENTO).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</si>
  <si>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</si>
  <si>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</si>
  <si>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</si>
  <si>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</si>
  <si>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</si>
  <si>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BAIXO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</si>
  <si>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</si>
  <si>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</si>
  <si>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</si>
  <si>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</si>
  <si>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</si>
  <si>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</si>
  <si>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</si>
  <si>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1000 MM, JUNTA RÍGIDA, INSTALADO EM LOCAL COM ALTO NÍVEL DE INTERFERÊNCIAS - FORNECIMENTO E ASSENTAMENTO.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</si>
  <si>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</si>
  <si>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</si>
  <si>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</si>
  <si>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</si>
  <si>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</si>
  <si>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</si>
  <si>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BAIXO NÍVEL DE INTERFERÊNCIAS (NÃO INCLUI FORNECIMENTO). AF_03/2024</t>
  </si>
  <si>
    <t>ASSENTAMENTO DE TUBO DE CONCRETO PARA REDES COLETORAS DE ÁGUAS PLUVIAIS, DIÂMETRO DE 1000 MM, JUNTA RÍGIDA, INSTALADO EM LOCAL COM BAIXO NÍVEL DE INTERFERÊNCIAS (NÃO INCLUI FORNECIMENTO). AF_03/2024</t>
  </si>
  <si>
    <t>TUBO DE CONCRETO PARA REDES COLETORAS DE ÁGUAS PLUVIAIS, DIÂMETRO DE 1200 MM, JUNTA RÍGIDA, INSTALADO EM LOCAL COM BAIXO NÍVEL DE INTERFERÊNCIAS - FORNECIMENTO E ASSENTAMENTO. AF_03/2024</t>
  </si>
  <si>
    <t>ASSENTAMENTO DE TUBO DE CONCRETO PARA REDES COLETORAS DE ÁGUAS PLUVIAIS, DIÂMETRO DE 1200 MM, JUNTA RÍGIDA, INSTALADO EM LOCAL COM BAIXO NÍVEL DE INTERFERÊNCIAS (NÃO INCLUI FORNECIMENTO). AF_03/2024</t>
  </si>
  <si>
    <t>TUBO DE CONCRETO PARA REDES COLETORAS DE ÁGUAS PLUVIAIS, DIÂMETRO DE 1500 MM, JUNTA RÍGIDA, INSTALADO EM LOCAL COM BAIXO NÍVEL DE INTERFERÊNCIAS - FORNECIMENTO E ASSENTAMENTO.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</si>
  <si>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</si>
  <si>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</si>
  <si>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</si>
  <si>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</si>
  <si>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</si>
  <si>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</si>
  <si>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</si>
  <si>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</si>
  <si>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1000 MM, JUNTA RÍGIDA, INSTALADO EM LOCAL COM ALTO NÍVEL DE INTERFERÊNCIAS (NÃO INCLUI FORNECIMENTO). AF_03/2024</t>
  </si>
  <si>
    <t>TUBO DE CONCRETO PARA REDES COLETORAS DE ÁGUAS PLUVIAIS, DIÂMETRO DE 1200 MM, JUNTA RÍGIDA, INSTALADO EM LOCAL COM ALTO NÍVEL DE INTERFERÊNCIAS - FORNECIMENTO E ASSENTAMENTO. AF_03/2024</t>
  </si>
  <si>
    <t>ASSENTAMENTO DE TUBO DE CONCRETO PARA REDES COLETORAS DE ÁGUAS PLUVIAIS, DIÂMETRO DE 1200 MM, JUNTA RÍGIDA, INSTALADO EM LOCAL COM ALTO NÍVEL DE INTERFERÊNCIAS (NÃO INCLUI FORNECIMENTO). AF_03/2024</t>
  </si>
  <si>
    <t>TUBO DE CONCRETO PARA REDES COLETORAS DE ÁGUAS PLUVIAIS, DIÂMETRO DE 1500 MM, JUNTA RÍGIDA, INSTALADO EM LOCAL COM ALTO NÍVEL DE INTERFERÊNCIAS - FORNECIMENTO E ASSENTAMENTO. AF_03/2024</t>
  </si>
  <si>
    <t>ASSENTAMENTO DE TUBO DE CONCRETO PARA REDES COLETORAS DE ÁGUAS PLUVIAIS, DIÂMETRO DE 1500 MM, JUNTA RÍGIDA, INSTALADO EM LOCAL COM ALTO NÍVEL DE INTERFERÊNCIAS (NÃO INCLUI FORNECIMENTO).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</si>
  <si>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</si>
  <si>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</si>
  <si>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</si>
  <si>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</si>
  <si>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</si>
  <si>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</si>
  <si>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</si>
  <si>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500 MM, JUNTA RÍGIDA, INSTALADO EM LOCAL COM ALTO NÍVEL DE INTERFERÊNCIAS - FORNECIMENTO E ASSENTAMENTO. AF_03/2024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</si>
  <si>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</si>
  <si>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</si>
  <si>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</si>
  <si>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</si>
  <si>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</si>
  <si>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</si>
  <si>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</si>
  <si>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</si>
  <si>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</si>
  <si>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</si>
  <si>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</si>
  <si>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</si>
  <si>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</si>
  <si>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BAIXO DE INTERFERÊNCIAS (NÃO INCLUI FORNECIMENTO). AF_05/2024</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</si>
  <si>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</si>
  <si>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</si>
  <si>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</si>
  <si>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</si>
  <si>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</si>
  <si>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</si>
  <si>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</si>
  <si>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</si>
  <si>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</si>
  <si>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</si>
  <si>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</si>
  <si>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</si>
  <si>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</si>
  <si>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</si>
  <si>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</si>
  <si>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</si>
  <si>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</si>
  <si>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</si>
  <si>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</si>
  <si>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</si>
  <si>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</si>
  <si>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</si>
  <si>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</si>
  <si>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</si>
  <si>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</si>
  <si>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</si>
  <si>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</si>
  <si>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</si>
  <si>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</si>
  <si>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</si>
  <si>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</si>
  <si>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</si>
  <si>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</si>
  <si>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</si>
  <si>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</si>
  <si>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</si>
  <si>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</si>
  <si>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</si>
  <si>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</si>
  <si>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</si>
  <si>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</si>
  <si>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</si>
  <si>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</si>
  <si>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</si>
  <si>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</si>
  <si>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</si>
  <si>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</si>
  <si>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</si>
  <si>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</si>
  <si>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</si>
  <si>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</si>
  <si>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</si>
  <si>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</si>
  <si>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</si>
  <si>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</si>
  <si>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</si>
  <si>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</si>
  <si>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</si>
  <si>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</si>
  <si>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</si>
  <si>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</si>
  <si>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</si>
  <si>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</si>
  <si>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</si>
  <si>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</si>
  <si>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</si>
  <si>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</si>
  <si>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</si>
  <si>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</si>
  <si>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</si>
  <si>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</si>
  <si>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</si>
  <si>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</si>
  <si>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</si>
  <si>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</si>
  <si>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</si>
  <si>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</si>
  <si>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</si>
  <si>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</si>
  <si>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</si>
  <si>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</si>
  <si>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</si>
  <si>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</si>
  <si>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</si>
  <si>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</si>
  <si>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</si>
  <si>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</si>
  <si>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</si>
  <si>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</si>
  <si>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</si>
  <si>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</si>
  <si>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</si>
  <si>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</si>
  <si>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</si>
  <si>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</si>
  <si>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</si>
  <si>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</si>
  <si>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</si>
  <si>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</si>
  <si>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</si>
  <si>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</si>
  <si>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</si>
  <si>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</si>
  <si>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</si>
  <si>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</si>
  <si>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</si>
  <si>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</si>
  <si>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</si>
  <si>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</si>
  <si>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</si>
  <si>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</si>
  <si>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</si>
  <si>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</si>
  <si>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</si>
  <si>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</si>
  <si>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</si>
  <si>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</si>
  <si>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</si>
  <si>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</si>
  <si>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</si>
  <si>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</si>
  <si>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</si>
  <si>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PAREDE DE MADEIRA COMPENSADA PARA CONSTRUÇÃO TEMPORÁRIA EM CHAPA SIMPLES, EXTERNA, SEM VÃO. AF_03/2024</t>
  </si>
  <si>
    <t>M2</t>
  </si>
  <si>
    <t>PAREDE DE MADEIRA COMPENSADA PARA CONSTRUÇÃO TEMPORÁRIA EM CHAPA SIMPLES,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</si>
  <si>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</si>
  <si>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</si>
  <si>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</si>
  <si>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</si>
  <si>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DUPLA, EXTERNA, SEM VÃO. AF_03/2024</t>
  </si>
  <si>
    <t>PAREDE DE MADEIRA COMPENSADA PARA CONSTRUÇÃO TEMPORÁRIA EM CHAPA DUPLA, INTERNA, SEM VÃO.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</si>
  <si>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</si>
  <si>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</si>
  <si>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</si>
  <si>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</si>
  <si>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TAPUME COM COMPENSADO DE MADEIRA. AF_03/2024</t>
  </si>
  <si>
    <t>PISO PARA CONSTRUÇÃO TEMPORÁRIA EM MADEIRA, SEM REAPROVEITAMENTO. AF_03/2024</t>
  </si>
  <si>
    <t>ESTRUTURA DE MADEIRA PROVISÓRIA PARA SUPORTE DE CAIXA DÁGUA ELEVADA DE 1000 LITROS. AF_03/2024</t>
  </si>
  <si>
    <t>ESTRUTURA DE MADEIRA PROVISÓRIA PARA SUPORTE DE CAIXA DÁGUA ELEVADA DE 3000 LITROS. AF_03/2024</t>
  </si>
  <si>
    <t>ESTRUTURA DE MADEIRA PROVISÓRIA PARA SUPORTE DE CAIXA D'ÁGUA ELEVADA DE 2000 LITROS. AF_03/2024</t>
  </si>
  <si>
    <t>EXECUÇÃO DOS APOIOS PARA CONTÊINER OU MÓDULO HABITÁVEL. AF_03/2024</t>
  </si>
  <si>
    <t>M3</t>
  </si>
  <si>
    <t>INSTALAÇÃO E DESINSTALAÇÃO MECANIZADA DE CONTÊINER OU MÓDULO HABITÁVEL DE USOS DIVERSOS. AF_03/2024</t>
  </si>
  <si>
    <t>INSTALAÇÃO E DESINSTALAÇÃO MANUAL DE CONTÊINER OU MÓDULO HABITÁVEL PEQUENO. AF_03/2024</t>
  </si>
  <si>
    <t>INSTALAÇÃO DE CONCERTINA SIMPLES, ESPIRAL DE 300 MM. AF_03/2024</t>
  </si>
  <si>
    <t>INSTALAÇÃO DE CONCERTINA DUPLA CLIPADA, ESPIRAL DE 300 MM. AF_03/2024</t>
  </si>
  <si>
    <t>INSTALAÇÃO DE CONCERTINA FLAT, ESPIRAL DE 300 MM. AF_03/2024</t>
  </si>
  <si>
    <t>EXECUÇÃO DE PILARETES PARA TAPUMES E CONSTRUÇÕES TEMPORÁRIAS. AF_03/2024</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</si>
  <si>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</si>
  <si>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</si>
  <si>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</si>
  <si>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</si>
  <si>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</si>
  <si>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</si>
  <si>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</si>
  <si>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</si>
  <si>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</si>
  <si>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</si>
  <si>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</si>
  <si>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</si>
  <si>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</si>
  <si>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</si>
  <si>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</si>
  <si>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</si>
  <si>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</si>
  <si>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</si>
  <si>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</si>
  <si>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</si>
  <si>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</si>
  <si>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</si>
  <si>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</si>
  <si>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</si>
  <si>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</si>
  <si>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</si>
  <si>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</si>
  <si>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</si>
  <si>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</si>
  <si>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</si>
  <si>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</si>
  <si>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</si>
  <si>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AF_05/2023</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</si>
  <si>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</si>
  <si>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</si>
  <si>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</si>
  <si>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</si>
  <si>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</si>
  <si>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</si>
  <si>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</si>
  <si>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AF_05/2023</t>
  </si>
  <si>
    <t>GRUPO DE SOLDAGEM COM GERADOR A DIESEL 60 CV PARA SOLDA ELÉTRICA, SOBRE 04 RODAS, COM MOTOR 4 CILINDROS 600 A - CHP DIURNO. AF_02/2016</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</si>
  <si>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</si>
  <si>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</si>
  <si>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</si>
  <si>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</si>
  <si>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</si>
  <si>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</si>
  <si>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AF_05/2023</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</si>
  <si>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</si>
  <si>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</si>
  <si>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</si>
  <si>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AF_05/2023</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</si>
  <si>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</si>
  <si>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</si>
  <si>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AF_05/2023</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</si>
  <si>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</si>
  <si>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</si>
  <si>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</si>
  <si>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</si>
  <si>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</si>
  <si>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AF_05/2023</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</si>
  <si>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</si>
  <si>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</si>
  <si>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</si>
  <si>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</si>
  <si>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</si>
  <si>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</si>
  <si>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</si>
  <si>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</si>
  <si>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</si>
  <si>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</si>
  <si>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AF_05/2023</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</si>
  <si>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</si>
  <si>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</si>
  <si>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AF_05/2023</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</si>
  <si>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</si>
  <si>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</si>
  <si>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</si>
  <si>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</si>
  <si>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</si>
  <si>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</si>
  <si>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</si>
  <si>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</si>
  <si>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</si>
  <si>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</si>
  <si>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</si>
  <si>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</si>
  <si>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</si>
  <si>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</si>
  <si>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</si>
  <si>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</si>
  <si>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</si>
  <si>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</si>
  <si>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</si>
  <si>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</si>
  <si>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</si>
  <si>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AF_05/2023</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</si>
  <si>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</si>
  <si>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</si>
  <si>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</si>
  <si>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</si>
  <si>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AF_05/2023</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</si>
  <si>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</si>
  <si>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</si>
  <si>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</si>
  <si>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AF_05/2023</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</si>
  <si>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</si>
  <si>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</si>
  <si>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</si>
  <si>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AF_05/2023</t>
  </si>
  <si>
    <t>USINA DE ASFALTO À FRIO, CAPACIDADE DE 40 A 60 TON/HORA, ELÉTRICA POTÊNCIA 30 CV - CHP DIURNO. AF_05/2023</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</si>
  <si>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</si>
  <si>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</si>
  <si>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</si>
  <si>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</si>
  <si>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AF_05/2023</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</si>
  <si>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</si>
  <si>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</si>
  <si>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</si>
  <si>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AF_05/2023</t>
  </si>
  <si>
    <t>DESEMPENADEIRA DE CONCRETO, PESO DE 78 KG, 4 PÁS, MOTOR A GASOLINA, POTÊNCIA 5,5 HP - CHP DIURNO. AF_05/2023</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</si>
  <si>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</si>
  <si>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</si>
  <si>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</si>
  <si>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</si>
  <si>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</si>
  <si>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</si>
  <si>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</si>
  <si>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</si>
  <si>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</si>
  <si>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</si>
  <si>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</si>
  <si>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</si>
  <si>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</si>
  <si>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</si>
  <si>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</si>
  <si>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</si>
  <si>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AF_05/2023</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</si>
  <si>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</si>
  <si>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</si>
  <si>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</si>
  <si>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TERMOFUSORA PARA TUBOS E CONEXÕES EM PPR COM DIÂMETROS DE 20 A 63 MM, POTÊNCIA DE 800 W, TENSAO 220 V - CHP DIURNO. AF_05/2022</t>
  </si>
  <si>
    <t>TERMOFUSORA PARA TUBOS E CONEXÕES EM PPR COM DIÂMETROS DE 75 A 110 MM, POTÊNCIA DE *1100* W, TENSÃO 220 V - CHP DIURNO. AF_05/2022</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</si>
  <si>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</si>
  <si>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</si>
  <si>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</si>
  <si>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</si>
  <si>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</si>
  <si>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</si>
  <si>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</si>
  <si>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</si>
  <si>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</si>
  <si>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</si>
  <si>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</si>
  <si>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</si>
  <si>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</si>
  <si>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</si>
  <si>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</si>
  <si>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</si>
  <si>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</si>
  <si>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</si>
  <si>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</si>
  <si>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</si>
  <si>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</si>
  <si>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</si>
  <si>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</si>
  <si>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</si>
  <si>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</si>
  <si>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</si>
  <si>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</si>
  <si>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</si>
  <si>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</si>
  <si>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</si>
  <si>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</si>
  <si>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</si>
  <si>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</si>
  <si>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AF_05/2023</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</si>
  <si>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</si>
  <si>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</si>
  <si>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</si>
  <si>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</si>
  <si>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</si>
  <si>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</si>
  <si>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</si>
  <si>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</si>
  <si>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</si>
  <si>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</si>
  <si>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</si>
  <si>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</si>
  <si>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AF_05/2023</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</si>
  <si>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</si>
  <si>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</si>
  <si>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</si>
  <si>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AF_05/2023</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</si>
  <si>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</si>
  <si>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</si>
  <si>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</si>
  <si>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AF_05/2023</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</si>
  <si>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</si>
  <si>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</si>
  <si>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</si>
  <si>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</si>
  <si>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</si>
  <si>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AF_05/2023</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</si>
  <si>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</si>
  <si>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</si>
  <si>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</si>
  <si>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</si>
  <si>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</si>
  <si>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</si>
  <si>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</si>
  <si>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</si>
  <si>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</si>
  <si>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AF_05/2023</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</si>
  <si>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</si>
  <si>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</si>
  <si>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AF_05/2023</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</si>
  <si>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</si>
  <si>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</si>
  <si>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</si>
  <si>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</si>
  <si>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</si>
  <si>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</si>
  <si>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</si>
  <si>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</si>
  <si>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</si>
  <si>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</si>
  <si>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AF_05/2023</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</si>
  <si>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</si>
  <si>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</si>
  <si>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</si>
  <si>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</si>
  <si>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</si>
  <si>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</si>
  <si>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</si>
  <si>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</si>
  <si>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</si>
  <si>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</si>
  <si>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</si>
  <si>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AF_05/2023</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</si>
  <si>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</si>
  <si>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</si>
  <si>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</si>
  <si>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</si>
  <si>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</si>
  <si>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AF_05/2023</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</si>
  <si>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</si>
  <si>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</si>
  <si>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</si>
  <si>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AF_05/2023</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</si>
  <si>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</si>
  <si>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</si>
  <si>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</si>
  <si>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AF_05/2023</t>
  </si>
  <si>
    <t>USINA DE ASFALTO À FRIO, CAPACIDADE DE 40 A 60 TON/HORA, ELÉTRICA POTÊNCIA 30 CV - CHI DIURNO. AF_05/2023</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</si>
  <si>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</si>
  <si>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</si>
  <si>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</si>
  <si>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AF_05/2023</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</si>
  <si>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</si>
  <si>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</si>
  <si>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</si>
  <si>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AF_05/2023</t>
  </si>
  <si>
    <t>DESEMPENADEIRA DE CONCRETO, PESO DE 78 KG, 4 PÁS, MOTOR A GASOLINA, POTÊNCIA 5,5 HP - CHI DIURNO. AF_05/2023</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</si>
  <si>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</si>
  <si>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</si>
  <si>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</si>
  <si>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</si>
  <si>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</si>
  <si>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</si>
  <si>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</si>
  <si>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</si>
  <si>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</si>
  <si>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</si>
  <si>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</si>
  <si>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</si>
  <si>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</si>
  <si>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</si>
  <si>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</si>
  <si>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</si>
  <si>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</si>
  <si>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AF_05/2023</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</si>
  <si>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</si>
  <si>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</si>
  <si>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</si>
  <si>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TERMOFUSORA PARA TUBOS E CONEXÕES EM PPR COM DIÂMETROS DE 20 A 63 MM, POTÊNCIA DE 800 W, TENSAO 220 V - CHI DIURNO. AF_05/2022</t>
  </si>
  <si>
    <t>TERMOFUSORA PARA TUBOS E CONEXÕES EM PPR COM DIÂMETROS DE 75 A 110 MM, POTÊNCIA DE *1100* W, TENSÃO 220 V - CHI DIURNO. AF_05/2022</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</si>
  <si>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</si>
  <si>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</si>
  <si>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</si>
  <si>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</si>
  <si>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</si>
  <si>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</si>
  <si>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</si>
  <si>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</si>
  <si>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</si>
  <si>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</si>
  <si>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</si>
  <si>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</si>
  <si>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</si>
  <si>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</si>
  <si>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</si>
  <si>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</si>
  <si>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</si>
  <si>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</si>
  <si>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</si>
  <si>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</si>
  <si>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</si>
  <si>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</si>
  <si>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</si>
  <si>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</si>
  <si>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</si>
  <si>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</si>
  <si>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</si>
  <si>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</si>
  <si>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</si>
  <si>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</si>
  <si>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</si>
  <si>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</si>
  <si>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</si>
  <si>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</si>
  <si>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</si>
  <si>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</si>
  <si>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</si>
  <si>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</si>
  <si>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</si>
  <si>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</si>
  <si>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</si>
  <si>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</si>
  <si>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</si>
  <si>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</si>
  <si>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</si>
  <si>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</si>
  <si>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</si>
  <si>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</si>
  <si>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</si>
  <si>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</si>
  <si>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</si>
  <si>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</si>
  <si>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</si>
  <si>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</si>
  <si>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</si>
  <si>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</si>
  <si>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</si>
  <si>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</si>
  <si>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</si>
  <si>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</si>
  <si>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</si>
  <si>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</si>
  <si>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</si>
  <si>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</si>
  <si>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</si>
  <si>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</si>
  <si>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</si>
  <si>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</si>
  <si>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</si>
  <si>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</si>
  <si>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</si>
  <si>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</si>
  <si>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</si>
  <si>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</si>
  <si>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</si>
  <si>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</si>
  <si>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</si>
  <si>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</si>
  <si>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</si>
  <si>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</si>
  <si>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</si>
  <si>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</si>
  <si>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</si>
  <si>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</si>
  <si>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</si>
  <si>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</si>
  <si>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</si>
  <si>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</si>
  <si>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</si>
  <si>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</si>
  <si>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</si>
  <si>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</si>
  <si>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</si>
  <si>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</si>
  <si>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</si>
  <si>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</si>
  <si>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</si>
  <si>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</si>
  <si>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</si>
  <si>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</si>
  <si>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</si>
  <si>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</si>
  <si>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</si>
  <si>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</si>
  <si>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</si>
  <si>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</si>
  <si>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</si>
  <si>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</si>
  <si>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</si>
  <si>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</si>
  <si>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</si>
  <si>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</si>
  <si>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</si>
  <si>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</si>
  <si>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</si>
  <si>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</si>
  <si>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</si>
  <si>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</si>
  <si>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</si>
  <si>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</si>
  <si>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</si>
  <si>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</si>
  <si>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</si>
  <si>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</si>
  <si>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</si>
  <si>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</si>
  <si>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</si>
  <si>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</si>
  <si>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</si>
  <si>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</si>
  <si>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</si>
  <si>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</si>
  <si>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</si>
  <si>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</si>
  <si>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</si>
  <si>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</si>
  <si>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</si>
  <si>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</si>
  <si>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</si>
  <si>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</si>
  <si>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</si>
  <si>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</si>
  <si>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</si>
  <si>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</si>
  <si>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</si>
  <si>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</si>
  <si>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</si>
  <si>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</si>
  <si>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</si>
  <si>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</si>
  <si>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</si>
  <si>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</si>
  <si>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</si>
  <si>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</si>
  <si>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</si>
  <si>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</si>
  <si>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</si>
  <si>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</si>
  <si>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</si>
  <si>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</si>
  <si>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</si>
  <si>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</si>
  <si>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</si>
  <si>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</si>
  <si>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</si>
  <si>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</si>
  <si>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</si>
  <si>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</si>
  <si>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</si>
  <si>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</si>
  <si>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</si>
  <si>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</si>
  <si>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</si>
  <si>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</si>
  <si>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</si>
  <si>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</si>
  <si>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</si>
  <si>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</si>
  <si>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</si>
  <si>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</si>
  <si>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</si>
  <si>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</si>
  <si>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</si>
  <si>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</si>
  <si>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</si>
  <si>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</si>
  <si>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</si>
  <si>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</si>
  <si>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</si>
  <si>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</si>
  <si>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</si>
  <si>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</si>
  <si>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</si>
  <si>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</si>
  <si>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</si>
  <si>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</si>
  <si>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</si>
  <si>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</si>
  <si>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</si>
  <si>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</si>
  <si>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</si>
  <si>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</si>
  <si>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</si>
  <si>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</si>
  <si>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</si>
  <si>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</si>
  <si>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</si>
  <si>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</si>
  <si>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</si>
  <si>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</si>
  <si>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</si>
  <si>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</si>
  <si>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</si>
  <si>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</si>
  <si>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</si>
  <si>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</si>
  <si>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</si>
  <si>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</si>
  <si>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</si>
  <si>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</si>
  <si>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</si>
  <si>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</si>
  <si>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</si>
  <si>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</si>
  <si>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</si>
  <si>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</si>
  <si>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</si>
  <si>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</si>
  <si>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</si>
  <si>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</si>
  <si>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</si>
  <si>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</si>
  <si>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</si>
  <si>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</si>
  <si>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</si>
  <si>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</si>
  <si>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</si>
  <si>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</si>
  <si>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</si>
  <si>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</si>
  <si>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</si>
  <si>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</si>
  <si>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</si>
  <si>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</si>
  <si>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</si>
  <si>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</si>
  <si>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</si>
  <si>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</si>
  <si>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</si>
  <si>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</si>
  <si>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</si>
  <si>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</si>
  <si>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</si>
  <si>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</si>
  <si>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</si>
  <si>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</si>
  <si>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</si>
  <si>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</si>
  <si>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</si>
  <si>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</si>
  <si>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</si>
  <si>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</si>
  <si>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</si>
  <si>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</si>
  <si>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</si>
  <si>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</si>
  <si>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</si>
  <si>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</si>
  <si>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</si>
  <si>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</si>
  <si>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</si>
  <si>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</si>
  <si>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</si>
  <si>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</si>
  <si>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</si>
  <si>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</si>
  <si>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</si>
  <si>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</si>
  <si>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</si>
  <si>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</si>
  <si>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</si>
  <si>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</si>
  <si>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</si>
  <si>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</si>
  <si>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</si>
  <si>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</si>
  <si>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</si>
  <si>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</si>
  <si>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</si>
  <si>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</si>
  <si>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</si>
  <si>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</si>
  <si>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</si>
  <si>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</si>
  <si>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</si>
  <si>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</si>
  <si>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</si>
  <si>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</si>
  <si>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</si>
  <si>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</si>
  <si>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</si>
  <si>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</si>
  <si>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</si>
  <si>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</si>
  <si>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</si>
  <si>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</si>
  <si>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</si>
  <si>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</si>
  <si>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</si>
  <si>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</si>
  <si>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</si>
  <si>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</si>
  <si>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</si>
  <si>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</si>
  <si>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</si>
  <si>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</si>
  <si>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</si>
  <si>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</si>
  <si>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</si>
  <si>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</si>
  <si>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</si>
  <si>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</si>
  <si>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</si>
  <si>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</si>
  <si>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</si>
  <si>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</si>
  <si>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</si>
  <si>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</si>
  <si>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</si>
  <si>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</si>
  <si>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</si>
  <si>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</si>
  <si>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</si>
  <si>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</si>
  <si>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</si>
  <si>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</si>
  <si>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</si>
  <si>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</si>
  <si>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</si>
  <si>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</si>
  <si>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</si>
  <si>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</si>
  <si>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</si>
  <si>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</si>
  <si>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</si>
  <si>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</si>
  <si>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</si>
  <si>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</si>
  <si>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</si>
  <si>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</si>
  <si>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</si>
  <si>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</si>
  <si>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</si>
  <si>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</si>
  <si>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</si>
  <si>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</si>
  <si>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</si>
  <si>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</si>
  <si>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</si>
  <si>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</si>
  <si>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</si>
  <si>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</si>
  <si>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</si>
  <si>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</si>
  <si>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</si>
  <si>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</si>
  <si>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</si>
  <si>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</si>
  <si>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</si>
  <si>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</si>
  <si>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</si>
  <si>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</si>
  <si>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</si>
  <si>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</si>
  <si>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</si>
  <si>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</si>
  <si>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</si>
  <si>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</si>
  <si>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</si>
  <si>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</si>
  <si>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</si>
  <si>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</si>
  <si>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</si>
  <si>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</si>
  <si>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</si>
  <si>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</si>
  <si>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</si>
  <si>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</si>
  <si>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</si>
  <si>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</si>
  <si>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</si>
  <si>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</si>
  <si>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</si>
  <si>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</si>
  <si>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</si>
  <si>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</si>
  <si>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</si>
  <si>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</si>
  <si>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</si>
  <si>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</si>
  <si>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</si>
  <si>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</si>
  <si>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</si>
  <si>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</si>
  <si>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</si>
  <si>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</si>
  <si>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</si>
  <si>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</si>
  <si>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</si>
  <si>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</si>
  <si>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</si>
  <si>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</si>
  <si>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</si>
  <si>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</si>
  <si>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</si>
  <si>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</si>
  <si>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</si>
  <si>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</si>
  <si>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</si>
  <si>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</si>
  <si>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</si>
  <si>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</si>
  <si>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</si>
  <si>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</si>
  <si>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</si>
  <si>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</si>
  <si>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</si>
  <si>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</si>
  <si>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</si>
  <si>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</si>
  <si>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</si>
  <si>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</si>
  <si>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</si>
  <si>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</si>
  <si>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</si>
  <si>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</si>
  <si>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</si>
  <si>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</si>
  <si>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</si>
  <si>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</si>
  <si>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</si>
  <si>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</si>
  <si>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</si>
  <si>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</si>
  <si>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</si>
  <si>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</si>
  <si>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</si>
  <si>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</si>
  <si>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</si>
  <si>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</si>
  <si>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</si>
  <si>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</si>
  <si>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</si>
  <si>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</si>
  <si>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</si>
  <si>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</si>
  <si>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</si>
  <si>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</si>
  <si>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</si>
  <si>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</si>
  <si>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</si>
  <si>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</si>
  <si>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</si>
  <si>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</si>
  <si>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</si>
  <si>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</si>
  <si>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</si>
  <si>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</si>
  <si>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</si>
  <si>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</si>
  <si>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</si>
  <si>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</si>
  <si>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</si>
  <si>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</si>
  <si>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</si>
  <si>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</si>
  <si>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</si>
  <si>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</si>
  <si>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</si>
  <si>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</si>
  <si>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</si>
  <si>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</si>
  <si>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</si>
  <si>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</si>
  <si>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</si>
  <si>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</si>
  <si>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</si>
  <si>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</si>
  <si>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</si>
  <si>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</si>
  <si>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</si>
  <si>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</si>
  <si>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</si>
  <si>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</si>
  <si>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</si>
  <si>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</si>
  <si>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</si>
  <si>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</si>
  <si>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</si>
  <si>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</si>
  <si>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</si>
  <si>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</si>
  <si>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</si>
  <si>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</si>
  <si>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</si>
  <si>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</si>
  <si>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</si>
  <si>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</si>
  <si>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</si>
  <si>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</si>
  <si>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</si>
  <si>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</si>
  <si>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</si>
  <si>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</si>
  <si>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</si>
  <si>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</si>
  <si>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</si>
  <si>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</si>
  <si>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</si>
  <si>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</si>
  <si>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</si>
  <si>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</si>
  <si>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</si>
  <si>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</si>
  <si>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</si>
  <si>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</si>
  <si>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</si>
  <si>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</si>
  <si>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</si>
  <si>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</si>
  <si>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</si>
  <si>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</si>
  <si>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</si>
  <si>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</si>
  <si>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</si>
  <si>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</si>
  <si>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</si>
  <si>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</si>
  <si>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</si>
  <si>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</si>
  <si>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</si>
  <si>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</si>
  <si>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</si>
  <si>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</si>
  <si>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</si>
  <si>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</si>
  <si>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</si>
  <si>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</si>
  <si>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</si>
  <si>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</si>
  <si>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</si>
  <si>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</si>
  <si>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</si>
  <si>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</si>
  <si>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</si>
  <si>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</si>
  <si>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</si>
  <si>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</si>
  <si>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</si>
  <si>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</si>
  <si>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</si>
  <si>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</si>
  <si>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</si>
  <si>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</si>
  <si>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</si>
  <si>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</si>
  <si>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</si>
  <si>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</si>
  <si>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</si>
  <si>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</si>
  <si>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</si>
  <si>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</si>
  <si>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</si>
  <si>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</si>
  <si>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</si>
  <si>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</si>
  <si>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</si>
  <si>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</si>
  <si>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</si>
  <si>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</si>
  <si>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</si>
  <si>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</si>
  <si>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</si>
  <si>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</si>
  <si>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</si>
  <si>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</si>
  <si>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</si>
  <si>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</si>
  <si>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AF_05/2023</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</si>
  <si>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</si>
  <si>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</si>
  <si>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</si>
  <si>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</si>
  <si>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</si>
  <si>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</si>
  <si>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AF_05/2023</t>
  </si>
  <si>
    <t>MÁQUINA SOLDA ARCO COM PISTOLA DE SOLDAGEM PARA STUD BOLT DE 5 MM A 22 MM - MATERIAIS NA OPERAÇÃO. AF_05/2023</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</si>
  <si>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</si>
  <si>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</si>
  <si>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</si>
  <si>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</si>
  <si>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</si>
  <si>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</si>
  <si>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</si>
  <si>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</si>
  <si>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</si>
  <si>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</si>
  <si>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</si>
  <si>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</si>
  <si>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</si>
  <si>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</si>
  <si>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</si>
  <si>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AF_05/2023</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</si>
  <si>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</si>
  <si>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</si>
  <si>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</si>
  <si>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</si>
  <si>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</si>
  <si>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</si>
  <si>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</si>
  <si>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</si>
  <si>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</si>
  <si>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</si>
  <si>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</si>
  <si>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</si>
  <si>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MINI GUINDASTE ARANHA SOBRE ESTEIRAS E LANCA TELESCÓPICA, CAPACIDADE MÁXIMA DE CARGA 3,0 TON, RAIO MÁXIMO DE TRABALHO 8,25 M, ALTURA DE LANÇA DO SOLO 9,2 M, 55 M DE CABO DE AÇO 8 MM, MOTOR ELÉTRICO 220/380 VOLTS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</si>
  <si>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</si>
  <si>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</si>
  <si>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</si>
  <si>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</si>
  <si>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</si>
  <si>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</si>
  <si>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</si>
  <si>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</si>
  <si>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</si>
  <si>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</si>
  <si>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</si>
  <si>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</si>
  <si>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</si>
  <si>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</si>
  <si>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</si>
  <si>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</si>
  <si>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</si>
  <si>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</si>
  <si>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</si>
  <si>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</si>
  <si>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</si>
  <si>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</si>
  <si>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</si>
  <si>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</si>
  <si>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</si>
  <si>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</si>
  <si>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</si>
  <si>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</si>
  <si>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</si>
  <si>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</si>
  <si>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</si>
  <si>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</si>
  <si>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</si>
  <si>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</si>
  <si>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</si>
  <si>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</si>
  <si>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</si>
  <si>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</si>
  <si>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</si>
  <si>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</si>
  <si>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</si>
  <si>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</si>
  <si>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</si>
  <si>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</si>
  <si>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</si>
  <si>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</si>
  <si>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</si>
  <si>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</si>
  <si>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</si>
  <si>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</si>
  <si>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</si>
  <si>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</si>
  <si>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</si>
  <si>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</si>
  <si>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</si>
  <si>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</si>
  <si>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</si>
  <si>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</si>
  <si>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</si>
  <si>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</si>
  <si>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</si>
  <si>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</si>
  <si>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</si>
  <si>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</si>
  <si>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</si>
  <si>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</si>
  <si>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</si>
  <si>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</si>
  <si>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</si>
  <si>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</si>
  <si>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</si>
  <si>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</si>
  <si>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</si>
  <si>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</si>
  <si>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</si>
  <si>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</si>
  <si>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</si>
  <si>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</si>
  <si>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</si>
  <si>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</si>
  <si>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</si>
  <si>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AF_07/2019_PS</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</si>
  <si>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</si>
  <si>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</si>
  <si>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</si>
  <si>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</si>
  <si>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</si>
  <si>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</si>
  <si>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</si>
  <si>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</si>
  <si>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</si>
  <si>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</si>
  <si>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</si>
  <si>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</si>
  <si>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</si>
  <si>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</si>
  <si>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</si>
  <si>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</si>
  <si>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</si>
  <si>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</si>
  <si>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</si>
  <si>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</si>
  <si>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</si>
  <si>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</si>
  <si>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</si>
  <si>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</si>
  <si>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</si>
  <si>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</si>
  <si>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</si>
  <si>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</si>
  <si>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</si>
  <si>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</si>
  <si>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</si>
  <si>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</si>
  <si>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</si>
  <si>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</si>
  <si>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</si>
  <si>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</si>
  <si>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AF_07/2019</t>
  </si>
  <si>
    <t>FABRICAÇÃO E INSTALAÇÃO DE TESOURA INTEIRA EM AÇO, VÃO DE 4 M, PARA TELHA CERÂMICA OU DE CONCRETO, INCLUSO IÇAMENTO. AF_07/2019</t>
  </si>
  <si>
    <t>FABRICAÇÃO E INSTALAÇÃO DE TESOURA INTEIRA EM AÇO, VÃO DE 5 M, PARA TELHA CERÂMICA OU DE CONCRETO, INCLUSO IÇAMENTO. AF_07/2019</t>
  </si>
  <si>
    <t>FABRICAÇÃO E INSTALAÇÃO DE TESOURA INTEIRA EM AÇO, VÃO DE 6 M, PARA TELHA CERÂMICA OU DE CONCRETO, INCLUSO IÇAMENTO. AF_07/2019</t>
  </si>
  <si>
    <t>FABRICAÇÃO E INSTALAÇÃO DE TESOURA INTEIRA EM AÇO, VÃO DE 7 M, PARA TELHA CERÂMICA OU DE CONCRETO, INCLUSO IÇAMENTO. AF_07/2019</t>
  </si>
  <si>
    <t>FABRICAÇÃO E INSTALAÇÃO DE TESOURA INTEIRA EM AÇO, VÃO DE 8 M, PARA TELHA CERÂMICA OU DE CONCRETO, INCLUSO IÇAMENTO. AF_07/2019</t>
  </si>
  <si>
    <t>FABRICAÇÃO E INSTALAÇÃO DE TESOURA INTEIRA EM AÇO, VÃO DE 9 M, PARA TELHA CERÂMICA OU DE CONCRETO, INCLUSO IÇAMENTO. AF_07/2019</t>
  </si>
  <si>
    <t>FABRICAÇÃO E INSTALAÇÃO DE TESOURA INTEIRA EM AÇO, VÃO DE 10 M, PARA TELHA CERÂMICA OU DE CONCRETO, INCLUSO IÇAMENTO. AF_07/2019</t>
  </si>
  <si>
    <t>FABRICAÇÃO E INSTALAÇÃO DE TESOURA INTEIRA EM AÇO, VÃO DE 11 M, PARA TELHA CERÂMICA OU DE CONCRETO, INCLUSO IÇAMENTO. AF_07/2019</t>
  </si>
  <si>
    <t>FABRICAÇÃO E INSTALAÇÃO DE TESOURA INTEIRA EM AÇO, VÃO DE 12 M, PARA TELHA CERÂMICA OU DE CONCRETO, INCLUSO IÇAMENTO. AF_07/2019</t>
  </si>
  <si>
    <t>FABRICAÇÃO E INSTALAÇÃO DE TESOURA INTEIRA EM AÇO, VÃO DE 3 M, PARA TELHA ONDULADA DE FIBROCIMENTO, METÁLICA, PLÁSTICA OU TERMOACÚSTICA, INCLUSO IÇAMENTO. AF_07/2019</t>
  </si>
  <si>
    <t>FABRICAÇÃO E INSTALAÇÃO DE TESOURA INTEIRA EM AÇO, VÃO DE 4 M, PARA TELHA ONDULADA DE FIBROCIMENTO, METÁLICA, PLÁSTICA OU TERMOACÚSTICA, INCLUSO IÇAMENTO. AF_07/2019</t>
  </si>
  <si>
    <t>FABRICAÇÃO E INSTALAÇÃO DE TESOURA INTEIRA EM AÇO, VÃO DE 5 M, PARA TELHA ONDULADA DE FIBROCIMENTO, METÁLICA, PLÁSTICA OU TERMOACÚSTICA, INCLUSO IÇAMENTO. AF_07/2019</t>
  </si>
  <si>
    <t>FABRICAÇÃO E INSTALAÇÃO DE TESOURA INTEIRA EM AÇO, VÃO DE 6 M, PARA TELHA ONDULADA DE FIBROCIMENTO, METÁLICA, PLÁSTICA OU TERMOACÚSTICA, INCLUSO IÇAMENTO. AF_07/2019</t>
  </si>
  <si>
    <t>FABRICAÇÃO E INSTALAÇÃO DE TESOURA INTEIRA EM AÇO, VÃO DE 7 M, PARA TELHA ONDULADA DE FIBROCIMENTO, METÁLICA, PLÁSTICA OU TERMOACÚSTICA, INCLUSO IÇAMENTO. AF_07/2019</t>
  </si>
  <si>
    <t>FABRICAÇÃO E INSTALAÇÃO DE TESOURA INTEIRA EM AÇO, VÃO DE 8 M, PARA TELHA ONDULADA DE FIBROCIMENTO, METÁLICA, PLÁSTICA OU TERMOACÚSTICA, INCLUSO IÇAMENTO, INCLUSO IÇAMENTO. AF_07/2019</t>
  </si>
  <si>
    <t>FABRICAÇÃO E INSTALAÇÃO DE TESOURA INTEIRA EM AÇO, VÃO DE 9 M, PARA TELHA ONDULADA DE FIBROCIMENTO, METÁLICA, PLÁSTICA OU TERMOACÚSTICA, INCLUSO IÇAMENTO. AF_07/2019</t>
  </si>
  <si>
    <t>FABRICAÇÃO E INSTALAÇÃO DE TESOURA INTEIRA EM AÇO, VÃO DE 10 M, PARA TELHA ONDULADA DE FIBROCIMENTO, METÁLICA, PLÁSTICA OU TERMOACÚSTICA, INCLUSO IÇAMENTO. AF_07/2019</t>
  </si>
  <si>
    <t>FABRICAÇÃO E INSTALAÇÃO DE TESOURA INTEIRA EM AÇO, VÃO DE 11 M, PARA TELHA ONDULADA DE FIBROCIMENTO, METÁLICA, PLÁSTICA OU TERMOACÚSTICA, INCLUSO IÇAMENTO. AF_07/2019</t>
  </si>
  <si>
    <t>FABRICAÇÃO E INSTALAÇÃO DE TESOURA INTEIRA EM AÇO, VÃO DE 12 M, PARA TELHA ONDULADA DE FIBROCIMENTO, METÁLICA,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</si>
  <si>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</si>
  <si>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</si>
  <si>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</si>
  <si>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</si>
  <si>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</si>
  <si>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</si>
  <si>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</si>
  <si>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</si>
  <si>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</si>
  <si>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</si>
  <si>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</si>
  <si>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</si>
  <si>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</si>
  <si>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</si>
  <si>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</si>
  <si>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</si>
  <si>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</si>
  <si>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</si>
  <si>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</si>
  <si>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</si>
  <si>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</si>
  <si>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</si>
  <si>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</si>
  <si>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TRAMA DE AÇO COMPOSTA POR TERÇAS PARA TELHADOS DE ATÉ 2 ÁGUAS PARA TELHA ONDULADA DE FIBROCIMENTO, METÁLICA, PLÁSTICA OU TERMOACÚSTICA, INCLUSO TRANSPORTE VERTICAL (EM KG). AF_07/2019</t>
  </si>
  <si>
    <t>TELHAMENTO COM TELHA DE ENCAIXE, TIPO FRANCESA DE VIDRO, COM ATÉ 2 ÁGUAS, INCLUSO TRANSPORTE VERTICAL.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</si>
  <si>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</si>
  <si>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</si>
  <si>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</si>
  <si>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</si>
  <si>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</si>
  <si>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PEAD CORRUGADO PERFURADO, DN 100 MM, ENCHIMENTO COM AREIA. AF_07/2021</t>
  </si>
  <si>
    <t>DRENO SUBSUPERFICIAL (SEÇÃO 0,40 X 0,40 M), COM TUBO DE PVC CORRUGADO RÍGIDO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</si>
  <si>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</si>
  <si>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</si>
  <si>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</si>
  <si>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</si>
  <si>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</si>
  <si>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</si>
  <si>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</si>
  <si>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PVC CORRUGADO RÍGIDO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</si>
  <si>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</si>
  <si>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</si>
  <si>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PVC CORRUGADO RÍGIDO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</si>
  <si>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</si>
  <si>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</si>
  <si>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</si>
  <si>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</si>
  <si>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PVC CORRUGADO RÍGIDO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</si>
  <si>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</si>
  <si>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</si>
  <si>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</si>
  <si>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</si>
  <si>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</si>
  <si>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</si>
  <si>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</si>
  <si>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</si>
  <si>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</si>
  <si>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</si>
  <si>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</si>
  <si>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</si>
  <si>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TUBO DE PEAD CORRUGADO PERFURADO, DN 100 MM, PARA DRENO - FORNECIMENTO E ASSENTAMENTO. AF_07/2021</t>
  </si>
  <si>
    <t>TUBO DE PVC CORRUGADO RÍGIDO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</si>
  <si>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</si>
  <si>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</si>
  <si>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</si>
  <si>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</si>
  <si>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</si>
  <si>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</si>
  <si>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</si>
  <si>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</si>
  <si>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</si>
  <si>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</si>
  <si>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</si>
  <si>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</si>
  <si>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RÍGIDO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</si>
  <si>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</si>
  <si>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</si>
  <si>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</si>
  <si>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</si>
  <si>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</si>
  <si>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</si>
  <si>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</si>
  <si>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</si>
  <si>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</si>
  <si>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</si>
  <si>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COM SOLO REFORÇADO, PARA MUROS COM ALTURA MENOR OU IGUAL A 4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</si>
  <si>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</si>
  <si>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</si>
  <si>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</si>
  <si>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RESÍDUO DE CONSTRUÇÃO E DEMOLIÇÃO, DE GRAVIDADE, COM GAIOLA TRAPEZOIDAL DE COMPRIMENTO IGUAL A 2 M, PARA MUROS COM ALTURA MENOR OU IGUAL A 2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</si>
  <si>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</si>
  <si>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</si>
  <si>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</si>
  <si>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</si>
  <si>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</si>
  <si>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EXECUÇÃO DE REVESTIMENTO DE CONCRETO PROJETADO COM ESPESSURA DE 7 CM, ARMADO COM TELA, INCLINAÇÃO MENOR QUE 90°, APLICAÇÃO CONTÍNUA, UTILIZANDO EQUIPAMENTO DE PROJEÇÃO COM 6 M³/H DE CAPACIDADE. AF_07/2024</t>
  </si>
  <si>
    <t>EXECUÇÃO DE REVESTIMENTO DE CONCRETO PROJETADO COM ESPESSURA DE 10 CM, ARMADO COM TELA, INCLINAÇÃO MENOR QUE 90°, APLICAÇÃO CONTÍNUA, UTILIZANDO EQUIPAMENTO DE PROJEÇÃO COM 6 M³/H DE CAPACIDADE. AF_07/2024</t>
  </si>
  <si>
    <t>EXECUÇÃO DE REVESTIMENTO DE CONCRETO PROJETADO COM ESPESSURA DE 7 CM, ARMADO COM TELA, INCLINAÇÃO DE 90°, APLICAÇÃO CONTÍNUA, UTILIZANDO EQUIPAMENTO DE PROJEÇÃO COM 6 M³/H DE CAPACIDADE. AF_07/2024</t>
  </si>
  <si>
    <t>EXECUÇÃO DE REVESTIMENTO DE CONCRETO PROJETADO COM ESPESSURA DE 10 CM, ARMADO COM TELA, INCLINAÇÃO DE 90°, APLICAÇÃO CONTÍNUA, UTILIZANDO EQUIPAMENTO DE PROJEÇÃO COM 6 M³/H DE CAPACIDADE. AF_07/2024</t>
  </si>
  <si>
    <t>EXECUÇÃO DE REVESTIMENTO DE CONCRETO PROJETADO COM ESPESSURA DE 7 CM, ARMADO COM TELA, INCLINAÇÃO MENOR QUE 90°, APLICAÇÃO CONTÍNUA, UTILIZANDO EQUIPAMENTO DE PROJEÇÃO COM 3 M³/H DE CAPACIDADE. AF_07/2024</t>
  </si>
  <si>
    <t>EXECUÇÃO DE REVESTIMENTO DE CONCRETO PROJETADO COM ESPESSURA DE 10 CM, ARMADO COM TELA, INCLINAÇÃO MENOR QUE 90°, APLICAÇÃO CONTÍNUA, UTILIZANDO EQUIPAMENTO DE PROJEÇÃO COM 3 M³/H DE CAPACIDADE. AF_07/2024</t>
  </si>
  <si>
    <t>EXECUÇÃO DE REVESTIMENTO DE CONCRETO PROJETADO COM ESPESSURA DE 7 CM, ARMADO COM TELA, INCLINAÇÃO DE 90°, APLICAÇÃO CONTÍNUA, UTILIZANDO EQUIPAMENTO DE PROJEÇÃO COM 3 M³/H DE CAPACIDADE. AF_07/2024</t>
  </si>
  <si>
    <t>EXECUÇÃO DE REVESTIMENTO DE CONCRETO PROJETADO COM ESPESSURA DE 10 CM, ARMADO COM TELA, INCLINAÇÃO DE 90°, APLICAÇÃO CONTÍNUA, UTILIZANDO EQUIPAMENTO DE PROJEÇÃO COM 3 M³/H DE CAPACIDADE. AF_07/2024</t>
  </si>
  <si>
    <t>EXECUÇÃO DE REVESTIMENTO DE CONCRETO PROJETADO COM ESPESSURA DE 7 CM, ARMADO COM FIBRAS DE AÇO, INCLINAÇÃO MENOR QUE 90°, APLICAÇÃO CONTÍNUA, UTILIZANDO EQUIPAMENTO DE PROJEÇÃO COM 6 M³/H DE CAPACIDADE. AF_07/2024</t>
  </si>
  <si>
    <t>EXECUÇÃO DE REVESTIMENTO DE CONCRETO PROJETADO COM ESPESSURA DE 10 CM, ARMADO COM FIBRAS DE AÇO, INCLINAÇÃO MENOR QUE 90°, APLICAÇÃO CONTÍNUA, UTILIZANDO EQUIPAMENTO DE PROJEÇÃO COM 6 M³/H DE CAPACIDADE. AF_07/2024</t>
  </si>
  <si>
    <t>EXECUÇÃO DE REVESTIMENTO DE CONCRETO PROJETADO COM ESPESSURA DE 7 CM, ARMADO COM FIBRAS DE AÇO, INCLINAÇÃO DE 90°, APLICAÇÃO CONTÍNUA, UTILIZANDO EQUIPAMENTO DE PROJEÇÃO COM 6 M³/H DE CAPACIDADE. AF_07/2024</t>
  </si>
  <si>
    <t>EXECUÇÃO DE REVESTIMENTO DE CONCRETO PROJETADO COM ESPESSURA DE 10 CM, ARMADO COM FIBRAS DE AÇO, INCLINAÇÃO DE 90°, APLICAÇÃO CONTÍNUA, UTILIZANDO EQUIPAMENTO DE PROJEÇÃO COM 6 M³/H DE CAPACIDADE. AF_07/2024</t>
  </si>
  <si>
    <t>EXECUÇÃO DE REVESTIMENTO DE CONCRETO PROJETADO COM ESPESSURA DE 7 CM, ARMADO COM FIBRAS DE AÇO, INCLINAÇÃO MENOR QUE 90°, APLICAÇÃO CONTÍNUA, UTILIZANDO EQUIPAMENTO DE PROJEÇÃO COM 3 M³/H DE CAPACIDADE. AF_07/2024</t>
  </si>
  <si>
    <t>EXECUÇÃO DE REVESTIMENTO DE CONCRETO PROJETADO COM ESPESSURA DE 10 CM, ARMADO COM FIBRAS DE AÇO, INCLINAÇÃO MENOR QUE 90°, APLICAÇÃO CONTÍNUA, UTILIZANDO EQUIPAMENTO DE PROJEÇÃO COM 3 M³/H DE CAPACIDADE. AF_07/2024</t>
  </si>
  <si>
    <t>EXECUÇÃO DE REVESTIMENTO DE CONCRETO PROJETADO COM ESPESSURA DE 7 CM, ARMADO COM FIBRAS DE AÇO, INCLINAÇÃO DE 90°, APLICAÇÃO CONTÍNUA, UTILIZANDO EQUIPAMENTO DE PROJEÇÃO COM 3 M³/H DE CAPACIDADE. AF_07/2024</t>
  </si>
  <si>
    <t>EXECUÇÃO DE REVESTIMENTO DE CONCRETO PROJETADO COM ESPESSURA DE 10 CM, ARMADO COM FIBRAS DE AÇO, INCLINAÇÃO DE 90°, APLICAÇÃO CONTÍNUA, UTILIZANDO EQUIPAMENTO DE PROJEÇÃO COM 3 M³/H DE CAPACIDADE. AF_07/2024</t>
  </si>
  <si>
    <t>EXECUÇÃO DE REVESTIMENTO DE CONCRETO PROJETADO COM ESPESSURA DE 7 CM, ARMADO COM TELA, INCLINAÇÃO MENOR QUE 90°, APLICAÇÃO DESCONTÍNUA, UTILIZANDO EQUIPAMENTO DE PROJEÇÃO COM 6 M³/H DE CAPACIDADE. AF_07/2024</t>
  </si>
  <si>
    <t>EXECUÇÃO DE REVESTIMENTO DE CONCRETO PROJETADO COM ESPESSURA DE 10 CM, ARMADO COM TELA, INCLINAÇÃO MENOR QUE 90°, APLICAÇÃO DESCONTÍNUA, UTILIZANDO EQUIPAMENTO DE PROJEÇÃO COM 6 M³/H DE CAPACIDADE. AF_07/2024</t>
  </si>
  <si>
    <t>EXECUÇÃO DE REVESTIMENTO DE CONCRETO PROJETADO COM ESPESSURA DE 7 CM, ARMADO COM TELA, INCLINAÇÃO DE 90°, APLICAÇÃO DESCONTÍNUA, UTILIZANDO EQUIPAMENTO DE PROJEÇÃO COM 6 M³/H DE CAPACIDADE. AF_07/2024</t>
  </si>
  <si>
    <t>EXECUÇÃO DE REVESTIMENTO DE CONCRETO PROJETADO COM ESPESSURA DE 10 CM, ARMADO COM TELA, INCLINAÇÃO DE 90°, APLICAÇÃO DESCONTÍNUA, UTILIZANDO EQUIPAMENTO DE PROJEÇÃO COM 6 M³/H DE CAPACIDADE. AF_07/2024</t>
  </si>
  <si>
    <t>EXECUÇÃO DE REVESTIMENTO DE CONCRETO PROJETADO COM ESPESSURA DE 7 CM, ARMADO COM TELA, INCLINAÇÃO MENOR QUE 90°, APLICAÇÃO DESCONTÍNUA, UTILIZANDO EQUIPAMENTO DE PROJEÇÃO COM 3 M³/H DE CAPACIDADE. AF_07/2024</t>
  </si>
  <si>
    <t>EXECUÇÃO DE REVESTIMENTO DE CONCRETO PROJETADO COM ESPESSURA DE 10 CM, ARMADO COM TELA, INCLINAÇÃO MENOR QUE 90°, APLICAÇÃO DESCONTÍNUA, UTILIZANDO EQUIPAMENTO DE PROJEÇÃO COM 3 M³/H DE CAPACIDADE. AF_07/2024</t>
  </si>
  <si>
    <t>EXECUÇÃO DE REVESTIMENTO DE CONCRETO PROJETADO COM ESPESSURA DE 7 CM, ARMADO COM TELA, INCLINAÇÃO DE 90°, APLICAÇÃO DESCONTÍNUA, UTILIZANDO EQUIPAMENTO DE PROJEÇÃO COM 3 M³/H DE CAPACIDADE. AF_07/2024</t>
  </si>
  <si>
    <t>EXECUÇÃO DE REVESTIMENTO DE CONCRETO PROJETADO COM ESPESSURA DE 10 CM, ARMADO COM TELA, INCLINAÇÃO DE 90°, APLICAÇÃO DESCONTÍNUA, UTILIZANDO EQUIPAMENTO DE PROJEÇÃO COM 3 M³/H DE CAPACIDADE. AF_07/2024</t>
  </si>
  <si>
    <t>EXECUÇÃO DE REVESTIMENTO DE CONCRETO PROJETADO COM ESPESSURA DE 7 CM, ARMADO COM FIBRAS DE AÇO, INCLINAÇÃO MENOR QUE 90°, APLICAÇÃO DESCONTÍNUA, UTILIZANDO EQUIPAMENTO DE PROJEÇÃO COM 6 M³/H DE CAPACIDADE. AF_07/2024</t>
  </si>
  <si>
    <t>EXECUÇÃO DE REVESTIMENTO DE CONCRETO PROJETADO COM ESPESSURA DE 10 CM, ARMADO COM FIBRAS DE AÇO, INCLINAÇÃO MENOR QUE 90°, APLICAÇÃO DESCONTÍNUA, UTILIZANDO EQUIPAMENTO DE PROJEÇÃO COM 6 M³/H DE CAPACIDADE. AF_07/2024</t>
  </si>
  <si>
    <t>EXECUÇÃO DE REVESTIMENTO DE CONCRETO PROJETADO COM ESPESSURA DE 7 CM, ARMADO COM FIBRAS DE AÇO, INCLINAÇÃO DE 90°, APLICAÇÃO DESCONTÍNUA, UTILIZANDO EQUIPAMENTO DE PROJEÇÃO COM 6 M³/H DE CAPACIDADE. AF_07/2024</t>
  </si>
  <si>
    <t>EXECUÇÃO DE REVESTIMENTO DE CONCRETO PROJETADO COM ESPESSURA DE 10 CM, ARMADO COM FIBRAS DE AÇO, INCLINAÇÃO DE 90°, APLICAÇÃO DESCONTÍNUA, UTILIZANDO EQUIPAMENTO DE PROJEÇÃO COM 6 M³/H DE CAPACIDADE. AF_07/2024</t>
  </si>
  <si>
    <t>EXECUÇÃO DE REVESTIMENTO DE CONCRETO PROJETADO COM ESPESSURA DE 7 CM, ARMADO COM FIBRAS DE AÇO, INCLINAÇÃO MENOR QUE 90°, APLICAÇÃO DESCONTÍNUA, UTILIZANDO EQUIPAMENTO DE PROJEÇÃO COM 3 M³/H DE CAPACIDADE. AF_07/2024</t>
  </si>
  <si>
    <t>EXECUÇÃO DE REVESTIMENTO DE CONCRETO PROJETADO COM ESPESSURA DE 10 CM, ARMADO COM FIBRAS DE AÇO, INCLINAÇÃO MENOR QUE 90°, APLICAÇÃO DESCONTÍNUA, UTILIZANDO EQUIPAMENTO DE PROJEÇÃO COM 3 M³/H DE CAPACIDADE. AF_07/2024</t>
  </si>
  <si>
    <t>EXECUÇÃO DE REVESTIMENTO DE CONCRETO PROJETADO COM ESPESSURA DE 7 CM, ARMADO COM FIBRAS DE AÇO, INCLINAÇÃO DE 90°, APLICAÇÃO DESCONTÍNUA, UTILIZANDO EQUIPAMENTO DE PROJEÇÃO COM 3 M³/H DE CAPACIDADE. AF_07/2024</t>
  </si>
  <si>
    <t>EXECUÇÃO DE REVESTIMENTO DE CONCRETO PROJETADO COM ESPESSURA DE 10 CM, ARMADO COM FIBRAS DE AÇO, INCLINAÇÃO DE 90°, APLICAÇÃO DESCONTÍNUA, UTILIZANDO EQUIPAMENTO DE PROJEÇÃO COM 3 M³/H DE CAPACIDADE. AF_07/2024</t>
  </si>
  <si>
    <t>EXECUÇÃO DE GRAMPO PARA SOLO GRAMPEADO COM COMPRIMENTO MENOR OU IGUAL A 6 M, DIÂMETRO DE 10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</si>
  <si>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</si>
  <si>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10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</si>
  <si>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</si>
  <si>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</si>
  <si>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EXECUÇÃO DE GRAMPO PARA SOLO GRAMPEADO COM COMPRIMENTO MAIOR QUE 7 M, DIÂMETRO DE 10 CM, PERFURAÇÃO COM EQUIPAMENTO MANUAL E ARMADURA COM DIÂMETRO DE 20 MM. AF_07/2024</t>
  </si>
  <si>
    <t>EXECUÇÃO DE PROTEÇÃO DA CABEÇA DO TIRANTE COM USO DE FÔRMAS METÁLICAS, 50 UTILIZAÇÕES, E CONCRETO FCK =15 MPA. AF_11/2023</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</si>
  <si>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</si>
  <si>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</si>
  <si>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</si>
  <si>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</si>
  <si>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</si>
  <si>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</si>
  <si>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</si>
  <si>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</si>
  <si>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</si>
  <si>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</si>
  <si>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</si>
  <si>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</si>
  <si>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</si>
  <si>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</si>
  <si>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</si>
  <si>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</si>
  <si>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</si>
  <si>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</si>
  <si>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</si>
  <si>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</si>
  <si>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</si>
  <si>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</si>
  <si>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</si>
  <si>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</si>
  <si>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</si>
  <si>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</si>
  <si>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</si>
  <si>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</si>
  <si>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</si>
  <si>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</si>
  <si>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</si>
  <si>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</si>
  <si>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</si>
  <si>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</si>
  <si>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</si>
  <si>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</si>
  <si>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</si>
  <si>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</si>
  <si>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</si>
  <si>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</si>
  <si>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</si>
  <si>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</si>
  <si>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</si>
  <si>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</si>
  <si>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</si>
  <si>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</si>
  <si>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</si>
  <si>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</si>
  <si>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</si>
  <si>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</si>
  <si>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</si>
  <si>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</si>
  <si>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</si>
  <si>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</si>
  <si>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</si>
  <si>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</si>
  <si>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</si>
  <si>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</si>
  <si>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</si>
  <si>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COM GRELHA DUPLA RETANGULAR, EM CONCRETO PRÉ-MOLDADO, DIMENSÕES INTERNAS: 0,5X2,2X1,0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</si>
  <si>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</si>
  <si>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</si>
  <si>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</si>
  <si>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</si>
  <si>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</si>
  <si>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</si>
  <si>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</si>
  <si>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</si>
  <si>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</si>
  <si>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</si>
  <si>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</si>
  <si>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</si>
  <si>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</si>
  <si>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</si>
  <si>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</si>
  <si>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</si>
  <si>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</si>
  <si>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</si>
  <si>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</si>
  <si>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</si>
  <si>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</si>
  <si>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</si>
  <si>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</si>
  <si>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</si>
  <si>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1,20 M, PROFUNDIDADE = 1,40 M, EXCLUINDO TAMPÃO. AF_12/2020_PA</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</si>
  <si>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</si>
  <si>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</si>
  <si>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1,50 M, PROFUNDIDADE = 1,40 M, EXCLUINDO TAMPÃO. AF_12/2020_PA</t>
  </si>
  <si>
    <t>ACRÉSCIMO PARA POÇO DE VISITA CIRCULAR PARA  ESGOTO, EM ALVENARIA COM TIJOLOS CERÂMICOS MACIÇOS, DIÂMETRO INTERNO = 1,5 M. AF_12/2020</t>
  </si>
  <si>
    <t>BASE PARA POÇO DE VISITA RETANGULAR PARA  ESGOTO, EM ALVENARIA COM BLOCOS DE CONCRETO, DIMENSÕES INTERNAS = 1X1 M, PROFUNDIDADE = 1,40 M, EXCLUINDO TAMPÃO. AF_12/2020_PA</t>
  </si>
  <si>
    <t>ACRÉSCIMO PARA POÇO DE VISITA RETANGULAR PARA ESGOTO, EM ALVENARIA COM BLOCOS DE CONCRETO, DIMENSÕES INTERNAS = 1X1 M. AF_12/2020</t>
  </si>
  <si>
    <t>BASE PARA POÇO DE VISITA RETANGULAR PARA ESGOTO, EM ALVENARIA COM BLOCOS DE CONCRETO, DIMENSÕES INTERNAS = 1X1,5 M, PROFUNDIDADE = 1,40 M, EXCLUINDO TAMPÃO. AF_12/2020_PA</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</si>
  <si>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</si>
  <si>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</si>
  <si>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</si>
  <si>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1,40 M, EXCLUINDO TAMPÃO. AF_12/2020_PA</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</si>
  <si>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</si>
  <si>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</si>
  <si>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1,40 M, EXCLUINDO TAMPÃO. AF_12/2020_PA</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</si>
  <si>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</si>
  <si>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AF_12/2020_PA</t>
  </si>
  <si>
    <t>ACRÉSCIMO PARA POÇO DE VISITA RETANGULAR PARA ESGOTO, EM ALVENARIA COM BLOCOS DE CONCRETO, DIMENSÕES INTERNAS = 1,5X1,5 M. AF_12/2020</t>
  </si>
  <si>
    <t>BASE PARA POÇO DE VISITA RETANGULAR PARA ESGOTO, EM ALVENARIA COM BLOCOS DE CONCRETO, DIMENSÕES INTERNAS = 1,5X2 M, PROFUNDIDADE = 1,40 M, EXCLUINDO TAMPÃO. AF_12/2020_PA</t>
  </si>
  <si>
    <t>ACRÉSCIMO PARA POÇO DE VISITA RETANGULAR PARA ESGOTO, EM ALVENARIA COM BLOCOS DE CONCRETO, DIMENSÕES INTERNAS = 1,5X2 M. AF_12/2020</t>
  </si>
  <si>
    <t>BASE PARA POÇO DE VISITA RETANGULAR PARA ESGOTO, EM ALVENARIA COM BLOCOS DE CONCRETO, DIMENSÕES INTERNAS = 1,5X2,5 M, PROFUNDIDADE = 1,40 M, EXCLUINDO TAMPÃO. AF_12/2020_PA</t>
  </si>
  <si>
    <t>ACRÉSCIMO PARA POÇO DE VISITA RETANGULAR PARA ESGOTO, EM ALVENARIA COM BLOCOS DE CONCRETO, DIMENSÕES INTERNAS = 1,5X2,5 M. AF_12/2020</t>
  </si>
  <si>
    <t>BASE PARA POÇO DE VISITA RETANGULAR PARA ESGOTO, EM ALVENARIA COM BLOCOS DE CONCRETO, DIMENSÕES INTERNAS = 1,5X3 M, PROFUNDIDADE = 1,40 M, EXCLUINDO TAMPÃO. AF_12/2020_PA</t>
  </si>
  <si>
    <t>ACRÉSCIMO PARA POÇO DE VISITA RETANGULAR PARA ESGOTO, EM ALVENARIA COM BLOCOS DE CONCRETO, DIMENSÕES INTERNAS = 1,5X3 M. AF_12/2020</t>
  </si>
  <si>
    <t>BASE PARA POÇO DE VISITA RETANGULAR PARA ESGOTO, EM ALVENARIA COM BLOCOS DE CONCRETO, DIMENSÕES INTERNAS = 1,5X3,5 M, PROFUNDIDADE = 1,40 M, EXCLUINDO TAMPÃO. AF_12/2020_PA</t>
  </si>
  <si>
    <t>ACRÉSCIMO PARA POÇO DE VISITA RETANGULAR PARA ESGOTO, EM ALVENARIA COM BLOCOS DE CONCRETO, DIMENSÕES INTERNAS = 1,5X3,5 M. AF_12/2020</t>
  </si>
  <si>
    <t>BASE PARA POÇO DE VISITA RETANGULAR PARA ESGOTO, EM ALVENARIA COM BLOCOS DE CONCRETO, DIMENSÕES INTERNAS = 1,5X4 M, PROFUNDIDADE = 1,40 M, EXCLUINDO TAMPÃO. AF_12/2020_PA</t>
  </si>
  <si>
    <t>ACRÉSCIMO PARA POÇO DE VISITA RETANGULAR PARA ESGOTO, EM ALVENARIA COM BLOCOS DE CONCRETO, DIMENSÕES INTERNAS = 1,5X4 M. AF_12/2020</t>
  </si>
  <si>
    <t>BASE PARA POÇO DE VISITA RETANGULAR PARA ESGOTO, EM ALVENARIA COM BLOCOS DE CONCRETO, DIMENSÕES INTERNAS = 2X2 M, PROFUNDIDADE = 1,40 M, EXCLUINDO TAMPÃO. AF_12/2020_PA</t>
  </si>
  <si>
    <t>ACRÉSCIMO PARA POÇO DE VISITA RETANGULAR PARA ESGOTO, EM ALVENARIA COM BLOCOS DE CONCRETO, DIMENSÕES INTERNAS = 2X2 M. AF_12/2020</t>
  </si>
  <si>
    <t>BASE PARA POÇO DE VISITA RETANGULAR PARA ESGOTO, EM ALVENARIA COM BLOCOS DE CONCRETO, DIMENSÕES INTERNAS = 2X2,5 M, PROFUNDIDADE = 1,40 M, EXCLUINDO TAMPÃO. AF_12/2020_PA</t>
  </si>
  <si>
    <t>ACRÉSCIMO PARA POÇO DE VISITA RETANGULAR PARA ESGOTO, EM ALVENARIA COM BLOCOS DE CONCRETO, DIMENSÕES INTERNAS = 2X2,5 M. AF_12/2020</t>
  </si>
  <si>
    <t>BASE PARA POÇO DE VISITA RETANGULAR PARA ESGOTO, EM ALVENARIA COM BLOCOS DE CONCRETO, DIMENSÕES INTERNAS = 2X3 M, PROFUNDIDADE = 1,40 M, EXCLUINDO TAMPÃO. AF_12/2020_PA</t>
  </si>
  <si>
    <t>ACRÉSCIMO PARA POÇO DE VISITA RETANGULAR PARA ESGOTO, EM ALVENARIA COM BLOCOS DE CONCRETO, DIMENSÕES INTERNAS = 2X3 M. AF_12/2020</t>
  </si>
  <si>
    <t>BASE PARA POÇO DE VISITA RETANGULAR PARA ESGOTO, EM ALVENARIA COM BLOCOS DE CONCRETO, DIMENSÕES INTERNAS = 2X3,5 M, PROFUNDIDADE = 1,40 M, EXCLUINDO TAMPÃO. AF_12/2020_PA</t>
  </si>
  <si>
    <t>ACRÉSCIMO PARA POÇO DE VISITA RETANGULAR PARA ESGOTO, EM ALVENARIA COM BLOCOS DE CONCRETO, DIMENSÕES INTERNAS = 2X3,5 M. AF_12/2020</t>
  </si>
  <si>
    <t>BASE PARA POÇO DE VISITA RETANGULAR PARA ESGOTO, EM ALVENARIA COM BLOCOS DE CONCRETO, DIMENSÕES INTERNAS = 2X4 M, PROFUNDIDADE = 1,40 M, EXCLUINDO TAMPÃO. AF_12/2020_PA</t>
  </si>
  <si>
    <t>ACRÉSCIMO PARA POÇO DE VISITA RETANGULAR PARA ESGOTO, EM ALVENARIA COM BLOCOS DE CONCRETO, DIMENSÕES INTERNAS = 2X4 M. AF_12/2020</t>
  </si>
  <si>
    <t>BASE PARA POÇO DE VISITA RETANGULAR PARA ESGOTO, EM ALVENARIA COM BLOCOS DE CONCRETO, DIMENSÕES INTERNAS = 2,5X2,5 M, PROFUNDIDADE = 1,40 M, EXCLUINDO TAMPÃO. AF_12/2020_PA</t>
  </si>
  <si>
    <t>ACRÉSCIMO PARA POÇO DE VISITA RETANGULAR PARA ESGOTO, EM ALVENARIA COM BLOCOS DE CONCRETO, DIMENSÕES INTERNAS = 2,5X2,5 M. AF_12/2020</t>
  </si>
  <si>
    <t>BASE PARA POÇO DE VISITA RETANGULAR PARA ESGOTO, EM ALVENARIA COM BLOCOS DE CONCRETO, DIMENSÕES INTERNAS = 2,5X3 M, PROFUNDIDADE = 1,40 M, EXCLUINDO TAMPÃO. AF_12/2020_PA</t>
  </si>
  <si>
    <t>ACRÉSCIMO PARA POÇO DE VISITA RETANGULAR PARA ESGOTO, EM ALVENARIA COM BLOCOS DE CONCRETO, DIMENSÕES INTERNAS = 2,5X3 M. AF_12/2020</t>
  </si>
  <si>
    <t>BASE PARA POÇO DE VISITA RETANGULAR PARA ESGOTO, EM ALVENARIA COM BLOCOS DE CONCRETO, DIMENSÕES INTERNAS = 2,5X3,5 M, PROFUNDIDADE = 1,40 M, EXCLUINDO TAMPÃO. AF_12/2020_PA</t>
  </si>
  <si>
    <t>ACRÉSCIMO PARA POÇO DE VISITA RETANGULAR PARA ESGOTO, EM ALVENARIA COM BLOCOS DE CONCRETO, DIMENSÕES INTERNAS = 2,5X3,5 M. AF_12/2020</t>
  </si>
  <si>
    <t>BASE PARA POÇO DE VISITA RETANGULAR PARA ESGOTO, EM ALVENARIA COM BLOCOS DE CONCRETO, DIMENSÕES INTERNAS = 2,5X4 M, PROFUNDIDADE = 1,40 M, EXCLUINDO TAMPÃO. AF_12/2020_PA</t>
  </si>
  <si>
    <t>ACRÉSCIMO PARA POÇO DE VISITA RETANGULAR PARA ESGOTO, EM ALVENARIA COM BLOCOS DE CONCRETO, DIMENSÕES INTERNAS = 2,5X4 M. AF_12/2020</t>
  </si>
  <si>
    <t>BASE PARA POÇO DE VISITA RETANGULAR PARA ESGOTO, EM ALVENARIA COM BLOCOS DE CONCRETO, DIMENSÕES INTERNAS = 3X3 M, PROFUNDIDADE = 1,40 M, EXCLUINDO TAMPÃO. AF_12/2020_PA</t>
  </si>
  <si>
    <t>ACRÉSCIMO PARA POÇO DE VISITA RETANGULAR PARA ESGOTO, EM ALVENARIA COM BLOCOS DE CONCRETO, DIMENSÕES INTERNAS = 3X3 M. AF_12/2020</t>
  </si>
  <si>
    <t>BASE PARA POÇO DE VISITA RETANGULAR PARA ESGOTO, EM ALVENARIA COM BLOCOS DE CONCRETO, DIMENSÕES INTERNAS = 3X3,5 M, PROFUNDIDADE = 1,40 M, EXCLUINDO TAMPÃO. AF_12/2020_PA</t>
  </si>
  <si>
    <t>ACRÉSCIMO PARA POÇO DE VISITA RETANGULAR PARA ESGOTO, EM ALVENARIA COM BLOCOS DE CONCRETO, DIMENSÕES INTERNAS = 3X3,5 M. AF_12/2020</t>
  </si>
  <si>
    <t>BASE PARA POÇO DE VISITA RETANGULAR PARA ESGOTO, EM ALVENARIA COM BLOCOS DE CONCRETO, DIMENSÕES INTERNAS = 3X4 M, PROFUNDIDADE = 1,40 M, EXCLUINDO TAMPÃO. AF_12/2020_PA</t>
  </si>
  <si>
    <t>ACRÉSCIMO PARA POÇO DE VISITA RETANGULAR PARA ESGOTO, EM ALVENARIA COM BLOCOS DE CONCRETO, DIMENSÕES INTERNAS = 3X4 M. AF_12/2020</t>
  </si>
  <si>
    <t>BASE PARA POÇO DE VISITA RETANGULAR PARA ESGOTO, EM ALVENARIA COM BLOCOS DE CONCRETO, DIMENSÕES INTERNAS = 3,5X3,5 M, PROFUNDIDADE = 1,40 M, EXCLUINDO TAMPÃO. AF_12/2020_PA</t>
  </si>
  <si>
    <t>ACRÉSCIMO PARA POÇO DE VISITA RETANGULAR PARA ESGOTO, EM ALVENARIA COM BLOCOS DE CONCRETO, DIMENSÕES INTERNAS = 3,5X3,5 M. AF_12/2020</t>
  </si>
  <si>
    <t>BASE PARA POÇO DE VISITA RETANGULAR PARA ESGOTO, EM ALVENARIA COM BLOCOS DE CONCRETO, DIMENSÕES INTERNAS = 3,5X4 M, PROFUNDIDADE = 1,40 M, EXCLUINDO TAMPÃO. AF_12/2020_PA</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</si>
  <si>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</si>
  <si>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AF_12/2020_PA</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</si>
  <si>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</si>
  <si>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</si>
  <si>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</si>
  <si>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</si>
  <si>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</si>
  <si>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</si>
  <si>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</si>
  <si>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ACRÉSCIMO PARA POÇO DE VISITA CIRCULAR PARA ESGOTO, EM CONCRETO PRÉ-MOLDADO, DIÂMETRO INTERNO = 0,8 M. AF_12/2020</t>
  </si>
  <si>
    <t>BASE PARA POÇO DE VISITA CIRCULAR PARA ESGOTO, EM CONCRETO PRÉ-MOLDADO, DIÂMETRO INTERNO = 1,0 M, PROFUNDIDADE = 1,35 M, EXCLUINDO TAMPÃO. AF_12/2020_PA</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</si>
  <si>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</si>
  <si>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</si>
  <si>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1,40 M, EXCLUINDO TAMPÃO. AF_12/2020_PA</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</si>
  <si>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</si>
  <si>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1,40 M, EXCLUINDO TAMPÃO. AF_12/2020_PA</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</si>
  <si>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</si>
  <si>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</si>
  <si>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1,50 M, PROFUNDIDADE = 1,40 M, EXCLUINDO TAMPÃO. AF_12/2020_PA</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</si>
  <si>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</si>
  <si>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1,40 M, EXCLUINDO TAMPÃO. AF_12/2020_PA</t>
  </si>
  <si>
    <t>ACRÉSCIMO PARA POÇO DE VISITA RETANGULAR PARA DRENAGEM, EM ALVENARIA COM BLOCOS DE CONCRETO, DIMENSÕES INTERNAS = 1X1 M. AF_12/2020</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</si>
  <si>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</si>
  <si>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</si>
  <si>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</si>
  <si>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</si>
  <si>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1,40 M, EXCLUINDO TAMPÃO. AF_12/2020_PA</t>
  </si>
  <si>
    <t>ACRÉSCIMO PARA POÇO DE VISITA RETANGULAR PARA DRENAGEM, EM ALVENARIA COM BLOCOS DE CONCRETO, DIMENSÕES INTERNAS = 1X2 M. AF_12/2020</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</si>
  <si>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</si>
  <si>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</si>
  <si>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ACRÉSCIMO PARA POÇO DE VISITA RETANGULAR PARA DRENAGEM, EM ALVENARIA COM BLOCOS DE CONCRETO, DIMENSÕES INTERNAS = 1X2,5 M. AF_12/2020</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</si>
  <si>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</si>
  <si>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</si>
  <si>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</si>
  <si>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</si>
  <si>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</si>
  <si>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</si>
  <si>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</si>
  <si>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</si>
  <si>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</si>
  <si>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</si>
  <si>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</si>
  <si>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</si>
  <si>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</si>
  <si>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</si>
  <si>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</si>
  <si>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</si>
  <si>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</si>
  <si>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</si>
  <si>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</si>
  <si>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</si>
  <si>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1,40 M, EXCLUINDO TAMPÃO. AF_12/2020_PA</t>
  </si>
  <si>
    <t>ACRÉSCIMO PARA POÇO DE VISITA RETANGULAR PARA DRENAGEM, EM ALVENARIA COM BLOCOS DE CONCRETO, DIMENSÕES INTERNAS = 1,5X3,5 M. AF_12/2020</t>
  </si>
  <si>
    <t>BASE PARA POÇO DE VISITA CIRCULAR PARA DRENAGEM, EM ALVENARIA COM TIJOLOS CERÂMICOS MACIÇOS, DIÂMETRO INTERNO = 1,0 M, PROFUNDIDADE = 1,40 M, EXCLUINDO TAMPÃO. AF_12/2020_PA</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</si>
  <si>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</si>
  <si>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1,40 M, EXCLUINDO TAMPÃO. AF_12/2020_PA</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</si>
  <si>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</si>
  <si>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</si>
  <si>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1,40 M, EXCLUINDO TAMPÃO. AF_12/2020_PA</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</si>
  <si>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</si>
  <si>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</si>
  <si>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</si>
  <si>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ACRÉSCIMO PARA POÇO DE VISITA RETANGULAR PARA DRENAGEM, EM ALVENARIA COM BLOCOS DE CONCRETO, DIMENSÕES INTERNAS = 2,5X4 M. AF_12/2020</t>
  </si>
  <si>
    <t>BASE PARA POÇO DE VISITA RETANGULAR PARA DRENAGEM, EM ALVENARIA COM BLOCOS DE CONCRETO, DIMENSÕES INTERNAS = 3X3 M, PROFUNDIDADE = 1,40 M, EXCLUINDO TAMPÃO. AF_12/2020_PA</t>
  </si>
  <si>
    <t>ACRÉSCIMO PARA POÇO DE VISITA RETANGULAR PARA DRENAGEM, EM ALVENARIA COM BLOCOS DE CONCRETO, DIMENSÕES INTERNAS = 3X3 M. AF_12/2020</t>
  </si>
  <si>
    <t>BASE PARA POÇO DE VISITA RETANGULAR PARA DRENAGEM, EM ALVENARIA COM BLOCOS DE CONCRETO, DIMENSÕES INTERNAS = 3X3,5 M, PROFUNDIDADE = 1,40 M, EXCLUINDO TAMPÃO. AF_12/2020_PA</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</si>
  <si>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</si>
  <si>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</si>
  <si>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1,40 M, EXCLUINDO TAMPÃO. AF_12/2020_PA</t>
  </si>
  <si>
    <t>ACRÉSCIMO PARA POÇO DE VISITA RETANGULAR PARA DRENAGEM, EM ALVENARIA COM BLOCOS DE CONCRETO, DIMENSÕES INTERNAS = 3X4 M. AF_12/2020</t>
  </si>
  <si>
    <t>BASE PARA POÇO DE VISITA RETANGULAR PARA DRENAGEM, EM ALVENARIA COM BLOCOS DE CONCRETO, DIMENSÕES INTERNAS = 3,5X3,5 M, PROFUNDIDADE = 1,40 M, EXCLUINDO TAMPÃO. AF_12/2020_PA</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</si>
  <si>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</si>
  <si>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</si>
  <si>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</si>
  <si>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ACRÉSCIMO PARA POÇO DE VISITA RETANGULAR PARA DRENAGEM, EM ALVENARIA COM BLOCOS DE CONCRETO, DIMENSÕES INTERNAS = 3,5X4 M. AF_12/2020</t>
  </si>
  <si>
    <t>BASE PARA POÇO DE VISITA RETANGULAR PARA DRENAGEM, EM ALVENARIA COM BLOCOS DE CONCRETO, DIMENSÕES INTERNAS = 4X4 M, PROFUNDIDADE = 1,40 M, EXCLUINDO TAMPÃO. AF_12/2020_PA</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</si>
  <si>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</si>
  <si>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</si>
  <si>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</si>
  <si>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1,40 M, EXCLUINDO TAMPÃO. AF_12/2020_PA</t>
  </si>
  <si>
    <t>ACRÉSCIMO PARA POÇO DE VISITA RETANGULAR PARA DRENAGEM, EM ALVENARIA COM BLOCOS DE CONCRETO, DIMENSÕES INTERNAS = 2X3 M. AF_12/2020</t>
  </si>
  <si>
    <t>BASE PARA POÇO DE VISITA RETANGULAR PARA DRENAGEM, EM ALVENARIA COM BLOCOS DE CONCRETO, DIMENSÕES INTERNAS = 2X3,5 M, PROFUNDIDADE = 1,40 M, EXCLUINDO TAMPÃO. AF_12/2020_PA</t>
  </si>
  <si>
    <t>ACRÉSCIMO PARA POÇO DE VISITA RETANGULAR PARA DRENAGEM, EM ALVENARIA COM BLOCOS DE CONCRETO, DIMENSÕES INTERNAS = 2X3,5 M. AF_12/2020</t>
  </si>
  <si>
    <t>BASE PARA POÇO DE VISITA RETANGULAR PARA DRENAGEM, EM ALVENARIA COM BLOCOS DE CONCRETO, DIMENSÕES INTERNAS = 2X4 M, PROFUNDIDADE = 1,40 M, EXCLUINDO TAMPÃO. AF_12/2020_PA</t>
  </si>
  <si>
    <t>ACRÉSCIMO PARA POÇO DE VISITA RETANGULAR PARA DRENAGEM, EM ALVENARIA COM BLOCOS DE CONCRETO, DIMENSÕES INTERNAS = 2X4 M. AF_12/2020</t>
  </si>
  <si>
    <t>BASE PARA POÇO DE VISITA RETANGULAR PARA DRENAGEM, EM ALVENARIA COM BLOCOS DE CONCRETO, DIMENSÕES INTERNAS = 2,5X2,5 M, PROFUNDIDADE = 1,40 M, EXCLUINDO TAMPÃO. AF_12/2020_PA</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</si>
  <si>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</si>
  <si>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</si>
  <si>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</si>
  <si>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</si>
  <si>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</si>
  <si>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</si>
  <si>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</si>
  <si>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</si>
  <si>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</si>
  <si>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</si>
  <si>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</si>
  <si>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</si>
  <si>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</si>
  <si>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</si>
  <si>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</si>
  <si>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</si>
  <si>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</si>
  <si>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</si>
  <si>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</si>
  <si>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</si>
  <si>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</si>
  <si>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</si>
  <si>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</si>
  <si>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</si>
  <si>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</si>
  <si>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</si>
  <si>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</si>
  <si>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</si>
  <si>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</si>
  <si>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</si>
  <si>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</si>
  <si>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</si>
  <si>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</si>
  <si>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</si>
  <si>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</si>
  <si>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</si>
  <si>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</si>
  <si>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</si>
  <si>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</si>
  <si>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</si>
  <si>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</si>
  <si>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</si>
  <si>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</si>
  <si>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</si>
  <si>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</si>
  <si>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</si>
  <si>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</si>
  <si>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</si>
  <si>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</si>
  <si>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</si>
  <si>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</si>
  <si>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</si>
  <si>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</si>
  <si>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</si>
  <si>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</si>
  <si>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</si>
  <si>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</si>
  <si>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</si>
  <si>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</si>
  <si>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</si>
  <si>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</si>
  <si>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</si>
  <si>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</si>
  <si>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</si>
  <si>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</si>
  <si>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</si>
  <si>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</si>
  <si>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</si>
  <si>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</si>
  <si>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</si>
  <si>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</si>
  <si>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</si>
  <si>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</si>
  <si>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</si>
  <si>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</si>
  <si>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</si>
  <si>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</si>
  <si>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</si>
  <si>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</si>
  <si>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</si>
  <si>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</si>
  <si>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</si>
  <si>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</si>
  <si>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</si>
  <si>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</si>
  <si>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</si>
  <si>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</si>
  <si>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</si>
  <si>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</si>
  <si>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</si>
  <si>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</si>
  <si>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</si>
  <si>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</si>
  <si>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</si>
  <si>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</si>
  <si>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</si>
  <si>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</si>
  <si>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</si>
  <si>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</si>
  <si>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</si>
  <si>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</si>
  <si>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</si>
  <si>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</si>
  <si>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</si>
  <si>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</si>
  <si>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</si>
  <si>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</si>
  <si>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</si>
  <si>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</si>
  <si>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</si>
  <si>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</si>
  <si>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</si>
  <si>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</si>
  <si>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</si>
  <si>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</si>
  <si>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</si>
  <si>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</si>
  <si>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</si>
  <si>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</si>
  <si>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</si>
  <si>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</si>
  <si>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</si>
  <si>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</si>
  <si>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</si>
  <si>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</si>
  <si>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</si>
  <si>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</si>
  <si>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</si>
  <si>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</si>
  <si>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</si>
  <si>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</si>
  <si>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</si>
  <si>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</si>
  <si>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</si>
  <si>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</si>
  <si>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</si>
  <si>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</si>
  <si>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</si>
  <si>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</si>
  <si>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</si>
  <si>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</si>
  <si>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</si>
  <si>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</si>
  <si>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</si>
  <si>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</si>
  <si>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</si>
  <si>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</si>
  <si>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</si>
  <si>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</si>
  <si>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</si>
  <si>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</si>
  <si>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</si>
  <si>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</si>
  <si>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</si>
  <si>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</si>
  <si>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</si>
  <si>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</si>
  <si>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</si>
  <si>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</si>
  <si>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</si>
  <si>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</si>
  <si>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</si>
  <si>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</si>
  <si>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</si>
  <si>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</si>
  <si>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</si>
  <si>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</si>
  <si>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</si>
  <si>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</si>
  <si>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</si>
  <si>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</si>
  <si>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</si>
  <si>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</si>
  <si>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</si>
  <si>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</si>
  <si>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</si>
  <si>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</si>
  <si>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</si>
  <si>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</si>
  <si>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</si>
  <si>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</si>
  <si>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</si>
  <si>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</si>
  <si>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</si>
  <si>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</si>
  <si>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</si>
  <si>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</si>
  <si>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</si>
  <si>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</si>
  <si>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</si>
  <si>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</si>
  <si>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</si>
  <si>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</si>
  <si>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</si>
  <si>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</si>
  <si>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</si>
  <si>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</si>
  <si>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</si>
  <si>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</si>
  <si>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</si>
  <si>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</si>
  <si>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</si>
  <si>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</si>
  <si>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</si>
  <si>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</si>
  <si>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</si>
  <si>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</si>
  <si>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</si>
  <si>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</si>
  <si>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</si>
  <si>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</si>
  <si>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</si>
  <si>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</si>
  <si>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</si>
  <si>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</si>
  <si>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</si>
  <si>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</si>
  <si>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</si>
  <si>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</si>
  <si>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</si>
  <si>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</si>
  <si>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</si>
  <si>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</si>
  <si>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</si>
  <si>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</si>
  <si>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</si>
  <si>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</si>
  <si>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</si>
  <si>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</si>
  <si>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</si>
  <si>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</si>
  <si>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</si>
  <si>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</si>
  <si>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</si>
  <si>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</si>
  <si>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</si>
  <si>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</si>
  <si>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</si>
  <si>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</si>
  <si>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</si>
  <si>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</si>
  <si>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</si>
  <si>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</si>
  <si>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</si>
  <si>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</si>
  <si>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</si>
  <si>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</si>
  <si>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</si>
  <si>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</si>
  <si>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</si>
  <si>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</si>
  <si>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</si>
  <si>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</si>
  <si>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</si>
  <si>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</si>
  <si>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</si>
  <si>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</si>
  <si>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</si>
  <si>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</si>
  <si>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</si>
  <si>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</si>
  <si>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</si>
  <si>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</si>
  <si>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</si>
  <si>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</si>
  <si>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</si>
  <si>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</si>
  <si>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</si>
  <si>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</si>
  <si>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</si>
  <si>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</si>
  <si>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</si>
  <si>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</si>
  <si>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</si>
  <si>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</si>
  <si>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GRADIL EM FERRO FIXADO EM VÃOS DE JANELAS, FORMADO POR BARRAS CHATAS DE 25X4,8 MM. AF_04/2019</t>
  </si>
  <si>
    <t>GRADIL EM ALUMÍNIO FIXADO EM VÃOS DE JANELAS, FORMADO POR TUBOS DE 3/4". AF_04/2019</t>
  </si>
  <si>
    <t>PORTA CORTA-FOGO 90X210X4CM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</si>
  <si>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</si>
  <si>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</si>
  <si>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</si>
  <si>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</si>
  <si>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</si>
  <si>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</si>
  <si>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</si>
  <si>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</si>
  <si>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</si>
  <si>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</si>
  <si>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</si>
  <si>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</si>
  <si>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</si>
  <si>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</si>
  <si>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</si>
  <si>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</si>
  <si>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</si>
  <si>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</si>
  <si>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</si>
  <si>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</si>
  <si>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</si>
  <si>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</si>
  <si>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</si>
  <si>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</si>
  <si>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</si>
  <si>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</si>
  <si>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</si>
  <si>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</si>
  <si>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</si>
  <si>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</si>
  <si>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</si>
  <si>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</si>
  <si>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</si>
  <si>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</si>
  <si>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</si>
  <si>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</si>
  <si>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</si>
  <si>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</si>
  <si>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</si>
  <si>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</si>
  <si>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</si>
  <si>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</si>
  <si>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</si>
  <si>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</si>
  <si>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</si>
  <si>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</si>
  <si>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</si>
  <si>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</si>
  <si>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</si>
  <si>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</si>
  <si>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</si>
  <si>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</si>
  <si>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</si>
  <si>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</si>
  <si>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</si>
  <si>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</si>
  <si>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</si>
  <si>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</si>
  <si>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</si>
  <si>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</si>
  <si>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</si>
  <si>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</si>
  <si>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</si>
  <si>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</si>
  <si>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</si>
  <si>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</si>
  <si>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</si>
  <si>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</si>
  <si>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</si>
  <si>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</si>
  <si>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FEITO EM OBRA E LANÇADO COM JERICA. AF_05/2020</t>
  </si>
  <si>
    <t>ALARGAMENTO DE BASE DE TUBULÃO A CÉU ABERTO, ESCAVAÇÃO MANUAL, CONCRETO USINADO E LANÇADO COM BOMBA OU DIRETAMENTE DO CAMINHÃO (EXCLUSIVE BOMBEAMENTO).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</si>
  <si>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</si>
  <si>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</si>
  <si>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</si>
  <si>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</si>
  <si>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</si>
  <si>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</si>
  <si>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</si>
  <si>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</si>
  <si>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</si>
  <si>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</si>
  <si>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</si>
  <si>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</si>
  <si>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</si>
  <si>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</si>
  <si>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</si>
  <si>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</si>
  <si>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</si>
  <si>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</si>
  <si>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</si>
  <si>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</si>
  <si>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</si>
  <si>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</si>
  <si>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</si>
  <si>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</si>
  <si>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</si>
  <si>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</si>
  <si>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</si>
  <si>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</si>
  <si>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</si>
  <si>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AF_05/2020_PA</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</si>
  <si>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</si>
  <si>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</si>
  <si>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</si>
  <si>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</si>
  <si>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</si>
  <si>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</si>
  <si>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</si>
  <si>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</si>
  <si>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</si>
  <si>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</si>
  <si>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</si>
  <si>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</si>
  <si>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</si>
  <si>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</si>
  <si>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</si>
  <si>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</si>
  <si>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</si>
  <si>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</si>
  <si>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</si>
  <si>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</si>
  <si>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</si>
  <si>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</si>
  <si>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</si>
  <si>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</si>
  <si>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</si>
  <si>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</si>
  <si>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</si>
  <si>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</si>
  <si>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LASTRO COM MATERIAL GRANULAR (PEDRA BRITADA N.3), APLICADO EM PISOS OU LAJES SOBRE SOLO, ESPESSURA DE *10 CM*. AF_01/2024</t>
  </si>
  <si>
    <t>LASTRO COM MATERIAL GRANULAR (AREIA MÉDIA), APLICADO EM PISOS OU LAJES SOBRE SOLO, ESPESSURA DE *10 CM*. AF_01/2024</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</si>
  <si>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</si>
  <si>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</si>
  <si>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</si>
  <si>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</si>
  <si>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</si>
  <si>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</si>
  <si>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</si>
  <si>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</si>
  <si>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</si>
  <si>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</si>
  <si>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</si>
  <si>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</si>
  <si>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</si>
  <si>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</si>
  <si>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</si>
  <si>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</si>
  <si>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</si>
  <si>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</si>
  <si>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</si>
  <si>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</si>
  <si>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</si>
  <si>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</si>
  <si>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</si>
  <si>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</si>
  <si>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</si>
  <si>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</si>
  <si>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</si>
  <si>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</si>
  <si>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</si>
  <si>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</si>
  <si>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</si>
  <si>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</si>
  <si>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</si>
  <si>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</si>
  <si>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</si>
  <si>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</si>
  <si>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</si>
  <si>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</si>
  <si>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</si>
  <si>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</si>
  <si>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</si>
  <si>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</si>
  <si>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</si>
  <si>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</si>
  <si>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</si>
  <si>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</si>
  <si>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</si>
  <si>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</si>
  <si>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</si>
  <si>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</si>
  <si>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</si>
  <si>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</si>
  <si>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</si>
  <si>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</si>
  <si>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</si>
  <si>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</si>
  <si>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</si>
  <si>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</si>
  <si>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</si>
  <si>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</si>
  <si>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</si>
  <si>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</si>
  <si>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</si>
  <si>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</si>
  <si>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</si>
  <si>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</si>
  <si>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</si>
  <si>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</si>
  <si>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</si>
  <si>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</si>
  <si>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</si>
  <si>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</si>
  <si>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</si>
  <si>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</si>
  <si>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</si>
  <si>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</si>
  <si>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</si>
  <si>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</si>
  <si>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</si>
  <si>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</si>
  <si>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</si>
  <si>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</si>
  <si>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</si>
  <si>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</si>
  <si>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</si>
  <si>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</si>
  <si>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</si>
  <si>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</si>
  <si>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</si>
  <si>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</si>
  <si>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</si>
  <si>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</si>
  <si>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</si>
  <si>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</si>
  <si>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</si>
  <si>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</si>
  <si>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</si>
  <si>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</si>
  <si>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</si>
  <si>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</si>
  <si>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PÉ-DIREITO SIMPLES. AF_05/2024</t>
  </si>
  <si>
    <t>MONTAGEM E DESMONTAGEM DE FÔRMA DE PILARES CIRCULARES, PÉ-DIREITO SIMPLES, EM MADEIRA, 2 UTILIZAÇÕES. AF_05/2024</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</si>
  <si>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</si>
  <si>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</si>
  <si>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</si>
  <si>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</si>
  <si>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</si>
  <si>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</si>
  <si>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</si>
  <si>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</si>
  <si>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</si>
  <si>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</si>
  <si>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</si>
  <si>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</si>
  <si>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</si>
  <si>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</si>
  <si>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</si>
  <si>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</si>
  <si>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</si>
  <si>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</si>
  <si>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</si>
  <si>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</si>
  <si>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</si>
  <si>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</si>
  <si>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</si>
  <si>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</si>
  <si>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</si>
  <si>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</si>
  <si>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</si>
  <si>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</si>
  <si>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</si>
  <si>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</si>
  <si>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</si>
  <si>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</si>
  <si>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</si>
  <si>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</si>
  <si>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</si>
  <si>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</si>
  <si>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</si>
  <si>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</si>
  <si>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</si>
  <si>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</si>
  <si>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</si>
  <si>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</si>
  <si>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</si>
  <si>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</si>
  <si>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</si>
  <si>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</si>
  <si>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</si>
  <si>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</si>
  <si>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</si>
  <si>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</si>
  <si>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</si>
  <si>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</si>
  <si>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</si>
  <si>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</si>
  <si>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</si>
  <si>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</si>
  <si>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</si>
  <si>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</si>
  <si>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</si>
  <si>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</si>
  <si>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</si>
  <si>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</si>
  <si>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</si>
  <si>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</si>
  <si>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</si>
  <si>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</si>
  <si>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</si>
  <si>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</si>
  <si>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</si>
  <si>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</si>
  <si>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</si>
  <si>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</si>
  <si>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</si>
  <si>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</si>
  <si>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</si>
  <si>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</si>
  <si>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</si>
  <si>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</si>
  <si>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</si>
  <si>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</si>
  <si>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</si>
  <si>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</si>
  <si>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</si>
  <si>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</si>
  <si>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</si>
  <si>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</si>
  <si>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</si>
  <si>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</si>
  <si>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</si>
  <si>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</si>
  <si>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</si>
  <si>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</si>
  <si>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</si>
  <si>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</si>
  <si>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</si>
  <si>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</si>
  <si>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</si>
  <si>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</si>
  <si>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</si>
  <si>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</si>
  <si>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</si>
  <si>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</si>
  <si>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</si>
  <si>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</si>
  <si>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</si>
  <si>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</si>
  <si>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</si>
  <si>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</si>
  <si>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</si>
  <si>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</si>
  <si>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</si>
  <si>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</si>
  <si>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</si>
  <si>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FABRICAÇÃO DE FÔRMA PARA PILARES CIRCULARES, EM CHAPA DE MADEIRA COMPENSADA RESINADA, PÉ-DIREITO DUPLO. AF_05/2024</t>
  </si>
  <si>
    <t>MONTAGEM E DESMONTAGEM DE FÔRMA DE PILARES CIRCULARES, PÉ-DIREITO DUPLO, EM MADEIRA, 2 UTILIZAÇÕES. AF_05/2024</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</si>
  <si>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</si>
  <si>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</si>
  <si>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</si>
  <si>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</si>
  <si>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</si>
  <si>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</si>
  <si>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</si>
  <si>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</si>
  <si>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</si>
  <si>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</si>
  <si>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</si>
  <si>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</si>
  <si>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</si>
  <si>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</si>
  <si>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</si>
  <si>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</si>
  <si>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</si>
  <si>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</si>
  <si>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</si>
  <si>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</si>
  <si>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</si>
  <si>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</si>
  <si>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</si>
  <si>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</si>
  <si>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</si>
  <si>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</si>
  <si>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</si>
  <si>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</si>
  <si>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</si>
  <si>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</si>
  <si>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</si>
  <si>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</si>
  <si>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</si>
  <si>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</si>
  <si>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</si>
  <si>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</si>
  <si>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</si>
  <si>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</si>
  <si>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</si>
  <si>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</si>
  <si>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</si>
  <si>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</si>
  <si>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</si>
  <si>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</si>
  <si>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</si>
  <si>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</si>
  <si>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</si>
  <si>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</si>
  <si>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</si>
  <si>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</si>
  <si>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</si>
  <si>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</si>
  <si>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</si>
  <si>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</si>
  <si>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</si>
  <si>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</si>
  <si>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</si>
  <si>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</si>
  <si>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</si>
  <si>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</si>
  <si>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</si>
  <si>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</si>
  <si>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</si>
  <si>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</si>
  <si>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</si>
  <si>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</si>
  <si>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</si>
  <si>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</si>
  <si>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</si>
  <si>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</si>
  <si>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</si>
  <si>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</si>
  <si>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</si>
  <si>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</si>
  <si>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</si>
  <si>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</si>
  <si>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</si>
  <si>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</si>
  <si>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</si>
  <si>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</si>
  <si>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</si>
  <si>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</si>
  <si>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</si>
  <si>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</si>
  <si>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</si>
  <si>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</si>
  <si>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</si>
  <si>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</si>
  <si>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</si>
  <si>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</si>
  <si>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</si>
  <si>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</si>
  <si>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E SAPATA CORRIDA UTILIZANDO AÇO CA-50 DE 20 MM - MONTAGEM. AF_01/2024</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</si>
  <si>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</si>
  <si>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</si>
  <si>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</si>
  <si>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</si>
  <si>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</si>
  <si>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</si>
  <si>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</si>
  <si>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</si>
  <si>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</si>
  <si>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</si>
  <si>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</si>
  <si>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</si>
  <si>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</si>
  <si>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</si>
  <si>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</si>
  <si>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</si>
  <si>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</si>
  <si>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</si>
  <si>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</si>
  <si>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</si>
  <si>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</si>
  <si>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</si>
  <si>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</si>
  <si>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</si>
  <si>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 DE COROAMENTO OU VIGA BALDRAME, FCK 30 MPA, COM USO DE JERICA - LANÇAMENTO, ADENSAMENTO E ACABAMENTO. AF_01/2024</t>
  </si>
  <si>
    <t>CONCRETAGEM DE SAPATA, FCK 30 MPA, COM USO DE JERICA - LANÇAMENTO, ADENSAMENTO E ACABAMENTO. AF_01/2024</t>
  </si>
  <si>
    <t>CONCRETAGEM DE SAPATA, FCK 30 MPA, COM USO DE BOMBA - LANÇAMENTO, ADENSAMENTO E ACABAMENTO. AF_01/2024</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</si>
  <si>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</si>
  <si>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</si>
  <si>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</si>
  <si>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</si>
  <si>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</si>
  <si>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</si>
  <si>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</si>
  <si>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</si>
  <si>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</si>
  <si>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</si>
  <si>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</si>
  <si>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</si>
  <si>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</si>
  <si>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</si>
  <si>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</si>
  <si>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</si>
  <si>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</si>
  <si>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</si>
  <si>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</si>
  <si>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</si>
  <si>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</si>
  <si>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</si>
  <si>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</si>
  <si>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</si>
  <si>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</si>
  <si>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</si>
  <si>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</si>
  <si>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</si>
  <si>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</si>
  <si>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</si>
  <si>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AF_02/2022_PS</t>
  </si>
  <si>
    <t>LANÇAMENTO COM USO DE BOMBA, ADENSAMENTO E ACABAMENTO DE CONCRETO EM ESTRUTURAS. AF_02/2022</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</si>
  <si>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</si>
  <si>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</si>
  <si>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</si>
  <si>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</si>
  <si>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</si>
  <si>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</si>
  <si>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</si>
  <si>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</si>
  <si>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</si>
  <si>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</si>
  <si>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</si>
  <si>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</si>
  <si>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</si>
  <si>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CONCRETAGEM DE PILARES, FCK=25 MPA, COM USO DE JERICAS EM ELEVADOR DE CABO - LANÇAMENTO, ADENSAMENTO E ACABAMENTO. AF_02/2022</t>
  </si>
  <si>
    <t>CONCRETAGEM DE PILARES, FCK=25 MPA, COM USO DE JERICAS EM CREMALHEIRA - LANÇAMENTO, ADENSAMENTO E ACABAMENTO. AF_02/2022</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</si>
  <si>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</si>
  <si>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</si>
  <si>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</si>
  <si>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</si>
  <si>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</si>
  <si>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</si>
  <si>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</si>
  <si>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</si>
  <si>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</si>
  <si>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</si>
  <si>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VERGA PRÉ-MOLDADA COM ATÉ 1,5 M DE VÃO, ESPESSURA DE *20* CM. AF_03/2024</t>
  </si>
  <si>
    <t>VERGA MOLDADA IN LOCO EM CONCRETO, ESPESSURA DE *20* CM. AF_03/2024</t>
  </si>
  <si>
    <t>CONTRAVERGA PRÉ-MOLDADA, ESPESSURA DE *20* CM. AF_03/2024</t>
  </si>
  <si>
    <t>CONTRAVERGA MOLDADA IN LOCO EM CONCRETO, ESPESSURA DE *20* CM. AF_03/2024</t>
  </si>
  <si>
    <t>FIXAÇÃO (ENCUNHAMENTO) DE ALVENARIA DE VEDAÇÃO COM ARGAMASSA APLICADA COM BISNAGA. AF_03/2024</t>
  </si>
  <si>
    <t>FIXAÇÃO (ENCUNHAMENTO) DE ALVENARIA DE VEDAÇÃO COM TIJOLO MACIÇO. AF_03/2024</t>
  </si>
  <si>
    <t>FIXAÇÃO (ENCUNHAMENTO) DE ALVENARIA DE VEDAÇÃO COM ESPUMA DE POLIURETANO EXPANSIVA. AF_03/2024</t>
  </si>
  <si>
    <t>CINTA DE AMARRAÇÃO DE ALVENARIA MOLDADA IN LOCO COM UTILIZAÇÃO DE BLOCOS CANALETA, ESPESSURA DE *20* CM. AF_03/2024</t>
  </si>
  <si>
    <t>VERGA PRÉ-MOLDADA COM ATÉ 1,5 M DE VÃO, ESPESSURA DE *15* CM. AF_03/2024</t>
  </si>
  <si>
    <t>VERGA PRÉ-MOLDADA COM ATÉ 1,5 M DE VÃO, ESPESSURA DE *10* CM. AF_03/2024</t>
  </si>
  <si>
    <t>VERGA MOLDADA IN LOCO EM CONCRETO, ESPESSURA DE *15* CM. AF_03/2024</t>
  </si>
  <si>
    <t>VERGA MOLDADA IN LOCO EM CONCRETO, ESPESSURA DE *10* CM. AF_03/2024</t>
  </si>
  <si>
    <t>VERGA MOLDADA IN LOCO COM UTILIZAÇÃO DE BLOCOS CANALETA, ESPESSURA DE *15* CM. AF_03/2024</t>
  </si>
  <si>
    <t>VERGA MOLDADA IN LOCO COM UTILIZAÇÃO DE BLOCOS CANALETA, ESPESSURA DE *10* CM. AF_03/2024</t>
  </si>
  <si>
    <t>CONTRAVERGA PRÉ-MOLDADA, ESPESSURA DE *15* CM. AF_03/2024</t>
  </si>
  <si>
    <t>CONTRAVERGA PRÉ-MOLDADA, ESPESSURA DE *10* CM. AF_03/2024</t>
  </si>
  <si>
    <t>CONTRAVERGA MOLDADA IN LOCO EM CONCRETO, ESPESSURA DE *15* CM. AF_03/2024</t>
  </si>
  <si>
    <t>CONTRAVERGA MOLDADA IN LOCO EM CONCRETO, ESPESSURA DE *10* CM. AF_03/2024</t>
  </si>
  <si>
    <t>CONTRAVERGA MOLDADA IN LOCO COM UTILIZAÇÃO DE BLOCOS CANALETA, ESPESSURA DE *15* CM. AF_03/2024</t>
  </si>
  <si>
    <t>CONTRAVERGA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</si>
  <si>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</si>
  <si>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*10* CM. AF_03/2024</t>
  </si>
  <si>
    <t>VERGA PRÉ-FABRICADA COM ATÉ 1,5 M DE VÃO, ESPESSURA DE *20* CM. AF_03/2024</t>
  </si>
  <si>
    <t>VERGA PRÉ-FABRICADA COM ATÉ 1,5 M DE VÃO, ESPESSURA DE *15* CM. AF_03/2024</t>
  </si>
  <si>
    <t>VERGA PRÉ-FABRICADA COM ATÉ 1,5 M DE VÃO, ESPESSURA DE *10* CM. AF_03/2024</t>
  </si>
  <si>
    <t>CONTRAVERGA PRÉ-FABRICADA, ESPESSURA DE *20* CM. AF_03/2024</t>
  </si>
  <si>
    <t>CONTRAVERGA PRÉ-FABRICADA, ESPESSURA DE *15* CM. AF_03/2024</t>
  </si>
  <si>
    <t>CONTRAVERGA PRÉ-FABRICADA, ESPESSURA DE *10* CM. AF_03/2024</t>
  </si>
  <si>
    <t>PEÇA RETANGULAR PRÉ-MOLDADA, VOLUME DE CONCRETO DE ATÉ 10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</si>
  <si>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</si>
  <si>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</si>
  <si>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ACIMA DE 100 LITROS, TAXA DE AÇO APROXIMADA DE 30KG/M³. AF_03/2024</t>
  </si>
  <si>
    <t>PEÇA RETANGULAR PRÉ-MOLDADA, VOLUME DE CONCRETO DE 30 A 70 LITROS , TAXA DE AÇO APROXIMADA DE 70KG/M³. AF_03/2024</t>
  </si>
  <si>
    <t>PEÇA CIRCULAR PRÉ-MOLDADA, VOLUME DE CONCRETO DE 10 A 30 LITROS, TAXA DE FIBRA DE POLIPROPILENO APROXIMADA DE 6 KG/M³. AF_03/2024_PS</t>
  </si>
  <si>
    <t>PEÇA CIRCULAR PRÉ-MOLDADA, VOLUME DE CONCRETO DE 30 A 100 LITROS, TAXA DE AÇO APROXIMADA DE 30KG/M³. AF_03/2024</t>
  </si>
  <si>
    <t>PEÇA CIRCULAR PRÉ-MOLDADA, VOLUME DE CONCRETO ACIMA DE 100 LITROS, TAXA DE AÇO APROXIMADA DE 30KG/M³. AF_03/2024</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</si>
  <si>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</si>
  <si>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</si>
  <si>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</si>
  <si>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</si>
  <si>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</si>
  <si>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</si>
  <si>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</si>
  <si>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</si>
  <si>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</si>
  <si>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</si>
  <si>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</si>
  <si>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</si>
  <si>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</si>
  <si>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</si>
  <si>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</si>
  <si>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</si>
  <si>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</si>
  <si>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</si>
  <si>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</si>
  <si>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</si>
  <si>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</si>
  <si>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</si>
  <si>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</si>
  <si>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</si>
  <si>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</si>
  <si>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</si>
  <si>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</si>
  <si>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</si>
  <si>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</si>
  <si>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</si>
  <si>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</si>
  <si>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</si>
  <si>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</si>
  <si>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</si>
  <si>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</si>
  <si>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</si>
  <si>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</si>
  <si>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</si>
  <si>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</si>
  <si>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</si>
  <si>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</si>
  <si>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</si>
  <si>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</si>
  <si>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</si>
  <si>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</si>
  <si>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</si>
  <si>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</si>
  <si>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</si>
  <si>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</si>
  <si>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</si>
  <si>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</si>
  <si>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</si>
  <si>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</si>
  <si>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VIGA DE MADEIRA SERRADA, PINUS OU EQUIVALENTE DA REGIÃO, SEÇÃO RETANGULAR 7,5 X 10 CM. AF_03/2024</t>
  </si>
  <si>
    <t>PILAR DE MADEIRA ROLIÇA, EUCALIPTO OU EQUIVALENTE DA REGIÃO, FIXADO COM VERGALHÃO, DIÂMETRO DE 12 A 15 CM, APOIO ARTICULADO, COMPRIMENTO DE 3 M. AF_03/2024</t>
  </si>
  <si>
    <t>VIGA DE MADEIRA SERRADA, PINUS OU EQUIVALENTE DA REGIÃO, SEÇÃO RETANGULAR 7,5 X 15 CM. AF_03/2024</t>
  </si>
  <si>
    <t>PILAR DE MADEIRA ROLIÇA, EUCALIPTO OU EQUIVALENTE DA REGIÃO, FIXADO COM VERGALHÃO, DIÂMETRO DE 12 A 15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</si>
  <si>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</si>
  <si>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</si>
  <si>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</si>
  <si>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</si>
  <si>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</si>
  <si>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</si>
  <si>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</si>
  <si>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</si>
  <si>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</si>
  <si>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</si>
  <si>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</si>
  <si>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</si>
  <si>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</si>
  <si>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</si>
  <si>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</si>
  <si>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8 X 16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</si>
  <si>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</si>
  <si>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</si>
  <si>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</si>
  <si>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APARELHADA, SEÇÃO RETANGULAR 8 X 30 CM. AF_03/2024</t>
  </si>
  <si>
    <t>PISO DE MADEIRA, SOBRE VIGOTAS DE MADEIRA SEÇÃO 7,5 X 15 CM. AF_03/2024</t>
  </si>
  <si>
    <t>VIGA DE MADEIRA SERRADA, MAÇARANDUBA OU EQUIVALENTE DA REGIÃO, APARELHADA, SEÇÃO RETANGULAR 7,5 X 23 CM. AF_03/2024</t>
  </si>
  <si>
    <t>VIGA DE MADEIRA SERRADA, MAÇARANDUBA OU EQUIVALENTE DA REGIÃO, NÃO APARELHADA, SEÇÃO RETANGULAR 7,5 X 23 CM. AF_03/2024</t>
  </si>
  <si>
    <t>VIGA DE MADEIRA SERRADA, MAÇARANDUBA OU EQUIVALENTE DA REGIÃO, NÃO APARELHADA, SEÇÃO RETANGULAR 8 X 30 CM.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</si>
  <si>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</si>
  <si>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</si>
  <si>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</si>
  <si>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</si>
  <si>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</si>
  <si>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</si>
  <si>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IMPERMEABILIZAÇÃO DE SUPERFÍCIE COM ARGAMASSA DE CIMENTO E AREIA, COM ADITIVO IMPERMEABILIZANTE, E = 1,5CM. AF_09/2023</t>
  </si>
  <si>
    <t>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</si>
  <si>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</si>
  <si>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</si>
  <si>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</si>
  <si>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</si>
  <si>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</si>
  <si>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</si>
  <si>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</si>
  <si>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</si>
  <si>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</si>
  <si>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</si>
  <si>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</si>
  <si>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</si>
  <si>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</si>
  <si>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</si>
  <si>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</si>
  <si>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</si>
  <si>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</si>
  <si>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ELETRODUTO FLEXÍVEL CORRUGADO, PVC, DN 20 MM (1/2"), PARA CIRCUITOS TERMINAIS, INSTALADO EM FORRO - FORNECIMENTO E INSTALAÇÃO. AF_03/2023_PA</t>
  </si>
  <si>
    <t>ELETRODUTO FLEXÍVEL CORRUGADO REFORÇADO, PVC, DN 20 MM (1/2"), PARA CIRCUITOS TERMINAIS, INSTALADO EM FORRO - FORNECIMENTO E INSTALAÇÃO. AF_03/2023_PA</t>
  </si>
  <si>
    <t>ELETRODUTO FLEXÍVEL CORRUGADO, PVC, DN 25 MM (3/4"), PARA CIRCUITOS TERMINAIS, INSTALADO EM FORRO - FORNECIMENTO E INSTALAÇÃO. AF_03/2023_PA</t>
  </si>
  <si>
    <t>ELETRODUTO FLEXÍVEL CORRUGADO REFORÇADO, PVC, DN 25 MM (3/4"), PARA CIRCUITOS TERMINAIS, INSTALADO EM FORRO - FORNECIMENTO E INSTALAÇÃO. AF_03/2023_PA</t>
  </si>
  <si>
    <t>ELETRODUTO FLEXÍVEL CORRUGADO, PVC, DN 32 MM (1"), PARA CIRCUITOS TERMINAIS, INSTALADO EM FORRO - FORNECIMENTO E INSTALAÇÃO. AF_03/2023_PA</t>
  </si>
  <si>
    <t>ELETRODUTO FLEXÍVEL CORRUGADO REFORÇADO, PVC, DN 32 MM (1"), PARA CIRCUITOS TERMINAIS, INSTALADO EM FORRO - FORNECIMENTO E INSTALAÇÃO. AF_03/2023_PA</t>
  </si>
  <si>
    <t>ELETRODUTO FLEXÍVEL LISO, PEAD, DN 32 MM (1"), PARA CIRCUITOS TERMINAIS, INSTALADO EM FORRO - FORNECIMENTO E INSTALAÇÃO. AF_03/2023_PA</t>
  </si>
  <si>
    <t>ELETRODUTO FLEXÍVEL CORRUGADO, PEAD, DN 40 MM (1 1/4"), PARA CIRCUITOS TERMINAIS, INSTALADO EM FORRO - FORNECIMENTO E INSTALAÇÃO. AF_03/2023_PA</t>
  </si>
  <si>
    <t>ELETRODUTO FLEXÍVEL LISO, PEAD, DN 40 MM (1 1/4"), PARA CIRCUITOS TERMINAIS, INSTALADO EM FORRO - FORNECIMENTO E INSTALAÇÃO. AF_03/2023_PA</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</si>
  <si>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</si>
  <si>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</si>
  <si>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</si>
  <si>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</si>
  <si>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</si>
  <si>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</si>
  <si>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</si>
  <si>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</si>
  <si>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</si>
  <si>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</si>
  <si>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</si>
  <si>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</si>
  <si>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</si>
  <si>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</si>
  <si>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</si>
  <si>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</si>
  <si>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</si>
  <si>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</si>
  <si>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</si>
  <si>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</si>
  <si>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</si>
  <si>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</si>
  <si>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</si>
  <si>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</si>
  <si>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</si>
  <si>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</si>
  <si>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</si>
  <si>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</si>
  <si>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</si>
  <si>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RÍGIDO SOLDÁVEL, PVC, DN 20 MM (1/2"), APARENTE - FORNECIMENTO E INSTALAÇÃO. AF_10/2022_PA</t>
  </si>
  <si>
    <t>ELETRODUTO RÍGIDO SOLDÁVEL, PVC, DN 25 MM (3/4"), APARENTE - FORNECIMENTO E INSTALAÇÃO. AF_10/2022_PA</t>
  </si>
  <si>
    <t>ELETRODUTO RÍGIDO SOLDÁVEL, PVC, DN 32 MM (1"), APARENTE - FORNECIMENTO E INSTALAÇÃO. AF_10/2022_PA</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</si>
  <si>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</si>
  <si>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</si>
  <si>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</si>
  <si>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</si>
  <si>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</si>
  <si>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</si>
  <si>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</si>
  <si>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</si>
  <si>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</si>
  <si>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</si>
  <si>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</si>
  <si>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</si>
  <si>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</si>
  <si>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</si>
  <si>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</si>
  <si>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</si>
  <si>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</si>
  <si>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</si>
  <si>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</si>
  <si>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</si>
  <si>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</si>
  <si>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</si>
  <si>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</si>
  <si>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</si>
  <si>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</si>
  <si>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</si>
  <si>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</si>
  <si>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</si>
  <si>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</si>
  <si>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</si>
  <si>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</si>
  <si>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</si>
  <si>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</si>
  <si>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</si>
  <si>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</si>
  <si>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</si>
  <si>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</si>
  <si>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</si>
  <si>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180 GRAUS PARA ELETRODUTO, PVC, ROSCÁVEL, DN 40 MM (1 1/4"), PARA CIRCUITOS TERMINAIS, INSTALADA EM PAREDE - FORNECIMENTO E INSTALAÇÃO. AF_03/2023</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</si>
  <si>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</si>
  <si>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</si>
  <si>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</si>
  <si>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</si>
  <si>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</si>
  <si>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</si>
  <si>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</si>
  <si>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</si>
  <si>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</si>
  <si>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</si>
  <si>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</si>
  <si>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</si>
  <si>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</si>
  <si>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</si>
  <si>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CABO DE COBRE FLEXÍVEL ISOLADO, 1,5 MM², ANTI-CHAMA 0,6/1,0 KV, PARA CIRCUITOS TERMINAIS - FORNECIMENTO E INSTALAÇÃO. AF_03/2023</t>
  </si>
  <si>
    <t>CABO DE COBRE FLEXÍVEL ISOLADO, 2,5 MM², ANTI-CHAMA 0,6/1,0 KV, PARA CIRCUITOS TERMINAIS - FORNECIMENTO E INSTALAÇÃO. AF_03/2023</t>
  </si>
  <si>
    <t>CABO DE COBRE FLEXÍVEL ISOLADO, 4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</si>
  <si>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</si>
  <si>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</si>
  <si>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</si>
  <si>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10 MM², ANTI-CHAMA 450/750 V, PARA DISTRIBUIÇÃO - FORNECIMENTO E INSTALAÇÃO. AF_10/2020</t>
  </si>
  <si>
    <t>CABO DE COBRE FLEXÍVEL ISOLADO, 10 MM², ANTI-CHAMA 0,6/1,0 KV, PARA DISTRIBUIÇÃO - FORNECIMENTO E INSTALAÇÃO. AF_10/2020</t>
  </si>
  <si>
    <t>CABO DE COBRE FLEXÍVEL ISOLADO, 16 MM², ANTI-CHAMA 450/750 V, PARA DISTRIBUIÇÃO - FORNECIMENTO E INSTALAÇÃO. AF_10/2020</t>
  </si>
  <si>
    <t>CABO DE COBRE FLEXÍVEL ISOLADO, 16 MM², ANTI-CHAMA 0,6/1,0 KV, PARA DISTRIBUIÇÃO - FORNECIMENTO E INSTALAÇÃO. AF_10/2020</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</si>
  <si>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</si>
  <si>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</si>
  <si>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</si>
  <si>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</si>
  <si>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</si>
  <si>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</si>
  <si>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</si>
  <si>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</si>
  <si>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</si>
  <si>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</si>
  <si>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</si>
  <si>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</si>
  <si>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</si>
  <si>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AF_03/2023</t>
  </si>
  <si>
    <t>CAIXA RETANGULAR 4" X 2" ALTA (2,00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</si>
  <si>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</si>
  <si>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</si>
  <si>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</si>
  <si>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</si>
  <si>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</si>
  <si>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</si>
  <si>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</si>
  <si>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</si>
  <si>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</si>
  <si>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</si>
  <si>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</si>
  <si>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</si>
  <si>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</si>
  <si>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</si>
  <si>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</si>
  <si>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</si>
  <si>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</si>
  <si>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</si>
  <si>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</si>
  <si>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</si>
  <si>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</si>
  <si>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</si>
  <si>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</si>
  <si>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</si>
  <si>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</si>
  <si>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</si>
  <si>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</si>
  <si>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</si>
  <si>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</si>
  <si>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</si>
  <si>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</si>
  <si>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</si>
  <si>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</si>
  <si>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</si>
  <si>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</si>
  <si>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</si>
  <si>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</si>
  <si>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</si>
  <si>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</si>
  <si>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</si>
  <si>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</si>
  <si>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</si>
  <si>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</si>
  <si>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</si>
  <si>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</si>
  <si>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</si>
  <si>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</si>
  <si>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</si>
  <si>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</si>
  <si>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</si>
  <si>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</si>
  <si>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</si>
  <si>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</si>
  <si>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</si>
  <si>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</si>
  <si>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</si>
  <si>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</si>
  <si>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</si>
  <si>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</si>
  <si>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</si>
  <si>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</si>
  <si>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</si>
  <si>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</si>
  <si>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</si>
  <si>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</si>
  <si>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</si>
  <si>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</si>
  <si>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</si>
  <si>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</si>
  <si>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</si>
  <si>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</si>
  <si>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25A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</si>
  <si>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</si>
  <si>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</si>
  <si>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</si>
  <si>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</si>
  <si>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</si>
  <si>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</si>
  <si>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</si>
  <si>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</si>
  <si>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</si>
  <si>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</si>
  <si>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</si>
  <si>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</si>
  <si>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</si>
  <si>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</si>
  <si>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</si>
  <si>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</si>
  <si>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</si>
  <si>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</si>
  <si>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</si>
  <si>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</si>
  <si>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</si>
  <si>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</si>
  <si>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</si>
  <si>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</si>
  <si>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</si>
  <si>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</si>
  <si>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</si>
  <si>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</si>
  <si>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</si>
  <si>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</si>
  <si>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</si>
  <si>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</si>
  <si>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</si>
  <si>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</si>
  <si>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</si>
  <si>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</si>
  <si>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</si>
  <si>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</si>
  <si>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</si>
  <si>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</si>
  <si>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</si>
  <si>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</si>
  <si>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</si>
  <si>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</si>
  <si>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PARALELO (1 MÓDULO), 10A/250V, SEM SUPORTE E SEM PLACA - FORNECIMENTO E INSTALAÇÃO. AF_03/2023</t>
  </si>
  <si>
    <t>INTERRUPTOR SIMPLES (1 MÓDULO) COM INTERRUPTOR PARALELO (1 MÓDULO), 10A/250V, SEM SUPORTE E SEM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</si>
  <si>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</si>
  <si>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</si>
  <si>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</si>
  <si>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</si>
  <si>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</si>
  <si>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</si>
  <si>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</si>
  <si>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</si>
  <si>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</si>
  <si>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</si>
  <si>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</si>
  <si>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</si>
  <si>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</si>
  <si>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</si>
  <si>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</si>
  <si>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</si>
  <si>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</si>
  <si>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</si>
  <si>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</si>
  <si>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</si>
  <si>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</si>
  <si>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</si>
  <si>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</si>
  <si>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</si>
  <si>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</si>
  <si>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</si>
  <si>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</si>
  <si>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</si>
  <si>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</si>
  <si>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</si>
  <si>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</si>
  <si>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</si>
  <si>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</si>
  <si>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</si>
  <si>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</si>
  <si>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</si>
  <si>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</si>
  <si>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</si>
  <si>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</si>
  <si>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</si>
  <si>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</si>
  <si>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</si>
  <si>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</si>
  <si>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</si>
  <si>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</si>
  <si>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</si>
  <si>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</si>
  <si>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</si>
  <si>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</si>
  <si>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</si>
  <si>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</si>
  <si>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</si>
  <si>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</si>
  <si>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</si>
  <si>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</si>
  <si>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</si>
  <si>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</si>
  <si>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</si>
  <si>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</si>
  <si>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</si>
  <si>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</si>
  <si>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</si>
  <si>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</si>
  <si>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</si>
  <si>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</si>
  <si>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</si>
  <si>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</si>
  <si>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</si>
  <si>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</si>
  <si>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LUMINÁRIA TIPO CALHA, DE SOBREPOR, COM 1 LÂMPADA TUBULAR FLUORESCENTE DE 36 W, COM REATOR DE PARTIDA RÁPIDA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</si>
  <si>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</si>
  <si>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</si>
  <si>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</si>
  <si>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</si>
  <si>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</si>
  <si>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</si>
  <si>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</si>
  <si>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TUBULAR LED DE 9/10 W, BASE G13 - FORNECIMENTO E INSTALAÇÃO. AF_02/2020_PS</t>
  </si>
  <si>
    <t>LÂMPADA TUBULAR LED DE 18/20 W, BASE G13 - FORNECIMENTO E INSTALAÇÃO. AF_02/2020_PS</t>
  </si>
  <si>
    <t>LUMINÁRIA TIPO PLAFON CIRCULAR, DE SOBREPOR, COM LED DE 12/13 W - FORNECIMENTO E INSTALAÇÃO. AF_03/2022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</si>
  <si>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</si>
  <si>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</si>
  <si>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</si>
  <si>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</si>
  <si>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</si>
  <si>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</si>
  <si>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</si>
  <si>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</si>
  <si>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</si>
  <si>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</si>
  <si>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</si>
  <si>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</si>
  <si>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</si>
  <si>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</si>
  <si>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</si>
  <si>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</si>
  <si>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</si>
  <si>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</si>
  <si>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</si>
  <si>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</si>
  <si>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</si>
  <si>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</si>
  <si>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</si>
  <si>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</si>
  <si>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</si>
  <si>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</si>
  <si>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</si>
  <si>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</si>
  <si>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</si>
  <si>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</si>
  <si>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</si>
  <si>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</si>
  <si>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</si>
  <si>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</si>
  <si>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</si>
  <si>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</si>
  <si>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</si>
  <si>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</si>
  <si>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</si>
  <si>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</si>
  <si>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</si>
  <si>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</si>
  <si>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</si>
  <si>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</si>
  <si>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</si>
  <si>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</si>
  <si>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</si>
  <si>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</si>
  <si>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</si>
  <si>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</si>
  <si>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</si>
  <si>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</si>
  <si>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</si>
  <si>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</si>
  <si>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</si>
  <si>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</si>
  <si>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</si>
  <si>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</si>
  <si>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</si>
  <si>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</si>
  <si>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</si>
  <si>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</si>
  <si>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</si>
  <si>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</si>
  <si>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</si>
  <si>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</si>
  <si>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</si>
  <si>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</si>
  <si>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</si>
  <si>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</si>
  <si>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</si>
  <si>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SUBSTITUIÇÃO DE REATOR PARA ILUMINAÇÃO PÚBLICA (NÃO INCLUI FORNECIMENTO).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</si>
  <si>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</si>
  <si>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</si>
  <si>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</si>
  <si>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</si>
  <si>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SUBSTITUIÇÃO DE LÂMPADA PARA ILUMINAÇÃO PÚBLICA (NÃO INCLUI FORNECIMENTO).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</si>
  <si>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</si>
  <si>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</si>
  <si>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</si>
  <si>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</si>
  <si>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</si>
  <si>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</si>
  <si>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</si>
  <si>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</si>
  <si>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</si>
  <si>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ABRAÇADEIRA DE FIXAÇÃO DE BRAÇOS DE LUMINÁRIAS DE 3" - FORNECIMENTO E INSTALAÇÃO. AF_08/2020</t>
  </si>
  <si>
    <t>ABRAÇADEIRA DE FIXAÇÃO DE BRAÇOS DE LUMINÁRIAS DE 4"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</si>
  <si>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</si>
  <si>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</si>
  <si>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</si>
  <si>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</si>
  <si>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</si>
  <si>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</si>
  <si>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</si>
  <si>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</si>
  <si>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</si>
  <si>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</si>
  <si>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</si>
  <si>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</si>
  <si>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</si>
  <si>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</si>
  <si>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</si>
  <si>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</si>
  <si>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</si>
  <si>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</si>
  <si>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</si>
  <si>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</si>
  <si>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</si>
  <si>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</si>
  <si>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</si>
  <si>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</si>
  <si>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</si>
  <si>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</si>
  <si>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</si>
  <si>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</si>
  <si>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</si>
  <si>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</si>
  <si>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</si>
  <si>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</si>
  <si>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</si>
  <si>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</si>
  <si>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</si>
  <si>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</si>
  <si>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</si>
  <si>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</si>
  <si>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</si>
  <si>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</si>
  <si>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</si>
  <si>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</si>
  <si>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</si>
  <si>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</si>
  <si>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</si>
  <si>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</si>
  <si>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LUMINÁRIA ARANDELA TIPO MEIA LUA, DE SOBREPOR, COM 1 LÂMPADA LED DE 6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</si>
  <si>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</si>
  <si>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</si>
  <si>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</si>
  <si>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</si>
  <si>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</si>
  <si>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</si>
  <si>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</si>
  <si>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</si>
  <si>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</si>
  <si>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</si>
  <si>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</si>
  <si>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</si>
  <si>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</si>
  <si>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</si>
  <si>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</si>
  <si>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</si>
  <si>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</si>
  <si>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</si>
  <si>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</si>
  <si>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HASTE DE ATERRAMENTO, DIÂMETRO 5/8", COM 3 METROS - FORNECIMENTO E INSTALAÇÃO. AF_08/2023</t>
  </si>
  <si>
    <t>SUPORTE ISOLADOR PARA FIXAÇÃO DA CORDOALHA DE COBRE EM ALVENARIA OU CONCRETO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</si>
  <si>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</si>
  <si>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</si>
  <si>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</si>
  <si>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</si>
  <si>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</si>
  <si>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</si>
  <si>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</si>
  <si>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</si>
  <si>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</si>
  <si>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</si>
  <si>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</si>
  <si>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</si>
  <si>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</si>
  <si>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</si>
  <si>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</si>
  <si>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</si>
  <si>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</si>
  <si>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</si>
  <si>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</si>
  <si>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</si>
  <si>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</si>
  <si>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</si>
  <si>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</si>
  <si>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</si>
  <si>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</si>
  <si>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</si>
  <si>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</si>
  <si>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</si>
  <si>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</si>
  <si>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</si>
  <si>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</si>
  <si>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</si>
  <si>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12 KG, CLASSE BC - FORNECIMENTO E INSTALAÇÃO. AF_10/2020_PE</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</si>
  <si>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</si>
  <si>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</si>
  <si>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</si>
  <si>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</si>
  <si>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</si>
  <si>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</si>
  <si>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</si>
  <si>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</si>
  <si>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</si>
  <si>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</si>
  <si>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</si>
  <si>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</si>
  <si>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</si>
  <si>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</si>
  <si>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</si>
  <si>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</si>
  <si>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</si>
  <si>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</si>
  <si>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</si>
  <si>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</si>
  <si>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</si>
  <si>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</si>
  <si>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</si>
  <si>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</si>
  <si>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</si>
  <si>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</si>
  <si>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</si>
  <si>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</si>
  <si>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</si>
  <si>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</si>
  <si>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</si>
  <si>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</si>
  <si>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</si>
  <si>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</si>
  <si>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</si>
  <si>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</si>
  <si>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</si>
  <si>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</si>
  <si>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</si>
  <si>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</si>
  <si>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</si>
  <si>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</si>
  <si>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</si>
  <si>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</si>
  <si>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</si>
  <si>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</si>
  <si>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</si>
  <si>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</si>
  <si>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</si>
  <si>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</si>
  <si>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</si>
  <si>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AF_03/2024</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</si>
  <si>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</si>
  <si>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</si>
  <si>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</si>
  <si>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</si>
  <si>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</si>
  <si>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</si>
  <si>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</si>
  <si>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</si>
  <si>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</si>
  <si>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</si>
  <si>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</si>
  <si>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</si>
  <si>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AF_11/2021_PSE</t>
  </si>
  <si>
    <t>AR CONDICIONADO SPLIT ON/OFF, PISO TETO, 18.000 BTU/H, CICLO FRIO - FORNECIMENTO E INSTALAÇÃO. AF_11/2021_PSE</t>
  </si>
  <si>
    <t>AR CONDICIONADO SPLIT INVERTER, PISO TETO, 24000 BTU/H, CICLO FRIO - FORNECIMENTO E INSTALAÇÃO. AF_11/2021_PSE</t>
  </si>
  <si>
    <t>AR CONDICIONADO SPLIT ON/OFF,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</si>
  <si>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</si>
  <si>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</si>
  <si>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ON/OFF, PISO TETO, 36.000 BTU/H, CICLO FRIO - FORNECIMENTO E INSTALAÇÃO. AF_11/2021_PSE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</si>
  <si>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</si>
  <si>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</si>
  <si>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</si>
  <si>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</si>
  <si>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</si>
  <si>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</si>
  <si>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</si>
  <si>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</si>
  <si>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</si>
  <si>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</si>
  <si>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</si>
  <si>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</si>
  <si>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</si>
  <si>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</si>
  <si>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</si>
  <si>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</si>
  <si>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</si>
  <si>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TUBO EM COBRE FLEXÍVEL, DN 1/4", COM ISOLAMENTO, INSTALADO EM FORRO, PARA RAMAL DE ALIMENTAÇÃO DE AR CONDICIONADO, INCLUSO FIXADOR. AF_11/2021_PA</t>
  </si>
  <si>
    <t>TUBO EM COBRE FLEXÍVEL, DN 3/8", COM ISOLAMENTO, INSTALADO EM FORRO, PARA RAMAL DE ALIMENTAÇÃO DE AR CONDICIONADO, INCLUSO FIXADOR. AF_11/2021_PA</t>
  </si>
  <si>
    <t>TUBO EM COBRE FLEXÍVEL, DN 1/2", COM ISOLAMENTO, INSTALADO EM FORRO, PARA RAMAL DE ALIMENTAÇÃO DE AR CONDICIONADO, INCLUSO FIXADOR. AF_11/2021_PA</t>
  </si>
  <si>
    <t>TUBO EM COBRE FLEXÍVEL, DN 5/8", COM ISOLAMENTO, INSTALADO EM FORRO, PARA RAMAL DE ALIMENTAÇÃO DE AR CONDICIONADO, INCLUSO FIXADOR. AF_11/2021_PA</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</si>
  <si>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</si>
  <si>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</si>
  <si>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</si>
  <si>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</si>
  <si>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</si>
  <si>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</si>
  <si>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</si>
  <si>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</si>
  <si>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</si>
  <si>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</si>
  <si>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</si>
  <si>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</si>
  <si>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RACK FECHADO PARA SERVIDOR - FORNECIMENTO E INSTALAÇÃO. AF_11/2019</t>
  </si>
  <si>
    <t>BLOCO DE ENGATE RÁPIDO PARA BASTIDOR TIPO M10 - FORNECIMENTO E INSTALAÇÃO. AF_11/2019</t>
  </si>
  <si>
    <t>TOMADA PARA TELEFONE RJ11 - FORNECIMENTO E INSTALAÇÃO. AF_11/2019</t>
  </si>
  <si>
    <t>PATCH PANEL 48 PORTAS, CATEGORIA 5E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</si>
  <si>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</si>
  <si>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</si>
  <si>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</si>
  <si>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DE 20MM, INSTALADO EM RAMAL OU SUB-RAMAL DE ÁGUA - FORNECIMENTO E INSTALAÇÃO. AF_06/2022</t>
  </si>
  <si>
    <t>TUBO, PVC, SOLDÁVEL, DE 25MM, INSTALADO EM RAMAL OU SUB-RAMAL DE ÁGUA - FORNECIMENTO E INSTALAÇÃO. AF_06/2022</t>
  </si>
  <si>
    <t>TUBO, PVC, SOLDÁVEL, DE 32MM, INSTALADO EM RAMAL OU SUB-RAMAL DE ÁGUA - FORNECIMENTO E INSTALAÇÃO. AF_06/2022</t>
  </si>
  <si>
    <t>TUBO, PVC, SOLDÁVEL, DE 20MM, INSTALADO EM RAMAL DE DISTRIBUIÇÃO DE ÁGUA - FORNECIMENTO E INSTALAÇÃO. AF_06/2022</t>
  </si>
  <si>
    <t>TUBO, PVC, SOLDÁVEL, DE 25MM, INSTALADO EM RAMAL DE DISTRIBUIÇÃO DE ÁGUA - FORNECIMENTO E INSTALAÇÃO. AF_06/2022</t>
  </si>
  <si>
    <t>TUBO, PVC, SOLDÁVEL, DE 32MM, INSTALADO EM RAMAL DE DISTRIBUIÇÃO DE ÁGUA - FORNECIMENTO E INSTALAÇÃO. AF_06/2022</t>
  </si>
  <si>
    <t>TUBO, PVC, SOLDÁVEL, DE 25MM, INSTALADO EM PRUMADA DE ÁGUA - FORNECIMENTO E INSTALAÇÃO. AF_06/2022</t>
  </si>
  <si>
    <t>TUBO, PVC, SOLDÁVEL, DE 32MM, INSTALADO EM PRUMADA DE ÁGUA - FORNECIMENTO E INSTALAÇÃO. AF_06/2022</t>
  </si>
  <si>
    <t>TUBO, PVC, SOLDÁVEL, DE 40MM, INSTALADO EM PRUMADA DE ÁGUA - FORNECIMENTO E INSTALAÇÃO. AF_06/2022</t>
  </si>
  <si>
    <t>TUBO, PVC, SOLDÁVEL, DE 50MM, INSTALADO EM PRUMADA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</si>
  <si>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</si>
  <si>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</si>
  <si>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</si>
  <si>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</si>
  <si>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</si>
  <si>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</si>
  <si>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</si>
  <si>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</si>
  <si>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</si>
  <si>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</si>
  <si>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</si>
  <si>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</si>
  <si>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</si>
  <si>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</si>
  <si>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</si>
  <si>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</si>
  <si>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</si>
  <si>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</si>
  <si>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</si>
  <si>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</si>
  <si>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</si>
  <si>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</si>
  <si>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</si>
  <si>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</si>
  <si>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</si>
  <si>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</si>
  <si>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</si>
  <si>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</si>
  <si>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</si>
  <si>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DE 25MM, INSTALADO EM DRENO DE AR-CONDICIONADO - FORNECIMENTO E INSTALAÇÃO.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</si>
  <si>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</si>
  <si>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</si>
  <si>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</si>
  <si>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</si>
  <si>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</si>
  <si>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</si>
  <si>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</si>
  <si>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</si>
  <si>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</si>
  <si>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</si>
  <si>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</si>
  <si>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</si>
  <si>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</si>
  <si>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</si>
  <si>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</si>
  <si>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</si>
  <si>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</si>
  <si>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</si>
  <si>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</si>
  <si>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</si>
  <si>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</si>
  <si>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</si>
  <si>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</si>
  <si>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</si>
  <si>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DE AÇO GALVANIZADO COM COSTURA, CLASSE MÉDIA, CONEXÃO RANHURADA, DN 50 (2"),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</si>
  <si>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</si>
  <si>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</si>
  <si>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</si>
  <si>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</si>
  <si>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</si>
  <si>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</si>
  <si>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</si>
  <si>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</si>
  <si>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</si>
  <si>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</si>
  <si>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</si>
  <si>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</si>
  <si>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</si>
  <si>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</si>
  <si>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</si>
  <si>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</si>
  <si>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</si>
  <si>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</si>
  <si>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</si>
  <si>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</si>
  <si>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</si>
  <si>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</si>
  <si>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</si>
  <si>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</si>
  <si>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</si>
  <si>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</si>
  <si>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</si>
  <si>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</si>
  <si>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</si>
  <si>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</si>
  <si>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</si>
  <si>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</si>
  <si>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</si>
  <si>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</si>
  <si>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</si>
  <si>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EM COBRE RÍGIDO, DN 104 MM, CLASSE E, SEM ISOLAMENTO, INSTALADO EM RESERVAÇÃO PREDIAL DE ÁGUA - FORNECIMENTO E INSTALAÇÃO. AF_04/2024</t>
  </si>
  <si>
    <t>TUBO, PVC, SOLDÁVEL, DE  25MM, INSTALADO EM RESERVAÇÃO PREDIAL DE ÁGUA - FORNECIMENTO E INSTALAÇÃO. AF_04/2024</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</si>
  <si>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</si>
  <si>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</si>
  <si>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</si>
  <si>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</si>
  <si>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</si>
  <si>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</si>
  <si>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TUBO, PVC, SOLDÁVEL, DE 110MM,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</si>
  <si>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</si>
  <si>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</si>
  <si>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</si>
  <si>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</si>
  <si>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</si>
  <si>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</si>
  <si>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</si>
  <si>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CPVC, SOLDÁVEL, DN 114 MM, INSTALADO EM RESERVAÇÃO PREDIAL DE ÁGUA - FORNECIMENTO E INSTALAÇÃO. AF_04/2024</t>
  </si>
  <si>
    <t>TUBO DE AÇO PRETO SEM COSTURA, CONEXÃO SOLDADA, DN 40 (1 1/2"), INSTALADO EM REDE DE ALIMENTAÇÃO PARA HIDRANTE - FORNECIMENTO E INSTALAÇÃO. AF_10/2020</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</si>
  <si>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</si>
  <si>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</si>
  <si>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</si>
  <si>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</si>
  <si>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</si>
  <si>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</si>
  <si>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</si>
  <si>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</si>
  <si>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</si>
  <si>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</si>
  <si>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</si>
  <si>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</si>
  <si>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</si>
  <si>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</si>
  <si>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</si>
  <si>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</si>
  <si>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</si>
  <si>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</si>
  <si>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</si>
  <si>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</si>
  <si>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</si>
  <si>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</si>
  <si>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</si>
  <si>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</si>
  <si>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PPR, DN 20 MM, CLASSE PN 20,  INSTALADO EM RESERVAÇÃO PREDIAL DE ÁGUA - FORNECIMENTO E INSTALAÇÃO. AF_04/2024</t>
  </si>
  <si>
    <t>TUBO, PPR, DN 25 MM, CLASSE PN 20,  INSTALADO EM RESERVAÇÃO PREDIAL DE ÁGUA - FORNECIMENTO E INSTALAÇÃO. AF_04/2024</t>
  </si>
  <si>
    <t>TUBO, PPR, DN 32 MM, CLASSE PN 12,  INSTALADO EM RESERVAÇÃO PREDIAL DE ÁGUA - FORNECIMENTO E INSTALAÇÃO. AF_04/2024</t>
  </si>
  <si>
    <t>TUBO, PPR, DN 40 MM, CLASSE PN 12,  INSTALADO EM RESERVAÇÃO PREDIAL DE ÁGUA - FORNECIMENTO E INSTALAÇÃO. AF_04/2024</t>
  </si>
  <si>
    <t>TUBO, PPR, DN 50 MM, CLASSE PN 12,  INSTALADO EM RESERVAÇÃO PREDIAL DE ÁGUA - FORNECIMENTO E INSTALAÇÃO. AF_04/2024</t>
  </si>
  <si>
    <t>TUBO, PPR, DN 63 MM, CLASSE PN 12,  INSTALADO EM RESERVAÇÃO PREDIAL DE ÁGUA - FORNECIMENTO E INSTALAÇÃO. AF_04/2024</t>
  </si>
  <si>
    <t>TUBO, PPR, DN 75 MM, CLASSE PN 12,  INSTALADO EM RESERVAÇÃO PREDIAL DE ÁGUA - FORNECIMENTO E INSTALAÇÃO. AF_04/2024</t>
  </si>
  <si>
    <t>TUBO, PPR, DN 90 MM, CLASSE PN 12,  INSTALADO EM RESERVAÇÃO PREDIAL DE ÁGUA - FORNECIMENTO E INSTALAÇÃO. AF_04/2024</t>
  </si>
  <si>
    <t>TUBO, PPR, DN 110 MM, CLASSE PN 12,  INSTALADO EM RESERVAÇÃO PREDIAL DE ÁGUA - FORNECIMENTO E INSTALAÇÃO. AF_04/2024</t>
  </si>
  <si>
    <t>TUBO, PPR, DN 20 MM, CLASSE PN 25,  INSTALADO EM RESERVAÇÃO PREDIAL DE ÁGUA - FORNECIMENTO E INSTALAÇÃO. AF_04/2024</t>
  </si>
  <si>
    <t>TUBO, PPR, DN 25 MM, CLASSE PN 25,  INSTALADO EM RESERVAÇÃO PREDIAL DE ÁGUA - FORNECIMENTO E INSTALAÇÃO. AF_04/2024</t>
  </si>
  <si>
    <t>TUBO, PPR, DN 32 MM, CLASSE PN 25,  INSTALADO EM RESERVAÇÃO PREDIAL DE ÁGUA - FORNECIMENTO E INSTALAÇÃO. AF_04/2024</t>
  </si>
  <si>
    <t>TUBO, PPR, DN 40 MM, CLASSE PN 25,  INSTALADO EM RESERVAÇÃO PREDIAL DE ÁGUA - FORNECIMENTO E INSTALAÇÃO. AF_04/2024</t>
  </si>
  <si>
    <t>TUBO, PPR, DN 50 MM, CLASSE PN 25,  INSTALADO EM RESERVAÇÃO PREDIAL DE ÁGUA - FORNECIMENTO E INSTALAÇÃO. AF_04/2024</t>
  </si>
  <si>
    <t>TUBO, PPR, DN 63 MM, CLASSE PN 25,  INSTALADO EM RESERVAÇÃO PREDIAL DE ÁGUA - FORNECIMENTO E INSTALAÇÃO. AF_04/2024</t>
  </si>
  <si>
    <t>TUBO, PPR, DN 75 MM, CLASSE PN 25,  INSTALADO EM RESERVAÇÃO PREDIAL DE ÁGUA - FORNECIMENTO E INSTALAÇÃO. AF_04/2024</t>
  </si>
  <si>
    <t>TUBO, PPR, DN 90 MM, CLASSE PN 25,  INSTALADO EM RESERVAÇÃO PREDIAL DE ÁGUA - FORNECIMENTO E INSTALAÇÃO. AF_04/2024</t>
  </si>
  <si>
    <t>TUBO, PPR, DN 110 MM, CLASSE PN 25,  INSTALADO EM RESERVAÇÃO PREDIAL DE ÁGUA - FORNECIMENTO E INSTALAÇÃO. AF_04/2024</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</si>
  <si>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</si>
  <si>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</si>
  <si>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</si>
  <si>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</si>
  <si>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</si>
  <si>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</si>
  <si>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</si>
  <si>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</si>
  <si>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</si>
  <si>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</si>
  <si>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</si>
  <si>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</si>
  <si>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</si>
  <si>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</si>
  <si>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</si>
  <si>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</si>
  <si>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</si>
  <si>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</si>
  <si>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</si>
  <si>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</si>
  <si>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</si>
  <si>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</si>
  <si>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</si>
  <si>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</si>
  <si>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</si>
  <si>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</si>
  <si>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</si>
  <si>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</si>
  <si>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</si>
  <si>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</si>
  <si>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</si>
  <si>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</si>
  <si>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</si>
  <si>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</si>
  <si>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</si>
  <si>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</si>
  <si>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</si>
  <si>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</si>
  <si>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</si>
  <si>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</si>
  <si>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</si>
  <si>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</si>
  <si>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</si>
  <si>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</si>
  <si>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</si>
  <si>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</si>
  <si>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</si>
  <si>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</si>
  <si>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</si>
  <si>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</si>
  <si>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</si>
  <si>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</si>
  <si>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</si>
  <si>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</si>
  <si>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</si>
  <si>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</si>
  <si>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</si>
  <si>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</si>
  <si>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</si>
  <si>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</si>
  <si>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</si>
  <si>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</si>
  <si>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</si>
  <si>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</si>
  <si>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</si>
  <si>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DE 40MM, INSTALADO EM RAMAL DE DISTRIBUIÇÃO DE ÁGUA - FORNECIMENTO E INSTALAÇÃO. AF_06/2022</t>
  </si>
  <si>
    <t>TUBO, PVC, SOLDÁVEL, DE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</si>
  <si>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</si>
  <si>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</si>
  <si>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</si>
  <si>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</si>
  <si>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DE 20MM, INSTALADO EM DRENO DE AR CONDICIONADO - FORNECIMENTO E INSTALAÇÃO. AF_08/2022</t>
  </si>
  <si>
    <t>TUBO, PVC, SOLDÁVEL, DE 32MM, INSTALADO EM DRENO DE AR CONDICIONADO - FORNECIMENTO E INSTALAÇÃO. AF_08/2022</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</si>
  <si>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</si>
  <si>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</si>
  <si>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</si>
  <si>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</si>
  <si>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</si>
  <si>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</si>
  <si>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</si>
  <si>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SOLDÁVEL, PVC, DN 50 X 25 MM, INSTALADO EM RESERVAÇÃO PREDIAL DE ÁGUA - FORNECIMENTO E INSTALAÇÃO. AF_04/2024</t>
  </si>
  <si>
    <t>JOELHO PPR 45 GRAUS, SOLDÁVEL, DN 63 MM, INSTALADO EM RESERVAÇÃO PREDIAL DE ÁGUA - FORNECIMENTO E INSTALAÇÃO. AF_04/2024</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</si>
  <si>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</si>
  <si>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</si>
  <si>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</si>
  <si>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</si>
  <si>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</si>
  <si>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</si>
  <si>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</si>
  <si>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</si>
  <si>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</si>
  <si>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</si>
  <si>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</si>
  <si>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</si>
  <si>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</si>
  <si>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</si>
  <si>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</si>
  <si>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</si>
  <si>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</si>
  <si>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</si>
  <si>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</si>
  <si>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CORRER, PVC, SOLDÁVEL, DN 25MM, INSTALADO EM RAMAL OU SUB-RAMAL DE ÁGUA - FORNECIMENTO E INSTALAÇÃO. AF_12/2014</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</si>
  <si>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</si>
  <si>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</si>
  <si>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</si>
  <si>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</si>
  <si>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</si>
  <si>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</si>
  <si>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</si>
  <si>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</si>
  <si>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</si>
  <si>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</si>
  <si>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</si>
  <si>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</si>
  <si>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</si>
  <si>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</si>
  <si>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</si>
  <si>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</si>
  <si>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</si>
  <si>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</si>
  <si>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</si>
  <si>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</si>
  <si>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</si>
  <si>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</si>
  <si>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</si>
  <si>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</si>
  <si>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</si>
  <si>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</si>
  <si>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</si>
  <si>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</si>
  <si>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</si>
  <si>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</si>
  <si>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</si>
  <si>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</si>
  <si>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</si>
  <si>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</si>
  <si>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</si>
  <si>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</si>
  <si>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</si>
  <si>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</si>
  <si>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</si>
  <si>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</si>
  <si>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</si>
  <si>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</si>
  <si>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</si>
  <si>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</si>
  <si>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</si>
  <si>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</si>
  <si>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</si>
  <si>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</si>
  <si>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</si>
  <si>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</si>
  <si>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</si>
  <si>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</si>
  <si>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</si>
  <si>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</si>
  <si>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</si>
  <si>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</si>
  <si>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</si>
  <si>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</si>
  <si>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</si>
  <si>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</si>
  <si>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</si>
  <si>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</si>
  <si>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</si>
  <si>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</si>
  <si>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</si>
  <si>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</si>
  <si>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</si>
  <si>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</si>
  <si>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</si>
  <si>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</si>
  <si>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</si>
  <si>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</si>
  <si>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</si>
  <si>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</si>
  <si>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</si>
  <si>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</si>
  <si>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</si>
  <si>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</si>
  <si>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</si>
  <si>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</si>
  <si>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</si>
  <si>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</si>
  <si>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</si>
  <si>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</si>
  <si>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</si>
  <si>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</si>
  <si>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</si>
  <si>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</si>
  <si>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</si>
  <si>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</si>
  <si>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</si>
  <si>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</si>
  <si>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</si>
  <si>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</si>
  <si>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</si>
  <si>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</si>
  <si>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</si>
  <si>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</si>
  <si>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</si>
  <si>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</si>
  <si>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</si>
  <si>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</si>
  <si>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</si>
  <si>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</si>
  <si>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</si>
  <si>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</si>
  <si>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</si>
  <si>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</si>
  <si>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</si>
  <si>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</si>
  <si>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</si>
  <si>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</si>
  <si>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</si>
  <si>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</si>
  <si>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</si>
  <si>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</si>
  <si>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</si>
  <si>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</si>
  <si>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</si>
  <si>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</si>
  <si>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</si>
  <si>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</si>
  <si>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</si>
  <si>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</si>
  <si>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</si>
  <si>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</si>
  <si>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</si>
  <si>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</si>
  <si>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</si>
  <si>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</si>
  <si>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</si>
  <si>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</si>
  <si>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</si>
  <si>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</si>
  <si>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</si>
  <si>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</si>
  <si>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</si>
  <si>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</si>
  <si>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</si>
  <si>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</si>
  <si>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</si>
  <si>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</si>
  <si>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</si>
  <si>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</si>
  <si>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</si>
  <si>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</si>
  <si>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</si>
  <si>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</si>
  <si>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ADAPTADOR CURTO COM BOLSA E ROSCA PARA REGISTRO, PVC, SOLDÁVEL, DN 75MM X 2.1/2", INSTALADO EM PRUMADA DE ÁGUA - FORNECIMENTO E INSTALAÇÃO. AF_12/2014</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</si>
  <si>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</si>
  <si>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</si>
  <si>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</si>
  <si>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</si>
  <si>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</si>
  <si>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</si>
  <si>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</si>
  <si>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</si>
  <si>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</si>
  <si>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</si>
  <si>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</si>
  <si>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</si>
  <si>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</si>
  <si>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</si>
  <si>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</si>
  <si>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</si>
  <si>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</si>
  <si>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</si>
  <si>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</si>
  <si>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</si>
  <si>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</si>
  <si>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</si>
  <si>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</si>
  <si>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</si>
  <si>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</si>
  <si>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</si>
  <si>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</si>
  <si>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</si>
  <si>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</si>
  <si>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</si>
  <si>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</si>
  <si>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</si>
  <si>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</si>
  <si>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</si>
  <si>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</si>
  <si>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</si>
  <si>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</si>
  <si>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</si>
  <si>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</si>
  <si>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</si>
  <si>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</si>
  <si>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</si>
  <si>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</si>
  <si>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</si>
  <si>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</si>
  <si>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</si>
  <si>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</si>
  <si>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</si>
  <si>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</si>
  <si>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</si>
  <si>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</si>
  <si>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</si>
  <si>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</si>
  <si>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</si>
  <si>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</si>
  <si>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</si>
  <si>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</si>
  <si>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</si>
  <si>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</si>
  <si>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</si>
  <si>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</si>
  <si>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</si>
  <si>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</si>
  <si>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</si>
  <si>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</si>
  <si>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</si>
  <si>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</si>
  <si>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</si>
  <si>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</si>
  <si>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</si>
  <si>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</si>
  <si>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</si>
  <si>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</si>
  <si>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</si>
  <si>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</si>
  <si>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</si>
  <si>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</si>
  <si>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</si>
  <si>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</si>
  <si>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</si>
  <si>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</si>
  <si>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</si>
  <si>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</si>
  <si>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</si>
  <si>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</si>
  <si>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</si>
  <si>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</si>
  <si>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</si>
  <si>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45 GRAUS, CPVC, SOLDÁVEL, DN 28MM, INSTALADO EM RAMAL DE DISTRIBUIÇÃO DE ÁGUA   FORNECIMENTO E INSTALAÇÃO. AF_06/2022</t>
  </si>
  <si>
    <t>CURVA 90 GRAUS, CPVC, SOLDÁVEL, DN 28MM, INSTALADO EM RAMAL DE DISTRIBUIÇÃO DE ÁGUA   FORNECIMENTO E INSTALAÇÃO. AF_06/2022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</si>
  <si>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</si>
  <si>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</si>
  <si>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</si>
  <si>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</si>
  <si>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</si>
  <si>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</si>
  <si>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</si>
  <si>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LUVA DE CORRER, CPVC, SOLDÁVEL, DN 22MM, INSTALADO EM RAMAL DE DISTRIBUIÇÃO DE ÁGUA   FORNECIMENTO E INSTALAÇÃO. AF_12/2014</t>
  </si>
  <si>
    <t>LUVA DE TRANSIÇÃO, CPVC, SOLDÁVEL, DN 22MM X 25MM, INSTALADO EM RAMAL DE DISTRIBUIÇÃO DE ÁGUA   FORNECIMENTO E INSTALAÇÃO. AF_06/2022</t>
  </si>
  <si>
    <t>UNIÃO, CPVC, SOLDÁVEL, DN 22MM, INSTALADO EM RAMAL DE DISTRIBUIÇÃO DE ÁGUA   FORNECIMENTO E INSTALAÇÃO. AF_06/2022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</si>
  <si>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</si>
  <si>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</si>
  <si>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</si>
  <si>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</si>
  <si>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</si>
  <si>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</si>
  <si>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</si>
  <si>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</si>
  <si>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</si>
  <si>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</si>
  <si>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</si>
  <si>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</si>
  <si>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</si>
  <si>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</si>
  <si>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</si>
  <si>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</si>
  <si>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</si>
  <si>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</si>
  <si>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</si>
  <si>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</si>
  <si>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</si>
  <si>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</si>
  <si>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</si>
  <si>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</si>
  <si>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</si>
  <si>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</si>
  <si>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</si>
  <si>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</si>
  <si>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</si>
  <si>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</si>
  <si>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</si>
  <si>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</si>
  <si>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</si>
  <si>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</si>
  <si>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</si>
  <si>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</si>
  <si>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</si>
  <si>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</si>
  <si>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</si>
  <si>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</si>
  <si>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</si>
  <si>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</si>
  <si>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</si>
  <si>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TE,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</si>
  <si>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</si>
  <si>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</si>
  <si>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</si>
  <si>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</si>
  <si>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</si>
  <si>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</si>
  <si>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</si>
  <si>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</si>
  <si>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</si>
  <si>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</si>
  <si>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</si>
  <si>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</si>
  <si>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</si>
  <si>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</si>
  <si>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</si>
  <si>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</si>
  <si>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</si>
  <si>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</si>
  <si>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</si>
  <si>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</si>
  <si>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</si>
  <si>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</si>
  <si>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</si>
  <si>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</si>
  <si>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</si>
  <si>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</si>
  <si>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</si>
  <si>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</si>
  <si>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</si>
  <si>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</si>
  <si>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</si>
  <si>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</si>
  <si>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</si>
  <si>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</si>
  <si>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</si>
  <si>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</si>
  <si>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</si>
  <si>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</si>
  <si>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</si>
  <si>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</si>
  <si>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</si>
  <si>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</si>
  <si>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</si>
  <si>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</si>
  <si>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</si>
  <si>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</si>
  <si>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</si>
  <si>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</si>
  <si>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</si>
  <si>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</si>
  <si>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</si>
  <si>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</si>
  <si>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</si>
  <si>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</si>
  <si>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</si>
  <si>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</si>
  <si>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</si>
  <si>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</si>
  <si>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</si>
  <si>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</si>
  <si>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</si>
  <si>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</si>
  <si>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</si>
  <si>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</si>
  <si>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</si>
  <si>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</si>
  <si>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</si>
  <si>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</si>
  <si>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</si>
  <si>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</si>
  <si>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</si>
  <si>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</si>
  <si>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</si>
  <si>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</si>
  <si>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</si>
  <si>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</si>
  <si>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</si>
  <si>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</si>
  <si>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</si>
  <si>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</si>
  <si>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</si>
  <si>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</si>
  <si>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</si>
  <si>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</si>
  <si>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</si>
  <si>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</si>
  <si>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</si>
  <si>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</si>
  <si>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</si>
  <si>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</si>
  <si>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</si>
  <si>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</si>
  <si>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</si>
  <si>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</si>
  <si>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</si>
  <si>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</si>
  <si>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</si>
  <si>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</si>
  <si>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</si>
  <si>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</si>
  <si>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</si>
  <si>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</si>
  <si>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</si>
  <si>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</si>
  <si>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</si>
  <si>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</si>
  <si>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</si>
  <si>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</si>
  <si>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</si>
  <si>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</si>
  <si>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</si>
  <si>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</si>
  <si>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</si>
  <si>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</si>
  <si>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</si>
  <si>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</si>
  <si>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</si>
  <si>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</si>
  <si>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</si>
  <si>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</si>
  <si>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</si>
  <si>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</si>
  <si>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</si>
  <si>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</si>
  <si>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</si>
  <si>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</si>
  <si>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</si>
  <si>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</si>
  <si>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</si>
  <si>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</si>
  <si>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</si>
  <si>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</si>
  <si>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</si>
  <si>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</si>
  <si>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</si>
  <si>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</si>
  <si>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</si>
  <si>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</si>
  <si>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</si>
  <si>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</si>
  <si>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</si>
  <si>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</si>
  <si>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</si>
  <si>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</si>
  <si>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</si>
  <si>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</si>
  <si>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</si>
  <si>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</si>
  <si>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</si>
  <si>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</si>
  <si>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</si>
  <si>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</si>
  <si>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</si>
  <si>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</si>
  <si>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</si>
  <si>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</si>
  <si>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</si>
  <si>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</si>
  <si>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</si>
  <si>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</si>
  <si>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</si>
  <si>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</si>
  <si>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</si>
  <si>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</si>
  <si>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</si>
  <si>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</si>
  <si>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</si>
  <si>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</si>
  <si>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</si>
  <si>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</si>
  <si>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</si>
  <si>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</si>
  <si>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</si>
  <si>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</si>
  <si>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</si>
  <si>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</si>
  <si>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</si>
  <si>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</si>
  <si>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</si>
  <si>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</si>
  <si>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</si>
  <si>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</si>
  <si>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</si>
  <si>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</si>
  <si>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</si>
  <si>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</si>
  <si>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</si>
  <si>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</si>
  <si>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</si>
  <si>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</si>
  <si>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</si>
  <si>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</si>
  <si>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</si>
  <si>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</si>
  <si>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</si>
  <si>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</si>
  <si>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</si>
  <si>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</si>
  <si>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</si>
  <si>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</si>
  <si>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</si>
  <si>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</si>
  <si>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</si>
  <si>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</si>
  <si>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</si>
  <si>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</si>
  <si>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</si>
  <si>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</si>
  <si>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</si>
  <si>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</si>
  <si>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</si>
  <si>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</si>
  <si>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</si>
  <si>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</si>
  <si>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</si>
  <si>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</si>
  <si>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</si>
  <si>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</si>
  <si>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</si>
  <si>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</si>
  <si>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</si>
  <si>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</si>
  <si>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</si>
  <si>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</si>
  <si>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</si>
  <si>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</si>
  <si>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</si>
  <si>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</si>
  <si>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</si>
  <si>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</si>
  <si>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</si>
  <si>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</si>
  <si>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</si>
  <si>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</si>
  <si>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</si>
  <si>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</si>
  <si>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</si>
  <si>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</si>
  <si>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</si>
  <si>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</si>
  <si>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</si>
  <si>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</si>
  <si>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</si>
  <si>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</si>
  <si>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</si>
  <si>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</si>
  <si>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</si>
  <si>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</si>
  <si>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</si>
  <si>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</si>
  <si>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</si>
  <si>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</si>
  <si>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</si>
  <si>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</si>
  <si>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</si>
  <si>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</si>
  <si>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</si>
  <si>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</si>
  <si>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</si>
  <si>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</si>
  <si>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</si>
  <si>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</si>
  <si>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</si>
  <si>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</si>
  <si>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</si>
  <si>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</si>
  <si>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</si>
  <si>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</si>
  <si>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</si>
  <si>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</si>
  <si>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</si>
  <si>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</si>
  <si>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</si>
  <si>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</si>
  <si>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</si>
  <si>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</si>
  <si>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</si>
  <si>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</si>
  <si>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</si>
  <si>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</si>
  <si>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</si>
  <si>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</si>
  <si>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</si>
  <si>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</si>
  <si>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</si>
  <si>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</si>
  <si>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</si>
  <si>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</si>
  <si>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</si>
  <si>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</si>
  <si>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</si>
  <si>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</si>
  <si>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</si>
  <si>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</si>
  <si>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</si>
  <si>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</si>
  <si>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</si>
  <si>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</si>
  <si>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</si>
  <si>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</si>
  <si>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</si>
  <si>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</si>
  <si>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</si>
  <si>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</si>
  <si>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</si>
  <si>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</si>
  <si>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</si>
  <si>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</si>
  <si>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</si>
  <si>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</si>
  <si>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</si>
  <si>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</si>
  <si>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</si>
  <si>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</si>
  <si>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EM FERRO GALVANIZADO, CONEXÃO ROSQUEADA, DN 50 MM (2"), INSTALADO EM RESERVAÇÃO PREDIAL DE ÁGUA - FORNECIMENTO E INSTALAÇÃO. AF_04/2024</t>
  </si>
  <si>
    <t>NIPLE,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</si>
  <si>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</si>
  <si>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NIPLE,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</si>
  <si>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</si>
  <si>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NIPLE,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</si>
  <si>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</si>
  <si>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45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</si>
  <si>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</si>
  <si>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45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</si>
  <si>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</si>
  <si>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45 GRAUS, EM FERRO GALVANIZADO, CONEXÃO ROSQUEADA, DN 80 MM (3"),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</si>
  <si>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</si>
  <si>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</si>
  <si>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</si>
  <si>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</si>
  <si>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</si>
  <si>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</si>
  <si>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DE COBRE, DN 104 MM, SEM ANEL DE SOLDA, INSTALADO EM RESERVAÇÃO PREDIAL DE ÁGUA - FORNECIMENTO E INSTALAÇÃO. AF_04/2024</t>
  </si>
  <si>
    <t>COTOVELO EM COBRE, DN 54 MM, 90 GRAUS, SEM ANEL DE SOLDA, INSTALADO EM RESERVAÇÃO PREDIAL DE ÁGUA - FORNECIMENTO E INSTALAÇÃO. AF_04/2024</t>
  </si>
  <si>
    <t>CURVA EM COBRE, DN 54 MM, 45 GRAUS, SEM ANEL DE SOLDA, BOLSA X BOLSA, INSTALADO EM RESERVAÇÃO PREDIAL DE ÁGUA - FORNECIMENTO E INSTALAÇÃO. AF_04/2024</t>
  </si>
  <si>
    <t>COTOVELO EM COBRE, DN 66 MM, 90 GRAUS, SEM ANEL DE SOLDA, INSTALADO EM RESERVAÇÃO PREDIAL DE ÁGUA - FORNECIMENTO E INSTALAÇÃO. AF_04/2024</t>
  </si>
  <si>
    <t>CURVA EM COBRE, DN 66 MM, 45 GRAUS, SEM ANEL DE SOLDA, BOLSA X BOLSA, INSTALADO EM RESERVAÇÃO PREDIAL DE ÁGUA - FORNECIMENTO E INSTALAÇÃO. AF_04/2024</t>
  </si>
  <si>
    <t>COTOVELO EM COBRE, DN 79 MM, 90 GRAUS, SEM ANEL DE SOLDA, INSTALADO EM RESERVAÇÃO PREDIAL DE ÁGUA - FORNECIMENTO E INSTALAÇÃO. AF_04/2024</t>
  </si>
  <si>
    <t>COTOVELO EM COBRE, DN 104 MM, 90 GRAUS,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</si>
  <si>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</si>
  <si>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</si>
  <si>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</si>
  <si>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EM COBRE, DN 104 MM, SEM ANEL DE SOLDA, INSTALADO EM RESERVAÇÃO PREDIAL DE ÁGUA - FORNECIMENTO E INSTALAÇÃO. AF_04/2024</t>
  </si>
  <si>
    <t>ADAPTADOR CURTO COM BOLSA E ROSCA PARA REGISTRO, PVC, SOLDÁVEL, DN  25 MM X 3/4", INSTALADO EM RESERVAÇÃO PREDIAL DE ÁGUA - FORNECIMENTO E INSTALAÇÃO. AF_04/2024</t>
  </si>
  <si>
    <t>LUVA PVC, SOLDÁVEL, DN  25 MM, INSTALADO EM RESERVAÇÃO PREDIAL DE ÁGUA - FORNECIMENTO E INSTALAÇÃO. AF_04/2024</t>
  </si>
  <si>
    <t>ADAPTADOR CURTO COM BOLSA E ROSCA PARA REGISTRO, PVC, SOLDÁVEL, DN 32 MM X 1", INSTALADO EM RESERVAÇÃO PREDIAL DE ÁGUA - FORNECIMENTO E INSTALAÇÃO. AF_04/2024</t>
  </si>
  <si>
    <t>LUVA PVC, SOLDÁVEL, DN 32 MM, INSTALADO EM RESERVAÇÃO PREDIAL DE ÁGUA - FORNECIMENTO E INSTALAÇÃO. AF_04/2024</t>
  </si>
  <si>
    <t>ADAPTADOR CURTO COM BOLSA E ROSCA PARA REGISTRO, PVC, SOLDÁVEL, DN 40 MM X 1 1/4", INSTALADO EM RESERVAÇÃO PREDIAL DE ÁGUA - FORNECIMENTO E INSTALAÇÃO. AF_04/2024</t>
  </si>
  <si>
    <t>LUVA, PVC, SOLDÁVEL, DN 40 MM, INSTALADO EM RESERVAÇÃO PREDIAL DE ÁGUA - FORNECIMENTO E INSTALAÇÃO. AF_04/2024</t>
  </si>
  <si>
    <t>ADAPTADOR CURTO COM BOLSA E ROSCA PARA REGISTRO, PVC, SOLDÁVEL, DN 50 MM X 1 1/2", INSTALADO EM RESERVAÇÃO PREDIAL DE ÁGUA - FORNECIMENTO E INSTALAÇÃO. AF_04/2024</t>
  </si>
  <si>
    <t>LUVA, PVC, SOLDÁVEL, DN 50 MM, INSTALADO EM RESERVAÇÃO PREDIAL DE ÁGUA - FORNECIMENTO E INSTALAÇÃO. AF_04/2024</t>
  </si>
  <si>
    <t>ADAPTADOR CURTO COM BOLSA E ROSCA PARA REGISTRO, PVC, SOLDÁVEL, DN 60 MM X 2", INSTALADO EM RESERVAÇÃO PREDIAL DE ÁGUA - FORNECIMENTO E INSTALAÇÃO. AF_04/2024</t>
  </si>
  <si>
    <t>LUVA, PVC, SOLDÁVEL, DN 60 MM, INSTALADO EM RESERVAÇÃO PREDIAL DE ÁGUA - FORNECIMENTO E INSTALAÇÃO. AF_04/2024</t>
  </si>
  <si>
    <t>ADAPTADOR CURTO COM BOLSA E ROSCA PARA REGISTRO, PVC, SOLDÁVEL, DN 75 MM X 2 1/2", INSTALADO EM RESERVAÇÃO PREDIAL DE ÁGUA - FORNECIMENTO E INSTALAÇÃO. AF_04/2024</t>
  </si>
  <si>
    <t>LUVA, PVC, SOLDÁVEL, DN 75 MM, INSTALADO EM RESERVAÇÃO PREDIAL DE ÁGUA - FORNECIMENTO E INSTALAÇÃO. AF_04/2024</t>
  </si>
  <si>
    <t>ADAPTADOR CURTO COM BOLSA E ROSCA PARA REGISTRO, PVC, SOLDÁVEL, DN 85 MM X 3", INSTALADO EM RESERVAÇÃO PREDIAL DE ÁGUA - FORNECIMENTO E INSTALAÇÃO. AF_04/2024</t>
  </si>
  <si>
    <t>LUVA, PVC, SOLDÁVEL, DN 85 MM, INSTALADO EM RESERVAÇÃO PREDIAL DE ÁGUA - FORNECIMENTO E INSTALAÇÃO. AF_04/2024</t>
  </si>
  <si>
    <t>ADAPTADOR CURTO COM BOLSA E ROSCA PARA REGISTRO, PVC, SOLDÁVEL, DN 110 MM X 4", INSTALADO EM RESERVAÇÃO PREDIAL DE ÁGUA - FORNECIMENTO E INSTALAÇÃO. AF_04/2024</t>
  </si>
  <si>
    <t>LUVA, PVC, SOLDÁVEL, DN 110 MM, INSTALADO EM RESERVAÇÃO PREDIAL DE ÁGUA - FORNECIMENTO E INSTALAÇÃO. AF_04/2024</t>
  </si>
  <si>
    <t>JOELHO 90 GRAUS COM BUCHA DE LATÃO, PVC, SOLDÁVEL, DN  25 MM X 3/4", INSTALADO EM RESERVAÇÃO PREDIAL DE ÁGUA - FORNECIMENTO E INSTALAÇÃO. AF_04/2024</t>
  </si>
  <si>
    <t>CURVA 90 GRAUS, PVC, SOLDÁVEL, DN  25 MM, INSTALADO EM RESERVAÇÃO PREDIAL DE ÁGUA - FORNECIMENTO E INSTALAÇÃO. AF_04/2024</t>
  </si>
  <si>
    <t>JOELHO 90 GRAUS, PVC, SOLDÁVEL, DN 32 MM INSTALADO EM RESERVAÇÃO PREDIAL DE ÁGUA - FORNECIMENTO E INSTALAÇÃO. AF_04/2024</t>
  </si>
  <si>
    <t>CURVA 90 GRAUS, PVC, SOLDÁVEL, DN 32 MM, INSTALADO EM RESERVAÇÃO PREDIAL DE ÁGUA - FORNECIMENTO E INSTALAÇÃO. AF_04/2024</t>
  </si>
  <si>
    <t>JOELHO 90 GRAUS, PVC, SOLDÁVEL, DN 40 MM INSTALADO EM RESERVAÇÃO PREDIAL DE ÁGUA - FORNECIMENTO E INSTALAÇÃO. AF_04/2024</t>
  </si>
  <si>
    <t>CURVA 90 GRAUS, PVC, SOLDÁVEL, DN 40 MM, INSTALADO EM RESERVAÇÃO PREDIAL DE ÁGUA - FORNECIMENTO E INSTALAÇÃO. AF_04/2024</t>
  </si>
  <si>
    <t>JOELHO 90 GRAUS, PVC, SOLDÁVEL, DN 50 MM INSTALADO EM RESERVAÇÃO PREDIAL DE ÁGUA - FORNECIMENTO E INSTALAÇÃO. AF_04/2024</t>
  </si>
  <si>
    <t>CURVA 90 GRAUS, PVC, SOLDÁVEL, DN 50 MM, INSTALADO EM RESERVAÇÃO PREDIAL DE ÁGUA - FORNECIMENTO E INSTALAÇÃO. AF_04/2024</t>
  </si>
  <si>
    <t>JOELHO 90 GRAUS, PVC, SOLDÁVEL, DN 60 MM INSTALADO EM RESERVAÇÃO PREDIAL DE ÁGUA - FORNECIMENTO E INSTALAÇÃO. AF_04/2024</t>
  </si>
  <si>
    <t>CURVA 90 GRAUS, PVC, SOLDÁVEL, DN 60 MM, INSTALADO EM RESERVAÇÃO PREDIAL DE ÁGUA - FORNECIMENTO E INSTALAÇÃO. AF_04/2024</t>
  </si>
  <si>
    <t>JOELHO 90 GRAUS, PVC, SOLDÁVEL, DN 75 MM INSTALADO EM RESERVAÇÃO PREDIAL DE ÁGUA - FORNECIMENTO E INSTALAÇÃO. AF_04/2024</t>
  </si>
  <si>
    <t>CURVA 90 GRAUS, PVC, SOLDÁVEL, DN 75 MM, INSTALADO EM RESERVAÇÃO PREDIAL DE ÁGUA - FORNECIMENTO E INSTALAÇÃO. AF_04/2024</t>
  </si>
  <si>
    <t>JOELHO 90 GRAUS, PVC, SOLDÁVEL, DN 85 MM INSTALADO EM RESERVAÇÃO PREDIAL DE ÁGUA - FORNECIMENTO E INSTALAÇÃO. AF_04/2024</t>
  </si>
  <si>
    <t>CURVA 90 GRAUS, PVC, SOLDÁVEL, DN 85 MM, INSTALADO EM RESERVAÇÃO PREDIAL DE ÁGUA - FORNECIMENTO E INSTALAÇÃO. AF_04/2024</t>
  </si>
  <si>
    <t>JOELHO 90 GRAUS, PVC, SOLDÁVEL, DN 110 MM INSTALADO EM RESERVAÇÃO PREDIAL DE ÁGUA - FORNECIMENTO E INSTALAÇÃO. AF_04/2024</t>
  </si>
  <si>
    <t>CURVA 90 GRAUS, PVC, SOLDÁVEL, DN 110 MM, INSTALADO EM RESERVAÇÃO PREDIAL DE ÁGUA - FORNECIMENTO E INSTALAÇÃO. AF_04/2024</t>
  </si>
  <si>
    <t>TÊ, PVC, SOLDÁVEL, DN  25 MM INSTALADO EM RESERVAÇÃO PREDIAL DE ÁGUA - FORNECIMENTO E INSTALAÇÃO. AF_04/2024</t>
  </si>
  <si>
    <t>TÊ COM BUCHA DE LATÃO NA BOLSA CENTRAL, PVC, SOLDÁVEL, DN  25 MM X 3/4", INSTALADO EM RESERVAÇÃO PREDIAL DE ÁGUA - FORNECIMENTO E INSTALAÇÃO. AF_04/2024</t>
  </si>
  <si>
    <t>TÊ, PVC, SOLDÁVEL, DN 32 MM INSTALADO EM RESERVAÇÃO PREDIAL DE ÁGUA - FORNECIMENTO E INSTALAÇÃO. AF_04/2024</t>
  </si>
  <si>
    <t>TÊ DE REDUÇÃO, PVC, SOLDÁVEL, DN 32 MM X  25 MM, INSTALADO EM RESERVAÇÃO PREDIAL DE ÁGUA - FORNECIMENTO E INSTALAÇÃO. AF_04/2024</t>
  </si>
  <si>
    <t>TÊ, PVC, SOLDÁVEL, DN 40 MM INSTALADO EM RESERVAÇÃO PREDIAL DE ÁGUA - FORNECIMENTO E INSTALAÇÃO. AF_04/2024</t>
  </si>
  <si>
    <t>TÊ DE REDUÇÃO, PVC, SOLDÁVEL, DN 40 MM X 32 MM, INSTALADO EM RESERVAÇÃO PREDIAL DE ÁGUA - FORNECIMENTO E INSTALAÇÃO. AF_04/2024</t>
  </si>
  <si>
    <t>TÊ, PVC, SOLDÁVEL, DN 50 MM INSTALADO EM RESERVAÇÃO PREDIAL DE ÁGUA - FORNECIMENTO E INSTALAÇÃO. AF_04/2024</t>
  </si>
  <si>
    <t>TÊ DE REDUÇÃO, PVC, SOLDÁVEL, DN 50 MM X 40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</si>
  <si>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</si>
  <si>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</si>
  <si>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DE REDUÇÃO, PVC, SOLDÁVEL, DN 75 MM X 50 MM, INSTALADO EM RESERVAÇÃO PREDIAL DE ÁGUA - FORNECIMENTO E INSTALAÇÃO. AF_04/2024</t>
  </si>
  <si>
    <t>TÊ, PVC, SOLDÁVEL, DN 85 MM INSTALADO EM RESERVAÇÃO PREDIAL DE ÁGUA - FORNECIMENTO E INSTALAÇÃO. AF_04/2024</t>
  </si>
  <si>
    <t>TÊ DE REDUÇÃO, PVC, SOLDÁVEL, DN 85 MM X 60 MM, INSTALADO EM RESERVAÇÃO PREDIAL DE ÁGUA - FORNECIMENTO E INSTALAÇÃO. AF_04/2024</t>
  </si>
  <si>
    <t>TÊ, PVC, SOLDÁVEL, DN 110 MM INSTALADO EM RESERVAÇÃO PREDIAL DE ÁGUA - FORNECIMENTO E INSTALAÇÃO. AF_04/2024</t>
  </si>
  <si>
    <t>TÊ DE REDUÇÃO, PVC, SOLDÁVEL, DN 110 MM X 60 MM,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</si>
  <si>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</si>
  <si>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</si>
  <si>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</si>
  <si>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</si>
  <si>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</si>
  <si>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</si>
  <si>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</si>
  <si>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COM FLANGES LIVRES, PVC, SOLDÁVEL, DN 110 MM X 4", INSTALADO EM RESERVAÇÃO PREDIAL DE ÁGUA - FORNECIMENTO E INSTALAÇÃO. AF_04/2024</t>
  </si>
  <si>
    <t>CONECTOR, CPVC, SOLDÁVEL, DN 22 MM X 3/4", INSTALADO EM RESERVAÇÃO PREDIAL DE ÁGUA - FORNECIMENTO E INSTALAÇÃO. AF_04/2024</t>
  </si>
  <si>
    <t>LUVA, CPVC, SOLDÁVEL, DN 22 MM, INSTALADO EM RESERVAÇÃO PREDIAL DE ÁGUA - FORNECIMENTO E INSTALAÇÃO. AF_04/2024</t>
  </si>
  <si>
    <t>CONECTOR, CPVC, SOLDÁVEL, DN 28 MM X 1", INSTALADO EM RESERVAÇÃO PREDIAL DE ÁGUA - FORNECIMENTO E INSTALAÇÃO. AF_04/2024</t>
  </si>
  <si>
    <t>LUVA, CPVC, SOLDÁVEL, DN 28 MM, INSTALADO EM RESERVAÇÃO PREDIAL DE ÁGUA - FORNECIMENTO E INSTALAÇÃO. AF_04/2024</t>
  </si>
  <si>
    <t>CONECTOR, CPVC, SOLDÁVEL, DN 35 MM X 1 1/4", INSTALADO EM RESERVAÇÃO PREDIAL DE ÁGUA - FORNECIMENTO E INSTALAÇÃO. AF_04/2024</t>
  </si>
  <si>
    <t>LUVA, CPVC, SOLDÁVEL, DN 35 MM, INSTALADO EM RESERVAÇÃO PREDIAL DE ÁGUA - FORNECIMENTO E INSTALAÇÃO. AF_04/2024</t>
  </si>
  <si>
    <t>CONECTOR, CPVC, SOLDÁVEL, DN 42 MM X 1 1/2", INSTALADO EM RESERVAÇÃO PREDIAL DE ÁGUA - FORNECIMENTO E INSTALAÇÃO. AF_04/2024</t>
  </si>
  <si>
    <t>LUVA, CPVC, SOLDÁVEL, DN 42 MM, INSTALADO EM RESERVAÇÃO PREDIAL DE ÁGUA - FORNECIMENTO E INSTALAÇÃO. AF_04/2024</t>
  </si>
  <si>
    <t>CONECTOR, CPVC, SOLDÁVEL, DN 54 MM X 2", INSTALADO EM RESERVAÇÃO PREDIAL DE ÁGUA - FORNECIMENTO E INSTALAÇÃO. AF_04/2024</t>
  </si>
  <si>
    <t>LUVA, CPVC, SOLDÁVEL, DN 54 MM,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</si>
  <si>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</si>
  <si>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</si>
  <si>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LUVA, CPVC, SOLDÁVEL, DN 89 MM, INSTALADO EM RESERVAÇÃO PREDIAL DE ÁGUA - FORNECIMENTO E INSTALAÇÃO. AF_04/2024</t>
  </si>
  <si>
    <t>CONECTOR, CPVC, SOLDÁVEL, DN 114 MM X 4", INSTALADO EM RESERVAÇÃO PREDIAL DE ÁGUA - FORNECIMENTO E INSTALAÇÃO. AF_04/2024</t>
  </si>
  <si>
    <t>LUVA, CPVC, SOLDÁVEL, DN 114 MM, INSTALADO EM RESERVAÇÃO PREDIAL DE ÁGUA - FORNECIMENTO E INSTALAÇÃO. AF_04/2024</t>
  </si>
  <si>
    <t>JOELHO 90 GRAUS, CPVC, SOLDÁVEL, DN 22 MM, INSTALADO EM RESERVAÇÃO PREDIAL DE ÁGUA - FORNECIMENTO E INSTALAÇÃO. AF_04/2024</t>
  </si>
  <si>
    <t>CURVA 90 GRAUS, CPVC, SOLDÁVEL, DN 22 MM, INSTALADO EM RESERVAÇÃO PREDIAL DE ÁGUA - FORNECIMENTO E INSTALAÇÃO. AF_04/2024</t>
  </si>
  <si>
    <t>JOELHO 90 GRAUS, CPVC, SOLDÁVEL, DN 28 MM, INSTALADO EM RESERVAÇÃO PREDIAL DE ÁGUA - FORNECIMENTO E INSTALAÇÃO. AF_04/2024</t>
  </si>
  <si>
    <t>CURVA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</si>
  <si>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</si>
  <si>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</si>
  <si>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</si>
  <si>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</si>
  <si>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</si>
  <si>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</si>
  <si>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</si>
  <si>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</si>
  <si>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</si>
  <si>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</si>
  <si>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</si>
  <si>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</si>
  <si>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</si>
  <si>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TE, CPVC, SOLDÁVEL, DN 114 MM, INSTALADO EM RESERVAÇÃO PREDIAL DE ÁGUA - FORNECIMENTO E INSTALAÇÃO. AF_04/2024</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</si>
  <si>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</si>
  <si>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</si>
  <si>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</si>
  <si>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</si>
  <si>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</si>
  <si>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</si>
  <si>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ADAPTADOR COM FLANGE E ANEL DE VEDAÇÃO, PVC, SOLDÁVEL, DN  20 MM X 1/2", INSTALADO EM RESERVAÇÃO PREDIAL DE ÁGUA - FORNECIMENTO E INSTALAÇÃO. AF_04/2024</t>
  </si>
  <si>
    <t>LUVA, CPVC, SOLDÁVEL, DN 73 MM, INSTALADO EM RESERVAÇÃO PREDIAL DE ÁGUA - FORNECIMENTO E INSTALAÇÃO. AF_04/2024</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</si>
  <si>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</si>
  <si>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</si>
  <si>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</si>
  <si>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</si>
  <si>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SPRINKLER TIPO PENDENTE, 68 °C, UNIÃO POR ROSCA DN 15 (1/2") - FORNECIMENTO E INSTALAÇÃO. AF_10/2020</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</si>
  <si>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</si>
  <si>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</si>
  <si>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</si>
  <si>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</si>
  <si>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</si>
  <si>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</si>
  <si>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</si>
  <si>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</si>
  <si>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</si>
  <si>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</si>
  <si>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</si>
  <si>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</si>
  <si>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</si>
  <si>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</si>
  <si>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</si>
  <si>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</si>
  <si>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</si>
  <si>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</si>
  <si>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</si>
  <si>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</si>
  <si>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</si>
  <si>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</si>
  <si>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</si>
  <si>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</si>
  <si>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</si>
  <si>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</si>
  <si>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</si>
  <si>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</si>
  <si>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</si>
  <si>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</si>
  <si>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</si>
  <si>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</si>
  <si>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</si>
  <si>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</si>
  <si>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</si>
  <si>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</si>
  <si>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</si>
  <si>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</si>
  <si>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</si>
  <si>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</si>
  <si>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</si>
  <si>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</si>
  <si>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</si>
  <si>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</si>
  <si>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</si>
  <si>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</si>
  <si>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</si>
  <si>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</si>
  <si>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</si>
  <si>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</si>
  <si>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</si>
  <si>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</si>
  <si>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</si>
  <si>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</si>
  <si>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</si>
  <si>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</si>
  <si>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</si>
  <si>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</si>
  <si>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</si>
  <si>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LUVA, PPR, DN 20 MM, INSTALADO EM RESERVAÇÃO PREDIAL DE ÁGUA - FORNECIMENTO E INSTALAÇÃO. AF_04/2024</t>
  </si>
  <si>
    <t>LUVA, PPR, DN 25 MM, INSTALADO EM RESERVAÇÃO PREDIAL DE ÁGUA - FORNECIMENTO E INSTALAÇÃO. AF_04/2024</t>
  </si>
  <si>
    <t>CONECTOR MACHO, PPR, 25 MM X 1/2'', INSTALADO EM RESERVAÇÃO PREDIAL DE ÁGUA - FORNECIMENTO E INSTALAÇÃO. AF_04/2024</t>
  </si>
  <si>
    <t>LUVA, PPR, DN 32 MM, CLASSE PN 25, INSTALADO EM RESERVAÇÃO PREDIAL DE ÁGUA - FORNECIMENTO E INSTALAÇÃO. AF_04/2024</t>
  </si>
  <si>
    <t>CONECTOR MACHO, PPR, 32 MM X 3/4'',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</si>
  <si>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</si>
  <si>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</si>
  <si>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</si>
  <si>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</si>
  <si>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</si>
  <si>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PPR, DN 110 MM, CLASSE PN 25,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</si>
  <si>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</si>
  <si>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</si>
  <si>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</si>
  <si>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</si>
  <si>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</si>
  <si>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</si>
  <si>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</si>
  <si>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</si>
  <si>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PPR, DN 110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</si>
  <si>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</si>
  <si>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</si>
  <si>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</si>
  <si>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</si>
  <si>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</si>
  <si>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</si>
  <si>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PPR, DN 110 MM, INSTALADO EM RESERVAÇÃO PREDIAL DE ÁGUA - FORNECIMENTO E INSTALAÇÃO. AF_04/2024</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</si>
  <si>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</si>
  <si>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</si>
  <si>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</si>
  <si>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</si>
  <si>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</si>
  <si>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</si>
  <si>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</si>
  <si>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</si>
  <si>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</si>
  <si>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</si>
  <si>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</si>
  <si>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</si>
  <si>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</si>
  <si>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</si>
  <si>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</si>
  <si>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</si>
  <si>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</si>
  <si>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</si>
  <si>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</si>
  <si>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</si>
  <si>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</si>
  <si>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</si>
  <si>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</si>
  <si>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</si>
  <si>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</si>
  <si>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</si>
  <si>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</si>
  <si>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</si>
  <si>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</si>
  <si>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</si>
  <si>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</si>
  <si>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</si>
  <si>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</si>
  <si>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</si>
  <si>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</si>
  <si>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</si>
  <si>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</si>
  <si>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</si>
  <si>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</si>
  <si>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</si>
  <si>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</si>
  <si>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</si>
  <si>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</si>
  <si>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</si>
  <si>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</si>
  <si>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</si>
  <si>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</si>
  <si>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</si>
  <si>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</si>
  <si>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</si>
  <si>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</si>
  <si>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</si>
  <si>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</si>
  <si>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</si>
  <si>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</si>
  <si>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</si>
  <si>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</si>
  <si>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</si>
  <si>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</si>
  <si>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</si>
  <si>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</si>
  <si>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</si>
  <si>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</si>
  <si>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</si>
  <si>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</si>
  <si>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</si>
  <si>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</si>
  <si>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</si>
  <si>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</si>
  <si>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</si>
  <si>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</si>
  <si>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</si>
  <si>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</si>
  <si>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</si>
  <si>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</si>
  <si>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</si>
  <si>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</si>
  <si>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</si>
  <si>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</si>
  <si>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</si>
  <si>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</si>
  <si>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</si>
  <si>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</si>
  <si>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</si>
  <si>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</si>
  <si>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</si>
  <si>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</si>
  <si>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</si>
  <si>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</si>
  <si>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</si>
  <si>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</si>
  <si>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</si>
  <si>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</si>
  <si>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</si>
  <si>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</si>
  <si>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</si>
  <si>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</si>
  <si>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</si>
  <si>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</si>
  <si>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</si>
  <si>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</si>
  <si>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</si>
  <si>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</si>
  <si>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</si>
  <si>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</si>
  <si>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</si>
  <si>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</si>
  <si>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</si>
  <si>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</si>
  <si>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</si>
  <si>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</si>
  <si>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</si>
  <si>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</si>
  <si>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</si>
  <si>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</si>
  <si>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</si>
  <si>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</si>
  <si>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</si>
  <si>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</si>
  <si>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</si>
  <si>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</si>
  <si>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</si>
  <si>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</si>
  <si>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</si>
  <si>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</si>
  <si>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</si>
  <si>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</si>
  <si>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</si>
  <si>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</si>
  <si>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</si>
  <si>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</si>
  <si>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</si>
  <si>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</si>
  <si>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</si>
  <si>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</si>
  <si>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</si>
  <si>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</si>
  <si>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</si>
  <si>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</si>
  <si>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</si>
  <si>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</si>
  <si>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</si>
  <si>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</si>
  <si>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</si>
  <si>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</si>
  <si>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</si>
  <si>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</si>
  <si>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</si>
  <si>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</si>
  <si>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</si>
  <si>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</si>
  <si>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</si>
  <si>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</si>
  <si>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</si>
  <si>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</si>
  <si>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</si>
  <si>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</si>
  <si>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</si>
  <si>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</si>
  <si>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</si>
  <si>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</si>
  <si>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</si>
  <si>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</si>
  <si>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</si>
  <si>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</si>
  <si>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</si>
  <si>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</si>
  <si>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</si>
  <si>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</si>
  <si>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</si>
  <si>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</si>
  <si>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</si>
  <si>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</si>
  <si>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</si>
  <si>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</si>
  <si>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</si>
  <si>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</si>
  <si>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</si>
  <si>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</si>
  <si>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</si>
  <si>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</si>
  <si>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</si>
  <si>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</si>
  <si>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</si>
  <si>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</si>
  <si>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</si>
  <si>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</si>
  <si>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</si>
  <si>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</si>
  <si>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</si>
  <si>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</si>
  <si>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</si>
  <si>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</si>
  <si>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</si>
  <si>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</si>
  <si>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</si>
  <si>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</si>
  <si>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</si>
  <si>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</si>
  <si>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</si>
  <si>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</si>
  <si>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</si>
  <si>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</si>
  <si>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</si>
  <si>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</si>
  <si>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</si>
  <si>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</si>
  <si>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</si>
  <si>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</si>
  <si>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</si>
  <si>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</si>
  <si>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</si>
  <si>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</si>
  <si>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</si>
  <si>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</si>
  <si>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</si>
  <si>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</si>
  <si>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</si>
  <si>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</si>
  <si>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</si>
  <si>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</si>
  <si>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</si>
  <si>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</si>
  <si>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</si>
  <si>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</si>
  <si>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</si>
  <si>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</si>
  <si>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</si>
  <si>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</si>
  <si>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</si>
  <si>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</si>
  <si>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</si>
  <si>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</si>
  <si>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</si>
  <si>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</si>
  <si>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</si>
  <si>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</si>
  <si>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</si>
  <si>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</si>
  <si>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</si>
  <si>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</si>
  <si>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</si>
  <si>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</si>
  <si>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</si>
  <si>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</si>
  <si>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</si>
  <si>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</si>
  <si>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</si>
  <si>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</si>
  <si>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</si>
  <si>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</si>
  <si>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</si>
  <si>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</si>
  <si>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</si>
  <si>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</si>
  <si>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</si>
  <si>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</si>
  <si>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</si>
  <si>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</si>
  <si>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</si>
  <si>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</si>
  <si>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</si>
  <si>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</si>
  <si>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</si>
  <si>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</si>
  <si>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</si>
  <si>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</si>
  <si>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</si>
  <si>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</si>
  <si>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</si>
  <si>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</si>
  <si>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</si>
  <si>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</si>
  <si>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</si>
  <si>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</si>
  <si>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</si>
  <si>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</si>
  <si>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</si>
  <si>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</si>
  <si>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</si>
  <si>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</si>
  <si>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</si>
  <si>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</si>
  <si>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</si>
  <si>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</si>
  <si>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</si>
  <si>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</si>
  <si>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</si>
  <si>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</si>
  <si>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</si>
  <si>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</si>
  <si>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</si>
  <si>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</si>
  <si>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</si>
  <si>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</si>
  <si>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</si>
  <si>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</si>
  <si>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</si>
  <si>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</si>
  <si>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</si>
  <si>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</si>
  <si>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</si>
  <si>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</si>
  <si>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</si>
  <si>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</si>
  <si>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</si>
  <si>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</si>
  <si>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</si>
  <si>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</si>
  <si>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</si>
  <si>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</si>
  <si>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28 X 22 MM, INSTALADO EM RAMAL DE DISTRIBUIÇÃO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</si>
  <si>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</si>
  <si>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</si>
  <si>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</si>
  <si>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</si>
  <si>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</si>
  <si>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</si>
  <si>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</si>
  <si>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</si>
  <si>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</si>
  <si>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</si>
  <si>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</si>
  <si>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</si>
  <si>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</si>
  <si>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</si>
  <si>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</si>
  <si>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</si>
  <si>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</si>
  <si>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</si>
  <si>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</si>
  <si>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</si>
  <si>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</si>
  <si>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</si>
  <si>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</si>
  <si>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</si>
  <si>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</si>
  <si>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</si>
  <si>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</si>
  <si>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</si>
  <si>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</si>
  <si>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</si>
  <si>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</si>
  <si>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</si>
  <si>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</si>
  <si>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</si>
  <si>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</si>
  <si>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</si>
  <si>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</si>
  <si>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</si>
  <si>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</si>
  <si>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</si>
  <si>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</si>
  <si>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</si>
  <si>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</si>
  <si>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</si>
  <si>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</si>
  <si>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</si>
  <si>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</si>
  <si>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</si>
  <si>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</si>
  <si>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</si>
  <si>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</si>
  <si>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</si>
  <si>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</si>
  <si>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</si>
  <si>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</si>
  <si>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</si>
  <si>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</si>
  <si>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</si>
  <si>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</si>
  <si>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</si>
  <si>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</si>
  <si>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</si>
  <si>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</si>
  <si>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BUCHA DE REDUÇÃO, PPR, DN 50 X 32 MM,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</si>
  <si>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</si>
  <si>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</si>
  <si>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</si>
  <si>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</si>
  <si>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</si>
  <si>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</si>
  <si>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</si>
  <si>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</si>
  <si>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</si>
  <si>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</si>
  <si>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</si>
  <si>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</si>
  <si>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</si>
  <si>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</si>
  <si>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</si>
  <si>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</si>
  <si>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</si>
  <si>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</si>
  <si>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JOELHO CPVC, SOLDÁVEL, 45 GRAUS, DN 42 MM, INSTALADO EM RESERVAÇÃO PREDIAL DE ÁGUA - FORNECIMENTO E INSTALAÇÃO. AF_04/2024</t>
  </si>
  <si>
    <t>UNIÃO FLANGE, PPR, COM PARAFUSOS, DN 40 MM, INSTALADO EM RESERVAÇÃO PREDIAL DE ÁGUA - FORNECIMENTO E INSTALAÇÃO. AF_04/2024</t>
  </si>
  <si>
    <t>BUCHA DE REDUÇÃO, EM FERRO GALVANIZADO, CONEXÃO ROSQUEADA, DN 80 MM X 65 MM (3" X 2 1/2"), INSTALADO EM RESERVAÇÃO PREDIAL DE ÁGUA - FORNECIMENTO E INSTALAÇÃO. AF_04/2024</t>
  </si>
  <si>
    <t>JOELHO PVC, SOLDÁVEL, 45 GRAUS, DN 25 MM, INSTALADO EM RESERVAÇÃO PREDIAL DE ÁGUA - FORNECIMENTO E INSTALAÇÃO. AF_04/2024</t>
  </si>
  <si>
    <t>BUCHA DE REDUÇÃO, EM FERRO GALVANIZADO, CONEXÃO ROSQUEADA, DN 80 MM X 50 MM (3" X 2"),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</si>
  <si>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</si>
  <si>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</si>
  <si>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</si>
  <si>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</si>
  <si>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DE REDUÇÃO, EM FERRO GALVANIZADO, CONEXÃO ROSQUEADA, DN 80 MM X 50 MM (3" X 2"), INSTALADO EM RESERVAÇÃO PREDIAL DE ÁGUA - FORNECIMENTO E INSTALAÇÃO. AF_04/2024</t>
  </si>
  <si>
    <t>COTOVELO DE REDUÇÃO, 90 GRAUS, EM FERRO GALVANIZADO, CONEXÃO ROSQUEADA, DN 65 MM X 50 MM (2 1/2" X 2"),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</si>
  <si>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</si>
  <si>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</si>
  <si>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</si>
  <si>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</si>
  <si>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</si>
  <si>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</si>
  <si>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</si>
  <si>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</si>
  <si>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COTOVELO, 90 GRAUS, EM FERRO GALVANIZADO, MACHO/FÊMEA, CONEXÃO ROSQUEADA, DN 65 MM (2 1/2"),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</si>
  <si>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</si>
  <si>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</si>
  <si>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</si>
  <si>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</si>
  <si>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</si>
  <si>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</si>
  <si>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</si>
  <si>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80 MM (3"),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</si>
  <si>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</si>
  <si>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</si>
  <si>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</si>
  <si>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</si>
  <si>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</si>
  <si>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80 MM (3"),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</si>
  <si>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</si>
  <si>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</si>
  <si>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80 MM (3"), INSTALADO EM RESERVAÇÃO PREDIAL DE ÁGUA - FORNECIMENTO E INSTALAÇÃO. AF_04/2024</t>
  </si>
  <si>
    <t>TE DE REDUÇÃO, EM FERRO GALVANIZADO, CONEXÃO ROSQUEADA, DN 80 MM X 65 MM (3" X 2 1/2"), INSTALADO EM RESERVAÇÃO PREDIAL DE ÁGUA - FORNECIMENTO E INSTALAÇÃO. AF_04/2024</t>
  </si>
  <si>
    <t>TE DE REDUÇÃO, EM FERRO GALVANIZADO, CONEXÃO ROSQUEADA, DN 80 MM X 50 MM (3" X 2"), INSTALADO EM RESERVAÇÃO PREDIAL DE ÁGUA - FORNECIMENTO E INSTALAÇÃO. AF_04/2024</t>
  </si>
  <si>
    <t>BUCHA DE REDUÇÃO EM COBRE, PONTA X BOLSA, 66 X 54 MM, INSTALADO EM RESERVAÇÃO PREDIAL DE ÁGUA - FORNECIMENTO E INSTALAÇÃO. AF_04/2024</t>
  </si>
  <si>
    <t>BUCHA DE REDUÇÃO CPVC, SOLDÁVEL, DN 54 X 28 MM,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</si>
  <si>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</si>
  <si>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</si>
  <si>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</si>
  <si>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35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</si>
  <si>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</si>
  <si>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</si>
  <si>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</si>
  <si>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</si>
  <si>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</si>
  <si>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</si>
  <si>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</si>
  <si>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</si>
  <si>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</si>
  <si>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BUCHA DE REDUÇÃO PVC, SOLDÁVEL, LONGA, DN 50 X 32 MM, INSTALADO EM RESERVAÇÃO PREDIAL DE ÁGUA - FORNECIMENTO E INSTALAÇÃO. AF_04/2024</t>
  </si>
  <si>
    <t>BUCHA DE REDUÇÃO, PPR, DN 50 X 25 MM,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</si>
  <si>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</si>
  <si>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</si>
  <si>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</si>
  <si>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</si>
  <si>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</si>
  <si>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</si>
  <si>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</si>
  <si>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</si>
  <si>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</si>
  <si>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</si>
  <si>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</si>
  <si>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</si>
  <si>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</si>
  <si>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</si>
  <si>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</si>
  <si>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</si>
  <si>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</si>
  <si>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</si>
  <si>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</si>
  <si>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</si>
  <si>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</si>
  <si>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</si>
  <si>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</si>
  <si>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</si>
  <si>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</si>
  <si>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</si>
  <si>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</si>
  <si>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</si>
  <si>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</si>
  <si>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</si>
  <si>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</si>
  <si>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</si>
  <si>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</si>
  <si>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</si>
  <si>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</si>
  <si>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</si>
  <si>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</si>
  <si>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</si>
  <si>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</si>
  <si>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</si>
  <si>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</si>
  <si>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</si>
  <si>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</si>
  <si>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</si>
  <si>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</si>
  <si>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</si>
  <si>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</si>
  <si>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</si>
  <si>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</si>
  <si>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</si>
  <si>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</si>
  <si>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</si>
  <si>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</si>
  <si>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</si>
  <si>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</si>
  <si>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</si>
  <si>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POLIETILENO, 3000 LITROS - FORNECIMENTO E INSTALAÇÃO. AF_06/2021</t>
  </si>
  <si>
    <t>CAIXA D´ÁGUA EM POLIÉSTER REFORÇADO COM FIBRA DE VIDRO, 500 LITROS - FORNECIMENTO E INSTALAÇÃO. AF_06/2021</t>
  </si>
  <si>
    <t>CAIXA D´ÁGUA EM POLIÉSTER REFORÇADO COM FIBRA DE VIDRO, 750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</si>
  <si>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</si>
  <si>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</si>
  <si>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</si>
  <si>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3000 LITROS - FORNECIMENTO E INSTALAÇÃO. AF_06/2021</t>
  </si>
  <si>
    <t>CAIXA D´ÁGUA EM POLIÉSTER REFORÇADO COM FIBRA DE VIDRO, 5000 LITROS - FORNECIMENTO E INSTALAÇÃO. AF_06/2021</t>
  </si>
  <si>
    <t>CAIXA D´ÁGUA EM POLIÉSTER REFORÇADO COM FIBRA DE VIDRO, 7000 LITROS - FORNECIMENTO E INSTALAÇÃO. AF_06/2021</t>
  </si>
  <si>
    <t>CAIXA D´ÁGUA EM POLIÉSTER REFORÇADO COM FIBRA DE VIDRO, 10000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</si>
  <si>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</si>
  <si>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</si>
  <si>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</si>
  <si>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</si>
  <si>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</si>
  <si>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</si>
  <si>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</si>
  <si>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</si>
  <si>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</si>
  <si>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</si>
  <si>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REDONDA, PVC, DN 150 X 150 X 50 MM, JUNTA SOLDÁVEL, FORNECIDA E INSTALADA EM RAMAL DE DESCARGA OU EM RAMAL DE ESGOTO SANITÁRIO. AF_08/2022</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</si>
  <si>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</si>
  <si>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</si>
  <si>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</si>
  <si>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</si>
  <si>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</si>
  <si>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</si>
  <si>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CROMADO TIPO AMERICANA 3.1/2" X 1.1/2" SEM ADAPTADOR PARA PIA - FORNECIMENTO E INSTALAÇÃO. AF_01/2020</t>
  </si>
  <si>
    <t>SIFÃO DO TIPO GARRAFA EM METAL CROMADO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</si>
  <si>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</si>
  <si>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</si>
  <si>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</si>
  <si>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</si>
  <si>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</si>
  <si>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</si>
  <si>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</si>
  <si>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</si>
  <si>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</si>
  <si>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</si>
  <si>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</si>
  <si>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</si>
  <si>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</si>
  <si>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</si>
  <si>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</si>
  <si>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</si>
  <si>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</si>
  <si>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</si>
  <si>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</si>
  <si>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</si>
  <si>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</si>
  <si>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</si>
  <si>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</si>
  <si>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</si>
  <si>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</si>
  <si>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</si>
  <si>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</si>
  <si>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</si>
  <si>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</si>
  <si>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</si>
  <si>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</si>
  <si>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</si>
  <si>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</si>
  <si>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</si>
  <si>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</si>
  <si>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</si>
  <si>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</si>
  <si>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</si>
  <si>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</si>
  <si>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</si>
  <si>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</si>
  <si>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</si>
  <si>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</si>
  <si>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</si>
  <si>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</si>
  <si>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</si>
  <si>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</si>
  <si>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</si>
  <si>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</si>
  <si>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</si>
  <si>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</si>
  <si>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</si>
  <si>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</si>
  <si>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</si>
  <si>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</si>
  <si>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</si>
  <si>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</si>
  <si>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</si>
  <si>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</si>
  <si>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</si>
  <si>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</si>
  <si>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</si>
  <si>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</si>
  <si>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</si>
  <si>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</si>
  <si>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</si>
  <si>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</si>
  <si>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</si>
  <si>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SUPORTE MÃO FRANCESA EM AÇO, ABAS IGUAIS 30 CM, CAPACIDADE MINIMA 60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</si>
  <si>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</si>
  <si>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</si>
  <si>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</si>
  <si>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</si>
  <si>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</si>
  <si>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</si>
  <si>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</si>
  <si>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</si>
  <si>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</si>
  <si>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</si>
  <si>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</si>
  <si>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</si>
  <si>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</si>
  <si>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</si>
  <si>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</si>
  <si>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</si>
  <si>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</si>
  <si>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</si>
  <si>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</si>
  <si>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</si>
  <si>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</si>
  <si>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</si>
  <si>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</si>
  <si>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</si>
  <si>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</si>
  <si>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</si>
  <si>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</si>
  <si>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</si>
  <si>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</si>
  <si>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</si>
  <si>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</si>
  <si>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</si>
  <si>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</si>
  <si>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</si>
  <si>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</si>
  <si>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</si>
  <si>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</si>
  <si>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</si>
  <si>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</si>
  <si>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</si>
  <si>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</si>
  <si>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</si>
  <si>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</si>
  <si>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</si>
  <si>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</si>
  <si>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</si>
  <si>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</si>
  <si>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</si>
  <si>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</si>
  <si>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</si>
  <si>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</si>
  <si>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</si>
  <si>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</si>
  <si>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</si>
  <si>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</si>
  <si>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</si>
  <si>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</si>
  <si>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</si>
  <si>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</si>
  <si>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</si>
  <si>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</si>
  <si>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</si>
  <si>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</si>
  <si>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0,60 M E ALTURA = 0,10 M. AF_12/2020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</si>
  <si>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</si>
  <si>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</si>
  <si>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</si>
  <si>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</si>
  <si>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</si>
  <si>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GAVETA BRUTO, LATÃO, ROSCÁVEL, 1/2",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</si>
  <si>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</si>
  <si>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</si>
  <si>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</si>
  <si>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</si>
  <si>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</si>
  <si>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</si>
  <si>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</si>
  <si>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</si>
  <si>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</si>
  <si>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</si>
  <si>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</si>
  <si>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</si>
  <si>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</si>
  <si>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</si>
  <si>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</si>
  <si>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</si>
  <si>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</si>
  <si>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</si>
  <si>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</si>
  <si>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</si>
  <si>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</si>
  <si>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</si>
  <si>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</si>
  <si>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</si>
  <si>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</si>
  <si>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</si>
  <si>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</si>
  <si>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</si>
  <si>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</si>
  <si>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</si>
  <si>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</si>
  <si>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</si>
  <si>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</si>
  <si>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</si>
  <si>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</si>
  <si>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</si>
  <si>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</si>
  <si>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</si>
  <si>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</si>
  <si>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</si>
  <si>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</si>
  <si>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</si>
  <si>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</si>
  <si>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</si>
  <si>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</si>
  <si>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</si>
  <si>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</si>
  <si>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</si>
  <si>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</si>
  <si>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</si>
  <si>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</si>
  <si>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</si>
  <si>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</si>
  <si>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</si>
  <si>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</si>
  <si>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</si>
  <si>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</si>
  <si>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</si>
  <si>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</si>
  <si>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</si>
  <si>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</si>
  <si>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</si>
  <si>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</si>
  <si>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</si>
  <si>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</si>
  <si>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</si>
  <si>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</si>
  <si>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</si>
  <si>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</si>
  <si>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</si>
  <si>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</si>
  <si>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</si>
  <si>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</si>
  <si>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</si>
  <si>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</si>
  <si>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</si>
  <si>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</si>
  <si>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</si>
  <si>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</si>
  <si>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</si>
  <si>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</si>
  <si>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</si>
  <si>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2 MEDIDORES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</si>
  <si>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</si>
  <si>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</si>
  <si>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</si>
  <si>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</si>
  <si>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</si>
  <si>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</si>
  <si>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</si>
  <si>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</si>
  <si>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</si>
  <si>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</si>
  <si>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</si>
  <si>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</si>
  <si>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</si>
  <si>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</si>
  <si>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</si>
  <si>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</si>
  <si>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</si>
  <si>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</si>
  <si>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</si>
  <si>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</si>
  <si>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</si>
  <si>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</si>
  <si>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</si>
  <si>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</si>
  <si>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</si>
  <si>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HIDRÔMETRO DN 1/2", 3,0 M3/H - FORNECIMENTO E INSTALAÇÃO. AF_03/2024</t>
  </si>
  <si>
    <t>HIDRÔMETRO DN 3/4", 5,0 M3/H - FORNECIMENTO E INSTALAÇÃO. AF_03/2024</t>
  </si>
  <si>
    <t>CAIXA EM CONCRETO PRÉ-MOLDADO PARA ABRIGO DE HIDRÔMETRO COM DN 20 MM - FORNECIMENTO E INSTALAÇÃO. AF_03/2024</t>
  </si>
  <si>
    <t>KIT CAVALETE PARA MEDIÇÃO DE ÁGUA - ENTRADA INDIVIDUALIZADA, EM PVC 25 MM (3/4"), PARA 1 MEDIDOR - FORNECIMENTO E INSTALAÇÃO (EXCLUSIVE HIDRÔMETRO). AF_03/2024</t>
  </si>
  <si>
    <t>HIDRÔMETRO DN 2" , 30 M³/H - FORNECIMENTO E INSTALAÇÃO. AF_03/2024</t>
  </si>
  <si>
    <t>HIDRÔMETRO DN 1", 7 M³/H - FORNECIMENTO E INSTALAÇÃO. AF_03/2024</t>
  </si>
  <si>
    <t>HIDRÔMETRO DN 1", 10 M³/H - FORNECIMENTO E INSTALAÇÃO. AF_03/2024</t>
  </si>
  <si>
    <t>HIDRÔMETRO DN 1 1/2", 20 M³/H - FORNECIMENTO E INSTALAÇÃO. AF_03/2024</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</si>
  <si>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</si>
  <si>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</si>
  <si>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</si>
  <si>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</si>
  <si>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</si>
  <si>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</si>
  <si>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</si>
  <si>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</si>
  <si>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</si>
  <si>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</si>
  <si>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</si>
  <si>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</si>
  <si>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</si>
  <si>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</si>
  <si>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</si>
  <si>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</si>
  <si>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</si>
  <si>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</si>
  <si>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</si>
  <si>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</si>
  <si>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</si>
  <si>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</si>
  <si>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</si>
  <si>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</si>
  <si>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</si>
  <si>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</si>
  <si>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</si>
  <si>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</si>
  <si>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</si>
  <si>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</si>
  <si>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</si>
  <si>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</si>
  <si>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</si>
  <si>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</si>
  <si>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</si>
  <si>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</si>
  <si>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</si>
  <si>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</si>
  <si>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</si>
  <si>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</si>
  <si>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</si>
  <si>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</si>
  <si>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</si>
  <si>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</si>
  <si>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</si>
  <si>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</si>
  <si>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</si>
  <si>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</si>
  <si>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</si>
  <si>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CONJUNTO HIDRÁULICO EM AÇO ROSCÁVEL PARA INSTALAÇÃO DE BOMBA, DN SUCÇÃO 65 MM (2½") E DN RECALQUE 50 MM (2"), PARA EDIFICAÇÃO COM 18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</si>
  <si>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</si>
  <si>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</si>
  <si>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32 MM (1 1/4") E DN RECALQUE 25 MM (1"), PARA EDIFICAÇÃO COM 4 PAVIMENTOS - FORNECIMENTO E INSTALAÇÃO. AF_04/2024</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</si>
  <si>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</si>
  <si>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</si>
  <si>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</si>
  <si>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</si>
  <si>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</si>
  <si>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TIL (TUBO DE INSPEÇÃO E LIMPEZA) RADIAL PARA ESGOTO, EM PVC, DN 300X200 MM.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</si>
  <si>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</si>
  <si>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</si>
  <si>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</si>
  <si>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</si>
  <si>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</si>
  <si>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</si>
  <si>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</si>
  <si>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</si>
  <si>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</si>
  <si>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</si>
  <si>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</si>
  <si>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</si>
  <si>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</si>
  <si>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</si>
  <si>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</si>
  <si>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</si>
  <si>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</si>
  <si>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</si>
  <si>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</si>
  <si>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</si>
  <si>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</si>
  <si>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</si>
  <si>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</si>
  <si>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</si>
  <si>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</si>
  <si>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</si>
  <si>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</si>
  <si>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</si>
  <si>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</si>
  <si>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</si>
  <si>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</si>
  <si>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</si>
  <si>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</si>
  <si>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</si>
  <si>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</si>
  <si>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</si>
  <si>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</si>
  <si>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</si>
  <si>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</si>
  <si>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</si>
  <si>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</si>
  <si>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</si>
  <si>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</si>
  <si>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</si>
  <si>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</si>
  <si>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</si>
  <si>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</si>
  <si>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</si>
  <si>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</si>
  <si>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</si>
  <si>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</si>
  <si>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</si>
  <si>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</si>
  <si>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</si>
  <si>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</si>
  <si>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</si>
  <si>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</si>
  <si>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</si>
  <si>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</si>
  <si>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</si>
  <si>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</si>
  <si>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</si>
  <si>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</si>
  <si>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</si>
  <si>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</si>
  <si>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</si>
  <si>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</si>
  <si>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</si>
  <si>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</si>
  <si>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</si>
  <si>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</si>
  <si>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</si>
  <si>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</si>
  <si>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</si>
  <si>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DRAGAGEM DE MATERIAIS DE 1A CATEGORIA E COMPOSTOS ORGÂNICOS E INORGÂNICOS COM RETROESCAVADEIRA (CAÇAMBA: 0,26 M3/88 HP). AF_03/2024</t>
  </si>
  <si>
    <t>DRAGAGEM DE MATERIAIS DE 1A CATEGORIA E COMPOSTOS ORGÂNICOS E INORGÂNICOS COM ESCAVADEIRA HIDRÁULICA (CAÇAMBA: 0,80 M3/111 HP). AF_03/2024</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</si>
  <si>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</si>
  <si>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</si>
  <si>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</si>
  <si>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</si>
  <si>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</si>
  <si>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</si>
  <si>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</si>
  <si>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</si>
  <si>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</si>
  <si>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</si>
  <si>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</si>
  <si>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</si>
  <si>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</si>
  <si>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</si>
  <si>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</si>
  <si>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</si>
  <si>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</si>
  <si>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</si>
  <si>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</si>
  <si>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</si>
  <si>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</si>
  <si>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</si>
  <si>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</si>
  <si>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</si>
  <si>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</si>
  <si>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</si>
  <si>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</si>
  <si>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</si>
  <si>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</si>
  <si>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</si>
  <si>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</si>
  <si>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</si>
  <si>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</si>
  <si>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</si>
  <si>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</si>
  <si>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</si>
  <si>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</si>
  <si>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</si>
  <si>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</si>
  <si>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</si>
  <si>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</si>
  <si>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</si>
  <si>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</si>
  <si>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</si>
  <si>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</si>
  <si>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</si>
  <si>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</si>
  <si>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</si>
  <si>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</si>
  <si>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</si>
  <si>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</si>
  <si>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</si>
  <si>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</si>
  <si>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</si>
  <si>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</si>
  <si>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</si>
  <si>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</si>
  <si>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</si>
  <si>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</si>
  <si>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</si>
  <si>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</si>
  <si>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</si>
  <si>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</si>
  <si>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</si>
  <si>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</si>
  <si>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</si>
  <si>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</si>
  <si>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</si>
  <si>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</si>
  <si>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</si>
  <si>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</si>
  <si>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</si>
  <si>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</si>
  <si>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</si>
  <si>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</si>
  <si>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</si>
  <si>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</si>
  <si>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</si>
  <si>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</si>
  <si>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</si>
  <si>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</si>
  <si>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</si>
  <si>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</si>
  <si>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</si>
  <si>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</si>
  <si>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</si>
  <si>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</si>
  <si>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</si>
  <si>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</si>
  <si>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</si>
  <si>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</si>
  <si>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</si>
  <si>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</si>
  <si>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</si>
  <si>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</si>
  <si>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</si>
  <si>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</si>
  <si>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</si>
  <si>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</si>
  <si>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</si>
  <si>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</si>
  <si>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</si>
  <si>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</si>
  <si>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</si>
  <si>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</si>
  <si>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</si>
  <si>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</si>
  <si>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</si>
  <si>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</si>
  <si>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</si>
  <si>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</si>
  <si>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</si>
  <si>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</si>
  <si>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</si>
  <si>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</si>
  <si>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</si>
  <si>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</si>
  <si>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</si>
  <si>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</si>
  <si>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</si>
  <si>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</si>
  <si>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</si>
  <si>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</si>
  <si>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</si>
  <si>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</si>
  <si>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</si>
  <si>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</si>
  <si>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</si>
  <si>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</si>
  <si>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</si>
  <si>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</si>
  <si>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</si>
  <si>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</si>
  <si>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</si>
  <si>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</si>
  <si>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</si>
  <si>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</si>
  <si>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</si>
  <si>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</si>
  <si>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</si>
  <si>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</si>
  <si>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</si>
  <si>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</si>
  <si>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</si>
  <si>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</si>
  <si>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</si>
  <si>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</si>
  <si>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</si>
  <si>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</si>
  <si>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</si>
  <si>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</si>
  <si>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</si>
  <si>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</si>
  <si>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</si>
  <si>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</si>
  <si>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</si>
  <si>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</si>
  <si>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</si>
  <si>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</si>
  <si>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</si>
  <si>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</si>
  <si>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</si>
  <si>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</si>
  <si>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</si>
  <si>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</si>
  <si>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</si>
  <si>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</si>
  <si>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</si>
  <si>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</si>
  <si>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</si>
  <si>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</si>
  <si>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</si>
  <si>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</si>
  <si>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</si>
  <si>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</si>
  <si>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</si>
  <si>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</si>
  <si>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</si>
  <si>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</si>
  <si>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</si>
  <si>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</si>
  <si>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</si>
  <si>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</si>
  <si>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</si>
  <si>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</si>
  <si>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</si>
  <si>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</si>
  <si>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</si>
  <si>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</si>
  <si>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</si>
  <si>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</si>
  <si>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</si>
  <si>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</si>
  <si>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</si>
  <si>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</si>
  <si>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</si>
  <si>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</si>
  <si>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</si>
  <si>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</si>
  <si>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</si>
  <si>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</si>
  <si>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</si>
  <si>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</si>
  <si>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</si>
  <si>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</si>
  <si>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</si>
  <si>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</si>
  <si>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</si>
  <si>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</si>
  <si>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</si>
  <si>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</si>
  <si>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</si>
  <si>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</si>
  <si>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</si>
  <si>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</si>
  <si>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</si>
  <si>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</si>
  <si>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</si>
  <si>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0,8 A 1,5 M, PROFUNDIDADE 1,5 A 3,0 M, COM SOLO (SEM SUBSTITUIÇÃO) DE 1ª CATEGORIA E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</si>
  <si>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</si>
  <si>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</si>
  <si>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</si>
  <si>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</si>
  <si>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</si>
  <si>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</si>
  <si>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</si>
  <si>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</si>
  <si>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</si>
  <si>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</si>
  <si>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</si>
  <si>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</si>
  <si>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</si>
  <si>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</si>
  <si>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</si>
  <si>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</si>
  <si>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</si>
  <si>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</si>
  <si>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</si>
  <si>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</si>
  <si>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</si>
  <si>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</si>
  <si>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</si>
  <si>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</si>
  <si>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</si>
  <si>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</si>
  <si>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</si>
  <si>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</si>
  <si>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</si>
  <si>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</si>
  <si>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</si>
  <si>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</si>
  <si>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</si>
  <si>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</si>
  <si>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</si>
  <si>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</si>
  <si>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</si>
  <si>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</si>
  <si>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</si>
  <si>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</si>
  <si>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</si>
  <si>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</si>
  <si>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</si>
  <si>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</si>
  <si>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</si>
  <si>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</si>
  <si>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</si>
  <si>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</si>
  <si>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</si>
  <si>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</si>
  <si>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</si>
  <si>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</si>
  <si>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</si>
  <si>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</si>
  <si>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</si>
  <si>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</si>
  <si>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</si>
  <si>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</si>
  <si>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</si>
  <si>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</si>
  <si>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</si>
  <si>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</si>
  <si>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</si>
  <si>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</si>
  <si>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</si>
  <si>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</si>
  <si>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</si>
  <si>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</si>
  <si>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</si>
  <si>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</si>
  <si>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</si>
  <si>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</si>
  <si>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</si>
  <si>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</si>
  <si>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</si>
  <si>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14X19X29 CM (ESPESSURA 14 CM), FBK = 14,0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</si>
  <si>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</si>
  <si>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</si>
  <si>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</si>
  <si>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</si>
  <si>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</si>
  <si>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</si>
  <si>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</si>
  <si>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</si>
  <si>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</si>
  <si>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</si>
  <si>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</si>
  <si>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</si>
  <si>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</si>
  <si>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</si>
  <si>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</si>
  <si>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</si>
  <si>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</si>
  <si>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</si>
  <si>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</si>
  <si>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</si>
  <si>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</si>
  <si>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</si>
  <si>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</si>
  <si>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</si>
  <si>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</si>
  <si>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</si>
  <si>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</si>
  <si>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TAPA VISTA DE MICTÓRIO EM PAINEL DE GRANILITE, ESP = 3CM, ASSENTADO COM ARGAMASSA COLANTE AC III-E . AF_01/2021</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</si>
  <si>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</si>
  <si>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</si>
  <si>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</si>
  <si>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</si>
  <si>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</si>
  <si>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</si>
  <si>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</si>
  <si>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</si>
  <si>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</si>
  <si>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</si>
  <si>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</si>
  <si>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</si>
  <si>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</si>
  <si>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</si>
  <si>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</si>
  <si>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</si>
  <si>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</si>
  <si>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</si>
  <si>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</si>
  <si>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</si>
  <si>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</si>
  <si>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</si>
  <si>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</si>
  <si>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</si>
  <si>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</si>
  <si>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</si>
  <si>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</si>
  <si>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</si>
  <si>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</si>
  <si>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</si>
  <si>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</si>
  <si>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</si>
  <si>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</si>
  <si>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</si>
  <si>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</si>
  <si>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</si>
  <si>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</si>
  <si>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</si>
  <si>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</si>
  <si>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</si>
  <si>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</si>
  <si>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</si>
  <si>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</si>
  <si>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</si>
  <si>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</si>
  <si>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</si>
  <si>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</si>
  <si>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</si>
  <si>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</si>
  <si>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</si>
  <si>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</si>
  <si>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</si>
  <si>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</si>
  <si>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</si>
  <si>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</si>
  <si>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</si>
  <si>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</si>
  <si>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</si>
  <si>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</si>
  <si>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</si>
  <si>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</si>
  <si>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</si>
  <si>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</si>
  <si>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</si>
  <si>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</si>
  <si>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</si>
  <si>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</si>
  <si>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</si>
  <si>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</si>
  <si>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</si>
  <si>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</si>
  <si>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</si>
  <si>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</si>
  <si>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</si>
  <si>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</si>
  <si>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</si>
  <si>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</si>
  <si>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</si>
  <si>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</si>
  <si>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</si>
  <si>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</si>
  <si>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</si>
  <si>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</si>
  <si>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</si>
  <si>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</si>
  <si>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</si>
  <si>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</si>
  <si>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</si>
  <si>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AF_11/2023</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</si>
  <si>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</si>
  <si>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</si>
  <si>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</si>
  <si>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</si>
  <si>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</si>
  <si>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</si>
  <si>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</si>
  <si>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</si>
  <si>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</si>
  <si>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</si>
  <si>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</si>
  <si>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</si>
  <si>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</si>
  <si>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</si>
  <si>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</si>
  <si>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</si>
  <si>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</si>
  <si>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</si>
  <si>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</si>
  <si>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</si>
  <si>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</si>
  <si>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</si>
  <si>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</si>
  <si>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</si>
  <si>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</si>
  <si>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</si>
  <si>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</si>
  <si>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</si>
  <si>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</si>
  <si>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</si>
  <si>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</si>
  <si>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</si>
  <si>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</si>
  <si>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</si>
  <si>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</si>
  <si>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</si>
  <si>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</si>
  <si>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</si>
  <si>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</si>
  <si>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</si>
  <si>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</si>
  <si>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</si>
  <si>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</si>
  <si>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</si>
  <si>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</si>
  <si>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</si>
  <si>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</si>
  <si>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</si>
  <si>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</si>
  <si>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</si>
  <si>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</si>
  <si>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</si>
  <si>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</si>
  <si>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</si>
  <si>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</si>
  <si>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</si>
  <si>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</si>
  <si>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</si>
  <si>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</si>
  <si>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</si>
  <si>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</si>
  <si>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</si>
  <si>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APLICAÇÃO MANUAL DE FUNDO SELADOR ACRÍLICO EM PANOS COM PRESENÇA DE VÃOS DE EDIFÍCIOS DE MÚLTIPLOS PAVIMENTOS. AF_03/2024</t>
  </si>
  <si>
    <t>APLICAÇÃO MANUAL DE FUNDO SELADOR ACRÍLICO EM PANOS CEGOS DE FACHADA (SEM PRESENÇA DE VÃOS) DE EDIFÍCIOS DE MÚLTIPLOS PAVIMENTOS.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</si>
  <si>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</si>
  <si>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</si>
  <si>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FUNDO SELADOR ACRÍLICO EM PAREDES EXTERNAS DE CASAS. AF_03/2024</t>
  </si>
  <si>
    <t>APLICAÇÃO MANUAL DE PINTURA COM TINTA TEXTURIZADA ACRÍLICA EM PANOS COM PRESENÇA DE VÃOS DE EDIFÍCIOS DE MÚLTIPLOS PAVIMENTOS, UMA COR. AF_03/2024</t>
  </si>
  <si>
    <t>APLICAÇÃO MANUAL DE PINTURA COM TINTA TEXTURIZADA ACRÍLICA EM PANOS CEGOS DE FACHADA (SEM PRESENÇA DE VÃOS) DE EDIFÍCIOS DE MÚLTIPLOS PAVIMENTOS, UMA COR.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</si>
  <si>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</si>
  <si>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UMA COR. AF_03/2024</t>
  </si>
  <si>
    <t>APLICAÇÃO MANUAL DE PINTURA COM TINTA TEXTURIZADA ACRÍLICA EM PAREDES EXTERNAS DE CASAS, UMA COR. AF_03/2024</t>
  </si>
  <si>
    <t>APLICAÇÃO MANUAL DE PINTURA COM TINTA TEXTURIZADA ACRÍLICA EM PANOS COM PRESENÇA DE VÃOS DE EDIFÍCIOS DE MÚLTIPLOS PAVIMENTOS, DUAS CORES. AF_03/2024</t>
  </si>
  <si>
    <t>APLICAÇÃO MANUAL DE PINTURA COM TINTA TEXTURIZADA ACRÍLICA EM PANOS CEGOS DE FACHADA (SEM PRESENÇA DE VÃOS) DE EDIFÍCIOS DE MÚLTIPLOS PAVIMENTOS, DUAS CORES. AF_03/2024</t>
  </si>
  <si>
    <t>APLICAÇÃO MANUAL DE PINTURA COM TINTA TEXTURIZADA ACRÍLICA EM SUPERFÍCIES EXTERNAS DE SACADA DE EDIFÍCIOS DE MÚLTIPLOS PAVIMENTOS, DUAS CORES. AF_03/2024</t>
  </si>
  <si>
    <t>APLICAÇÃO MANUAL DE PINTURA COM TINTA TEXTURIZADA ACRÍLICA EM SUPERFÍCIES INTERNAS DA SACADA DE EDIFÍCIOS DE MÚLTIPLOS PAVIMENTOS, DUAS CORES. AF_03/2024</t>
  </si>
  <si>
    <t>APLICAÇÃO MANUAL DE PINTURA COM TINTA TEXTURIZADA ACRÍLICA EM PAREDES EXTERNAS DE CASAS, DUAS CORES. AF_03/2024</t>
  </si>
  <si>
    <t>APLICAÇÃO MANUAL DE PINTURA COM TINTA TEXTURIZADA ACRÍLICA EM MOLDURAS DE EPS. AF_03/2024</t>
  </si>
  <si>
    <t>FUNDO SELADOR ACRÍLICO, APLICAÇÃO MANUAL EM TETO, UMA DEMÃO. AF_04/2023</t>
  </si>
  <si>
    <t>PINTURA LÁTEX ACRÍLICA PREMIUM, APLICAÇÃO MANUAL EM TETO, DUAS DEMÃOS. AF_04/2023</t>
  </si>
  <si>
    <t>PINTURA LÁTEX ACRÍLICA PREMIUM, APLICAÇÃO MANUAL EM PAREDES, DUAS DEMÃOS. AF_04/2023</t>
  </si>
  <si>
    <t>EMASSAMENTO COM MASSA LÁTEX, APLICAÇÃO EM TETO, DUAS DEMÃOS, LIXAMENTO MANUAL. AF_04/2023</t>
  </si>
  <si>
    <t>EMASSAMENTO COM MASSA LÁTEX, APLICAÇÃO EM PAREDE, DUAS DEMÃOS, LIXAMENTO MANUAL. AF_04/2023</t>
  </si>
  <si>
    <t>TEXTURA ACRÍLICA, APLICAÇÃO MANUAL EM TETO, UMA DEMÃO. AF_04/2023</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</si>
  <si>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</si>
  <si>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</si>
  <si>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</si>
  <si>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</si>
  <si>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APLICAÇÃO MANUAL DE TINTA LÁTEX ACRÍLICA EM PAREDE EXTERNAS DE CASAS,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</si>
  <si>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</si>
  <si>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UMA DEMÃO. AF_03/2024</t>
  </si>
  <si>
    <t>APLICAÇÃO MANUAL DE MASSA ACRÍLICA EM SUPERFÍCIES EXTERNAS DE SACADA DE EDIFÍCIOS DE MÚLTIPLOS PAVIMENTOS, UMA DEMÃO. AF_03/2024</t>
  </si>
  <si>
    <t>APLICAÇÃO MANUAL DE MASSA ACRÍLICA EM SUPERFÍCIES INTERNAS DE SACADA DE EDIFÍCIOS DE MÚLTIPLOS PAVIMENTOS, UMA DEMÃO. AF_03/2024</t>
  </si>
  <si>
    <t>APLICAÇÃO MANUAL DE MASSA ACRÍLICA EM PAREDES EXTERNAS DE CASAS, UMA DEMÃO. AF_03/2024</t>
  </si>
  <si>
    <t>APLICAÇÃO MANUAL DE MASSA ACRÍLICA EM PANOS DE FACHADA COM PRESENÇA DE VÃOS, DE EDIFÍCIOS DE MÚLTIPLOS PAVIMENTOS, DUAS DEMÃOS. AF_03/2024</t>
  </si>
  <si>
    <t>APLICAÇÃO MANUAL DE MASSA ACRÍLICA EM PANOS DE FACHADA SEM PRESENÇA DE VÃOS, DE EDIFÍCIOS DE MÚLTIPLOS PAVIMENTOS, DUAS DEMÃOS. AF_03/2024</t>
  </si>
  <si>
    <t>APLICAÇÃO MANUAL DE MASSA ACRÍLICA EM SUPERFÍCIES EXTERNAS DE SACADA DE EDIFÍCIOS DE MÚLTIPLOS PAVIMENTOS, DUAS DEMÃOS. AF_03/2024</t>
  </si>
  <si>
    <t>APLICAÇÃO MANUAL DE MASSA ACRÍLICA EM SUPERFÍCIES INTERNAS DE SACADA DE EDIFÍCIOS DE MÚLTIPLOS PAVIMENTOS, DUAS DEMÃOS. AF_03/2024</t>
  </si>
  <si>
    <t>APLICAÇÃO MANUAL DE MASSA ACRÍLICA EM PAREDES EXTERNAS DE CASAS, DUAS DEMÃOS. AF_03/2024</t>
  </si>
  <si>
    <t>PINTURA LÁTEX ACRÍLICA STANDARD, APLICAÇÃO MANUAL EM TETO, DUAS DEMÃOS. AF_04/2023</t>
  </si>
  <si>
    <t>PINTURA LÁTEX ACRÍLICA STANDARD, APLICAÇÃO MANUAL EM PAREDES, DUAS DEMÃOS. AF_04/2023</t>
  </si>
  <si>
    <t>LIXAMENTO DE MADEIRA PARA APLICAÇÃO DE FUNDO OU PINTURA. AF_01/2021</t>
  </si>
  <si>
    <t>LIXAMENTO DE MASSA PARA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</si>
  <si>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</si>
  <si>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</si>
  <si>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</si>
  <si>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</si>
  <si>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</si>
  <si>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</si>
  <si>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</si>
  <si>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</si>
  <si>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</si>
  <si>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</si>
  <si>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</si>
  <si>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</si>
  <si>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</si>
  <si>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</si>
  <si>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</si>
  <si>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</si>
  <si>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</si>
  <si>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</si>
  <si>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</si>
  <si>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</si>
  <si>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</si>
  <si>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</si>
  <si>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</si>
  <si>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</si>
  <si>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</si>
  <si>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</si>
  <si>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</si>
  <si>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</si>
  <si>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AF_01/2020_PE</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</si>
  <si>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</si>
  <si>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AF_01/2020_PE</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</si>
  <si>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</si>
  <si>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AF_01/2020_PE</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</si>
  <si>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</si>
  <si>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AF_01/2020_PE</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</si>
  <si>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</si>
  <si>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AF_01/2020_PE</t>
  </si>
  <si>
    <t>PINTURA COM TINTA EPOXÍDICA DE FUNDO APLICADA A ROLO OU PINCEL SOBRE PERFIL METÁLICO EXECUTADO EM FÁBRICA (POR DEMÃO). AF_01/2020</t>
  </si>
  <si>
    <t>PINTURA COM TINTA EPOXÍDICA DE ACABAMENTO PULVERIZADA SOBRE PERFIL METÁLICO EXECUTADO EM FÁBRICA (POR DEMÃO). AF_01/2020_PE</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</si>
  <si>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</si>
  <si>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AF_01/2020_PE</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</si>
  <si>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</si>
  <si>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AF_01/2020_PE</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</si>
  <si>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</si>
  <si>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AF_01/2020_PE</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</si>
  <si>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</si>
  <si>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AF_01/2020_PE</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</si>
  <si>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</si>
  <si>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AF_01/2020_PE</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</si>
  <si>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</si>
  <si>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AF_01/2020_PE</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</si>
  <si>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</si>
  <si>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AF_01/2020_PE</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</si>
  <si>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</si>
  <si>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AF_01/2020_PE</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</si>
  <si>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</si>
  <si>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AF_01/2020_PE</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</si>
  <si>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</si>
  <si>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AF_01/2020_PE</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</si>
  <si>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</si>
  <si>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AF_01/2020_PE</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</si>
  <si>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</si>
  <si>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AF_01/2020_PE</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</si>
  <si>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</si>
  <si>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AF_01/2020_PE</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</si>
  <si>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</si>
  <si>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</si>
  <si>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</si>
  <si>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</si>
  <si>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</si>
  <si>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</si>
  <si>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</si>
  <si>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</si>
  <si>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</si>
  <si>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</si>
  <si>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</si>
  <si>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</si>
  <si>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</si>
  <si>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</si>
  <si>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</si>
  <si>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</si>
  <si>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</si>
  <si>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</si>
  <si>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</si>
  <si>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</si>
  <si>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</si>
  <si>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</si>
  <si>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</si>
  <si>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</si>
  <si>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</si>
  <si>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</si>
  <si>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DE DIMENSÕES 35X35 CM APLICADA EM AMBIENTES DE ÁREA MENOR QUE 5 M2. AF_02/2023_PE</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</si>
  <si>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</si>
  <si>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</si>
  <si>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</si>
  <si>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</si>
  <si>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</si>
  <si>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60X60 CM APLICADA EM AMBIENTES DE ÁREA MENOR QUE 5 M2.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</si>
  <si>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</si>
  <si>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</si>
  <si>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</si>
  <si>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</si>
  <si>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</si>
  <si>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</si>
  <si>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</si>
  <si>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</si>
  <si>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DE DIMENSÕES 80X80 CM APLICADA EM AMBIENTES DE ÁREA MENOR QUE 5 M².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</si>
  <si>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</si>
  <si>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</si>
  <si>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</si>
  <si>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</si>
  <si>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</si>
  <si>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DE DIMENSÕES 35X35 CM APLICADA EM DIAGONAL EM AMBIENTES DE ÁREA MENOR QUE 5 M².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</si>
  <si>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</si>
  <si>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</si>
  <si>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</si>
  <si>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</si>
  <si>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</si>
  <si>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</si>
  <si>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</si>
  <si>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</si>
  <si>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</si>
  <si>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</si>
  <si>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</si>
  <si>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</si>
  <si>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</si>
  <si>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</si>
  <si>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</si>
  <si>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</si>
  <si>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</si>
  <si>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</si>
  <si>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</si>
  <si>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</si>
  <si>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</si>
  <si>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</si>
  <si>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</si>
  <si>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</si>
  <si>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</si>
  <si>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DE ALERTA OU DIRECIONAL, DE BORRACHA,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</si>
  <si>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</si>
  <si>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</si>
  <si>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</si>
  <si>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</si>
  <si>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</si>
  <si>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</si>
  <si>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</si>
  <si>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GRANILITE, MARMORITE OU GRANITINA EM AMBIENTES INTERNOS, COM ESPESSURA DE 8 MM, INCLUSO MISTURA EM BETONEIRA, COLOCAÇÃO DAS JUNTAS, APLICAÇÃO DO PISO, 4 POLIMENTOS COM POLITRIZ, ESTUCAMENTO, SELADOR E CERA. AF_06/2022</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</si>
  <si>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</si>
  <si>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</si>
  <si>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</si>
  <si>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</si>
  <si>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</si>
  <si>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</si>
  <si>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</si>
  <si>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</si>
  <si>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</si>
  <si>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RODAPÉ EM ARDÓSIA ALTURA 10CM. AF_09/2020</t>
  </si>
  <si>
    <t>RODAPÉ EM MARMORITE, ALTURA 10CM. AF_09/2020</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</si>
  <si>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</si>
  <si>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</si>
  <si>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</si>
  <si>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</si>
  <si>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</si>
  <si>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PISO EM CONCRETO 20 MPA PREPARO MECÂNICO, ESPESSURA 7CM. AF_09/2020</t>
  </si>
  <si>
    <t>EXECUÇÃO DE PASSEIO (CALÇADA) OU PISO DE CONCRETO COM CONCRETO MOLDADO IN LOCO, USINADO C25, ACABAMENTO CONVENCIONAL, NÃO ARMADO. AF_03/2023</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</si>
  <si>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</si>
  <si>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</si>
  <si>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</si>
  <si>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PRONTA, PREPARO MANUAL,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</si>
  <si>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</si>
  <si>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</si>
  <si>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</si>
  <si>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</si>
  <si>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</si>
  <si>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</si>
  <si>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</si>
  <si>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</si>
  <si>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</si>
  <si>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</si>
  <si>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</si>
  <si>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</si>
  <si>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</si>
  <si>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</si>
  <si>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</si>
  <si>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</si>
  <si>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</si>
  <si>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</si>
  <si>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</si>
  <si>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</si>
  <si>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</si>
  <si>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</si>
  <si>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</si>
  <si>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</si>
  <si>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</si>
  <si>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</si>
  <si>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</si>
  <si>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</si>
  <si>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</si>
  <si>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</si>
  <si>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</si>
  <si>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</si>
  <si>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</si>
  <si>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</si>
  <si>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</si>
  <si>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</si>
  <si>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</si>
  <si>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</si>
  <si>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</si>
  <si>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</si>
  <si>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</si>
  <si>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</si>
  <si>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</si>
  <si>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</si>
  <si>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</si>
  <si>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</si>
  <si>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</si>
  <si>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</si>
  <si>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</si>
  <si>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</si>
  <si>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</si>
  <si>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</si>
  <si>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</si>
  <si>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</si>
  <si>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</si>
  <si>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RODAPÉ BORRACHA LISO, ALTURA = 7CM, ESPESSURA = 2 MM, PARA ARGAMASSA. AF_09/2020</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</si>
  <si>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</si>
  <si>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</si>
  <si>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</si>
  <si>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</si>
  <si>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</si>
  <si>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</si>
  <si>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</si>
  <si>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</si>
  <si>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</si>
  <si>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</si>
  <si>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</si>
  <si>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</si>
  <si>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</si>
  <si>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</si>
  <si>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</si>
  <si>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</si>
  <si>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</si>
  <si>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</si>
  <si>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</si>
  <si>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</si>
  <si>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</si>
  <si>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</si>
  <si>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</si>
  <si>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</si>
  <si>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</si>
  <si>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</si>
  <si>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</si>
  <si>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</si>
  <si>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</si>
  <si>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</si>
  <si>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</si>
  <si>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</si>
  <si>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</si>
  <si>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</si>
  <si>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</si>
  <si>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</si>
  <si>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</si>
  <si>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</si>
  <si>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</si>
  <si>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</si>
  <si>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EM ARGAMASSA TRAÇO 1:2:8, PREPARO MECÂNICO, APLICADO MANUALMENTE EM PAREDES INTERNAS DE AMBIENTES COM ÁREA MENOR QUE 5M², E =17,5MM, COM TALISCAS. AF_03/2024</t>
  </si>
  <si>
    <t>EMBOÇO, EM ARGAMASSA TRAÇO 1:2:8, PREPARO MANUAL, APLICADO MANUALMENTE EM PAREDES INTERNAS DE AMBIENTES COM ÁREA MENOR QUE 5M², E = 17,5MM, COM TALISCAS. AF_03/2024</t>
  </si>
  <si>
    <t>MASSA ÚNICA, EM ARGAMASSA TRAÇO 1:2:8, PREPARO MECÂNICO, APLICADA MANUALMENTE EM PAREDES INTERNAS DE AMBIENTES COM ÁREA ENTRE 5M² E 10M², E = 17,5MM, COM TALISCAS. AF_03/2024</t>
  </si>
  <si>
    <t>MASSA ÚNICA, EM ARGAMASSA TRAÇO 1:2:8, PREPARO MANUAL, APLICADA MANUALMENTE EM PAREDES INTERNAS DE AMBIENTES COM ÁREA ENTRE 5M² E 10M², E = 17,5MM, COM TALISCAS. AF_03/2024</t>
  </si>
  <si>
    <t>EMBOÇO, EM ARGAMASSA TRAÇO 1:2:8, PREPARO MECÂNICO, APLICADO MANUALMENTE EM PAREDES INTERNAS DE AMBIENTES COM ÁREA ENTRE 5M² E 10M², E = 17,5MM, COM TALISCAS. AF_03/2024</t>
  </si>
  <si>
    <t>EMBOÇO, EM ARGAMASSA TRAÇO 1:2:8, PREPARO MANUAL, APLICADO MANUALMENTE EM PAREDES INTERNAS DE AMBIENTES COM ÁREA ENTRE 5M² E 10M², E = 17,5MM, COM TALISCAS. AF_03/2024</t>
  </si>
  <si>
    <t>EMBOÇO, EM ARGAMASSA TRAÇO 1:2:8, PREPARO MECÂNICO, APLICADO MANUALMENTE EM PAREDES INTERNAS DE AMBIENTES COM ÁREA MAIOR QUE 10M², E = 17,5MM, COM TALISCAS. AF_03/2024</t>
  </si>
  <si>
    <t>EMBOÇO, EM ARGAMASSA TRAÇO 1:2:8, PREPARO MANUAL, APLICADO MANUALMENTE EM PAREDES INTERNAS DE AMBIENTES COM ÁREA MAIOR QUE 10M², E = 17,5MM, COM TALISCAS. AF_03/2024</t>
  </si>
  <si>
    <t>EMBOÇO, EM ARGAMASSA INDUSTRIALIZADA, PREPARO MECÂNICO, APLICADO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</si>
  <si>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</si>
  <si>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EMBOÇO, EM ARGAMASSA TRAÇO 1:2:8, PREPARO MECÂNICO, APLICADO MANUALMENTE EM PAREDES INTERNAS, PARA AMBIENTES COM ÁREA MENOR QUE 5M², E = 10MM, COM TALISCAS. AF_03/2024</t>
  </si>
  <si>
    <t>EMBOÇO, EM ARGAMASSA TRAÇO 1:2:8, PREPARO MANUAL, APLICADO MANUALMENTE EM PAREDES INTERNAS, PARA AMBIENTES COM ÁREA MENOR QUE 5M², E = 10MM, COM TALISCAS. AF_03/2024</t>
  </si>
  <si>
    <t>MASSA ÚNICA, EM ARGAMASSA TRAÇO 1:2:8, PREPARO MECÂNICO, APLICADA MANUALMENTE EM PAREDES INTERNAS DE AMBIENTES COM ÁREA ENTRE 5M² E 10M², E = 10MM, COM TALISCAS. AF_03/2024</t>
  </si>
  <si>
    <t>MASSA ÚNICA, EM ARGAMASSA TRAÇO 1:2:8, PREPARO MANUAL, APLICADA MANUALMENTE EM PAREDES INTERNAS DE AMBIENTES COM ÁREA ENTRE 5M² E 10M², E = 10MM, COM TALISCAS. AF_03/2024</t>
  </si>
  <si>
    <t>EMBOÇO, EM ARGAMASSA TRAÇO 1:2:8, PREPARO MECÂNICO, APLICADO MANUALMENTE EM PAREDES INTERNAS DE AMBIENTES COM ÁREA ENTRE 5M² E 10M², E = 10MM, COM TALISCAS. AF_03/2024</t>
  </si>
  <si>
    <t>EMBOÇO, EM ARGAMASSA TRAÇO 1:2:8, PREPARO MANUAL, APLICADO MANUALMENTE EM PAREDES INTERNAS DE AMBIENTES COM ÁREA ENTRE 5M² E 10M², E = 10MM, COM TALISCAS. AF_03/2024</t>
  </si>
  <si>
    <t>EMBOÇO, EM ARGAMASSA TRAÇO 1:2:8, PREPARO MANUAL, APLICADO MANUALMENTE EM PAREDES INTERNAS DE AMBIENTES COM ÁREA MAIOR QUE 10M², E = 10MM, COM TALISCAS. AF_03/2024</t>
  </si>
  <si>
    <t>EMBOÇO, EM ARGAMASSA INDUSTRIALIZADA, PREPARO MECÂNICO, APLICADO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</si>
  <si>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</si>
  <si>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</si>
  <si>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</si>
  <si>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</si>
  <si>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</si>
  <si>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</si>
  <si>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</si>
  <si>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</si>
  <si>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</si>
  <si>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</si>
  <si>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</si>
  <si>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</si>
  <si>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</si>
  <si>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</si>
  <si>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</si>
  <si>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</si>
  <si>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</si>
  <si>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</si>
  <si>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</si>
  <si>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</si>
  <si>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</si>
  <si>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</si>
  <si>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</si>
  <si>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</si>
  <si>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</si>
  <si>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</si>
  <si>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</si>
  <si>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</si>
  <si>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</si>
  <si>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</si>
  <si>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</si>
  <si>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</si>
  <si>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</si>
  <si>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</si>
  <si>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</si>
  <si>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</si>
  <si>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</si>
  <si>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</si>
  <si>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</si>
  <si>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</si>
  <si>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</si>
  <si>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</si>
  <si>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REVESTIMENTO DECORATIVO MONOCAMADA EXECUTADO MANUALMENTE EM FACHADA DE UM EDIFÍCIO DE ESTRUTURA CONVENCIONAL E ACABAMENTO RASPADO. AF_03/2024</t>
  </si>
  <si>
    <t>REVESTIMENTO DECORATIVO MONOCAMADA EXECUTADO MANUALMENTE EM FACHADA DE UM EDIFÍCIO DE ALVENARIA ESTRUTURAL E ACABAMENTO RASPADO.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</si>
  <si>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</si>
  <si>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ALVENARIA ESTRUTURAL E ACABAMENTO RASPADO. AF_03/2024</t>
  </si>
  <si>
    <t>REVESTIMENTO DECORATIVO MONOCAMADA EXECUTADO MANUALMENTE EM FACHADA DE UM EDIFÍCIO DE ESTRUTURA CONVENCIONAL E ACABAMENTO TRAVERTINO. AF_03/2024</t>
  </si>
  <si>
    <t>REVESTIMENTO DECORATIVO MONOCAMADA EXECUTADO MANUALMENTE EM FACHADA DE UM EDIFÍCIO DE ALVENARIA ESTRUTURAL E ACABAMENTO TRAVERTINO. AF_03/2024</t>
  </si>
  <si>
    <t>REVESTIMENTO DECORATIVO MONOCAMADA EXECUTADO COM EQUIPAMENTO DE PROJEÇÃO EM FACHADA DE UM EDIFÍCIO DE ESTRUTURA CONVENCIONAL E ACABAMENTO TRAVERTINO. AF_03/2024</t>
  </si>
  <si>
    <t>REVESTIMENTO DECORATIVO MONOCAMADA EXECUTADO COM EQUIPAMENTO DE PROJEÇÃO EM FACHADA DE UM EDIFÍCIO DE ALVENARIA ESTRUTURAL E ACABAMENTO TRAVERTINO. AF_03/2024</t>
  </si>
  <si>
    <t>MASSA ÚNICA, EM ARGAMASSA TRAÇO 1:2:8, PREPARO MECÂNICO, APLICADA MANUALMENTE EM TETO, E = 17,5MM, COM TALISCAS. AF_03/2024</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</si>
  <si>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</si>
  <si>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</si>
  <si>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</si>
  <si>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</si>
  <si>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</si>
  <si>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</si>
  <si>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</si>
  <si>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</si>
  <si>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</si>
  <si>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</si>
  <si>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</si>
  <si>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</si>
  <si>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</si>
  <si>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</si>
  <si>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</si>
  <si>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</si>
  <si>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</si>
  <si>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</si>
  <si>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</si>
  <si>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</si>
  <si>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</si>
  <si>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</si>
  <si>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</si>
  <si>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</si>
  <si>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</si>
  <si>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</si>
  <si>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</si>
  <si>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</si>
  <si>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</si>
  <si>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</si>
  <si>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</si>
  <si>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</si>
  <si>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</si>
  <si>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</si>
  <si>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</si>
  <si>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</si>
  <si>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</si>
  <si>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</si>
  <si>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</si>
  <si>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</si>
  <si>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</si>
  <si>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</si>
  <si>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</si>
  <si>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</si>
  <si>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</si>
  <si>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</si>
  <si>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</si>
  <si>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</si>
  <si>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</si>
  <si>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</si>
  <si>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</si>
  <si>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</si>
  <si>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</si>
  <si>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</si>
  <si>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</si>
  <si>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</si>
  <si>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</si>
  <si>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</si>
  <si>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</si>
  <si>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</si>
  <si>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</si>
  <si>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</si>
  <si>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</si>
  <si>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</si>
  <si>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</si>
  <si>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</si>
  <si>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</si>
  <si>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</si>
  <si>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</si>
  <si>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</si>
  <si>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</si>
  <si>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</si>
  <si>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MASSA ÚNICA, EM ARGAMASSA TRAÇO 1:2:8, PREPARO MECÂNICO, APLICADA MANUALMENTE EM PAREDES INTERNAS DE AMBIENTES COM ÁREA MAIOR QUE 10M², E = 17,5MM, COM TALISCAS. AF_03/2024</t>
  </si>
  <si>
    <t>MASSA ÚNICA, EM ARGAMASSA TRAÇO 1:2:8, PREPARO MANUAL, APLICADA MANUALMENTE EM PAREDES INTERNAS DE AMBIENTES COM ÁREA MAIOR QUE 10M², E = 17,5MM, COM TALISCAS. AF_03/2024</t>
  </si>
  <si>
    <t>MASSA ÚNICA, EM ARGAMASSA INDUSTRIALIZADA, PREPARO MECÂNICO, APLICADA COM EQUIPAMENTO DE MISTURA E PROJEÇÃO DE ARGAMASSA EM PAREDES INTERNAS, E = 17,5MM, COM TALISCAS. AF_03/2024</t>
  </si>
  <si>
    <t>EMBOÇO, EM ARGAMASSA TRAÇO 1:2:8, PREPARO MANUAL, APLICADO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</si>
  <si>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</si>
  <si>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MANUAL, APLICADA MANUALMENTE EM PAREDES INTERNAS DE AMBIENTES COM PÉ-DIREITO DUPLO E ÁREA MAIOR QUE 10M², E = 17,5MM, COM TALISCAS. AF_03/2024</t>
  </si>
  <si>
    <t>EMBOÇO, EM ARGAMASSA TRAÇO 1:2:8, PREPARO MECÂNICO, APLICADO MANUALMENTE EM PAREDES INTERNAS DE AMBIENTES COM PÉ-DIREITO DUPLO E ÁREA MAIOR QUE 10M², E = 17,5MM, COM TALISCAS. AF_03/2024</t>
  </si>
  <si>
    <t>MASSA ÚNICA, EM ARGAMASSA TRAÇO 1:2:8 PREPARO MANUAL, APLICADA MANUALMENTE EM PAREDES INTERNAS DE AMBIENTES COM ÁREA MAIOR QUE 10M², E = 10MM, COM TALISCAS. AF_03/2024</t>
  </si>
  <si>
    <t>MASSA ÚNICA, EM ARGAMASSA INDUSTRIALIZADA, PREPARO MECÂNICO, APLICADA COM EQUIPAMENTO DE MISTURA E PROJEÇÃO DE ARGAMASSA EM PAREDES INTERNAS, E = 10MM, COM TALISCAS. AF_03/2024</t>
  </si>
  <si>
    <t>EMBOÇO, EM ARGAMASSA TRAÇO 1:2:8, PREPARO MECÂNICO, APLICADO MANUALMENTE EM PAREDES INTERNAS DE AMBIENTES COM PÉ-DIREITO DUPLO E ÁREA MENOR QUE 5M², E = 17,5MM, COM TALISCAS. AF_03/2024</t>
  </si>
  <si>
    <t>EMBOÇO, EM ARGAMASSA TRAÇO 1:2:8, PREPARO MANUAL, APLICADO MANUALMENTE EM PAREDES INTERNAS DE AMBIENTES COM PÉ-DIREITO DUPLO E ÁREA MENOR QUE 5M², E = 17,5MM, COM TALISCAS. AF_03/2024</t>
  </si>
  <si>
    <t>MASSA ÚNICA, EM ARGAMASSA TRAÇO 1:2:8, PREPARO MECÂNICO, APLICADA MANUALMENTE EM PAREDES INTERNAS DE AMBIENTES COM PÉ-DIREITO DUPLO E ÁREA ENTRE 5M² E 10M², E = 17,5MM, COM TALISCAS. AF_03/2024</t>
  </si>
  <si>
    <t>MASSA ÚNICA, EM ARGAMASSA TRAÇO 1:2:8, PREPARO MANUAL, APLICADA MANUALMENTE EM PAREDES INTERNAS DE AMBIENTES COM PÉ-DIREITO DUPLO E ÁREA ENTRE 5M² E 10M², E = 17,5MM, COM TALISCAS. AF_03/2024</t>
  </si>
  <si>
    <t>EMBOÇO, EM ARGAMASSA TRAÇO 1:2:8, PREPARO MECÂNICO,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</si>
  <si>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</si>
  <si>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</si>
  <si>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10MM, COM TALISCAS. AF_03/2024</t>
  </si>
  <si>
    <t>MASSA ÚNICA, EM ARGAMASSA TRAÇO 1:2:8, PREPARO MECÂNICO,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</si>
  <si>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</si>
  <si>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</si>
  <si>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10MM, COM TALISCAS. AF_03/2024</t>
  </si>
  <si>
    <t>MASSA ÚNICA, EM ARGAMASSA TRAÇO 1:2:8, PREPARO MECÂNICO, APLICADA MANUALMENTE EM PAREDES INTERNAS DE AMBIENTES COM PÉ-DIREITO DUPLO ÁREA MAIOR QUE 10M², E = 10MM, COM TALISCAS. AF_03/2024</t>
  </si>
  <si>
    <t>MASSA ÚNICA, EM ARGAMASSA TRAÇO 1:2:8, PREPARO MANUAL, APLICADA MANUALMENTE EM PAREDES INTERNAS DE AMBIENTES COM PÉ-DIREITO DUPLO ÁREA MAIOR QUE 10M², E = 10MM, COM TALISCAS. AF_03/2024</t>
  </si>
  <si>
    <t>EMBOÇO, EM ARGAMASSA TRAÇO 1:2:8, PREPARO MECÂNICO,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</si>
  <si>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</si>
  <si>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</si>
  <si>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DE AMBIENTES COM PAREDES EM PÉ-DIREITO DUPLO, E = 10MM, COM TALISCAS. AF_03/2024</t>
  </si>
  <si>
    <t>REVESTIMENTO DECORATIVO MONOCAMADA EXECUTADO MANUALMENTE EM FACHADA DE UM EDIFÍCIO DE ESTRUTURA CONVENCIONAL E ACABAMENTO CHAPISCADO/FLOCADO. AF_03/2024</t>
  </si>
  <si>
    <t>REVESTIMENTO DECORATIVO MONOCAMADA EXECUTADO MANUALMENTE EM FACHADA DE UM EDIFÍCIO DE ALVENARIA ESTRUTURAL E ACABAMENTO CHAPISCADO/FLOCADO.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</si>
  <si>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</si>
  <si>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ALVENARIA ESTRUTURAL E ACABAMENTO CHAPISCADO/FLOCADO. AF_03/2024</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</si>
  <si>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</si>
  <si>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</si>
  <si>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DE DIMENSÕES 20X20 CM APLICADAS NA ALTURA INTEIRA DAS PAREDES.  AF_02/2023_PE</t>
  </si>
  <si>
    <t>REVESTIMENTO CERÂMICO PARA PAREDES INTERNAS COM PLACAS TIPO ESMALTADA DE DIMENSÕES 20X20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</si>
  <si>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</si>
  <si>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</si>
  <si>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</si>
  <si>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</si>
  <si>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</si>
  <si>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</si>
  <si>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DE DIMENSÕES 60X60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</si>
  <si>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</si>
  <si>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</si>
  <si>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</si>
  <si>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</si>
  <si>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</si>
  <si>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</si>
  <si>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</si>
  <si>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DE DIMENSÕES 80X80CM. AF_02/2023</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</si>
  <si>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</si>
  <si>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</si>
  <si>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</si>
  <si>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</si>
  <si>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</si>
  <si>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</si>
  <si>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</si>
  <si>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</si>
  <si>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</si>
  <si>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</si>
  <si>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</si>
  <si>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</si>
  <si>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</si>
  <si>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</si>
  <si>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</si>
  <si>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</si>
  <si>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</si>
  <si>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</si>
  <si>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</si>
  <si>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</si>
  <si>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</si>
  <si>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</si>
  <si>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</si>
  <si>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</si>
  <si>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</si>
  <si>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</si>
  <si>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</si>
  <si>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</si>
  <si>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</si>
  <si>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</si>
  <si>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</si>
  <si>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</si>
  <si>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</si>
  <si>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</si>
  <si>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</si>
  <si>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</si>
  <si>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</si>
  <si>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</si>
  <si>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</si>
  <si>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</si>
  <si>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</si>
  <si>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</si>
  <si>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</si>
  <si>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</si>
  <si>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</si>
  <si>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</si>
  <si>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</si>
  <si>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</si>
  <si>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</si>
  <si>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</si>
  <si>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</si>
  <si>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</si>
  <si>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</si>
  <si>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</si>
  <si>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</si>
  <si>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</si>
  <si>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</si>
  <si>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</si>
  <si>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</si>
  <si>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</si>
  <si>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</si>
  <si>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</si>
  <si>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</si>
  <si>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</si>
  <si>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</si>
  <si>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</si>
  <si>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</si>
  <si>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</si>
  <si>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</si>
  <si>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</si>
  <si>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</si>
  <si>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</si>
  <si>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</si>
  <si>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</si>
  <si>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</si>
  <si>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</si>
  <si>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</si>
  <si>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</si>
  <si>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</si>
  <si>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</si>
  <si>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</si>
  <si>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</si>
  <si>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</si>
  <si>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</si>
  <si>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</si>
  <si>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</si>
  <si>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</si>
  <si>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</si>
  <si>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</si>
  <si>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</si>
  <si>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</si>
  <si>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</si>
  <si>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</si>
  <si>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</si>
  <si>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</si>
  <si>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</si>
  <si>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</si>
  <si>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</si>
  <si>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</si>
  <si>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</si>
  <si>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</si>
  <si>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</si>
  <si>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</si>
  <si>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</si>
  <si>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</si>
  <si>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</si>
  <si>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</si>
  <si>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</si>
  <si>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</si>
  <si>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</si>
  <si>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</si>
  <si>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</si>
  <si>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</si>
  <si>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</si>
  <si>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</si>
  <si>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</si>
  <si>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</si>
  <si>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</si>
  <si>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</si>
  <si>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</si>
  <si>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</si>
  <si>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</si>
  <si>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</si>
  <si>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</si>
  <si>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</si>
  <si>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</si>
  <si>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</si>
  <si>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</si>
  <si>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</si>
  <si>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</si>
  <si>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</si>
  <si>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</si>
  <si>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</si>
  <si>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</si>
  <si>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</si>
  <si>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</si>
  <si>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</si>
  <si>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</si>
  <si>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</si>
  <si>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</si>
  <si>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</si>
  <si>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</si>
  <si>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</si>
  <si>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AF_08/2019</t>
  </si>
  <si>
    <t>ARGAMASSA INDUSTRIALIZADA PARA REVESTIMENTOS, MISTURA E PROJEÇÃO DE 1,5 M³/H DE ARGAMASSA. AF_08/2019</t>
  </si>
  <si>
    <t>ARGAMASSA INDUSTRIALIZADA PARA REVESTIMENTOS, MISTURA E PROJEÇÃO DE 2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</si>
  <si>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</si>
  <si>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</si>
  <si>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</si>
  <si>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</si>
  <si>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</si>
  <si>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</si>
  <si>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</si>
  <si>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</si>
  <si>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</si>
  <si>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</si>
  <si>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</si>
  <si>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</si>
  <si>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</si>
  <si>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</si>
  <si>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</si>
  <si>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</si>
  <si>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</si>
  <si>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</si>
  <si>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</si>
  <si>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</si>
  <si>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</si>
  <si>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</si>
  <si>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</si>
  <si>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</si>
  <si>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</si>
  <si>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</si>
  <si>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</si>
  <si>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</si>
  <si>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</si>
  <si>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</si>
  <si>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</si>
  <si>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</si>
  <si>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</si>
  <si>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1:1,93 (EM VOLUME DE CIMENTO E AREIA MÉDIA ÚMIDA), FCK 20MPA, PREPARO MECÂNICO COM MISTURADOR DUPLO HORIZONTAL DE ALTA TURBULÊNCIA. AF_03/2020</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</si>
  <si>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</si>
  <si>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</si>
  <si>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</si>
  <si>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</si>
  <si>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</si>
  <si>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</si>
  <si>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</si>
  <si>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</si>
  <si>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</si>
  <si>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</si>
  <si>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</si>
  <si>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</si>
  <si>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</si>
  <si>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</si>
  <si>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</si>
  <si>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</si>
  <si>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</si>
  <si>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</si>
  <si>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</si>
  <si>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</si>
  <si>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</si>
  <si>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</si>
  <si>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</si>
  <si>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</si>
  <si>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</si>
  <si>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</si>
  <si>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</si>
  <si>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</si>
  <si>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</si>
  <si>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</si>
  <si>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</si>
  <si>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</si>
  <si>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</si>
  <si>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</si>
  <si>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</si>
  <si>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</si>
  <si>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</si>
  <si>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</si>
  <si>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</si>
  <si>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</si>
  <si>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</si>
  <si>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</si>
  <si>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</si>
  <si>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</si>
  <si>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</si>
  <si>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</si>
  <si>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</si>
  <si>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</si>
  <si>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</si>
  <si>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</si>
  <si>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</si>
  <si>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</si>
  <si>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</si>
  <si>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</si>
  <si>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</si>
  <si>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</si>
  <si>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</si>
  <si>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</si>
  <si>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</si>
  <si>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</si>
  <si>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</si>
  <si>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</si>
  <si>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</si>
  <si>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</si>
  <si>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</si>
  <si>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</si>
  <si>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</si>
  <si>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</si>
  <si>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</si>
  <si>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</si>
  <si>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</si>
  <si>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</si>
  <si>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</si>
  <si>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</si>
  <si>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</si>
  <si>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</si>
  <si>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</si>
  <si>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</si>
  <si>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</si>
  <si>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</si>
  <si>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</si>
  <si>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</si>
  <si>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</si>
  <si>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</si>
  <si>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</si>
  <si>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</si>
  <si>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</si>
  <si>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</si>
  <si>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</si>
  <si>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</si>
  <si>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</si>
  <si>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</si>
  <si>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</si>
  <si>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</si>
  <si>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</si>
  <si>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</si>
  <si>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</si>
  <si>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</si>
  <si>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</si>
  <si>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</si>
  <si>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</si>
  <si>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</si>
  <si>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</si>
  <si>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</si>
  <si>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</si>
  <si>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</si>
  <si>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</si>
  <si>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</si>
  <si>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</si>
  <si>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</si>
  <si>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</si>
  <si>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</si>
  <si>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</si>
  <si>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</si>
  <si>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</si>
  <si>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</si>
  <si>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</si>
  <si>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</si>
  <si>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</si>
  <si>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</si>
  <si>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</si>
  <si>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</si>
  <si>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</si>
  <si>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</si>
  <si>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</si>
  <si>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</si>
  <si>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</si>
  <si>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MONTANTES E TRAVESSÕES EM MADEIRA E FECHAMENTO EM PLACA COMPENSADO PARA EDIFÍCIOS COM ATÉ 2 PAVIMENTOS. AF_03/2024</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</si>
  <si>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</si>
  <si>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</si>
  <si>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PRÉ-MONTADOS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</si>
  <si>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</si>
  <si>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</si>
  <si>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EM LAJE PÓS-DESFÔRMA COM ESCORAS DE MADEIRA ESTRONCADAS NA ESTRUTURA, TRAVESSÕES DE MADEIRA E FECHAMENTO EM TELA DE POLIPROPILENO PARA EDIFÍCIOS COM ATÉ 4 PAVIMENTOS (1 MONTAGEM). AF_03/2024</t>
  </si>
  <si>
    <t>GUARDA-CORPO EM LAJE PÓS-DESFÔRMA COM ESCORAS DE MADEIRA ESTRONCADAS NA ESTRUTURA, TRAVESSÕES DE MADEIRA E FECHAMENTO EM TELA DE POLIPROPILENO PARA EDIFÍCIOS ACIMA DE 4 PAVIMENTOS (2 MONTAGENS). AF_03/2024</t>
  </si>
  <si>
    <t>GUARDA-CORPO EM LAJE PÓS-DESFÔRMA COM ESCORAS METÁLICAS ESTRONCADAS NA ESTRUTURA, TRAVESSÕES DE MADEIRA E FECHAMENTO EM TELA DE POLIPROPILENO PARA EDIFÍCIOS COM ATÉ 4 PAVIMENTOS (1 MONTAGEM). AF_03/2024_PS</t>
  </si>
  <si>
    <t>GUARDA-CORPO EM LAJE PÓS-DESFÔRMA COM ESCORAS METÁLICAS ESTRONCADAS NA ESTRUTURA, TRAVESSÕES DE MADEIRA E FECHAMENTO EM TELA DE POLIPROPILENO PARA EDIFÍCIOS ACIMA DE 4 PAVIMENTOS (2 MONTAGENS). AF_03/2024_PS</t>
  </si>
  <si>
    <t>FECHAMENTO REMOVÍVEL DE VÃO DE PORTAS EM MADEIRA (VÃO DO ELEVADOR) - 1 MONTAGEM EM OBRA. AF_03/2024</t>
  </si>
  <si>
    <t>FECHAMENTO REMOVÍVEL DE ABERTURA DE CAIXILHO EM MADEIRA - 4 MONTAGENS EM OBRA. AF_03/2024</t>
  </si>
  <si>
    <t>FECHAMENTO REMOVÍVEL DE ABERTURA NO PISO EM MADEIRA - 1 MONTAGEM EM OBRA. AF_03/2024</t>
  </si>
  <si>
    <t>PONTEIRAS DE PROTEÇÃO DE PONTAS E VERGALHÕES EXPOSTOS EM FUNDAÇÕES  . AF_03/2024</t>
  </si>
  <si>
    <t>PONTEIRAS DE PROTEÇÃO DE PONTAS E VERGALHÕES EXPOSTOS EM ESTRUTURAS DE CONCRETO ARMADO CONVENCIONAL. AF_03/2024</t>
  </si>
  <si>
    <t>PONTEIRAS DE PROTEÇÃO DE PONTAS E VERGALHÕES EXPOSTOS EM ALVENARIA ESTRUTURAL. AF_03/2024</t>
  </si>
  <si>
    <t>INSTALAÇÃO DE SINALIZADOR NOTURNO LED. AF_03/2024</t>
  </si>
  <si>
    <t>COLOCAÇÃO DE TELA EM ANDAIME FACHADEIRO. AF_03/2024</t>
  </si>
  <si>
    <t>MONTAGEM E DESMONTAGEM DE ANDAIME TUBULAR TIPO "TORRE" (EXCLUSIVE ANDAIME E LIMPEZA). AF_03/2024</t>
  </si>
  <si>
    <t>MONTAGEM E DESMONTAGEM DE ANDAIME MULTIDIRECIONAL (EXCLUSIVE ANDAIME E LIMPEZA). AF_03/2024</t>
  </si>
  <si>
    <t>PROTEÇÃO DE PEDESTRES, INCLUSIVE MONTAGEM E DESMONTAGEM. AF_03/2024_PS</t>
  </si>
  <si>
    <t>PLATAFORMA DE PROTEÇÃO PRINCIPAL PARA ALVENARIA ESTRUTURAL PARA SER APOIADA EM ANDAIME, INCLUSIVE MONTAGEM E DESMONTAGEM. AF_03/2024</t>
  </si>
  <si>
    <t>PROTEÇÃO DE ACESSO A CREMALHEIRA, COM CANCELA FIXADA EM LAJE - 1 MONTAGEM (EXCLUSO CANCELA). AF_03/2024</t>
  </si>
  <si>
    <t>GUARDA-CORPO PARA POÇO DE CREMALHEIRA, COM MONTANTE METÁLICO FIXADO EM LAJE COM CHUMBADOR PARABOLT E FECHAMENTO EM PAINEL DE TELA METÁLICA (EXCLUSO PROTEÇÃO). AF_03/2024</t>
  </si>
  <si>
    <t>ASCENSÃO E DESCIDA DE ELEVADOR DE CREMALHEIRA. AF_03/2024</t>
  </si>
  <si>
    <t>MONTAGEM E DESMONTAGEM DE MINI GRUA. AF_03/2024</t>
  </si>
  <si>
    <t>ASCENSÃO DE MINI GRUA. AF_03/2024</t>
  </si>
  <si>
    <t>MONTAGEM E DESMONTAGEM DE TRECHO INICIAL DE ELEVADOR DE CREMALHEIRA, CABINE SIMPLES - EXCLUSO FUNDAÇÕES. AF_03/2024</t>
  </si>
  <si>
    <t>MONTAGEM E DESMONTAGEM DE TRECHO INICIAL DE ELEVADOR DE CREMALHEIRA, CABINE DUPLA - EXCLUSO FUNDAÇÕES. AF_03/2024</t>
  </si>
  <si>
    <t>ASCENSÃO DE GRUA ASCENSIONAL. AF_03/2024</t>
  </si>
  <si>
    <t>MONTAGEM E DESMONTAGEM DO TRECHO INICIAL DE GRUA FIXA (ALTURA LIVRE) - EXCLUSO FUNDAÇÕES. AF_03/2024</t>
  </si>
  <si>
    <t>ASCENSÃO E DESCIDA DE GRUA FIXA. AF_03/2024</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</si>
  <si>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</si>
  <si>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</si>
  <si>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</si>
  <si>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</si>
  <si>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</si>
  <si>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</si>
  <si>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</si>
  <si>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</si>
  <si>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</si>
  <si>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</si>
  <si>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</si>
  <si>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</si>
  <si>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</si>
  <si>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</si>
  <si>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</si>
  <si>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</si>
  <si>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</si>
  <si>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</si>
  <si>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</si>
  <si>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</si>
  <si>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</si>
  <si>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</si>
  <si>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</si>
  <si>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</si>
  <si>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</si>
  <si>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</si>
  <si>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</si>
  <si>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</si>
  <si>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</si>
  <si>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</si>
  <si>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</si>
  <si>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</si>
  <si>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</si>
  <si>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</si>
  <si>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</si>
  <si>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</si>
  <si>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</si>
  <si>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</si>
  <si>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</si>
  <si>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</si>
  <si>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</si>
  <si>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</si>
  <si>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</si>
  <si>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</si>
  <si>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</si>
  <si>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</si>
  <si>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</si>
  <si>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</si>
  <si>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</si>
  <si>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</si>
  <si>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</si>
  <si>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</si>
  <si>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</si>
  <si>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</si>
  <si>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</si>
  <si>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</si>
  <si>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</si>
  <si>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</si>
  <si>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</si>
  <si>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SERVIÇOS TÉCNICOS ESPECIALIZADOS PARA ACOMPANHAMENTO DE EXECUÇÃO DE FUNDAÇÕES PROFUNDAS E ESTRUTURAS DE CONTENÇÃO</t>
  </si>
  <si>
    <t>LOCAÇÃO COM CAVALETE COM ALTURA DE 1,00 M - 2 UTILIZAÇÕES. AF_03/2024</t>
  </si>
  <si>
    <t>LOCAÇÃO COM CAVALETE COM ALTURA DE 0,50 M - 2 UTILIZAÇÕES. AF_03/2024</t>
  </si>
  <si>
    <t>MARCAÇÃO DE PONTOS EM GABARITO OU CAVALETE. AF_03/2024</t>
  </si>
  <si>
    <t>LOCAÇÃO DE REDE DE ÁGUA OU ESGOTO. AF_03/2024</t>
  </si>
  <si>
    <t>LOCAÇÃO DE PRAÇAS EM PONTALETEAMENTO. AF_03/2024</t>
  </si>
  <si>
    <t>LOCAÇÃO CONVENCIONAL DE OBRA, UTILIZANDO GABARITO DE TÁBUAS CORRIDAS PONTALETADAS A CADA 1,50M -  2 UTILIZAÇÕES. AF_03/2024</t>
  </si>
  <si>
    <t>EXECUÇÃO DE LINHAS DE REFERÊNCIA EM GABARITO OU CAVALETE. AF_03/2024</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</si>
  <si>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</si>
  <si>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</si>
  <si>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</si>
  <si>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</si>
  <si>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</si>
  <si>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</si>
  <si>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</si>
  <si>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</si>
  <si>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</si>
  <si>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</si>
  <si>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</si>
  <si>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</si>
  <si>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</si>
  <si>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</si>
  <si>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</si>
  <si>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</si>
  <si>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</si>
  <si>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</si>
  <si>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</si>
  <si>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</si>
  <si>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</si>
  <si>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</si>
  <si>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</si>
  <si>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</si>
  <si>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</si>
  <si>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</si>
  <si>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</si>
  <si>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</si>
  <si>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</si>
  <si>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</si>
  <si>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</si>
  <si>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</si>
  <si>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</si>
  <si>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</si>
  <si>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</si>
  <si>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</si>
  <si>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</si>
  <si>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</si>
  <si>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</si>
  <si>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</si>
  <si>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</si>
  <si>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</si>
  <si>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</si>
  <si>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</si>
  <si>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</si>
  <si>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</si>
  <si>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</si>
  <si>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</si>
  <si>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</si>
  <si>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</si>
  <si>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</si>
  <si>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</si>
  <si>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</si>
  <si>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</si>
  <si>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</si>
  <si>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</si>
  <si>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</si>
  <si>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</si>
  <si>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</si>
  <si>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</si>
  <si>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</si>
  <si>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</si>
  <si>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</si>
  <si>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</si>
  <si>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</si>
  <si>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</si>
  <si>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</si>
  <si>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</si>
  <si>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T</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</si>
  <si>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</si>
  <si>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</si>
  <si>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</si>
  <si>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</si>
  <si>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</si>
  <si>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</si>
  <si>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</si>
  <si>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</si>
  <si>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</si>
  <si>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</si>
  <si>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</si>
  <si>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</si>
  <si>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</si>
  <si>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</si>
  <si>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</si>
  <si>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</si>
  <si>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</si>
  <si>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</si>
  <si>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</si>
  <si>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</si>
  <si>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</si>
  <si>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</si>
  <si>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</si>
  <si>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</si>
  <si>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</si>
  <si>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</si>
  <si>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</si>
  <si>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</si>
  <si>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</si>
  <si>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</si>
  <si>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</si>
  <si>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</si>
  <si>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</si>
  <si>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</si>
  <si>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</si>
  <si>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</si>
  <si>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</si>
  <si>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</si>
  <si>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</si>
  <si>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</si>
  <si>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</si>
  <si>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</si>
  <si>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</si>
  <si>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</si>
  <si>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</si>
  <si>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</si>
  <si>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</si>
  <si>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</si>
  <si>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</si>
  <si>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</si>
  <si>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</si>
  <si>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</si>
  <si>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</si>
  <si>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</si>
  <si>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</si>
  <si>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</si>
  <si>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</si>
  <si>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</si>
  <si>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</si>
  <si>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</si>
  <si>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</si>
  <si>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</si>
  <si>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</si>
  <si>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</si>
  <si>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</si>
  <si>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</si>
  <si>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</si>
  <si>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</si>
  <si>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</si>
  <si>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</si>
  <si>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</si>
  <si>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</si>
  <si>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</si>
  <si>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</si>
  <si>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</si>
  <si>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</si>
  <si>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</si>
  <si>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</si>
  <si>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</si>
  <si>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</si>
  <si>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</si>
  <si>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</si>
  <si>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</si>
  <si>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</si>
  <si>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</si>
  <si>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</si>
  <si>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</si>
  <si>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AF_07/2024</t>
  </si>
  <si>
    <t>PLANTIO DE ÁRVORE ORNAMENTAL COM ALTURA DE MUDA MENOR OU IGUAL A 2,00 M . AF_07/2024</t>
  </si>
  <si>
    <t>PLANTIO DE ÁRVORE ORNAMENTAL COM ALTURA DE MUDA MAIOR QUE 2,00 M E MENOR OU IGUAL A 4,00 M . AF_07/2024</t>
  </si>
  <si>
    <t>PLANTIO DE PALMEIRA COM ALTURA DE MUDA MENOR OU IGUAL A 2,00 M . AF_07/2024</t>
  </si>
  <si>
    <t>REVOLVIMENTO E LIMPEZA MANUAL DE SOLO. AF_07/2024</t>
  </si>
  <si>
    <t>APLICAÇÃO DE ADUBO EM SOLO. AF_07/2024</t>
  </si>
  <si>
    <t>APLICAÇÃO DE CALCÁRIO PARA CORREÇÃO DO PH DO SOLO. AF_07/2024</t>
  </si>
  <si>
    <t>ALAMBRADO EM MOURÕES DE CONCRETO, COM TELA DE ARAME GALVANIZADO (INCLUSIVE MURETA EM CONCRETO). AF_05/2018</t>
  </si>
  <si>
    <t>LIMPEZA MANUAL DE VEGETAÇÃO EM TERRENO COM ENXADA. AF_03/2024</t>
  </si>
  <si>
    <t>ESPALHAMENTO DE TERRA VEGETAL PARA O PLANTIO. AF_07/2024</t>
  </si>
  <si>
    <t>PLANTIO DE GRAMA EM PAVIMENTO CONCREGRAMA. AF_07/2024</t>
  </si>
  <si>
    <t>PLANTIO DE GRAMA BATATAIS EM PLACAS. AF_07/2024</t>
  </si>
  <si>
    <t>PLANTIO DE FORRAÇÃO. AF_07/2024</t>
  </si>
  <si>
    <t>PLANTIO DE GRAMA ESMERALDA OU SÃO CARLOS OU CURITIBANA, EM PLACAS. AF_07/2024</t>
  </si>
  <si>
    <t>RAMPA DE ACESSIBILIDADE PARA ACESSO A EDIFICAÇÕES COM INCLINAÇÃO DE 8,33% EM CONCRETO MOLDADO IN LOCO, COM LARGURA DE 1,20M, FCK 25MPA, NÃO ARMADA, COM JUNTA A CADA 2M COM CORTE À SECO. AF_03/2024_PA</t>
  </si>
  <si>
    <t>RAMPA DE ACESSIBILIDADE PARA ACESSO A EDIFICAÇÕES COM INCLINAÇÃO DE 8,33% EM CONCRETO MOLDADO IN LOCO, COM LARGURA DE 1,50M, FCK 25MPA, NÃO ARMADA, COM JUNTA A CADA 2M COM CORTE À SECO. AF_03/2024_PA</t>
  </si>
  <si>
    <t>RAMPA DE ACESSIBILIDADE EM CONCRETO MOLDADO IN LOCO, EM CALÇADA NOVA COM LARGURA MAIOR OU IGUAL À 3,00 M, FCK 25MPA, COM PISO PODOTÁTIL. AF_03/2024</t>
  </si>
  <si>
    <t>RAMPA DE ACESSIBILIDADE EM CONCRETO MOLDADO IN LOCO, EM CALÇADA PRÉ EXISTENTE COM LARGURA MAIOR OU IGUAL À 3,00 M, FCK 25MPA, COM PISO PODOTÁTIL. AF_03/2024</t>
  </si>
  <si>
    <t>RAMPA DE ACESSIBILIDADE EM CONCRETO MOLDADO IN LOCO, EM CALÇADA NOVA COM LARGURA MENOR À 3,00 M, FCK 25MPA, COM PISO PODOTÁTIL. AF_03/2024</t>
  </si>
  <si>
    <t>RAMPA DE ACESSIBILIDADE EM CONCRETO MOLDADO IN LOCO, EM CALÇADA PRÉ EXISTENTE COM LARGURA MENOR À 3,00 M, FCK 25MPA, COM PISO PODOTÁTIL. AF_03/2024</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</si>
  <si>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</si>
  <si>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</si>
  <si>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</si>
  <si>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</si>
  <si>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</si>
  <si>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</si>
  <si>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</si>
  <si>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</si>
  <si>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</si>
  <si>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</si>
  <si>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</si>
  <si>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</si>
  <si>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</si>
  <si>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</si>
  <si>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</si>
  <si>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</si>
  <si>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</si>
  <si>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</si>
  <si>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</si>
  <si>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</si>
  <si>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</si>
  <si>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</si>
  <si>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</si>
  <si>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LIMPEZA MECANIZADA DE CAMADA VEGETAL, VEGETAÇÃO E PEQUENAS ÁRVORES (DIÂMETRO DE TRONCO MENOR QUE 0,20 M), COM TRATOR DE ESTEIRAS.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</si>
  <si>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</si>
  <si>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</si>
  <si>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</si>
  <si>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</si>
  <si>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</si>
  <si>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</si>
  <si>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PODA EM ALTURA DE ÁRVORE COM DIÂMETRO DE TRONCO MENOR QUE 0,20 M.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</si>
  <si>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</si>
  <si>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</si>
  <si>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</si>
  <si>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</si>
  <si>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</si>
  <si>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</si>
  <si>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</si>
  <si>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</si>
  <si>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</si>
  <si>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</si>
  <si>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</si>
  <si>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</si>
  <si>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</si>
  <si>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</si>
  <si>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</si>
  <si>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</si>
  <si>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</si>
  <si>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</si>
  <si>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</si>
  <si>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</si>
  <si>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CALCETEIRO COM ENCARGOS COMPLEMENTARES</t>
  </si>
  <si>
    <t>CARPINTEIRO DE ESQUADRIA COM ENCARGOS COMPLEMENTARES</t>
  </si>
  <si>
    <t>CAVOUQUEIRO OU OPERADOR PERFURATRIZ/ROMPEDOR COM ENCARGOS COMPLEMENTARES</t>
  </si>
  <si>
    <t>ELETROTÉCNICO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</si>
  <si>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</si>
  <si>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</si>
  <si>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</si>
  <si>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</si>
  <si>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</si>
  <si>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</si>
  <si>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</si>
  <si>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</si>
  <si>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</si>
  <si>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</si>
  <si>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</si>
  <si>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VEÍCULO LEVE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</si>
  <si>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</si>
  <si>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</si>
  <si>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</si>
  <si>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</si>
  <si>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</si>
  <si>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</si>
  <si>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</si>
  <si>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</si>
  <si>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</si>
  <si>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</si>
  <si>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</si>
  <si>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</si>
  <si>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</si>
  <si>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</si>
  <si>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</si>
  <si>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</si>
  <si>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</si>
  <si>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</si>
  <si>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</si>
  <si>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</si>
  <si>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</si>
  <si>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</si>
  <si>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</si>
  <si>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</si>
  <si>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</si>
  <si>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SOLDADOR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</si>
  <si>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</si>
  <si>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</si>
  <si>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</si>
  <si>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</si>
  <si>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</si>
  <si>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</si>
  <si>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OPERADOR DE BETONEIRA ESTACIONÁRIA/MISTURADOR COM ENCARGOS COMPLEMENTARES</t>
  </si>
  <si>
    <t>JARDINEIRO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</si>
  <si>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</si>
  <si>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</si>
  <si>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</si>
  <si>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</si>
  <si>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</si>
  <si>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ESCRITORIO COM ENCARGOS COMPLEMENTARES</t>
  </si>
  <si>
    <t>DESENHISTA PROJETISTA COM ENCARGOS COMPLEMENTARES</t>
  </si>
  <si>
    <t>ENCARREGADO GERAL COM ENCARGOS COMPLEMENTARES</t>
  </si>
  <si>
    <t>ENGENHEIRO CIVIL DE OBRA PLENO COM ENCARGOS COMPLEMENTARES</t>
  </si>
  <si>
    <t>ENGENHEIRO CIVIL DE OBRA SENIOR COM ENCARGOS COMPLEMENTARES</t>
  </si>
  <si>
    <t>MESTRE DE OBRAS COM ENCARGOS COMPLEMENTARES</t>
  </si>
  <si>
    <t>TOPOGRAFO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</si>
  <si>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</si>
  <si>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</si>
  <si>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</si>
  <si>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</si>
  <si>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</si>
  <si>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</si>
  <si>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</si>
  <si>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</si>
  <si>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</si>
  <si>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</si>
  <si>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</si>
  <si>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</si>
  <si>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</si>
  <si>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</si>
  <si>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</si>
  <si>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</si>
  <si>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</si>
  <si>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</si>
  <si>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</si>
  <si>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</si>
  <si>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</si>
  <si>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</si>
  <si>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</si>
  <si>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</si>
  <si>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</si>
  <si>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</si>
  <si>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</si>
  <si>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</si>
  <si>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</si>
  <si>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</si>
  <si>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</si>
  <si>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</si>
  <si>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</si>
  <si>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</si>
  <si>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</si>
  <si>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</si>
  <si>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</si>
  <si>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</si>
  <si>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</si>
  <si>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</si>
  <si>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</si>
  <si>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</si>
  <si>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</si>
  <si>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</si>
  <si>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</si>
  <si>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</si>
  <si>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</si>
  <si>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</si>
  <si>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</si>
  <si>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</si>
  <si>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</si>
  <si>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</si>
  <si>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</si>
  <si>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</si>
  <si>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</si>
  <si>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</si>
  <si>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</si>
  <si>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</si>
  <si>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</si>
  <si>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</si>
  <si>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</si>
  <si>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</si>
  <si>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</si>
  <si>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</si>
  <si>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</si>
  <si>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</si>
  <si>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</si>
  <si>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</si>
  <si>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</si>
  <si>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</si>
  <si>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</si>
  <si>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</si>
  <si>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</si>
  <si>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</si>
  <si>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</si>
  <si>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</si>
  <si>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</si>
  <si>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</si>
  <si>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</si>
  <si>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</si>
  <si>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</si>
  <si>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</si>
  <si>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</si>
  <si>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</si>
  <si>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</si>
  <si>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</si>
  <si>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</si>
  <si>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</si>
  <si>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</si>
  <si>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</si>
  <si>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</si>
  <si>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</si>
  <si>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</si>
  <si>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</si>
  <si>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</si>
  <si>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</si>
  <si>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</si>
  <si>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</si>
  <si>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</si>
  <si>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</si>
  <si>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</si>
  <si>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</si>
  <si>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</si>
  <si>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</si>
  <si>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</si>
  <si>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</si>
  <si>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</si>
  <si>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</si>
  <si>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</si>
  <si>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</si>
  <si>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</si>
  <si>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</si>
  <si>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</si>
  <si>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AJUDANTE DE PINTOR COM ENCARGOS COMPLEMENTARES</t>
  </si>
  <si>
    <t>AUXILIAR DE AZULEJISTA COM ENCARGOS COMPLEMENTARES</t>
  </si>
  <si>
    <t>MONTADOR DE ELETROELETRÔNICOS COM ENCARGOS COMPLEMENTARES</t>
  </si>
  <si>
    <t>MECÂNICO DE REFRIGERAÇÃO COM ENCARGOS COMPLEMENTARES</t>
  </si>
  <si>
    <t>TÉCNICO EM SEGURANÇA DO TRABALHO COM ENCARGOS COMPLEMENTARES</t>
  </si>
  <si>
    <t>CURSO DE CAPACITAÇÃO PARA TÉCNICO EM SEGURANÇA DO TRABALHO (ENCARGOS COMPLEMENTARES) - MENSALISTA</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</si>
  <si>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</si>
  <si>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</si>
  <si>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</si>
  <si>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</si>
  <si>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</si>
  <si>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</si>
  <si>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</si>
  <si>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</si>
  <si>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</si>
  <si>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</si>
  <si>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</si>
  <si>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</si>
  <si>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</si>
  <si>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</si>
  <si>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</si>
  <si>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</si>
  <si>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</si>
  <si>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</si>
  <si>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</si>
  <si>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</si>
  <si>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</si>
  <si>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</si>
  <si>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</si>
  <si>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</si>
  <si>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</si>
  <si>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</si>
  <si>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</si>
  <si>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</si>
  <si>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</si>
  <si>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</si>
  <si>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</si>
  <si>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</si>
  <si>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</si>
  <si>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</si>
  <si>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</si>
  <si>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</si>
  <si>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</si>
  <si>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</si>
  <si>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</si>
  <si>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</si>
  <si>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</si>
  <si>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</si>
  <si>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</si>
  <si>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</si>
  <si>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</si>
  <si>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</si>
  <si>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</si>
  <si>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</si>
  <si>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</si>
  <si>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</si>
  <si>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</si>
  <si>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</si>
  <si>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</si>
  <si>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</si>
  <si>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</si>
  <si>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</si>
  <si>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</si>
  <si>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</si>
  <si>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</si>
  <si>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</si>
  <si>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</si>
  <si>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</si>
  <si>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</si>
  <si>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</si>
  <si>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</si>
  <si>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</si>
  <si>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</si>
  <si>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</si>
  <si>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</si>
  <si>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</si>
  <si>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</si>
  <si>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</si>
  <si>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</si>
  <si>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</si>
  <si>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</si>
  <si>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</si>
  <si>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</si>
  <si>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</si>
  <si>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</si>
  <si>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</si>
  <si>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</si>
  <si>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</si>
  <si>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</si>
  <si>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</si>
  <si>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</si>
  <si>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</si>
  <si>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</si>
  <si>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</si>
  <si>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</si>
  <si>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</si>
  <si>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</si>
  <si>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INSTALADOR DE TUBULAÇÕES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</si>
  <si>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</si>
  <si>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</si>
  <si>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</si>
  <si>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</si>
  <si>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</si>
  <si>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</si>
  <si>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</si>
  <si>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</si>
  <si>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</si>
  <si>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</si>
  <si>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</si>
  <si>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</si>
  <si>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</si>
  <si>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</si>
  <si>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</si>
  <si>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</si>
  <si>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</si>
  <si>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</si>
  <si>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</si>
  <si>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</si>
  <si>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</si>
  <si>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</si>
  <si>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</si>
  <si>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</si>
  <si>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</si>
  <si>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</si>
  <si>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Versão 195</t>
  </si>
  <si>
    <t>AGO/24</t>
  </si>
  <si>
    <t>BDI :</t>
  </si>
  <si>
    <t>L.S.:</t>
  </si>
  <si>
    <t>Referência</t>
  </si>
  <si>
    <t xml:space="preserve"> Descrição</t>
  </si>
  <si>
    <t>Custo Total</t>
  </si>
  <si>
    <t>01</t>
  </si>
  <si>
    <t>SERVICO TECNICO ESPECIALIZADO</t>
  </si>
  <si>
    <t>01.02</t>
  </si>
  <si>
    <t>Parecer técnico</t>
  </si>
  <si>
    <t>01.02.071</t>
  </si>
  <si>
    <t>Parecer técnico de fundações, contenções e recomendações gerais, para empreendimentos com área construída até 1.000 m²</t>
  </si>
  <si>
    <t>01.02.081</t>
  </si>
  <si>
    <t>Parecer técnico de fundações, contenções e recomendações gerais, para empreendimentos com área construída de 1.001 a 2.000 m²</t>
  </si>
  <si>
    <t>01.02.091</t>
  </si>
  <si>
    <t>Parecer técnico de fundações, contenções e recomendações gerais, para empreendimentos com área construída de 2.001 a 5.000 m²</t>
  </si>
  <si>
    <t>01.02.101</t>
  </si>
  <si>
    <t>Parecer técnico de fundações, contenções e recomendações gerais, para empreendimentos com área construída de 5.001 a 10.000 m²</t>
  </si>
  <si>
    <t>01.02.111</t>
  </si>
  <si>
    <t>Parecer técnico de fundações, contenções e recomendações gerais, para empreendimentos com área construída acima de 10.000 m²</t>
  </si>
  <si>
    <t>01.06</t>
  </si>
  <si>
    <t>Projeto de instalações elétricas</t>
  </si>
  <si>
    <t>01.06.021</t>
  </si>
  <si>
    <t>Elaboração de projeto de adequação de entrada de energia elétrica junto a concessionária, com medição em baixa tensão e demanda até 75 kVA</t>
  </si>
  <si>
    <t>01.06.031</t>
  </si>
  <si>
    <t>Elaboração de projeto de adequação de entrada de energia elétrica junto a concessionária, com medição em média tensão, subestação simplificada e demanda de 75 kVA a 300 kVA</t>
  </si>
  <si>
    <t>01.06.032</t>
  </si>
  <si>
    <t>Elaboração de projeto de adequação de entrada de energia elétrica junto a concessionária, com medição em média tensão e demanda de 75 kVA a 300 kVA</t>
  </si>
  <si>
    <t>01.06.041</t>
  </si>
  <si>
    <t>Elaboração de projeto de adequação de entrada de energia elétrica junto a concessionária, com medição em média tensão e demanda acima de 300 kVA a 2 MVA</t>
  </si>
  <si>
    <t>01.17</t>
  </si>
  <si>
    <t>Projeto executivo</t>
  </si>
  <si>
    <t>01.17.031</t>
  </si>
  <si>
    <t>Projeto executivo de arquitetura em formato A1</t>
  </si>
  <si>
    <t>01.17.041</t>
  </si>
  <si>
    <t>Projeto executivo de arquitetura em formato A0</t>
  </si>
  <si>
    <t>01.17.051</t>
  </si>
  <si>
    <t>Projeto executivo de estrutura em formato A1</t>
  </si>
  <si>
    <t>01.17.061</t>
  </si>
  <si>
    <t>Projeto executivo de estrutura em formato A0</t>
  </si>
  <si>
    <t>01.17.071</t>
  </si>
  <si>
    <t>Projeto executivo de instalações hidráulicas em formato A1</t>
  </si>
  <si>
    <t>01.17.081</t>
  </si>
  <si>
    <t>Projeto executivo de instalações hidráulicas em formato A0</t>
  </si>
  <si>
    <t>01.17.111</t>
  </si>
  <si>
    <t>Projeto executivo de instalações elétricas em formato A1</t>
  </si>
  <si>
    <t>01.17.121</t>
  </si>
  <si>
    <t>Projeto executivo de instalações elétricas em formato A0</t>
  </si>
  <si>
    <t>01.17.151</t>
  </si>
  <si>
    <t>Projeto executivo de climatização em formato A1</t>
  </si>
  <si>
    <t>01.17.161</t>
  </si>
  <si>
    <t>Projeto executivo de climatização em formato A0</t>
  </si>
  <si>
    <t>01.17.171</t>
  </si>
  <si>
    <t>Projeto executivo de chuveiros automáticos em formato A1</t>
  </si>
  <si>
    <t>01.17.181</t>
  </si>
  <si>
    <t>Projeto executivo de chuveiros automáticos em formato A0</t>
  </si>
  <si>
    <t>01.20</t>
  </si>
  <si>
    <t>Levantamento topográfico e geofísico</t>
  </si>
  <si>
    <t>01.20.010</t>
  </si>
  <si>
    <t>Taxa de mobilização e desmobilização de equipamentos para execução de levantamento topográfico</t>
  </si>
  <si>
    <t>TX</t>
  </si>
  <si>
    <t>01.20.280</t>
  </si>
  <si>
    <t>Levantamento planimétrico de área pavimentada para veículo e pedestre</t>
  </si>
  <si>
    <t>01.20.691</t>
  </si>
  <si>
    <t>Levantamento planimétrico cadastral com áreas ocupadas predominantemente por comunidades - área até 20.000 m² (mínimo de 3.500 m²)</t>
  </si>
  <si>
    <t>01.20.701</t>
  </si>
  <si>
    <t>Levantamento planimétrico cadastral com áreas ocupadas predominantemente por comunidades - área acima de 20.000 m² até 200.000 m²</t>
  </si>
  <si>
    <t>01.20.711</t>
  </si>
  <si>
    <t>Levantamento planimétrico cadastral com áreas ocupadas predominantemente por comunidades - área acima de 200.000 m²</t>
  </si>
  <si>
    <t>01.20.721</t>
  </si>
  <si>
    <t>Levantamento planimétrico cadastral com áreas até 50% de ocupação - área até 20.000 m² (mínimo de 3.500 m²)</t>
  </si>
  <si>
    <t>01.20.731</t>
  </si>
  <si>
    <t>Levantamento planimétrico cadastral com áreas até 50% de ocupação - área acima de 20.000 m² até 200.000 m²</t>
  </si>
  <si>
    <t>01.20.741</t>
  </si>
  <si>
    <t>Levantamento planimétrico cadastral com áreas até 50% de ocupação - área acima de 200.000 m²</t>
  </si>
  <si>
    <t>01.20.751</t>
  </si>
  <si>
    <t>Levantamento planimétrico cadastral com áreas acima de 50% de ocupação - área até 20.000 m² (mínimo de 4.000 m²)</t>
  </si>
  <si>
    <t>01.20.761</t>
  </si>
  <si>
    <t>Levantamento planimétrico cadastral com áreas acima de 50% de ocupação - área acima de 20.000 m² até 200.000 m²</t>
  </si>
  <si>
    <t>01.20.771</t>
  </si>
  <si>
    <t>Levantamento planimétrico cadastral com áreas acima de 50% de ocupação - área acima de 200.000 m²</t>
  </si>
  <si>
    <t>01.20.781</t>
  </si>
  <si>
    <t>Levantamento planialtimétrico cadastral com áreas ocupadas predominantemente por comunidades - área até 20.000 m² (mínimo de 3.500 m²)</t>
  </si>
  <si>
    <t>01.20.791</t>
  </si>
  <si>
    <t>Levantamento planialtimétrico cadastral com áreas ocupadas predominantemente por comunidades - área acima de 20.000 m² até 200.000 m²</t>
  </si>
  <si>
    <t>01.20.801</t>
  </si>
  <si>
    <t>Levantamento planialtimétrico cadastral com áreas ocupadas predominantemente por comunidades - área acima de 200.000 m²</t>
  </si>
  <si>
    <t>01.20.811</t>
  </si>
  <si>
    <t>Levantamento planialtimétrico cadastral com áreas até 50% de ocupação - área até 20.000 m² (mínimo de 4.000 m²)</t>
  </si>
  <si>
    <t>01.20.821</t>
  </si>
  <si>
    <t>Levantamento planialtimétrico cadastral com áreas até 50% de ocupação - área acima de 20.000 m² até 200.000 m²</t>
  </si>
  <si>
    <t>01.20.831</t>
  </si>
  <si>
    <t>Levantamento planialtimétrico cadastral com áreas até 50% de ocupação - área acima de 200.000 m²</t>
  </si>
  <si>
    <t>01.20.841</t>
  </si>
  <si>
    <t>Levantamento planialtimétrico cadastral com áreas acima de 50% de ocupação - área até 20.000 m² (mínimo de 3.500 m²)</t>
  </si>
  <si>
    <t>01.20.851</t>
  </si>
  <si>
    <t>Levantamento planialtimétrico cadastral com áreas acima de 50% de ocupação - área acima de 20.000 m² até 200.000 m²</t>
  </si>
  <si>
    <t>01.20.861</t>
  </si>
  <si>
    <t>Levantamento planialtimétrico cadastral com áreas acima de 50% de ocupação - área acima de 200.000 m²</t>
  </si>
  <si>
    <t>01.20.871</t>
  </si>
  <si>
    <t>Levantamento planialtimétrico cadastral em área rural até 2 alqueires (mínimo de 10.000 m²)</t>
  </si>
  <si>
    <t>01.20.881</t>
  </si>
  <si>
    <t>Levantamento planialtimétrico cadastral em área rural acima de 2 até 5 alqueires</t>
  </si>
  <si>
    <t>01.20.891</t>
  </si>
  <si>
    <t>Levantamento planialtimétrico cadastral em área rural acima de 5 até 10 alqueires</t>
  </si>
  <si>
    <t>01.20.901</t>
  </si>
  <si>
    <t>Levantamento planialtimétrico cadastral em área rural acima de 10 alqueires</t>
  </si>
  <si>
    <t>01.20.911</t>
  </si>
  <si>
    <t>Transporte de referência de nível (RN) - classe IIN (mínimo de 2 km)</t>
  </si>
  <si>
    <t>KM</t>
  </si>
  <si>
    <t>01.20.921</t>
  </si>
  <si>
    <t>Implantação de marcos através de levantamento com GPS (mínimo de 3 marcos)</t>
  </si>
  <si>
    <t>01.21</t>
  </si>
  <si>
    <t>Estudo geotecnico (sondagem)</t>
  </si>
  <si>
    <t>01.21.010</t>
  </si>
  <si>
    <t>Taxa de mobilização e desmobilização de equipamentos para execução de sondagem</t>
  </si>
  <si>
    <t>01.21.090</t>
  </si>
  <si>
    <t>Taxa de mobilização e desmobilização de equipamentos para execução de sondagem rotativa</t>
  </si>
  <si>
    <t>01.21.100</t>
  </si>
  <si>
    <t>Sondagem do terreno a trado</t>
  </si>
  <si>
    <t>01.21.110</t>
  </si>
  <si>
    <t>Sondagem do terreno à percussão (mínimo de 30 m)</t>
  </si>
  <si>
    <t>01.21.120</t>
  </si>
  <si>
    <t>Sondagem do terreno rotativa em solo</t>
  </si>
  <si>
    <t>01.21.130</t>
  </si>
  <si>
    <t>Sondagem do terreno rotativa em rocha</t>
  </si>
  <si>
    <t>01.21.140</t>
  </si>
  <si>
    <t>Sondagem do terreno à percussão com a utilização de torquímetro (mínimo de 30 m)</t>
  </si>
  <si>
    <t>01.23</t>
  </si>
  <si>
    <t>Tratamento, recuperação e trabalhos especiais em concreto</t>
  </si>
  <si>
    <t>01.23.010</t>
  </si>
  <si>
    <t>Taxa de mobilização e desmobilização de equipamentos para execução de corte em concreto armado</t>
  </si>
  <si>
    <t>01.23.020</t>
  </si>
  <si>
    <t>Limpeza de armadura com escova de aço</t>
  </si>
  <si>
    <t>01.23.030</t>
  </si>
  <si>
    <t>Preparo de ponte de aderência com adesivo a base de epóxi</t>
  </si>
  <si>
    <t>01.23.056</t>
  </si>
  <si>
    <t>Tratamento de armadura com produto anticorrosivo a base de zinco</t>
  </si>
  <si>
    <t>01.23.060</t>
  </si>
  <si>
    <t>Corte de concreto deteriorado inclusive remoção dos detritos</t>
  </si>
  <si>
    <t>01.23.070</t>
  </si>
  <si>
    <t>Demarcação de área com disco de corte diamantado</t>
  </si>
  <si>
    <t>01.23.100</t>
  </si>
  <si>
    <t>Demolição de concreto armado com preservação de armadura, para reforço e recuperação estrutural</t>
  </si>
  <si>
    <t>01.23.140</t>
  </si>
  <si>
    <t>Furação de 1 1/4´ em concreto armado</t>
  </si>
  <si>
    <t>01.23.150</t>
  </si>
  <si>
    <t>Furação de 1 1/2´ em concreto armado</t>
  </si>
  <si>
    <t>01.23.160</t>
  </si>
  <si>
    <t>Furação de 2 1/4´ em concreto armado</t>
  </si>
  <si>
    <t>01.23.190</t>
  </si>
  <si>
    <t>Furação de 2 1/2´ em concreto armado</t>
  </si>
  <si>
    <t>01.23.200</t>
  </si>
  <si>
    <t>Taxa de mobilização e desmobilização de equipamentos para execução de perfuração em concreto</t>
  </si>
  <si>
    <t>01.23.221</t>
  </si>
  <si>
    <t>Furação para até 10mm x 100mm em concreto armado, inclusive colagem de armadura (para até 8mm)</t>
  </si>
  <si>
    <t>01.23.222</t>
  </si>
  <si>
    <t>Furação para 12,5mm x 100mm em concreto armado, inclusive colagem de armadura (para 10mm)</t>
  </si>
  <si>
    <t>01.23.223</t>
  </si>
  <si>
    <t>Furação para 16mm x 100mm em concreto armado, inclusive colagem de armadura (para 12,5mm)</t>
  </si>
  <si>
    <t>01.23.231</t>
  </si>
  <si>
    <t>Furação para até 10mm x 150mm em concreto armado, inclusive colagem de armadura (para até 8mm)</t>
  </si>
  <si>
    <t>01.23.232</t>
  </si>
  <si>
    <t>Furação para 12,5mm x 150mm em concreto armado, inclusive colagem de armadura (para 10mm)</t>
  </si>
  <si>
    <t>01.23.233</t>
  </si>
  <si>
    <t>Furação para 16mm x 150mm em concreto armado, inclusive colagem de armadura (para 12,5mm)</t>
  </si>
  <si>
    <t>01.23.234</t>
  </si>
  <si>
    <t>Furação para 20mm x 150mm em concreto armado, inclusive colagem de armadura (para 16mm)</t>
  </si>
  <si>
    <t>01.23.236</t>
  </si>
  <si>
    <t>Furação para até 10mm x 200mm em concreto armado, inclusive colagem de armadura (para 8mm)</t>
  </si>
  <si>
    <t>01.23.237</t>
  </si>
  <si>
    <t>Furação para 12,5mm x 200mm em concreto armado, inclusive colagem de armadura (para 10mm)</t>
  </si>
  <si>
    <t>01.23.238</t>
  </si>
  <si>
    <t>Furação para 16mm x 200mm em concreto armado, inclusive colagem de armadura (para 12,5mm)</t>
  </si>
  <si>
    <t>01.23.239</t>
  </si>
  <si>
    <t>Furação para 20mm x 200mm em concreto armado, inclusive colagem de armadura (para 16mm)</t>
  </si>
  <si>
    <t>01.23.254</t>
  </si>
  <si>
    <t>Furação de 1´ em concreto armado</t>
  </si>
  <si>
    <t>01.23.260</t>
  </si>
  <si>
    <t>Furação de 2´ em concreto armado</t>
  </si>
  <si>
    <t>01.23.264</t>
  </si>
  <si>
    <t>Furação de 3´ em concreto armado</t>
  </si>
  <si>
    <t>01.23.270</t>
  </si>
  <si>
    <t>Furação de 4´ em concreto armado</t>
  </si>
  <si>
    <t>01.23.274</t>
  </si>
  <si>
    <t>Furação de 5´ em concreto armado</t>
  </si>
  <si>
    <t>01.23.280</t>
  </si>
  <si>
    <t>Furação de 6´ em concreto armado</t>
  </si>
  <si>
    <t>01.23.510</t>
  </si>
  <si>
    <t>Corte vertical em concreto armado, espessura de 15 cm</t>
  </si>
  <si>
    <t>01.23.700</t>
  </si>
  <si>
    <t>Taxa de mobilização e desmobilização para reforço estrutural com fibra de carbono</t>
  </si>
  <si>
    <t>01.23.701</t>
  </si>
  <si>
    <t>Preparação de substrato para colagem de fibra de carbono, mediante lixamento e/ou apicoamento e escovação</t>
  </si>
  <si>
    <t>01.23.702</t>
  </si>
  <si>
    <t>Fibra de carbono para reforço estrutural de alta resistência - 300 g/m²</t>
  </si>
  <si>
    <t>01.27</t>
  </si>
  <si>
    <t>Estudo e programa ambientais</t>
  </si>
  <si>
    <t>01.27.011</t>
  </si>
  <si>
    <t>Projeto e implementação de gerenciamento integrado de resíduos sólidos e gestão de perdas</t>
  </si>
  <si>
    <t>01.27.021</t>
  </si>
  <si>
    <t>Projeto e implementação de educação ambiental</t>
  </si>
  <si>
    <t>01.27.031</t>
  </si>
  <si>
    <t>Projeto e implementação de controle ambiental de obra</t>
  </si>
  <si>
    <t>01.27.041</t>
  </si>
  <si>
    <t>Laudo de caracterização de vegetação</t>
  </si>
  <si>
    <t>01.27.051</t>
  </si>
  <si>
    <t>Laudo de caracterização da fauna associada à flora</t>
  </si>
  <si>
    <t>01.27.061</t>
  </si>
  <si>
    <t>Projeto e implementação de monitoramento da fauna durante a obra</t>
  </si>
  <si>
    <t>01.27.071</t>
  </si>
  <si>
    <t>Laudo de autodepuração</t>
  </si>
  <si>
    <t>01.27.091</t>
  </si>
  <si>
    <t>Estudo de impacto de vizinhança, em área urbana até 10.000 m²</t>
  </si>
  <si>
    <t>01.28</t>
  </si>
  <si>
    <t>Poço profundo</t>
  </si>
  <si>
    <t>01.28.010</t>
  </si>
  <si>
    <t>Taxa de mobilização e desmobilização de equipamentos para execução de perfuração para poço profundo - profundidade até 200 m</t>
  </si>
  <si>
    <t>01.28.020</t>
  </si>
  <si>
    <t>Taxa de mobilização e desmobilização de equipamentos para execução de perfuração para poço profundo - profundidade acima de 200 m e até 300 m</t>
  </si>
  <si>
    <t>01.28.030</t>
  </si>
  <si>
    <t>Taxa de mobilização e desmobilização de equipamentos para execução de perfuração para poço profundo - profundidade acima de 300 m</t>
  </si>
  <si>
    <t>01.28.040</t>
  </si>
  <si>
    <t>Perfuração rotativa para poço profundo em camadas de solos sedimentares, diâmetro de 8 1/2" (215,90 mm)</t>
  </si>
  <si>
    <t>01.28.050</t>
  </si>
  <si>
    <t>Perfuração rotativa para poço profundo em aluvião, arenito, ou solos sedimentados em geral, diâmetro de 10" (250 mm)</t>
  </si>
  <si>
    <t>01.28.060</t>
  </si>
  <si>
    <t>Perfuração rotativa para poço profundo em aluvião, arenito, ou solos sedimentados em geral, diâmetro de 12" (300 mm)</t>
  </si>
  <si>
    <t>01.28.070</t>
  </si>
  <si>
    <t>Perfuração rotativa para poço profundo em aluvião, arenito, ou solos sedimentados em geral, diâmetro de 14" (350 mm)</t>
  </si>
  <si>
    <t>01.28.080</t>
  </si>
  <si>
    <t>Perfuração rotativa para poço profundo em aluvião, arenito, ou solos sedimentados em geral, diâmetro de 16" (400 mm)</t>
  </si>
  <si>
    <t>01.28.090</t>
  </si>
  <si>
    <t>Perfuração rotativa para poço profundo em aluvião, arenito, ou solos sedimentados em geral, diâmetro de 18" (450 mm)</t>
  </si>
  <si>
    <t>01.28.100</t>
  </si>
  <si>
    <t>Perfuração rotativa para poço profundo em aluvião, arenito, ou solos sedimentados em geral, diâmetro de 20" (500 mm)</t>
  </si>
  <si>
    <t>01.28.110</t>
  </si>
  <si>
    <t>Perfuração rotativa para poço profundo em aluvião, arenito, ou solos sedimentados em geral, diâmetro de 22" (550 mm)</t>
  </si>
  <si>
    <t>01.28.120</t>
  </si>
  <si>
    <t>Perfuração rotativa para poço profundo em aluvião, arenito, ou solos sedimentados em geral, diâmetro de 26" (650 mm)</t>
  </si>
  <si>
    <t>01.28.130</t>
  </si>
  <si>
    <t>Perfuração rotativa para poço profundo em solos e/ou rocha metassedimentar alterada em geral, diâmetro de 20" (508 mm)</t>
  </si>
  <si>
    <t>01.28.140</t>
  </si>
  <si>
    <t>Perfuração roto-pneumática para poço profundo em rocha metassedimentar em geral, diâmetro de 12 1/4" (311,15 mm)</t>
  </si>
  <si>
    <t>01.28.150</t>
  </si>
  <si>
    <t>Perfuração rotativa para poço profundo em rocha sã (basalto), diâmetro de 14" (350 mm)</t>
  </si>
  <si>
    <t>01.28.160</t>
  </si>
  <si>
    <t>Perfuração rotativa para poço profundo em rocha alterada (basalto alterado), diâmetro de 8" (200 mm)</t>
  </si>
  <si>
    <t>01.28.170</t>
  </si>
  <si>
    <t>Perfuração rotativa para poço profundo em rocha alterada (basalto alterado), diâmetro de 10" (250 mm)</t>
  </si>
  <si>
    <t>01.28.180</t>
  </si>
  <si>
    <t>Perfuração rotativa para poço profundo em rocha alterada (basalto alterado), diâmetro de 12" (300 mm)</t>
  </si>
  <si>
    <t>01.28.190</t>
  </si>
  <si>
    <t>Perfuração roto-pneumática para poço profundo em rocha sã (basalto), diâmetro de 6" (150 mm)</t>
  </si>
  <si>
    <t>01.28.200</t>
  </si>
  <si>
    <t>Perfuração roto-pneumática para poço profundo em rocha sã (basalto), diâmetro de 8" (200 mm)</t>
  </si>
  <si>
    <t>01.28.210</t>
  </si>
  <si>
    <t>Perfuração roto-pneumática para poço profundo em rocha sã (basalto), diâmetro de 10" (250 mm)</t>
  </si>
  <si>
    <t>01.28.220</t>
  </si>
  <si>
    <t>Perfuração roto-pneumática para poço profundo em rocha sã (basalto), diâmetro de 12" (300 mm)</t>
  </si>
  <si>
    <t>01.28.230</t>
  </si>
  <si>
    <t>Perfuração roto-pneumática para poço profundo em rocha sã (basalto), diâmetro de 14" (350 mm)</t>
  </si>
  <si>
    <t>01.28.240</t>
  </si>
  <si>
    <t>Perfuração roto-pneumática para poço profundo em rocha sã (basalto), diâmetro de 18" (450 mm)</t>
  </si>
  <si>
    <t>01.28.250</t>
  </si>
  <si>
    <t>Revestimento interno de poço profundo tubo liso em aço galvanizado, diâmetro de 6" (152,40 mm) - união solda</t>
  </si>
  <si>
    <t>01.28.260</t>
  </si>
  <si>
    <t>Revestimento interno de poço profundo tubo PVC geomecânico nervurado standard, diâmetro de 6" (150 mm)</t>
  </si>
  <si>
    <t>01.28.270</t>
  </si>
  <si>
    <t>Revestimento interno de poço profundo tubo PVC geomecânico nervurado reforçado, diâmetro de 8" (200 mm)</t>
  </si>
  <si>
    <t>01.28.280</t>
  </si>
  <si>
    <t>Revestimento interno de poço profundo tubo de aço preto, diâmetro de 6" (152,40 mm)</t>
  </si>
  <si>
    <t>01.28.290</t>
  </si>
  <si>
    <t>Revestimento interno de poço profundo tubo preto DIN 2440, diâmetro de 6" (150 mm)</t>
  </si>
  <si>
    <t>01.28.300</t>
  </si>
  <si>
    <t>Revestimento interno de poço profundo tubo preto DIN 2440, diâmetro de 8" (200 mm)</t>
  </si>
  <si>
    <t>01.28.310</t>
  </si>
  <si>
    <t>Revestimento interno de poço profundo tubo de aço preto liso calandrado, diâmetro de 16" (406,40 mm)</t>
  </si>
  <si>
    <t>01.28.350</t>
  </si>
  <si>
    <t>Revestimento da boca de poço profundo tubo chapa 3/16", diâmetro de 12"</t>
  </si>
  <si>
    <t>01.28.360</t>
  </si>
  <si>
    <t>Revestimento da boca de poço profundo tubo chapa 3/16", diâmetro de 14"</t>
  </si>
  <si>
    <t>01.28.370</t>
  </si>
  <si>
    <t>Revestimento da boca de poço profundo tubo chapa 3/16", diâmetro de 16"</t>
  </si>
  <si>
    <t>01.28.380</t>
  </si>
  <si>
    <t>Revestimento da boca de poço profundo tubo chapa 3/16", diâmetro de 20"</t>
  </si>
  <si>
    <t>01.28.390</t>
  </si>
  <si>
    <t>Filtro PVC geomecânico nervurado tipo standard para poço profundo, diâmetro de 6" (150 mm)</t>
  </si>
  <si>
    <t>01.28.400</t>
  </si>
  <si>
    <t>Filtro PVC geomecânico nervurado tipo reforçado para poço profundo, diâmetro de 8" (200 mm)</t>
  </si>
  <si>
    <t>01.28.410</t>
  </si>
  <si>
    <t>Filtro espiralado galvanizado simples (standard) para poço profundo, diâmetro de 6" (152,40 mm)</t>
  </si>
  <si>
    <t>01.28.420</t>
  </si>
  <si>
    <t>Filtro espiralado galvanizado reforçado para poço profundo, diâmetro de 6" (152,40 mm)</t>
  </si>
  <si>
    <t>01.28.430</t>
  </si>
  <si>
    <t>Filtro espiralado em aço inoxidável reforçado para poço profundo, diâmetro de 6" (152,40 mm)</t>
  </si>
  <si>
    <t>01.28.440</t>
  </si>
  <si>
    <t>Filtro galvanizado tipo NOLD para poço profundo, diâmetro de 6" (150 mm)</t>
  </si>
  <si>
    <t>01.28.450</t>
  </si>
  <si>
    <t>Pré-filtro tipo pérola para poço profundo</t>
  </si>
  <si>
    <t>01.28.460</t>
  </si>
  <si>
    <t>Pré-filtro tipo Jacareí para poço profundo</t>
  </si>
  <si>
    <t>01.28.470</t>
  </si>
  <si>
    <t>Perfilagem ótica (filmagem / endoscopia) para poço profundo</t>
  </si>
  <si>
    <t>01.28.480</t>
  </si>
  <si>
    <t>Perfilagem elétrica de poço profundo</t>
  </si>
  <si>
    <t>01.28.490</t>
  </si>
  <si>
    <t>Taxa de mobilização e desmobilização de equipamentos para execução de bombeamento, limpeza, desenvolvimento e teste de vazão</t>
  </si>
  <si>
    <t>01.28.500</t>
  </si>
  <si>
    <t>Limpeza e desenvolvimento do poço profundo</t>
  </si>
  <si>
    <t>01.28.510</t>
  </si>
  <si>
    <t>Ensaio de vazão (bombeamento) para poço profundo, com bomba submersa</t>
  </si>
  <si>
    <t>01.28.520</t>
  </si>
  <si>
    <t>Ensaio de vazão escalonado para poço profundo</t>
  </si>
  <si>
    <t>01.28.530</t>
  </si>
  <si>
    <t>Ensaio de recuperação de nível para poço profundo</t>
  </si>
  <si>
    <t>01.28.540</t>
  </si>
  <si>
    <t>Desinfecção de poço profundo</t>
  </si>
  <si>
    <t>01.28.550</t>
  </si>
  <si>
    <t>Análise físico-química e bacteriológica da água para poço profundo</t>
  </si>
  <si>
    <t>01.28.560</t>
  </si>
  <si>
    <t>Centralizador de coluna para poço profundo, diâmetro de 4" ou 6"</t>
  </si>
  <si>
    <t>01.28.570</t>
  </si>
  <si>
    <t>Cimentação de boca do poço profundo, entre perfuração de maior diâmetro (cimentação do espaço anular)</t>
  </si>
  <si>
    <t>01.28.580</t>
  </si>
  <si>
    <t>Laje de proteção em concreto armado para poço profundo (área mínimo de 3,00 m²)</t>
  </si>
  <si>
    <t>01.28.590</t>
  </si>
  <si>
    <t>Lacre do poço profundo (tampa)</t>
  </si>
  <si>
    <t>01.28.600</t>
  </si>
  <si>
    <t>Licença de perfuração para poço profundo</t>
  </si>
  <si>
    <t>01.28.610</t>
  </si>
  <si>
    <t>Outorga de direito de uso para poço profundo</t>
  </si>
  <si>
    <t>01.28.620</t>
  </si>
  <si>
    <t>Parecer técnico junto a CETESB</t>
  </si>
  <si>
    <t>02</t>
  </si>
  <si>
    <t>INICIO, APOIO E ADMINISTRACAO DA OBRA</t>
  </si>
  <si>
    <t>02.01</t>
  </si>
  <si>
    <t>Construção provisória</t>
  </si>
  <si>
    <t>02.01.021</t>
  </si>
  <si>
    <t>Construção provisória em madeira - fornecimento e montagem</t>
  </si>
  <si>
    <t>02.01.171</t>
  </si>
  <si>
    <t>Sanitário/vestiário provisório em alvenaria</t>
  </si>
  <si>
    <t>02.01.180</t>
  </si>
  <si>
    <t>Banheiro químico modelo Standard, com manutenção conforme exigências da CETESB</t>
  </si>
  <si>
    <t>UNMES</t>
  </si>
  <si>
    <t>02.01.200</t>
  </si>
  <si>
    <t>Desmobilização de construção provisória</t>
  </si>
  <si>
    <t>02.02</t>
  </si>
  <si>
    <t>Container</t>
  </si>
  <si>
    <t>02.02.120</t>
  </si>
  <si>
    <t>Locação de container tipo alojamento - área mínima de 13,80 m²</t>
  </si>
  <si>
    <t>02.02.130</t>
  </si>
  <si>
    <t>Locação de container tipo escritório com 1 vaso sanitário, 1 lavatório e 1 ponto para chuveiro - área mínima de 13,80 m²</t>
  </si>
  <si>
    <t>02.02.140</t>
  </si>
  <si>
    <t>Locação de container tipo sanitário com 2 vasos sanitários, 2 lavatórios, 2 mictórios e 4 pontos para chuveiro - área mínima de 13,80 m²</t>
  </si>
  <si>
    <t>02.02.150</t>
  </si>
  <si>
    <t>Locação de container tipo depósito - área mínima de 13,80 m²</t>
  </si>
  <si>
    <t>02.02.160</t>
  </si>
  <si>
    <t>Locação de container tipo guarita - área mínima de 4,60 m²</t>
  </si>
  <si>
    <t>02.03</t>
  </si>
  <si>
    <t>Tapume, vedação e proteções diversas</t>
  </si>
  <si>
    <t>02.03.030</t>
  </si>
  <si>
    <t>Proteção de superfícies em geral com plástico bolha</t>
  </si>
  <si>
    <t>02.03.060</t>
  </si>
  <si>
    <t>Proteção de fachada com tela de nylon</t>
  </si>
  <si>
    <t>02.03.080</t>
  </si>
  <si>
    <t>Fechamento provisório de vãos em chapa de madeira compensada</t>
  </si>
  <si>
    <t>02.03.110</t>
  </si>
  <si>
    <t>Tapume móvel para fechamento de áreas</t>
  </si>
  <si>
    <t>02.03.120</t>
  </si>
  <si>
    <t>Tapume fixo para fechamento de áreas, com portão</t>
  </si>
  <si>
    <t>02.03.200</t>
  </si>
  <si>
    <t>Locação de quadros metálicos para plataforma de proteção, inclusive o madeiramento</t>
  </si>
  <si>
    <t>M2MES</t>
  </si>
  <si>
    <t>02.03.240</t>
  </si>
  <si>
    <t>Proteção de piso com tecido de aniagem e gesso</t>
  </si>
  <si>
    <t>02.03.260</t>
  </si>
  <si>
    <t>Tapume fixo em painel OSB - espessura 10 mm</t>
  </si>
  <si>
    <t>02.03.270</t>
  </si>
  <si>
    <t>Tapume fixo em painel OSB - espessura 12 mm</t>
  </si>
  <si>
    <t>02.03.500</t>
  </si>
  <si>
    <t>Proteção em madeira e lona plástica para equipamento mecânico ou informática - para obras de reforma</t>
  </si>
  <si>
    <t>02.05</t>
  </si>
  <si>
    <t>Andaime e balancim</t>
  </si>
  <si>
    <t>02.05.060</t>
  </si>
  <si>
    <t>Montagem e desmontagem de andaime torre metálica com altura até 10 m</t>
  </si>
  <si>
    <t>02.05.080</t>
  </si>
  <si>
    <t>Montagem e desmontagem de andaime torre metálica com altura superior a 10 m</t>
  </si>
  <si>
    <t>02.05.090</t>
  </si>
  <si>
    <t>Montagem e desmontagem de andaime tubular fachadeiro com altura até 10 m</t>
  </si>
  <si>
    <t>02.05.100</t>
  </si>
  <si>
    <t>Montagem e desmontagem de andaime tubular fachadeiro com altura superior a 10 m</t>
  </si>
  <si>
    <t>02.05.195</t>
  </si>
  <si>
    <t>Balancim elétrico tipo plataforma para transporte vertical, com altura até 60 m</t>
  </si>
  <si>
    <t>02.05.202</t>
  </si>
  <si>
    <t>Andaime torre metálico (1,5 x 1,5 m) com piso metálico</t>
  </si>
  <si>
    <t>MXMES</t>
  </si>
  <si>
    <t>02.05.212</t>
  </si>
  <si>
    <t>Andaime tubular fachadeiro com piso metálico e sapatas ajustáveis</t>
  </si>
  <si>
    <t>02.06</t>
  </si>
  <si>
    <t>Alocação de equipe, equipamento e ferramental</t>
  </si>
  <si>
    <t>02.06.030</t>
  </si>
  <si>
    <t>Locação de plataforma elevatória articulada, com altura aproximada de 12,5m, capacidade de carga de 227 kg, elétrica</t>
  </si>
  <si>
    <t>02.06.040</t>
  </si>
  <si>
    <t>Locação de plataforma elevatória articulada, com altura aproximada de 20 m, capacidade de carga de 227 kg, diesel</t>
  </si>
  <si>
    <t>02.08</t>
  </si>
  <si>
    <t>Sinalização de obra</t>
  </si>
  <si>
    <t>02.08.020</t>
  </si>
  <si>
    <t>Placa de identificação para obra</t>
  </si>
  <si>
    <t>02.08.040</t>
  </si>
  <si>
    <t>Placa em lona com impressão digital e requadro em metalon</t>
  </si>
  <si>
    <t>02.08.050</t>
  </si>
  <si>
    <t>Placa em lona com impressão digital e estrutura em madeira</t>
  </si>
  <si>
    <t>02.09</t>
  </si>
  <si>
    <t>Limpeza de terreno</t>
  </si>
  <si>
    <t>02.09.030</t>
  </si>
  <si>
    <t>Limpeza manual do terreno, inclusive troncos até 5 cm de diâmetro, com caminhão à disposição dentro da obra, até o raio de 1 km</t>
  </si>
  <si>
    <t>02.09.040</t>
  </si>
  <si>
    <t>Limpeza mecanizada do terreno, inclusive troncos até 15 cm de diâmetro, com caminhão à disposição dentro e fora da obra, com transporte no raio de até 1 km</t>
  </si>
  <si>
    <t>02.09.130</t>
  </si>
  <si>
    <t>Limpeza mecanizada do terreno, inclusive troncos com diâmetro acima de 15 cm até 50 cm, com caminhão à disposição dentro da obra, até o raio de 1 km</t>
  </si>
  <si>
    <t>02.09.150</t>
  </si>
  <si>
    <t>Corte e derrubada de eucalipto (1° corte) - idade até 4 anos</t>
  </si>
  <si>
    <t>02.09.160</t>
  </si>
  <si>
    <t>Corte e derrubada de eucalipto (1° corte) - idade acima de 4 anos</t>
  </si>
  <si>
    <t>02.10</t>
  </si>
  <si>
    <t>Locação de obra</t>
  </si>
  <si>
    <t>02.10.020</t>
  </si>
  <si>
    <t>Locação de obra de edificação</t>
  </si>
  <si>
    <t>02.10.040</t>
  </si>
  <si>
    <t>Locação de rede de canalização</t>
  </si>
  <si>
    <t>02.10.050</t>
  </si>
  <si>
    <t>Locação para muros, cercas e alambrados</t>
  </si>
  <si>
    <t>02.10.060</t>
  </si>
  <si>
    <t>Locação de vias, calçadas, tanques e lagoas</t>
  </si>
  <si>
    <t>DEMOLICAO SEM REAPROVEITAMENTO</t>
  </si>
  <si>
    <t>03.01</t>
  </si>
  <si>
    <t>Demolição de concreto, lastro, mistura e afins</t>
  </si>
  <si>
    <t>03.01.020</t>
  </si>
  <si>
    <t>Demolição manual de concreto simples</t>
  </si>
  <si>
    <t>03.01.040</t>
  </si>
  <si>
    <t>Demolição manual de concreto armado</t>
  </si>
  <si>
    <t>03.01.060</t>
  </si>
  <si>
    <t>Demolição manual de lajes pré-moldadas, incluindo revestimento</t>
  </si>
  <si>
    <t>03.01.200</t>
  </si>
  <si>
    <t>Demolição mecanizada de concreto armado, inclusive fragmentação, carregamento, transporte até 1 quilômetro e descarregamento</t>
  </si>
  <si>
    <t>03.01.210</t>
  </si>
  <si>
    <t>Demolição mecanizada de concreto armado, inclusive fragmentação e acomodação do material</t>
  </si>
  <si>
    <t>03.01.220</t>
  </si>
  <si>
    <t>Demolição mecanizada de concreto simples, inclusive fragmentação, carregamento, transporte até 1 quilômetro e descarregamento</t>
  </si>
  <si>
    <t>03.01.230</t>
  </si>
  <si>
    <t>Demolição mecanizada de concreto simples, inclusive fragmentação e acomodação do material</t>
  </si>
  <si>
    <t>03.01.240</t>
  </si>
  <si>
    <t>Demolição mecanizada de pavimento ou piso em concreto, inclusive fragmentação, carregamento, transporte até 1 quilômetro e descarregamento</t>
  </si>
  <si>
    <t>03.01.250</t>
  </si>
  <si>
    <t>Demolição mecanizada de pavimento ou piso em concreto, inclusive fragmentação e acomodação do material</t>
  </si>
  <si>
    <t>03.01.260</t>
  </si>
  <si>
    <t>Demolição mecanizada de sarjeta ou sarjetão, inclusive fragmentação, carregamento, transporte até 1 quilômetro e descarregamento</t>
  </si>
  <si>
    <t>03.01.270</t>
  </si>
  <si>
    <t>Demolição mecanizada de sarjeta ou sarjetão, inclusive fragmentação e acomodação do material</t>
  </si>
  <si>
    <t>03.02</t>
  </si>
  <si>
    <t>Demolição de alvenaria</t>
  </si>
  <si>
    <t>03.02.020</t>
  </si>
  <si>
    <t>Demolição manual de alvenaria de fundação/embasamento</t>
  </si>
  <si>
    <t>03.02.040</t>
  </si>
  <si>
    <t>Demolição manual de alvenaria de elevação ou elemento vazado, incluindo revestimento</t>
  </si>
  <si>
    <t>03.03</t>
  </si>
  <si>
    <t>Demolição de revestimento em massa</t>
  </si>
  <si>
    <t>03.03.020</t>
  </si>
  <si>
    <t>Apicoamento manual de piso, parede ou teto</t>
  </si>
  <si>
    <t>03.03.040</t>
  </si>
  <si>
    <t>Demolição manual de revestimento em massa de parede ou teto</t>
  </si>
  <si>
    <t>03.03.060</t>
  </si>
  <si>
    <t>Demolição manual de revestimento em massa de piso</t>
  </si>
  <si>
    <t>03.04</t>
  </si>
  <si>
    <t>Demolição de revestimento cerâmico e ladrilho hidráulico</t>
  </si>
  <si>
    <t>03.04.020</t>
  </si>
  <si>
    <t>Demolição manual de revestimento cerâmico, incluindo a base</t>
  </si>
  <si>
    <t>03.04.030</t>
  </si>
  <si>
    <t>Demolição manual de revestimento em ladrilho hidráulico, incluindo a base</t>
  </si>
  <si>
    <t>03.04.040</t>
  </si>
  <si>
    <t>Demolição manual de rodapé, soleira ou peitoril, em material cerâmico e/ou ladrilho hidráulico, incluindo a base</t>
  </si>
  <si>
    <t>03.05</t>
  </si>
  <si>
    <t>Demolição de revestimento sintético</t>
  </si>
  <si>
    <t>03.05.020</t>
  </si>
  <si>
    <t>Demolição manual de revestimento sintético, incluindo a base</t>
  </si>
  <si>
    <t>03.06</t>
  </si>
  <si>
    <t>Demolição de revestimento em pedra e blocos maciços</t>
  </si>
  <si>
    <t>03.06.050</t>
  </si>
  <si>
    <t>Desmonte (levantamento) mecanizado de pavimento em paralelepípedo ou lajota de concreto, inclusive carregamento, transporte até 1 quilômetro e descarregamento</t>
  </si>
  <si>
    <t>03.06.060</t>
  </si>
  <si>
    <t>Desmonte (levantamento) mecanizado de pavimento em paralelepípedo ou lajota de concreto, inclusive acomodação do material</t>
  </si>
  <si>
    <t>03.07</t>
  </si>
  <si>
    <t>Demolição de revestimento asfáltico</t>
  </si>
  <si>
    <t>03.07.010</t>
  </si>
  <si>
    <t>Demolição (levantamento) mecanizada de pavimento asfáltico, inclusive carregamento, transporte até 1 quilômetro e descarregamento</t>
  </si>
  <si>
    <t>03.07.030</t>
  </si>
  <si>
    <t>Demolição (levantamento) mecanizada de pavimento asfáltico, inclusive fragmentação e acomodação do material</t>
  </si>
  <si>
    <t>03.07.050</t>
  </si>
  <si>
    <t>Fresagem de pavimento asfáltico com espessura até 5 cm, inclusive carregamento, transporte até 1 quilômetro e descarregamento</t>
  </si>
  <si>
    <t>03.07.070</t>
  </si>
  <si>
    <t>Fresagem de pavimento asfáltico com espessura até 5 cm, inclusive acomodação do material</t>
  </si>
  <si>
    <t>03.07.080</t>
  </si>
  <si>
    <t>Fresagem de pavimento asfáltico com espessura até 5 cm, inclusive remoção do material fresado até 10 quilômetros e varrição</t>
  </si>
  <si>
    <t>03.08</t>
  </si>
  <si>
    <t>Demolição de forro / divisórias</t>
  </si>
  <si>
    <t>03.08.020</t>
  </si>
  <si>
    <t>Demolição manual de forro em estuque, inclusive sistema de fixação/tarugamento</t>
  </si>
  <si>
    <t>03.08.040</t>
  </si>
  <si>
    <t>Demolição manual de forro qualquer, inclusive sistema de fixação/tarugamento</t>
  </si>
  <si>
    <t>03.08.060</t>
  </si>
  <si>
    <t>Demolição manual de forro em gesso, inclusive sistema de fixação</t>
  </si>
  <si>
    <t>03.08.200</t>
  </si>
  <si>
    <t>Demolição manual de painéis divisórias, inclusive montantes metálicos</t>
  </si>
  <si>
    <t>03.09</t>
  </si>
  <si>
    <t>Demolição de impermeabilização e afins</t>
  </si>
  <si>
    <t>03.09.020</t>
  </si>
  <si>
    <t>Demolição manual de camada impermeabilizante</t>
  </si>
  <si>
    <t>03.09.040</t>
  </si>
  <si>
    <t>Demolição manual de argamassa regularizante, isolante ou protetora e papel Kraft</t>
  </si>
  <si>
    <t>03.09.060</t>
  </si>
  <si>
    <t>Remoção manual de junta de dilatação ou retração, inclusive apoio</t>
  </si>
  <si>
    <t>03.10</t>
  </si>
  <si>
    <t>Remoção de pintura</t>
  </si>
  <si>
    <t>03.10.020</t>
  </si>
  <si>
    <t>Remoção de pintura em rodapé, baguete ou moldura com lixa</t>
  </si>
  <si>
    <t>03.10.040</t>
  </si>
  <si>
    <t>Remoção de pintura em rodapé, baguete ou moldura com produto químico</t>
  </si>
  <si>
    <t>03.10.080</t>
  </si>
  <si>
    <t>Remoção de pintura em superfícies de madeira e/ou metálicas com produtos químicos</t>
  </si>
  <si>
    <t>03.10.100</t>
  </si>
  <si>
    <t>Remoção de pintura em superfícies de madeira e/ou metálicas com lixamento</t>
  </si>
  <si>
    <t>03.10.120</t>
  </si>
  <si>
    <t>Remoção de pintura em massa com produtos químicos</t>
  </si>
  <si>
    <t>03.10.140</t>
  </si>
  <si>
    <t>Remoção de pintura em massa com lixamento</t>
  </si>
  <si>
    <t>03.16</t>
  </si>
  <si>
    <t>Remoção de sinalização horizontal</t>
  </si>
  <si>
    <t>03.16.010</t>
  </si>
  <si>
    <t>Remoção de sinalização horizontal existente</t>
  </si>
  <si>
    <t>03.16.011</t>
  </si>
  <si>
    <t>Remoção de tacha/tachões</t>
  </si>
  <si>
    <t>04</t>
  </si>
  <si>
    <t>RETIRADA COM PROVAVEL REAPROVEITAMENTO</t>
  </si>
  <si>
    <t>04.01</t>
  </si>
  <si>
    <t>Retirada de fechamento e elemento divisor</t>
  </si>
  <si>
    <t>04.01.020</t>
  </si>
  <si>
    <t>Retirada de divisória em placa de madeira ou fibrocimento tarugada</t>
  </si>
  <si>
    <t>04.01.040</t>
  </si>
  <si>
    <t>Retirada de divisória em placa de madeira ou fibrocimento com montantes metálicos</t>
  </si>
  <si>
    <t>04.01.060</t>
  </si>
  <si>
    <t>Retirada de divisória em placa de concreto, granito, granilite ou mármore</t>
  </si>
  <si>
    <t>04.01.080</t>
  </si>
  <si>
    <t>Retirada de fechamento em placas pré-moldadas, inclusive pilares</t>
  </si>
  <si>
    <t>04.01.090</t>
  </si>
  <si>
    <t>Retirada de barreira de proteção com arame de alta segurança, simples ou duplo</t>
  </si>
  <si>
    <t>04.01.100</t>
  </si>
  <si>
    <t>Retirada de cerca</t>
  </si>
  <si>
    <t>04.02</t>
  </si>
  <si>
    <t>Retirada de elementos de estrutura (concreto, ferro, alumínio e madeira)</t>
  </si>
  <si>
    <t>04.02.020</t>
  </si>
  <si>
    <t>Retirada de peças lineares em madeira com seção até 60 cm²</t>
  </si>
  <si>
    <t>04.02.030</t>
  </si>
  <si>
    <t>Retirada de peças lineares em madeira com seção superior a 60 cm²</t>
  </si>
  <si>
    <t>04.02.050</t>
  </si>
  <si>
    <t>Retirada de estrutura em madeira tesoura - telhas de barro</t>
  </si>
  <si>
    <t>04.02.070</t>
  </si>
  <si>
    <t>Retirada de estrutura em madeira tesoura - telhas perfil qualquer</t>
  </si>
  <si>
    <t>04.02.090</t>
  </si>
  <si>
    <t>Retirada de estrutura em madeira pontaletada - telhas de barro</t>
  </si>
  <si>
    <t>04.02.110</t>
  </si>
  <si>
    <t>Retirada de estrutura em madeira pontaletada - telhas perfil qualquer</t>
  </si>
  <si>
    <t>04.02.140</t>
  </si>
  <si>
    <t>Retirada de estrutura metálica</t>
  </si>
  <si>
    <t>04.03</t>
  </si>
  <si>
    <t>Retirada de telhamento e proteção</t>
  </si>
  <si>
    <t>04.03.020</t>
  </si>
  <si>
    <t>Retirada de telhamento em barro</t>
  </si>
  <si>
    <t>04.03.040</t>
  </si>
  <si>
    <t>Retirada de telhamento perfil e material qualquer, exceto barro</t>
  </si>
  <si>
    <t>04.03.060</t>
  </si>
  <si>
    <t>Retirada de cumeeira ou espigão em barro</t>
  </si>
  <si>
    <t>04.03.080</t>
  </si>
  <si>
    <t>Retirada de cumeeira, espigão ou rufo perfil qualquer</t>
  </si>
  <si>
    <t>04.03.090</t>
  </si>
  <si>
    <t>Retirada de domo de acrílico, inclusive perfis metálicos de fixação</t>
  </si>
  <si>
    <t>04.04</t>
  </si>
  <si>
    <t>Retirada de revestimento em pedra e blocos maciços</t>
  </si>
  <si>
    <t>04.04.010</t>
  </si>
  <si>
    <t>Retirada de revestimento em pedra, granito ou mármore, em parede ou fachada</t>
  </si>
  <si>
    <t>04.04.020</t>
  </si>
  <si>
    <t>Retirada de revestimento em pedra, granito ou mármore, em piso</t>
  </si>
  <si>
    <t>04.04.030</t>
  </si>
  <si>
    <t>Retirada de soleira ou peitoril em pedra, granito ou mármore</t>
  </si>
  <si>
    <t>04.04.040</t>
  </si>
  <si>
    <t>Retirada de degrau em pedra, granito ou mármore</t>
  </si>
  <si>
    <t>04.04.060</t>
  </si>
  <si>
    <t>Retirada de rodapé em pedra, granito ou mármore</t>
  </si>
  <si>
    <t>04.05</t>
  </si>
  <si>
    <t>Retirada de revestimentos em madeira</t>
  </si>
  <si>
    <t>04.05.010</t>
  </si>
  <si>
    <t>Retirada de revestimento em lambris de madeira</t>
  </si>
  <si>
    <t>04.05.020</t>
  </si>
  <si>
    <t>Retirada de piso em tacos de madeira</t>
  </si>
  <si>
    <t>04.05.040</t>
  </si>
  <si>
    <t>Retirada de soalho somente o tablado</t>
  </si>
  <si>
    <t>04.05.060</t>
  </si>
  <si>
    <t>Retirada de soalho inclusive vigamento</t>
  </si>
  <si>
    <t>04.05.080</t>
  </si>
  <si>
    <t>Retirada de degrau em madeira</t>
  </si>
  <si>
    <t>04.05.100</t>
  </si>
  <si>
    <t>Retirada de rodapé inclusive cordão em madeira</t>
  </si>
  <si>
    <t>04.06</t>
  </si>
  <si>
    <t>Retirada de revestimentos sintéticos e metálicos</t>
  </si>
  <si>
    <t>04.06.010</t>
  </si>
  <si>
    <t>Retirada de revestimento em lambris metálicos</t>
  </si>
  <si>
    <t>04.06.020</t>
  </si>
  <si>
    <t>Retirada de piso em material sintético assentado a cola</t>
  </si>
  <si>
    <t>04.06.040</t>
  </si>
  <si>
    <t>Retirada de degrau em material sintético assentado a cola</t>
  </si>
  <si>
    <t>04.06.060</t>
  </si>
  <si>
    <t>Retirada de rodapé inclusive cordão em material sintético</t>
  </si>
  <si>
    <t>04.06.100</t>
  </si>
  <si>
    <t>Retirada de piso elevado telescópico metálico, inclusive estrutura de sustentação</t>
  </si>
  <si>
    <t>04.07</t>
  </si>
  <si>
    <t>Retirada de forro, brise e fachada</t>
  </si>
  <si>
    <t>04.07.020</t>
  </si>
  <si>
    <t>Retirada de forro qualquer em placas ou tiras fixadas</t>
  </si>
  <si>
    <t>04.07.040</t>
  </si>
  <si>
    <t>Retirada de forro qualquer em placas ou tiras apoiadas</t>
  </si>
  <si>
    <t>04.07.060</t>
  </si>
  <si>
    <t>Retirada de sistema de fixação ou tarugamento de forro</t>
  </si>
  <si>
    <t>04.08</t>
  </si>
  <si>
    <t>Retirada de esquadria e elemento de madeira</t>
  </si>
  <si>
    <t>04.08.020</t>
  </si>
  <si>
    <t>Retirada de folha de esquadria em madeira</t>
  </si>
  <si>
    <t>04.08.040</t>
  </si>
  <si>
    <t>Retirada de guarnição, moldura e peças lineares em madeira, fixadas</t>
  </si>
  <si>
    <t>04.08.060</t>
  </si>
  <si>
    <t>Retirada de batente com guarnição e peças lineares em madeira, chumbados</t>
  </si>
  <si>
    <t>04.08.080</t>
  </si>
  <si>
    <t>Retirada de elemento em madeira e sistema de fixação tipo quadro, lousa, etc.</t>
  </si>
  <si>
    <t>04.08.100</t>
  </si>
  <si>
    <t>Retirada de armário em madeira ou metal</t>
  </si>
  <si>
    <t>04.09</t>
  </si>
  <si>
    <t>Retirada de esquadria e elementos metálicos</t>
  </si>
  <si>
    <t>04.09.020</t>
  </si>
  <si>
    <t>Retirada de esquadria metálica em geral</t>
  </si>
  <si>
    <t>04.09.040</t>
  </si>
  <si>
    <t>Retirada de folha de esquadria metálica</t>
  </si>
  <si>
    <t>04.09.060</t>
  </si>
  <si>
    <t>Retirada de batente, corrimão ou peças lineares metálicas, chumbados</t>
  </si>
  <si>
    <t>04.09.080</t>
  </si>
  <si>
    <t>Retirada de batente, corrimão ou peças lineares metálicas, fixados</t>
  </si>
  <si>
    <t>04.09.100</t>
  </si>
  <si>
    <t>Retirada de guarda-corpo ou gradil em geral</t>
  </si>
  <si>
    <t>04.09.120</t>
  </si>
  <si>
    <t>Retirada de escada de marinheiro com ou sem guarda-corpo</t>
  </si>
  <si>
    <t>04.09.140</t>
  </si>
  <si>
    <t>Retirada de poste ou sistema de sustentação para alambrado ou fechamento</t>
  </si>
  <si>
    <t>04.09.160</t>
  </si>
  <si>
    <t>Retirada de entelamento metálico em geral</t>
  </si>
  <si>
    <t>04.10</t>
  </si>
  <si>
    <t>Retirada de ferragens e acessórios para esquadrias</t>
  </si>
  <si>
    <t>04.10.020</t>
  </si>
  <si>
    <t>Retirada de fechadura ou fecho de embutir</t>
  </si>
  <si>
    <t>04.10.040</t>
  </si>
  <si>
    <t>Retirada de fechadura ou fecho de sobrepor</t>
  </si>
  <si>
    <t>04.10.060</t>
  </si>
  <si>
    <t>Retirada de dobradiça</t>
  </si>
  <si>
    <t>04.10.080</t>
  </si>
  <si>
    <t>Retirada de peça ou acessório complementar em geral de esquadria</t>
  </si>
  <si>
    <t>04.11</t>
  </si>
  <si>
    <t>Retirada de aparelhos, metais sanitários e registro</t>
  </si>
  <si>
    <t>04.11.020</t>
  </si>
  <si>
    <t>Retirada de aparelho sanitário incluindo acessórios</t>
  </si>
  <si>
    <t>04.11.030</t>
  </si>
  <si>
    <t>Retirada de bancada incluindo pertences</t>
  </si>
  <si>
    <t>04.11.040</t>
  </si>
  <si>
    <t>Retirada de complemento sanitário chumbado</t>
  </si>
  <si>
    <t>04.11.060</t>
  </si>
  <si>
    <t>Retirada de complemento sanitário fixado ou de sobrepor</t>
  </si>
  <si>
    <t>04.11.080</t>
  </si>
  <si>
    <t>Retirada de registro ou válvula embutidos</t>
  </si>
  <si>
    <t>04.11.100</t>
  </si>
  <si>
    <t>Retirada de registro ou válvula aparentes</t>
  </si>
  <si>
    <t>04.11.110</t>
  </si>
  <si>
    <t>Retirada de purificador/bebedouro</t>
  </si>
  <si>
    <t>04.11.120</t>
  </si>
  <si>
    <t>Retirada de torneira ou chuveiro</t>
  </si>
  <si>
    <t>04.11.140</t>
  </si>
  <si>
    <t>Retirada de sifão ou metais sanitários diversos</t>
  </si>
  <si>
    <t>04.11.160</t>
  </si>
  <si>
    <t>Retirada de caixa de descarga de sobrepor ou acoplada</t>
  </si>
  <si>
    <t>04.12</t>
  </si>
  <si>
    <t>Retirada de aparelhos elétricos e hidráulicos</t>
  </si>
  <si>
    <t>04.12.020</t>
  </si>
  <si>
    <t>Retirada de conjunto motor-bomba</t>
  </si>
  <si>
    <t>04.12.040</t>
  </si>
  <si>
    <t>Retirada de motor de bomba de recalque</t>
  </si>
  <si>
    <t>04.13</t>
  </si>
  <si>
    <t>Retirada de impermeabilização e afins</t>
  </si>
  <si>
    <t>04.13.020</t>
  </si>
  <si>
    <t>Retirada de isolamento térmico com material monolítico</t>
  </si>
  <si>
    <t>04.13.060</t>
  </si>
  <si>
    <t>Retirada de isolamento térmico com material em panos</t>
  </si>
  <si>
    <t>04.14</t>
  </si>
  <si>
    <t>Retirada de vidro</t>
  </si>
  <si>
    <t>04.14.020</t>
  </si>
  <si>
    <t>Retirada de vidro ou espelho com raspagem da massa ou retirada de baguete</t>
  </si>
  <si>
    <t>04.14.040</t>
  </si>
  <si>
    <t>Retirada de esquadria em vidro</t>
  </si>
  <si>
    <t>04.17</t>
  </si>
  <si>
    <t>Retirada em instalação elétrica - letra A ate B</t>
  </si>
  <si>
    <t>04.17.020</t>
  </si>
  <si>
    <t>Remoção de aparelho de iluminação ou projetor fixo em teto, piso ou parede</t>
  </si>
  <si>
    <t>04.17.040</t>
  </si>
  <si>
    <t>Remoção de aparelho de iluminação ou projetor fixo em poste ou braço</t>
  </si>
  <si>
    <t>04.17.060</t>
  </si>
  <si>
    <t>Remoção de suporte tipo braquet</t>
  </si>
  <si>
    <t>04.17.080</t>
  </si>
  <si>
    <t>Remoção de barramento de cobre</t>
  </si>
  <si>
    <t>04.17.100</t>
  </si>
  <si>
    <t>Remoção de base de disjuntor tipo QUIK-LAG</t>
  </si>
  <si>
    <t>04.17.120</t>
  </si>
  <si>
    <t>Remoção de base de fusível tipo Diazed</t>
  </si>
  <si>
    <t>04.17.140</t>
  </si>
  <si>
    <t>Remoção de base e haste de para-raios</t>
  </si>
  <si>
    <t>04.17.160</t>
  </si>
  <si>
    <t>Remoção de base ou chave para fusível NH tipo tripolar</t>
  </si>
  <si>
    <t>04.17.180</t>
  </si>
  <si>
    <t>Remoção de base ou chave para fusível NH tipo unipolar</t>
  </si>
  <si>
    <t>04.17.200</t>
  </si>
  <si>
    <t>Remoção de braçadeira para passagem de cordoalha</t>
  </si>
  <si>
    <t>04.17.220</t>
  </si>
  <si>
    <t>Remoção de bucha de passagem interna ou externa</t>
  </si>
  <si>
    <t>04.17.240</t>
  </si>
  <si>
    <t>Remoção de bucha de passagem para neutro</t>
  </si>
  <si>
    <t>04.18</t>
  </si>
  <si>
    <t>Retirada em instalação elétrica - letra C</t>
  </si>
  <si>
    <t>04.18.020</t>
  </si>
  <si>
    <t>Remoção de cabeçote em rede de telefonia</t>
  </si>
  <si>
    <t>04.18.040</t>
  </si>
  <si>
    <t>Remoção de cabo de aço e esticadores de para-raios</t>
  </si>
  <si>
    <t>04.18.060</t>
  </si>
  <si>
    <t>Remoção de caixa de entrada de energia padrão medição indireta completa</t>
  </si>
  <si>
    <t>04.18.070</t>
  </si>
  <si>
    <t>Remoção de caixa de entrada de energia padrão residencial completa</t>
  </si>
  <si>
    <t>04.18.080</t>
  </si>
  <si>
    <t>Remoção de caixa de entrada telefônica completa</t>
  </si>
  <si>
    <t>04.18.090</t>
  </si>
  <si>
    <t>Remoção de caixa de medição padrão completa</t>
  </si>
  <si>
    <t>04.18.120</t>
  </si>
  <si>
    <t>Remoção de caixa estampada</t>
  </si>
  <si>
    <t>04.18.130</t>
  </si>
  <si>
    <t>Remoção de caixa para fusível ou tomada instalada em perfilado</t>
  </si>
  <si>
    <t>04.18.140</t>
  </si>
  <si>
    <t>Remoção de caixa para transformador de corrente</t>
  </si>
  <si>
    <t>04.18.180</t>
  </si>
  <si>
    <t>Remoção de cantoneira metálica</t>
  </si>
  <si>
    <t>04.18.200</t>
  </si>
  <si>
    <t>Remoção de captor de para-raios tipo Franklin</t>
  </si>
  <si>
    <t>04.18.220</t>
  </si>
  <si>
    <t>Remoção de chapa de ferro para bucha de passagem</t>
  </si>
  <si>
    <t>04.18.240</t>
  </si>
  <si>
    <t>Remoção de chave automática da boia</t>
  </si>
  <si>
    <t>04.18.250</t>
  </si>
  <si>
    <t>Remoção de chave base de mármore ou ardósia</t>
  </si>
  <si>
    <t>04.18.260</t>
  </si>
  <si>
    <t>Remoção de chave de ação rápida comando frontal montado em painel</t>
  </si>
  <si>
    <t>04.18.270</t>
  </si>
  <si>
    <t>Remoção de chave fusível indicadora tipo Matheus</t>
  </si>
  <si>
    <t>04.18.280</t>
  </si>
  <si>
    <t>Remoção de chave seccionadora tripolar seca mecanismo de manobra frontal</t>
  </si>
  <si>
    <t>04.18.290</t>
  </si>
  <si>
    <t>Remoção de chave tipo Pacco rotativo</t>
  </si>
  <si>
    <t>04.18.320</t>
  </si>
  <si>
    <t>Remoção de cinta de fixação de eletroduto ou sela para cruzeta em poste</t>
  </si>
  <si>
    <t>04.18.340</t>
  </si>
  <si>
    <t>Remoção de condulete</t>
  </si>
  <si>
    <t>04.18.360</t>
  </si>
  <si>
    <t>Remoção de condutor aparente diâmetro externo acima de 6,5 mm</t>
  </si>
  <si>
    <t>04.18.370</t>
  </si>
  <si>
    <t>Remoção de condutor aparente diâmetro externo até 6,5 mm</t>
  </si>
  <si>
    <t>04.18.380</t>
  </si>
  <si>
    <t>Remoção de condutor embutido diâmetro externo acima de 6,5 mm</t>
  </si>
  <si>
    <t>04.18.390</t>
  </si>
  <si>
    <t>Remoção de condutor embutido diâmetro externo até 6,5 mm</t>
  </si>
  <si>
    <t>04.18.400</t>
  </si>
  <si>
    <t>Remoção de condutor especial</t>
  </si>
  <si>
    <t>04.18.410</t>
  </si>
  <si>
    <t>Remoção de cordoalha ou cabo de cobre nu</t>
  </si>
  <si>
    <t>04.18.420</t>
  </si>
  <si>
    <t>Remoção de contator magnético para comando de bomba</t>
  </si>
  <si>
    <t>04.18.440</t>
  </si>
  <si>
    <t>Remoção de corrente para pendentes</t>
  </si>
  <si>
    <t>04.18.460</t>
  </si>
  <si>
    <t>Remoção de cruzeta de ferro para fixação de projetores</t>
  </si>
  <si>
    <t>04.18.470</t>
  </si>
  <si>
    <t>Remoção de cruzeta de madeira</t>
  </si>
  <si>
    <t>04.19</t>
  </si>
  <si>
    <t>Retirada em instalação elétrica - letra D ate I</t>
  </si>
  <si>
    <t>04.19.020</t>
  </si>
  <si>
    <t>Remoção de disjuntor de volume normal ou reduzido</t>
  </si>
  <si>
    <t>04.19.030</t>
  </si>
  <si>
    <t>Remoção de disjuntor a seco aberto tripolar, 600 V de 800 A</t>
  </si>
  <si>
    <t>04.19.060</t>
  </si>
  <si>
    <t>Remoção de disjuntor termomagnético</t>
  </si>
  <si>
    <t>04.19.080</t>
  </si>
  <si>
    <t>Remoção de fundo de quadro de distribuição ou caixa de passagem</t>
  </si>
  <si>
    <t>04.19.100</t>
  </si>
  <si>
    <t>Remoção de gancho de sustentação de luminária em perfilado</t>
  </si>
  <si>
    <t>04.19.120</t>
  </si>
  <si>
    <t>Remoção de interruptores, tomadas, botão de campainha ou cigarra</t>
  </si>
  <si>
    <t>04.19.140</t>
  </si>
  <si>
    <t>Remoção de isolador tipo castanha e gancho de sustentação</t>
  </si>
  <si>
    <t>04.19.160</t>
  </si>
  <si>
    <t>Remoção de isolador tipo disco completo e gancho de suspensão</t>
  </si>
  <si>
    <t>04.19.180</t>
  </si>
  <si>
    <t>Remoção de isolador tipo pino, inclusive o pino</t>
  </si>
  <si>
    <t>04.19.190</t>
  </si>
  <si>
    <t>Remoção de isolador galvanizado uso geral</t>
  </si>
  <si>
    <t>04.20</t>
  </si>
  <si>
    <t>Retirada em instalação elétrica - letra J ate N</t>
  </si>
  <si>
    <t>04.20.020</t>
  </si>
  <si>
    <t>Remoção de janela de ventilação, iluminação ou ventilação e iluminação padrão</t>
  </si>
  <si>
    <t>04.20.040</t>
  </si>
  <si>
    <t>Remoção de lâmpada</t>
  </si>
  <si>
    <t>04.20.060</t>
  </si>
  <si>
    <t>Remoção de luz de obstáculo</t>
  </si>
  <si>
    <t>04.20.080</t>
  </si>
  <si>
    <t>Remoção de manopla de comando de disjuntor</t>
  </si>
  <si>
    <t>04.20.100</t>
  </si>
  <si>
    <t>Remoção de mão francesa</t>
  </si>
  <si>
    <t>04.20.120</t>
  </si>
  <si>
    <t>Remoção de terminal modular (mufla) tripolar ou unipolar</t>
  </si>
  <si>
    <t>04.21</t>
  </si>
  <si>
    <t>Retirada em instalação elétrica - letra O ate S</t>
  </si>
  <si>
    <t>04.21.020</t>
  </si>
  <si>
    <t>Remoção de óleo de disjuntor ou transformador</t>
  </si>
  <si>
    <t>04.21.040</t>
  </si>
  <si>
    <t>Remoção de pára-raios tipo cristal-valve em cabine primária</t>
  </si>
  <si>
    <t>04.21.050</t>
  </si>
  <si>
    <t>Remoção de pára-raios tipo cristal-valve em poste singelo ou estaleiro</t>
  </si>
  <si>
    <t>04.21.060</t>
  </si>
  <si>
    <t>Remoção de perfilado</t>
  </si>
  <si>
    <t>04.21.100</t>
  </si>
  <si>
    <t>Remoção de porta de quadro ou painel</t>
  </si>
  <si>
    <t>04.21.130</t>
  </si>
  <si>
    <t>Remoção de poste de concreto</t>
  </si>
  <si>
    <t>04.21.140</t>
  </si>
  <si>
    <t>Remoção de poste metálico</t>
  </si>
  <si>
    <t>04.21.150</t>
  </si>
  <si>
    <t>Remoção de poste de madeira</t>
  </si>
  <si>
    <t>04.21.160</t>
  </si>
  <si>
    <t>Remoção de quadro de distribuição, chamada ou caixa de passagem</t>
  </si>
  <si>
    <t>04.21.200</t>
  </si>
  <si>
    <t>Remoção de reator para lâmpada</t>
  </si>
  <si>
    <t>04.21.210</t>
  </si>
  <si>
    <t>Remoção de reator para lâmpada fixo em poste</t>
  </si>
  <si>
    <t>04.21.240</t>
  </si>
  <si>
    <t>Remoção de relé</t>
  </si>
  <si>
    <t>04.21.260</t>
  </si>
  <si>
    <t>Remoção de roldana</t>
  </si>
  <si>
    <t>04.21.280</t>
  </si>
  <si>
    <t>Remoção de soquete</t>
  </si>
  <si>
    <t>04.21.300</t>
  </si>
  <si>
    <t>Remoção de suporte de transformador em poste singelo ou estaleiro</t>
  </si>
  <si>
    <t>04.22</t>
  </si>
  <si>
    <t>Retirada em instalação elétrica - letra T ate o final</t>
  </si>
  <si>
    <t>04.22.020</t>
  </si>
  <si>
    <t>Remoção de terminal ou conector para cabos</t>
  </si>
  <si>
    <t>04.22.040</t>
  </si>
  <si>
    <t>Remoção de transformador de potência em cabine primária</t>
  </si>
  <si>
    <t>04.22.050</t>
  </si>
  <si>
    <t>Remoção de transformador de potencial completo (pequeno)</t>
  </si>
  <si>
    <t>04.22.060</t>
  </si>
  <si>
    <t>Remoção de transformador de potência trifásico até 225 kVA, a óleo, em poste singelo</t>
  </si>
  <si>
    <t>04.22.100</t>
  </si>
  <si>
    <t>Remoção de tubulação elétrica aparente com diâmetro externo acima de 50 mm</t>
  </si>
  <si>
    <t>04.22.110</t>
  </si>
  <si>
    <t>Remoção de tubulação elétrica aparente com diâmetro externo até 50 mm</t>
  </si>
  <si>
    <t>04.22.120</t>
  </si>
  <si>
    <t>Remoção de tubulação elétrica embutida com diâmetro externo acima de 50 mm</t>
  </si>
  <si>
    <t>04.22.130</t>
  </si>
  <si>
    <t>Remoção de tubulação elétrica embutida com diâmetro externo até 50 mm</t>
  </si>
  <si>
    <t>04.22.200</t>
  </si>
  <si>
    <t>Remoção de vergalhão</t>
  </si>
  <si>
    <t>04.30</t>
  </si>
  <si>
    <t>Retirada em instalação hidráulica</t>
  </si>
  <si>
    <t>04.30.020</t>
  </si>
  <si>
    <t>Remoção de calha ou rufo</t>
  </si>
  <si>
    <t>04.30.040</t>
  </si>
  <si>
    <t>Remoção de condutor aparente</t>
  </si>
  <si>
    <t>04.30.060</t>
  </si>
  <si>
    <t>Remoção de tubulação hidráulica em geral, incluindo conexões, caixas e ralos</t>
  </si>
  <si>
    <t>04.30.080</t>
  </si>
  <si>
    <t>Remoção de hidrante de parede completo</t>
  </si>
  <si>
    <t>04.30.100</t>
  </si>
  <si>
    <t>Remoção de reservatório em fibrocimento até 1000 litros</t>
  </si>
  <si>
    <t>04.31</t>
  </si>
  <si>
    <t>Retirada em instalação de combate a incêndio</t>
  </si>
  <si>
    <t>04.31.010</t>
  </si>
  <si>
    <t>Retirada de bico de sprinkler</t>
  </si>
  <si>
    <t>04.35</t>
  </si>
  <si>
    <t>Retirada de sistema e equipamento de conforto mecânico</t>
  </si>
  <si>
    <t>04.35.050</t>
  </si>
  <si>
    <t>Retirada de aparelho de ar condicionado portátil</t>
  </si>
  <si>
    <t>04.40</t>
  </si>
  <si>
    <t>Retirada diversa de pecas pre-moldadas</t>
  </si>
  <si>
    <t>04.40.010</t>
  </si>
  <si>
    <t>Retirada manual de guia pré-moldada, inclusive limpeza, carregamento, transporte até 1 quilômetro e descarregamento</t>
  </si>
  <si>
    <t>04.40.020</t>
  </si>
  <si>
    <t>Retirada de soleira ou peitoril em geral</t>
  </si>
  <si>
    <t>04.40.030</t>
  </si>
  <si>
    <t>Retirada manual de guia pré-moldada, inclusive limpeza e empilhamento</t>
  </si>
  <si>
    <t>04.40.050</t>
  </si>
  <si>
    <t>Retirada manual de paralelepípedo ou lajota de concreto, inclusive limpeza, carregamento, transporte até 1 quilômetro e descarregamento</t>
  </si>
  <si>
    <t>04.40.070</t>
  </si>
  <si>
    <t>Retirada manual de paralelepípedo ou lajota de concreto, inclusive limpeza e empilhamento</t>
  </si>
  <si>
    <t>04.41</t>
  </si>
  <si>
    <t>Retirada de dispositivos viários</t>
  </si>
  <si>
    <t>04.41.001</t>
  </si>
  <si>
    <t>Retirada de placa de solo</t>
  </si>
  <si>
    <t>05</t>
  </si>
  <si>
    <t>TRANSPORTE E MOVIMENTACAO, DENTRO E FORA DA OBRA</t>
  </si>
  <si>
    <t>05.04</t>
  </si>
  <si>
    <t>Transporte de material solto</t>
  </si>
  <si>
    <t>05.04.060</t>
  </si>
  <si>
    <t>Transporte manual horizontal e/ou vertical de entulho até o local de despejo - ensacado</t>
  </si>
  <si>
    <t>05.07</t>
  </si>
  <si>
    <t>Transporte comercial, carreteiro e aluguel</t>
  </si>
  <si>
    <t>05.07.040</t>
  </si>
  <si>
    <t>Remoção de entulho separado de obra com caçamba metálica - terra, alvenaria, concreto, argamassa, madeira, papel, plástico ou metal</t>
  </si>
  <si>
    <t>05.07.050</t>
  </si>
  <si>
    <t>Remoção de entulho de obra com caçamba metálica - material volumoso e misturado por alvenaria, terra, madeira, papel, plástico e metal</t>
  </si>
  <si>
    <t>05.07.060</t>
  </si>
  <si>
    <t>Remoção de entulho de obra com caçamba metálica - material rejeitado e misturado por vegetação, isopor, manta asfáltica e lã de vidro</t>
  </si>
  <si>
    <t>05.07.070</t>
  </si>
  <si>
    <t>Remoção de entulho de obra com caçamba metálica - gesso e/ou drywall</t>
  </si>
  <si>
    <t>05.07.100</t>
  </si>
  <si>
    <t>Transporte de resíduo sólido em aterro - telhas cimento amianto Classe D</t>
  </si>
  <si>
    <t>05.08</t>
  </si>
  <si>
    <t>Transporte mecanizado de material solto</t>
  </si>
  <si>
    <t>05.08.060</t>
  </si>
  <si>
    <t>Transporte de entulho, para distâncias superiores ao 3° km até o 5° km</t>
  </si>
  <si>
    <t>05.08.080</t>
  </si>
  <si>
    <t>Transporte de entulho, para distâncias superiores ao 5° km até o 10° km</t>
  </si>
  <si>
    <t>05.08.100</t>
  </si>
  <si>
    <t>Transporte de entulho, para distâncias superiores ao 10° km até o 15° km</t>
  </si>
  <si>
    <t>05.08.120</t>
  </si>
  <si>
    <t>Transporte de entulho, para distâncias superiores ao 15° km até o 20° km</t>
  </si>
  <si>
    <t>05.08.140</t>
  </si>
  <si>
    <t>Transporte de entulho, para distâncias superiores ao 20° km</t>
  </si>
  <si>
    <t>05.08.220</t>
  </si>
  <si>
    <t>Carregamento mecanizado de entulho fragmentado, com caminhão à disposição dentro da obra, até o raio de 1 km</t>
  </si>
  <si>
    <t>05.09</t>
  </si>
  <si>
    <t>Taxas de recolhimento</t>
  </si>
  <si>
    <t>05.09.006</t>
  </si>
  <si>
    <t>Taxa de destinação de resíduo sólido em aterro, tipo inerte</t>
  </si>
  <si>
    <t>05.09.007</t>
  </si>
  <si>
    <t>Taxa de destinação de resíduo sólido em aterro, tipo solo/terra</t>
  </si>
  <si>
    <t>05.09.008</t>
  </si>
  <si>
    <t>Taxa de destinação de resíduo sólido em aterro - telhas cimento amianto</t>
  </si>
  <si>
    <t>05.10</t>
  </si>
  <si>
    <t>Transporte mecanizado de solo</t>
  </si>
  <si>
    <t>05.10.010</t>
  </si>
  <si>
    <t>Carregamento mecanizado de solo de 1ª e 2ª categoria</t>
  </si>
  <si>
    <t>05.10.020</t>
  </si>
  <si>
    <t>Transporte de solo de 1ª e 2ª categoria por caminhão até o 2° km</t>
  </si>
  <si>
    <t>05.10.021</t>
  </si>
  <si>
    <t>Transporte de solo de 1ª e 2ª categoria por caminhão para distâncias superiores ao 2° km até o 3° km</t>
  </si>
  <si>
    <t>05.10.022</t>
  </si>
  <si>
    <t>Transporte de solo de 1ª e 2ª categoria por caminhão para distâncias superiores ao 3° km até o 5° km</t>
  </si>
  <si>
    <t>05.10.023</t>
  </si>
  <si>
    <t>Transporte de solo de 1ª e 2ª categoria por caminhão para distâncias superiores ao 5° km até o 10° km</t>
  </si>
  <si>
    <t>05.10.024</t>
  </si>
  <si>
    <t>Transporte de solo de 1ª e 2ª categoria por caminhão para distâncias superiores ao 10° km até o 15° km</t>
  </si>
  <si>
    <t>05.10.025</t>
  </si>
  <si>
    <t>Transporte de solo de 1ª e 2ª categoria por caminhão para distâncias superiores ao 15° km até o 20° km</t>
  </si>
  <si>
    <t>05.10.026</t>
  </si>
  <si>
    <t>Transporte de solo de 1ª e 2ª categoria por caminhão para distâncias superiores ao 20° km</t>
  </si>
  <si>
    <t>05.10.030</t>
  </si>
  <si>
    <t>Transporte de solo brejoso por caminhão até o 2° km</t>
  </si>
  <si>
    <t>05.10.031</t>
  </si>
  <si>
    <t>Transporte de solo brejoso por caminhão para distâncias superiores ao 2° km até o 3° km</t>
  </si>
  <si>
    <t>05.10.032</t>
  </si>
  <si>
    <t>Transporte de solo brejoso por caminhão para distâncias superiores ao 3° km até o 5° km</t>
  </si>
  <si>
    <t>05.10.033</t>
  </si>
  <si>
    <t>Transporte de solo brejoso por caminhão para distâncias superiores ao 5° km até o 10° km</t>
  </si>
  <si>
    <t>05.10.034</t>
  </si>
  <si>
    <t>Transporte de solo brejoso por caminhão para distâncias superiores ao 10° km até o 15° km</t>
  </si>
  <si>
    <t>05.10.035</t>
  </si>
  <si>
    <t>Transporte de solo brejoso por caminhão para distâncias superiores ao 15° km até o 20° km</t>
  </si>
  <si>
    <t>05.10.036</t>
  </si>
  <si>
    <t>Transporte de solo brejoso por caminhão para distâncias superiores ao 20° km</t>
  </si>
  <si>
    <t>06</t>
  </si>
  <si>
    <t>SERVICO EM SOLO E ROCHA, MANUAL</t>
  </si>
  <si>
    <t>06.01</t>
  </si>
  <si>
    <t>Escavação manual em campo aberto de solo, exceto rocha</t>
  </si>
  <si>
    <t>06.01.020</t>
  </si>
  <si>
    <t>Escavação manual em solo de 1ª e 2ª categoria em campo aberto</t>
  </si>
  <si>
    <t>06.01.040</t>
  </si>
  <si>
    <t>Escavação manual em solo brejoso em campo aberto</t>
  </si>
  <si>
    <t>06.02</t>
  </si>
  <si>
    <t>Escavação manual em valas e buracos de solo, exceto rocha</t>
  </si>
  <si>
    <t>06.02.020</t>
  </si>
  <si>
    <t>Escavação manual em solo de 1ª e 2ª categoria em vala ou cava até 1,5 m</t>
  </si>
  <si>
    <t>06.02.040</t>
  </si>
  <si>
    <t>Escavação manual em solo de 1ª e 2ª categoria em vala ou cava além de 1,5 m</t>
  </si>
  <si>
    <t>06.11</t>
  </si>
  <si>
    <t>Reaterro manual sem fornecimento de material</t>
  </si>
  <si>
    <t>06.11.020</t>
  </si>
  <si>
    <t>Reaterro manual para simples regularização sem compactação</t>
  </si>
  <si>
    <t>06.11.040</t>
  </si>
  <si>
    <t>Reaterro manual apiloado sem controle de compactação</t>
  </si>
  <si>
    <t>06.11.060</t>
  </si>
  <si>
    <t>Reaterro manual com adição de 2% de cimento</t>
  </si>
  <si>
    <t>06.12</t>
  </si>
  <si>
    <t>Aterro manual sem fornecimento de material</t>
  </si>
  <si>
    <t>06.12.020</t>
  </si>
  <si>
    <t>Aterro manual apiloado de área interna com maço de 30 kg</t>
  </si>
  <si>
    <t>06.14</t>
  </si>
  <si>
    <t>Carga / carregamento e descarga manual</t>
  </si>
  <si>
    <t>06.14.020</t>
  </si>
  <si>
    <t>Carga manual de solo</t>
  </si>
  <si>
    <t>07</t>
  </si>
  <si>
    <t>SERVICO EM SOLO E ROCHA, MECANIZADO</t>
  </si>
  <si>
    <t>07.01</t>
  </si>
  <si>
    <t>Escavação ou corte mecanizados em campo aberto de solo, exceto rocha</t>
  </si>
  <si>
    <t>07.01.010</t>
  </si>
  <si>
    <t>Escavação e carga mecanizada para exploração de solo em jazida</t>
  </si>
  <si>
    <t>07.01.020</t>
  </si>
  <si>
    <t>Escavação e carga mecanizada em solo de 1ª categoria, em campo aberto</t>
  </si>
  <si>
    <t>07.01.060</t>
  </si>
  <si>
    <t>Escavação e carga mecanizada em solo de 2ª categoria, em campo aberto</t>
  </si>
  <si>
    <t>07.01.120</t>
  </si>
  <si>
    <t>Carga e remoção de terra até a distância média de 1 km</t>
  </si>
  <si>
    <t>07.02</t>
  </si>
  <si>
    <t>Escavação mecanizada de valas e buracos em solo, exceto rocha</t>
  </si>
  <si>
    <t>07.02.020</t>
  </si>
  <si>
    <t>Escavação mecanizada de valas ou cavas com profundidade de até 2 m</t>
  </si>
  <si>
    <t>07.02.040</t>
  </si>
  <si>
    <t>Escavação mecanizada de valas ou cavas com profundidade de até 3 m</t>
  </si>
  <si>
    <t>07.02.060</t>
  </si>
  <si>
    <t>Escavação mecanizada de valas ou cavas com profundidade de até 4 m</t>
  </si>
  <si>
    <t>07.02.080</t>
  </si>
  <si>
    <t>Escavação mecanizada de valas ou cavas com profundidade acima de 4 m, com escavadeira hidráulica</t>
  </si>
  <si>
    <t>07.05</t>
  </si>
  <si>
    <t>Escavação mecanizada em solo brejoso ou turfa</t>
  </si>
  <si>
    <t>07.05.010</t>
  </si>
  <si>
    <t>Escavação e carga mecanizada em solo brejoso ou turfa</t>
  </si>
  <si>
    <t>07.05.020</t>
  </si>
  <si>
    <t>Escavação e carga mecanizada em solo vegetal superficial</t>
  </si>
  <si>
    <t>07.06</t>
  </si>
  <si>
    <t>Escavação ou carga mecanizada em campo aberto</t>
  </si>
  <si>
    <t>07.06.010</t>
  </si>
  <si>
    <t>Escavação e carga mecanizada em campo aberto, com rompedor hidráulico, em rocha</t>
  </si>
  <si>
    <t>07.10</t>
  </si>
  <si>
    <t>Apiloamento e nivelamento mecanizado de solo</t>
  </si>
  <si>
    <t>07.10.020</t>
  </si>
  <si>
    <t>Espalhamento de solo em bota-fora com compactação sem controle</t>
  </si>
  <si>
    <t>07.11</t>
  </si>
  <si>
    <t>Reaterro mecanizado sem fornecimento de material</t>
  </si>
  <si>
    <t>07.11.020</t>
  </si>
  <si>
    <t>Reaterro compactado mecanizado de vala ou cava com compactador</t>
  </si>
  <si>
    <t>07.11.040</t>
  </si>
  <si>
    <t>Reaterro compactado mecanizado de vala ou cava com rolo, mínimo de 95% PN</t>
  </si>
  <si>
    <t>07.12</t>
  </si>
  <si>
    <t>Aterro mecanizado sem fornecimento de material</t>
  </si>
  <si>
    <t>07.12.010</t>
  </si>
  <si>
    <t>Compactação de aterro mecanizado mínimo de 95% PN, sem fornecimento de solo em áreas fechadas</t>
  </si>
  <si>
    <t>07.12.020</t>
  </si>
  <si>
    <t>Compactação de aterro mecanizado mínimo de 95% PN, sem fornecimento de solo em campo aberto</t>
  </si>
  <si>
    <t>07.12.030</t>
  </si>
  <si>
    <t>Compactação de aterro mecanizado a 100% PN, sem fornecimento de solo em campo aberto</t>
  </si>
  <si>
    <t>07.12.040</t>
  </si>
  <si>
    <t>Aterro mecanizado por compensação, solo de 1ª categoria em campo aberto, sem compactação do aterro</t>
  </si>
  <si>
    <t>08</t>
  </si>
  <si>
    <t>ESCORAMENTO, CONTENCAO E DRENAGEM</t>
  </si>
  <si>
    <t>08.01</t>
  </si>
  <si>
    <t>Escoramento</t>
  </si>
  <si>
    <t>08.01.020</t>
  </si>
  <si>
    <t>Escoramento de solo contínuo</t>
  </si>
  <si>
    <t>08.01.040</t>
  </si>
  <si>
    <t>Escoramento de solo descontínuo</t>
  </si>
  <si>
    <t>08.01.060</t>
  </si>
  <si>
    <t>Escoramento de solo pontaletado</t>
  </si>
  <si>
    <t>08.01.080</t>
  </si>
  <si>
    <t>Escoramento de solo especial</t>
  </si>
  <si>
    <t>08.01.100</t>
  </si>
  <si>
    <t>Escoramento com estacas pranchas metálicas - profundidade até 4 m</t>
  </si>
  <si>
    <t>08.01.110</t>
  </si>
  <si>
    <t>Escoramento com estacas pranchas metálicas - profundidade até 6 m</t>
  </si>
  <si>
    <t>08.01.120</t>
  </si>
  <si>
    <t>Escoramento com estacas pranchas metálicas - profundidade até 8 m</t>
  </si>
  <si>
    <t>08.02</t>
  </si>
  <si>
    <t>Cimbramento</t>
  </si>
  <si>
    <t>08.02.020</t>
  </si>
  <si>
    <t>Cimbramento em madeira com estroncas de eucalipto</t>
  </si>
  <si>
    <t>08.02.040</t>
  </si>
  <si>
    <t>Cimbramento em perfil metálico para obras de arte</t>
  </si>
  <si>
    <t>08.02.050</t>
  </si>
  <si>
    <t>Cimbramento tubular metálico</t>
  </si>
  <si>
    <t>M3MES</t>
  </si>
  <si>
    <t>08.02.060</t>
  </si>
  <si>
    <t>Montagem e desmontagem de cimbramento tubular metálico</t>
  </si>
  <si>
    <t>08.03</t>
  </si>
  <si>
    <t>Descimbramento</t>
  </si>
  <si>
    <t>08.03.020</t>
  </si>
  <si>
    <t>Descimbramento em madeira</t>
  </si>
  <si>
    <t>08.05</t>
  </si>
  <si>
    <t>Manta, filtro e dreno</t>
  </si>
  <si>
    <t>08.05.010</t>
  </si>
  <si>
    <t>Geomembrana em polietileno de alta densidade PEAD de 1 mm</t>
  </si>
  <si>
    <t>08.05.100</t>
  </si>
  <si>
    <t>Dreno com pedra britada</t>
  </si>
  <si>
    <t>08.05.110</t>
  </si>
  <si>
    <t>Dreno com areia grossa</t>
  </si>
  <si>
    <t>08.05.180</t>
  </si>
  <si>
    <t>Manta geotêxtil com resistência à tração longitudinal de 10kN/m e transversal de 9kN/m</t>
  </si>
  <si>
    <t>08.05.190</t>
  </si>
  <si>
    <t>Manta geotêxtil com resistência à tração longitudinal de 16kN/m e transversal de 14kN/m</t>
  </si>
  <si>
    <t>08.05.220</t>
  </si>
  <si>
    <t>Manta geotêxtil com resistência à tração longitudinal de 31kN/m e transversal de 27kN/m</t>
  </si>
  <si>
    <t>08.06</t>
  </si>
  <si>
    <t>Barbaca</t>
  </si>
  <si>
    <t>08.06.040</t>
  </si>
  <si>
    <t>Barbacã em tubo de PVC com diâmetro 50 mm</t>
  </si>
  <si>
    <t>08.06.060</t>
  </si>
  <si>
    <t>Barbacã em tubo de PVC com diâmetro 75 mm</t>
  </si>
  <si>
    <t>08.06.080</t>
  </si>
  <si>
    <t>Barbacã em tubo de PVC com diâmetro 100 mm</t>
  </si>
  <si>
    <t>08.07</t>
  </si>
  <si>
    <t>Esgotamento</t>
  </si>
  <si>
    <t>08.07.050</t>
  </si>
  <si>
    <t>Taxa de mobilização e desmobilização de equipamentos para execução de rebaixamento de lençol freático</t>
  </si>
  <si>
    <t>08.07.060</t>
  </si>
  <si>
    <t>Locação de conjunto de bombeamento a vácuo para rebaixamento de lençol freático, com até 50 ponteiras e potência até 15 HP, mínimo 30 dias</t>
  </si>
  <si>
    <t>CJxDI</t>
  </si>
  <si>
    <t>08.07.070</t>
  </si>
  <si>
    <t>Ponteiras filtrantes, profundidade até 5 m</t>
  </si>
  <si>
    <t>08.07.090</t>
  </si>
  <si>
    <t>Esgotamento de águas superficiais com bomba de superfície ou submersa</t>
  </si>
  <si>
    <t>HPXh</t>
  </si>
  <si>
    <t>08.10</t>
  </si>
  <si>
    <t>Contenção</t>
  </si>
  <si>
    <t>08.10.040</t>
  </si>
  <si>
    <t>Enrocamento com pedra arrumada</t>
  </si>
  <si>
    <t>08.10.060</t>
  </si>
  <si>
    <t>Enrocamento com pedra assentada</t>
  </si>
  <si>
    <t>08.10.108</t>
  </si>
  <si>
    <t>Gabião tipo caixa em tela metálica, altura de 0,5 m, com revestimento liga zinco/alumínio, malha hexagonal 8/10 cm, fio diâmetro 2,7 mm, independente do formato ou utilização</t>
  </si>
  <si>
    <t>08.10.109</t>
  </si>
  <si>
    <t>Gabião tipo caixa em tela metálica, altura de 1 m, com revestimento liga zinco/alumínio, malha hexagonal 8/10 cm, fio diâmetro 2,7 mm, independente do formato ou utilização</t>
  </si>
  <si>
    <t>09</t>
  </si>
  <si>
    <t>FORMA</t>
  </si>
  <si>
    <t>09.01</t>
  </si>
  <si>
    <t>Forma em tabua</t>
  </si>
  <si>
    <t>09.01.020</t>
  </si>
  <si>
    <t>Forma em madeira comum para fundação</t>
  </si>
  <si>
    <t>09.01.030</t>
  </si>
  <si>
    <t>Forma em madeira comum para estrutura</t>
  </si>
  <si>
    <t>09.01.040</t>
  </si>
  <si>
    <t>Forma em madeira comum para caixão perdido</t>
  </si>
  <si>
    <t>09.01.150</t>
  </si>
  <si>
    <t>Desmontagem de forma em madeira para estrutura de laje, com tábuas</t>
  </si>
  <si>
    <t>09.01.160</t>
  </si>
  <si>
    <t>Desmontagem de forma em madeira para estrutura de vigas, com tábuas</t>
  </si>
  <si>
    <t>09.02</t>
  </si>
  <si>
    <t>Forma em madeira compensada</t>
  </si>
  <si>
    <t>09.02.020</t>
  </si>
  <si>
    <t>Forma plana em compensado para estrutura convencional</t>
  </si>
  <si>
    <t>09.02.040</t>
  </si>
  <si>
    <t>Forma plana em compensado para estrutura aparente</t>
  </si>
  <si>
    <t>09.02.060</t>
  </si>
  <si>
    <t>Forma curva em compensado para estrutura aparente</t>
  </si>
  <si>
    <t>09.02.080</t>
  </si>
  <si>
    <t>Forma plana em compensado para obra de arte, sem cimbramento</t>
  </si>
  <si>
    <t>09.02.100</t>
  </si>
  <si>
    <t>Forma em compensado para encamisamento de tubulão</t>
  </si>
  <si>
    <t>09.02.120</t>
  </si>
  <si>
    <t>Forma ripada de 5 cm na vertical</t>
  </si>
  <si>
    <t>09.02.130</t>
  </si>
  <si>
    <t>Forma plana em compensado para estrutura convencional com cimbramento tubular metálico</t>
  </si>
  <si>
    <t>09.02.140</t>
  </si>
  <si>
    <t>Forma plana em compensado para estrutura aparente com cimbramento tubular metálico</t>
  </si>
  <si>
    <t>09.02.150</t>
  </si>
  <si>
    <t>Forma curva em compensado para estrutura convencional com cimbramento tubular metálico</t>
  </si>
  <si>
    <t>09.04</t>
  </si>
  <si>
    <t>Forma em papelão</t>
  </si>
  <si>
    <t>09.04.020</t>
  </si>
  <si>
    <t>Forma em tubo de papelão com diâmetro de 25 cm</t>
  </si>
  <si>
    <t>09.04.030</t>
  </si>
  <si>
    <t>Forma em tubo de papelão com diâmetro de 30 cm</t>
  </si>
  <si>
    <t>09.04.040</t>
  </si>
  <si>
    <t>Forma em tubo de papelão com diâmetro de 35 cm</t>
  </si>
  <si>
    <t>09.04.050</t>
  </si>
  <si>
    <t>Forma em tubo de papelão com diâmetro de 40 cm</t>
  </si>
  <si>
    <t>09.04.060</t>
  </si>
  <si>
    <t>Forma em tubo de papelão com diâmetro de 45 cm</t>
  </si>
  <si>
    <t>09.04.070</t>
  </si>
  <si>
    <t>Forma em tubo de papelão com diâmetro de 50 cm</t>
  </si>
  <si>
    <t>09.07</t>
  </si>
  <si>
    <t>Forma em polipropileno</t>
  </si>
  <si>
    <t>09.07.060</t>
  </si>
  <si>
    <t>Forma em polipropileno (cubeta) e acessórios para laje nervurada com dimensões variáveis - locação</t>
  </si>
  <si>
    <t>10</t>
  </si>
  <si>
    <t>ARMADURA E CORDOALHA ESTRUTURAL</t>
  </si>
  <si>
    <t>10.01</t>
  </si>
  <si>
    <t>Armadura em barra</t>
  </si>
  <si>
    <t>10.01.020</t>
  </si>
  <si>
    <t>Armadura em barra de aço CA-25 fyk = 250 MPa</t>
  </si>
  <si>
    <t>10.01.040</t>
  </si>
  <si>
    <t>Armadura em barra de aço CA-50 (A ou B) fyk = 500 MPa</t>
  </si>
  <si>
    <t>10.01.060</t>
  </si>
  <si>
    <t>Armadura em barra de aço CA-60 (A ou B) fyk = 600 MPa</t>
  </si>
  <si>
    <t>10.02</t>
  </si>
  <si>
    <t>Armadura em tela</t>
  </si>
  <si>
    <t>10.02.020</t>
  </si>
  <si>
    <t>Armadura em tela soldada de aço</t>
  </si>
  <si>
    <t>10.20</t>
  </si>
  <si>
    <t>Reparos, conservações e complementos - GRUPO 10</t>
  </si>
  <si>
    <t>10.20.001</t>
  </si>
  <si>
    <t>Lubrificante em pasta para aplicação em barras de transferência de concreto</t>
  </si>
  <si>
    <t>11</t>
  </si>
  <si>
    <t>CONCRETO, MASSA E LASTRO</t>
  </si>
  <si>
    <t>11.01</t>
  </si>
  <si>
    <t>Concreto usinado com controle fck - fornecimento do material</t>
  </si>
  <si>
    <t>11.01.100</t>
  </si>
  <si>
    <t>Concreto usinado, fck = 20 MPa</t>
  </si>
  <si>
    <t>11.01.130</t>
  </si>
  <si>
    <t>Concreto usinado, fck = 25 MPa</t>
  </si>
  <si>
    <t>11.01.160</t>
  </si>
  <si>
    <t>Concreto usinado, fck = 30 MPa</t>
  </si>
  <si>
    <t>11.01.170</t>
  </si>
  <si>
    <t>Concreto usinado, fck = 35 MPa</t>
  </si>
  <si>
    <t>11.01.190</t>
  </si>
  <si>
    <t>Concreto usinado, fck = 40 MPa</t>
  </si>
  <si>
    <t>11.01.260</t>
  </si>
  <si>
    <t>Concreto usinado, fck = 20 MPa - para bombeamento</t>
  </si>
  <si>
    <t>11.01.290</t>
  </si>
  <si>
    <t>Concreto usinado, fck = 25 MPa - para bombeamento</t>
  </si>
  <si>
    <t>11.01.320</t>
  </si>
  <si>
    <t>Concreto usinado, fck = 30 MPa - para bombeamento</t>
  </si>
  <si>
    <t>11.01.321</t>
  </si>
  <si>
    <t>Concreto usinado, fck = 35 MPa - para bombeamento</t>
  </si>
  <si>
    <t>11.01.350</t>
  </si>
  <si>
    <t>Concreto usinado, fck = 40 MPa - para bombeamento</t>
  </si>
  <si>
    <t>11.01.520</t>
  </si>
  <si>
    <t>Concreto usinado, fck = 30 MPa - para bombeamento em estaca hélice contínua</t>
  </si>
  <si>
    <t>11.01.621</t>
  </si>
  <si>
    <t>Concreto usinado, fck=30 MPa, fctm_k=4,2 Mpa</t>
  </si>
  <si>
    <t>11.01.630</t>
  </si>
  <si>
    <t>Concreto usinado, fck = 25 MPa - para perfil extrudado</t>
  </si>
  <si>
    <t>11.02</t>
  </si>
  <si>
    <t>Concreto usinado não estrutural - fornecimento do material</t>
  </si>
  <si>
    <t>11.02.020</t>
  </si>
  <si>
    <t>Concreto usinado não estrutural mínimo 150 kg cimento / m³</t>
  </si>
  <si>
    <t>11.02.040</t>
  </si>
  <si>
    <t>Concreto usinado não estrutural mínimo 200 kg cimento / m³</t>
  </si>
  <si>
    <t>11.02.060</t>
  </si>
  <si>
    <t>Concreto usinado não estrutural mínimo 300 kg cimento / m³</t>
  </si>
  <si>
    <t>11.03</t>
  </si>
  <si>
    <t>Concreto executado no local com controle fck - fornecimento do material</t>
  </si>
  <si>
    <t>11.03.090</t>
  </si>
  <si>
    <t>Concreto preparado no local, fck = 20 MPa</t>
  </si>
  <si>
    <t>11.04</t>
  </si>
  <si>
    <t>Concreto não estrutural executado no local - fornecimento do material</t>
  </si>
  <si>
    <t>11.04.020</t>
  </si>
  <si>
    <t>Concreto não estrutural executado no local, mínimo 150 kg cimento / m³</t>
  </si>
  <si>
    <t>11.04.040</t>
  </si>
  <si>
    <t>Concreto não estrutural executado no local, mínimo 200 kg cimento / m³</t>
  </si>
  <si>
    <t>11.04.060</t>
  </si>
  <si>
    <t>Concreto não estrutural executado no local, mínimo 300 kg cimento / m³</t>
  </si>
  <si>
    <t>11.05</t>
  </si>
  <si>
    <t>Concreto e argamassa especial</t>
  </si>
  <si>
    <t>11.05.010</t>
  </si>
  <si>
    <t>Argamassa em solo e cimento a 5% em peso</t>
  </si>
  <si>
    <t>11.05.030</t>
  </si>
  <si>
    <t>Argamassa graute expansiva autonivelante de alta resistência</t>
  </si>
  <si>
    <t>11.05.040</t>
  </si>
  <si>
    <t>Argamassa graute</t>
  </si>
  <si>
    <t>11.05.060</t>
  </si>
  <si>
    <t>Concreto ciclópico - fornecimento e aplicação (com 30% de pedra rachão), concreto fck 15 Mpa</t>
  </si>
  <si>
    <t>11.05.120</t>
  </si>
  <si>
    <t>Execução de concreto projetado - consumo de cimento 350 kg/m³</t>
  </si>
  <si>
    <t>11.11</t>
  </si>
  <si>
    <t>Argamassas especiais</t>
  </si>
  <si>
    <t>11.11.030</t>
  </si>
  <si>
    <t>Argamassa de cimento e areia, fck = 20 MPa, consumo de cimento 600 kg/m³ - material para injeção em estaca raiz</t>
  </si>
  <si>
    <t>11.16</t>
  </si>
  <si>
    <t>Lançamento e aplicação</t>
  </si>
  <si>
    <t>11.16.020</t>
  </si>
  <si>
    <t>Lançamento, espalhamento e adensamento de concreto ou massa em lastro e/ou enchimento</t>
  </si>
  <si>
    <t>11.16.040</t>
  </si>
  <si>
    <t>Lançamento e adensamento de concreto ou massa em fundação</t>
  </si>
  <si>
    <t>11.16.060</t>
  </si>
  <si>
    <t>Lançamento e adensamento de concreto ou massa em estrutura</t>
  </si>
  <si>
    <t>11.16.080</t>
  </si>
  <si>
    <t>Lançamento e adensamento de concreto ou massa por bombeamento</t>
  </si>
  <si>
    <t>11.16.220</t>
  </si>
  <si>
    <t>Nivelamento de piso em concreto com acabadora de superfície</t>
  </si>
  <si>
    <t>11.18</t>
  </si>
  <si>
    <t>Lastro e enchimento</t>
  </si>
  <si>
    <t>11.18.020</t>
  </si>
  <si>
    <t>Lastro de areia</t>
  </si>
  <si>
    <t>11.18.040</t>
  </si>
  <si>
    <t>Lastro de pedra britada</t>
  </si>
  <si>
    <t>11.18.060</t>
  </si>
  <si>
    <t>Lona plástica preta - uso geral</t>
  </si>
  <si>
    <t>11.18.070</t>
  </si>
  <si>
    <t>Enchimento de laje com concreto celular com densidade de 1.200 kg/m³</t>
  </si>
  <si>
    <t>11.18.080</t>
  </si>
  <si>
    <t>Enchimento de laje com tijolos cerâmicos furados</t>
  </si>
  <si>
    <t>11.18.110</t>
  </si>
  <si>
    <t>Enchimento de nichos em geral, com material proveniente de entulho</t>
  </si>
  <si>
    <t>11.18.140</t>
  </si>
  <si>
    <t>Lastro e/ou fundação em rachão mecanizado</t>
  </si>
  <si>
    <t>11.18.150</t>
  </si>
  <si>
    <t>Lastro e/ou fundação em rachão manual</t>
  </si>
  <si>
    <t>11.18.160</t>
  </si>
  <si>
    <t>Enchimento de nichos em geral, com areia</t>
  </si>
  <si>
    <t>11.18.180</t>
  </si>
  <si>
    <t>Colchão de areia</t>
  </si>
  <si>
    <t>11.18.190</t>
  </si>
  <si>
    <t>Enchimento de nichos com poliestireno expandido do tipo P-1</t>
  </si>
  <si>
    <t>11.18.220</t>
  </si>
  <si>
    <t>Enchimento de nichos com poliestireno expandido do tipo EPS-5F</t>
  </si>
  <si>
    <t>11.20</t>
  </si>
  <si>
    <t>Reparos, conservações e complementos - GRUPO 11</t>
  </si>
  <si>
    <t>11.20.030</t>
  </si>
  <si>
    <t>Cura química de concreto, membrana líquida</t>
  </si>
  <si>
    <t>11.20.050</t>
  </si>
  <si>
    <t>Corte de junta de dilatação, com serra de disco diamantado para pisos</t>
  </si>
  <si>
    <t>11.20.090</t>
  </si>
  <si>
    <t>Selante endurecedor de concreto antipó</t>
  </si>
  <si>
    <t>11.20.120</t>
  </si>
  <si>
    <t>Reparo superficial com argamassa polimérica (tixotrópica), bicomponente</t>
  </si>
  <si>
    <t>11.20.130</t>
  </si>
  <si>
    <t>Tratamento de fissuras estáveis (não ativas) em elementos de concreto</t>
  </si>
  <si>
    <t>11.20.140</t>
  </si>
  <si>
    <t>Controlador de retração de concreto, a base de óxido de cálcio</t>
  </si>
  <si>
    <t>12</t>
  </si>
  <si>
    <t>FUNDACAO PROFUNDA</t>
  </si>
  <si>
    <t>12.01</t>
  </si>
  <si>
    <t>Broca</t>
  </si>
  <si>
    <t>12.01.021</t>
  </si>
  <si>
    <t>Broca em concreto armado diâmetro de 20 cm - completa</t>
  </si>
  <si>
    <t>12.01.041</t>
  </si>
  <si>
    <t>Broca em concreto armado diâmetro de 25 cm - completa</t>
  </si>
  <si>
    <t>12.01.061</t>
  </si>
  <si>
    <t>Broca em concreto armado diâmetro de 30 cm - completa</t>
  </si>
  <si>
    <t>12.04</t>
  </si>
  <si>
    <t>Estaca pre-moldada de concreto</t>
  </si>
  <si>
    <t>12.04.080</t>
  </si>
  <si>
    <t>Taxa de mobilização e desmobilização de equipamentos para execução de estaca pré-moldada</t>
  </si>
  <si>
    <t>12.04.081</t>
  </si>
  <si>
    <t>Estaca pré-moldada protendida cravada para 20t</t>
  </si>
  <si>
    <t>12.04.082</t>
  </si>
  <si>
    <t>Estaca pré-moldada protendida cravada para 30t</t>
  </si>
  <si>
    <t>12.04.083</t>
  </si>
  <si>
    <t>Estaca pré-moldada protendida cravada para 40t</t>
  </si>
  <si>
    <t>12.04.084</t>
  </si>
  <si>
    <t>Estaca pré-moldada protendida cravada para 50t</t>
  </si>
  <si>
    <t>12.04.085</t>
  </si>
  <si>
    <t>Estaca pré-moldada protendida cravada para 60t</t>
  </si>
  <si>
    <t>12.05</t>
  </si>
  <si>
    <t>Estaca escavada mecanicamente</t>
  </si>
  <si>
    <t>12.05.010</t>
  </si>
  <si>
    <t>Taxa de mobilização e desmobilização de equipamentos para execução de estaca escavada</t>
  </si>
  <si>
    <t>12.05.020</t>
  </si>
  <si>
    <t>Estaca escavada mecanicamente, diâmetro de 25 cm até 20 t</t>
  </si>
  <si>
    <t>12.05.030</t>
  </si>
  <si>
    <t>Estaca escavada mecanicamente, diâmetro de 30 cm até 30 t</t>
  </si>
  <si>
    <t>12.05.040</t>
  </si>
  <si>
    <t>Estaca escavada mecanicamente, diâmetro de 35 cm até 40 t</t>
  </si>
  <si>
    <t>12.05.150</t>
  </si>
  <si>
    <t>Estaca escavada mecanicamente, diâmetro de 40 cm até 50 t</t>
  </si>
  <si>
    <t>12.06</t>
  </si>
  <si>
    <t>Estaca tipo STRAUSS</t>
  </si>
  <si>
    <t>12.06.010</t>
  </si>
  <si>
    <t>Taxa de mobilização e desmobilização de equipamentos para execução de estaca tipo Strauss</t>
  </si>
  <si>
    <t>12.06.020</t>
  </si>
  <si>
    <t>Estaca tipo Strauss, diâmetro de 25 cm até 20 t</t>
  </si>
  <si>
    <t>12.06.030</t>
  </si>
  <si>
    <t>Estaca tipo Strauss, diâmetro de 32 cm até 30 t</t>
  </si>
  <si>
    <t>12.06.040</t>
  </si>
  <si>
    <t>Estaca tipo Strauss, diâmetro de 38 cm até 40 t</t>
  </si>
  <si>
    <t>12.06.080</t>
  </si>
  <si>
    <t>Estaca tipo Strauss, diâmetro de 45 cm até 60 t</t>
  </si>
  <si>
    <t>12.07</t>
  </si>
  <si>
    <t>Estaca tipo RAIZ</t>
  </si>
  <si>
    <t>12.07.010</t>
  </si>
  <si>
    <t>Taxa de mobilização e desmobilização de equipamentos para execução de estaca tipo Raiz em solo</t>
  </si>
  <si>
    <t>12.07.030</t>
  </si>
  <si>
    <t>Estaca tipo Raiz, diâmetro de 10 cm para 10 t, em solo</t>
  </si>
  <si>
    <t>12.07.050</t>
  </si>
  <si>
    <t>Estaca tipo Raiz, diâmetro de 12 cm para 15 t, em solo</t>
  </si>
  <si>
    <t>12.07.060</t>
  </si>
  <si>
    <t>Estaca tipo Raiz, diâmetro de 15 cm para 25 t, em solo</t>
  </si>
  <si>
    <t>12.07.070</t>
  </si>
  <si>
    <t>Estaca tipo Raiz, diâmetro de 16 cm para 35 t, em solo</t>
  </si>
  <si>
    <t>12.07.090</t>
  </si>
  <si>
    <t>Estaca tipo Raiz, diâmetro de 20 cm para 50 t, em solo</t>
  </si>
  <si>
    <t>12.07.100</t>
  </si>
  <si>
    <t>Estaca tipo Raiz, diâmetro de 25 cm para 80 t, em solo</t>
  </si>
  <si>
    <t>12.07.110</t>
  </si>
  <si>
    <t>Estaca tipo Raiz, diâmetro de 31 cm para 100 t, em solo</t>
  </si>
  <si>
    <t>12.07.130</t>
  </si>
  <si>
    <t>Estaca tipo Raiz, diâmetro de 40 cm para 130 t, em solo</t>
  </si>
  <si>
    <t>12.07.151</t>
  </si>
  <si>
    <t>Estaca tipo Raiz, diâmetro de 31 cm, sem armação, em solo</t>
  </si>
  <si>
    <t>12.07.153</t>
  </si>
  <si>
    <t>Estaca tipo Raiz, diâmetro de 45 cm, sem armação, em solo</t>
  </si>
  <si>
    <t>12.07.270</t>
  </si>
  <si>
    <t>Taxa de mobilização e desmobilização de equipamentos para execução de estaca tipo Raiz em rocha</t>
  </si>
  <si>
    <t>12.07.271</t>
  </si>
  <si>
    <t>Estaca tipo Raiz, diâmetro de 31 cm, sem armação, em rocha</t>
  </si>
  <si>
    <t>12.07.272</t>
  </si>
  <si>
    <t>Estaca tipo Raiz, diâmetro de 41 cm, sem armação, em rocha</t>
  </si>
  <si>
    <t>12.07.273</t>
  </si>
  <si>
    <t>Estaca tipo Raiz, diâmetro de 45 cm, sem armação, em rocha</t>
  </si>
  <si>
    <t>12.07.274</t>
  </si>
  <si>
    <t>Estaca tipo Raiz, diâmetro de 15 cm para 25 t, sem armação e sem argamassa, em rocha</t>
  </si>
  <si>
    <t>12.07.275</t>
  </si>
  <si>
    <t>Estaca tipo Raiz, diâmetro de 20 cm para 50 t, sem armação e sem argamassa, em rocha</t>
  </si>
  <si>
    <t>12.07.511</t>
  </si>
  <si>
    <t>Injeção de argamassa de cimento e areia em estaca raiz - sobreconsumo</t>
  </si>
  <si>
    <t>12.09</t>
  </si>
  <si>
    <t>Tubulão</t>
  </si>
  <si>
    <t>12.09.010</t>
  </si>
  <si>
    <t>Taxa de mobilização e desmobilização de equipamentos para execução de tubulão escavado mecanicamente</t>
  </si>
  <si>
    <t>12.09.020</t>
  </si>
  <si>
    <t>Abertura de fuste mecanizado diâmetro de 50 cm</t>
  </si>
  <si>
    <t>12.09.040</t>
  </si>
  <si>
    <t>Abertura de fuste mecanizado diâmetro de 60 cm</t>
  </si>
  <si>
    <t>12.09.060</t>
  </si>
  <si>
    <t>Abertura de fuste mecanizado diâmetro de 80 cm</t>
  </si>
  <si>
    <t>12.09.140</t>
  </si>
  <si>
    <t>Escavação manual em campo aberto para tubulão, fuste e/ou base</t>
  </si>
  <si>
    <t>12.12</t>
  </si>
  <si>
    <t>Estaca hélice continua</t>
  </si>
  <si>
    <t>12.12.010</t>
  </si>
  <si>
    <t>Taxa de mobilização e desmobilização de equipamentos para execução de estaca tipo hélice contínua em solo</t>
  </si>
  <si>
    <t>12.12.014</t>
  </si>
  <si>
    <t>Estaca tipo hélice contínua, diâmetro de 25 cm em solo</t>
  </si>
  <si>
    <t>12.12.016</t>
  </si>
  <si>
    <t>Estaca tipo hélice contínua, diâmetro de 30 cm em solo</t>
  </si>
  <si>
    <t>12.12.020</t>
  </si>
  <si>
    <t>Estaca tipo hélice contínua, diâmetro de 35 cm em solo</t>
  </si>
  <si>
    <t>12.12.060</t>
  </si>
  <si>
    <t>Estaca tipo hélice contínua, diâmetro de 40 cm em solo</t>
  </si>
  <si>
    <t>12.12.070</t>
  </si>
  <si>
    <t>Estaca tipo hélice contínua, diâmetro de 50 cm em solo</t>
  </si>
  <si>
    <t>12.12.074</t>
  </si>
  <si>
    <t>Estaca tipo hélice contínua, diâmetro de 60 cm em solo</t>
  </si>
  <si>
    <t>12.12.090</t>
  </si>
  <si>
    <t>Estaca tipo hélice contínua, diâmetro de 70 cm em solo</t>
  </si>
  <si>
    <t>12.12.100</t>
  </si>
  <si>
    <t>Estaca tipo hélice contínua, diâmetro de 80 cm em solo</t>
  </si>
  <si>
    <t>12.14</t>
  </si>
  <si>
    <t>Estaca escavada com injeção ou micro estaca</t>
  </si>
  <si>
    <t>12.14.010</t>
  </si>
  <si>
    <t>Taxa de mobilização e desmobilização de equipamentos para execução de estacas escavadas com injeção ou microestaca</t>
  </si>
  <si>
    <t>12.14.040</t>
  </si>
  <si>
    <t>Estaca escavada com injeção ou microestaca, diâmetro de 16 cm</t>
  </si>
  <si>
    <t>12.14.050</t>
  </si>
  <si>
    <t>Estaca escavada com injeção ou microestaca, diâmetro de 20 cm</t>
  </si>
  <si>
    <t>12.14.060</t>
  </si>
  <si>
    <t>Estaca escavada com injeção ou microestaca, diâmetro de 25 cm</t>
  </si>
  <si>
    <t>13</t>
  </si>
  <si>
    <t>LAJE E PAINEL DE FECHAMENTO PRE-FABRICADOS</t>
  </si>
  <si>
    <t>13.01</t>
  </si>
  <si>
    <t>Laje pre-fabricada mista em vigotas treplicadas e lajotas</t>
  </si>
  <si>
    <t>13.01.130</t>
  </si>
  <si>
    <t>Laje pré-fabricada mista vigota treliçada/lajota cerâmica - LT 12 (8+4) e capa com concreto de 25 MPa</t>
  </si>
  <si>
    <t>13.01.150</t>
  </si>
  <si>
    <t>Laje pré-fabricada mista vigota treliçada/lajota cerâmica - LT 16 (12+4) e capa com concreto de 25 MPa</t>
  </si>
  <si>
    <t>13.01.170</t>
  </si>
  <si>
    <t>Laje pré-fabricada mista vigota treliçada/lajota cerâmica - LT 20 (16+4) e capa com concreto de 25 MPa</t>
  </si>
  <si>
    <t>13.01.190</t>
  </si>
  <si>
    <t>Laje pré-fabricada mista vigota treliçada/lajota cerâmica - LT 24 (20+4) e capa com concreto de 25 MPa</t>
  </si>
  <si>
    <t>13.01.210</t>
  </si>
  <si>
    <t>Laje pré-fabricada mista vigota treliçada/lajota cerâmica - LT 30 (24+6) e capa com concreto de 25 MPa</t>
  </si>
  <si>
    <t>13.01.310</t>
  </si>
  <si>
    <t>Laje pré-fabricada unidirecional em viga treliçada/lajota em EPS LT 12 (8 + 4), com capa de concreto de 25 MPa</t>
  </si>
  <si>
    <t>13.01.320</t>
  </si>
  <si>
    <t>Laje pré-fabricada unidirecional em viga treliçada/lajota em EPS LT 16 (12 + 4), com capa de concreto de 25 MPa</t>
  </si>
  <si>
    <t>13.01.330</t>
  </si>
  <si>
    <t>Laje pré-fabricada unidirecional em viga treliçada/lajota em EPS LT 20 (16 + 4), com capa de concreto de 25 MPa</t>
  </si>
  <si>
    <t>13.01.340</t>
  </si>
  <si>
    <t>Laje pré-fabricada unidirecional em viga treliçada/lajota em EPS LT 25 (20 + 5), com capa de concreto de 25 MPa</t>
  </si>
  <si>
    <t>13.01.350</t>
  </si>
  <si>
    <t>Laje pré-fabricada unidirecional em viga treliçada/lajota em EPS LT 30 (25 + 5), com capa de concreto de 25 MPa</t>
  </si>
  <si>
    <t>13.02</t>
  </si>
  <si>
    <t>Laje pre-fabricada mista em vigotas protendidas e lajotas</t>
  </si>
  <si>
    <t>13.02.150</t>
  </si>
  <si>
    <t>Laje pré-fabricada mista vigota protendida/lajota cerâmica - LP 12 (8+4) e capa com concreto de 25 MPa</t>
  </si>
  <si>
    <t>13.02.170</t>
  </si>
  <si>
    <t>Laje pré-fabricada mista vigota protendida/lajota cerâmica - LP 16 (12+4) e capa com concreto de 25 MPa</t>
  </si>
  <si>
    <t>13.02.190</t>
  </si>
  <si>
    <t>Laje pré-fabricada mista vigota protendida/lajota cerâmica - LP 20 (16+4) e capa com concreto de 25 MPa</t>
  </si>
  <si>
    <t>13.02.210</t>
  </si>
  <si>
    <t>Laje pré-fabricada mista vigota protendida/lajota cerâmica - LP 25 (20+5) e capa com concreto de 25 MPa</t>
  </si>
  <si>
    <t>13.05</t>
  </si>
  <si>
    <t>Pre-laje</t>
  </si>
  <si>
    <t>13.05.084</t>
  </si>
  <si>
    <t>Pré-laje em painel pré-fabricado treliçado, com EPS, H= 12 cm</t>
  </si>
  <si>
    <t>13.05.090</t>
  </si>
  <si>
    <t>Pré-laje em painel pré-fabricado treliçado, com EPS, H= 16 cm</t>
  </si>
  <si>
    <t>13.05.094</t>
  </si>
  <si>
    <t>Pré-laje em painel pré-fabricado treliçado, com EPS, H= 20 cm</t>
  </si>
  <si>
    <t>13.05.096</t>
  </si>
  <si>
    <t>Pré-laje em painel pré-fabricado treliçado, com EPS, H= 25 cm</t>
  </si>
  <si>
    <t>13.05.110</t>
  </si>
  <si>
    <t>Pré-laje em painel pré-fabricado treliçado, H= 12 cm</t>
  </si>
  <si>
    <t>13.05.150</t>
  </si>
  <si>
    <t>Pré-laje em painel pré-fabricado treliçado, H= 16 cm</t>
  </si>
  <si>
    <t>14</t>
  </si>
  <si>
    <t>ALVENARIA E ELEMENTO DIVISOR</t>
  </si>
  <si>
    <t>14.01</t>
  </si>
  <si>
    <t>Alvenaria de fundação (embasamento)</t>
  </si>
  <si>
    <t>14.01.020</t>
  </si>
  <si>
    <t>Alvenaria de embasamento em tijolo maciço comum</t>
  </si>
  <si>
    <t>14.01.050</t>
  </si>
  <si>
    <t>Alvenaria de embasamento em bloco de concreto de 14 x 19 x 39 cm - classe A</t>
  </si>
  <si>
    <t>14.01.060</t>
  </si>
  <si>
    <t>Alvenaria de embasamento em bloco de concreto de 19 x 19 x 39 cm - classe A</t>
  </si>
  <si>
    <t>14.02</t>
  </si>
  <si>
    <t>Alvenaria com tijolo maciço comum ou especial</t>
  </si>
  <si>
    <t>14.02.020</t>
  </si>
  <si>
    <t>Alvenaria de elevação de 1/4 tijolo maciço comum</t>
  </si>
  <si>
    <t>14.02.030</t>
  </si>
  <si>
    <t>Alvenaria de elevação de 1/2 tijolo maciço comum</t>
  </si>
  <si>
    <t>14.02.040</t>
  </si>
  <si>
    <t>Alvenaria de elevação de 1 tijolo maciço comum</t>
  </si>
  <si>
    <t>14.02.050</t>
  </si>
  <si>
    <t>Alvenaria de elevação de 1 1/2 tijolo maciço comum</t>
  </si>
  <si>
    <t>14.02.070</t>
  </si>
  <si>
    <t>Alvenaria de elevação de 1/2 tijolo maciço aparente</t>
  </si>
  <si>
    <t>14.02.080</t>
  </si>
  <si>
    <t>Alvenaria de elevação de 1 tijolo maciço aparente</t>
  </si>
  <si>
    <t>14.03</t>
  </si>
  <si>
    <t>Alvenaria com tijolo laminado aparente</t>
  </si>
  <si>
    <t>14.03.020</t>
  </si>
  <si>
    <t>Alvenaria de elevação de 1/4 tijolo laminado</t>
  </si>
  <si>
    <t>14.03.040</t>
  </si>
  <si>
    <t>Alvenaria de elevação de 1/2 tijolo laminado</t>
  </si>
  <si>
    <t>14.03.060</t>
  </si>
  <si>
    <t>Alvenaria de elevação de 1 tijolo laminado</t>
  </si>
  <si>
    <t>14.04</t>
  </si>
  <si>
    <t>Alvenaria com bloco cerâmico de vedação</t>
  </si>
  <si>
    <t>14.04.200</t>
  </si>
  <si>
    <t>Alvenaria de bloco cerâmico de vedação de 9 cm</t>
  </si>
  <si>
    <t>14.04.210</t>
  </si>
  <si>
    <t>Alvenaria de bloco cerâmico de vedação de 14 cm</t>
  </si>
  <si>
    <t>14.04.220</t>
  </si>
  <si>
    <t>Alvenaria de bloco cerâmico de vedação de 19 cm</t>
  </si>
  <si>
    <t>14.05</t>
  </si>
  <si>
    <t>Alvenaria com bloco cerâmico estrutural</t>
  </si>
  <si>
    <t>14.05.050</t>
  </si>
  <si>
    <t>Alvenaria de bloco cerâmico estrutural de 14 cm</t>
  </si>
  <si>
    <t>14.05.060</t>
  </si>
  <si>
    <t>Alvenaria de bloco cerâmico estrutural de 19 cm</t>
  </si>
  <si>
    <t>14.10</t>
  </si>
  <si>
    <t>Alvenaria com bloco de concreto de vedação</t>
  </si>
  <si>
    <t>14.10.101</t>
  </si>
  <si>
    <t>Alvenaria de bloco de concreto de vedação de 9 cm - classe C</t>
  </si>
  <si>
    <t>14.10.111</t>
  </si>
  <si>
    <t>Alvenaria de bloco de concreto de vedação de 14 cm - classe C</t>
  </si>
  <si>
    <t>14.10.121</t>
  </si>
  <si>
    <t>Alvenaria de bloco de concreto de vedação de 19 cm - classe C</t>
  </si>
  <si>
    <t>14.11</t>
  </si>
  <si>
    <t>Alvenaria com bloco de concreto estrutural</t>
  </si>
  <si>
    <t>14.11.221</t>
  </si>
  <si>
    <t>Alvenaria de bloco de concreto estrutural 14 cm - classe B</t>
  </si>
  <si>
    <t>14.11.231</t>
  </si>
  <si>
    <t>Alvenaria de bloco de concreto estrutural 19 cm - classe B</t>
  </si>
  <si>
    <t>14.11.261</t>
  </si>
  <si>
    <t>Alvenaria de bloco de concreto estrutural 14 cm - classe A</t>
  </si>
  <si>
    <t>14.11.271</t>
  </si>
  <si>
    <t>Alvenaria de bloco de concreto estrutural 19 cm - classe A</t>
  </si>
  <si>
    <t>14.15</t>
  </si>
  <si>
    <t>Alvenaria de concreto celular ou silico calcário</t>
  </si>
  <si>
    <t>14.15.060</t>
  </si>
  <si>
    <t>Alvenaria em bloco de concreto celular autoclavado de 10 cm, uso revestido - classe C25</t>
  </si>
  <si>
    <t>14.15.100</t>
  </si>
  <si>
    <t>Alvenaria em bloco de concreto celular autoclavado de 12,5 cm, uso revestido - classe C25</t>
  </si>
  <si>
    <t>14.15.120</t>
  </si>
  <si>
    <t>Alvenaria em bloco de concreto celular autoclavado de 15 cm, uso revestido - classe C25</t>
  </si>
  <si>
    <t>14.15.140</t>
  </si>
  <si>
    <t>Alvenaria em bloco de concreto celular autoclavado de 20 cm, uso revestido - classe C25</t>
  </si>
  <si>
    <t>14.20</t>
  </si>
  <si>
    <t>Pecas moldadas no local (vergas, pilaretes, etc.)</t>
  </si>
  <si>
    <t>14.20.010</t>
  </si>
  <si>
    <t>Vergas, contravergas e pilaretes de concreto armado</t>
  </si>
  <si>
    <t>14.20.020</t>
  </si>
  <si>
    <t>Cimalha em concreto com pingadeira</t>
  </si>
  <si>
    <t>14.28</t>
  </si>
  <si>
    <t>Elementos vazados (concreto, cerâmica e vidros)</t>
  </si>
  <si>
    <t>14.28.012</t>
  </si>
  <si>
    <t>Elemento vazado em cerâmica, tipo quadriculado de 18 x 18 x 7 cm</t>
  </si>
  <si>
    <t>14.28.030</t>
  </si>
  <si>
    <t>Elemento vazado em concreto, tipo quadriculado de 39 x 39 x 10 cm</t>
  </si>
  <si>
    <t>14.28.096</t>
  </si>
  <si>
    <t>Elemento vazado em concreto, tipo veneziana de 39 x 39 x 10 cm</t>
  </si>
  <si>
    <t>14.28.100</t>
  </si>
  <si>
    <t>Elemento vazado em vidro, tipo veneziana capelinha de 20 x 10 x 10 cm</t>
  </si>
  <si>
    <t>14.28.140</t>
  </si>
  <si>
    <t>Elemento vazado em vidro, tipo veneziana de 20 x 20 x 6 cm</t>
  </si>
  <si>
    <t>14.30</t>
  </si>
  <si>
    <t>Divisória e fechamento</t>
  </si>
  <si>
    <t>14.30.010</t>
  </si>
  <si>
    <t>Divisória em placas de granito com espessura de 3 cm</t>
  </si>
  <si>
    <t>14.30.020</t>
  </si>
  <si>
    <t>Divisória em placas de granilite com espessura de 3 cm</t>
  </si>
  <si>
    <t>14.30.070</t>
  </si>
  <si>
    <t>Divisória sanitária em painel laminado melamínico estrutural com perfis em alumínio, inclusive ferragem completa para vão de porta</t>
  </si>
  <si>
    <t>14.30.080</t>
  </si>
  <si>
    <t>Divisão para mictório em placas de mármore branco, com espessura de 3 cm</t>
  </si>
  <si>
    <t>14.30.110</t>
  </si>
  <si>
    <t>Divisória cega tipo naval, acabamento em laminado fenólico melamínico, com espessura de 3,5 cm</t>
  </si>
  <si>
    <t>14.30.160</t>
  </si>
  <si>
    <t>Divisória em placas de gesso acartonado, resistência ao fogo 60 minutos, espessura 120/90mm - 1RF / 1RF LM</t>
  </si>
  <si>
    <t>14.30.190</t>
  </si>
  <si>
    <t>Divisória cega tipo naval com miolo mineral, acabamento em laminado melamínico, com espessura de 3,5 cm</t>
  </si>
  <si>
    <t>14.30.230</t>
  </si>
  <si>
    <t>Divisória painel/vidro/vidro tipo naval, acabamento em laminado fenólico melamínico, com espessura de 3,5 cm</t>
  </si>
  <si>
    <t>14.30.260</t>
  </si>
  <si>
    <t>Divisória em placas de gesso acartonado, resistência ao fogo 30 minutos, espessura 73/48mm - 1ST / 1ST</t>
  </si>
  <si>
    <t>14.30.270</t>
  </si>
  <si>
    <t>Divisória em placas de gesso acartonado, resistência ao fogo 30 minutos, espessura 73/48mm - 1ST / 1ST LM</t>
  </si>
  <si>
    <t>14.30.300</t>
  </si>
  <si>
    <t>Divisória em placas de gesso acartonado, resistência ao fogo 30 minutos, espessura 100/70mm - 1ST / 1ST LM</t>
  </si>
  <si>
    <t>14.30.310</t>
  </si>
  <si>
    <t>Divisória em placas de gesso acartonado, resistência ao fogo 30 minutos, espessura 100/70mm - 1ST / 1ST</t>
  </si>
  <si>
    <t>14.30.410</t>
  </si>
  <si>
    <t>Divisória em placas de gesso acartonado, resistência ao fogo 30 minutos, espessura 100/70mm - 1RU / 1RU</t>
  </si>
  <si>
    <t>14.30.440</t>
  </si>
  <si>
    <t>Divisória em placas duplas de gesso acartonado, resistência ao fogo 60 minutos, espessura 120/70mm - 2ST / 2ST LM</t>
  </si>
  <si>
    <t>14.30.841</t>
  </si>
  <si>
    <t>Divisória cega tipo piso/teto em laminado melamínico de baixa pressão, com coluna estrutural em alumínio extrudado</t>
  </si>
  <si>
    <t>14.30.842</t>
  </si>
  <si>
    <t>Divisória tipo piso/teto em vidro temperado simples, com coluna estrutural em alumínio extrudado</t>
  </si>
  <si>
    <t>14.30.843</t>
  </si>
  <si>
    <t>Divisória tipo piso/teto em vidro temperado duplo e micro persianas, com coluna estrutural em alumínio extrudado</t>
  </si>
  <si>
    <t>14.30.860</t>
  </si>
  <si>
    <t>Divisória em placas de granilite com espessura de 4 cm</t>
  </si>
  <si>
    <t>14.30.870</t>
  </si>
  <si>
    <t>Divisória em placas duplas de gesso acartonado, resistência ao fogo 120 minutos, espessura 130/70mm - 2RF / 2RF</t>
  </si>
  <si>
    <t>14.30.880</t>
  </si>
  <si>
    <t>Divisória em placas duplas de gesso acartonado, resistência ao fogo 60 minutos, espessura 120/70mm - 2ST / 2RU</t>
  </si>
  <si>
    <t>14.30.890</t>
  </si>
  <si>
    <t>Divisória em placas duplas de gesso acartonado, resistência ao fogo 60 minutos, espessura 120/70mm - 2RU / 2RU</t>
  </si>
  <si>
    <t>14.30.900</t>
  </si>
  <si>
    <t>Divisória em placas duplas de gesso acartonado, resistência ao fogo 60 minutos, espessura 98/48mm - 2ST / 2ST LM</t>
  </si>
  <si>
    <t>14.30.910</t>
  </si>
  <si>
    <t>Divisória em placas duplas de gesso acartonado, resistência ao fogo 60 minutos, espessura 98/48mm - 2RU / 2RU LM</t>
  </si>
  <si>
    <t>14.30.920</t>
  </si>
  <si>
    <t>Divisória em placas duplas de gesso acartonado, resistência ao fogo 60 minutos, espessura 98/48mm - 2ST / 2RU LM</t>
  </si>
  <si>
    <t>14.31</t>
  </si>
  <si>
    <t>Divisória e fechamento.</t>
  </si>
  <si>
    <t>14.31.030</t>
  </si>
  <si>
    <t>Fechamento em placa cimentícia com espessura de 12 mm</t>
  </si>
  <si>
    <t>14.40</t>
  </si>
  <si>
    <t>Reparos, conservações e complementos - GRUPO 14</t>
  </si>
  <si>
    <t>14.40.040</t>
  </si>
  <si>
    <t>Recolocação de divisórias em chapas com montantes metálicos</t>
  </si>
  <si>
    <t>14.40.060</t>
  </si>
  <si>
    <t>Tela galvanizada para fixação de alvenaria com dimensão de 6x50cm</t>
  </si>
  <si>
    <t>14.40.070</t>
  </si>
  <si>
    <t>Tela galvanizada para fixação de alvenaria com dimensão de 7,5x50cm</t>
  </si>
  <si>
    <t>14.40.080</t>
  </si>
  <si>
    <t>Tela galvanizada para fixação de alvenaria com dimensão de 10,5x50cm</t>
  </si>
  <si>
    <t>14.40.090</t>
  </si>
  <si>
    <t>Tela galvanizada para fixação de alvenaria com dimensão de 12x50cm</t>
  </si>
  <si>
    <t>14.40.100</t>
  </si>
  <si>
    <t>Tela galvanizada para fixação de alvenaria com dimensão de 17x50cm</t>
  </si>
  <si>
    <t>15</t>
  </si>
  <si>
    <t>ESTRUTURA EM MADEIRA, FERRO, ALUMINIO E CONCRETO</t>
  </si>
  <si>
    <t>15.01</t>
  </si>
  <si>
    <t>Estrutura em madeira para cobertura</t>
  </si>
  <si>
    <t>15.01.010</t>
  </si>
  <si>
    <t>Estrutura de madeira tesourada para telha de barro - vãos até 7,00 m</t>
  </si>
  <si>
    <t>15.01.020</t>
  </si>
  <si>
    <t>Estrutura de madeira tesourada para telha de barro - vãos de 7,01 a 10,00 m</t>
  </si>
  <si>
    <t>15.01.030</t>
  </si>
  <si>
    <t>Estrutura de madeira tesourada para telha de barro - vãos de 10,01 a 13,00 m</t>
  </si>
  <si>
    <t>15.01.040</t>
  </si>
  <si>
    <t>Estrutura de madeira tesourada para telha de barro - vãos de 13,01 a 18,00 m</t>
  </si>
  <si>
    <t>15.01.110</t>
  </si>
  <si>
    <t>Estrutura de madeira tesourada para telha perfil ondulado - vãos até 7,00 m</t>
  </si>
  <si>
    <t>15.01.120</t>
  </si>
  <si>
    <t>Estrutura de madeira tesourada para telha perfil ondulado - vãos 7,01 a 10,00 m</t>
  </si>
  <si>
    <t>15.01.130</t>
  </si>
  <si>
    <t>Estrutura de madeira tesourada para telha perfil ondulado - vãos 10,01 a 13,00 m</t>
  </si>
  <si>
    <t>15.01.140</t>
  </si>
  <si>
    <t>Estrutura de madeira tesourada para telha perfil ondulado - vãos 13,01 a 18,00 m</t>
  </si>
  <si>
    <t>15.01.210</t>
  </si>
  <si>
    <t>Estrutura pontaletada para telhas de barro</t>
  </si>
  <si>
    <t>15.01.220</t>
  </si>
  <si>
    <t>Estrutura pontaletada para telhas onduladas</t>
  </si>
  <si>
    <t>15.01.310</t>
  </si>
  <si>
    <t>Estrutura em terças para telhas de barro</t>
  </si>
  <si>
    <t>15.01.320</t>
  </si>
  <si>
    <t>Estrutura em terças para telhas perfil e material qualquer, exceto barro</t>
  </si>
  <si>
    <t>15.01.330</t>
  </si>
  <si>
    <t>Estrutura em terças para telhas perfil trapezoidal</t>
  </si>
  <si>
    <t>15.03</t>
  </si>
  <si>
    <t>Estrutura em aço</t>
  </si>
  <si>
    <t>15.03.030</t>
  </si>
  <si>
    <t>Fornecimento e montagem de estrutura em aço ASTM-A36, sem pintura</t>
  </si>
  <si>
    <t>15.03.090</t>
  </si>
  <si>
    <t>Montagem de estrutura metálica em aço, sem pintura</t>
  </si>
  <si>
    <t>15.03.110</t>
  </si>
  <si>
    <t>Fornecimento e montagem de estrutura em aço patinável, sem pintura</t>
  </si>
  <si>
    <t>15.03.131</t>
  </si>
  <si>
    <t>Fornecimento e montagem de estrutura em aço ASTM-A572 Grau 50, sem pintura</t>
  </si>
  <si>
    <t>15.03.140</t>
  </si>
  <si>
    <t>Fornecimento e montagem de estrutura tubular em aço ASTM-A572 Grau 50, sem pintura</t>
  </si>
  <si>
    <t>15.03.150</t>
  </si>
  <si>
    <t>Fornecimento e montagem de estrutura metálica em perfil metalon, sem pintura</t>
  </si>
  <si>
    <t>15.05</t>
  </si>
  <si>
    <t>Estrutura pre-fabricada de concreto</t>
  </si>
  <si>
    <t>15.05.290</t>
  </si>
  <si>
    <t>Placas, vigas e pilares em concreto armado pré-moldado - fck= 40 MPa</t>
  </si>
  <si>
    <t>15.05.300</t>
  </si>
  <si>
    <t>Mobiliário em concreto armado pré-moldado - fck= 40 MPa</t>
  </si>
  <si>
    <t>15.05.520</t>
  </si>
  <si>
    <t>Placas, vigas e pilares em concreto armado pré-moldado - fck= 35 MPa</t>
  </si>
  <si>
    <t>15.05.530</t>
  </si>
  <si>
    <t>Placas, vigas e pilares em concreto armado pré-moldado - fck= 25 MPa</t>
  </si>
  <si>
    <t>15.05.540</t>
  </si>
  <si>
    <t>Mobiliário em concreto armado pré-moldado - fck= 25 MPa</t>
  </si>
  <si>
    <t>15.20</t>
  </si>
  <si>
    <t>Reparos, conservações e complementos - GRUPO 15</t>
  </si>
  <si>
    <t>15.20.020</t>
  </si>
  <si>
    <t>Fornecimento de peças diversas para estrutura em madeira</t>
  </si>
  <si>
    <t>15.20.040</t>
  </si>
  <si>
    <t>Recolocação de peças lineares em madeira com seção até 60 cm²</t>
  </si>
  <si>
    <t>15.20.060</t>
  </si>
  <si>
    <t>Recolocação de peças lineares em madeira com seção superior a 60 cm²</t>
  </si>
  <si>
    <t>16</t>
  </si>
  <si>
    <t>16.02</t>
  </si>
  <si>
    <t>Telhamento em barro</t>
  </si>
  <si>
    <t>16.02.010</t>
  </si>
  <si>
    <t>Telha de barro tipo italiana</t>
  </si>
  <si>
    <t>16.02.020</t>
  </si>
  <si>
    <t>Telha de barro tipo francesa</t>
  </si>
  <si>
    <t>16.02.030</t>
  </si>
  <si>
    <t>Telha de barro tipo romana</t>
  </si>
  <si>
    <t>16.02.045</t>
  </si>
  <si>
    <t>Telha de barro colonial/paulista</t>
  </si>
  <si>
    <t>16.02.060</t>
  </si>
  <si>
    <t>Telha de barro tipo plan</t>
  </si>
  <si>
    <t>16.02.120</t>
  </si>
  <si>
    <t>Emboçamento de beiral em telhas de barro</t>
  </si>
  <si>
    <t>16.02.230</t>
  </si>
  <si>
    <t>Cumeeira de barro emboçado tipos: plan, romana, italiana, francesa e paulistinha</t>
  </si>
  <si>
    <t>16.02.270</t>
  </si>
  <si>
    <t>Espigão de barro emboçado</t>
  </si>
  <si>
    <t>16.03</t>
  </si>
  <si>
    <t>Telhamento em cimento reforçado com fio sintético (CRFS)</t>
  </si>
  <si>
    <t>16.03.010</t>
  </si>
  <si>
    <t>Telhamento em cimento reforçado com fio sintético CRFS - perfil ondulado de 6 mm</t>
  </si>
  <si>
    <t>16.03.020</t>
  </si>
  <si>
    <t>Telhamento em cimento reforçado com fio sintético CRFS - perfil ondulado de 8 mm</t>
  </si>
  <si>
    <t>16.03.030</t>
  </si>
  <si>
    <t>Telhamento em cimento reforçado com fio sintético CRFS - perfil trapezoidal de 44 cm</t>
  </si>
  <si>
    <t>16.03.040</t>
  </si>
  <si>
    <t>Telhamento em cimento reforçado com fio sintético CRFS - perfil modulado</t>
  </si>
  <si>
    <t>16.03.300</t>
  </si>
  <si>
    <t>Cumeeira normal em cimento reforçado com fio sintético CRFS - perfil ondulado</t>
  </si>
  <si>
    <t>16.03.310</t>
  </si>
  <si>
    <t>Cumeeira universal em cimento reforçado com fio sintético CRFS - perfil ondulado</t>
  </si>
  <si>
    <t>16.03.320</t>
  </si>
  <si>
    <t>Cumeeira normal em cimento reforçado com fio sintético CRFS - perfil trapezoidal 44 cm</t>
  </si>
  <si>
    <t>16.03.330</t>
  </si>
  <si>
    <t>Cumeeira normal em cimento reforçado com fio sintético CRFS - perfil modulado</t>
  </si>
  <si>
    <t>16.03.360</t>
  </si>
  <si>
    <t>Espigão em cimento reforçado com fio sintético CRFS - perfil ondulado</t>
  </si>
  <si>
    <t>16.03.370</t>
  </si>
  <si>
    <t>Espigão em cimento reforçado com fio sintético CRFS - perfil modulado</t>
  </si>
  <si>
    <t>16.03.400</t>
  </si>
  <si>
    <t>Rufo em cimento reforçado com fio sintético CRFS - perfil ondulado</t>
  </si>
  <si>
    <t>16.10</t>
  </si>
  <si>
    <t>Telhamento em madeira ou fibra vegetal</t>
  </si>
  <si>
    <t>16.10.020</t>
  </si>
  <si>
    <t>Telha em fibra vegetal, perfil ondulado, com espessura de 3 mm</t>
  </si>
  <si>
    <t>16.10.100</t>
  </si>
  <si>
    <t>Cumeeira em fibra vegetal, lisa, com espessura de 3 mm</t>
  </si>
  <si>
    <t>16.12</t>
  </si>
  <si>
    <t>Telhamento metálico comum</t>
  </si>
  <si>
    <t>16.12.020</t>
  </si>
  <si>
    <t>Telhamento em chapa de aço pré-pintada com epóxi e poliéster, perfil ondulado, com espessura de 0,50 mm</t>
  </si>
  <si>
    <t>16.12.040</t>
  </si>
  <si>
    <t>Telhamento em chapa de aço pré-pintada com epóxi e poliéster, perfil ondulado calandrado, com espessura de 0,80 mm</t>
  </si>
  <si>
    <t>16.12.050</t>
  </si>
  <si>
    <t>Telhamento em chapa de aço pré-pintada com epóxi e poliéster, perfil trapezoidal, com espessura de 0,80 mm e altura de 100 mm</t>
  </si>
  <si>
    <t>16.12.060</t>
  </si>
  <si>
    <t>Telhamento em chapa de aço pré-pintada com epóxi e poliéster, perfil trapezoidal, com espessura de 0,50 mm e altura de 40 mm</t>
  </si>
  <si>
    <t>16.12.200</t>
  </si>
  <si>
    <t>Cumeeira em chapa de aço pré-pintada com epóxi e poliéster, perfil trapezoidal, com espessura de 0,50 mm</t>
  </si>
  <si>
    <t>16.12.220</t>
  </si>
  <si>
    <t>Cumeeira em chapa de aço pré-pintada com epóxi e poliéster, perfil ondulado, com espessura de 0,50 mm</t>
  </si>
  <si>
    <t>16.13</t>
  </si>
  <si>
    <t>Telhamento metálico especial</t>
  </si>
  <si>
    <t>16.13.060</t>
  </si>
  <si>
    <t>Telhamento em chapa de aço pré-pintada com epóxi e poliéster, tipo sanduíche, espessura de 0,50 mm, com lã de rocha</t>
  </si>
  <si>
    <t>16.13.070</t>
  </si>
  <si>
    <t>Telhamento em chapa de aço pré-pintada com epóxi e poliéster, tipo sanduíche, espessura de 0,50 mm, com poliuretano</t>
  </si>
  <si>
    <t>16.13.130</t>
  </si>
  <si>
    <t>Telhamento em chapa de aço com pintura poliéster, tipo sanduíche, espessura de 0,50 mm, com poliestireno expandido</t>
  </si>
  <si>
    <t>16.13.140</t>
  </si>
  <si>
    <t>Telhamento em chapa de aço galvanizado autoportante, perfil trapezoidal, com espessura de 0,80 mm e altura de 120 mm</t>
  </si>
  <si>
    <t>16.16</t>
  </si>
  <si>
    <t>Telhamento em material sintético</t>
  </si>
  <si>
    <t>16.16.040</t>
  </si>
  <si>
    <t>Telha ondulada translúcida em polipropileno</t>
  </si>
  <si>
    <t>16.16.160</t>
  </si>
  <si>
    <t>Telha em poliéster reforçado com fibras de vidro, perfil trapezoidal 49</t>
  </si>
  <si>
    <t>16.16.400</t>
  </si>
  <si>
    <t>Cumeeira para telha de poliéster, tipo perfil trapezoidal 49</t>
  </si>
  <si>
    <t>16.20</t>
  </si>
  <si>
    <t>Telhamento em vidro</t>
  </si>
  <si>
    <t>16.20.020</t>
  </si>
  <si>
    <t>Telhas de vidro para iluminação tipo francesa</t>
  </si>
  <si>
    <t>16.20.040</t>
  </si>
  <si>
    <t>Telhas de vidro para iluminação tipo colonial/paulistinha</t>
  </si>
  <si>
    <t>16.30</t>
  </si>
  <si>
    <t>Domos</t>
  </si>
  <si>
    <t>16.30.020</t>
  </si>
  <si>
    <t>Domo de acrílico fixado em perfis de alumínio</t>
  </si>
  <si>
    <t>16.32</t>
  </si>
  <si>
    <t>Painel, chapas e fechamento</t>
  </si>
  <si>
    <t>16.32.070</t>
  </si>
  <si>
    <t>Cobertura curva em chapa de policarbonato alveolar bronze de 6 mm</t>
  </si>
  <si>
    <t>16.32.120</t>
  </si>
  <si>
    <t>Cobertura plana em chapa de policarbonato alveolar de 10 mm</t>
  </si>
  <si>
    <t>16.32.130</t>
  </si>
  <si>
    <t>Cobertura curva em chapa de policarbonato alveolar bronze de 10 mm</t>
  </si>
  <si>
    <t>16.33</t>
  </si>
  <si>
    <t>Calhas e rufos</t>
  </si>
  <si>
    <t>16.33.022</t>
  </si>
  <si>
    <t>Calha, rufo, afins em chapa galvanizada nº 24 - corte 0,33 m</t>
  </si>
  <si>
    <t>16.33.052</t>
  </si>
  <si>
    <t>Calha, rufo, afins em chapa galvanizada nº 24 - corte 0,50 m</t>
  </si>
  <si>
    <t>16.33.062</t>
  </si>
  <si>
    <t>Calha, rufo, afins em chapa galvanizada nº 24 - corte 1,00 m</t>
  </si>
  <si>
    <t>16.33.082</t>
  </si>
  <si>
    <t>Calha, rufo, afins em chapa galvanizada nº 26 - corte 0,33 m</t>
  </si>
  <si>
    <t>16.33.102</t>
  </si>
  <si>
    <t>Calha, rufo, afins em chapa galvanizada nº 26 - corte 0,50 m</t>
  </si>
  <si>
    <t>16.33.250</t>
  </si>
  <si>
    <t>Calha em PVC 125mm, inclusive conexões - AP</t>
  </si>
  <si>
    <t>16.33.400</t>
  </si>
  <si>
    <t>Rufo pré-moldado em concreto, de 14 x 50 x 18,5 cm</t>
  </si>
  <si>
    <t>16.33.410</t>
  </si>
  <si>
    <t>Rufo pré-moldado em concreto, de 20 x 50 x 26 cm</t>
  </si>
  <si>
    <t>16.33.412</t>
  </si>
  <si>
    <t>Rufo pré-moldado em concreto, largura 24 cm</t>
  </si>
  <si>
    <t>16.40</t>
  </si>
  <si>
    <t>Reparos, conservações e complementos - GRUPO 16</t>
  </si>
  <si>
    <t>16.40.040</t>
  </si>
  <si>
    <t>Recolocação de cumeeiras e espigões de barro</t>
  </si>
  <si>
    <t>16.40.060</t>
  </si>
  <si>
    <t>Recolocação de telha de barro tipo colonial/paulistinha</t>
  </si>
  <si>
    <t>16.40.080</t>
  </si>
  <si>
    <t>Recolocação de telha de barro tipo plan</t>
  </si>
  <si>
    <t>16.40.090</t>
  </si>
  <si>
    <t>Recolocação de domo de acrílico, inclusive perfis metálicos de fixação</t>
  </si>
  <si>
    <t>16.40.120</t>
  </si>
  <si>
    <t>Recolocação de telha de barro tipo francesa</t>
  </si>
  <si>
    <t>16.40.140</t>
  </si>
  <si>
    <t>Recolocação de telha em fibrocimento ou CRFS, perfil ondulado</t>
  </si>
  <si>
    <t>16.40.150</t>
  </si>
  <si>
    <t>Recolocação de telha em fibrocimento ou CRFS, perfil modulado ou trapezoidal</t>
  </si>
  <si>
    <t>17</t>
  </si>
  <si>
    <t>REVESTIMENTO EM MASSA OU FUNDIDO NO LOCAL</t>
  </si>
  <si>
    <t>17.01</t>
  </si>
  <si>
    <t>Regularização de base</t>
  </si>
  <si>
    <t>17.01.010</t>
  </si>
  <si>
    <t>Argamassa de proteção com argila expandida</t>
  </si>
  <si>
    <t>17.01.020</t>
  </si>
  <si>
    <t>Argamassa de regularização e/ou proteção</t>
  </si>
  <si>
    <t>17.01.040</t>
  </si>
  <si>
    <t>Lastro de concreto impermeabilizado</t>
  </si>
  <si>
    <t>17.01.050</t>
  </si>
  <si>
    <t>Regularização de piso com nata de cimento</t>
  </si>
  <si>
    <t>17.01.060</t>
  </si>
  <si>
    <t>Regularização de piso com nata de cimento e adesivo de alto desempenho</t>
  </si>
  <si>
    <t>17.01.120</t>
  </si>
  <si>
    <t>Argamassa de cimento e areia traço 1:3, com adesivo acrílico</t>
  </si>
  <si>
    <t>17.02</t>
  </si>
  <si>
    <t>Revestimento em argamassa</t>
  </si>
  <si>
    <t>17.02.020</t>
  </si>
  <si>
    <t>Chapisco</t>
  </si>
  <si>
    <t>17.02.030</t>
  </si>
  <si>
    <t>Chapisco 1:4 com areia grossa</t>
  </si>
  <si>
    <t>17.02.040</t>
  </si>
  <si>
    <t>Chapisco com adesivo de alto desempenho</t>
  </si>
  <si>
    <t>17.02.060</t>
  </si>
  <si>
    <t>Chapisco fino peneirado</t>
  </si>
  <si>
    <t>17.02.080</t>
  </si>
  <si>
    <t>Chapisco rústico com pedra britada nº 1</t>
  </si>
  <si>
    <t>17.02.120</t>
  </si>
  <si>
    <t>Emboço comum</t>
  </si>
  <si>
    <t>17.02.140</t>
  </si>
  <si>
    <t>Emboço desempenado com espuma de poliéster</t>
  </si>
  <si>
    <t>17.02.160</t>
  </si>
  <si>
    <t>Emboço desempenado com argamassa industrializada</t>
  </si>
  <si>
    <t>17.02.220</t>
  </si>
  <si>
    <t>Reboco</t>
  </si>
  <si>
    <t>17.02.260</t>
  </si>
  <si>
    <t>Barra lisa com acabamento em nata de cimento</t>
  </si>
  <si>
    <t>17.03</t>
  </si>
  <si>
    <t>Revestimento em cimentado</t>
  </si>
  <si>
    <t>17.03.020</t>
  </si>
  <si>
    <t>Cimentado desempenado</t>
  </si>
  <si>
    <t>17.03.040</t>
  </si>
  <si>
    <t>Cimentado desempenado e alisado (queimado)</t>
  </si>
  <si>
    <t>17.03.060</t>
  </si>
  <si>
    <t>Cimentado desempenado e alisado com corante (queimado)</t>
  </si>
  <si>
    <t>17.03.080</t>
  </si>
  <si>
    <t>Cimentado semi-áspero</t>
  </si>
  <si>
    <t>17.03.100</t>
  </si>
  <si>
    <t>Cimentado áspero com caneluras</t>
  </si>
  <si>
    <t>17.03.200</t>
  </si>
  <si>
    <t>Degrau em cimentado</t>
  </si>
  <si>
    <t>17.03.300</t>
  </si>
  <si>
    <t>Rodapé em cimentado desempenado e alisado com altura 5 cm</t>
  </si>
  <si>
    <t>17.03.310</t>
  </si>
  <si>
    <t>Rodapé em cimentado desempenado e alisado com altura 7 cm</t>
  </si>
  <si>
    <t>17.03.320</t>
  </si>
  <si>
    <t>Rodapé em cimentado desempenado e alisado com altura 10 cm</t>
  </si>
  <si>
    <t>17.03.330</t>
  </si>
  <si>
    <t>Rodapé em cimentado desempenado e alisado com altura 15 cm</t>
  </si>
  <si>
    <t>17.04</t>
  </si>
  <si>
    <t>Revestimento em gesso</t>
  </si>
  <si>
    <t>17.04.020</t>
  </si>
  <si>
    <t>Revestimento em gesso liso desempenado sobre emboço</t>
  </si>
  <si>
    <t>17.04.040</t>
  </si>
  <si>
    <t>Revestimento em gesso liso desempenado sobre bloco</t>
  </si>
  <si>
    <t>17.05</t>
  </si>
  <si>
    <t>Revestimento em concreto</t>
  </si>
  <si>
    <t>17.05.020</t>
  </si>
  <si>
    <t>Piso com requadro em concreto simples sem controle de fck</t>
  </si>
  <si>
    <t>17.05.070</t>
  </si>
  <si>
    <t>Piso com requadro em concreto simples com controle de fck= 20 MPa</t>
  </si>
  <si>
    <t>17.05.100</t>
  </si>
  <si>
    <t>Piso com requadro em concreto simples com controle de fck= 25 MPa</t>
  </si>
  <si>
    <t>17.05.320</t>
  </si>
  <si>
    <t>Soleira em concreto simples</t>
  </si>
  <si>
    <t>17.05.420</t>
  </si>
  <si>
    <t>Peitoril em concreto simples</t>
  </si>
  <si>
    <t>17.10</t>
  </si>
  <si>
    <t>Revestimento em granilite fundido no local</t>
  </si>
  <si>
    <t>17.10.020</t>
  </si>
  <si>
    <t>Piso em granilite moldado no local</t>
  </si>
  <si>
    <t>17.10.100</t>
  </si>
  <si>
    <t>Soleira em granilite moldado no local</t>
  </si>
  <si>
    <t>17.10.120</t>
  </si>
  <si>
    <t>Degrau em granilite moldado no local</t>
  </si>
  <si>
    <t>17.10.200</t>
  </si>
  <si>
    <t>Rodapé qualquer em granilite moldado no local até 10 cm</t>
  </si>
  <si>
    <t>17.10.410</t>
  </si>
  <si>
    <t>Rodapé em placas pré-moldadas de granilite, acabamento encerado, até 10 cm</t>
  </si>
  <si>
    <t>17.10.430</t>
  </si>
  <si>
    <t>Piso em placas de granilite, acabamento encerado</t>
  </si>
  <si>
    <t>17.12</t>
  </si>
  <si>
    <t>Revestimento industrial fundido no local</t>
  </si>
  <si>
    <t>17.12.060</t>
  </si>
  <si>
    <t>Piso em alta resistência moldado no local 12 mm</t>
  </si>
  <si>
    <t>17.12.100</t>
  </si>
  <si>
    <t>Soleira em alta resistência moldada no local</t>
  </si>
  <si>
    <t>17.12.120</t>
  </si>
  <si>
    <t>Degrau em alta resistência 8 mm</t>
  </si>
  <si>
    <t>17.12.140</t>
  </si>
  <si>
    <t>Degrau em alta resistência 12 mm</t>
  </si>
  <si>
    <t>17.12.240</t>
  </si>
  <si>
    <t>Rodapé qualquer em alta resistência moldado no local até 10 cm</t>
  </si>
  <si>
    <t>17.12.241</t>
  </si>
  <si>
    <t>Rodapé abaulado, com argamassa epoxi, altura entre 5 a 10 cm</t>
  </si>
  <si>
    <t>17.12.302</t>
  </si>
  <si>
    <t>Piso epóxi autonivelante, múltiplas camadas, espessura 4 mm</t>
  </si>
  <si>
    <t>17.12.310</t>
  </si>
  <si>
    <t>Taxa de mobilização e desmobilização de equipe e equipamentos para execução de piso epóxi</t>
  </si>
  <si>
    <t>17.20</t>
  </si>
  <si>
    <t>Revestimento especial fundido no local</t>
  </si>
  <si>
    <t>17.20.020</t>
  </si>
  <si>
    <t>Massa raspada</t>
  </si>
  <si>
    <t>17.20.040</t>
  </si>
  <si>
    <t>Revestimento em granito lavado tipo Fulget uso externo, em faixas até 40 cm</t>
  </si>
  <si>
    <t>17.20.050</t>
  </si>
  <si>
    <t>Friso para junta de dilatação em revestimento de granito lavado tipo Fulget</t>
  </si>
  <si>
    <t>17.20.060</t>
  </si>
  <si>
    <t>Revestimento em granito lavado tipo Fulget uso externo</t>
  </si>
  <si>
    <t>17.20.140</t>
  </si>
  <si>
    <t>Revestimento texturizado acrílico com microagregados minerais</t>
  </si>
  <si>
    <t>17.40</t>
  </si>
  <si>
    <t>Reparos e conservações em massa e concreto - GRUPO 17</t>
  </si>
  <si>
    <t>17.40.010</t>
  </si>
  <si>
    <t>Reparos em piso de granilite - estucamento e polimento</t>
  </si>
  <si>
    <t>17.40.020</t>
  </si>
  <si>
    <t>Reparos em pisos de alta resistência fundidos no local - estucamento e polimento</t>
  </si>
  <si>
    <t>17.40.030</t>
  </si>
  <si>
    <t>Reparos em degrau e espelho de granilite - estucamento e polimento</t>
  </si>
  <si>
    <t>17.40.070</t>
  </si>
  <si>
    <t>Reparos em rodapé de granilite - estucamento e polimento</t>
  </si>
  <si>
    <t>17.40.110</t>
  </si>
  <si>
    <t>Faixa antiderrapante definitiva para degraus, soleiras, patamares ou pisos</t>
  </si>
  <si>
    <t>17.40.150</t>
  </si>
  <si>
    <t>Resina acrílica para piso de granilite</t>
  </si>
  <si>
    <t>17.40.160</t>
  </si>
  <si>
    <t>Resina epóxi para piso de granilite</t>
  </si>
  <si>
    <t>17.40.180</t>
  </si>
  <si>
    <t>Resina acrílica para degrau de granilite</t>
  </si>
  <si>
    <t>17.40.190</t>
  </si>
  <si>
    <t>Resina epóxi para degrau de granilite</t>
  </si>
  <si>
    <t>18</t>
  </si>
  <si>
    <t>REVESTIMENTO CERAMICO</t>
  </si>
  <si>
    <t>18.05</t>
  </si>
  <si>
    <t>Plaqueta laminada para revestimento</t>
  </si>
  <si>
    <t>18.05.020</t>
  </si>
  <si>
    <t>Revestimento em plaqueta laminada, para área interna e externa, sem rejunte</t>
  </si>
  <si>
    <t>18.06</t>
  </si>
  <si>
    <t>Placa cerâmica esmaltada prensada</t>
  </si>
  <si>
    <t>18.06.102</t>
  </si>
  <si>
    <t>Placa cerâmica esmaltada PEI-5 para área interna, grupo de absorção BIIb, resistência química B, assentado com argamassa colante industrializada</t>
  </si>
  <si>
    <t>18.06.103</t>
  </si>
  <si>
    <t>Rodapé em placa cerâmica esmaltada PEI-5 para área interna, grupo de absorção BIIb, resistência química B, assentado com argamassa colante industrializada</t>
  </si>
  <si>
    <t>18.06.142</t>
  </si>
  <si>
    <t>Placa cerâmica esmaltada antiderrapante PEI-5 para área interna com saída para o exterior, grupo de absorção BIIa, resistência química A, assentado com argamassa colante industrializada</t>
  </si>
  <si>
    <t>18.06.143</t>
  </si>
  <si>
    <t>Rodapé em placa cerâmica esmaltada antiderrapante PEI-5 para área interna com saída para o exterior, grupo de absorção BIIa, resistência química A, assentado com argamassa colante industrializada</t>
  </si>
  <si>
    <t>18.06.152</t>
  </si>
  <si>
    <t>Placa cerâmica esmaltada PEI-4 para área interna com saída para o exterior, grupo de absorção BIIb, tráfego médio, assentado com argamassa colante industrializada</t>
  </si>
  <si>
    <t>18.06.153</t>
  </si>
  <si>
    <t>Rodapé em placa cerâmica esmaltada PEI-4 para área interna com saída para o exterior, grupo de absorção BIIb, tráfego médio, assentado com argamassa colante industrializada</t>
  </si>
  <si>
    <t>18.06.182</t>
  </si>
  <si>
    <t>Placa cerâmica esmaltada rústica PEI-5 para área interna com saída para o exterior, grupo de absorção BIIb, resistência química B, assentado com argamassa colante industrializada</t>
  </si>
  <si>
    <t>18.06.183</t>
  </si>
  <si>
    <t>Rodapé em placa cerâmica esmaltada rústica PEI-5 para área interna com saída para o exterior, grupo de absorção BIIb, resistência química B, assentado com argamassa colante industrializada</t>
  </si>
  <si>
    <t>18.06.350</t>
  </si>
  <si>
    <t>Assentamento de pisos e revestimentos cerâmicos com argamassa mista</t>
  </si>
  <si>
    <t>18.06.400</t>
  </si>
  <si>
    <t>Rejuntamento em placas cerâmicas com cimento branco, juntas acima de 3 até 5 mm</t>
  </si>
  <si>
    <t>18.06.410</t>
  </si>
  <si>
    <t>Rejuntamento em placas cerâmicas com argamassa industrializada para rejunte, juntas acima de 3 até 5 mm</t>
  </si>
  <si>
    <t>18.06.420</t>
  </si>
  <si>
    <t>Rejuntamento em placas cerâmicas com cimento branco, juntas acima de 5 até 10 mm</t>
  </si>
  <si>
    <t>18.06.430</t>
  </si>
  <si>
    <t>Rejuntamento em placas cerâmicas com argamassa industrializada para rejunte, juntas acima de 5 até 10 mm</t>
  </si>
  <si>
    <t>18.06.500</t>
  </si>
  <si>
    <t>Rejuntamento de rodapé em placas cerâmicas com cimento branco, altura até 10 cm, juntas acima de 3 até 5 mm</t>
  </si>
  <si>
    <t>18.06.510</t>
  </si>
  <si>
    <t>Rejuntamento de rodapé em placas cerâmicas com argamassa industrializada para rejunte, altura até 10 cm, juntas acima de 3 até 5 mm</t>
  </si>
  <si>
    <t>18.06.520</t>
  </si>
  <si>
    <t>Rejuntamento de rodapé em placas cerâmicas com cimento branco, altura até 10 cm, juntas acima de 5 até 10 mm</t>
  </si>
  <si>
    <t>18.06.530</t>
  </si>
  <si>
    <t>Rejuntamento de rodapé em placas cerâmicas com argamassa industrializada para rejunte, altura até 10 cm, juntas acima de 5 até 10 mm</t>
  </si>
  <si>
    <t>18.07</t>
  </si>
  <si>
    <t>Placa ceramica nao esmaltada extrudada</t>
  </si>
  <si>
    <t>18.07.020</t>
  </si>
  <si>
    <t>Placa cerâmica não esmaltada extrudada de alta resistência química e mecânica, espessura de 9 mm, uso industrial, assentado com argamassa química bicomponente</t>
  </si>
  <si>
    <t>18.07.021</t>
  </si>
  <si>
    <t>Placa cerâmica não esmaltada extrudada de alta resistência química e mecânica, espessura de 9 mm, uso industrial, assentado com argamassa colante industrial</t>
  </si>
  <si>
    <t>18.07.040</t>
  </si>
  <si>
    <t>Placa cerâmica não esmaltada extrudada de alta resistência química e mecânica, espessura de 14 mm, uso industrial, assentado com argamassa química bicomponente</t>
  </si>
  <si>
    <t>18.07.080</t>
  </si>
  <si>
    <t>Rodapé em placa cerâmica não esmaltada extrudada de alta resistência química e mecânica, altura de 10 cm, uso industrial, assentado com argamassa química bicomponente</t>
  </si>
  <si>
    <t>18.07.160</t>
  </si>
  <si>
    <t>Placa cerâmica não esmaltada extrudada para área com altas temperaturas, de alta resistência química e mecânica, espessura mínima de 13 mm, uso industrial e cozinhas profissionais, assentado com argamassa industrializada</t>
  </si>
  <si>
    <t>18.07.170</t>
  </si>
  <si>
    <t>Rodapé em placa cerâmica não esmaltada extrudada para área com altas temperaturas, de alta resistência química e mecânica, altura de 10cm, uso industrial e cozinhas profissionais, assentado com argamassa industrializada</t>
  </si>
  <si>
    <t>18.07.200</t>
  </si>
  <si>
    <t>Rejuntamento em placa cerâmica extrudada antiácida de 9 mm, com argamassa industrializada bicomponente à base de resina furânica, juntas acima de 3 até 6 mm</t>
  </si>
  <si>
    <t>18.07.210</t>
  </si>
  <si>
    <t>Rejuntamento de placa cerâmica extrudada de 9 mm, com argamassa sintética industrializada tricomponente à base de resina epóxi, juntas acima de 3 até 6 mm</t>
  </si>
  <si>
    <t>18.07.220</t>
  </si>
  <si>
    <t>Rejuntamento em placa cerâmica extrudada antiácida, espessura de 14 mm, com argamassa industrializada bicomponente, à base de resina furânica, juntas acima de 3 até 6 mm</t>
  </si>
  <si>
    <t>18.07.230</t>
  </si>
  <si>
    <t>Rejuntamento em placa cerâmica extrudada antiácida de 14 mm, com argamassa sintética industrializada tricomponente, à base de resina epóxi, juntas de 3 até 6 mm</t>
  </si>
  <si>
    <t>18.07.250</t>
  </si>
  <si>
    <t>Rejuntamento em placa cerâmica extrudada antiácida, com argamassa industrializada anticorrosiva bicomponente à base de bauxita, para área de altas temperaturas, juntas acima de 3 até 6 mm</t>
  </si>
  <si>
    <t>18.07.300</t>
  </si>
  <si>
    <t>Rejuntamento de rodapé em placa cerâmica extrudada antiácida de 9 mm, com argamassa industrializada bicomponente à base de resina furânica, juntas acima de 3 até 6 mm</t>
  </si>
  <si>
    <t>18.07.310</t>
  </si>
  <si>
    <t>Rejuntamento de rodapé em placa cerâmica extrudada antiácida de 9 mm, com argamassa sintética  industrializada tricomponente à base de resina epóxi, juntas acima de 3 até 6 mm</t>
  </si>
  <si>
    <t>18.08</t>
  </si>
  <si>
    <t>Revestimento em porcelanato</t>
  </si>
  <si>
    <t>18.08.032</t>
  </si>
  <si>
    <t>Revestimento em porcelanato esmaltado antiderrapante para área externa e ambiente com alto tráfego, grupo de absorção BIa, assentado com argamassa colante industrializada, rejuntado</t>
  </si>
  <si>
    <t>18.08.042</t>
  </si>
  <si>
    <t>Rodapé em porcelanato esmaltado antiderrapante para área externa e ambiente com alto tráfego, grupo de absorção BIa, assentado com argamassa colante industrializada, rejuntado</t>
  </si>
  <si>
    <t>18.08.062</t>
  </si>
  <si>
    <t>Revestimento em porcelanato esmaltado polido para área interna e ambiente com tráfego médio, grupo de absorção BIa, assentado com argamassa colante industrializada, rejuntado</t>
  </si>
  <si>
    <t>18.08.072</t>
  </si>
  <si>
    <t>Rodapé em porcelanato esmaltado polido para área interna e ambiente com tráfego médio, grupo de absorção BIa, assentado com argamassa colante industrializada, rejuntado</t>
  </si>
  <si>
    <t>18.08.090</t>
  </si>
  <si>
    <t>Revestimento em porcelanato esmaltado acetinado para área interna e ambiente com acesso ao exterior, grupo de absorção BIa, resistência química B, assentado com argamassa colante industrializada, rejuntado</t>
  </si>
  <si>
    <t>18.08.100</t>
  </si>
  <si>
    <t>Rodapé em porcelanato esmaltado acetinado para área interna e ambiente com acesso ao exterior, grupo de absorção BIa, resistência química B, assentado com argamassa colante industrializada, rejuntado</t>
  </si>
  <si>
    <t>18.08.110</t>
  </si>
  <si>
    <t>Revestimento em porcelanato técnico antiderrapante para área externa, grupo de absorção BIa, assentado com argamassa colante industrializada, rejuntado</t>
  </si>
  <si>
    <t>18.08.120</t>
  </si>
  <si>
    <t>Rodapé em porcelanato técnico antiderrapante para área interna, grupo de absorção BIa, assentado com argamassa colante industrializada, rejuntado</t>
  </si>
  <si>
    <t>18.08.152</t>
  </si>
  <si>
    <t>Revestimento em porcelanato técnico natural para área interna e ambiente com acesso ao exterior, grupo de absorção BIa, assentado com argamassa colante industrializada, rejuntado</t>
  </si>
  <si>
    <t>18.08.162</t>
  </si>
  <si>
    <t>Rodapé em porcelanato técnico natural, para área interna e ambiente com acesso ao exterior, grupo de absorção BIa, assentado com argamassa colante industrializada, rejuntado</t>
  </si>
  <si>
    <t>18.08.170</t>
  </si>
  <si>
    <t>Revestimento em porcelanato técnico polido para área interna e ambiente de médio tráfego, grupo de absorção BIa, coeficiente de atrito I, assentado com argamassa colante industrializada, rejuntado</t>
  </si>
  <si>
    <t>18.08.180</t>
  </si>
  <si>
    <t>Rodapé em porcelanato técnico polido para área interna e ambiente de médio tráfego, grupo de absorção BIa, assentado com argamassa colante industrializada, rejuntado</t>
  </si>
  <si>
    <t>18.11</t>
  </si>
  <si>
    <t>Revestimento em placa ceramica esmaltada</t>
  </si>
  <si>
    <t>18.11.012</t>
  </si>
  <si>
    <t>Revestimento em placa cerâmica esmaltada de 7,5x7,5 cm, assentado e rejuntado com argamassa industrializada</t>
  </si>
  <si>
    <t>18.11.022</t>
  </si>
  <si>
    <t>Revestimento em placa cerâmica esmaltada de 10x10 cm, assentado e rejuntado com argamassa industrializada</t>
  </si>
  <si>
    <t>18.11.032</t>
  </si>
  <si>
    <t>Revestimento em placa cerâmica esmaltada de 15x15 cm, tipo monocolor, assentado e rejuntado com argamassa industrializada</t>
  </si>
  <si>
    <t>18.11.042</t>
  </si>
  <si>
    <t>Revestimento em placa cerâmica esmaltada de 20x20 cm, tipo monocolor, assentado e rejuntado com argamassa industrializada</t>
  </si>
  <si>
    <t>18.11.052</t>
  </si>
  <si>
    <t>Revestimento em placa cerâmica esmaltada, tipo monoporosa, assentado e rejuntado com argamassa industrializada</t>
  </si>
  <si>
    <t>18.12</t>
  </si>
  <si>
    <t>Revestimento em pastilha e mosaico</t>
  </si>
  <si>
    <t>18.12.020</t>
  </si>
  <si>
    <t>Revestimento em pastilha de porcelana natural ou esmaltada de 5x5 cm, assentado e rejuntado com argamassa colante industrializada</t>
  </si>
  <si>
    <t>18.12.120</t>
  </si>
  <si>
    <t>Revestimento em pastilha de porcelana natural ou esmaltada de 2,5x2,5 cm, assentado e rejuntado com argamassa colante industrializada</t>
  </si>
  <si>
    <t>18.12.140</t>
  </si>
  <si>
    <t>Revestimento em pastilha de porcelana natural ou esmaltada de 2,5x5 cm, assentado e rejuntado com argamassa colante industrializada</t>
  </si>
  <si>
    <t>18.13</t>
  </si>
  <si>
    <t>Revestimento ceramico nao esmaltado extrudado</t>
  </si>
  <si>
    <t>18.13.010</t>
  </si>
  <si>
    <t>Revestimento em placa cerâmica não esmaltada extrudada, de alta resistência química e mecânica, espessura de 9 mm, assentado com argamassa colante industrializada</t>
  </si>
  <si>
    <t>18.13.020</t>
  </si>
  <si>
    <t>Revestimento em placa cerâmica extrudada de alta resistência química e mecânica, espessura entre 9 e 10 mm, assentado com argamassa industrializada de alta aderência</t>
  </si>
  <si>
    <t>18.13.202</t>
  </si>
  <si>
    <t>Rejuntamento em placa cerâmica extrudada, espessura entre 9 e 10 mm, com argamassa industrial anticorrosiva à base de resina epóxi, juntas de 6 a 10 mm</t>
  </si>
  <si>
    <t>19</t>
  </si>
  <si>
    <t>REVESTIMENTO EM PEDRA</t>
  </si>
  <si>
    <t>19.01</t>
  </si>
  <si>
    <t>Granito</t>
  </si>
  <si>
    <t>19.01.022</t>
  </si>
  <si>
    <t>Revestimento em granito, espessura de 2 cm, acabamento polido</t>
  </si>
  <si>
    <t>19.01.062</t>
  </si>
  <si>
    <t>Peitoril e/ou soleira em granito, espessura de 2 cm e largura até 20 cm, acabamento polido</t>
  </si>
  <si>
    <t>19.01.064</t>
  </si>
  <si>
    <t>Peitoril e/ou soleira em granito, espessura de 2 cm e largura de 21 cm até 30 cm, acabamento polido</t>
  </si>
  <si>
    <t>19.01.122</t>
  </si>
  <si>
    <t>Degrau e espelho de granito, espessura de 2 cm, acabamento polido</t>
  </si>
  <si>
    <t>19.01.322</t>
  </si>
  <si>
    <t>Rodapé em granito, espessura de 2 cm e altura de 7 cm, acabamento polido</t>
  </si>
  <si>
    <t>19.01.324</t>
  </si>
  <si>
    <t>Rodapé em granito, espessura de 2 cm e altura de 7,1 cm até 10 cm, acabamento polido</t>
  </si>
  <si>
    <t>19.02</t>
  </si>
  <si>
    <t>Marmore</t>
  </si>
  <si>
    <t>19.02.020</t>
  </si>
  <si>
    <t>Revestimento em mármore branco, espessura de 2 cm, assente com massa</t>
  </si>
  <si>
    <t>19.02.040</t>
  </si>
  <si>
    <t>Revestimento em mármore travertino nacional, espessura de 2 cm, assente com massa</t>
  </si>
  <si>
    <t>19.02.060</t>
  </si>
  <si>
    <t>Revestimento em mármore branco, espessura de 3 cm, assente com massa</t>
  </si>
  <si>
    <t>19.02.080</t>
  </si>
  <si>
    <t>Revestimento em mármore travertino nacional, espessura de 3 cm, assente com massa</t>
  </si>
  <si>
    <t>19.02.220</t>
  </si>
  <si>
    <t>Degrau e espelho em mármore branco, espessura de 2 cm</t>
  </si>
  <si>
    <t>19.02.240</t>
  </si>
  <si>
    <t>Degrau e espelho em mármore travertino nacional, espessura de 2 cm</t>
  </si>
  <si>
    <t>19.02.250</t>
  </si>
  <si>
    <t>Rodapé em mármore branco, espessura de 2 cm e altura de 7 cm</t>
  </si>
  <si>
    <t>19.03</t>
  </si>
  <si>
    <t>Pedra</t>
  </si>
  <si>
    <t>19.03.060</t>
  </si>
  <si>
    <t>Revestimento em pedra mineira comum</t>
  </si>
  <si>
    <t>19.03.090</t>
  </si>
  <si>
    <t>Revestimento em pedra Miracema</t>
  </si>
  <si>
    <t>19.03.110</t>
  </si>
  <si>
    <t>Rodapé em pedra Miracema, altura de 11,5 cm</t>
  </si>
  <si>
    <t>19.03.220</t>
  </si>
  <si>
    <t>Rodapé em pedra mineira simples, altura de 10 cm</t>
  </si>
  <si>
    <t>19.03.260</t>
  </si>
  <si>
    <t>Revestimento em pedra ardósia selecionada</t>
  </si>
  <si>
    <t>19.03.270</t>
  </si>
  <si>
    <t>Rodapé em pedra ardósia, altura de 7 cm</t>
  </si>
  <si>
    <t>19.03.290</t>
  </si>
  <si>
    <t>Peitoril e/ou soleira em ardósia, espessura de 2 cm e largura até 20 cm</t>
  </si>
  <si>
    <t>19.20</t>
  </si>
  <si>
    <t>Reparos, conservacoes e complementos - GRUPO 19</t>
  </si>
  <si>
    <t>19.20.020</t>
  </si>
  <si>
    <t>Recolocação de mármore, pedras e granitos, assentes com massa</t>
  </si>
  <si>
    <t>20</t>
  </si>
  <si>
    <t>REVESTIMENTO EM MADEIRA</t>
  </si>
  <si>
    <t>20.01</t>
  </si>
  <si>
    <t>Lambris de madeira</t>
  </si>
  <si>
    <t>20.01.040</t>
  </si>
  <si>
    <t>Lambril em madeira macho/fêmea tarugado, exceto pinus</t>
  </si>
  <si>
    <t>20.03</t>
  </si>
  <si>
    <t>Soalho de madeira</t>
  </si>
  <si>
    <t>20.03.010</t>
  </si>
  <si>
    <t>Soalho em tábua de madeira aparelhada</t>
  </si>
  <si>
    <t>20.04</t>
  </si>
  <si>
    <t>Tacos</t>
  </si>
  <si>
    <t>20.04.020</t>
  </si>
  <si>
    <t>Piso em tacos de Ipê colado</t>
  </si>
  <si>
    <t>20.10</t>
  </si>
  <si>
    <t>Rodape de madeira</t>
  </si>
  <si>
    <t>20.10.040</t>
  </si>
  <si>
    <t>Rodapé de madeira de 7 x 1,5 cm</t>
  </si>
  <si>
    <t>20.10.120</t>
  </si>
  <si>
    <t>Cordão de madeira</t>
  </si>
  <si>
    <t>20.20</t>
  </si>
  <si>
    <t>Reparos, conservacoes e complementos - GRUPO 20</t>
  </si>
  <si>
    <t>20.20.020</t>
  </si>
  <si>
    <t>Recolocação de soalho em madeira</t>
  </si>
  <si>
    <t>20.20.040</t>
  </si>
  <si>
    <t>Recolocação de tacos soltos com cola</t>
  </si>
  <si>
    <t>20.20.100</t>
  </si>
  <si>
    <t>Recolocação de rodapé e cordão de madeira</t>
  </si>
  <si>
    <t>20.20.202</t>
  </si>
  <si>
    <t>Raspagem com calafetação e aplicação de verniz</t>
  </si>
  <si>
    <t>21</t>
  </si>
  <si>
    <t>REVESTIMENTO SINTETICO E METALICO</t>
  </si>
  <si>
    <t>21.01</t>
  </si>
  <si>
    <t>Revestimento em borracha</t>
  </si>
  <si>
    <t>21.01.100</t>
  </si>
  <si>
    <t>Revestimento em borracha sintética preta, espessura de 4 mm - colado</t>
  </si>
  <si>
    <t>21.01.160</t>
  </si>
  <si>
    <t>Revestimento em grama sintética, com espessura de 20 a 32 mm</t>
  </si>
  <si>
    <t>21.02</t>
  </si>
  <si>
    <t>Revestimento vinilico</t>
  </si>
  <si>
    <t>21.02.050</t>
  </si>
  <si>
    <t>Revestimento vinílico, espessura de 2 mm, para tráfego médio, com impermeabilizante acrílico</t>
  </si>
  <si>
    <t>21.02.060</t>
  </si>
  <si>
    <t>Revestimento vinílico, espessura de 3,2 mm, para tráfego intenso, com impermeabilizante acrílico</t>
  </si>
  <si>
    <t>21.02.071</t>
  </si>
  <si>
    <t>Revestimento vinílico em manta, espessura total de 2mm, resistente a lavagem com hipoclorito</t>
  </si>
  <si>
    <t>21.02.271</t>
  </si>
  <si>
    <t>Revestimento vinílico em manta heterogênea, espessura de 2 mm, com impermeabilizante acrílico</t>
  </si>
  <si>
    <t>21.02.281</t>
  </si>
  <si>
    <t>Revestimento vinílico flexível em manta homogênea, espessura de 2 mm, com impermeabilizante acrílico</t>
  </si>
  <si>
    <t>21.02.291</t>
  </si>
  <si>
    <t>Revestimento vinílico heterogêneo flexível em réguas, espessura de 3 mm, com impermeabilizante acrílico</t>
  </si>
  <si>
    <t>21.02.310</t>
  </si>
  <si>
    <t>Revestimento vinílico autoportante acústico, espessura de 4,5 mm, com impermeabilizante acrílico</t>
  </si>
  <si>
    <t>21.02.311</t>
  </si>
  <si>
    <t>Revestimento vinílico autoportante, espessura de 4 mm, com impermeabilizante acrílico</t>
  </si>
  <si>
    <t>21.02.320</t>
  </si>
  <si>
    <t>Revestimento vinílico antiestático acústico, espessura de 5 mm, com impermeabilizante acrílico</t>
  </si>
  <si>
    <t>21.03</t>
  </si>
  <si>
    <t>Revestimento metalico</t>
  </si>
  <si>
    <t>21.03.010</t>
  </si>
  <si>
    <t>Revestimento em aço inoxidável AISI 304, liga 18,8, chapa 20, espessura de 1 mm, acabamento escovado com grana especial</t>
  </si>
  <si>
    <t>21.03.090</t>
  </si>
  <si>
    <t>Piso elevado tipo telescópico em chapa de aço, sem revestimento</t>
  </si>
  <si>
    <t>21.03.151</t>
  </si>
  <si>
    <t>Revestimento em placa de alumínio composto "ACM", espessura de 4 mm e acabamento em PVDF</t>
  </si>
  <si>
    <t>21.03.153</t>
  </si>
  <si>
    <t>Revestimento em placa de alumínio composto "ACM", espessura de 3 mm e acabamento em poliéster - uso interno</t>
  </si>
  <si>
    <t>21.04</t>
  </si>
  <si>
    <t>Forracao e carpete</t>
  </si>
  <si>
    <t>21.04.100</t>
  </si>
  <si>
    <t>Revestimento com carpete para tráfego moderado, uso comercial, tipo bouclê de 5,4 até 8 mm</t>
  </si>
  <si>
    <t>21.04.110</t>
  </si>
  <si>
    <t>Revestimento com carpete para tráfego intenso, uso comercial, tipo bouclê de 6 mm</t>
  </si>
  <si>
    <t>21.05</t>
  </si>
  <si>
    <t>Revestimento em cimento reforcado com fio sintetico (CRFS)</t>
  </si>
  <si>
    <t>21.05.010</t>
  </si>
  <si>
    <t>Piso em painel com miolo de madeira contraplacado por lâminas de madeira e externamente por chapas em CRFS, espessura de 40 mm</t>
  </si>
  <si>
    <t>21.05.100</t>
  </si>
  <si>
    <t>Piso elevado de concreto em placas de 600 x 600 mm, antiderrapante, sem acabamento</t>
  </si>
  <si>
    <t>21.07</t>
  </si>
  <si>
    <t>Revestimento sintetico</t>
  </si>
  <si>
    <t>21.07.010</t>
  </si>
  <si>
    <t>Revestimento em laminado melamínico dissipativo</t>
  </si>
  <si>
    <t>21.10</t>
  </si>
  <si>
    <t>Rodape sintetico</t>
  </si>
  <si>
    <t>21.10.050</t>
  </si>
  <si>
    <t>Rodapé de poliestireno, espessura de 7 cm</t>
  </si>
  <si>
    <t>21.10.051</t>
  </si>
  <si>
    <t>Rodapé de poliestireno, espessura de 8 cm</t>
  </si>
  <si>
    <t>21.10.061</t>
  </si>
  <si>
    <t>Rodapé para piso vinílico em PVC, espessura de 2 mm e altura de 5 cm, curvo/plano, com impermeabilizante acrílico</t>
  </si>
  <si>
    <t>21.10.071</t>
  </si>
  <si>
    <t>Rodapé flexível para piso vinílico em PVC, espessura de 2 mm e altura de 7,5 cm, curvo/plano, com impermeabilizante acrílico</t>
  </si>
  <si>
    <t>21.10.081</t>
  </si>
  <si>
    <t>Rodapé hospitalar flexível em PVC para piso vinílico, espessura de 2 mm e altura de 7,5 cm, com impermeabilizante acrílico</t>
  </si>
  <si>
    <t>21.10.210</t>
  </si>
  <si>
    <t>Rodapé em borracha sintética preta, altura até 7 cm - colado</t>
  </si>
  <si>
    <t>21.10.220</t>
  </si>
  <si>
    <t>Rodapé de cordão de poliamida</t>
  </si>
  <si>
    <t>21.10.250</t>
  </si>
  <si>
    <t>Rodapé em laminado melamínico dissipativo, espessura de 2 mm e altura de 10 cm</t>
  </si>
  <si>
    <t>21.11</t>
  </si>
  <si>
    <t>Degrau sintetico</t>
  </si>
  <si>
    <t>21.11.050</t>
  </si>
  <si>
    <t>Degrau (piso e espelho) em borracha sintética preta com testeira - colado</t>
  </si>
  <si>
    <t>21.11.131</t>
  </si>
  <si>
    <t>Testeira flexível para arremate de degrau vinílico em PVC, espessura de 2 mm, com impermeabilizante acrílico</t>
  </si>
  <si>
    <t>21.20</t>
  </si>
  <si>
    <t>Reparos, conservacoes e complementos - GRUPO 21</t>
  </si>
  <si>
    <t>21.20.020</t>
  </si>
  <si>
    <t>Recolocação de piso sintético com cola</t>
  </si>
  <si>
    <t>21.20.040</t>
  </si>
  <si>
    <t>Recolocação de piso sintético argamassado</t>
  </si>
  <si>
    <t>21.20.050</t>
  </si>
  <si>
    <t>Recolocação de piso elevado telescópico metálico, inclusive estrutura de sustentação</t>
  </si>
  <si>
    <t>21.20.060</t>
  </si>
  <si>
    <t>Furação de piso elevado telescópico em chapa de aço</t>
  </si>
  <si>
    <t>21.20.100</t>
  </si>
  <si>
    <t>Recolocação de rodapé e cordões sintéticos</t>
  </si>
  <si>
    <t>21.20.300</t>
  </si>
  <si>
    <t>Fita adesiva antiderrapante com largura de 5 cm</t>
  </si>
  <si>
    <t>21.20.302</t>
  </si>
  <si>
    <t>Fita adesiva antiderrapante fosforescente, alto tráfego, largura de 5 cm</t>
  </si>
  <si>
    <t>21.20.410</t>
  </si>
  <si>
    <t>Cantoneira de sobrepor em PVC de 4 x 4 cm</t>
  </si>
  <si>
    <t>21.20.460</t>
  </si>
  <si>
    <t>Canto externo de acabamento em PVC</t>
  </si>
  <si>
    <t>21.20.500</t>
  </si>
  <si>
    <t>Cantoneira em alumínio antiderrapante de 50 x 30 mm</t>
  </si>
  <si>
    <t>22</t>
  </si>
  <si>
    <t>FORRO, BRISE E FACHADA</t>
  </si>
  <si>
    <t>22.01</t>
  </si>
  <si>
    <t>Forro de madeira</t>
  </si>
  <si>
    <t>22.01.010</t>
  </si>
  <si>
    <t>Forro em tábuas aparelhadas macho e fêmea de pinus</t>
  </si>
  <si>
    <t>22.01.020</t>
  </si>
  <si>
    <t>Forro em tábuas aparelhadas macho e fêmea de pinus tarugado</t>
  </si>
  <si>
    <t>22.01.080</t>
  </si>
  <si>
    <t>Forro xadrez em ripas de angelim-vermelho / bacuri / maçaranduba tarugado</t>
  </si>
  <si>
    <t>22.01.210</t>
  </si>
  <si>
    <t>Testeira em tábua aparelhada, largura até 20cm</t>
  </si>
  <si>
    <t>22.01.220</t>
  </si>
  <si>
    <t>Beiral em tábua de angelim-vermelho / bacuri / maçaranduba macho e fêmea com tarugamento</t>
  </si>
  <si>
    <t>22.01.240</t>
  </si>
  <si>
    <t>Beiral em tábua de angelim-vermelho / bacuri / maçaranduba macho e fêmea</t>
  </si>
  <si>
    <t>22.02</t>
  </si>
  <si>
    <t>Forro de gesso</t>
  </si>
  <si>
    <t>22.02.010</t>
  </si>
  <si>
    <t>Forro em placa de gesso liso fixo</t>
  </si>
  <si>
    <t>22.02.030</t>
  </si>
  <si>
    <t>Forro em painéis de gesso acartonado, espessura de 12,5mm, fixo</t>
  </si>
  <si>
    <t>22.02.100</t>
  </si>
  <si>
    <t>Forro em painéis de gesso acartonado, acabamento liso com película em PVC - removível</t>
  </si>
  <si>
    <t>22.03</t>
  </si>
  <si>
    <t>Forro sintetico</t>
  </si>
  <si>
    <t>22.03.020</t>
  </si>
  <si>
    <t>Forro em lã de vidro revestido em PVC, espessura de 20mm</t>
  </si>
  <si>
    <t>22.03.030</t>
  </si>
  <si>
    <t>Forro em fibra mineral NRC 0.55 acústico, revestido em látex</t>
  </si>
  <si>
    <t>22.03.040</t>
  </si>
  <si>
    <t>Forro modular removível em PVC de 618mm x 1243mm</t>
  </si>
  <si>
    <t>22.03.050</t>
  </si>
  <si>
    <t>Forro em fibra mineral NRC 0.50, revestido em látex</t>
  </si>
  <si>
    <t>22.03.070</t>
  </si>
  <si>
    <t>Forro em lâmina de PVC</t>
  </si>
  <si>
    <t>22.03.122</t>
  </si>
  <si>
    <t>Forro em fibra mineral NRC 0.85, em placas acústicas removíveis de 625mm x 1250mm</t>
  </si>
  <si>
    <t>22.03.140</t>
  </si>
  <si>
    <t>Forro em fibra mineral NRC 0.65, em placas acústicas removíveis de 625mm x 625mm</t>
  </si>
  <si>
    <t>22.03.200</t>
  </si>
  <si>
    <t>Forro em fibra mineral NRC 0.70, em placas acústicas removíveis</t>
  </si>
  <si>
    <t>22.04</t>
  </si>
  <si>
    <t>Forro metalico</t>
  </si>
  <si>
    <t>22.04.020</t>
  </si>
  <si>
    <t>Forro metálico removível, em painéis de 625mm x 625mm, tipo colmeia</t>
  </si>
  <si>
    <t>22.04.030</t>
  </si>
  <si>
    <t>Forro metálico removível, em painéis de 625mm x 625mm, tile tegular perfurada</t>
  </si>
  <si>
    <t>22.06</t>
  </si>
  <si>
    <t>Brise-soleil</t>
  </si>
  <si>
    <t>22.06.130</t>
  </si>
  <si>
    <t>Brise em placa cimentícia, montado em perfil e chapa metálica</t>
  </si>
  <si>
    <t>22.06.240</t>
  </si>
  <si>
    <t>Brise metálico fixo em chapa lisa aluzinc pré-pintada, formato ogiva, lâmina frontal de 200mm</t>
  </si>
  <si>
    <t>22.06.300</t>
  </si>
  <si>
    <t>Brise metálico curvo e móvel em chapa microperfurada de alumínio pré-pintada</t>
  </si>
  <si>
    <t>22.06.350</t>
  </si>
  <si>
    <t>Brise metálico curvo e móvel termoacústico em chapa lisa de alumínio pré-pintada</t>
  </si>
  <si>
    <t>22.20</t>
  </si>
  <si>
    <t>Reparos, conservacoes e complementos - GRUPO 22</t>
  </si>
  <si>
    <t>22.20.011</t>
  </si>
  <si>
    <t>Placa em lã de vidro revestida em PVC, auto extinguível</t>
  </si>
  <si>
    <t>22.20.020</t>
  </si>
  <si>
    <t>Recolocação de forros fixados</t>
  </si>
  <si>
    <t>22.20.040</t>
  </si>
  <si>
    <t>Recolocação de forros apoiados ou encaixados</t>
  </si>
  <si>
    <t>22.20.050</t>
  </si>
  <si>
    <t>Moldura de gesso simples, largura até 6,0cm</t>
  </si>
  <si>
    <t>22.20.090</t>
  </si>
  <si>
    <t>Abertura para vão de luminária em forro de PVC modular</t>
  </si>
  <si>
    <t>23</t>
  </si>
  <si>
    <t>ESQUADRIA, MARCENARIA E ELEMENTO EM MADEIRA</t>
  </si>
  <si>
    <t>23.01</t>
  </si>
  <si>
    <t>Janela e veneziana em madeira</t>
  </si>
  <si>
    <t>23.01.050</t>
  </si>
  <si>
    <t>Caixilho em madeira maxim-ar</t>
  </si>
  <si>
    <t>23.01.060</t>
  </si>
  <si>
    <t>Caixilho em madeira tipo veneziana de correr</t>
  </si>
  <si>
    <t>23.02</t>
  </si>
  <si>
    <t>Porta macho / femea montada com batente</t>
  </si>
  <si>
    <t>23.02.010</t>
  </si>
  <si>
    <t>Acréscimo de bandeira - porta macho e fêmea com batente de madeira</t>
  </si>
  <si>
    <t>23.02.030</t>
  </si>
  <si>
    <t>Porta macho e fêmea com batente de madeira - 70 x 210 cm</t>
  </si>
  <si>
    <t>23.02.040</t>
  </si>
  <si>
    <t>Porta macho e fêmea com batente de madeira - 80 x 210 cm</t>
  </si>
  <si>
    <t>23.02.050</t>
  </si>
  <si>
    <t>Porta macho e fêmea com batente de madeira - 90 x 210 cm</t>
  </si>
  <si>
    <t>23.02.060</t>
  </si>
  <si>
    <t>Porta macho e fêmea com batente de madeira - 120 x 210 cm</t>
  </si>
  <si>
    <t>23.04</t>
  </si>
  <si>
    <t>Porta lisa laminada montada com batente</t>
  </si>
  <si>
    <t>23.04.070</t>
  </si>
  <si>
    <t>Porta em laminado fenólico melamínico com batente em alumínio - 80 x 180 cm</t>
  </si>
  <si>
    <t>23.04.080</t>
  </si>
  <si>
    <t>Porta em laminado fenólico melamínico com batente em alumínio - 60 x 160 cm</t>
  </si>
  <si>
    <t>23.04.090</t>
  </si>
  <si>
    <t>Porta em laminado fenólico melamínico com acabamento liso, batente de madeira sem revestimento - 70 x 210 cm</t>
  </si>
  <si>
    <t>23.04.100</t>
  </si>
  <si>
    <t>Porta em laminado fenólico melamínico com acabamento liso, batente de madeira sem revestimento - 80 x 210 cm</t>
  </si>
  <si>
    <t>23.04.110</t>
  </si>
  <si>
    <t>Porta em laminado fenólico melamínico com acabamento liso, batente de madeira sem revestimento - 90 x 210 cm</t>
  </si>
  <si>
    <t>23.04.120</t>
  </si>
  <si>
    <t>Porta em laminado fenólico melamínico com acabamento liso, batente de madeira sem revestimento - 120 x 210 cm</t>
  </si>
  <si>
    <t>23.04.130</t>
  </si>
  <si>
    <t>Porta em laminado fenólico melamínico com acabamento liso, batente de madeira sem revestimento - 140 x 210 cm</t>
  </si>
  <si>
    <t>23.04.140</t>
  </si>
  <si>
    <t>Porta em laminado fenólico melamínico com acabamento liso, batente de madeira sem revestimento - 220 x 210 cm</t>
  </si>
  <si>
    <t>23.04.570</t>
  </si>
  <si>
    <t>Porta em laminado melamínico estrutural com acabamento texturizado, batente em alumínio com ferragens - 60 x 180 cm</t>
  </si>
  <si>
    <t>23.04.580</t>
  </si>
  <si>
    <t>Porta em laminado fenólico melamínico com acabamento liso, batente metálico - 60 x 160 cm</t>
  </si>
  <si>
    <t>23.04.590</t>
  </si>
  <si>
    <t>Porta em laminado fenólico melamínico com acabamento liso, batente metálico - 70 x 210 cm</t>
  </si>
  <si>
    <t>23.04.600</t>
  </si>
  <si>
    <t>Porta em laminado fenólico melamínico com acabamento liso, batente metálico - 80 x 210 cm</t>
  </si>
  <si>
    <t>23.04.610</t>
  </si>
  <si>
    <t>Porta em laminado fenólico melamínico com acabamento liso, batente metálico - 90 x 210 cm</t>
  </si>
  <si>
    <t>23.04.620</t>
  </si>
  <si>
    <t>Porta em laminado fenólico melamínico com acabamento liso, batente metálico - 120 x 210 cm</t>
  </si>
  <si>
    <t>23.08</t>
  </si>
  <si>
    <t>Marcenaria em geral</t>
  </si>
  <si>
    <t>23.08.010</t>
  </si>
  <si>
    <t>Estrado em madeira</t>
  </si>
  <si>
    <t>23.08.020</t>
  </si>
  <si>
    <t>Faixa/batedor de proteção em madeira aparelhada natural de 10 x 2,5 cm</t>
  </si>
  <si>
    <t>23.08.030</t>
  </si>
  <si>
    <t>Faixa/batedor de proteção em madeira de 20 x 5 cm, com acabamento em laminado fenólico melamínico</t>
  </si>
  <si>
    <t>23.08.040</t>
  </si>
  <si>
    <t>Armário/gabinete embutido em MDF sob medida, revestido em laminado melamínico, com portas e prateleiras</t>
  </si>
  <si>
    <t>23.08.060</t>
  </si>
  <si>
    <t>Tampo sob medida em compensado, revestido na face superior em laminado fenólico melamínico</t>
  </si>
  <si>
    <t>23.08.080</t>
  </si>
  <si>
    <t>Prateleira sob medida em compensado, revestida nas duas faces em laminado fenólico melamínico</t>
  </si>
  <si>
    <t>23.08.100</t>
  </si>
  <si>
    <t>Armário tipo prateleira com subdivisão em compensado, revestido totalmente em laminado fenólico melamínico</t>
  </si>
  <si>
    <t>23.08.110</t>
  </si>
  <si>
    <t>Painel em compensado naval, espessura de 25 mm</t>
  </si>
  <si>
    <t>23.08.160</t>
  </si>
  <si>
    <t>Porta lisa com balcão, batente de madeira, completa - 80 x 210 cm</t>
  </si>
  <si>
    <t>23.08.170</t>
  </si>
  <si>
    <t>Lousa em laminado melamínico, branco - linha comercial</t>
  </si>
  <si>
    <t>23.08.210</t>
  </si>
  <si>
    <t>Armário sob medida em compensado de madeira totalmente revestido em folheado de madeira, completo</t>
  </si>
  <si>
    <t>23.08.220</t>
  </si>
  <si>
    <t>Armário sob medida em compensado de madeira totalmente revestido em laminado melamínico texturizado, completo</t>
  </si>
  <si>
    <t>23.08.242</t>
  </si>
  <si>
    <t>Porta lisa de correr suspensa em madeira com batente</t>
  </si>
  <si>
    <t>23.08.244</t>
  </si>
  <si>
    <t>Porta articulada em MDF revestida com laminado melamínico, batente em alumínio - completa</t>
  </si>
  <si>
    <t>23.08.320</t>
  </si>
  <si>
    <t>Porta acústica de madeira</t>
  </si>
  <si>
    <t>23.08.380</t>
  </si>
  <si>
    <t>Faixa/batedor de proteção em madeira de 290 x 15 mm, com acabamento em laminado fenólico melamínico</t>
  </si>
  <si>
    <t>23.09</t>
  </si>
  <si>
    <t>Porta lisa comum montada com batente</t>
  </si>
  <si>
    <t>23.09.010</t>
  </si>
  <si>
    <t>Acréscimo de bandeira - porta lisa comum com batente de madeira</t>
  </si>
  <si>
    <t>23.09.020</t>
  </si>
  <si>
    <t>Porta lisa com batente madeira - 60 x 210 cm</t>
  </si>
  <si>
    <t>23.09.030</t>
  </si>
  <si>
    <t>Porta lisa com batente madeira - 70 x 210 cm</t>
  </si>
  <si>
    <t>23.09.040</t>
  </si>
  <si>
    <t>Porta lisa com batente madeira - 80 x 210 cm</t>
  </si>
  <si>
    <t>23.09.050</t>
  </si>
  <si>
    <t>Porta lisa com batente madeira - 90 x 210 cm</t>
  </si>
  <si>
    <t>23.09.052</t>
  </si>
  <si>
    <t>Porta lisa com batente madeira - 110 x 210 cm</t>
  </si>
  <si>
    <t>23.09.060</t>
  </si>
  <si>
    <t>Porta lisa com batente madeira - 120 x 210 cm</t>
  </si>
  <si>
    <t>23.09.100</t>
  </si>
  <si>
    <t>Porta lisa com batente madeira - 160 x 210 cm</t>
  </si>
  <si>
    <t>23.09.420</t>
  </si>
  <si>
    <t>Porta lisa com batente em alumínio, largura 60 cm, altura de 105 a 200 cm</t>
  </si>
  <si>
    <t>23.09.430</t>
  </si>
  <si>
    <t>Porta lisa com batente em alumínio, largura 80 cm, altura de 105 a 200 cm</t>
  </si>
  <si>
    <t>23.09.440</t>
  </si>
  <si>
    <t>Porta lisa com batente em alumínio, largura 90 cm, altura de 105 a 200 cm</t>
  </si>
  <si>
    <t>23.09.520</t>
  </si>
  <si>
    <t>Porta lisa com batente metálico - 60 x 160 cm</t>
  </si>
  <si>
    <t>23.09.530</t>
  </si>
  <si>
    <t>Porta lisa com batente metálico - 80 x 160 cm</t>
  </si>
  <si>
    <t>23.09.540</t>
  </si>
  <si>
    <t>Porta lisa com batente metálico - 70 x 210 cm</t>
  </si>
  <si>
    <t>23.09.550</t>
  </si>
  <si>
    <t>Porta lisa com batente metálico - 80 x 210 cm</t>
  </si>
  <si>
    <t>23.09.560</t>
  </si>
  <si>
    <t>Porta lisa com batente metálico - 90 x 210 cm</t>
  </si>
  <si>
    <t>23.09.570</t>
  </si>
  <si>
    <t>Porta lisa com batente metálico - 120 x 210 cm</t>
  </si>
  <si>
    <t>23.09.590</t>
  </si>
  <si>
    <t>Porta lisa com batente metálico - 160 x 210 cm</t>
  </si>
  <si>
    <t>23.09.600</t>
  </si>
  <si>
    <t>Porta lisa com batente metálico - 60 x 180 cm</t>
  </si>
  <si>
    <t>23.09.610</t>
  </si>
  <si>
    <t>Porta lisa com batente metálico - 60 x 210 cm</t>
  </si>
  <si>
    <t>23.09.630</t>
  </si>
  <si>
    <t>Porta lisa com batente madeira, 2 folhas - 140 x 210 cm</t>
  </si>
  <si>
    <t>23.11</t>
  </si>
  <si>
    <t>Porta lisa para acabamento em verniz montada com batente</t>
  </si>
  <si>
    <t>23.11.010</t>
  </si>
  <si>
    <t>Acréscimo de bandeira - porta lisa para acabamento em verniz, com batente de madeira</t>
  </si>
  <si>
    <t>23.11.030</t>
  </si>
  <si>
    <t>Porta lisa para acabamento em verniz, com batente de madeira - 70 x 210 cm</t>
  </si>
  <si>
    <t>23.11.040</t>
  </si>
  <si>
    <t>Porta lisa para acabamento em verniz, com batente de madeira - 80 x 210 cm</t>
  </si>
  <si>
    <t>23.11.050</t>
  </si>
  <si>
    <t>Porta lisa para acabamento em verniz, com batente de madeira - 90 x 210 cm</t>
  </si>
  <si>
    <t>23.12</t>
  </si>
  <si>
    <t>Porta comum completa - uso coletivo (padrao dimensional medio)</t>
  </si>
  <si>
    <t>23.12.001</t>
  </si>
  <si>
    <t>Porta lisa de madeira, interna "PIM", para acabamento em pintura, padrão dimensional médio, com ferragens, completo - 80 x 210 cm</t>
  </si>
  <si>
    <t>23.13</t>
  </si>
  <si>
    <t>Porta comum completa - uso publico (padrao dimensional medio/pesado)</t>
  </si>
  <si>
    <t>23.13.001</t>
  </si>
  <si>
    <t>Porta lisa de madeira, interna "PIM", para acabamento em pintura, padrão dimensional médio/pesado, com ferragens, completo - 80 x 210 cm</t>
  </si>
  <si>
    <t>23.13.002</t>
  </si>
  <si>
    <t>Porta lisa de madeira, interna "PIM", para acabamento em pintura, padrão dimensional médio/pesado, com ferragens, completo - 90 x 210 cm</t>
  </si>
  <si>
    <t>23.13.020</t>
  </si>
  <si>
    <t>Porta lisa de madeira, interna, resistente a umidade "PIM RU", para acabamento em pintura, padrão dimensional médio/pesado, com ferragens, completo - 80 x 210 cm</t>
  </si>
  <si>
    <t>23.13.040</t>
  </si>
  <si>
    <t>Porta lisa de madeira, interna, resistente a umidade "PIM RU", para acabamento revestido ou em pintura, para divisória sanitária, padrão dimensional médio/pesado, com ferragens, completo - 80 x 190 cm</t>
  </si>
  <si>
    <t>23.13.052</t>
  </si>
  <si>
    <t>Porta lisa de madeira, interna, resistente a umidade "PIM RU", para acabamento em pintura, tipo acessível, padrão dimensional médio/pesado, com ferragens, completo - 90 x 210 cm</t>
  </si>
  <si>
    <t>23.13.064</t>
  </si>
  <si>
    <t>Porta lisa de madeira, interna, resistente a umidade "PIM RU", para acabamento em pintura, de correr ou deslizante, tipo acessível, padrão dimensional pesado, com sistema deslizante e ferragens, completo - 100 x 210 cm</t>
  </si>
  <si>
    <t>23.20</t>
  </si>
  <si>
    <t>Reparos, conservacoes e complementos - GRUPO 23</t>
  </si>
  <si>
    <t>23.20.020</t>
  </si>
  <si>
    <t>Recolocação de batentes de madeira</t>
  </si>
  <si>
    <t>23.20.040</t>
  </si>
  <si>
    <t>Recolocação de folhas de porta ou janela</t>
  </si>
  <si>
    <t>23.20.060</t>
  </si>
  <si>
    <t>Recolocação de guarnição ou molduras</t>
  </si>
  <si>
    <t>23.20.100</t>
  </si>
  <si>
    <t>Batente de madeira para porta</t>
  </si>
  <si>
    <t>23.20.110</t>
  </si>
  <si>
    <t>Visor fixo e requadro de madeira para porta, para receber vidro</t>
  </si>
  <si>
    <t>23.20.120</t>
  </si>
  <si>
    <t>Guarnição de madeira</t>
  </si>
  <si>
    <t>23.20.140</t>
  </si>
  <si>
    <t>Acréscimo de visor completo em porta de madeira</t>
  </si>
  <si>
    <t>23.20.160</t>
  </si>
  <si>
    <t>Folha de porta veneziana maciça, sob medida</t>
  </si>
  <si>
    <t>23.20.170</t>
  </si>
  <si>
    <t>Folha de porta lisa folheada com madeira, sob medida</t>
  </si>
  <si>
    <t>23.20.180</t>
  </si>
  <si>
    <t>Folha de porta em madeira para receber vidro, sob medida</t>
  </si>
  <si>
    <t>23.20.310</t>
  </si>
  <si>
    <t>Folha de porta lisa comum - 60 x 210 cm</t>
  </si>
  <si>
    <t>23.20.320</t>
  </si>
  <si>
    <t>Folha de porta lisa comum - 70 x 210 cm</t>
  </si>
  <si>
    <t>23.20.330</t>
  </si>
  <si>
    <t>Folha de porta lisa comum - 80 x 210 cm</t>
  </si>
  <si>
    <t>23.20.340</t>
  </si>
  <si>
    <t>Folha de porta lisa comum - 90 x 210 cm</t>
  </si>
  <si>
    <t>23.20.450</t>
  </si>
  <si>
    <t>Folha de porta em laminado fenólico melamínico com acabamento liso - 70 x 210 cm</t>
  </si>
  <si>
    <t>23.20.460</t>
  </si>
  <si>
    <t>Folha de porta em laminado fenólico melamínico com acabamento liso - 90 x 210 cm</t>
  </si>
  <si>
    <t>23.20.550</t>
  </si>
  <si>
    <t>Folha de porta em laminado fenólico melamínico com acabamento liso - 80 x 210 cm</t>
  </si>
  <si>
    <t>23.20.560</t>
  </si>
  <si>
    <t>Folha de madeira sarrafeada, revestida nas 2 faces com laminado melamínico</t>
  </si>
  <si>
    <t>23.20.600</t>
  </si>
  <si>
    <t>Folha de porta em madeira com tela de proteção tipo mosqueteira</t>
  </si>
  <si>
    <t>24</t>
  </si>
  <si>
    <t>ESQUADRIA, SERRALHERIA E ELEMENTO EM FERRO</t>
  </si>
  <si>
    <t>24.01</t>
  </si>
  <si>
    <t>Caixilho em ferro</t>
  </si>
  <si>
    <t>24.01.010</t>
  </si>
  <si>
    <t>Caixilho em ferro fixo, sob medida</t>
  </si>
  <si>
    <t>24.01.030</t>
  </si>
  <si>
    <t>Caixilho em ferro basculante, sob medida</t>
  </si>
  <si>
    <t>24.01.070</t>
  </si>
  <si>
    <t>Caixilho em ferro de correr, sob medida</t>
  </si>
  <si>
    <t>24.01.090</t>
  </si>
  <si>
    <t>Caixilho em ferro com ventilação permanente, sob medida</t>
  </si>
  <si>
    <t>24.01.100</t>
  </si>
  <si>
    <t>Caixilho em ferro tipo veneziana, linha comercial</t>
  </si>
  <si>
    <t>24.01.110</t>
  </si>
  <si>
    <t>Caixilho em ferro tipo veneziana, sob medida</t>
  </si>
  <si>
    <t>24.01.120</t>
  </si>
  <si>
    <t>Caixilho tipo veneziana industrial com montantes em aço galvanizado e aletas em fibra de vidro</t>
  </si>
  <si>
    <t>24.01.180</t>
  </si>
  <si>
    <t>Caixilho removível em tela de aço galvanizado, tipo ondulada com malha de 1", fio 12, com requadro tubular de aço carbono, sob medida</t>
  </si>
  <si>
    <t>24.01.190</t>
  </si>
  <si>
    <t>Caixilho fixo em tela de aço galvanizado tipo ondulada com malha de 1/2", fio 12, com requadro em cantoneira de aço carbono, sob medida</t>
  </si>
  <si>
    <t>24.01.200</t>
  </si>
  <si>
    <t>Caixilho fixo em aço SAE 1010/1020 para vidro à prova de bala, sob medida</t>
  </si>
  <si>
    <t>24.01.280</t>
  </si>
  <si>
    <t>Caixilho tipo guichê em chapa de aço</t>
  </si>
  <si>
    <t>24.02</t>
  </si>
  <si>
    <t>Portas, portoes e gradis</t>
  </si>
  <si>
    <t>24.02.010</t>
  </si>
  <si>
    <t>Porta em ferro de abrir, para receber vidro, sob medida</t>
  </si>
  <si>
    <t>24.02.040</t>
  </si>
  <si>
    <t>Porta/portão tipo gradil sob medida</t>
  </si>
  <si>
    <t>24.02.050</t>
  </si>
  <si>
    <t>Porta corta-fogo classe P.90 de 90 x 210 cm, completa, com maçaneta tipo alavanca</t>
  </si>
  <si>
    <t>24.02.052</t>
  </si>
  <si>
    <t>Porta corta-fogo classe P.90 de 100 x 210 cm, completa, com maçaneta tipo alavanca</t>
  </si>
  <si>
    <t>24.02.054</t>
  </si>
  <si>
    <t>Porta corta-fogo classe P.90, com barra antipânico numa face e maçaneta na outra, completa</t>
  </si>
  <si>
    <t>24.02.056</t>
  </si>
  <si>
    <t>Porta corta-fogo classe P.120 de 80 x 210 cm, com uma folha de abrir, completa</t>
  </si>
  <si>
    <t>24.02.058</t>
  </si>
  <si>
    <t>Porta corta-fogo classe P.120 de 90 x 210 cm, com uma folha de abrir, completa</t>
  </si>
  <si>
    <t>24.02.060</t>
  </si>
  <si>
    <t>Porta/portão de abrir em chapa, sob medida</t>
  </si>
  <si>
    <t>24.02.070</t>
  </si>
  <si>
    <t>Porta de ferro de abrir tipo veneziana, linha comercial</t>
  </si>
  <si>
    <t>24.02.080</t>
  </si>
  <si>
    <t>Porta/portão de abrir tipo veneziana de ferro, sob medida</t>
  </si>
  <si>
    <t>24.02.100</t>
  </si>
  <si>
    <t>Portão tubular em tela de aço galvanizado até 2,50 m de altura, completo</t>
  </si>
  <si>
    <t>24.02.270</t>
  </si>
  <si>
    <t>Portão de 2 folhas, tubular em tela de aço galvanizado acima de 2,50 m de altura, completo</t>
  </si>
  <si>
    <t>24.02.280</t>
  </si>
  <si>
    <t>Porta/portão de correr em tela ondulada de aço galvanizado, sob medida</t>
  </si>
  <si>
    <t>24.02.290</t>
  </si>
  <si>
    <t>Porta/portão de correr em chapa cega dupla, sob medida</t>
  </si>
  <si>
    <t>24.02.410</t>
  </si>
  <si>
    <t>Porta em ferro de correr, para receber vidro, sob medida</t>
  </si>
  <si>
    <t>24.02.430</t>
  </si>
  <si>
    <t>Porta em ferro de abrir, parte inferior chapeada, parte superior para receber vidro, sob medida</t>
  </si>
  <si>
    <t>24.02.450</t>
  </si>
  <si>
    <t>Grade de proteção para caixilhos</t>
  </si>
  <si>
    <t>24.02.460</t>
  </si>
  <si>
    <t>Porta de abrir em tela ondulada de aço galvanizado, completa</t>
  </si>
  <si>
    <t>24.02.470</t>
  </si>
  <si>
    <t>Portinhola de correr em chapa, para ´passa pacote´, completa, sob medida</t>
  </si>
  <si>
    <t>24.02.480</t>
  </si>
  <si>
    <t>Portinhola de abrir em chapa, para ´passa pacote´, completa, sob medida</t>
  </si>
  <si>
    <t>24.02.490</t>
  </si>
  <si>
    <t>Grade em barra chata soldada de 1 1/2´ x 1/4´, sob medida</t>
  </si>
  <si>
    <t>24.02.590</t>
  </si>
  <si>
    <t>Porta de enrolar manual, cega ou vazada</t>
  </si>
  <si>
    <t>24.02.630</t>
  </si>
  <si>
    <t>Portão de 2 folhas tubular diâmetro de 3´, com tela em aço galvanizado de 2´, altura acima de 3,00 m, completo</t>
  </si>
  <si>
    <t>24.02.810</t>
  </si>
  <si>
    <t>Porta/portão de abrir em chapa cega com isolamento acústico, sob medida</t>
  </si>
  <si>
    <t>24.02.811</t>
  </si>
  <si>
    <t>Porta de ferro acústica, espessura de 80mm, batente tripla vedação 185mm, com fechadura e maçaneta - 50 dB</t>
  </si>
  <si>
    <t>24.02.840</t>
  </si>
  <si>
    <t>Portão basculante em chapa metálica, estruturado com perfis metálicos</t>
  </si>
  <si>
    <t>24.02.900</t>
  </si>
  <si>
    <t>Porta de abrir em chapa dupla com visor, batente envolvente, completa</t>
  </si>
  <si>
    <t>24.02.930</t>
  </si>
  <si>
    <t>Portão de 2 folhas tubular, com tela em aço galvanizado de 2´ e fio 10, completo</t>
  </si>
  <si>
    <t>24.03</t>
  </si>
  <si>
    <t>Elementos em ferro</t>
  </si>
  <si>
    <t>24.03.040</t>
  </si>
  <si>
    <t>Guarda-corpo tubular com tela em aço galvanizado, diâmetro de 1 1/2´</t>
  </si>
  <si>
    <t>24.03.060</t>
  </si>
  <si>
    <t>Escada marinheiro (em aço galvanizado)</t>
  </si>
  <si>
    <t>24.03.080</t>
  </si>
  <si>
    <t>Escada marinheiro com guarda corpo (em aço galvanizado)</t>
  </si>
  <si>
    <t>24.03.100</t>
  </si>
  <si>
    <t>Alçapão/tampa em chapa de ferro com porta cadeado</t>
  </si>
  <si>
    <t>24.03.200</t>
  </si>
  <si>
    <t>Tela de proteção tipo mosquiteira em aço galvanizado, com requadro em perfis de ferro</t>
  </si>
  <si>
    <t>24.03.210</t>
  </si>
  <si>
    <t>Tela de proteção em malha ondulada de 1´, fio 12 (BWG), com requadro</t>
  </si>
  <si>
    <t>24.03.290</t>
  </si>
  <si>
    <t>Fechamento em chapa de aço galvanizada nº 14 MSG, perfurada com diâmetro de 12,7 mm, requadro em chapa dobrada</t>
  </si>
  <si>
    <t>24.03.300</t>
  </si>
  <si>
    <t>Fechamento em chapa expandida losangular de 10 x 20 mm, com requadro em cantoneira de aço carbono</t>
  </si>
  <si>
    <t>24.03.310</t>
  </si>
  <si>
    <t>Corrimão tubular em aço galvanizado, diâmetro 1 1/2´</t>
  </si>
  <si>
    <t>24.03.320</t>
  </si>
  <si>
    <t>Corrimão tubular em aço galvanizado, diâmetro 2´</t>
  </si>
  <si>
    <t>24.03.340</t>
  </si>
  <si>
    <t>Tampa em chapa de segurança tipo xadrez, aço galvanizado a fogo antiderrapante de 1/4´</t>
  </si>
  <si>
    <t>24.03.410</t>
  </si>
  <si>
    <t>Fechamento em chapa perfurada, furos quadrados 4 x 4 mm, com requadro em cantoneira de aço carbono</t>
  </si>
  <si>
    <t>24.03.680</t>
  </si>
  <si>
    <t>Grade para piso eletrofundida, malha 30 x 100 mm, com barra de 40 x 2 mm</t>
  </si>
  <si>
    <t>24.03.690</t>
  </si>
  <si>
    <t>Grade para forro eletrofundida, malha 25 x 100 mm, com barra de 25 x 2 mm</t>
  </si>
  <si>
    <t>24.03.930</t>
  </si>
  <si>
    <t>Porta de enrolar automatizada, em chapa de aço galvanizada microperfurada, com pintura eletrostática, com controle remoto</t>
  </si>
  <si>
    <t>24.04</t>
  </si>
  <si>
    <t>Esquadria, serralheria de seguranca</t>
  </si>
  <si>
    <t>24.04.150</t>
  </si>
  <si>
    <t>Porta de segurança de correr suspensa em grade de aço SAE 1045, diâmetro de 1´, completa, sem têmpera e revenimento</t>
  </si>
  <si>
    <t>24.04.220</t>
  </si>
  <si>
    <t>Grade de segurança em aço SAE 1045, diâmetro 1´, sem têmpera e revenimento</t>
  </si>
  <si>
    <t>24.04.230</t>
  </si>
  <si>
    <t>Grade de segurança em aço SAE 1045, para janela, diâmetro 1´, sem têmpera e revenimento</t>
  </si>
  <si>
    <t>24.04.240</t>
  </si>
  <si>
    <t>Grade de segurança em aço SAE 1045 chapeada, diâmetro 1´, sem têmpera e revenimento</t>
  </si>
  <si>
    <t>24.04.250</t>
  </si>
  <si>
    <t>Porta de segurança de abrir em grade de aço SAE 1045, diâmetro 1´, completa, sem têmpera e revenimento</t>
  </si>
  <si>
    <t>24.04.260</t>
  </si>
  <si>
    <t>Porta de segurança de abrir em grade de aço SAE 1045 chapeada, diâmetro 1´, completa, sem têmpera e revenimento</t>
  </si>
  <si>
    <t>24.04.270</t>
  </si>
  <si>
    <t>Porta de segurança de abrir em grade de aço SAE 1045, diâmetro 1´, com ferrolho longo embutido em caixa, completa, sem têmpera e revenimento</t>
  </si>
  <si>
    <t>24.04.280</t>
  </si>
  <si>
    <t>Portão de segurança de abrir em grade de aço SAE 1045 chapeado, para muralha, diâmetro 1´, completo, sem têmpera e revenimento</t>
  </si>
  <si>
    <t>24.04.300</t>
  </si>
  <si>
    <t>Grade de segurança em aço SAE 1045, diâmetro 1´, com têmpera e revenimento</t>
  </si>
  <si>
    <t>24.04.310</t>
  </si>
  <si>
    <t>Grade de segurança em aço SAE 1045, para janela, diâmetro 1´, com têmpera e revenimento</t>
  </si>
  <si>
    <t>24.04.320</t>
  </si>
  <si>
    <t>Grade de segurança em aço SAE 1045 chapeada, diâmetro 1´, com têmpera e revenimento</t>
  </si>
  <si>
    <t>24.04.330</t>
  </si>
  <si>
    <t>Porta de segurança de abrir em grade de aço SAE 1045, diâmetro 1´, completa, com têmpera e revenimento</t>
  </si>
  <si>
    <t>24.04.340</t>
  </si>
  <si>
    <t>Porta de segurança de abrir em grade de aço SAE 1045 chapeada, diâmetro 1´, completa, com têmpera e revenimento</t>
  </si>
  <si>
    <t>24.04.350</t>
  </si>
  <si>
    <t>Porta de segurança de abrir em grade de aço SAE 1045, diâmetro 1´, com ferrolho longo embutido em caixa, completa, com têmpera e revenimento</t>
  </si>
  <si>
    <t>24.04.360</t>
  </si>
  <si>
    <t>Porta de segurança de abrir em grade de aço SAE 1045 chapeada, com isolamento acústico, diâmetro 1´, completa, com têmpera e revenimento</t>
  </si>
  <si>
    <t>24.04.370</t>
  </si>
  <si>
    <t>Portão de segurança de abrir em grade de aço SAE 1045 chapeado, para muralha, diâmetro 1´, completo, com têmpera e revenimento</t>
  </si>
  <si>
    <t>24.04.380</t>
  </si>
  <si>
    <t>Porta de segurança de correr suspensa em grade de aço SAE 1045, chapeada, diâmetro de 1´, completa, sem têmpera e revenimento</t>
  </si>
  <si>
    <t>24.04.400</t>
  </si>
  <si>
    <t>Porta de segurança de correr em grade de aço SAE 1045, diâmetro de 1´, completa, com têmpera e revenimento</t>
  </si>
  <si>
    <t>24.04.410</t>
  </si>
  <si>
    <t>Porta de segurança de correr suspensa em grade de aço SAE 1045 chapeada, diâmetro de 1´, completa, com têmpera e revenimento</t>
  </si>
  <si>
    <t>24.04.420</t>
  </si>
  <si>
    <t>Porta de segurança de correr em grade de aço SAE 1045 chapeada, diâmetro de 1´, completa, sem têmpera e revenimento</t>
  </si>
  <si>
    <t>24.04.430</t>
  </si>
  <si>
    <t>Porta de segurança de correr em grade de aço SAE 1045, diâmetro de 1´, completa, sem têmpera e revenimento</t>
  </si>
  <si>
    <t>24.04.610</t>
  </si>
  <si>
    <t>Caixilho de segurança em aço SAE 1010/1020 tipo fixo e de correr, para receber vidro, com bandeira tipo veneziana</t>
  </si>
  <si>
    <t>24.04.620</t>
  </si>
  <si>
    <t>Guichê de segurança em grade de aço SAE 1045, diâmetro de 1´', com têmpera e revenimento</t>
  </si>
  <si>
    <t>24.04.630</t>
  </si>
  <si>
    <t>Guichê de segurança em grade de aço SAE 1045, diâmetro de 1´', sem têmpera e revenimento</t>
  </si>
  <si>
    <t>24.06</t>
  </si>
  <si>
    <t>Esquadria, serralheria e elemento em ferro.</t>
  </si>
  <si>
    <t>24.06.030</t>
  </si>
  <si>
    <t>Guarda-corpo com vidro de 8 mm, em tubo de aço galvanizado, diâmetro 1 1/2´</t>
  </si>
  <si>
    <t>24.07</t>
  </si>
  <si>
    <t>Portas, portoes e gradis.</t>
  </si>
  <si>
    <t>24.07.030</t>
  </si>
  <si>
    <t>Porta de enrolar automatizado, em perfil meia cana perfurado, tipo transvision</t>
  </si>
  <si>
    <t>24.07.040</t>
  </si>
  <si>
    <t>Porta de abrir em chapa de aço galvanizado, com requadro em tela ondulada malha 2´ e fio 12</t>
  </si>
  <si>
    <t>24.08</t>
  </si>
  <si>
    <t>Esquadria, serralheria e elemento em aco inoxidavel</t>
  </si>
  <si>
    <t>24.08.020</t>
  </si>
  <si>
    <t>Corrimão duplo em tubo de aço inoxidável escovado, com diâmetro de 1 1/2´ e montantes com diâmetro de 2´</t>
  </si>
  <si>
    <t>24.08.031</t>
  </si>
  <si>
    <t>Corrimão em tubo de aço inoxidável escovado, diâmetro de 1 1/2"</t>
  </si>
  <si>
    <t>24.08.040</t>
  </si>
  <si>
    <t>Corrimão em tubo de aço inoxidável escovado, diâmetro de 1 1/2´ e montantes com diâmetro de 2´</t>
  </si>
  <si>
    <t>24.20</t>
  </si>
  <si>
    <t>Reparos, conservacoes e complementos - GRUPO 24</t>
  </si>
  <si>
    <t>24.20.020</t>
  </si>
  <si>
    <t>Recolocação de esquadrias metálicas</t>
  </si>
  <si>
    <t>24.20.040</t>
  </si>
  <si>
    <t>Recolocação de batentes</t>
  </si>
  <si>
    <t>24.20.060</t>
  </si>
  <si>
    <t>Recolocação de escada de marinheiro</t>
  </si>
  <si>
    <t>24.20.090</t>
  </si>
  <si>
    <t>Solda MIG em esquadrias metálicas</t>
  </si>
  <si>
    <t>24.20.100</t>
  </si>
  <si>
    <t>Brete para instalação lateral em grade de segurança</t>
  </si>
  <si>
    <t>24.20.120</t>
  </si>
  <si>
    <t>Batente em chapa dobrada para portas</t>
  </si>
  <si>
    <t>24.20.140</t>
  </si>
  <si>
    <t>Batente em chapa de aço SAE 1010/1020, espessura de 3/16´, para obras de segurança</t>
  </si>
  <si>
    <t>24.20.200</t>
  </si>
  <si>
    <t>Chapa de ferro nº 14, inclusive soldagem</t>
  </si>
  <si>
    <t>24.20.230</t>
  </si>
  <si>
    <t>Tela ondulada em aço galvanizado fio 10 BWG, malha de 1´</t>
  </si>
  <si>
    <t>24.20.270</t>
  </si>
  <si>
    <t>Tela em aço galvanizado fio 16 BWG, malha de 1´ - tipo alambrado</t>
  </si>
  <si>
    <t>24.20.300</t>
  </si>
  <si>
    <t>Chapa perfurada em aço SAE 1020, furos redondos de diâmetro 7,5 mm, espessura 1/8´ - soldagem tipo MIG</t>
  </si>
  <si>
    <t>24.20.310</t>
  </si>
  <si>
    <t>Chapa perfurada em aço SAE 1020, furos redondos de diâmetro 25 mm, espessura 1/4´ - inclusive soldagem</t>
  </si>
  <si>
    <t>25</t>
  </si>
  <si>
    <t>ESQUADRIA, SERRALHERIA E ELEMENTO EM ALUMINIO</t>
  </si>
  <si>
    <t>25.01</t>
  </si>
  <si>
    <t>Caixilho em aluminio</t>
  </si>
  <si>
    <t>25.01.020</t>
  </si>
  <si>
    <t>Caixilho em alumínio fixo, sob medida</t>
  </si>
  <si>
    <t>25.01.030</t>
  </si>
  <si>
    <t>Caixilho em alumínio basculante com vidro, linha comercial</t>
  </si>
  <si>
    <t>25.01.040</t>
  </si>
  <si>
    <t>Caixilho em alumínio basculante, sob medida</t>
  </si>
  <si>
    <t>25.01.050</t>
  </si>
  <si>
    <t>Caixilho em alumínio maxim-ar com vidro, linha comercial</t>
  </si>
  <si>
    <t>25.01.060</t>
  </si>
  <si>
    <t>Caixilho em alumínio maxim-ar, sob medida</t>
  </si>
  <si>
    <t>25.01.070</t>
  </si>
  <si>
    <t>Caixilho em alumínio de correr com vidro, linha comercial</t>
  </si>
  <si>
    <t>25.01.080</t>
  </si>
  <si>
    <t>Caixilho em alumínio de correr, sob medida</t>
  </si>
  <si>
    <t>25.01.090</t>
  </si>
  <si>
    <t>Caixilho em alumínio tipo veneziana com vidro, linha comercial</t>
  </si>
  <si>
    <t>25.01.100</t>
  </si>
  <si>
    <t>Caixilho em alumínio tipo veneziana, sob medida</t>
  </si>
  <si>
    <t>25.01.110</t>
  </si>
  <si>
    <t>Caixilho guilhotina em alumínio anodizado, sob medida</t>
  </si>
  <si>
    <t>25.01.120</t>
  </si>
  <si>
    <t>Caixilho tipo veneziana industrial com montantes em alumínio e aletas em fibra de vidro</t>
  </si>
  <si>
    <t>25.01.240</t>
  </si>
  <si>
    <t>Caixilho fixo em alumínio, sob medida - branco</t>
  </si>
  <si>
    <t>25.01.361</t>
  </si>
  <si>
    <t>Caixilho em alumínio maxim-ar com vidro - branco</t>
  </si>
  <si>
    <t>25.01.371</t>
  </si>
  <si>
    <t>Caixilho em alumínio basculante com vidro - branco</t>
  </si>
  <si>
    <t>25.01.380</t>
  </si>
  <si>
    <t>Caixilho em alumínio de correr com vidro - branco</t>
  </si>
  <si>
    <t>25.01.400</t>
  </si>
  <si>
    <t>Caixilho em alumínio anodizado fixo</t>
  </si>
  <si>
    <t>25.01.410</t>
  </si>
  <si>
    <t>Caixilho em alumínio anodizado maxim-ar</t>
  </si>
  <si>
    <t>25.01.430</t>
  </si>
  <si>
    <t>Caixilho em alumínio fixo, tipo fachada</t>
  </si>
  <si>
    <t>25.01.440</t>
  </si>
  <si>
    <t>Caixilho em alumínio maxim-ar, tipo fachada</t>
  </si>
  <si>
    <t>25.01.450</t>
  </si>
  <si>
    <t>Caixilho em alumínio para pele de vidro, tipo fachada</t>
  </si>
  <si>
    <t>25.01.460</t>
  </si>
  <si>
    <t>Gradil em alumínio natural, sob medida</t>
  </si>
  <si>
    <t>25.01.470</t>
  </si>
  <si>
    <t>Caixilho fixo tipo veneziana em alumínio anodizado, sob medida - branco</t>
  </si>
  <si>
    <t>25.01.480</t>
  </si>
  <si>
    <t>Caixilho em alumínio com pintura eletrostática, basculante, sob medida - branco</t>
  </si>
  <si>
    <t>25.01.490</t>
  </si>
  <si>
    <t>Caixilho em alumínio com pintura eletrostática, maxim-ar, sob medida - branco</t>
  </si>
  <si>
    <t>25.01.500</t>
  </si>
  <si>
    <t>Caixilho em alumínio anodizado fixo, sob medida - bronze/preto</t>
  </si>
  <si>
    <t>25.01.510</t>
  </si>
  <si>
    <t>Caixilho em alumínio anodizado basculante, sob medida - bronze/preto</t>
  </si>
  <si>
    <t>25.01.520</t>
  </si>
  <si>
    <t>Caixilho em alumínio anodizado maxim-ar, sob medida - bronze/preto</t>
  </si>
  <si>
    <t>25.01.530</t>
  </si>
  <si>
    <t>Caixilho em alumínio anodizado de correr, sob medida - bronze/preto</t>
  </si>
  <si>
    <t>25.02</t>
  </si>
  <si>
    <t>Porta em aluminio</t>
  </si>
  <si>
    <t>25.02.010</t>
  </si>
  <si>
    <t>Porta de entrada de abrir em alumínio com vidro, linha comercial</t>
  </si>
  <si>
    <t>25.02.020</t>
  </si>
  <si>
    <t>Porta de entrada de abrir em alumínio, sob medida</t>
  </si>
  <si>
    <t>25.02.040</t>
  </si>
  <si>
    <t>Porta de entrada de correr em alumínio, sob medida</t>
  </si>
  <si>
    <t>25.02.042</t>
  </si>
  <si>
    <t>Porta de correr em alumínio tipo lambri branco, sob medida</t>
  </si>
  <si>
    <t>25.02.050</t>
  </si>
  <si>
    <t>Porta veneziana de abrir em alumínio, linha comercial</t>
  </si>
  <si>
    <t>25.02.060</t>
  </si>
  <si>
    <t>Porta/portinhola tipo veneziana de abrir em alumínio, sob medida</t>
  </si>
  <si>
    <t>25.02.070</t>
  </si>
  <si>
    <t>Portinhola tipo veneziana de abrir em alumínio, linha comercial</t>
  </si>
  <si>
    <t>25.02.110</t>
  </si>
  <si>
    <t>Porta veneziana de abrir em alumínio, sob medida</t>
  </si>
  <si>
    <t>25.02.211</t>
  </si>
  <si>
    <t>Porta veneziana de abrir em alumínio - cor branca</t>
  </si>
  <si>
    <t>25.02.221</t>
  </si>
  <si>
    <t>Porta de correr em alumínio com veneziana e vidro - cor branca</t>
  </si>
  <si>
    <t>25.02.230</t>
  </si>
  <si>
    <t>Porta em alumínio anodizado de abrir, sob medida - bronze/preto</t>
  </si>
  <si>
    <t>25.02.240</t>
  </si>
  <si>
    <t>Porta em alumínio anodizado de correr, sob medida - bronze/preto</t>
  </si>
  <si>
    <t>25.02.250</t>
  </si>
  <si>
    <t>Porta em alumínio anodizado de abrir, tipo veneziana, sob medida - bronze/preto</t>
  </si>
  <si>
    <t>25.02.260</t>
  </si>
  <si>
    <t>Portinhola em alumínio anodizado de correr, tipo veneziana, sob medida - bronze/preto</t>
  </si>
  <si>
    <t>25.02.300</t>
  </si>
  <si>
    <t>Porta de abrir em alumínio com pintura eletrostática, sob medida - cor branca</t>
  </si>
  <si>
    <t>25.02.310</t>
  </si>
  <si>
    <t>Porta de abrir em alumínio tipo lambri, sob medida - cor branca</t>
  </si>
  <si>
    <t>25.20</t>
  </si>
  <si>
    <t>Reparos, conservacoes e complementos - GRUPO 25</t>
  </si>
  <si>
    <t>25.20.020</t>
  </si>
  <si>
    <t>Tela de proteção tipo mosquiteira removível, em fibra de vidro com revestimento em PVC e requadro em alumínio</t>
  </si>
  <si>
    <t>26</t>
  </si>
  <si>
    <t>ESQUADRIA E ELEMENTO EM VIDRO</t>
  </si>
  <si>
    <t>26.01</t>
  </si>
  <si>
    <t>Vidro comum e laminado</t>
  </si>
  <si>
    <t>26.01.020</t>
  </si>
  <si>
    <t>Vidro liso transparente de 3 mm</t>
  </si>
  <si>
    <t>26.01.040</t>
  </si>
  <si>
    <t>Vidro liso transparente de 4 mm</t>
  </si>
  <si>
    <t>26.01.060</t>
  </si>
  <si>
    <t>Vidro liso transparente de 5 mm</t>
  </si>
  <si>
    <t>26.01.080</t>
  </si>
  <si>
    <t>Vidro liso transparente de 6 mm</t>
  </si>
  <si>
    <t>26.01.140</t>
  </si>
  <si>
    <t>Vidro liso laminado colorido de 6 mm</t>
  </si>
  <si>
    <t>26.01.142</t>
  </si>
  <si>
    <t>Vidro liso laminado colorido de 8 mm</t>
  </si>
  <si>
    <t>26.01.155</t>
  </si>
  <si>
    <t>Vidro liso laminado colorido de 10 mm</t>
  </si>
  <si>
    <t>26.01.160</t>
  </si>
  <si>
    <t>Vidro liso laminado leitoso de 6 mm</t>
  </si>
  <si>
    <t>26.01.168</t>
  </si>
  <si>
    <t>Vidro liso laminado incolor de 6 mm</t>
  </si>
  <si>
    <t>26.01.169</t>
  </si>
  <si>
    <t>Vidro liso laminado incolor de 8 mm</t>
  </si>
  <si>
    <t>26.01.170</t>
  </si>
  <si>
    <t>Vidro liso laminado incolor de 10 mm</t>
  </si>
  <si>
    <t>26.01.230</t>
  </si>
  <si>
    <t>Vidro fantasia de 3/4 mm</t>
  </si>
  <si>
    <t>26.01.348</t>
  </si>
  <si>
    <t>Vidro multilaminado de alta segurança, proteção balística nível III</t>
  </si>
  <si>
    <t>26.01.350</t>
  </si>
  <si>
    <t>Vidro multilaminado de alta segurança em policarbonato, proteção balística nível III</t>
  </si>
  <si>
    <t>26.01.460</t>
  </si>
  <si>
    <t>Vidro float monolítico verde de 6 mm</t>
  </si>
  <si>
    <t>26.02</t>
  </si>
  <si>
    <t>Vidro temperado</t>
  </si>
  <si>
    <t>26.02.020</t>
  </si>
  <si>
    <t>Vidro temperado incolor de 6 mm</t>
  </si>
  <si>
    <t>26.02.040</t>
  </si>
  <si>
    <t>Vidro temperado incolor de 8 mm</t>
  </si>
  <si>
    <t>26.02.060</t>
  </si>
  <si>
    <t>Vidro temperado incolor de 10 mm</t>
  </si>
  <si>
    <t>26.02.120</t>
  </si>
  <si>
    <t>Vidro temperado cinza ou bronze de 6 mm</t>
  </si>
  <si>
    <t>26.02.140</t>
  </si>
  <si>
    <t>Vidro temperado cinza ou bronze de 8 mm</t>
  </si>
  <si>
    <t>26.02.160</t>
  </si>
  <si>
    <t>Vidro temperado cinza ou bronze de 10 mm</t>
  </si>
  <si>
    <t>26.02.170</t>
  </si>
  <si>
    <t>Vidro temperado serigrafado incolor de 8 mm</t>
  </si>
  <si>
    <t>26.02.300</t>
  </si>
  <si>
    <t>Vidro temperado neutro verde de 10 mm</t>
  </si>
  <si>
    <t>26.03</t>
  </si>
  <si>
    <t>Vidro especial</t>
  </si>
  <si>
    <t>26.03.070</t>
  </si>
  <si>
    <t>Vidro laminado temperado incolor de 8mm</t>
  </si>
  <si>
    <t>26.03.074</t>
  </si>
  <si>
    <t>Vidro laminado temperado incolor de 16 mm</t>
  </si>
  <si>
    <t>26.04</t>
  </si>
  <si>
    <t>Espelhos</t>
  </si>
  <si>
    <t>26.04.010</t>
  </si>
  <si>
    <t>Espelho em vidro cristal liso, espessura de 4 mm</t>
  </si>
  <si>
    <t>26.04.030</t>
  </si>
  <si>
    <t>Espelho comum de 3 mm com moldura em alumínio</t>
  </si>
  <si>
    <t>26.20</t>
  </si>
  <si>
    <t>Reparos, conservacoes e complementos - GRUPO 26</t>
  </si>
  <si>
    <t>26.20.010</t>
  </si>
  <si>
    <t>Massa para vidro</t>
  </si>
  <si>
    <t>26.20.020</t>
  </si>
  <si>
    <t>Recolocação de vidro inclusive emassamento ou recolocação de baguetes</t>
  </si>
  <si>
    <t>27</t>
  </si>
  <si>
    <t>ESQUADRIA E ELEMENTO EM MATERIAL ESPECIAL</t>
  </si>
  <si>
    <t>27.02</t>
  </si>
  <si>
    <t>Policarbonato</t>
  </si>
  <si>
    <t>27.02.001</t>
  </si>
  <si>
    <t>Chapa em policarbonato compacta, fumê, espessura de 6 mm</t>
  </si>
  <si>
    <t>27.02.011</t>
  </si>
  <si>
    <t>Chapa em policarbonato compacta, cristal, espessura de 6 mm</t>
  </si>
  <si>
    <t>27.02.041</t>
  </si>
  <si>
    <t>Chapa em policarbonato compacta, cristal, espessura de 10 mm</t>
  </si>
  <si>
    <t>27.02.050</t>
  </si>
  <si>
    <t>Chapa de policarbonato alveolar de 6 mm</t>
  </si>
  <si>
    <t>27.03</t>
  </si>
  <si>
    <t>Chapa de fibra de vidro</t>
  </si>
  <si>
    <t>27.03.030</t>
  </si>
  <si>
    <t>Placa de poliéster reforçada com fibra de vidro de 3 mm</t>
  </si>
  <si>
    <t>27.04</t>
  </si>
  <si>
    <t>PVC / VINIL</t>
  </si>
  <si>
    <t>27.04.031</t>
  </si>
  <si>
    <t>Caixilho de correr em PVC com vidro e persiana</t>
  </si>
  <si>
    <t>27.04.040</t>
  </si>
  <si>
    <t>Corrimão, bate-maca ou protetor de parede em PVC, com amortecimento à impacto</t>
  </si>
  <si>
    <t>27.04.050</t>
  </si>
  <si>
    <t>Protetor de parede ou bate-maca em PVC flexível, com amortecimento à impacto, altura de 150 mm</t>
  </si>
  <si>
    <t>27.04.051</t>
  </si>
  <si>
    <t>Faixa em vinil para proteção de paredes, com amortecimento à alto impacto, altura de 400 mm</t>
  </si>
  <si>
    <t>27.04.052</t>
  </si>
  <si>
    <t>Cantoneira adesiva em vinil de alto impacto</t>
  </si>
  <si>
    <t>27.04.060</t>
  </si>
  <si>
    <t>Bate-maca ou protetor de parede curvo em PVC, com amortecimento à impacto, altura de 200 mm</t>
  </si>
  <si>
    <t>27.04.070</t>
  </si>
  <si>
    <t>Bate-maca ou protetor de parede em PVC, com amortecimento à impacto, altura de 200 mm</t>
  </si>
  <si>
    <t>28</t>
  </si>
  <si>
    <t>FERRAGEM COMPLEMENTAR PARA ESQUADRIAS</t>
  </si>
  <si>
    <t>28.01</t>
  </si>
  <si>
    <t>Ferragem para porta</t>
  </si>
  <si>
    <t>28.01.020</t>
  </si>
  <si>
    <t>Ferragem completa com maçaneta tipo alavanca, para porta externa com 1 folha</t>
  </si>
  <si>
    <t>28.01.030</t>
  </si>
  <si>
    <t>Ferragem completa com maçaneta tipo alavanca, para porta externa com 2 folhas</t>
  </si>
  <si>
    <t>28.01.040</t>
  </si>
  <si>
    <t>Ferragem completa com maçaneta tipo alavanca, para porta interna com 1 folha</t>
  </si>
  <si>
    <t>28.01.050</t>
  </si>
  <si>
    <t>Ferragem completa com maçaneta tipo alavanca, para porta interna com 2 folhas</t>
  </si>
  <si>
    <t>28.01.070</t>
  </si>
  <si>
    <t>Ferragem completa para porta de box de WC tipo livre/ocupado</t>
  </si>
  <si>
    <t>28.01.080</t>
  </si>
  <si>
    <t>Ferragem adicional para porta vão simples em divisória</t>
  </si>
  <si>
    <t>28.01.090</t>
  </si>
  <si>
    <t>Ferragem adicional para porta vão duplo em divisória</t>
  </si>
  <si>
    <t>28.01.146</t>
  </si>
  <si>
    <t>Fechadura eletromagnética para capacidade de atraque de 150 kgf</t>
  </si>
  <si>
    <t>28.01.150</t>
  </si>
  <si>
    <t>Fechadura elétrica de sobrepor para porta ou portão com peso até 400 kg</t>
  </si>
  <si>
    <t>28.01.160</t>
  </si>
  <si>
    <t>Mola aérea para porta, com esforço acima de 50 kg até 60 kg</t>
  </si>
  <si>
    <t>28.01.171</t>
  </si>
  <si>
    <t>Mola aérea para porta, com esforço acima de 60 kg até 80 kg</t>
  </si>
  <si>
    <t>28.01.180</t>
  </si>
  <si>
    <t>Mola aérea hidráulica, para porta com largura até 1,60 m</t>
  </si>
  <si>
    <t>28.01.210</t>
  </si>
  <si>
    <t>Fechadura tipo alavanca com chave para porta corta-fogo</t>
  </si>
  <si>
    <t>28.01.250</t>
  </si>
  <si>
    <t>Visor tipo olho mágico</t>
  </si>
  <si>
    <t>28.01.330</t>
  </si>
  <si>
    <t>Mola hidráulica de piso, para porta com largura até 1,10 m e peso até 120 kg</t>
  </si>
  <si>
    <t>28.01.400</t>
  </si>
  <si>
    <t>Ferrolho de segurança de 1,20 m, para adaptação em portas de celas, embutido em caixa</t>
  </si>
  <si>
    <t>28.01.550</t>
  </si>
  <si>
    <t>Fechadura com maçaneta tipo alavanca em aço inoxidável, para porta externa</t>
  </si>
  <si>
    <t>28.05</t>
  </si>
  <si>
    <t>Cadeado</t>
  </si>
  <si>
    <t>28.05.020</t>
  </si>
  <si>
    <t>Cadeado de latão com cilindro - trava dupla - 25/27mm</t>
  </si>
  <si>
    <t>28.05.040</t>
  </si>
  <si>
    <t>Cadeado de latão com cilindro - trava dupla - 35/36mm</t>
  </si>
  <si>
    <t>28.05.060</t>
  </si>
  <si>
    <t>Cadeado de latão com cilindro - trava dupla - 50mm</t>
  </si>
  <si>
    <t>28.05.070</t>
  </si>
  <si>
    <t>Cadeado de latão com cilindro de alta segurança, com 16 pinos e tetra-chave - 70mm</t>
  </si>
  <si>
    <t>28.05.080</t>
  </si>
  <si>
    <t>Cadeado de latão com cilindro - trava dupla - 60mm</t>
  </si>
  <si>
    <t>28.20</t>
  </si>
  <si>
    <t>Reparos, conservacoes e complementos - GRUPO 28</t>
  </si>
  <si>
    <t>28.20.020</t>
  </si>
  <si>
    <t>Recolocação de fechaduras de embutir</t>
  </si>
  <si>
    <t>28.20.030</t>
  </si>
  <si>
    <t>Barra antipânico de sobrepor para porta de 1 folha</t>
  </si>
  <si>
    <t>28.20.040</t>
  </si>
  <si>
    <t>Recolocação de fechaduras e fechos de sobrepor</t>
  </si>
  <si>
    <t>28.20.050</t>
  </si>
  <si>
    <t>Barra antipânico de sobrepor e maçaneta livre para porta de 1 folha</t>
  </si>
  <si>
    <t>28.20.060</t>
  </si>
  <si>
    <t>Recolocação de dobradiças</t>
  </si>
  <si>
    <t>28.20.070</t>
  </si>
  <si>
    <t>Ferragem para portão de tapume</t>
  </si>
  <si>
    <t>28.20.090</t>
  </si>
  <si>
    <t>Dobradiça tipo gonzo, diâmetro de 1 1/2´ com abas de 2´ x 3/8´</t>
  </si>
  <si>
    <t>28.20.170</t>
  </si>
  <si>
    <t>Brete para instalação superior em porta chapa/grade de segurança</t>
  </si>
  <si>
    <t>28.20.210</t>
  </si>
  <si>
    <t>Ferrolho de segurança para adaptação em portas de celas</t>
  </si>
  <si>
    <t>28.20.211</t>
  </si>
  <si>
    <t>Maçaneta tipo alavanca, acionamento com chave, para porta corta-fogo</t>
  </si>
  <si>
    <t>28.20.220</t>
  </si>
  <si>
    <t>Dobradiça inferior para porta de vidro temperado</t>
  </si>
  <si>
    <t>28.20.230</t>
  </si>
  <si>
    <t>Dobradiça superior para porta de vidro temperado</t>
  </si>
  <si>
    <t>28.20.360</t>
  </si>
  <si>
    <t>Suporte duplo para vidro temperado fixado em alvenaria</t>
  </si>
  <si>
    <t>28.20.411</t>
  </si>
  <si>
    <t>Dobradiça em aço cromado de 3 1/2", para porta de até 21 kg</t>
  </si>
  <si>
    <t>28.20.412</t>
  </si>
  <si>
    <t>Dobradiça em aço inoxidável de 3" x 2 1/2", para porta de até 25 kg</t>
  </si>
  <si>
    <t>28.20.413</t>
  </si>
  <si>
    <t>Dobradiça em latão cromado reforçada de 3 1/2" x 3", para porta de até 35 kg</t>
  </si>
  <si>
    <t>28.20.430</t>
  </si>
  <si>
    <t>Dobradiça em latão cromado, com mola tipo vai e vem, de 3"</t>
  </si>
  <si>
    <t>28.20.510</t>
  </si>
  <si>
    <t>Pivô superior lateral para porta em vidro temperado</t>
  </si>
  <si>
    <t>28.20.550</t>
  </si>
  <si>
    <t>Mancal inferior com rolamento para porta em vidro temperado</t>
  </si>
  <si>
    <t>28.20.590</t>
  </si>
  <si>
    <t>Contra fechadura de centro para porta em vidro temperado</t>
  </si>
  <si>
    <t>28.20.600</t>
  </si>
  <si>
    <t>Fechadura de centro com cilindro para porta em vidro temperado</t>
  </si>
  <si>
    <t>28.20.650</t>
  </si>
  <si>
    <t>Puxador duplo em aço inoxidável, para porta de madeira, alumínio ou vidro, de 350 mm</t>
  </si>
  <si>
    <t>28.20.655</t>
  </si>
  <si>
    <t>Puxador duplo em aço inoxidável de 300 mm, para porta</t>
  </si>
  <si>
    <t>28.20.750</t>
  </si>
  <si>
    <t>Capa de proteção para fechadura / ferrolho</t>
  </si>
  <si>
    <t>28.20.770</t>
  </si>
  <si>
    <t>Trinco de piso para porta em vidro temperado</t>
  </si>
  <si>
    <t>28.20.800</t>
  </si>
  <si>
    <t>Equipamento automatizador de portas deslizantes para folha dupla</t>
  </si>
  <si>
    <t>28.20.810</t>
  </si>
  <si>
    <t>Equipamento automatizador telescópico unilateral de portas deslizantes para folha dupla</t>
  </si>
  <si>
    <t>28.20.820</t>
  </si>
  <si>
    <t>Barra antipânico de sobrepor com maçaneta e chave, para porta em vidro de 1 folha</t>
  </si>
  <si>
    <t>28.20.830</t>
  </si>
  <si>
    <t>Barra antipânico de sobrepor com maçaneta e chave, para porta dupla em vidro</t>
  </si>
  <si>
    <t>28.20.840</t>
  </si>
  <si>
    <t>Barra antipânico para porta dupla com travamentos horizontal e vertical completa, com maçaneta tipo alavanca e chave, para vãos de 1,40 a 1,60 m</t>
  </si>
  <si>
    <t>28.20.850</t>
  </si>
  <si>
    <t>Barra antipânico para porta dupla com travamentos horizontal e vertical completa, com maçaneta tipo alavanca e chave, para vãos de 1,70 a 2,60 m</t>
  </si>
  <si>
    <t>28.20.860</t>
  </si>
  <si>
    <t>Veda porta/veda fresta com escova em alumínio branco</t>
  </si>
  <si>
    <t>29</t>
  </si>
  <si>
    <t>INSERTE METALICO</t>
  </si>
  <si>
    <t>29.01</t>
  </si>
  <si>
    <t>Cantoneira</t>
  </si>
  <si>
    <t>29.01.020</t>
  </si>
  <si>
    <t>Cantoneira em alumínio perfil sextavado</t>
  </si>
  <si>
    <t>29.01.030</t>
  </si>
  <si>
    <t>Perfil em alumínio natural</t>
  </si>
  <si>
    <t>29.01.040</t>
  </si>
  <si>
    <t>Cantoneira em alumínio perfil ´Y´</t>
  </si>
  <si>
    <t>29.01.210</t>
  </si>
  <si>
    <t>Cantoneira em aço galvanizado</t>
  </si>
  <si>
    <t>29.01.230</t>
  </si>
  <si>
    <t>Cantoneira e perfis em ferro</t>
  </si>
  <si>
    <t>29.03</t>
  </si>
  <si>
    <t>Cabos e cordoalhas</t>
  </si>
  <si>
    <t>29.03.010</t>
  </si>
  <si>
    <t>Cabo em aço galvanizado com alma de aço, diâmetro de 3/16´ (4,76 mm)</t>
  </si>
  <si>
    <t>29.03.020</t>
  </si>
  <si>
    <t>Cabo em aço galvanizado com alma de aço, diâmetro de 5/16´ (7,94 mm)</t>
  </si>
  <si>
    <t>29.03.030</t>
  </si>
  <si>
    <t>Cordoalha de aço galvanizado, diâmetro de 1/4´ (6,35 mm)</t>
  </si>
  <si>
    <t>29.03.040</t>
  </si>
  <si>
    <t>Cabo em aço galvanizado com alma de aço, diâmetro de 3/8´ (9,52 mm)</t>
  </si>
  <si>
    <t>29.20</t>
  </si>
  <si>
    <t>Reparos, conservacoes e complementos - GRUPO 29</t>
  </si>
  <si>
    <t>29.20.030</t>
  </si>
  <si>
    <t>Alumínio liso para complementos e reparos</t>
  </si>
  <si>
    <t>30</t>
  </si>
  <si>
    <t>ACESSIBILIDADE</t>
  </si>
  <si>
    <t>30.01</t>
  </si>
  <si>
    <t>Barra de apoio</t>
  </si>
  <si>
    <t>30.01.010</t>
  </si>
  <si>
    <t>Barra de apoio reta, para pessoas com mobilidade reduzida, em tubo de aço inoxidável de 1 1/2´</t>
  </si>
  <si>
    <t>30.01.020</t>
  </si>
  <si>
    <t>Barra de apoio reta, para pessoas com mobilidade reduzida, em tubo de aço inoxidável de 1 1/2´ x 500 mm</t>
  </si>
  <si>
    <t>30.01.030</t>
  </si>
  <si>
    <t>Barra de apoio reta, para pessoas com mobilidade reduzida, em tubo de aço inoxidável de 1 1/2´ x 800 mm</t>
  </si>
  <si>
    <t>30.01.050</t>
  </si>
  <si>
    <t>Barra de apoio em ângulo de 90°, para pessoas com mobilidade reduzida, em tubo de aço inoxidável de 1 1/2´ x 800 x 800 mm</t>
  </si>
  <si>
    <t>30.01.061</t>
  </si>
  <si>
    <t>Barra de apoio lateral para lavatório, para pessoas com mobilidade reduzida, em tubo de aço inoxidável de 1.1/4", comprimento 25 a 30 cm</t>
  </si>
  <si>
    <t>30.01.080</t>
  </si>
  <si>
    <t>Barra de apoio reta, para pessoas com mobilidade reduzida, em tubo de alumínio, comprimento de 800 mm, acabamento com pintura epóxi</t>
  </si>
  <si>
    <t>30.01.090</t>
  </si>
  <si>
    <t>Barra de apoio em ângulo de 90°, para pessoas com mobilidade reduzida, em tubo de alumínio de 800 x 800 mm, acabamento com pintura epóxi</t>
  </si>
  <si>
    <t>30.01.110</t>
  </si>
  <si>
    <t>Barra de proteção para sifão, para pessoas com mobilidade reduzida, em tubo de alumínio, acabamento com pintura epóxi</t>
  </si>
  <si>
    <t>30.01.120</t>
  </si>
  <si>
    <t>Barra de apoio reta, para pessoas com mobilidade reduzida, em tubo de aço inoxidável de 1 1/4´ x 400 mm</t>
  </si>
  <si>
    <t>30.01.130</t>
  </si>
  <si>
    <t>Barra de proteção para lavatório, para pessoas com mobilidade reduzida, em tubo de alumínio acabamento com pintura epóxi</t>
  </si>
  <si>
    <t>30.03</t>
  </si>
  <si>
    <t>Aparelhos eletricos, hidraulicos e a gas</t>
  </si>
  <si>
    <t>30.03.032</t>
  </si>
  <si>
    <t>Purificador de pressão elétrico em chapa eletrozincado pré-pintada e tampo em aço inoxidável, capacidade de refrigeração de 2,75 l/h</t>
  </si>
  <si>
    <t>30.03.042</t>
  </si>
  <si>
    <t>Purificador de pressão elétrico em chapa eletrozincado pré-pintada e tampo em aço inoxidável, capacidade de refrigeração de 7,2 l/h</t>
  </si>
  <si>
    <t>30.04</t>
  </si>
  <si>
    <t>Revestimento</t>
  </si>
  <si>
    <t>30.04.010</t>
  </si>
  <si>
    <t>Revestimento sintético de borracha ou PVC colorido, para sinalização tátil de alerta / direcional - assentamento argamassado</t>
  </si>
  <si>
    <t>30.04.020</t>
  </si>
  <si>
    <t>Revestimento sintético de borracha ou PVC colorido, para sinalização tátil de alerta / direcional - colado</t>
  </si>
  <si>
    <t>30.04.030</t>
  </si>
  <si>
    <t>Piso em ladrilho hidráulico podotátil várias cores (25x25cm), assentado com argamassa mista</t>
  </si>
  <si>
    <t>30.04.034</t>
  </si>
  <si>
    <t>Piso em ladrilho hidráulico podotátil várias cores, assentado com argamassa mista</t>
  </si>
  <si>
    <t>30.04.040</t>
  </si>
  <si>
    <t>Faixa em policarbonato para sinalização visual fotoluminescente, para degraus, comprimento de 20 cm</t>
  </si>
  <si>
    <t>30.04.060</t>
  </si>
  <si>
    <t>Revestimento em chapa de aço inoxidável para proteção de portas, altura de 40 cm</t>
  </si>
  <si>
    <t>30.04.070</t>
  </si>
  <si>
    <t>Rejuntamento de piso em ladrilho hidráulico (25x25cm) com argamassa industrializada para rejunte, juntas de 2 mm</t>
  </si>
  <si>
    <t>30.04.090</t>
  </si>
  <si>
    <t>Sinalização visual de degraus com pintura esmalte epóxi, comprimento de 20 cm</t>
  </si>
  <si>
    <t>30.04.100</t>
  </si>
  <si>
    <t>Piso tátil de concreto intertravado alerta / direcional, espessura de 6 cm, com rejunte em areia</t>
  </si>
  <si>
    <t>30.06</t>
  </si>
  <si>
    <t>Comunicacao visual e sonora</t>
  </si>
  <si>
    <t>30.06.010</t>
  </si>
  <si>
    <t>Placa para sinalização tátil (início ou final) em braile para corrimão</t>
  </si>
  <si>
    <t>30.06.020</t>
  </si>
  <si>
    <t>Placa para sinalização tátil (pavimento) em braile para corrimão</t>
  </si>
  <si>
    <t>30.06.050</t>
  </si>
  <si>
    <t>Tinta acrílica para sinalização visual de piso, com acabamento microtexturizado e antiderrapante</t>
  </si>
  <si>
    <t>30.06.061</t>
  </si>
  <si>
    <t>Sistema de alarme PNE com indicador audiovisual, para pessoas com mobilidade reduzida ou cadeirante</t>
  </si>
  <si>
    <t>30.06.064</t>
  </si>
  <si>
    <t>Sistema de alarme PNE com indicador audiovisual, sistema sem fio (Wireless), para pessoas com mobilidade reduzida ou cadeirante</t>
  </si>
  <si>
    <t>30.06.080</t>
  </si>
  <si>
    <t>Placa de identificação em alumínio para WC, com desenho universal de acessibilidade</t>
  </si>
  <si>
    <t>30.06.090</t>
  </si>
  <si>
    <t>Placa de identificação para estacionamento, com desenho universal de acessibilidade, tipo pedestal</t>
  </si>
  <si>
    <t>30.06.100</t>
  </si>
  <si>
    <t>Sinalização com pictograma para vaga de estacionamento</t>
  </si>
  <si>
    <t>30.06.110</t>
  </si>
  <si>
    <t>Sinalização com pictograma para vaga de estacionamento, com faixas demarcatórias</t>
  </si>
  <si>
    <t>30.06.124</t>
  </si>
  <si>
    <t>Sinalização com pictograma autoadesivo em policarbonato para piso 80 cm x 120 cm - área de resgate</t>
  </si>
  <si>
    <t>30.06.132</t>
  </si>
  <si>
    <t>Placa de sinalização tátil em poliestireno com alto relevo em braile, para identificação de pavimentos</t>
  </si>
  <si>
    <t>30.08</t>
  </si>
  <si>
    <t>Aparelhos sanitarios</t>
  </si>
  <si>
    <t>30.08.030</t>
  </si>
  <si>
    <t>Assento articulado para banho, em alumínio com pintura epóxi de 700 x 450 mm</t>
  </si>
  <si>
    <t>30.08.040</t>
  </si>
  <si>
    <t>Lavatório de louça para canto sem coluna para pessoas com mobilidade reduzida</t>
  </si>
  <si>
    <t>30.08.050</t>
  </si>
  <si>
    <t>Trocador acessível em MDF com revestimento em laminado melamínico de 180x80 cm</t>
  </si>
  <si>
    <t>30.08.060</t>
  </si>
  <si>
    <t>Bacia sifonada de louça para pessoas com mobilidade reduzida - capacidade de 6 litros</t>
  </si>
  <si>
    <t>30.14</t>
  </si>
  <si>
    <t>Elevador e plataforma</t>
  </si>
  <si>
    <t>30.14.010</t>
  </si>
  <si>
    <t>Elevador de uso restrito a pessoas com mobilidade reduzida com 02 paradas, capacidade de 225 kg - uso interno em alvenaria</t>
  </si>
  <si>
    <t>30.14.020</t>
  </si>
  <si>
    <t>Elevador de uso restrito a pessoas com mobilidade reduzida com 03 paradas, capacidade de 225 kg - uso interno em alvenaria</t>
  </si>
  <si>
    <t>30.14.030</t>
  </si>
  <si>
    <t>Plataforma para elevação até 2,00 m, nas dimensões de 900 x 1400 mm, capacidade de 250 kg- percurso até 1,00 m de altura</t>
  </si>
  <si>
    <t>30.14.040</t>
  </si>
  <si>
    <t>Plataforma para elevação até 2,00 m, nas dimensões de 900 x 1400 mm, capacidade de 250 kg - percurso superior a 1,00 m de altura</t>
  </si>
  <si>
    <t>32</t>
  </si>
  <si>
    <t>IMPERMEABILIZACAO, PROTECAO E JUNTA</t>
  </si>
  <si>
    <t>32.06</t>
  </si>
  <si>
    <t>Isolamentos termicos / acusticos</t>
  </si>
  <si>
    <t>32.06.010</t>
  </si>
  <si>
    <t>Lã de vidro e/ou lã de rocha com espessura de 1´</t>
  </si>
  <si>
    <t>32.06.030</t>
  </si>
  <si>
    <t>Lã de vidro e/ou lã de rocha com espessura de 2´</t>
  </si>
  <si>
    <t>32.06.120</t>
  </si>
  <si>
    <t>Argila expandida</t>
  </si>
  <si>
    <t>32.06.130</t>
  </si>
  <si>
    <t>Espuma flexível de poliuretano poliéter/poliéster para absorção acústica, espessura de 50 mm</t>
  </si>
  <si>
    <t>32.06.151</t>
  </si>
  <si>
    <t>Lâmina refletiva revestida com dupla face em alumínio, dupla malha de reforço e laminação entre camadas, para isolação térmica</t>
  </si>
  <si>
    <t>32.06.231</t>
  </si>
  <si>
    <t>Película de controle solar refletiva na cor prata, aplicado em vidros</t>
  </si>
  <si>
    <t>32.06.240</t>
  </si>
  <si>
    <t>Película adesiva jateada para vidros - uso interno</t>
  </si>
  <si>
    <t>32.06.380</t>
  </si>
  <si>
    <t>Isolamento acústico em placas de espuma semirrígida, com uma camada de manta HD, espessura de 50 mm</t>
  </si>
  <si>
    <t>32.06.396</t>
  </si>
  <si>
    <t>Manta termoacústica em fibra cerâmica aluminizada, espessura de 38 mm</t>
  </si>
  <si>
    <t>32.06.400</t>
  </si>
  <si>
    <t>Isolamento acústico em placas de espuma semirrígida incombustível, com superfície em cunhas anecóicas, espessura de 50 mm</t>
  </si>
  <si>
    <t>32.07</t>
  </si>
  <si>
    <t>Junta de dilatacao</t>
  </si>
  <si>
    <t>32.07.040</t>
  </si>
  <si>
    <t>Junta plástica de 3/4´ x 1/8´</t>
  </si>
  <si>
    <t>32.07.060</t>
  </si>
  <si>
    <t>Junta de latão bitola de 1/8´</t>
  </si>
  <si>
    <t>32.07.090</t>
  </si>
  <si>
    <t>Junta de dilatação ou vedação com mastique de silicone, 1,0 x 0,5 cm - inclusive guia de apoio em polietileno</t>
  </si>
  <si>
    <t>32.07.110</t>
  </si>
  <si>
    <t>Junta a base de asfalto oxidado a quente</t>
  </si>
  <si>
    <t>CM3</t>
  </si>
  <si>
    <t>32.07.120</t>
  </si>
  <si>
    <t>Mangueira plástica flexível para junta de dilatação</t>
  </si>
  <si>
    <t>32.07.160</t>
  </si>
  <si>
    <t>Junta de dilatação elástica a base de poliuretano</t>
  </si>
  <si>
    <t>32.07.226</t>
  </si>
  <si>
    <t>Selante elástico monocomponente a base de poliuretano (PU) para juntas de dilatação</t>
  </si>
  <si>
    <t>32.07.230</t>
  </si>
  <si>
    <t>Perfil de acabamento com borracha termoplástica vulcanizada contínua flexível, para junta de dilatação de embutir - piso-piso</t>
  </si>
  <si>
    <t>32.07.240</t>
  </si>
  <si>
    <t>Perfil de acabamento com borracha termoplástica vulcanizada contínua flexível, para junta de dilatação de embutir - piso-parede</t>
  </si>
  <si>
    <t>32.07.250</t>
  </si>
  <si>
    <t>Perfil de acabamento com borracha termoplástica vulcanizada contínua flexível, para junta de dilatação de embutir - parede-parede ou forro-forro</t>
  </si>
  <si>
    <t>32.07.260</t>
  </si>
  <si>
    <t>Perfil de acabamento com borracha termoplástica vulcanizada contínua flexível, para junta de dilatação de embutir - parede-parede ou forro-forro - canto</t>
  </si>
  <si>
    <t>32.08</t>
  </si>
  <si>
    <t>Junta de dilatacao estrutural</t>
  </si>
  <si>
    <t>32.08.010</t>
  </si>
  <si>
    <t>Junta estrutural com poliestireno expandido de alta densidade P-III, espessura de 10 mm</t>
  </si>
  <si>
    <t>32.08.030</t>
  </si>
  <si>
    <t>Junta estrutural com poliestireno expandido de alta densidade P-III, espessura de 20 mm</t>
  </si>
  <si>
    <t>32.08.050</t>
  </si>
  <si>
    <t>Junta estrutural com perfilado termoplástico em PVC, perfil O-12</t>
  </si>
  <si>
    <t>32.08.060</t>
  </si>
  <si>
    <t>Junta estrutural com perfilado termoplástico em PVC, perfil O-22</t>
  </si>
  <si>
    <t>32.08.070</t>
  </si>
  <si>
    <t>Junta estrutural com perfil elastomérico para fissuras, painéis e estruturas em geral, movimentação máxima 15 mm</t>
  </si>
  <si>
    <t>32.08.090</t>
  </si>
  <si>
    <t>Junta estrutural com perfil elastomérico para fissuras, painéis e estruturas em geral, movimentação máxima 30 mm</t>
  </si>
  <si>
    <t>32.08.110</t>
  </si>
  <si>
    <t>Junta estrutural com perfil elastomérico e lábios poliméricos para obras de arte, movimentação máxima 40 mm</t>
  </si>
  <si>
    <t>32.08.130</t>
  </si>
  <si>
    <t>Junta estrutural com perfil elastomérico e lábios poliméricos para obras de arte, movimentação máxima 55 mm</t>
  </si>
  <si>
    <t>32.08.160</t>
  </si>
  <si>
    <t>Junta elástica estrutural de neoprene</t>
  </si>
  <si>
    <t>32.09</t>
  </si>
  <si>
    <t>Apoios e afins</t>
  </si>
  <si>
    <t>32.09.020</t>
  </si>
  <si>
    <t>Chapa de aço em bitolas medias</t>
  </si>
  <si>
    <t>32.09.040</t>
  </si>
  <si>
    <t>Apoio em placa de neoprene fretado</t>
  </si>
  <si>
    <t>DM3</t>
  </si>
  <si>
    <t>32.10</t>
  </si>
  <si>
    <t>Envelope de concreto e protecao de tubos</t>
  </si>
  <si>
    <t>32.10.050</t>
  </si>
  <si>
    <t>Proteção anticorrosiva, a base de resina epóxi com alcatrão, para ramais sob a terra, com DN até 1´</t>
  </si>
  <si>
    <t>32.10.060</t>
  </si>
  <si>
    <t>Proteção anticorrosiva, a base de resina epóxi com alcatrão, para ramais sob a terra, com DN acima de 1´ até 2´</t>
  </si>
  <si>
    <t>32.10.070</t>
  </si>
  <si>
    <t>Proteção anticorrosiva, a base de resina epóxi com alcatrão, para ramais sob a terra, com DN acima de 2´ até 3´</t>
  </si>
  <si>
    <t>32.10.080</t>
  </si>
  <si>
    <t>Proteção anticorrosiva, a base de resina epóxi com alcatrão, para ramais sob a terra, com DN acima de 3´ até 4´</t>
  </si>
  <si>
    <t>32.10.082</t>
  </si>
  <si>
    <t>Proteção anticorrosiva, a base de resina epóxi com alcatrão, para ramais sob a terra, com DN acima de 5´ até 6´</t>
  </si>
  <si>
    <t>32.10.090</t>
  </si>
  <si>
    <t>Proteção anticorrosiva, com fita adesiva, para ramais sob a terra, com DN até 1´</t>
  </si>
  <si>
    <t>32.10.100</t>
  </si>
  <si>
    <t>Proteção anticorrosiva, com fita adesiva, para ramais sob a terra, com DN acima de 1´ até 2´</t>
  </si>
  <si>
    <t>32.10.110</t>
  </si>
  <si>
    <t>Proteção anticorrosiva, com fita adesiva, para ramais sob a terra, com DN acima de 2´ até 3´</t>
  </si>
  <si>
    <t>32.11</t>
  </si>
  <si>
    <t>Isolante termico para tubos e dutos</t>
  </si>
  <si>
    <t>32.11.150</t>
  </si>
  <si>
    <t>Proteção para isolamento térmico em alumínio</t>
  </si>
  <si>
    <t>32.11.200</t>
  </si>
  <si>
    <t>Isolamento térmico em polietileno expandido, espessura de 5 mm, para tubulação de 1/2´ (15 mm)</t>
  </si>
  <si>
    <t>32.11.210</t>
  </si>
  <si>
    <t>Isolamento térmico em polietileno expandido, espessura de 5 mm, para tubulação de 3/4´ (22 mm)</t>
  </si>
  <si>
    <t>32.11.220</t>
  </si>
  <si>
    <t>Isolamento térmico em polietileno expandido, espessura de 5 mm, para tubulação de 1´ (28 mm)</t>
  </si>
  <si>
    <t>32.11.230</t>
  </si>
  <si>
    <t>Isolamento térmico em polietileno expandido, espessura de 10 mm, para tubulação de 1 1/4´ (35 mm)</t>
  </si>
  <si>
    <t>32.11.240</t>
  </si>
  <si>
    <t>Isolamento térmico em polietileno expandido, espessura de 10 mm, para tubulação de 1 1/2´ (42 mm)</t>
  </si>
  <si>
    <t>32.11.250</t>
  </si>
  <si>
    <t>Isolamento térmico em polietileno expandido, espessura de 10 mm, para tubulação de 2´ (54 mm)</t>
  </si>
  <si>
    <t>32.11.270</t>
  </si>
  <si>
    <t>Isolamento térmico em espuma elastomérica, espessura de 9 a 12 mm, para tubulação de 1/4´ (cobre)</t>
  </si>
  <si>
    <t>32.11.280</t>
  </si>
  <si>
    <t>Isolamento térmico em espuma elastomérica, espessura de 9 a 12 mm, para tubulação de 1/2´ (cobre)</t>
  </si>
  <si>
    <t>32.11.290</t>
  </si>
  <si>
    <t>Isolamento térmico em espuma elastomérica, espessura de 9 a 12 mm, para tubulação de 5/8´ (cobre) ou 1/4´ (ferro)</t>
  </si>
  <si>
    <t>32.11.300</t>
  </si>
  <si>
    <t>Isolamento térmico em espuma elastomérica, espessura de 9 a 12 mm, para tubulação de 1´ (cobre)</t>
  </si>
  <si>
    <t>32.11.310</t>
  </si>
  <si>
    <t>Isolamento térmico em espuma elastomérica, espessura de 19 a 26 mm, para tubulação de 7/8´ (cobre) ou 1/2´ (ferro)</t>
  </si>
  <si>
    <t>32.11.320</t>
  </si>
  <si>
    <t>Isolamento térmico em espuma elastomérica, espessura de 19 a 26 mm, para tubulação de 1 1/8´ (cobre) ou 3/4´ (ferro)</t>
  </si>
  <si>
    <t>32.11.330</t>
  </si>
  <si>
    <t>Isolamento térmico em espuma elastomérica, espessura de 19 a 26 mm, para tubulação de 1 3/8´ (cobre) ou 1´ (ferro)</t>
  </si>
  <si>
    <t>32.11.340</t>
  </si>
  <si>
    <t>Isolamento térmico em espuma elastomérica, espessura de 19 a 26 mm, para tubulação de 1 5/8´ (cobre) ou 1 1/4´ (ferro)</t>
  </si>
  <si>
    <t>32.11.350</t>
  </si>
  <si>
    <t>Isolamento térmico em espuma elastomérica, espessura de 19 a 26 mm, para tubulação de 1 1/2´ (ferro)</t>
  </si>
  <si>
    <t>32.11.360</t>
  </si>
  <si>
    <t>Isolamento térmico em espuma elastomérica, espessura de 19 a 26 mm, para tubulação de 2´ (ferro)</t>
  </si>
  <si>
    <t>32.11.370</t>
  </si>
  <si>
    <t>Isolamento térmico em espuma elastomérica, espessura de 19 a 26 mm, para tubulação de 2 1/2´ (ferro)</t>
  </si>
  <si>
    <t>32.11.380</t>
  </si>
  <si>
    <t>Isolamento térmico em espuma elastomérica, espessura de 19 a 26 mm, para tubulação de 3 1/2´ (cobre) ou 3´ (ferro)</t>
  </si>
  <si>
    <t>32.11.390</t>
  </si>
  <si>
    <t>Isolamento térmico em espuma elastomérica, espessura de 19 a 26 mm, para tubulação de 4´ (ferro)</t>
  </si>
  <si>
    <t>32.11.400</t>
  </si>
  <si>
    <t>Isolamento térmico em espuma elastomérica, espessura de 19 a 26 mm, para tubulação de 5´ (ferro)</t>
  </si>
  <si>
    <t>32.11.410</t>
  </si>
  <si>
    <t>Isolamento térmico em espuma elastomérica, espessura de 19 a 26 mm, para tubulação de 6´ (ferro)</t>
  </si>
  <si>
    <t>32.11.420</t>
  </si>
  <si>
    <t>Manta em espuma elastomérica, espessura de 19 a 26 mm, para isolamento térmico de tubulação acima de 6´</t>
  </si>
  <si>
    <t>32.11.430</t>
  </si>
  <si>
    <t>Isolamento térmico em espuma elastomérica, espessura de 19 a 26 mm, para tubulação de 3/8" (cobre) ou 1/8" (ferro)</t>
  </si>
  <si>
    <t>32.11.440</t>
  </si>
  <si>
    <t>Isolamento térmico em espuma elastomérica, espessura de 19 a 26 mm, para tubulação de 3/4" (cobre) ou 3/8" (ferro)</t>
  </si>
  <si>
    <t>32.15</t>
  </si>
  <si>
    <t>Impermeabilizacao flexivel com manta</t>
  </si>
  <si>
    <t>32.15.030</t>
  </si>
  <si>
    <t>Impermeabilização em manta asfáltica com armadura, tipo III-B, espessura de 3 mm</t>
  </si>
  <si>
    <t>32.15.040</t>
  </si>
  <si>
    <t>Impermeabilização em manta asfáltica com armadura, tipo III-B, espessura de 4 mm</t>
  </si>
  <si>
    <t>32.15.080</t>
  </si>
  <si>
    <t>Impermeabilização em manta asfáltica tipo III-B, espessura de 3 mm, face exposta em geotêxtil, com membrana acrílica</t>
  </si>
  <si>
    <t>32.15.100</t>
  </si>
  <si>
    <t>Impermeabilização em manta asfáltica plastomérica com armadura, tipo III, espessura de 4 mm, face exposta em geotêxtil com membrana acrílica</t>
  </si>
  <si>
    <t>32.15.240</t>
  </si>
  <si>
    <t>Impermeabilização com manta asfáltica tipo III, anti raiz, espessura de 4 mm</t>
  </si>
  <si>
    <t>32.16</t>
  </si>
  <si>
    <t>Impermeabilizacao flexivel com membranas</t>
  </si>
  <si>
    <t>32.16.010</t>
  </si>
  <si>
    <t>Impermeabilização em pintura de asfalto oxidado com solventes orgânicos, sobre massa</t>
  </si>
  <si>
    <t>32.16.020</t>
  </si>
  <si>
    <t>Impermeabilização em pintura de asfalto oxidado com solventes orgânicos, sobre metal</t>
  </si>
  <si>
    <t>32.16.030</t>
  </si>
  <si>
    <t>Impermeabilização em membrana de asfalto modificado com elastômeros, na cor preta</t>
  </si>
  <si>
    <t>32.16.040</t>
  </si>
  <si>
    <t>Impermeabilização em membrana de asfalto modificado com elastômeros, na cor preta e reforço em tela poliéster</t>
  </si>
  <si>
    <t>32.16.050</t>
  </si>
  <si>
    <t>Impermeabilização em membrana à base de polímeros acrílicos, na cor branca</t>
  </si>
  <si>
    <t>32.16.060</t>
  </si>
  <si>
    <t>Impermeabilização em membrana à base de polímeros acrílicos, na cor branca e reforço em tela poliéster</t>
  </si>
  <si>
    <t>32.16.070</t>
  </si>
  <si>
    <t>Impermeabilização em membrana à base de resina termoplástica e cimentos aditivados com reforço em tela poliéster</t>
  </si>
  <si>
    <t>32.17</t>
  </si>
  <si>
    <t>Impermeabilizacao rigida</t>
  </si>
  <si>
    <t>32.17.010</t>
  </si>
  <si>
    <t>Impermeabilização em argamassa impermeável com aditivo hidrófugo</t>
  </si>
  <si>
    <t>32.17.012</t>
  </si>
  <si>
    <t>Impermeabilização em argamassa de concreto não estrutural com aditivo hidrófugo</t>
  </si>
  <si>
    <t>32.17.030</t>
  </si>
  <si>
    <t>Impermeabilização em argamassa polimérica para umidade e água de percolação</t>
  </si>
  <si>
    <t>32.17.040</t>
  </si>
  <si>
    <t>Impermeabilização em argamassa polimérica com reforço em tela poliéster para pressão hidrostática positiva</t>
  </si>
  <si>
    <t>32.17.070</t>
  </si>
  <si>
    <t>Impermeabilização anticorrosiva em membrana epoxídica com alcatrão de hulha, sobre massa</t>
  </si>
  <si>
    <t>32.20</t>
  </si>
  <si>
    <t>Reparos, conservacoes e complementos - GRUPO 32</t>
  </si>
  <si>
    <t>32.20.010</t>
  </si>
  <si>
    <t>Recolocação de argila expandida</t>
  </si>
  <si>
    <t>32.20.020</t>
  </si>
  <si>
    <t>Aplicação de papel Kraft</t>
  </si>
  <si>
    <t>32.20.050</t>
  </si>
  <si>
    <t>Tela em polietileno, malha hexagonal de 1/2´, para armadura de argamassa</t>
  </si>
  <si>
    <t>32.20.060</t>
  </si>
  <si>
    <t>Tela galvanizada fio 24 BWG, malha hexagonal de 1/2´, para armadura de argamassa</t>
  </si>
  <si>
    <t>32.20.066</t>
  </si>
  <si>
    <t>Lona plástica em polietileno, 150 micras, para camada separadora de piso/pavimento</t>
  </si>
  <si>
    <t>33</t>
  </si>
  <si>
    <t>33.01</t>
  </si>
  <si>
    <t>Preparo de base</t>
  </si>
  <si>
    <t>33.01.040</t>
  </si>
  <si>
    <t>Estucamento e lixamento de concreto deteriorado</t>
  </si>
  <si>
    <t>33.01.050</t>
  </si>
  <si>
    <t>Estucamento e lixamento de concreto</t>
  </si>
  <si>
    <t>33.01.060</t>
  </si>
  <si>
    <t>Imunizante para madeira</t>
  </si>
  <si>
    <t>33.01.280</t>
  </si>
  <si>
    <t>Reparo de trincas rasas até 5 mm de largura, na massa</t>
  </si>
  <si>
    <t>33.01.350</t>
  </si>
  <si>
    <t>Preparo de base para superfície metálica com fundo antioxidante</t>
  </si>
  <si>
    <t>33.02</t>
  </si>
  <si>
    <t>Massa corrida</t>
  </si>
  <si>
    <t>33.02.060</t>
  </si>
  <si>
    <t>Massa corrida a base de PVA</t>
  </si>
  <si>
    <t>33.02.080</t>
  </si>
  <si>
    <t>Massa corrida à base de resina acrílica</t>
  </si>
  <si>
    <t>33.03</t>
  </si>
  <si>
    <t>Pintura em superficies de concreto / massa / gesso / pedras</t>
  </si>
  <si>
    <t>33.03.220</t>
  </si>
  <si>
    <t>Tinta látex em elemento vazado</t>
  </si>
  <si>
    <t>33.03.350</t>
  </si>
  <si>
    <t>Pintura especial em esmalte para lousa cor verde</t>
  </si>
  <si>
    <t>33.03.740</t>
  </si>
  <si>
    <t>Resina acrílica plastificante</t>
  </si>
  <si>
    <t>33.03.750</t>
  </si>
  <si>
    <t>Verniz acrílico</t>
  </si>
  <si>
    <t>33.03.760</t>
  </si>
  <si>
    <t>Hidrorepelente incolor para fachada à base de silano-siloxano oligomérico disperso em água</t>
  </si>
  <si>
    <t>33.03.770</t>
  </si>
  <si>
    <t>Hidrorepelente incolor para fachada à base de silano-siloxano oligomérico disperso em solvente</t>
  </si>
  <si>
    <t>33.03.780</t>
  </si>
  <si>
    <t>Verniz de proteção antipichação</t>
  </si>
  <si>
    <t>33.05</t>
  </si>
  <si>
    <t>Pintura em superficies de madeira</t>
  </si>
  <si>
    <t>33.05.010</t>
  </si>
  <si>
    <t>Verniz fungicida para madeira</t>
  </si>
  <si>
    <t>33.05.120</t>
  </si>
  <si>
    <t>Esmalte em rodapés, baguetes ou molduras de madeira</t>
  </si>
  <si>
    <t>33.05.330</t>
  </si>
  <si>
    <t>Verniz em superfície de madeira</t>
  </si>
  <si>
    <t>33.05.360</t>
  </si>
  <si>
    <t>Verniz em rodapés, baguetes ou molduras de madeira</t>
  </si>
  <si>
    <t>33.06</t>
  </si>
  <si>
    <t>Pintura em pisos</t>
  </si>
  <si>
    <t>33.06.020</t>
  </si>
  <si>
    <t>Acrílico para quadras e pisos cimentados</t>
  </si>
  <si>
    <t>33.07</t>
  </si>
  <si>
    <t>Pintura em estruturas metalicas</t>
  </si>
  <si>
    <t>33.07.130</t>
  </si>
  <si>
    <t>Pintura epóxi bicomponente em estruturas metálicas</t>
  </si>
  <si>
    <t>33.07.140</t>
  </si>
  <si>
    <t>Pintura com esmalte alquídico em estrutura metálica</t>
  </si>
  <si>
    <t>33.07.303</t>
  </si>
  <si>
    <t>Proteção passiva contra incêndio com tinta intumescente, com tempo requerido de resistência ao fogo TRRF = 60 min - aplicação em estrutura metálica</t>
  </si>
  <si>
    <t>33.07.304</t>
  </si>
  <si>
    <t>Proteção passiva contra incêndio com tinta intumescente, com tempo requerido de resistência ao fogo TRRF = 120 min - aplicação em estrutura metálica</t>
  </si>
  <si>
    <t>33.09</t>
  </si>
  <si>
    <t>Pintura de sinalizacao</t>
  </si>
  <si>
    <t>33.09.020</t>
  </si>
  <si>
    <t>Borracha clorada para faixas demarcatórias</t>
  </si>
  <si>
    <t>33.09.021</t>
  </si>
  <si>
    <t>Tinta acrílica para faixas demarcatórias</t>
  </si>
  <si>
    <t>33.10</t>
  </si>
  <si>
    <t>Pintura em superficie de concreto/massa/gesso/pedras, inclusive preparo</t>
  </si>
  <si>
    <t>33.10.010</t>
  </si>
  <si>
    <t>Tinta látex antimofo em massa, inclusive preparo</t>
  </si>
  <si>
    <t>33.10.020</t>
  </si>
  <si>
    <t>Tinta látex em massa, inclusive preparo</t>
  </si>
  <si>
    <t>33.10.030</t>
  </si>
  <si>
    <t>Tinta acrílica antimofo em massa, inclusive preparo</t>
  </si>
  <si>
    <t>33.10.041</t>
  </si>
  <si>
    <t>Esmalte à base de água em massa, inclusive preparo</t>
  </si>
  <si>
    <t>33.10.050</t>
  </si>
  <si>
    <t>Tinta acrílica em massa, inclusive preparo</t>
  </si>
  <si>
    <t>33.10.060</t>
  </si>
  <si>
    <t>Epóxi em massa, inclusive preparo</t>
  </si>
  <si>
    <t>33.10.070</t>
  </si>
  <si>
    <t>Borracha clorada em massa, inclusive preparo</t>
  </si>
  <si>
    <t>33.10.100</t>
  </si>
  <si>
    <t>Textura acrílica para uso interno / externo, inclusive preparo</t>
  </si>
  <si>
    <t>33.10.120</t>
  </si>
  <si>
    <t>Proteção passiva contra incêndio com tinta intumescente, tempo requerido de resistência ao fogo TRRF = 60 minutos - aplicação em painéis de gesso acartonado</t>
  </si>
  <si>
    <t>33.10.130</t>
  </si>
  <si>
    <t>Proteção passiva contra incêndio com tinta intumescente, tempo requerido de resistência ao fogo TRRF = 120 minutos - aplicação em painéis de gesso acartonado</t>
  </si>
  <si>
    <t>33.11</t>
  </si>
  <si>
    <t>Pintura em superficie metalica, inclusive preparo</t>
  </si>
  <si>
    <t>33.11.050</t>
  </si>
  <si>
    <t>Esmalte à base água em superfície metálica, inclusive preparo</t>
  </si>
  <si>
    <t>33.12</t>
  </si>
  <si>
    <t>Pintura em superficie de madeira, inclusive preparo</t>
  </si>
  <si>
    <t>33.12.011</t>
  </si>
  <si>
    <t>Esmalte à base de água em madeira, inclusive preparo</t>
  </si>
  <si>
    <t>34</t>
  </si>
  <si>
    <t>PAISAGISMO E FECHAMENTOS</t>
  </si>
  <si>
    <t>34.01</t>
  </si>
  <si>
    <t>Preparacao de solo</t>
  </si>
  <si>
    <t>34.01.010</t>
  </si>
  <si>
    <t>Terra vegetal orgânica comum</t>
  </si>
  <si>
    <t>34.01.020</t>
  </si>
  <si>
    <t>Limpeza e regularização de áreas para ajardinamento (jardins e canteiros)</t>
  </si>
  <si>
    <t>34.02</t>
  </si>
  <si>
    <t>Vegetacao rasteira</t>
  </si>
  <si>
    <t>34.02.020</t>
  </si>
  <si>
    <t>Plantio de grama batatais em placas (praças e áreas abertas)</t>
  </si>
  <si>
    <t>34.02.040</t>
  </si>
  <si>
    <t>Plantio de grama batatais em placas (jardins e canteiros)</t>
  </si>
  <si>
    <t>34.02.070</t>
  </si>
  <si>
    <t>Forração com Lírio Amarelo, mínimo 18 mudas / m² - h= 0,50 m</t>
  </si>
  <si>
    <t>34.02.080</t>
  </si>
  <si>
    <t>Plantio de grama São Carlos em placas (jardins e canteiros)</t>
  </si>
  <si>
    <t>34.02.090</t>
  </si>
  <si>
    <t>Forração com Hera Inglesa, mínimo 18 mudas / m² - h= 0,15 m</t>
  </si>
  <si>
    <t>34.02.100</t>
  </si>
  <si>
    <t>Plantio de grama esmeralda em placas (jardins e canteiros)</t>
  </si>
  <si>
    <t>34.02.110</t>
  </si>
  <si>
    <t>Forração com clorofito, mínimo de 20 mudas / m² - h= 0,15 m</t>
  </si>
  <si>
    <t>34.02.400</t>
  </si>
  <si>
    <t>Plantio de grama pelo processo hidrossemeadura</t>
  </si>
  <si>
    <t>34.03</t>
  </si>
  <si>
    <t>Vegetacao arbustiva</t>
  </si>
  <si>
    <t>34.03.020</t>
  </si>
  <si>
    <t>Arbusto Azaléa - h= 0,60 a 0,80 m</t>
  </si>
  <si>
    <t>34.03.120</t>
  </si>
  <si>
    <t>Arbusto Moréia - h= 0,50 m</t>
  </si>
  <si>
    <t>34.03.130</t>
  </si>
  <si>
    <t>Arbusto Alamanda - h= 0,60 a 0,80 m</t>
  </si>
  <si>
    <t>34.03.150</t>
  </si>
  <si>
    <t>Arbusto Curcúligo - h= 0,60 a 0,80 m</t>
  </si>
  <si>
    <t>34.04</t>
  </si>
  <si>
    <t>arvores</t>
  </si>
  <si>
    <t>34.04.050</t>
  </si>
  <si>
    <t>Árvore ornamental tipo Pata de Vaca - h= 2,00 m</t>
  </si>
  <si>
    <t>34.04.130</t>
  </si>
  <si>
    <t>Árvore ornamental tipo Ipê Amarelo - h= 2,00 m</t>
  </si>
  <si>
    <t>34.04.160</t>
  </si>
  <si>
    <t>Árvore ornamental tipo Areca Bambu - h= 2,00 m</t>
  </si>
  <si>
    <t>34.04.164</t>
  </si>
  <si>
    <t>Árvore ornamental tipo Falso barbatimão - h= 2,00 m</t>
  </si>
  <si>
    <t>34.04.166</t>
  </si>
  <si>
    <t>Árvore ornamental tipo Aroeira salsa - h= 2,00 m</t>
  </si>
  <si>
    <t>34.04.280</t>
  </si>
  <si>
    <t>Árvore ornamental tipo Manacá-da-serra - h= 2,00 m</t>
  </si>
  <si>
    <t>34.04.360</t>
  </si>
  <si>
    <t>Árvore ornamental tipo coqueiro Jerivá - h= 4,00 m</t>
  </si>
  <si>
    <t>34.04.370</t>
  </si>
  <si>
    <t>Árvore ornamental tipo Quaresmeira - h= 1,50 / 2,00 m</t>
  </si>
  <si>
    <t>34.05</t>
  </si>
  <si>
    <t>Cercas e fechamentos</t>
  </si>
  <si>
    <t>34.05.020</t>
  </si>
  <si>
    <t>Cerca em arame farpado com mourões de concreto</t>
  </si>
  <si>
    <t>34.05.030</t>
  </si>
  <si>
    <t>Cerca em arame farpado com mourões de concreto, com ponta inclinada</t>
  </si>
  <si>
    <t>34.05.032</t>
  </si>
  <si>
    <t>Cerca em arame farpado com mourões de concreto, com ponta inclinada - 12 fiadas</t>
  </si>
  <si>
    <t>34.05.050</t>
  </si>
  <si>
    <t>Cerca em tela de aço galvanizado de 2´, montantes em mourões de concreto com ponta inclinada e arame farpado</t>
  </si>
  <si>
    <t>34.05.080</t>
  </si>
  <si>
    <t>Alambrado em tela de aço galvanizado de 2´, montantes metálicos e arame farpado, até 4,00 m de altura</t>
  </si>
  <si>
    <t>34.05.110</t>
  </si>
  <si>
    <t>Alambrado em tela de aço galvanizado de 2´, montantes metálicos e arame farpado, acima de 4,00 m de altura</t>
  </si>
  <si>
    <t>34.05.120</t>
  </si>
  <si>
    <t>Alambrado em tela de aço galvanizado de 1´, montantes metálicos e arame farpado</t>
  </si>
  <si>
    <t>34.05.170</t>
  </si>
  <si>
    <t>Barreira de proteção perimetral em aço inoxidável AISI 430, dupla</t>
  </si>
  <si>
    <t>34.05.210</t>
  </si>
  <si>
    <t>Alambrado em tela de aço galvanizado de 2´, montantes metálicos com extremo superior duplo e arame farpado, acima de 4,00 m de altura</t>
  </si>
  <si>
    <t>34.05.260</t>
  </si>
  <si>
    <t>Gradil em aço galvanizado eletrofundido, malha 65 x 132 mm e pintura eletrostática</t>
  </si>
  <si>
    <t>34.05.270</t>
  </si>
  <si>
    <t>Alambrado em tela de aço galvanizado de 2´, montantes metálicos retos</t>
  </si>
  <si>
    <t>34.05.290</t>
  </si>
  <si>
    <t>Portão de abrir em grade de aço galvanizado eletrofundida, malha 65 x 132 mm, e pintura eletrostática</t>
  </si>
  <si>
    <t>34.05.300</t>
  </si>
  <si>
    <t>Portão de correr em grade de aço galvanizado eletrofundida, malha 65 x 132 mm, e pintura eletrostática</t>
  </si>
  <si>
    <t>34.05.310</t>
  </si>
  <si>
    <t>Gradil de ferro perfilado, tipo parque</t>
  </si>
  <si>
    <t>34.05.320</t>
  </si>
  <si>
    <t>Portão de ferro perfilado, tipo parque</t>
  </si>
  <si>
    <t>34.05.322</t>
  </si>
  <si>
    <t>Gradil rígido modular em aço 2" - H=1,10m, C=1,65m, padrão CET SP</t>
  </si>
  <si>
    <t>34.05.350</t>
  </si>
  <si>
    <t>Portão de abrir em gradil eletrofundido, malha 5 x 15 cm</t>
  </si>
  <si>
    <t>34.05.360</t>
  </si>
  <si>
    <t>Gradil tela eletrosoldado, malha de 5 x 15cm, galvanizado</t>
  </si>
  <si>
    <t>34.05.370</t>
  </si>
  <si>
    <t>Fechamento de divisa - mourão com placas pré moldadas</t>
  </si>
  <si>
    <t>34.13</t>
  </si>
  <si>
    <t>Corte, recorte e remocao</t>
  </si>
  <si>
    <t>34.13.011</t>
  </si>
  <si>
    <t>Corte, recorte e remoção de árvore  inclusive as raízes - diâmetro (DAP)&gt;5cm&lt;15cm</t>
  </si>
  <si>
    <t>34.13.021</t>
  </si>
  <si>
    <t>Corte, recorte e remoção de árvore inclusive as raízes - diâmetro (DAP)&gt;15cm&lt;30cm</t>
  </si>
  <si>
    <t>34.13.031</t>
  </si>
  <si>
    <t>Corte, recorte e remoção de árvore inclusive as raízes - diâmetro (DAP)&gt;30cm&lt;45cm</t>
  </si>
  <si>
    <t>34.13.041</t>
  </si>
  <si>
    <t>Corte, recorte e remoção de árvore inclusive as raízes - diâmetro (DAP)&gt;45cm&lt;60cm</t>
  </si>
  <si>
    <t>34.13.051</t>
  </si>
  <si>
    <t>Corte, recorte e remoção de árvore inclusive as raízes - diâmetro (DAP)&gt;60cm&lt;100cm</t>
  </si>
  <si>
    <t>34.13.060</t>
  </si>
  <si>
    <t>Corte, recorte e remoção de árvore inclusive as raízes - diâmetro (DAP) acima de 100 cm</t>
  </si>
  <si>
    <t>34.20</t>
  </si>
  <si>
    <t>Reparos, conservacoes e complementos - GRUPO 34</t>
  </si>
  <si>
    <t>34.20.050</t>
  </si>
  <si>
    <t>Tela de arame galvanizado fio nº 22 BWG, malha de 2´, tipo galinheiro</t>
  </si>
  <si>
    <t>34.20.080</t>
  </si>
  <si>
    <t>Tela de aço galvanizado fio nº 10 BWG, malha de 2´, tipo alambrado de segurança</t>
  </si>
  <si>
    <t>34.20.110</t>
  </si>
  <si>
    <t>Recolocação de barreira de proteção perimetral, simples ou dupla</t>
  </si>
  <si>
    <t>34.20.160</t>
  </si>
  <si>
    <t>Recolocação de alambrado, com altura até 4,50 m</t>
  </si>
  <si>
    <t>34.20.170</t>
  </si>
  <si>
    <t>Recolocação de alambrado, com altura acima de 4,50 m</t>
  </si>
  <si>
    <t>34.20.380</t>
  </si>
  <si>
    <t>Suporte para apoio de bicicletas em tubo de aço galvanizado, diâmetro de 2 1/2´</t>
  </si>
  <si>
    <t>34.20.382</t>
  </si>
  <si>
    <t>Suporte para apoio de bicicletas em aço carbono 2", modelo U invertido sem emendas, com acabamento em pintura eletrostática para fixação chumbada/parafusada</t>
  </si>
  <si>
    <t>34.20.390</t>
  </si>
  <si>
    <t>Grelha arvoreira em ferro fundido</t>
  </si>
  <si>
    <t>35</t>
  </si>
  <si>
    <t>PLAYGROUND E EQUIPAMENTO RECREATIVO</t>
  </si>
  <si>
    <t>35.01</t>
  </si>
  <si>
    <t>Quadra e equipamento de esportes</t>
  </si>
  <si>
    <t>35.01.070</t>
  </si>
  <si>
    <t>Tela de arame galvanizado fio nº 12 BWG, malha de 2´</t>
  </si>
  <si>
    <t>35.01.150</t>
  </si>
  <si>
    <t>Trave oficial completa com rede para futebol de salão</t>
  </si>
  <si>
    <t>35.01.170</t>
  </si>
  <si>
    <t>Poste oficial completo com rede para voleibol</t>
  </si>
  <si>
    <t>35.01.550</t>
  </si>
  <si>
    <t>Piso em fibra de polipropileno corrugado para quadra de esportes, inclusive pintura</t>
  </si>
  <si>
    <t>35.03</t>
  </si>
  <si>
    <t>Abrigo, guarita e quiosque</t>
  </si>
  <si>
    <t>35.03.030</t>
  </si>
  <si>
    <t>Cancela automática metálica com barreira de alumínio de 3,50 até 4,00 m</t>
  </si>
  <si>
    <t>35.04</t>
  </si>
  <si>
    <t>Bancos</t>
  </si>
  <si>
    <t>35.04.020</t>
  </si>
  <si>
    <t>Banco contínuo em concreto vazado</t>
  </si>
  <si>
    <t>35.04.120</t>
  </si>
  <si>
    <t>Banco em concreto pré-moldado, comprimento 150 cm</t>
  </si>
  <si>
    <t>35.04.130</t>
  </si>
  <si>
    <t>Banco de madeira sobre alvenaria</t>
  </si>
  <si>
    <t>35.04.140</t>
  </si>
  <si>
    <t>Banco em concreto pré-moldado com pés vazados, comprimento 200 cm</t>
  </si>
  <si>
    <t>35.04.150</t>
  </si>
  <si>
    <t>Banco em concreto pré-moldado com 3 pés, comprimento 300 cm</t>
  </si>
  <si>
    <t>35.05</t>
  </si>
  <si>
    <t>Equipamento recreativo</t>
  </si>
  <si>
    <t>35.05.200</t>
  </si>
  <si>
    <t>Centro de atividades em madeira rústica</t>
  </si>
  <si>
    <t>35.05.210</t>
  </si>
  <si>
    <t>Balanço duplo em madeira rústica</t>
  </si>
  <si>
    <t>35.05.220</t>
  </si>
  <si>
    <t>Gangorra dupla em madeira rústica</t>
  </si>
  <si>
    <t>35.05.240</t>
  </si>
  <si>
    <t>Gira-gira em ferro com assento de madeira (8 lugares)</t>
  </si>
  <si>
    <t>35.07</t>
  </si>
  <si>
    <t>Mastro para bandeiras</t>
  </si>
  <si>
    <t>35.07.020</t>
  </si>
  <si>
    <t>Plataforma com 3 mastros galvanizados, h= 7,00 m</t>
  </si>
  <si>
    <t>35.07.030</t>
  </si>
  <si>
    <t>Plataforma com 3 mastros galvanizados, h= 9,00 m</t>
  </si>
  <si>
    <t>35.07.060</t>
  </si>
  <si>
    <t>Mastro para bandeira galvanizado, h= 9,00 m</t>
  </si>
  <si>
    <t>35.07.070</t>
  </si>
  <si>
    <t>Mastro para bandeira galvanizado, h= 7,00 m</t>
  </si>
  <si>
    <t>35.20</t>
  </si>
  <si>
    <t>Reparos, conservacoes e complementos - GRUPO 35</t>
  </si>
  <si>
    <t>35.20.010</t>
  </si>
  <si>
    <t>Tela em polietileno, malha 10 x 10 cm, fio 2 mm</t>
  </si>
  <si>
    <t>35.20.050</t>
  </si>
  <si>
    <t>Conjunto de 4 lixeiras para coleta seletiva, com tampa basculante, capacidade 50 litros</t>
  </si>
  <si>
    <t>36</t>
  </si>
  <si>
    <t>ENTRADA DE ENERGIA ELETRICA E TELEFONIA</t>
  </si>
  <si>
    <t>36.01</t>
  </si>
  <si>
    <t>Entrada de energia - componentes</t>
  </si>
  <si>
    <t>36.01.242</t>
  </si>
  <si>
    <t>Cubículo de média tensão, para uso ao tempo, classe 24 kV</t>
  </si>
  <si>
    <t>36.01.252</t>
  </si>
  <si>
    <t>Cubículo de média tensão, para uso ao tempo, classe 17,5 kV</t>
  </si>
  <si>
    <t>36.01.260</t>
  </si>
  <si>
    <t>Cubículo de entrada e medição para uso abrigado, classe 15 kV</t>
  </si>
  <si>
    <t>36.03</t>
  </si>
  <si>
    <t>Caixas de entrada / medicao</t>
  </si>
  <si>
    <t>36.03.010</t>
  </si>
  <si>
    <t>Caixa de medição tipo II (300 x 560 x 200) mm, padrão concessionárias</t>
  </si>
  <si>
    <t>36.03.020</t>
  </si>
  <si>
    <t>Caixa de medição polifásica (500 x 600 x 200) mm, padrão concessionárias</t>
  </si>
  <si>
    <t>36.03.030</t>
  </si>
  <si>
    <t>Caixa de medição externa tipo ´L´ (900 x 600 x 270) mm, padrão Concessionárias</t>
  </si>
  <si>
    <t>36.03.050</t>
  </si>
  <si>
    <t>Caixa de medição externa tipo ´N´ (1300 x 1200 x 270) mm, padrão Concessionárias</t>
  </si>
  <si>
    <t>36.03.060</t>
  </si>
  <si>
    <t>Caixa de medição externa tipo ´M´ (900 x 1200 x 270) mm, padrão Concessionárias</t>
  </si>
  <si>
    <t>36.03.080</t>
  </si>
  <si>
    <t>Caixa para seccionadora tipo ´T´ (900 x 600 x 250) mm, padrão Concessionárias</t>
  </si>
  <si>
    <t>36.03.090</t>
  </si>
  <si>
    <t>Caixa de medição interna tipo ´A1´ (1000 x 1000 x 300) mm, padrão Concessionárias</t>
  </si>
  <si>
    <t>36.03.120</t>
  </si>
  <si>
    <t>Caixa de proteção para transformador de corrente, (1000 x 750 x 300) mm, padrão Concessionárias</t>
  </si>
  <si>
    <t>36.03.130</t>
  </si>
  <si>
    <t>Caixa de proteção dos bornes do medidor, (300 x 250 x 90) mm, padrão Concessionárias</t>
  </si>
  <si>
    <t>36.03.150</t>
  </si>
  <si>
    <t>Caixa de entrada tipo ´E´ (560 x 350 x 210) mm - padrão Concessionárias</t>
  </si>
  <si>
    <t>36.03.160</t>
  </si>
  <si>
    <t>Caixa base lateral tipo ´N´ (1300 x 400 x 250) mm</t>
  </si>
  <si>
    <t>36.04</t>
  </si>
  <si>
    <t>Suporte (Braquet)</t>
  </si>
  <si>
    <t>36.04.010</t>
  </si>
  <si>
    <t>Suporte para 1 isolador de baixa tensão</t>
  </si>
  <si>
    <t>36.04.030</t>
  </si>
  <si>
    <t>Suporte para 2 isoladores de baixa tensão</t>
  </si>
  <si>
    <t>36.04.050</t>
  </si>
  <si>
    <t>Suporte para 3 isoladores de baixa tensão</t>
  </si>
  <si>
    <t>36.04.070</t>
  </si>
  <si>
    <t>Suporte para 4 isoladores de baixa tensão</t>
  </si>
  <si>
    <t>36.05</t>
  </si>
  <si>
    <t>Isoladores</t>
  </si>
  <si>
    <t>36.05.010</t>
  </si>
  <si>
    <t>Isolador tipo roldana para baixa tensão de 76 x 79 mm</t>
  </si>
  <si>
    <t>36.05.040</t>
  </si>
  <si>
    <t>Isolador tipo disco para 15 kV de 6´ - 150 mm</t>
  </si>
  <si>
    <t>36.05.080</t>
  </si>
  <si>
    <t>Isolador tipo pino para 15 kV, inclusive pino (poste)</t>
  </si>
  <si>
    <t>36.05.100</t>
  </si>
  <si>
    <t>Isolador pedestal para 15 kV</t>
  </si>
  <si>
    <t>36.05.110</t>
  </si>
  <si>
    <t>Isolador pedestal para 25 kV</t>
  </si>
  <si>
    <t>36.06</t>
  </si>
  <si>
    <t>Muflas e terminais</t>
  </si>
  <si>
    <t>36.06.060</t>
  </si>
  <si>
    <t>Terminal modular (mufla) unipolar externo para cabo até 70 mm²/15 kV</t>
  </si>
  <si>
    <t>36.06.080</t>
  </si>
  <si>
    <t>Terminal modular (mufla) unipolar interno para cabo até 70 mm²/15 kV</t>
  </si>
  <si>
    <t>36.07</t>
  </si>
  <si>
    <t>Para-raios de media tensao</t>
  </si>
  <si>
    <t>36.07.010</t>
  </si>
  <si>
    <t>Para-raios de distribuição, classe 12 kV/5 kA, completo, encapsulado com polímero</t>
  </si>
  <si>
    <t>36.07.030</t>
  </si>
  <si>
    <t>Para-raios de distribuição, classe 12 kV/10 kA, completo, encapsulado com polímero</t>
  </si>
  <si>
    <t>36.07.050</t>
  </si>
  <si>
    <t>Para-raios de distribuição, classe 15 kV/5 kA, completo, encapsulado com polímero</t>
  </si>
  <si>
    <t>36.07.060</t>
  </si>
  <si>
    <t>Para-raios de distribuição, classe 15 kV/10 kA, completo, encapsulado com polímero</t>
  </si>
  <si>
    <t>36.08</t>
  </si>
  <si>
    <t>Gerador e grupo gerador</t>
  </si>
  <si>
    <t>36.08.030</t>
  </si>
  <si>
    <t>Grupo gerador com potência de 250/228 kVA, variação de + ou - 5% - completo</t>
  </si>
  <si>
    <t>36.08.040</t>
  </si>
  <si>
    <t>Grupo gerador com potência de 350/320 kVA, variação de + ou - 10% - completo</t>
  </si>
  <si>
    <t>36.08.050</t>
  </si>
  <si>
    <t>Grupo gerador com potência de 88/80 kVA, variação de + ou - 10% - completo</t>
  </si>
  <si>
    <t>36.08.060</t>
  </si>
  <si>
    <t>Grupo gerador com potência de 165/150 kVA, variação de + ou - 5% - completo</t>
  </si>
  <si>
    <t>36.08.100</t>
  </si>
  <si>
    <t>Grupo gerador com potência de 55/50 kVA, variação de + ou - 10% - completo</t>
  </si>
  <si>
    <t>36.08.110</t>
  </si>
  <si>
    <t>Grupo gerador com potência de 180/168 kVA, variação de + ou - 5% - completo</t>
  </si>
  <si>
    <t>36.08.290</t>
  </si>
  <si>
    <t>Grupo gerador com potência de 563/513 kVA, variação de + ou - 10% - completo</t>
  </si>
  <si>
    <t>36.08.350</t>
  </si>
  <si>
    <t>Grupo gerador carenado com potência de 150/136 kVA, variação de + ou - 5% - completo</t>
  </si>
  <si>
    <t>36.08.360</t>
  </si>
  <si>
    <t>Grupo gerador carenado com potência de 460/434 kVA, variação de + ou - 10% - completo</t>
  </si>
  <si>
    <t>36.08.540</t>
  </si>
  <si>
    <t>Grupo gerador com potência de 460/434 kVA, variação de + ou - 10% - completo</t>
  </si>
  <si>
    <t>36.09</t>
  </si>
  <si>
    <t>Transformador de entrada</t>
  </si>
  <si>
    <t>36.09.020</t>
  </si>
  <si>
    <t>Transformador de potência trifásico de 225 kVA, classe 15 kV, a óleo</t>
  </si>
  <si>
    <t>36.09.050</t>
  </si>
  <si>
    <t>Transformador de potência trifásico de 150 kVA, classe 15 kV, a óleo</t>
  </si>
  <si>
    <t>36.09.060</t>
  </si>
  <si>
    <t>Transformador de potência trifásico de 500 kVA, classe 15 kV, a seco</t>
  </si>
  <si>
    <t>36.09.070</t>
  </si>
  <si>
    <t>Transformador de potência trifásico de 1000 kVA, classe 15 kV, a seco com cabine</t>
  </si>
  <si>
    <t>36.09.100</t>
  </si>
  <si>
    <t>Transformador de potência trifásico de 5 kVA, classe 0,6 kV, a seco com cabine</t>
  </si>
  <si>
    <t>36.09.110</t>
  </si>
  <si>
    <t>Transformador de potência trifásico de 7,5 kVA, classe 0,6 kV, a seco com cabine</t>
  </si>
  <si>
    <t>36.09.150</t>
  </si>
  <si>
    <t>Transformador de potência trifásico de 75 kVA, classe 15 kV, a óleo</t>
  </si>
  <si>
    <t>36.09.170</t>
  </si>
  <si>
    <t>Transformador de potência trifásico de 300 kVA, classe 15 kV, a óleo</t>
  </si>
  <si>
    <t>36.09.180</t>
  </si>
  <si>
    <t>Transformador de potência trifásico de 112,5 kVA, classe 15 kV, a óleo</t>
  </si>
  <si>
    <t>36.09.220</t>
  </si>
  <si>
    <t>Transformador de potência trifásico de 500 kVA, classe 15 kV, a seco com cabine</t>
  </si>
  <si>
    <t>36.09.230</t>
  </si>
  <si>
    <t>Transformador de potência trifásico de 30 kVA, classe 1,2 KV, a seco com cabine</t>
  </si>
  <si>
    <t>36.09.250</t>
  </si>
  <si>
    <t>Transformador de potência trifásico de 500 kVA, classe 15 kV, a óleo</t>
  </si>
  <si>
    <t>36.09.300</t>
  </si>
  <si>
    <t>Transformador de potência trifásico de 750 kVA, classe 15 kV, a óleo</t>
  </si>
  <si>
    <t>36.09.360</t>
  </si>
  <si>
    <t>Transformador de potência trifásico de 750 kVA, classe 15 kV, a seco</t>
  </si>
  <si>
    <t>36.09.370</t>
  </si>
  <si>
    <t>Transformador de potência trifásico de 300 kVA, classe 15 kV, a seco</t>
  </si>
  <si>
    <t>36.09.410</t>
  </si>
  <si>
    <t>Transformador de potência trifásico de 45 kVA, classe 15 kV, a seco</t>
  </si>
  <si>
    <t>36.09.440</t>
  </si>
  <si>
    <t>Transformador de potência trifásico de 500 kVA, classe 15 kV, a óleo - tipo pedestal</t>
  </si>
  <si>
    <t>36.09.480</t>
  </si>
  <si>
    <t>Transformador trifásico a seco de 112,5 kVA, encapsulado em resina epóxi sob vácuo</t>
  </si>
  <si>
    <t>36.09.490</t>
  </si>
  <si>
    <t>Transformador trifásico a seco de 150 kVA, encapsulado em resina epóxi sob vácuo</t>
  </si>
  <si>
    <t>36.20</t>
  </si>
  <si>
    <t>Reparos, conservacoes e complementos - GRUPO 36</t>
  </si>
  <si>
    <t>36.20.010</t>
  </si>
  <si>
    <t>Vergalhão de cobre eletrolítico, diâmetro de 3/8´</t>
  </si>
  <si>
    <t>36.20.030</t>
  </si>
  <si>
    <t>União angular para vergalhão, diâmetro de 3/8´</t>
  </si>
  <si>
    <t>36.20.040</t>
  </si>
  <si>
    <t>Bobina mínima para disjuntor (a óleo)</t>
  </si>
  <si>
    <t>36.20.050</t>
  </si>
  <si>
    <t>Terminal para vergalhão, diâmetro de 3/8´</t>
  </si>
  <si>
    <t>36.20.060</t>
  </si>
  <si>
    <t>Braçadeira para fixação de eletroduto, até 4´</t>
  </si>
  <si>
    <t>36.20.070</t>
  </si>
  <si>
    <t>Prensa vergalhão ´T´, diâmetro de 3/8´</t>
  </si>
  <si>
    <t>36.20.090</t>
  </si>
  <si>
    <t>Vara para manobra em cabine em fibra de vidro, para tensão até 36 kV</t>
  </si>
  <si>
    <t>36.20.100</t>
  </si>
  <si>
    <t>Bucha para passagem interna/externa com isolação para 15 kV</t>
  </si>
  <si>
    <t>36.20.120</t>
  </si>
  <si>
    <t>Chapa de ferro de 1,50 x 0,50 m para bucha de passagem</t>
  </si>
  <si>
    <t>36.20.140</t>
  </si>
  <si>
    <t>Cruzeta de madeira de 2400 mm</t>
  </si>
  <si>
    <t>36.20.180</t>
  </si>
  <si>
    <t>Luva isolante de borracha, acima de 10 até 20 kV</t>
  </si>
  <si>
    <t>PAR</t>
  </si>
  <si>
    <t>36.20.200</t>
  </si>
  <si>
    <t>Mão francesa de 700 mm</t>
  </si>
  <si>
    <t>36.20.210</t>
  </si>
  <si>
    <t>Luva isolante de borracha, até 10 kV</t>
  </si>
  <si>
    <t>36.20.220</t>
  </si>
  <si>
    <t>Mudança de tap do transformador</t>
  </si>
  <si>
    <t>36.20.240</t>
  </si>
  <si>
    <t>Óleo para disjuntor</t>
  </si>
  <si>
    <t>36.20.260</t>
  </si>
  <si>
    <t>Óleo para transformador</t>
  </si>
  <si>
    <t>36.20.282</t>
  </si>
  <si>
    <t>Placa de advertência em chapa de aço, com pintura refletiva "Perigo Alta Tensão"</t>
  </si>
  <si>
    <t>36.20.284</t>
  </si>
  <si>
    <t>Placa de advertência em chapa de alumínio, com pintura refletiva "Perigo Alta Tensão"</t>
  </si>
  <si>
    <t>36.20.330</t>
  </si>
  <si>
    <t>Luva de couro para proteção de luva isolante</t>
  </si>
  <si>
    <t>36.20.340</t>
  </si>
  <si>
    <t>Sela para cruzeta de madeira</t>
  </si>
  <si>
    <t>36.20.350</t>
  </si>
  <si>
    <t>Caixa porta luvas em madeira, com tampa</t>
  </si>
  <si>
    <t>36.20.360</t>
  </si>
  <si>
    <t>Suporte de transformador em poste ou estaleiro</t>
  </si>
  <si>
    <t>36.20.380</t>
  </si>
  <si>
    <t>Tapete de borracha isolante elétrico de 1000 x 1000 mm</t>
  </si>
  <si>
    <t>36.20.540</t>
  </si>
  <si>
    <t>Cruzeta metálica de 2400 mm, para fixação de mufla ou para-raios</t>
  </si>
  <si>
    <t>36.20.560</t>
  </si>
  <si>
    <t>Dispositivo Soft Starter para motor 15 cv, trifásico 220 V</t>
  </si>
  <si>
    <t>36.20.570</t>
  </si>
  <si>
    <t>Dispositivo Soft Starter para motor 25 cv, trifásico 220 V</t>
  </si>
  <si>
    <t>36.20.580</t>
  </si>
  <si>
    <t>Dispositivo Soft Starter para motor 50 cv, trifásico 220 V</t>
  </si>
  <si>
    <t>37</t>
  </si>
  <si>
    <t>QUADRO E PAINEL PARA ENERGIA ELETRICA E TELEFONIA</t>
  </si>
  <si>
    <t>37.01</t>
  </si>
  <si>
    <t>Quadro para telefonia embutir, protecao IP40 chapa nº 16msg</t>
  </si>
  <si>
    <t>37.01.020</t>
  </si>
  <si>
    <t>Quadro Telebrás de embutir de 200 x 200 x 120 mm</t>
  </si>
  <si>
    <t>37.01.080</t>
  </si>
  <si>
    <t>Quadro Telebrás de embutir de 400 x 400 x 120 mm</t>
  </si>
  <si>
    <t>37.01.120</t>
  </si>
  <si>
    <t>Quadro Telebrás de embutir de 600 x 600 x 120 mm</t>
  </si>
  <si>
    <t>37.01.160</t>
  </si>
  <si>
    <t>Quadro Telebrás de embutir de 800 x 800 x 120 mm</t>
  </si>
  <si>
    <t>37.01.220</t>
  </si>
  <si>
    <t>Quadro Telebrás de embutir de 1200 x 1200 x 120 mm</t>
  </si>
  <si>
    <t>37.02</t>
  </si>
  <si>
    <t>Quadro para telefonia de sobrepor, protecao IP40 chapa nº 16msg</t>
  </si>
  <si>
    <t>37.02.020</t>
  </si>
  <si>
    <t>Quadro Telebrás de sobrepor de 200 x 200 x 120 mm</t>
  </si>
  <si>
    <t>37.02.060</t>
  </si>
  <si>
    <t>Quadro Telebrás de sobrepor de 400 x 400 x 120 mm</t>
  </si>
  <si>
    <t>37.02.100</t>
  </si>
  <si>
    <t>Quadro Telebrás de sobrepor de 600 x 600 x 120 mm</t>
  </si>
  <si>
    <t>37.02.140</t>
  </si>
  <si>
    <t>Quadro Telebrás de sobrepor de 800 x 800 x 120 mm</t>
  </si>
  <si>
    <t>37.03</t>
  </si>
  <si>
    <t>Quadro distribuicao de luz e forca de embutir universal</t>
  </si>
  <si>
    <t>37.03.200</t>
  </si>
  <si>
    <t>Quadro de distribuição universal de embutir, para disjuntores 16 DIN / 12 Bolt-on - 150 A - sem componentes</t>
  </si>
  <si>
    <t>37.03.210</t>
  </si>
  <si>
    <t>Quadro de distribuição universal de embutir, para disjuntores 24 DIN / 18 Bolt-on - 150 A - sem componentes</t>
  </si>
  <si>
    <t>37.03.220</t>
  </si>
  <si>
    <t>Quadro de distribuição universal de embutir, para disjuntores 34 DIN / 24 Bolt-on - 150 A - sem componentes</t>
  </si>
  <si>
    <t>37.03.230</t>
  </si>
  <si>
    <t>Quadro de distribuição universal de embutir, para disjuntores 44 DIN / 32 Bolt-on - 150 A - sem componentes</t>
  </si>
  <si>
    <t>37.03.240</t>
  </si>
  <si>
    <t>Quadro de distribuição universal de embutir, para disjuntores 56 DIN / 40 Bolt-on - 225 A - sem componentes</t>
  </si>
  <si>
    <t>37.03.250</t>
  </si>
  <si>
    <t>Quadro de distribuição universal de embutir, para disjuntores 70 DIN / 50 Bolt-on - 225 A - sem componentes</t>
  </si>
  <si>
    <t>37.04</t>
  </si>
  <si>
    <t>Quadro distribuicao de luz e forca de sobrepor universal</t>
  </si>
  <si>
    <t>37.04.250</t>
  </si>
  <si>
    <t>Quadro de distribuição universal de sobrepor, para disjuntores 16 DIN / 12 Bolt-on - 150 A - sem componentes</t>
  </si>
  <si>
    <t>37.04.260</t>
  </si>
  <si>
    <t>Quadro de distribuição universal de sobrepor, para disjuntores 24 DIN / 18 Bolt-on - 150 A - sem componentes</t>
  </si>
  <si>
    <t>37.04.270</t>
  </si>
  <si>
    <t>Quadro de distribuição universal de sobrepor, para disjuntores 34 DIN / 24 Bolt-on - 150 A - sem componentes</t>
  </si>
  <si>
    <t>37.04.280</t>
  </si>
  <si>
    <t>Quadro de distribuição universal de sobrepor, para disjuntores 44 DIN / 32 Bolt-on - 150 A - sem componentes</t>
  </si>
  <si>
    <t>37.04.290</t>
  </si>
  <si>
    <t>Quadro de distribuição universal de sobrepor, para disjuntores 56 DIN / 40 Bolt-on - 225 A - sem componentes</t>
  </si>
  <si>
    <t>37.04.300</t>
  </si>
  <si>
    <t>Quadro de distribuição universal de sobrepor, para disjuntores 70 DIN / 50 Bolt-on - 225 A - sem componentes</t>
  </si>
  <si>
    <t>37.06</t>
  </si>
  <si>
    <t>Painel autoportante</t>
  </si>
  <si>
    <t>37.06.014</t>
  </si>
  <si>
    <t>Painel autoportante em chapa de aço, com proteção mínima IP 54 - sem componentes</t>
  </si>
  <si>
    <t>37.10</t>
  </si>
  <si>
    <t>Barramentos</t>
  </si>
  <si>
    <t>37.10.010</t>
  </si>
  <si>
    <t>Barramento de cobre nu</t>
  </si>
  <si>
    <t>37.11</t>
  </si>
  <si>
    <t>Bases</t>
  </si>
  <si>
    <t>37.11.020</t>
  </si>
  <si>
    <t>Base de fusível Diazed completa para 25 A</t>
  </si>
  <si>
    <t>37.11.040</t>
  </si>
  <si>
    <t>Base de fusível Diazed completa para 63 A</t>
  </si>
  <si>
    <t>37.11.060</t>
  </si>
  <si>
    <t>Base de fusível NH até 125 A, com fusível</t>
  </si>
  <si>
    <t>37.11.080</t>
  </si>
  <si>
    <t>Base de fusível NH até 250 A, com fusível</t>
  </si>
  <si>
    <t>37.11.100</t>
  </si>
  <si>
    <t>Base de fusível NH até 400 A, com fusível</t>
  </si>
  <si>
    <t>37.11.120</t>
  </si>
  <si>
    <t>Base de fusível tripolar de 15 kV</t>
  </si>
  <si>
    <t>37.11.140</t>
  </si>
  <si>
    <t>Base de fusível unipolar de 15 kV</t>
  </si>
  <si>
    <t>37.12</t>
  </si>
  <si>
    <t>Fusiveis</t>
  </si>
  <si>
    <t>37.12.020</t>
  </si>
  <si>
    <t>Fusível tipo NH 00 de 6 A até 160 A</t>
  </si>
  <si>
    <t>37.12.040</t>
  </si>
  <si>
    <t>Fusível tipo NH 1 de 36 A até 250 A</t>
  </si>
  <si>
    <t>37.12.060</t>
  </si>
  <si>
    <t>Fusível tipo NH 2 de 224 A até 400 A</t>
  </si>
  <si>
    <t>37.12.080</t>
  </si>
  <si>
    <t>Fusível tipo NH 3 de 400 A até 630 A</t>
  </si>
  <si>
    <t>37.12.120</t>
  </si>
  <si>
    <t>Fusível tipo HH para 15 kV de 2,5 A até 50 A</t>
  </si>
  <si>
    <t>37.12.140</t>
  </si>
  <si>
    <t>Fusível tipo HH para 15 kV de 60 A até 100 A</t>
  </si>
  <si>
    <t>37.12.200</t>
  </si>
  <si>
    <t>Fusível Diazed retardado de 2 A até 25 A</t>
  </si>
  <si>
    <t>37.12.220</t>
  </si>
  <si>
    <t>Fusível Diazed retardado de 35 A até 63 A</t>
  </si>
  <si>
    <t>37.12.300</t>
  </si>
  <si>
    <t>Fusível em vidro para ´TP´ de 0,5 A</t>
  </si>
  <si>
    <t>37.13</t>
  </si>
  <si>
    <t>Disjuntores</t>
  </si>
  <si>
    <t>37.13.510</t>
  </si>
  <si>
    <t>Disjuntor fixo PVO trifásico, 17,5 kV, 630 A x 350 MVA, 50/60 Hz, com acessórios</t>
  </si>
  <si>
    <t>37.13.520</t>
  </si>
  <si>
    <t>Disjuntor a seco aberto trifásico, 600 V de 800 A, 50/60 Hz, com acessórios</t>
  </si>
  <si>
    <t>37.13.530</t>
  </si>
  <si>
    <t>Disjuntor fixo PVO trifásico, 15 kV, 630 A x 350 MVA, com relé de proteção de sobrecorrente e transformadores de corrente</t>
  </si>
  <si>
    <t>37.13.550</t>
  </si>
  <si>
    <t>Disjuntor em caixa aberta tripolar extraível, 500V de 3200A, com acessórios</t>
  </si>
  <si>
    <t>37.13.570</t>
  </si>
  <si>
    <t>Disjuntor em caixa aberta tripolar extraível, 500V de 4000A, com acessórios</t>
  </si>
  <si>
    <t>37.13.600</t>
  </si>
  <si>
    <t>Disjuntor termomagnético, unipolar 127/220 V, corrente de 10 A até 30 A</t>
  </si>
  <si>
    <t>37.13.610</t>
  </si>
  <si>
    <t>Disjuntor termomagnético, unipolar 127/220 V, corrente de 35 A até 50 A</t>
  </si>
  <si>
    <t>37.13.630</t>
  </si>
  <si>
    <t>Disjuntor termomagnético, bipolar 220/380 V, corrente de 10 A até 50 A</t>
  </si>
  <si>
    <t>37.13.640</t>
  </si>
  <si>
    <t>Disjuntor termomagnético, bipolar 220/380 V, corrente de 60 A até 100 A</t>
  </si>
  <si>
    <t>37.13.650</t>
  </si>
  <si>
    <t>Disjuntor termomagnético, tripolar 220/380 V, corrente de 10 A até 50 A</t>
  </si>
  <si>
    <t>37.13.660</t>
  </si>
  <si>
    <t>Disjuntor termomagnético, tripolar 220/380 V, corrente de 60 A até 100 A</t>
  </si>
  <si>
    <t>37.13.690</t>
  </si>
  <si>
    <t>Disjuntor série universal, em caixa moldada, térmico e magnético fixos, bipolar 480 V, corrente de 60 A até 100 A</t>
  </si>
  <si>
    <t>37.13.700</t>
  </si>
  <si>
    <t>Disjuntor série universal, em caixa moldada, térmico e magnético fixos, bipolar 480/600 V, corrente de 125 A</t>
  </si>
  <si>
    <t>37.13.720</t>
  </si>
  <si>
    <t>Disjuntor série universal, em caixa moldada, térmico fixo e magnético ajustável, tripolar 600 V, corrente de 300 A até 400 A</t>
  </si>
  <si>
    <t>37.13.730</t>
  </si>
  <si>
    <t>Disjuntor série universal, em caixa moldada, térmico fixo e magnético ajustável, tripolar 600 V, corrente de 500 A até 630 A</t>
  </si>
  <si>
    <t>37.13.740</t>
  </si>
  <si>
    <t>Disjuntor série universal, em caixa moldada, térmico fixo e magnético ajustável, tripolar 600 V, corrente de 700 A até 800 A</t>
  </si>
  <si>
    <t>37.13.760</t>
  </si>
  <si>
    <t>Disjuntor em caixa moldada, térmico e magnético ajustáveis, tripolar 630/690 V, faixa de ajuste de 440 até 630 A</t>
  </si>
  <si>
    <t>37.13.770</t>
  </si>
  <si>
    <t>Disjuntor em caixa moldada, térmico e magnético ajustáveis, tripolar 1250/690 V, faixa de ajuste de 800 até 1250 A</t>
  </si>
  <si>
    <t>37.13.780</t>
  </si>
  <si>
    <t>Disjuntor em caixa moldada, térmico e magnético ajustáveis, tripolar 1600/690 V, faixa de ajuste de 1000 até 1600 A</t>
  </si>
  <si>
    <t>37.13.800</t>
  </si>
  <si>
    <t>Mini-disjuntor termomagnético, unipolar 127/220 V, corrente de 10 A até 32 A</t>
  </si>
  <si>
    <t>37.13.810</t>
  </si>
  <si>
    <t>Mini-disjuntor termomagnético, unipolar 127/220 V, corrente de 40 A até 50 A</t>
  </si>
  <si>
    <t>37.13.840</t>
  </si>
  <si>
    <t>Mini-disjuntor termomagnético, bipolar 220/380 V, corrente de 10 A até 32 A</t>
  </si>
  <si>
    <t>37.13.850</t>
  </si>
  <si>
    <t>Mini-disjuntor termomagnético, bipolar 220/380 V, corrente de 40 A até 50 A</t>
  </si>
  <si>
    <t>37.13.860</t>
  </si>
  <si>
    <t>Mini-disjuntor termomagnético, bipolar 220/380 V, corrente de 63 A</t>
  </si>
  <si>
    <t>37.13.870</t>
  </si>
  <si>
    <t>Mini-disjuntor termomagnético, bipolar 400 V, corrente de 80 A até 100 A</t>
  </si>
  <si>
    <t>37.13.880</t>
  </si>
  <si>
    <t>Mini-disjuntor termomagnético, tripolar 220/380 V, corrente de 10 A até 32 A</t>
  </si>
  <si>
    <t>37.13.890</t>
  </si>
  <si>
    <t>Mini-disjuntor termomagnético, tripolar 220/380 V, corrente de 40 A até 50 A</t>
  </si>
  <si>
    <t>37.13.900</t>
  </si>
  <si>
    <t>Mini-disjuntor termomagnético, tripolar 220/380 V, corrente de 63 A</t>
  </si>
  <si>
    <t>37.13.910</t>
  </si>
  <si>
    <t>Mini-disjuntor termomagnético, tripolar 400 V, corrente de 80 A até 125 A</t>
  </si>
  <si>
    <t>37.13.920</t>
  </si>
  <si>
    <t>Disjuntor em caixa moldada, térmico ajustável e magnético fixo, tripolar 2000/1200 V, faixa de ajuste de 1600 até 2000 A</t>
  </si>
  <si>
    <t>37.13.930</t>
  </si>
  <si>
    <t>Disjuntor em caixa moldada, térmico ajustável e magnético fixo, tripolar 2500/1200 V, faixa de ajuste de 2000 até 2500 A</t>
  </si>
  <si>
    <t>37.13.940</t>
  </si>
  <si>
    <t>Disjuntor em caixa aberta tripolar extraível, 500 V de 6300 A, com acessórios</t>
  </si>
  <si>
    <t>37.14</t>
  </si>
  <si>
    <t>Chave de baixa tensao</t>
  </si>
  <si>
    <t>37.14.050</t>
  </si>
  <si>
    <t>Chave comutadora, reversão sob carga, tetrapolar, sem porta fusível, para 100 A</t>
  </si>
  <si>
    <t>37.14.300</t>
  </si>
  <si>
    <t>Chave seccionadora sob carga, tripolar, acionamento rotativo, com prolongador, sem porta-fusível, de 160 A</t>
  </si>
  <si>
    <t>37.14.310</t>
  </si>
  <si>
    <t>Chave seccionadora sob carga, tripolar, acionamento rotativo, com prolongador, sem porta-fusível, de 250 A</t>
  </si>
  <si>
    <t>37.14.320</t>
  </si>
  <si>
    <t>Chave seccionadora sob carga, tripolar, acionamento rotativo, com prolongador, sem porta-fusível, de 400 A</t>
  </si>
  <si>
    <t>37.14.330</t>
  </si>
  <si>
    <t>Chave seccionadora sob carga, tripolar, acionamento rotativo, com prolongador, sem porta-fusível, de 630 A</t>
  </si>
  <si>
    <t>37.14.340</t>
  </si>
  <si>
    <t>Chave seccionadora sob carga, tripolar, acionamento rotativo, com prolongador, sem porta-fusível, de 1000 A</t>
  </si>
  <si>
    <t>37.14.350</t>
  </si>
  <si>
    <t>Chave seccionadora sob carga, tripolar, acionamento rotativo, com prolongador, sem porta-fusível, de 1250 A</t>
  </si>
  <si>
    <t>37.14.410</t>
  </si>
  <si>
    <t>Chave seccionadora sob carga, tripolar, acionamento rotativo, com prolongador e porta-fusível até NH-00-125 A - sem fusíveis</t>
  </si>
  <si>
    <t>37.14.420</t>
  </si>
  <si>
    <t>Chave seccionadora sob carga, tripolar, acionamento rotativo, com prolongador e porta-fusível até NH-00-160 A - sem fusíveis</t>
  </si>
  <si>
    <t>37.14.430</t>
  </si>
  <si>
    <t>Chave seccionadora sob carga, tripolar, acionamento rotativo, com prolongador e porta-fusível até NH-1-250 A - sem fusíveis</t>
  </si>
  <si>
    <t>37.14.440</t>
  </si>
  <si>
    <t>Chave seccionadora sob carga, tripolar, acionamento rotativo, com prolongador e porta-fusível até NH-2-400 A - sem fusíveis</t>
  </si>
  <si>
    <t>37.14.450</t>
  </si>
  <si>
    <t>Chave seccionadora sob carga, tripolar, acionamento rotativo, com prolongador e porta-fusível até NH-3-630 A - sem fusíveis</t>
  </si>
  <si>
    <t>37.14.500</t>
  </si>
  <si>
    <t>Chave seccionadora sob carga, tripolar, acionamento tipo punho, com porta-fusível até NH-00-160 A - sem fusíveis</t>
  </si>
  <si>
    <t>37.14.510</t>
  </si>
  <si>
    <t>Chave seccionadora sob carga, tripolar, acionamento tipo punho, com porta-fusível até NH-1-250 A - sem fusíveis</t>
  </si>
  <si>
    <t>37.14.520</t>
  </si>
  <si>
    <t>Chave seccionadora sob carga, tripolar, acionamento tipo punho, com porta-fusível até NH-2-400 A - sem fusíveis</t>
  </si>
  <si>
    <t>37.14.530</t>
  </si>
  <si>
    <t>Chave seccionadora sob carga, tripolar, acionamento tipo punho, com porta-fusível até NH-3-630 A - sem fusíveis</t>
  </si>
  <si>
    <t>37.14.600</t>
  </si>
  <si>
    <t>Chave comutadora, reversão sob carga, tripolar, sem porta fusível, para 400 A</t>
  </si>
  <si>
    <t>37.14.610</t>
  </si>
  <si>
    <t>Chave comutadora, reversão sob carga, tripolar, sem porta fusível, para 600/630 A</t>
  </si>
  <si>
    <t>37.14.620</t>
  </si>
  <si>
    <t>Chave comutadora, reversão sob carga, tripolar, sem porta fusível, para 1000 A</t>
  </si>
  <si>
    <t>37.14.640</t>
  </si>
  <si>
    <t>Chave comutadora, reversão sob carga, tetrapolar, sem porta fusível, para 630 A / 690 V</t>
  </si>
  <si>
    <t>37.14.830</t>
  </si>
  <si>
    <t>Barra de contato para chave seccionadora tipo NH3-630 A</t>
  </si>
  <si>
    <t>37.14.912</t>
  </si>
  <si>
    <t>Chave seccionadora tripolar, abertura sob carga seca até 160 A / 690 V</t>
  </si>
  <si>
    <t>37.15</t>
  </si>
  <si>
    <t>Chave de media tensao</t>
  </si>
  <si>
    <t>37.15.110</t>
  </si>
  <si>
    <t>Chave seccionadora tripolar sob carga para 400 A - 25 kV - com prolongador</t>
  </si>
  <si>
    <t>37.15.120</t>
  </si>
  <si>
    <t>Chave seccionadora tripolar sob carga para 400 A - 15 kV - com prolongador</t>
  </si>
  <si>
    <t>37.15.150</t>
  </si>
  <si>
    <t>Chave fusível base ´C´ para 15 kV/100 A, com capacidade de ruptura até 10 kA - com fusível</t>
  </si>
  <si>
    <t>37.15.160</t>
  </si>
  <si>
    <t>Chave fusível base ´C´  para 15 kV/200 A, com capacidade de ruptura até 10 kA - com fusível</t>
  </si>
  <si>
    <t>37.15.170</t>
  </si>
  <si>
    <t>Chave fusível base ´C´ para 25 kV/100 A, com capacidade de ruptura até 6,3 kA - com fusível</t>
  </si>
  <si>
    <t>37.15.200</t>
  </si>
  <si>
    <t>Chave seccionadora tripolar seca para 400 A - 15 kV - com prolongador</t>
  </si>
  <si>
    <t>37.15.210</t>
  </si>
  <si>
    <t>Chave seccionadora tripolar seca para 600 / 630 A - 15 kV - com prolongador</t>
  </si>
  <si>
    <t>37.16</t>
  </si>
  <si>
    <t>Bus-way</t>
  </si>
  <si>
    <t>37.16.071</t>
  </si>
  <si>
    <t>Sistema de barramento blindado de 100 a 2000 A, trifásico, barra de cobre</t>
  </si>
  <si>
    <t>Axm</t>
  </si>
  <si>
    <t>37.16.081</t>
  </si>
  <si>
    <t>Sistema de barramento blindado de 100 a 2000 A, trifásico, barra de alumínio</t>
  </si>
  <si>
    <t>37.17</t>
  </si>
  <si>
    <t>Dispositivo DR ou interruptor de corrente de fuga</t>
  </si>
  <si>
    <t>37.17.060</t>
  </si>
  <si>
    <t>Dispositivo diferencial residual de 25 A x 30 mA - 2 polos</t>
  </si>
  <si>
    <t>37.17.070</t>
  </si>
  <si>
    <t>Dispositivo diferencial residual de 40 A x 30 mA - 2 polos</t>
  </si>
  <si>
    <t>37.17.074</t>
  </si>
  <si>
    <t>Dispositivo diferencial residual de 25 A x 30 mA - 4 polos</t>
  </si>
  <si>
    <t>37.17.080</t>
  </si>
  <si>
    <t>Dispositivo diferencial residual de 40 A x 30 mA - 4 polos</t>
  </si>
  <si>
    <t>37.17.090</t>
  </si>
  <si>
    <t>Dispositivo diferencial residual de 63 A x 30 mA - 4 polos</t>
  </si>
  <si>
    <t>37.17.100</t>
  </si>
  <si>
    <t>Dispositivo diferencial residual de 80 A x 30 mA - 4 polos</t>
  </si>
  <si>
    <t>37.17.110</t>
  </si>
  <si>
    <t>Dispositivo diferencial residual de 100 A x 30 mA - 4 polos</t>
  </si>
  <si>
    <t>37.17.114</t>
  </si>
  <si>
    <t>Dispositivo diferencial residual de 125 A x 30 mA - 4 polos</t>
  </si>
  <si>
    <t>37.17.130</t>
  </si>
  <si>
    <t>Dispositivo diferencial residual de 25 A x 300 mA - 4 polos</t>
  </si>
  <si>
    <t>37.18</t>
  </si>
  <si>
    <t>Transformador de Potencial</t>
  </si>
  <si>
    <t>37.18.010</t>
  </si>
  <si>
    <t>Transformador de potencial monofásico até 1000 VA classe 15 kV, a seco, com fusíveis</t>
  </si>
  <si>
    <t>37.18.020</t>
  </si>
  <si>
    <t>Transformador de potencial monofásico até 2000 VA classe 15 kV, a seco, com fusíveis</t>
  </si>
  <si>
    <t>37.18.030</t>
  </si>
  <si>
    <t>Transformador de potencial monofásico até 500 VA classe 15 kV, a seco, sem fusíveis</t>
  </si>
  <si>
    <t>37.19</t>
  </si>
  <si>
    <t>Transformador de corrente</t>
  </si>
  <si>
    <t>37.19.010</t>
  </si>
  <si>
    <t>Transformador de corrente 800-5 A, janela</t>
  </si>
  <si>
    <t>37.19.020</t>
  </si>
  <si>
    <t>Transformador de corrente 200-5 A até 600-5 A, janela</t>
  </si>
  <si>
    <t>37.19.030</t>
  </si>
  <si>
    <t>Transformador de corrente 1000-5 A até 1500-5 A, janela</t>
  </si>
  <si>
    <t>37.19.060</t>
  </si>
  <si>
    <t>Transformador de corrente 50-5 A até 150-5 A, janela</t>
  </si>
  <si>
    <t>37.20</t>
  </si>
  <si>
    <t>Reparos, conservacoes e complementos - GRUPO 37</t>
  </si>
  <si>
    <t>37.20.010</t>
  </si>
  <si>
    <t>Isolador em epóxi de 1 kV para barramento</t>
  </si>
  <si>
    <t>37.20.030</t>
  </si>
  <si>
    <t>Bloco terminal conector até 65A / 600V, faixa de aplicação até 16 mm²</t>
  </si>
  <si>
    <t>37.20.080</t>
  </si>
  <si>
    <t>Barra de neutro e/ou terra</t>
  </si>
  <si>
    <t>37.20.090</t>
  </si>
  <si>
    <t>Recolocação de chave seccionadora tripolar de 125 A até 650 A, sem base fusível</t>
  </si>
  <si>
    <t>37.20.100</t>
  </si>
  <si>
    <t>Recolocação de fundo de quadro de distribuição, sem componentes</t>
  </si>
  <si>
    <t>37.20.110</t>
  </si>
  <si>
    <t>Recolocação de quadro de distribuição de sobrepor, sem componentes</t>
  </si>
  <si>
    <t>37.20.130</t>
  </si>
  <si>
    <t>Banco de medição para transformadores TC/TP, padrão Eletropaulo e/ou Cesp</t>
  </si>
  <si>
    <t>37.20.140</t>
  </si>
  <si>
    <t>Suporte fixo para transformadores de potencial</t>
  </si>
  <si>
    <t>37.20.156</t>
  </si>
  <si>
    <t>Placa de montagem para quadros em geral, em chapa de aço</t>
  </si>
  <si>
    <t>37.20.190</t>
  </si>
  <si>
    <t>Inversor de frequência para variação de velocidade em motores, potência de 0,25 a 20 cv</t>
  </si>
  <si>
    <t>37.20.191</t>
  </si>
  <si>
    <t>Inversor de frequência para variação de velocidade em motores, potência de 25 a 30 cv</t>
  </si>
  <si>
    <t>37.20.193</t>
  </si>
  <si>
    <t>Inversor de frequência para variação de velocidade em motores, potência de 50 cv</t>
  </si>
  <si>
    <t>37.20.210</t>
  </si>
  <si>
    <t>Punho de manobra com articulador de acionamento</t>
  </si>
  <si>
    <t>37.21</t>
  </si>
  <si>
    <t>Capacitor de potencia</t>
  </si>
  <si>
    <t>37.21.010</t>
  </si>
  <si>
    <t>Capacitor de potência trifásico de 10 kVAr, 220 V/60 Hz, para correção de fator de potência</t>
  </si>
  <si>
    <t>37.22</t>
  </si>
  <si>
    <t>Transformador de comando</t>
  </si>
  <si>
    <t>37.22.010</t>
  </si>
  <si>
    <t>Transformador monofásico de comando de 200 VA, a seco</t>
  </si>
  <si>
    <t>37.24</t>
  </si>
  <si>
    <t>Supressor de surto</t>
  </si>
  <si>
    <t>37.24.031</t>
  </si>
  <si>
    <t>Supressor de surto monofásico, corrente nominal 4 a 11 kA, Imax. de surto 12 até 15 kA</t>
  </si>
  <si>
    <t>37.24.032</t>
  </si>
  <si>
    <t>Supressor de surto monofásico, corrente nominal 20 kA, Imax. de surto 50 até 80 kA</t>
  </si>
  <si>
    <t>37.24.042</t>
  </si>
  <si>
    <t>Dispositivo de proteção contra surto, 2 polos, suportabilidade &lt;= 4 kV, Un até 240V/415V, Iimp = 60 kA, curva de ensaio 10/350µs - classe 1</t>
  </si>
  <si>
    <t>37.24.043</t>
  </si>
  <si>
    <t>Dispositivo de proteção contra surto, 4 polos, 3F+N, Un até 240/415V, Iimp= 75 kA (25 kA por fase), curva de ensaio 10/350 µs - classe 1</t>
  </si>
  <si>
    <t>37.24.044</t>
  </si>
  <si>
    <t>Dispositivo de proteção contra surto, 4 polos, suportabilidade &lt;= 2,5 kV, 3F+N, Un até 240/415V, curva de ensaio 8/20µs, In=20kA/40kA - classe 2</t>
  </si>
  <si>
    <t>37.24.045</t>
  </si>
  <si>
    <t>Dispositivo de proteção contra surto, 2 polos, monobloco, suportabilidade &lt;=1,4kV, F+N / F+F, Un até 240V/264V, curva de ensaio 8/20µs - classe 3</t>
  </si>
  <si>
    <t>37.25</t>
  </si>
  <si>
    <t>Disjuntores.</t>
  </si>
  <si>
    <t>37.25.090</t>
  </si>
  <si>
    <t>Disjuntor em caixa moldada tripolar, térmico e magnético fixos, tensão de isolamento 480/690V, de 10A a 60A</t>
  </si>
  <si>
    <t>37.25.100</t>
  </si>
  <si>
    <t>Disjuntor em caixa moldada tripolar, térmico e magnético fixos, tensão de isolamento 480/690V, de 70A até 150A</t>
  </si>
  <si>
    <t>37.25.110</t>
  </si>
  <si>
    <t>Disjuntor em caixa moldada tripolar, térmico e magnético fixos, tensão de isolamento 415/690V, de 175A a 250A</t>
  </si>
  <si>
    <t>37.25.200</t>
  </si>
  <si>
    <t>Disjuntor em caixa moldada bipolar, térmico e magnético fixos - 480 V, de 10 A a 50 A para 120/240 Vca - 25 KA e para 380/440 Vca - 18 KA</t>
  </si>
  <si>
    <t>37.25.210</t>
  </si>
  <si>
    <t>Disjuntor em caixa moldada bipolar, térmico e magnético fixos - 600 V, de 150 A para 120/240 Vca - 25 KA e para 380/440 Vca - 18 KA</t>
  </si>
  <si>
    <t>37.25.215</t>
  </si>
  <si>
    <t>Disjuntor fixo a vácuo de 15 a 17,5 kV, equipado com motorização de fechamento, com relê de proteção</t>
  </si>
  <si>
    <t>38</t>
  </si>
  <si>
    <t>TUBULACAO E CONDUTOR PARA ENERGIA ELETRICA E TELEFONIA BASICA</t>
  </si>
  <si>
    <t>38.01</t>
  </si>
  <si>
    <t>Eletroduto em PVC rigido roscavel</t>
  </si>
  <si>
    <t>38.01.040</t>
  </si>
  <si>
    <t>Eletroduto de PVC rígido roscável de 3/4´ - com acessórios</t>
  </si>
  <si>
    <t>38.01.060</t>
  </si>
  <si>
    <t>Eletroduto de PVC rígido roscável de 1´ - com acessórios</t>
  </si>
  <si>
    <t>38.01.080</t>
  </si>
  <si>
    <t>Eletroduto de PVC rígido roscável de 1 1/4´ - com acessórios</t>
  </si>
  <si>
    <t>38.01.100</t>
  </si>
  <si>
    <t>Eletroduto de PVC rígido roscável de 1 1/2´ - com acessórios</t>
  </si>
  <si>
    <t>38.01.120</t>
  </si>
  <si>
    <t>Eletroduto de PVC rígido roscável de 2´ - com acessórios</t>
  </si>
  <si>
    <t>38.01.140</t>
  </si>
  <si>
    <t>Eletroduto de PVC rígido roscável de 2 1/2´ - com acessórios</t>
  </si>
  <si>
    <t>38.01.160</t>
  </si>
  <si>
    <t>Eletroduto de PVC rígido roscável de 3´ - com acessórios</t>
  </si>
  <si>
    <t>38.01.180</t>
  </si>
  <si>
    <t>Eletroduto de PVC rígido roscável de 4´ - com acessórios</t>
  </si>
  <si>
    <t>38.04</t>
  </si>
  <si>
    <t>Eletroduto rígido em aço carbono galvanizado com acessórios - NBR 13057</t>
  </si>
  <si>
    <t>38.04.040</t>
  </si>
  <si>
    <t>Eletroduto galvanizado conforme NBR13057 -  3/4´ com acessórios</t>
  </si>
  <si>
    <t>38.04.060</t>
  </si>
  <si>
    <t>Eletroduto galvanizado conforme NBR13057 -  1´ com acessórios</t>
  </si>
  <si>
    <t>38.04.080</t>
  </si>
  <si>
    <t>Eletroduto galvanizado conforme NBR13057 -  1 1/4´ com acessórios</t>
  </si>
  <si>
    <t>38.04.100</t>
  </si>
  <si>
    <t>Eletroduto galvanizado conforme NBR13057 -  1 1/2´ com acessórios</t>
  </si>
  <si>
    <t>38.04.120</t>
  </si>
  <si>
    <t>Eletroduto galvanizado conforme NBR13057 -  2´ com acessórios</t>
  </si>
  <si>
    <t>38.04.140</t>
  </si>
  <si>
    <t>Eletroduto galvanizado conforme NBR13057 -  2 1/2´ com acessórios</t>
  </si>
  <si>
    <t>38.04.160</t>
  </si>
  <si>
    <t>Eletroduto galvanizado conforme NBR13057 -  3´ com acessórios</t>
  </si>
  <si>
    <t>38.04.180</t>
  </si>
  <si>
    <t>Eletroduto galvanizado conforme NBR13057 -  4´ com acessórios</t>
  </si>
  <si>
    <t>38.05</t>
  </si>
  <si>
    <t>Eletroduto rígido em aço carbono galvanizado com acessórios - NBR 6323</t>
  </si>
  <si>
    <t>38.05.040</t>
  </si>
  <si>
    <t>Eletroduto galvanizado a quente conforme NBR6323 - 3/4´ - com acessórios</t>
  </si>
  <si>
    <t>38.05.060</t>
  </si>
  <si>
    <t>Eletroduto galvanizado a quente conforme NBR6323 - 1´ - com acessórios</t>
  </si>
  <si>
    <t>38.05.090</t>
  </si>
  <si>
    <t>Eletroduto galvanizado a quente conforme NBR6323 - 1 1/4´ com acessórios</t>
  </si>
  <si>
    <t>38.05.100</t>
  </si>
  <si>
    <t>Eletroduto galvanizado a quente conforme NBR6323 - 1 1/2´ com acessórios</t>
  </si>
  <si>
    <t>38.05.120</t>
  </si>
  <si>
    <t>Eletroduto galvanizado a quente conforme NBR6323 - 2´ com acessórios</t>
  </si>
  <si>
    <t>38.05.140</t>
  </si>
  <si>
    <t>Eletroduto galvanizado a quente conforme NBR6323 - 2 1/2´ com acessórios</t>
  </si>
  <si>
    <t>38.05.160</t>
  </si>
  <si>
    <t>Eletroduto galvanizado a quente conforme NBR6323 - 3´ com acessórios</t>
  </si>
  <si>
    <t>38.05.180</t>
  </si>
  <si>
    <t>Eletroduto galvanizado a quente conforme NBR6323 - 4´ com acessórios</t>
  </si>
  <si>
    <t>38.06</t>
  </si>
  <si>
    <t>Eletroduto rígido em aço carbono galvanizado por imersão a quente com acessórios – NBR 5598</t>
  </si>
  <si>
    <t>38.06.020</t>
  </si>
  <si>
    <t>Eletroduto galvanizado a quente conforme NBR5598 - 1/2´ com acessórios</t>
  </si>
  <si>
    <t>38.06.040</t>
  </si>
  <si>
    <t>Eletroduto galvanizado a quente conforme NBR5598 - 3/4´ com acessórios</t>
  </si>
  <si>
    <t>38.06.060</t>
  </si>
  <si>
    <t>Eletroduto galvanizado a quente conforme NBR5598 - 1´ com acessórios</t>
  </si>
  <si>
    <t>38.06.080</t>
  </si>
  <si>
    <t>Eletroduto galvanizado a quente conforme NBR5598 - 1 1/4´ com acessórios</t>
  </si>
  <si>
    <t>38.06.100</t>
  </si>
  <si>
    <t>Eletroduto galvanizado a quente conforme NBR5598 - 1 1/2´ com acessórios</t>
  </si>
  <si>
    <t>38.06.120</t>
  </si>
  <si>
    <t>Eletroduto galvanizado a quente conforme NBR5598 - 2´ com acessórios</t>
  </si>
  <si>
    <t>38.06.140</t>
  </si>
  <si>
    <t>Eletroduto galvanizado a quente conforme NBR5598 - 2 1/2´ com acessórios</t>
  </si>
  <si>
    <t>38.06.160</t>
  </si>
  <si>
    <t>Eletroduto galvanizado a quente conforme NBR5598 - 3´ com acessórios</t>
  </si>
  <si>
    <t>38.06.180</t>
  </si>
  <si>
    <t>Eletroduto galvanizado a quente conforme NBR5598 - 4´ com acessórios</t>
  </si>
  <si>
    <t>38.07</t>
  </si>
  <si>
    <t>Canaleta, perfilado e acessorios</t>
  </si>
  <si>
    <t>38.07.030</t>
  </si>
  <si>
    <t>Grampo tipo ´C´ diâmetro 3/8`, com balancim tamanho grande</t>
  </si>
  <si>
    <t>38.07.050</t>
  </si>
  <si>
    <t>Tampa de pressão para perfilado de 38 x 38 mm</t>
  </si>
  <si>
    <t>38.07.120</t>
  </si>
  <si>
    <t>Saída final, diâmetro de 3/4´</t>
  </si>
  <si>
    <t>38.07.130</t>
  </si>
  <si>
    <t>Saída lateral simples, diâmetro de 3/4´</t>
  </si>
  <si>
    <t>38.07.134</t>
  </si>
  <si>
    <t>Saída lateral simples, diâmetro de 1´</t>
  </si>
  <si>
    <t>38.07.140</t>
  </si>
  <si>
    <t>Saída superior, diâmetro de 3/4´</t>
  </si>
  <si>
    <t>38.07.172</t>
  </si>
  <si>
    <t>Canaleta em PVC de 20 x 12 mm, inclusive acessórios</t>
  </si>
  <si>
    <t>38.07.200</t>
  </si>
  <si>
    <t>Vergalhão com rosca, porca e arruela de diâmetro 3/8´ (tirante)</t>
  </si>
  <si>
    <t>38.07.210</t>
  </si>
  <si>
    <t>Vergalhão com rosca, porca e arruela de diâmetro 1/4´ (tirante)</t>
  </si>
  <si>
    <t>38.07.216</t>
  </si>
  <si>
    <t>Vergalhão com rosca, porca e arruela de diâmetro 5/16´ (tirante)</t>
  </si>
  <si>
    <t>38.07.300</t>
  </si>
  <si>
    <t>Perfilado perfurado 38 x 38 mm em chapa 14 pré-zincada, com acessórios</t>
  </si>
  <si>
    <t>38.07.310</t>
  </si>
  <si>
    <t>Perfilado perfurado 38 x 76 mm em chapa 14 pré-zincada, com acessórios</t>
  </si>
  <si>
    <t>38.07.340</t>
  </si>
  <si>
    <t>Perfilado liso 38 x 38 mm - com acessórios</t>
  </si>
  <si>
    <t>38.07.700</t>
  </si>
  <si>
    <t>Canaleta aparente com tampa em PVC, autoextinguível, de 85 x 35 mm, com acessórios</t>
  </si>
  <si>
    <t>38.07.710</t>
  </si>
  <si>
    <t>Canaleta aparente com duas tampas em PVC, autoextinguível, de 120 x 35 mm, com acessórios</t>
  </si>
  <si>
    <t>38.07.720</t>
  </si>
  <si>
    <t>Canaleta aparente com duas tampas em PVC, autoextinguível, de 120 x 60 mm, com acessórios</t>
  </si>
  <si>
    <t>38.07.730</t>
  </si>
  <si>
    <t>Suporte com furos de tomada em PVC de 60 x 35 x 150 mm, para canaleta aparente</t>
  </si>
  <si>
    <t>38.07.740</t>
  </si>
  <si>
    <t>Suporte com furos de tomada em PVC de 85 x 35 x 150 mm, para canaleta aparente</t>
  </si>
  <si>
    <t>38.07.750</t>
  </si>
  <si>
    <t>Suporte com furos de tomada em PVC de 60 x 60 x 150 mm, para canaleta aparente</t>
  </si>
  <si>
    <t>38.07.800</t>
  </si>
  <si>
    <t>Gancho longo em chapa aço zincado para fixação de luminária</t>
  </si>
  <si>
    <t>38.07.801</t>
  </si>
  <si>
    <t>Sapata externa com 4 furos, 38 x 38 mm</t>
  </si>
  <si>
    <t>38.10</t>
  </si>
  <si>
    <t>Duto fechado de piso e acessorios</t>
  </si>
  <si>
    <t>38.10.010</t>
  </si>
  <si>
    <t>Duto de piso liso em aço, medindo 2 x 25 x 70 mm, com acessórios</t>
  </si>
  <si>
    <t>38.10.020</t>
  </si>
  <si>
    <t>Duto de piso liso em aço, medindo 3 x 25 x 70 mm, com acessórios</t>
  </si>
  <si>
    <t>38.10.024</t>
  </si>
  <si>
    <t>Caixa de derivação ou passagem, para cruzamento de duto, medindo 4 x 25 x 70 mm, sem cruzadora</t>
  </si>
  <si>
    <t>38.10.026</t>
  </si>
  <si>
    <t>Caixa de derivação ou passagem, para cruzamento de duto, medindo 12 x 25 x 70 mm, com cruzadora</t>
  </si>
  <si>
    <t>38.10.030</t>
  </si>
  <si>
    <t>Caixa de derivação ou passagem, para cruzamento de duto, medindo 16 x 25 x 70 mm, com cruzadora</t>
  </si>
  <si>
    <t>38.10.060</t>
  </si>
  <si>
    <t>Caixa de tomada e tampa basculante com rebaixo de 2 x (25 x 70 mm)</t>
  </si>
  <si>
    <t>38.10.070</t>
  </si>
  <si>
    <t>Caixa de tomada e tampa basculante com rebaixo de 3 x (25 x 70 mm)</t>
  </si>
  <si>
    <t>38.10.080</t>
  </si>
  <si>
    <t>Caixa de tomada e tampa basculante com rebaixo de 4 x (25 x 70 mm)</t>
  </si>
  <si>
    <t>38.10.090</t>
  </si>
  <si>
    <t>Suporte de tomada para caixas com 2, 3 ou 4 vias</t>
  </si>
  <si>
    <t>38.12</t>
  </si>
  <si>
    <t>Leitos e acessorios</t>
  </si>
  <si>
    <t>38.12.086</t>
  </si>
  <si>
    <t>Leito para cabos, tipo pesado, em aço galvanizado de 300 x 100 mm - com acessórios</t>
  </si>
  <si>
    <t>38.12.090</t>
  </si>
  <si>
    <t>Leito para cabos, tipo pesado, em aço galvanizado de 400 x 100 mm - com acessórios</t>
  </si>
  <si>
    <t>38.12.100</t>
  </si>
  <si>
    <t>Leito para cabos, tipo pesado, em aço galvanizado de 600 x 100 mm - com acessórios</t>
  </si>
  <si>
    <t>38.12.120</t>
  </si>
  <si>
    <t>Leito para cabos, tipo pesado, em aço galvanizado de 500 x 100 mm - com acessórios</t>
  </si>
  <si>
    <t>38.12.130</t>
  </si>
  <si>
    <t>Leito para cabos, tipo pesado, em aço galvanizado de 800 x 100 mm - com acessórios</t>
  </si>
  <si>
    <t>38.13</t>
  </si>
  <si>
    <t>Eletroduto em polietileno de alta densidade</t>
  </si>
  <si>
    <t>38.13.010</t>
  </si>
  <si>
    <t>Eletroduto corrugado em polietileno de alta densidade, DN= 30 mm, com acessórios</t>
  </si>
  <si>
    <t>38.13.016</t>
  </si>
  <si>
    <t>Eletroduto corrugado em polietileno de alta densidade, DN= 40 mm, com acessórios</t>
  </si>
  <si>
    <t>38.13.020</t>
  </si>
  <si>
    <t>Eletroduto corrugado em polietileno de alta densidade, DN= 50 mm, com acessórios</t>
  </si>
  <si>
    <t>38.13.030</t>
  </si>
  <si>
    <t>Eletroduto corrugado em polietileno de alta densidade, DN= 75 mm, com acessórios</t>
  </si>
  <si>
    <t>38.13.040</t>
  </si>
  <si>
    <t>Eletroduto corrugado em polietileno de alta densidade, DN= 100 mm, com acessórios</t>
  </si>
  <si>
    <t>38.13.050</t>
  </si>
  <si>
    <t>Eletroduto corrugado em polietileno de alta densidade, DN= 125 mm, com acessórios</t>
  </si>
  <si>
    <t>38.13.060</t>
  </si>
  <si>
    <t>Eletroduto corrugado em polietileno de alta densidade, DN= 150 mm, com acessórios</t>
  </si>
  <si>
    <t>38.15</t>
  </si>
  <si>
    <t>Eletroduto metalico flexivel</t>
  </si>
  <si>
    <t>38.15.010</t>
  </si>
  <si>
    <t>Eletroduto metálico flexível com capa em PVC de 3/4´</t>
  </si>
  <si>
    <t>38.15.020</t>
  </si>
  <si>
    <t>Eletroduto metálico flexível com capa em PVC de 1´</t>
  </si>
  <si>
    <t>38.15.040</t>
  </si>
  <si>
    <t>Eletroduto metálico flexível com capa em PVC de 2´</t>
  </si>
  <si>
    <t>38.15.110</t>
  </si>
  <si>
    <t>Terminal macho fixo em latão zincado de 3/4´</t>
  </si>
  <si>
    <t>38.15.120</t>
  </si>
  <si>
    <t>Terminal macho fixo em latão zincado de 1´</t>
  </si>
  <si>
    <t>38.15.140</t>
  </si>
  <si>
    <t>Terminal macho fixo em latão zincado de 2´</t>
  </si>
  <si>
    <t>38.15.310</t>
  </si>
  <si>
    <t>Terminal macho giratório em latão zincado de 3/4´</t>
  </si>
  <si>
    <t>38.15.320</t>
  </si>
  <si>
    <t>Terminal macho giratório em latão zincado de 1´</t>
  </si>
  <si>
    <t>38.15.340</t>
  </si>
  <si>
    <t>Terminal macho giratório em latão zincado de 2´</t>
  </si>
  <si>
    <t>38.16</t>
  </si>
  <si>
    <t>Rodape tecnico e acessorios</t>
  </si>
  <si>
    <t>38.16.030</t>
  </si>
  <si>
    <t>Rodapé técnico triplo e tampa com pintura eletrostática</t>
  </si>
  <si>
    <t>38.16.060</t>
  </si>
  <si>
    <t>Curva horizontal tripla de 90°, interna ou externa e tampa com pintura eletrostática</t>
  </si>
  <si>
    <t>38.16.080</t>
  </si>
  <si>
    <t>Tê triplo de 90°, horizontal ou vertical e tampa com pintura eletrostática</t>
  </si>
  <si>
    <t>38.16.090</t>
  </si>
  <si>
    <t>Caixa para tomadas: de energia, RJ, sobressalente, interruptor ou espelho, com pintura eletrostática, para rodapé técnico triplo</t>
  </si>
  <si>
    <t>38.16.130</t>
  </si>
  <si>
    <t>Caixa para tomadas: de energia, RJ, sobressalente, interruptor ou espelho, com pintura eletrostática, para rodapé técnico duplo</t>
  </si>
  <si>
    <t>38.16.140</t>
  </si>
  <si>
    <t>Terminal de fechamento ou mata junta com pintura eletrostática, para rodapé técnico triplo</t>
  </si>
  <si>
    <t>38.16.150</t>
  </si>
  <si>
    <t>Rodapé técnico duplo e tampa com pintura eletrostática</t>
  </si>
  <si>
    <t>38.16.160</t>
  </si>
  <si>
    <t>Curva vertical dupla de 90°, interna ou externa e tampa com pintura eletrostática</t>
  </si>
  <si>
    <t>38.16.190</t>
  </si>
  <si>
    <t>Terminal de fechamento ou mata junta com pintura eletrostática, para rodapé técnico duplo</t>
  </si>
  <si>
    <t>38.16.200</t>
  </si>
  <si>
    <t>Curva horizontal dupla de 90°, interna ou externa e tampa com pintura eletrostática</t>
  </si>
  <si>
    <t>38.16.230</t>
  </si>
  <si>
    <t>Curva vertical tripla de 90°, interna ou externa e tampa com pintura eletrostática</t>
  </si>
  <si>
    <t>38.16.250</t>
  </si>
  <si>
    <t>Poste condutor metálico para distribuição, com suporte para tomadas elétricas e RJ, com pintura eletrostática, altura de 3 m</t>
  </si>
  <si>
    <t>38.16.270</t>
  </si>
  <si>
    <t>Caixa de derivação embutida ou externa para rodapé técnico duplo</t>
  </si>
  <si>
    <t>38.19</t>
  </si>
  <si>
    <t>Eletroduto em PVC corrugado flexivel</t>
  </si>
  <si>
    <t>38.19.020</t>
  </si>
  <si>
    <t>Eletroduto de PVC corrugado flexível leve, diâmetro externo de 20 mm</t>
  </si>
  <si>
    <t>38.19.030</t>
  </si>
  <si>
    <t>Eletroduto de PVC corrugado flexível leve, diâmetro externo de 25 mm</t>
  </si>
  <si>
    <t>38.19.040</t>
  </si>
  <si>
    <t>Eletroduto de PVC corrugado flexível leve, diâmetro externo de 32 mm</t>
  </si>
  <si>
    <t>38.19.210</t>
  </si>
  <si>
    <t>Eletroduto de PVC corrugado flexível reforçado, diâmetro externo de 25 mm</t>
  </si>
  <si>
    <t>38.19.220</t>
  </si>
  <si>
    <t>Eletroduto de PVC corrugado flexível reforçado, diâmetro externo de 32 mm</t>
  </si>
  <si>
    <t>38.20</t>
  </si>
  <si>
    <t>Reparos, conservacoes e complementos - GRUPO 38</t>
  </si>
  <si>
    <t>38.20.010</t>
  </si>
  <si>
    <t>Recolocação de perfilado 38x38 mm</t>
  </si>
  <si>
    <t>38.20.020</t>
  </si>
  <si>
    <t>Recolocação de vergalhão</t>
  </si>
  <si>
    <t>38.20.030</t>
  </si>
  <si>
    <t>Recolocação de caixa de tomada para perfilado</t>
  </si>
  <si>
    <t>38.20.040</t>
  </si>
  <si>
    <t>Recolocação de eletrodutos</t>
  </si>
  <si>
    <t>38.21</t>
  </si>
  <si>
    <t>Eletrocalha e acessorios</t>
  </si>
  <si>
    <t>38.21.110</t>
  </si>
  <si>
    <t>Eletrocalha lisa galvanizada a fogo, 50 x 50 mm, com acessórios</t>
  </si>
  <si>
    <t>38.21.120</t>
  </si>
  <si>
    <t>Eletrocalha lisa galvanizada a fogo, 100 x 50 mm, com acessórios</t>
  </si>
  <si>
    <t>38.21.130</t>
  </si>
  <si>
    <t>Eletrocalha lisa galvanizada a fogo, 150 x 50 mm, com acessórios</t>
  </si>
  <si>
    <t>38.21.140</t>
  </si>
  <si>
    <t>Eletrocalha lisa galvanizada a fogo, 200 x 50 mm, com acessórios</t>
  </si>
  <si>
    <t>38.21.150</t>
  </si>
  <si>
    <t>Eletrocalha lisa galvanizada a fogo, 250 x 50 mm, com acessórios</t>
  </si>
  <si>
    <t>38.21.310</t>
  </si>
  <si>
    <t>Eletrocalha lisa galvanizada a fogo, 100 x 100 mm, com acessórios</t>
  </si>
  <si>
    <t>38.21.320</t>
  </si>
  <si>
    <t>Eletrocalha lisa galvanizada a fogo, 150 x 100 mm, com acessórios</t>
  </si>
  <si>
    <t>38.21.330</t>
  </si>
  <si>
    <t>Eletrocalha lisa galvanizada a fogo, 200 x 100 mm, com acessórios</t>
  </si>
  <si>
    <t>38.21.340</t>
  </si>
  <si>
    <t>Eletrocalha lisa galvanizada a fogo, 250 x 100 mm, com acessórios</t>
  </si>
  <si>
    <t>38.21.350</t>
  </si>
  <si>
    <t>Eletrocalha lisa galvanizada a fogo, 300 x 100 mm, com acessórios</t>
  </si>
  <si>
    <t>38.21.360</t>
  </si>
  <si>
    <t>Eletrocalha lisa galvanizada a fogo, 400 x 100 mm, com acessórios</t>
  </si>
  <si>
    <t>38.21.920</t>
  </si>
  <si>
    <t>Eletrocalha perfurada galvanizada a fogo, 100 x 50 mm, com acessórios</t>
  </si>
  <si>
    <t>38.21.930</t>
  </si>
  <si>
    <t>Eletrocalha perfurada galvanizada a fogo, 150 x 50 mm, com acessórios</t>
  </si>
  <si>
    <t>38.21.940</t>
  </si>
  <si>
    <t>Eletrocalha perfurada galvanizada a fogo, 200 x 50 mm, com acessórios</t>
  </si>
  <si>
    <t>38.21.950</t>
  </si>
  <si>
    <t>Eletrocalha perfurada galvanizada a fogo, 250 x 50 mm, com acessórios</t>
  </si>
  <si>
    <t>38.22</t>
  </si>
  <si>
    <t>Eletrocalha e acessorios.</t>
  </si>
  <si>
    <t>38.22.120</t>
  </si>
  <si>
    <t>Eletrocalha perfurada galvanizada a fogo, 150x100 mm, com acessórios</t>
  </si>
  <si>
    <t>38.22.130</t>
  </si>
  <si>
    <t>Eletrocalha perfurada galvanizada a fogo, 200x100 mm, com acessórios</t>
  </si>
  <si>
    <t>38.22.140</t>
  </si>
  <si>
    <t>Eletrocalha perfurada galvanizada a fogo, 250x100 mm, com acessórios</t>
  </si>
  <si>
    <t>38.22.150</t>
  </si>
  <si>
    <t>Eletrocalha perfurada galvanizada a fogo, 300x100 mm, com acessórios</t>
  </si>
  <si>
    <t>38.22.160</t>
  </si>
  <si>
    <t>Eletrocalha perfurada galvanizada a fogo, 400x100 mm, com acessórios</t>
  </si>
  <si>
    <t>38.22.610</t>
  </si>
  <si>
    <t>Tampa de encaixe para eletrocalha, galvanizada a fogo, L= 50 mm</t>
  </si>
  <si>
    <t>38.22.620</t>
  </si>
  <si>
    <t>Tampa de encaixe para eletrocalha, galvanizada a fogo, L= 100 mm</t>
  </si>
  <si>
    <t>38.22.630</t>
  </si>
  <si>
    <t>Tampa de encaixe para eletrocalha, galvanizada a fogo, L= 150 mm</t>
  </si>
  <si>
    <t>38.22.640</t>
  </si>
  <si>
    <t>Tampa de encaixe para eletrocalha, galvanizada a fogo, L= 200 mm</t>
  </si>
  <si>
    <t>38.22.650</t>
  </si>
  <si>
    <t>Tampa de encaixe para eletrocalha, galvanizada a fogo, L= 250 mm</t>
  </si>
  <si>
    <t>38.22.660</t>
  </si>
  <si>
    <t>Tampa de encaixe para eletrocalha, galvanizada a fogo, L= 300 mm</t>
  </si>
  <si>
    <t>38.22.670</t>
  </si>
  <si>
    <t>Tampa de encaixe para eletrocalha, galvanizada a fogo, L= 400 mm</t>
  </si>
  <si>
    <t>38.23</t>
  </si>
  <si>
    <t>Eletrocalha e acessorios..</t>
  </si>
  <si>
    <t>38.23.010</t>
  </si>
  <si>
    <t>Suporte para eletrocalha, galvanizado a fogo, 50x50 mm</t>
  </si>
  <si>
    <t>38.23.020</t>
  </si>
  <si>
    <t>Suporte para eletrocalha, galvanizado a fogo, 100x50 mm</t>
  </si>
  <si>
    <t>38.23.030</t>
  </si>
  <si>
    <t>Suporte para eletrocalha, galvanizado a fogo, 150x50 mm</t>
  </si>
  <si>
    <t>38.23.040</t>
  </si>
  <si>
    <t>Suporte para eletrocalha, galvanizado a fogo, 200x50 mm</t>
  </si>
  <si>
    <t>38.23.050</t>
  </si>
  <si>
    <t>Suporte para eletrocalha, galvanizado a fogo, 250x50 mm</t>
  </si>
  <si>
    <t>38.23.060</t>
  </si>
  <si>
    <t>Suporte para eletrocalha, galvanizado a fogo, 300x50 mm</t>
  </si>
  <si>
    <t>38.23.110</t>
  </si>
  <si>
    <t>Suporte para eletrocalha, galvanizado a fogo, 100x100 mm</t>
  </si>
  <si>
    <t>38.23.120</t>
  </si>
  <si>
    <t>Suporte para eletrocalha, galvanizado a fogo, 150x100 mm</t>
  </si>
  <si>
    <t>38.23.130</t>
  </si>
  <si>
    <t>Suporte para eletrocalha, galvanizado a fogo, 200x100 mm</t>
  </si>
  <si>
    <t>38.23.140</t>
  </si>
  <si>
    <t>Suporte para eletrocalha, galvanizado a fogo, 250x100 mm</t>
  </si>
  <si>
    <t>38.23.150</t>
  </si>
  <si>
    <t>Suporte para eletrocalha, galvanizado a fogo, 300x100 mm</t>
  </si>
  <si>
    <t>38.23.160</t>
  </si>
  <si>
    <t>Suporte para eletrocalha, galvanizado a fogo, 400x100 mm</t>
  </si>
  <si>
    <t>38.23.210</t>
  </si>
  <si>
    <t>Mão francesa simples, galvanizada a fogo, L= 200 mm</t>
  </si>
  <si>
    <t>38.23.220</t>
  </si>
  <si>
    <t>Mão francesa simples, galvanizada a fogo, L= 300 mm</t>
  </si>
  <si>
    <t>38.23.230</t>
  </si>
  <si>
    <t>Mão francesa simples, galvanizada a fogo, L= 400 mm</t>
  </si>
  <si>
    <t>38.23.240</t>
  </si>
  <si>
    <t>Mão francesa simples, galvanizada a fogo, L= 500 mm</t>
  </si>
  <si>
    <t>38.23.310</t>
  </si>
  <si>
    <t>Mão francesa dupla, galvanizada a fogo, L= 300 mm</t>
  </si>
  <si>
    <t>38.23.320</t>
  </si>
  <si>
    <t>Mão francesa dupla, galvanizada a fogo, L= 400 mm</t>
  </si>
  <si>
    <t>38.23.330</t>
  </si>
  <si>
    <t>Mão francesa dupla, galvanizada a fogo, L= 500 mm</t>
  </si>
  <si>
    <t>39</t>
  </si>
  <si>
    <t>CONDUTOR E ENFIACAO DE ENERGIA ELETRICA E TELEFONIA</t>
  </si>
  <si>
    <t>39.02</t>
  </si>
  <si>
    <t>Cabo de cobre, isolamento 450V / 750 V, isolacao em PVC 70°C</t>
  </si>
  <si>
    <t>39.02.010</t>
  </si>
  <si>
    <t>Cabo de cobre de 1,5 mm², isolamento 750 V - isolação em PVC 70°C</t>
  </si>
  <si>
    <t>39.02.016</t>
  </si>
  <si>
    <t>Cabo de cobre de 2,5 mm², isolamento 750 V - isolação em PVC 70°C</t>
  </si>
  <si>
    <t>39.02.020</t>
  </si>
  <si>
    <t>Cabo de cobre de 4 mm², isolamento 750 V - isolação em PVC 70°C</t>
  </si>
  <si>
    <t>39.02.030</t>
  </si>
  <si>
    <t>Cabo de cobre de 6 mm², isolamento 750 V - isolação em PVC 70°C</t>
  </si>
  <si>
    <t>39.02.040</t>
  </si>
  <si>
    <t>Cabo de cobre de 10 mm², isolamento 750 V - isolação em PVC 70°C</t>
  </si>
  <si>
    <t>39.03</t>
  </si>
  <si>
    <t>Cabo de cobre, isolamento 0,6/1kV, isolacao em PVC 70°C</t>
  </si>
  <si>
    <t>39.03.160</t>
  </si>
  <si>
    <t>Cabo de cobre de 1,5 mm², isolamento 0,6/1 kV - isolação em PVC 70°C</t>
  </si>
  <si>
    <t>39.03.170</t>
  </si>
  <si>
    <t>Cabo de cobre de 2,5 mm², isolamento 0,6/1 kV - isolação em PVC 70°C</t>
  </si>
  <si>
    <t>39.03.174</t>
  </si>
  <si>
    <t>Cabo de cobre de 4 mm², isolamento 0,6/1 kV - isolação em PVC 70°C</t>
  </si>
  <si>
    <t>39.03.178</t>
  </si>
  <si>
    <t>Cabo de cobre de 6 mm², isolamento 0,6/1 kV - isolação em PVC 70°C</t>
  </si>
  <si>
    <t>39.03.182</t>
  </si>
  <si>
    <t>Cabo de cobre de 10 mm², isolamento 0,6/1 kV - isolação em PVC 70°C</t>
  </si>
  <si>
    <t>39.04</t>
  </si>
  <si>
    <t>Cabo de cobre nu, tempera mole, classe 2</t>
  </si>
  <si>
    <t>39.04.040</t>
  </si>
  <si>
    <t>Cabo de cobre nu, têmpera mole, classe 2, de 10 mm²</t>
  </si>
  <si>
    <t>39.04.050</t>
  </si>
  <si>
    <t>Cabo de cobre nu, têmpera mole, classe 2, de 16 mm²</t>
  </si>
  <si>
    <t>39.04.060</t>
  </si>
  <si>
    <t>Cabo de cobre nu, têmpera mole, classe 2, de 25 mm²</t>
  </si>
  <si>
    <t>39.04.070</t>
  </si>
  <si>
    <t>Cabo de cobre nu, têmpera mole, classe 2, de 35 mm²</t>
  </si>
  <si>
    <t>39.04.080</t>
  </si>
  <si>
    <t>Cabo de cobre nu, têmpera mole, classe 2, de 50 mm²</t>
  </si>
  <si>
    <t>39.04.100</t>
  </si>
  <si>
    <t>Cabo de cobre nu, têmpera mole, classe 2, de 70 mm²</t>
  </si>
  <si>
    <t>39.04.120</t>
  </si>
  <si>
    <t>Cabo de cobre nu, têmpera mole, classe 2, de 95 mm²</t>
  </si>
  <si>
    <t>39.04.180</t>
  </si>
  <si>
    <t>Cabo de cobre nu, têmpera mole, classe 2, de 185 mm²</t>
  </si>
  <si>
    <t>39.05</t>
  </si>
  <si>
    <t>Cabo de cobre tripolar, isolamento 8,7/15 kV, isolacao EPR 90°C</t>
  </si>
  <si>
    <t>39.05.070</t>
  </si>
  <si>
    <t>Cabo de cobre de 3x35 mm², isolamento 8,7/15 kV - isolação EPR 90°C</t>
  </si>
  <si>
    <t>39.06</t>
  </si>
  <si>
    <t>Cabo de cobre unipolar, isolamento 8,7/15 kV, isolacao EPR 90°C</t>
  </si>
  <si>
    <t>39.06.060</t>
  </si>
  <si>
    <t>Cabo de cobre de 25 mm², isolamento 8,7/15 kV - isolação EPR 90°C</t>
  </si>
  <si>
    <t>39.06.070</t>
  </si>
  <si>
    <t>Cabo de cobre de 35 mm², isolamento 8,7/15 kV - isolação EPR 90°C</t>
  </si>
  <si>
    <t>39.06.074</t>
  </si>
  <si>
    <t>Cabo de cobre de 50 mm², isolamento 8,7/15 kV - isolação EPR 90°C</t>
  </si>
  <si>
    <t>39.06.084</t>
  </si>
  <si>
    <t>Cabo de cobre de 120 mm², isolamento 8,7/15 kV - isolação EPR 90°C</t>
  </si>
  <si>
    <t>39.09</t>
  </si>
  <si>
    <t>Conectores</t>
  </si>
  <si>
    <t>39.09.010</t>
  </si>
  <si>
    <t>Conector terminal tipo BNC para cabo coaxial RG 59</t>
  </si>
  <si>
    <t>39.09.015</t>
  </si>
  <si>
    <t>Conector de emenda tipo BNC para cabo coaxial RG 59</t>
  </si>
  <si>
    <t>39.09.020</t>
  </si>
  <si>
    <t>Conector split-bolt para cabo de 25 mm², latão, simples</t>
  </si>
  <si>
    <t>39.09.040</t>
  </si>
  <si>
    <t>Conector split-bolt para cabo de 35 mm², latão, simples</t>
  </si>
  <si>
    <t>39.09.060</t>
  </si>
  <si>
    <t>Conector split-bolt para cabo de 50 mm², latão, simples</t>
  </si>
  <si>
    <t>39.09.100</t>
  </si>
  <si>
    <t>Conector split-bolt para cabo de 25 mm², latão, com rabicho</t>
  </si>
  <si>
    <t>39.09.120</t>
  </si>
  <si>
    <t>Conector split-bolt para cabo de 35 mm², latão, com rabicho</t>
  </si>
  <si>
    <t>39.09.140</t>
  </si>
  <si>
    <t>Conector split-bolt para cabo de 50 mm², latão, com rabicho</t>
  </si>
  <si>
    <t>39.10</t>
  </si>
  <si>
    <t>Terminais de pressao e compressao</t>
  </si>
  <si>
    <t>39.10.050</t>
  </si>
  <si>
    <t>Terminal de compressão para cabo de 2,5 mm²</t>
  </si>
  <si>
    <t>39.10.060</t>
  </si>
  <si>
    <t>Terminal de pressão/compressão para cabo de 6 até 10 mm²</t>
  </si>
  <si>
    <t>39.10.080</t>
  </si>
  <si>
    <t>Terminal de pressão/compressão para cabo de 16 mm²</t>
  </si>
  <si>
    <t>39.10.120</t>
  </si>
  <si>
    <t>Terminal de pressão/compressão para cabo de 25 mm²</t>
  </si>
  <si>
    <t>39.10.130</t>
  </si>
  <si>
    <t>Terminal de pressão/compressão para cabo de 35 mm²</t>
  </si>
  <si>
    <t>39.10.160</t>
  </si>
  <si>
    <t>Terminal de pressão/compressão para cabo de 50 mm²</t>
  </si>
  <si>
    <t>39.10.200</t>
  </si>
  <si>
    <t>Terminal de pressão/compressão para cabo de 70 mm²</t>
  </si>
  <si>
    <t>39.10.240</t>
  </si>
  <si>
    <t>Terminal de pressão/compressão para cabo de 95 mm²</t>
  </si>
  <si>
    <t>39.10.246</t>
  </si>
  <si>
    <t>Terminal de pressão/compressão para cabo de 120 mm²</t>
  </si>
  <si>
    <t>39.10.250</t>
  </si>
  <si>
    <t>Terminal de pressão/compressão para cabo de 150 mm²</t>
  </si>
  <si>
    <t>39.10.280</t>
  </si>
  <si>
    <t>Terminal de pressão/compressão para cabo de 185 mm²</t>
  </si>
  <si>
    <t>39.10.300</t>
  </si>
  <si>
    <t>Terminal de pressão/compressão para cabo de 240 mm²</t>
  </si>
  <si>
    <t>39.11</t>
  </si>
  <si>
    <t>Fios e cabos telefônicos</t>
  </si>
  <si>
    <t>39.11.020</t>
  </si>
  <si>
    <t>Cabo telefônico CI, com 10 pares de 0,50 mm, para centrais telefônicas, equipamentos e rede interna</t>
  </si>
  <si>
    <t>39.11.040</t>
  </si>
  <si>
    <t>Cabo telefônico CI, com 20 pares de 0,50 mm, para centrais telefônicas, equipamentos e rede interna</t>
  </si>
  <si>
    <t>39.11.080</t>
  </si>
  <si>
    <t>Cabo telefônico CI, com 50 pares de 0,50 mm, para centrais telefônicas, equipamentos e rede interna</t>
  </si>
  <si>
    <t>39.11.092</t>
  </si>
  <si>
    <t>Cabo telefônico CCI, com 1 par de 0,50 mm, para ligação de aparelhos telefônicos</t>
  </si>
  <si>
    <t>39.11.110</t>
  </si>
  <si>
    <t>Fio telefônico externo tipo FE-160</t>
  </si>
  <si>
    <t>39.11.120</t>
  </si>
  <si>
    <t>Cabo telefônico CTP-APL-SN, com 10 pares de 0,50 mm, para cotos de transição em caixas e entradas</t>
  </si>
  <si>
    <t>39.11.190</t>
  </si>
  <si>
    <t>Cabo telefônico CCE-APL, com 4 pares de 0,50 mm, para conexões em rede externa</t>
  </si>
  <si>
    <t>39.11.210</t>
  </si>
  <si>
    <t>Cabo telefônico secundário de distribuição CTP-APL, com 20 pares de 0,50 mm, para rede externa</t>
  </si>
  <si>
    <t>39.11.230</t>
  </si>
  <si>
    <t>Cabo telefônico secundário de distribuição CTP-APL, com 50 pares de 0,50 mm, para rede externa</t>
  </si>
  <si>
    <t>39.11.240</t>
  </si>
  <si>
    <t>Cabo telefônico secundário de distribuição CTP-APL, com 100 pares de 0,50 mm, para rede externa</t>
  </si>
  <si>
    <t>39.11.270</t>
  </si>
  <si>
    <t>Cabo telefônico secundário de distribuição CTP-APL-G, com 10 pares de 0,50 mm, para rede subterrânea</t>
  </si>
  <si>
    <t>39.11.280</t>
  </si>
  <si>
    <t>Cabo telefônico secundário de distribuição CTP-APL-G, com 20 pares de 0,50 mm, para rede subterrânea</t>
  </si>
  <si>
    <t>39.11.300</t>
  </si>
  <si>
    <t>Cabo telefônico secundário de distribuição CTP-APL-G, com 50 pares de 0,50 mm, para rede subterrânea</t>
  </si>
  <si>
    <t>39.11.400</t>
  </si>
  <si>
    <t>Cabo telefônico secundário de distribuição CTP-APL, com 10 pares de 0,65 mm, para rede externa</t>
  </si>
  <si>
    <t>39.11.410</t>
  </si>
  <si>
    <t>Cabo telefônico secundário de distribuição CTP-APL, com 20 pares de 0,65 mm, para rede externa</t>
  </si>
  <si>
    <t>39.11.430</t>
  </si>
  <si>
    <t>Cabo telefônico secundário de distribuição CTP-APL, com 50 pares de 0,65 mm, para rede externa</t>
  </si>
  <si>
    <t>39.12</t>
  </si>
  <si>
    <t>Cabo de cobre flexivel, isolamento 600 V, isolacao em VC/E 105°C</t>
  </si>
  <si>
    <t>39.12.510</t>
  </si>
  <si>
    <t>Cabo de cobre flexível blindado de 2 x 1,5 mm², isolamento 600V, isolação em VC/E 105°C - para detecção de incêndio</t>
  </si>
  <si>
    <t>39.12.520</t>
  </si>
  <si>
    <t>Cabo de cobre flexível blindado de 3 x 1,5 mm², isolamento 600V, isolação em VC/E 105°C - para detecção de incêndio</t>
  </si>
  <si>
    <t>39.12.530</t>
  </si>
  <si>
    <t>Cabo de cobre flexível blindado de 2 x 2,5 mm², isolamento 600V, isolação em VC/E 105°C - para detecção de incêndio</t>
  </si>
  <si>
    <t>39.14</t>
  </si>
  <si>
    <t>Cabo de aluminio nu com alma de aco</t>
  </si>
  <si>
    <t>39.14.010</t>
  </si>
  <si>
    <t>Cabo de alumínio nu com alma de aço CAA, 1/0 AWG - Raven</t>
  </si>
  <si>
    <t>39.14.050</t>
  </si>
  <si>
    <t>Cabo de alumínio nu com alma de aço CAA, 4 AWG - Swan</t>
  </si>
  <si>
    <t>39.15</t>
  </si>
  <si>
    <t>Cabo de aluminio nu sem alma de aco</t>
  </si>
  <si>
    <t>39.15.040</t>
  </si>
  <si>
    <t>Cabo de alumínio nu sem alma de aço CA, 2 AWG - Iris</t>
  </si>
  <si>
    <t>39.15.070</t>
  </si>
  <si>
    <t>Cabo de alumínio nu sem alma de aço CA, 2/0 AWG - Aster</t>
  </si>
  <si>
    <t>39.18</t>
  </si>
  <si>
    <t>Cabo para transmissao de dados</t>
  </si>
  <si>
    <t>39.18.100</t>
  </si>
  <si>
    <t>Cabo coaxial tipo RG 6</t>
  </si>
  <si>
    <t>39.18.104</t>
  </si>
  <si>
    <t>Cabo coaxial tipo RG 11</t>
  </si>
  <si>
    <t>39.18.106</t>
  </si>
  <si>
    <t>Cabo coaxial tipo RG 59</t>
  </si>
  <si>
    <t>39.18.110</t>
  </si>
  <si>
    <t>Cabo coaxial tipo RGC 6</t>
  </si>
  <si>
    <t>39.18.114</t>
  </si>
  <si>
    <t>Cabo coaxial tipo RGC 59</t>
  </si>
  <si>
    <t>39.18.120</t>
  </si>
  <si>
    <t>Cabo para rede U/UTP 23 AWG com 4 pares - categoria 6A</t>
  </si>
  <si>
    <t>39.18.126</t>
  </si>
  <si>
    <t>Cabo para rede 24 AWG com 4 pares, categoria 6</t>
  </si>
  <si>
    <t>39.20</t>
  </si>
  <si>
    <t>Reparos, conservacoes e complementos - GRUPO 39</t>
  </si>
  <si>
    <t>39.20.005</t>
  </si>
  <si>
    <t>Conector prensa-cabo de 3/4´</t>
  </si>
  <si>
    <t>39.20.010</t>
  </si>
  <si>
    <t>Recolocação de condutor aparente com diâmetro externo até 6,5 mm</t>
  </si>
  <si>
    <t>39.20.030</t>
  </si>
  <si>
    <t>Recolocação de condutor aparente com diâmetro externo acima de 6,5 mm</t>
  </si>
  <si>
    <t>39.21</t>
  </si>
  <si>
    <t>Cabo de cobre flexivel, isolamento 0,6/1 kV, isolacao em HEPR 90°C</t>
  </si>
  <si>
    <t>39.21.010</t>
  </si>
  <si>
    <t>Cabo de cobre flexível de 1,5 mm², isolamento 0,6/1kV - isolação HEPR 90°C</t>
  </si>
  <si>
    <t>39.21.020</t>
  </si>
  <si>
    <t>Cabo de cobre flexível de 2,5 mm², isolamento 0,6/1kV - isolação HEPR 90°C</t>
  </si>
  <si>
    <t>39.21.030</t>
  </si>
  <si>
    <t>Cabo de cobre flexível de 4 mm², isolamento 0,6/1kV - isolação HEPR 90°C</t>
  </si>
  <si>
    <t>39.21.040</t>
  </si>
  <si>
    <t>Cabo de cobre flexível de 6 mm², isolamento 0,6/1kV - isolação HEPR 90°C</t>
  </si>
  <si>
    <t>39.21.050</t>
  </si>
  <si>
    <t>Cabo de cobre flexível de 10 mm², isolamento 0,6/1kV - isolação HEPR 90°C</t>
  </si>
  <si>
    <t>39.21.060</t>
  </si>
  <si>
    <t>Cabo de cobre flexível de 16 mm², isolamento 0,6/1kV - isolação HEPR 90°C</t>
  </si>
  <si>
    <t>39.21.070</t>
  </si>
  <si>
    <t>Cabo de cobre flexível de 25 mm², isolamento 0,6/1kV - isolação HEPR 90°C</t>
  </si>
  <si>
    <t>39.21.080</t>
  </si>
  <si>
    <t>Cabo de cobre flexível de 35 mm², isolamento 0,6/1kV - isolação HEPR 90°C</t>
  </si>
  <si>
    <t>39.21.090</t>
  </si>
  <si>
    <t>Cabo de cobre flexível de 50 mm², isolamento 0,6/1kV - isolação HEPR 90°C</t>
  </si>
  <si>
    <t>39.21.100</t>
  </si>
  <si>
    <t>Cabo de cobre flexível de 70 mm², isolamento 0,6/1kV - isolação HEPR 90°C</t>
  </si>
  <si>
    <t>39.21.110</t>
  </si>
  <si>
    <t>Cabo de cobre flexível de 95 mm², isolamento 0,6/1kV - isolação HEPR 90°C</t>
  </si>
  <si>
    <t>39.21.120</t>
  </si>
  <si>
    <t>Cabo de cobre flexível de 120 mm², isolamento 0,6/1kV - isolação HEPR 90°C</t>
  </si>
  <si>
    <t>39.21.125</t>
  </si>
  <si>
    <t>Cabo de cobre flexível de 150 mm², isolamento 0,6/1 kV - isolação HEPR 90°C</t>
  </si>
  <si>
    <t>39.21.130</t>
  </si>
  <si>
    <t>Cabo de cobre flexível de 185 mm², isolamento 0,6/1kV - isolação HEPR 90°C</t>
  </si>
  <si>
    <t>39.21.140</t>
  </si>
  <si>
    <t>Cabo de cobre flexível de 240 mm², isolamento 0,6/1kV - isolação HEPR 90°C</t>
  </si>
  <si>
    <t>39.21.201</t>
  </si>
  <si>
    <t>Cabo de cobre flexível de 2 x 2,5 mm², isolamento 0,6/1 kV - isolação HEPR 90°C</t>
  </si>
  <si>
    <t>39.21.230</t>
  </si>
  <si>
    <t>Cabo de cobre flexível de 3 x 1,5 mm², isolamento 0,6/1 kV - isolação HEPR 90°C</t>
  </si>
  <si>
    <t>39.21.231</t>
  </si>
  <si>
    <t>Cabo de cobre flexível de 3 x 2,5 mm², isolamento 0,6/1 kV - isolação HEPR 90°C</t>
  </si>
  <si>
    <t>39.21.234</t>
  </si>
  <si>
    <t>Cabo de cobre flexível de 3 x 10 mm², isolamento 0,6/1 kV - isolação HEPR 90°C</t>
  </si>
  <si>
    <t>39.21.236</t>
  </si>
  <si>
    <t>Cabo de cobre flexível de 3 x 25 mm², isolamento 0,6/1 kV - isolação HEPR 90°C</t>
  </si>
  <si>
    <t>39.21.237</t>
  </si>
  <si>
    <t>Cabo de cobre flexível de 3 x 35 mm², isolamento 0,6/1 kV - isolação HEPR 90°C</t>
  </si>
  <si>
    <t>39.21.254</t>
  </si>
  <si>
    <t>Cabo de cobre flexível de 4 x 10 mm², isolamento 0,6/1 kV - isolação HEPR 90°C</t>
  </si>
  <si>
    <t>39.24</t>
  </si>
  <si>
    <t>Cabo de cobre flexivel, isolamento 500 V, isolacao PP 70°C</t>
  </si>
  <si>
    <t>39.24.151</t>
  </si>
  <si>
    <t>Cabo de cobre flexível de 3 x 1,5 mm², isolamento 500 V - isolação PP 70°C</t>
  </si>
  <si>
    <t>39.24.152</t>
  </si>
  <si>
    <t>Cabo de cobre flexível de 3 x 2,5 mm², isolamento 500 V - isolação PP 70°C</t>
  </si>
  <si>
    <t>39.24.153</t>
  </si>
  <si>
    <t>Cabo de cobre flexível de 3 x 4 mm², isolamento 500 V - isolação PP 70°C</t>
  </si>
  <si>
    <t>39.24.154</t>
  </si>
  <si>
    <t>Cabo de cobre flexível de 3 x 6 mm², isolamento 500 V - isolação PP 70°C</t>
  </si>
  <si>
    <t>39.24.173</t>
  </si>
  <si>
    <t>Cabo de cobre flexível de 4 x 4 mm², isolamento 500 V - isolação PP 70°C</t>
  </si>
  <si>
    <t>39.24.174</t>
  </si>
  <si>
    <t>Cabo de cobre flexível de 4 x 6 mm², isolamento 500 V - isolação PP 70°C</t>
  </si>
  <si>
    <t>39.25</t>
  </si>
  <si>
    <t>Cabo de cobre unipolar, isolamento 15/25 kV, isolacao EPR 90 °C / 105 °C</t>
  </si>
  <si>
    <t>39.25.020</t>
  </si>
  <si>
    <t>Cabo de cobre de 35 mm², isolamento 15/25 kV - isolação EPR 105°C</t>
  </si>
  <si>
    <t>39.25.030</t>
  </si>
  <si>
    <t>Cabo de cobre de 50 mm², isolamento 15/25 kV - isolação EPR 105°C</t>
  </si>
  <si>
    <t>39.26</t>
  </si>
  <si>
    <t>Cabo de cobre flexivel, isolamento 0,6/1kV - isolacao HEPR 90° C - baixa emissao fumaca e gases</t>
  </si>
  <si>
    <t>39.26.010</t>
  </si>
  <si>
    <t>Cabo de cobre flexível de 1,5 mm², isolamento 0,6/1 kV - isolação HEPR 90°C - baixa emissão de fumaça e gases</t>
  </si>
  <si>
    <t>39.26.020</t>
  </si>
  <si>
    <t>Cabo de cobre flexível de 2,5 mm², isolamento 0,6/1 kV - isolação HEPR 90°C - baixa emissão de fumaça e gases</t>
  </si>
  <si>
    <t>39.26.030</t>
  </si>
  <si>
    <t>Cabo de cobre flexível de 4 mm², isolamento 0,6/1 kV -  isolação HEPR 90°C - baixa emissão de fumaça e gases</t>
  </si>
  <si>
    <t>39.26.040</t>
  </si>
  <si>
    <t>Cabo de cobre flexível de 6 mm², isolamento 0,6/1 kV - isolação HEPR 90°C - baixa emissão de fumaça e gases</t>
  </si>
  <si>
    <t>39.26.050</t>
  </si>
  <si>
    <t>Cabo de cobre flexível de 10 mm², isolamento 0,6/1 kV - isolação HEPR 90°C - baixa emissão de fumaça e gases</t>
  </si>
  <si>
    <t>39.26.060</t>
  </si>
  <si>
    <t>Cabo de cobre flexível de 16 mm², isolamento 0,6/1 kV - isolação HEPR 90°C - baixa emissão de fumaça e gases</t>
  </si>
  <si>
    <t>39.26.070</t>
  </si>
  <si>
    <t>Cabo de cobre flexível de 25 mm², isolamento 0,6/1 kV - isolação HEPR 90°C - baixa emissão de fumaça e gases</t>
  </si>
  <si>
    <t>39.26.080</t>
  </si>
  <si>
    <t>Cabo de cobre flexível de 35 mm², isolamento 0,6/1 kV - isolação HEPR 90°C - baixa emissão de fumaça e gases</t>
  </si>
  <si>
    <t>39.26.090</t>
  </si>
  <si>
    <t>Cabo de cobre flexível de 50 mm², isolamento 0,6/1 kV - isolação HEPR 90°C - baixa emissão de fumaça e gases</t>
  </si>
  <si>
    <t>39.26.100</t>
  </si>
  <si>
    <t>Cabo de cobre flexível de 70 mm², isolamento 0,6/1 kV - isolação HEPR 90°C - baixa emissão de fumaça e gases</t>
  </si>
  <si>
    <t>39.26.110</t>
  </si>
  <si>
    <t>Cabo de cobre flexível de 95 mm², isolamento 0,6/1 kV - isolação HEPR 90°C - baixa emissão de fumaça e gases</t>
  </si>
  <si>
    <t>39.26.120</t>
  </si>
  <si>
    <t>Cabo de cobre flexível de 120 mm², isolamento 0,6/1 kV - isolação HEPR 90°C - baixa emissão de fumaça e gases</t>
  </si>
  <si>
    <t>39.26.130</t>
  </si>
  <si>
    <t>Cabo de cobre flexível de 150 mm², isolamento 0,6/1 kV - isolação HEPR 90°C - baixa emissão de fumaça e gases</t>
  </si>
  <si>
    <t>39.26.140</t>
  </si>
  <si>
    <t>Cabo de cobre flexível de 185 mm², isolamento 0,6/1 kV - isolação HEPR 90°C - baixa emissão de fumaça e gases</t>
  </si>
  <si>
    <t>39.26.150</t>
  </si>
  <si>
    <t>Cabo de cobre flexível de 240 mm², isolamento 0,6/1 kV - isolação HEPR 90°C - baixa emissão de fumaça e gases</t>
  </si>
  <si>
    <t>39.27</t>
  </si>
  <si>
    <t>Cabo optico</t>
  </si>
  <si>
    <t>39.27.010</t>
  </si>
  <si>
    <t>Cabo óptico de terminação, 2 fibras, 50/125 µm - uso interno/externo</t>
  </si>
  <si>
    <t>39.27.020</t>
  </si>
  <si>
    <t>Cabo óptico multimodo, 4 fibras, 50/125 µm - uso interno/externo</t>
  </si>
  <si>
    <t>39.27.030</t>
  </si>
  <si>
    <t>Cabo óptico multimodo, 6 fibras, 50/125 µm - uso interno/externo</t>
  </si>
  <si>
    <t>39.30</t>
  </si>
  <si>
    <t>Fios e cabos - audio e video</t>
  </si>
  <si>
    <t>39.30.010</t>
  </si>
  <si>
    <t>Cabo torcido flexível de 2 x 2,5 mm², isolação em PVC antichama</t>
  </si>
  <si>
    <t>40</t>
  </si>
  <si>
    <t>DISTRIBUICAO DE FORCA E COMANDO DE ENERGIA ELETRICA E TELEFONIA</t>
  </si>
  <si>
    <t>40.01</t>
  </si>
  <si>
    <t>Caixa de passagem estampada</t>
  </si>
  <si>
    <t>40.01.020</t>
  </si>
  <si>
    <t>Caixa de ferro estampada 4´ x 2´</t>
  </si>
  <si>
    <t>40.01.040</t>
  </si>
  <si>
    <t>Caixa de ferro estampada 4´ x 4´</t>
  </si>
  <si>
    <t>40.01.080</t>
  </si>
  <si>
    <t>Caixa de ferro octogonal fundo móvel 4´ x 4´</t>
  </si>
  <si>
    <t>40.01.090</t>
  </si>
  <si>
    <t>Caixa de ferro estampada octogonal de 3´ x 3´</t>
  </si>
  <si>
    <t>40.02</t>
  </si>
  <si>
    <t>Caixa de passagem com tampa</t>
  </si>
  <si>
    <t>40.02.010</t>
  </si>
  <si>
    <t>Caixa de tomada em alumínio para piso 4´ x 4´</t>
  </si>
  <si>
    <t>40.02.020</t>
  </si>
  <si>
    <t>Caixa de passagem em chapa, com tampa parafusada, 100 x 100 x 80 mm</t>
  </si>
  <si>
    <t>40.02.040</t>
  </si>
  <si>
    <t>Caixa de passagem em chapa, com tampa parafusada, 150 x 150 x 80 mm</t>
  </si>
  <si>
    <t>40.02.060</t>
  </si>
  <si>
    <t>Caixa de passagem em chapa, com tampa parafusada, 200 x 200 x 100 mm</t>
  </si>
  <si>
    <t>40.02.080</t>
  </si>
  <si>
    <t>Caixa de passagem em chapa, com tampa parafusada, 300 x 300 x 120 mm</t>
  </si>
  <si>
    <t>40.02.100</t>
  </si>
  <si>
    <t>Caixa de passagem em chapa, com tampa parafusada, 400 x 400 x 150 mm</t>
  </si>
  <si>
    <t>40.02.120</t>
  </si>
  <si>
    <t>Caixa de passagem em chapa, com tampa parafusada, 500 x 500 x 150 mm</t>
  </si>
  <si>
    <t>40.02.440</t>
  </si>
  <si>
    <t>Caixa em alumínio fundido à prova de tempo, umidade, gases, vapores e pó, 150 x 150 x 150 mm</t>
  </si>
  <si>
    <t>40.02.450</t>
  </si>
  <si>
    <t>Caixa em alumínio fundido à prova de tempo, umidade, gases, vapores e pó, 200 x 200 x 200 mm</t>
  </si>
  <si>
    <t>40.02.460</t>
  </si>
  <si>
    <t>Caixa em alumínio fundido à prova de tempo, umidade, gases, vapores e pó, 240 x 240 x 150 mm</t>
  </si>
  <si>
    <t>40.02.470</t>
  </si>
  <si>
    <t>Caixa em alumínio fundido à prova de tempo, umidade, gases, vapores e pó, 445 x 350 x 220 mm</t>
  </si>
  <si>
    <t>40.02.600</t>
  </si>
  <si>
    <t>Caixa de passagem em alumínio fundido à prova de tempo, 100 x 100 mm</t>
  </si>
  <si>
    <t>40.02.610</t>
  </si>
  <si>
    <t>Caixa de passagem em alumínio fundido à prova de tempo, 200 x 200 mm</t>
  </si>
  <si>
    <t>40.02.620</t>
  </si>
  <si>
    <t>Caixa de passagem em alumínio fundido à prova de tempo, 300 x 300 mm</t>
  </si>
  <si>
    <t>40.04</t>
  </si>
  <si>
    <t>Tomadas</t>
  </si>
  <si>
    <t>40.04.080</t>
  </si>
  <si>
    <t>Tomada para telefone 4P, padrão TELEBRÁS, com placa</t>
  </si>
  <si>
    <t>40.04.090</t>
  </si>
  <si>
    <t>Tomada RJ 11 para telefone, sem placa</t>
  </si>
  <si>
    <t>40.04.096</t>
  </si>
  <si>
    <t>Tomada RJ 45 para rede de dados, com placa</t>
  </si>
  <si>
    <t>40.04.140</t>
  </si>
  <si>
    <t>Tomada 3P+T de 32 A, blindada industrial de sobrepor negativa</t>
  </si>
  <si>
    <t>40.04.146</t>
  </si>
  <si>
    <t>Tomada 3P+T de 63 A, blindada industrial de embutir</t>
  </si>
  <si>
    <t>40.04.230</t>
  </si>
  <si>
    <t>Tomada de canaleta/perfilado universal 2P+T, com caixa e tampa</t>
  </si>
  <si>
    <t>40.04.340</t>
  </si>
  <si>
    <t>Plugue e tomada 2P+T de 16 A de sobrepor - 380 / 440 V</t>
  </si>
  <si>
    <t>40.04.390</t>
  </si>
  <si>
    <t>Tomada de energia quadrada com rabicho de 10 A - 250 V , para instalação em painel / rodapé / caixa de tomadas</t>
  </si>
  <si>
    <t>40.04.450</t>
  </si>
  <si>
    <t>Tomada 2P+T de 10 A - 250 V, completa</t>
  </si>
  <si>
    <t>40.04.460</t>
  </si>
  <si>
    <t>Tomada 2P+T de 20 A - 250 V, completa</t>
  </si>
  <si>
    <t>40.04.470</t>
  </si>
  <si>
    <t>Conjunto 2 tomadas 2P+T de 10 A, completo</t>
  </si>
  <si>
    <t>40.04.480</t>
  </si>
  <si>
    <t>Conjunto 1 interruptor simples e 1 tomada 2P+T de 10 A, completo</t>
  </si>
  <si>
    <t>40.04.490</t>
  </si>
  <si>
    <t>Conjunto 2 interruptores simples e 1 tomada 2P+T de 10 A, completo</t>
  </si>
  <si>
    <t>40.04.492</t>
  </si>
  <si>
    <t>Conjunto 4´ x 4´ de 1 interruptor simples, 1 tomada universal e 1 tomada de 3 polos</t>
  </si>
  <si>
    <t>40.05</t>
  </si>
  <si>
    <t>Interruptores e minuterias</t>
  </si>
  <si>
    <t>40.05.020</t>
  </si>
  <si>
    <t>Interruptor com 1 tecla simples e placa</t>
  </si>
  <si>
    <t>40.05.040</t>
  </si>
  <si>
    <t>Interruptor com 2 teclas simples e placa</t>
  </si>
  <si>
    <t>40.05.060</t>
  </si>
  <si>
    <t>Interruptor com 3 teclas simples e placa</t>
  </si>
  <si>
    <t>40.05.080</t>
  </si>
  <si>
    <t>Interruptor com 1 tecla paralelo e placa</t>
  </si>
  <si>
    <t>40.05.100</t>
  </si>
  <si>
    <t>Interruptor com 2 teclas paralelo e placa</t>
  </si>
  <si>
    <t>40.05.120</t>
  </si>
  <si>
    <t>Interruptor com 2 teclas, 1 simples, 1 paralelo e placa</t>
  </si>
  <si>
    <t>40.05.140</t>
  </si>
  <si>
    <t>Interruptor com 3 teclas, 2 simples, 1 paralelo e placa</t>
  </si>
  <si>
    <t>40.05.160</t>
  </si>
  <si>
    <t>Interruptor com 3 teclas, 1 simples, 2 paralelo e placa</t>
  </si>
  <si>
    <t>40.05.170</t>
  </si>
  <si>
    <t>Interruptor bipolar paralelo, 1 tecla dupla e placa</t>
  </si>
  <si>
    <t>40.05.180</t>
  </si>
  <si>
    <t>Interruptor bipolar simples, 1 tecla dupla e placa</t>
  </si>
  <si>
    <t>40.05.320</t>
  </si>
  <si>
    <t>Pulsador 2 A - 250 V, para minuteria com placa</t>
  </si>
  <si>
    <t>40.05.330</t>
  </si>
  <si>
    <t>Variador de luminosidade rotativo até 1000 W, 127/220 V, com placa</t>
  </si>
  <si>
    <t>40.05.340</t>
  </si>
  <si>
    <t>Sensor de presença para teto, com fotocélula, para lâmpada qualquer</t>
  </si>
  <si>
    <t>40.05.350</t>
  </si>
  <si>
    <t>Sensor de presença infravermelho passivo e microondas, alcance de 12 m - sem fio</t>
  </si>
  <si>
    <t>40.06</t>
  </si>
  <si>
    <t>Conduletes</t>
  </si>
  <si>
    <t>40.06.040</t>
  </si>
  <si>
    <t>Condulete metálico de 3/4´</t>
  </si>
  <si>
    <t>40.06.060</t>
  </si>
  <si>
    <t>Condulete metálico de 1´</t>
  </si>
  <si>
    <t>40.06.080</t>
  </si>
  <si>
    <t>Condulete metálico de 1 1/4´</t>
  </si>
  <si>
    <t>40.06.100</t>
  </si>
  <si>
    <t>Condulete metálico de 1 1/2´</t>
  </si>
  <si>
    <t>40.06.120</t>
  </si>
  <si>
    <t>Condulete metálico de 2´</t>
  </si>
  <si>
    <t>40.06.140</t>
  </si>
  <si>
    <t>Condulete metálico de 2 1/2´</t>
  </si>
  <si>
    <t>40.06.160</t>
  </si>
  <si>
    <t>Condulete metálico de 3´</t>
  </si>
  <si>
    <t>40.06.170</t>
  </si>
  <si>
    <t>Condulete metálico de 4´</t>
  </si>
  <si>
    <t>40.06.510</t>
  </si>
  <si>
    <t>Condulete em PVC de 1´ - com tampa</t>
  </si>
  <si>
    <t>40.07</t>
  </si>
  <si>
    <t>Caixa de passagem em PVC</t>
  </si>
  <si>
    <t>40.07.010</t>
  </si>
  <si>
    <t>Caixa em PVC de 4´ x 2´</t>
  </si>
  <si>
    <t>40.07.020</t>
  </si>
  <si>
    <t>Caixa em PVC de 4´ x 4´</t>
  </si>
  <si>
    <t>40.07.040</t>
  </si>
  <si>
    <t>Caixa em PVC octogonal de 4´ x 4´</t>
  </si>
  <si>
    <t>40.10</t>
  </si>
  <si>
    <t>Contator</t>
  </si>
  <si>
    <t>40.10.016</t>
  </si>
  <si>
    <t>Contator de potência 12 A - 1na+1nf</t>
  </si>
  <si>
    <t>40.10.020</t>
  </si>
  <si>
    <t>Contator de potência 9 A - 2na+2nf</t>
  </si>
  <si>
    <t>40.10.040</t>
  </si>
  <si>
    <t>Contator de potência 12 A - 2na+2nf</t>
  </si>
  <si>
    <t>40.10.060</t>
  </si>
  <si>
    <t>Contator de potência 16 A - 2na+2nf</t>
  </si>
  <si>
    <t>40.10.080</t>
  </si>
  <si>
    <t>Contator de potência 22 A/25 A - 2na+2nf</t>
  </si>
  <si>
    <t>40.10.100</t>
  </si>
  <si>
    <t>Contator de potência 32 A - 2na+2nf</t>
  </si>
  <si>
    <t>40.10.106</t>
  </si>
  <si>
    <t>Contator de potência 38 A/40 A - 2na+2nf</t>
  </si>
  <si>
    <t>40.10.110</t>
  </si>
  <si>
    <t>Contator de potência 50 A - 2na+2nf</t>
  </si>
  <si>
    <t>40.10.132</t>
  </si>
  <si>
    <t>Contator de potência 65 A - 2na+2nf</t>
  </si>
  <si>
    <t>40.10.136</t>
  </si>
  <si>
    <t>Contator de potência 110 A - 2na+2nf</t>
  </si>
  <si>
    <t>40.10.140</t>
  </si>
  <si>
    <t>Contator de potência 150 A - 2na+2nf</t>
  </si>
  <si>
    <t>40.10.150</t>
  </si>
  <si>
    <t>Contator de potência 220 A - 2na+2nf</t>
  </si>
  <si>
    <t>40.10.500</t>
  </si>
  <si>
    <t>Minicontator auxiliar - 4na</t>
  </si>
  <si>
    <t>40.10.510</t>
  </si>
  <si>
    <t>Contator auxiliar - 2na+2nf</t>
  </si>
  <si>
    <t>40.10.520</t>
  </si>
  <si>
    <t>Contator auxiliar - 4na+4nf</t>
  </si>
  <si>
    <t>40.11</t>
  </si>
  <si>
    <t>Rele</t>
  </si>
  <si>
    <t>40.11.010</t>
  </si>
  <si>
    <t>Relé fotoelétrico 50/60 Hz, 110/220 V, 1200 VA, completo</t>
  </si>
  <si>
    <t>40.11.020</t>
  </si>
  <si>
    <t>Relé bimetálico de sobrecarga para acoplamento direto, faixas de ajuste de 9/12 A</t>
  </si>
  <si>
    <t>40.11.030</t>
  </si>
  <si>
    <t>Relé bimetálico de sobrecarga para acoplamento direto, faixas de ajuste de 20/32 A até 50/63 A</t>
  </si>
  <si>
    <t>40.11.050</t>
  </si>
  <si>
    <t>Relé bimetálico de sobrecarga para acoplamento direto, faixas de ajuste 0,4/0,63 A até 16/25 A</t>
  </si>
  <si>
    <t>40.11.060</t>
  </si>
  <si>
    <t>Relé de tempo eletrônico de 0,6 até 6 s - 220V - 50/60 Hz</t>
  </si>
  <si>
    <t>40.11.070</t>
  </si>
  <si>
    <t>Relé supervisor trifásico contra falta de fase, inversão de fase e mínima tensão</t>
  </si>
  <si>
    <t>40.11.120</t>
  </si>
  <si>
    <t>Relé de tempo eletrônico de 1,5 até 15 minutos - 110V/220V - 50/60Hz</t>
  </si>
  <si>
    <t>40.11.230</t>
  </si>
  <si>
    <t>Relé de sobrecarga eletrônico para acoplamento direto, faixa de ajuste de 55 A até 250 A</t>
  </si>
  <si>
    <t>40.11.240</t>
  </si>
  <si>
    <t>Relé de tempo eletrônico de 3 até 30s - 220V - 50/60Hz</t>
  </si>
  <si>
    <t>40.11.250</t>
  </si>
  <si>
    <t>Relé de impulso bipolar, 16 A, 250 V CA</t>
  </si>
  <si>
    <t>40.12</t>
  </si>
  <si>
    <t>Chave comutadora e seletora</t>
  </si>
  <si>
    <t>40.12.020</t>
  </si>
  <si>
    <t>Chave comutadora/seletora com 1 polo e 3 posições para 63 A</t>
  </si>
  <si>
    <t>40.12.030</t>
  </si>
  <si>
    <t>Chave comutadora/seletora com 1 polo e 3 posições para 25 A</t>
  </si>
  <si>
    <t>40.12.200</t>
  </si>
  <si>
    <t>Chave comutadora/seletora com 1 polo e 2 posições para 25 A</t>
  </si>
  <si>
    <t>40.12.210</t>
  </si>
  <si>
    <t>Chave comutadora/seletora com 3 polos e 3 posições para 25 A</t>
  </si>
  <si>
    <t>40.13</t>
  </si>
  <si>
    <t>Amperimetro</t>
  </si>
  <si>
    <t>40.13.010</t>
  </si>
  <si>
    <t>Chave comutadora para amperímetro</t>
  </si>
  <si>
    <t>40.13.040</t>
  </si>
  <si>
    <t>Amperímetro de ferro móvel de 96 x 96 mm, para ligação em transformador de corrente, escala fixa de 0A/50 A até 0A/2 kA</t>
  </si>
  <si>
    <t>40.14</t>
  </si>
  <si>
    <t>Voltimetro</t>
  </si>
  <si>
    <t>40.14.010</t>
  </si>
  <si>
    <t>Chave comutadora para voltímetro</t>
  </si>
  <si>
    <t>40.14.030</t>
  </si>
  <si>
    <t>Voltímetro de ferro móvel de 96 x 96 mm, escalas variáveis de 0/150 V, 0/250 V, 0/300 V, 0/500 V e 0/600 V</t>
  </si>
  <si>
    <t>40.20</t>
  </si>
  <si>
    <t>Reparos, conservacoes e complementos - GRUPO 40</t>
  </si>
  <si>
    <t>40.20.050</t>
  </si>
  <si>
    <t>Sinalizador com lâmpada</t>
  </si>
  <si>
    <t>40.20.060</t>
  </si>
  <si>
    <t>Botão de comando duplo sem sinalizador</t>
  </si>
  <si>
    <t>40.20.090</t>
  </si>
  <si>
    <t>Botoeira com retenção para quadro/painel</t>
  </si>
  <si>
    <t>40.20.100</t>
  </si>
  <si>
    <t>Botoeira de comando liga-desliga, sem sinalização</t>
  </si>
  <si>
    <t>40.20.110</t>
  </si>
  <si>
    <t>Alarme sonoro bitonal 220 V para painel de comando</t>
  </si>
  <si>
    <t>40.20.120</t>
  </si>
  <si>
    <t>Placa de 4´ x 2´</t>
  </si>
  <si>
    <t>40.20.140</t>
  </si>
  <si>
    <t>Placa de 4´ x 4´</t>
  </si>
  <si>
    <t>40.20.200</t>
  </si>
  <si>
    <t>Chave de boia normalmente fechada ou aberta</t>
  </si>
  <si>
    <t>40.20.240</t>
  </si>
  <si>
    <t>Plugue com 2P+T de 10A, 250V</t>
  </si>
  <si>
    <t>40.20.250</t>
  </si>
  <si>
    <t>Plugue prolongador com 2P+T de 10A, 250V</t>
  </si>
  <si>
    <t>40.20.300</t>
  </si>
  <si>
    <t>Chave de nível tipo boia pendular (pera), com contato micro switch</t>
  </si>
  <si>
    <t>40.20.302</t>
  </si>
  <si>
    <t>Placa suporte (tampa) 4´ x 4´ para áreas úmidas, grau de proteção IP55</t>
  </si>
  <si>
    <t>40.20.310</t>
  </si>
  <si>
    <t>Placa/espelho em latão escovado 4´ x 4´, para 02 tomadas elétrica</t>
  </si>
  <si>
    <t>40.20.320</t>
  </si>
  <si>
    <t>Placa/espelho em latão escovado 4´ x 4´, para 01 tomada elétrica</t>
  </si>
  <si>
    <t>41</t>
  </si>
  <si>
    <t>ILUMINACAO</t>
  </si>
  <si>
    <t>41.02</t>
  </si>
  <si>
    <t>Lampadas</t>
  </si>
  <si>
    <t>41.02.541</t>
  </si>
  <si>
    <t>Lâmpada LED tubular T8 com base G13, de 900 até 1050 Im - 9 a 10 W</t>
  </si>
  <si>
    <t>41.02.551</t>
  </si>
  <si>
    <t>Lâmpada LED tubular T8 com base G13, de 1850 até 2000 Im - 18 a 20 W</t>
  </si>
  <si>
    <t>41.02.562</t>
  </si>
  <si>
    <t>Lâmpada LED tubular T8 com base G13, de 3400 até 4000 Im - 36 a 40 W</t>
  </si>
  <si>
    <t>41.02.580</t>
  </si>
  <si>
    <t>Lâmpada LED 13,5W, com base E-27, 1400 até 1510 lm</t>
  </si>
  <si>
    <t>41.04</t>
  </si>
  <si>
    <t>Acessorios para iluminacao</t>
  </si>
  <si>
    <t>41.04.020</t>
  </si>
  <si>
    <t>Receptáculo de porcelana com parafuso de fixação com rosca E-27</t>
  </si>
  <si>
    <t>41.04.050</t>
  </si>
  <si>
    <t>Trilho eletrificado de alimentação com 1 circuito, em alumínio com pintura na cor branco, inclusive acessórios</t>
  </si>
  <si>
    <t>41.05</t>
  </si>
  <si>
    <t>Lampada de descarga de alta potencia</t>
  </si>
  <si>
    <t>41.05.720</t>
  </si>
  <si>
    <t>Lâmpada de vapor metálico tubular, base G12 de 150 W</t>
  </si>
  <si>
    <t>41.06</t>
  </si>
  <si>
    <t>Lampada halogena</t>
  </si>
  <si>
    <t>41.06.100</t>
  </si>
  <si>
    <t>Lâmpada halógena refletora PAR20, base E27 de 50 W - 220 V</t>
  </si>
  <si>
    <t>41.06.130</t>
  </si>
  <si>
    <t>Lâmpada halógena com refletor dicroico de 50 W - 12 V</t>
  </si>
  <si>
    <t>41.06.410</t>
  </si>
  <si>
    <t>Lâmpada halógena tubular, base R7s bilateral de 300 W - 110 ou 220 V</t>
  </si>
  <si>
    <t>41.07</t>
  </si>
  <si>
    <t>Lampada fluorescente</t>
  </si>
  <si>
    <t>41.07.020</t>
  </si>
  <si>
    <t>Lâmpada fluorescente tubular, base bipino bilateral de 15 W</t>
  </si>
  <si>
    <t>41.07.030</t>
  </si>
  <si>
    <t>Lâmpada fluorescente tubular, base bipino bilateral de 16 W</t>
  </si>
  <si>
    <t>41.07.050</t>
  </si>
  <si>
    <t>Lâmpada fluorescente tubular, base bipino bilateral de 20 W</t>
  </si>
  <si>
    <t>41.07.060</t>
  </si>
  <si>
    <t>Lâmpada fluorescente tubular, base bipino bilateral de 28 W</t>
  </si>
  <si>
    <t>41.07.070</t>
  </si>
  <si>
    <t>Lâmpada fluorescente tubular, base bipino bilateral de 32 W</t>
  </si>
  <si>
    <t>41.07.200</t>
  </si>
  <si>
    <t>Lâmpada fluorescente tubular, base bipino bilateral de 32 W, com camada trifósforo</t>
  </si>
  <si>
    <t>41.07.430</t>
  </si>
  <si>
    <t>Lâmpada fluorescente compacta eletrônica "3U", base E27 de 20 W - 110 ou 220 V</t>
  </si>
  <si>
    <t>41.07.450</t>
  </si>
  <si>
    <t>Lâmpada fluorescente compacta eletrônica "3U", base E27 de 25 W - 110 ou 220 V</t>
  </si>
  <si>
    <t>41.07.800</t>
  </si>
  <si>
    <t>Lâmpada fluorescente compacta "1U", base G-23 de 9 W</t>
  </si>
  <si>
    <t>41.07.810</t>
  </si>
  <si>
    <t>Lâmpada fluorescente compacta "2U", base G-24D-2 de 18 W</t>
  </si>
  <si>
    <t>41.07.820</t>
  </si>
  <si>
    <t>Lâmpada fluorescente compacta "2U", base G-24D-3 de 26 W</t>
  </si>
  <si>
    <t>41.07.860</t>
  </si>
  <si>
    <t>Lâmpada fluorescente compacta "2U", base G-24Q-3 de 26 W</t>
  </si>
  <si>
    <t>41.08</t>
  </si>
  <si>
    <t>Reator e equipamentos para lampada de descarga de alta potencia</t>
  </si>
  <si>
    <t>41.08.010</t>
  </si>
  <si>
    <t>Transformador eletrônico para lâmpada halógena dicroica de 50 W - 220 V</t>
  </si>
  <si>
    <t>41.08.230</t>
  </si>
  <si>
    <t>Reator eletromagnético de alto fator de potência, para lâmpada vapor de sódio 150 W / 220 V</t>
  </si>
  <si>
    <t>41.08.250</t>
  </si>
  <si>
    <t>Reator eletromagnético de alto fator de potência, para lâmpada vapor de sódio 250 W / 220 V</t>
  </si>
  <si>
    <t>41.08.270</t>
  </si>
  <si>
    <t>Reator eletromagnético de alto fator de potência, para lâmpada vapor de sódio 400 W / 220 V</t>
  </si>
  <si>
    <t>41.08.280</t>
  </si>
  <si>
    <t>Reator eletromagnético de alto fator de potência, para lâmpada vapor de sódio 1000 W / 220 V</t>
  </si>
  <si>
    <t>41.08.440</t>
  </si>
  <si>
    <t>Reator eletromagnético de alto fator de potência, para lâmpada vapor metálico 150 W / 220 V</t>
  </si>
  <si>
    <t>41.08.450</t>
  </si>
  <si>
    <t>Reator eletromagnético de alto fator de potência, para lâmpada vapor metálico 250 W / 220 V</t>
  </si>
  <si>
    <t>41.08.460</t>
  </si>
  <si>
    <t>Reator eletromagnético de alto fator de potência, para lâmpada vapor metálico 400 W / 220 V</t>
  </si>
  <si>
    <t>41.09</t>
  </si>
  <si>
    <t>Reator e equipamentos para lampada fluorescente</t>
  </si>
  <si>
    <t>41.09.720</t>
  </si>
  <si>
    <t>Reator eletrônico de alto fator de potência com partida instantânea, para 2 lâmpadas fluorescentes tubulares, base bipino bilateral, 16 W - 127 V / 220 V</t>
  </si>
  <si>
    <t>41.09.740</t>
  </si>
  <si>
    <t>Reator eletrônico de alto fator de potência com partida instantânea, para 2 lâmpadas fluorescentes tubulares, base bipino bilateral, 28 W - 127 V / 220 V</t>
  </si>
  <si>
    <t>41.09.750</t>
  </si>
  <si>
    <t>Reator eletrônico de alto fator de potência com partida instantânea, para 2 lâmpadas fluorescentes tubulares, base bipino bilateral, 32 W - 127 V / 220 V</t>
  </si>
  <si>
    <t>41.09.830</t>
  </si>
  <si>
    <t>Reator eletrônico de alto fator de potência com partida instantânea, para 2 lâmpadas fluorescentes tubulares "HO", base bipino bilateral, 110 W - 220 V</t>
  </si>
  <si>
    <t>41.09.870</t>
  </si>
  <si>
    <t>Reator eletrônico de alto fator de potência com partida instantânea, para uma lâmpada fluorescente compacta "2U", base G24q-3, 26 W - 220 V</t>
  </si>
  <si>
    <t>41.09.890</t>
  </si>
  <si>
    <t>Reator eletrônico de alto fator de potência com partida instantânea, para 2 lâmpadas fluorescentes compactas "2U", base G24q-3, 26 W - 220 V</t>
  </si>
  <si>
    <t>41.10</t>
  </si>
  <si>
    <t>Postes e acessorios</t>
  </si>
  <si>
    <t>41.10.060</t>
  </si>
  <si>
    <t>Braço em tubo de ferro galvanizado de 1" x 1,00 m para fixação de uma luminária</t>
  </si>
  <si>
    <t>41.10.070</t>
  </si>
  <si>
    <t>Cruzeta reforçada em ferro galvanizado para fixação de quatro luminárias</t>
  </si>
  <si>
    <t>41.10.080</t>
  </si>
  <si>
    <t>Cruzeta reforçada em ferro galvanizado para fixação de duas luminárias</t>
  </si>
  <si>
    <t>41.10.260</t>
  </si>
  <si>
    <t>Poste telecônico curvo em aço SAE 1010/1020 galvanizado a fogo, altura de 8,00 m</t>
  </si>
  <si>
    <t>41.10.330</t>
  </si>
  <si>
    <t>Poste telecônico reto em aço SAE 1010/1020 galvanizado a fogo, altura de 10,00 m</t>
  </si>
  <si>
    <t>41.10.340</t>
  </si>
  <si>
    <t>Poste telecônico reto em aço SAE 1010/1020 galvanizado a fogo, altura de 8,00 m</t>
  </si>
  <si>
    <t>41.10.400</t>
  </si>
  <si>
    <t>Poste telecônico em aço SAE 1010/1020 galvanizado a fogo, com espera para uma luminária, altura de 3,00 m</t>
  </si>
  <si>
    <t>41.10.410</t>
  </si>
  <si>
    <t>Poste telecônico em aço SAE 1010/1020 galvanizado a fogo, com espera para duas luminárias, altura de 3,00 m</t>
  </si>
  <si>
    <t>41.10.430</t>
  </si>
  <si>
    <t>Poste telecônico reto em aço SAE 1010/1020 galvanizado a fogo, altura de 6,00 m</t>
  </si>
  <si>
    <t>41.10.490</t>
  </si>
  <si>
    <t>Poste telecônico reto em aço SAE 1010/1020 galvanizado a fogo, com base, altura de 7,00 m</t>
  </si>
  <si>
    <t>41.10.500</t>
  </si>
  <si>
    <t>Poste telecônico reto em aço SAE 1010/1020 galvanizado a fogo, altura de 4,00 m</t>
  </si>
  <si>
    <t>41.11</t>
  </si>
  <si>
    <t>Aparelho de iluminacao publica e decorativa</t>
  </si>
  <si>
    <t>41.11.060</t>
  </si>
  <si>
    <t>Luminária fechada para iluminação pública tipo pétala pequena</t>
  </si>
  <si>
    <t>41.11.090</t>
  </si>
  <si>
    <t>Luminária com corpo em tubo de alumínio tipo balizador para uso externo</t>
  </si>
  <si>
    <t>41.11.094</t>
  </si>
  <si>
    <t>Luminária LED de embutir para caixa de luz 4 x 2cm, para uso externo, tipo balizador de 3 W</t>
  </si>
  <si>
    <t>41.11.100</t>
  </si>
  <si>
    <t>Luminária retangular fechada para iluminação externa em poste, tipo pétala grande</t>
  </si>
  <si>
    <t>41.11.110</t>
  </si>
  <si>
    <t>Luminária retangular fechada para iluminação externa em poste, tipo pétala pequena</t>
  </si>
  <si>
    <t>41.11.115</t>
  </si>
  <si>
    <t>Luminária retangular tipo arandela externa para 2 lâmpadas, com difusor em polietileno ou vidro leitoso</t>
  </si>
  <si>
    <t>41.11.116</t>
  </si>
  <si>
    <t>Luminária LED retangular para poste, fluxo luminoso de 5000 a 5500 lm - potência de 50W</t>
  </si>
  <si>
    <t>41.11.440</t>
  </si>
  <si>
    <t>Suporte tubular de fixação em poste para 1 luminária tipo pétala</t>
  </si>
  <si>
    <t>41.11.450</t>
  </si>
  <si>
    <t>Suporte tubular de fixação em poste para 2 luminárias tipo pétala</t>
  </si>
  <si>
    <t>41.11.702</t>
  </si>
  <si>
    <t>Luminária LED solar integrada para poste, fluxo luminoso de 8000 lm, eficiência mínima de 130,5 lm/W - potência de 80 W</t>
  </si>
  <si>
    <t>41.11.703</t>
  </si>
  <si>
    <t>Luminária pública LED retangular para poste, fluxo luminoso de 14200 a 18000 lm, eficiência mínima de 120 lm/W - potência de 100 W/120 W</t>
  </si>
  <si>
    <t>41.11.704</t>
  </si>
  <si>
    <t>Luminária LED retangular para poste, fluxo luminoso de 14083 lm, eficiência mínima 135 lm/W - potência de 104 W</t>
  </si>
  <si>
    <t>41.11.707</t>
  </si>
  <si>
    <t>Luminária LED retangular para poste, fluxo luminoso de 27624 lm, eficiência mínima 135 lm/W - potência de 204 W</t>
  </si>
  <si>
    <t>41.11.711</t>
  </si>
  <si>
    <t>Luminária LED retangular para parede ou piso, fluxo luminoso de 11838 a 12150 lm, eficiência mínima 107 lm/W - potência de 86 W/120 W</t>
  </si>
  <si>
    <t>41.11.712</t>
  </si>
  <si>
    <t>Luminária LED redonda de embutir para parede ou piso, área interna ou externa, bivolt - potência 6 W</t>
  </si>
  <si>
    <t>41.11.721</t>
  </si>
  <si>
    <t>Luminária pública LED retangular para poste, fluxo luminoso de 6250 a 6674 lm, eficiência mínima 113 lm/W - potência 40 W/59 W</t>
  </si>
  <si>
    <t>41.12</t>
  </si>
  <si>
    <t>Aparelho de iluminacao de longo alcance e especifica</t>
  </si>
  <si>
    <t>41.12.050</t>
  </si>
  <si>
    <t>Projetor retangular fechado, com alojamento para reator, para lâmpada vapor metálico ou vapor de sódio de 150 W a 400 W</t>
  </si>
  <si>
    <t>41.12.060</t>
  </si>
  <si>
    <t>Projetor retangular fechado, para lâmpada vapor de sódio de 1.000 W ou vapor metálico de 2.000 W</t>
  </si>
  <si>
    <t>41.12.080</t>
  </si>
  <si>
    <t>Projetor retangular fechado, para lâmpada vapor metálico ou vapor de sódio de 250 W/400 W</t>
  </si>
  <si>
    <t>41.12.090</t>
  </si>
  <si>
    <t>Projetor cônico fechado, para lâmpadas vapor metálico, vapor de sódio de 250 W/400 W ou mista de 250 W/500 W</t>
  </si>
  <si>
    <t>41.12.210</t>
  </si>
  <si>
    <t>Projetor LED modular, fluxo luminoso de 26294 lm, eficiência mínima de 125 l/W - 150 W/200 W</t>
  </si>
  <si>
    <t>41.13</t>
  </si>
  <si>
    <t>Aparelho de iluminacao a prova de tempo, gases e vapores</t>
  </si>
  <si>
    <t>41.13.050</t>
  </si>
  <si>
    <t>Luminária blindada de sobrepor ou pendente em calha fechada, para 2 lâmpadas fluorescentes de 32 W/36 W/40 W</t>
  </si>
  <si>
    <t>41.13.102</t>
  </si>
  <si>
    <t>Luminária blindada tipo arandela de 45º e 90º, para lâmpada LED</t>
  </si>
  <si>
    <t>41.13.200</t>
  </si>
  <si>
    <t>Luminária blindada oval de sobrepor ou arandela, para lâmpada fluorescentes compacta</t>
  </si>
  <si>
    <t>41.14</t>
  </si>
  <si>
    <t>Aparelho de iluminacao comercial e industrial</t>
  </si>
  <si>
    <t>41.14.020</t>
  </si>
  <si>
    <t>Luminária retangular de embutir tipo calha fechada, com difusor plano, para 2 lâmpadas fluorescentes tubulares de 28 W/32 W/36 W/54 W</t>
  </si>
  <si>
    <t>41.14.070</t>
  </si>
  <si>
    <t>Luminária retangular de sobrepor tipo calha aberta, para 2 lâmpadas fluorescentes tubulares de 32 W</t>
  </si>
  <si>
    <t>41.14.090</t>
  </si>
  <si>
    <t>Luminária retangular de sobrepor tipo calha fechada, com difusor translúcido, para 2 lâmpadas fluorescentes de 28 W/32 W/36 W/54 W</t>
  </si>
  <si>
    <t>41.14.210</t>
  </si>
  <si>
    <t>Luminária quadrada de embutir tipo calha aberta com aletas planas, para 2 lâmpadas fluorescentes compactas de 18 W/26 W</t>
  </si>
  <si>
    <t>41.14.310</t>
  </si>
  <si>
    <t>Luminária redonda de embutir com difusor recuado, para 1 ou 2 lâmpadas fluorescentes compactas de 15 W/18 W/20 W/23 W/26 W</t>
  </si>
  <si>
    <t>41.14.390</t>
  </si>
  <si>
    <t>Luminária retangular de sobrepor tipo calha aberta, com refletor em alumínio de alto brilho, para 2 lâmpadas tubulares 32 W/36 W</t>
  </si>
  <si>
    <t>41.14.430</t>
  </si>
  <si>
    <t>Luminária quadrada de embutir tipo calha aberta, com refletor e aleta parabólicas em alumínio de alto brilho, para 4 lâmpadas fluorescentes de 14 W/16 W/18 W</t>
  </si>
  <si>
    <t>41.14.510</t>
  </si>
  <si>
    <t>Luminária industrial pendente com refletor prismático sem alojamento para reator, para lâmpadas vapor de sódio/metálico ou mista de 150 W/250 W/400 W</t>
  </si>
  <si>
    <t>41.14.530</t>
  </si>
  <si>
    <t>Luminária redonda de sobrepor com difusor em vidro temperado jateado para 1 ou 2 lâmpadas fluorescentes compactas de 18 W/26 W</t>
  </si>
  <si>
    <t>41.14.560</t>
  </si>
  <si>
    <t>Luminária retangular de embutir tipo calha aberta com aletas parabólicas para 2 lâmpadas fluorescentes tubulares de 28 W/54 W</t>
  </si>
  <si>
    <t>41.14.590</t>
  </si>
  <si>
    <t>Luminária industrial pendente tipo calha aberta instalação em perfilado para 1 ou 2 lâmpadas fluorescentes tubulares 14 W</t>
  </si>
  <si>
    <t>41.14.600</t>
  </si>
  <si>
    <t>Luminária industrial pendente tipo calha aberta instalação em perfilado para 1 ou 2 lâmpadas tubulares 28 W/54 W</t>
  </si>
  <si>
    <t>41.14.620</t>
  </si>
  <si>
    <t>Luminária retangular de sobrepor tipo calha aberta com refletor e aletas parabólicas para 2 lâmpadas fluorescentes tubulares 28 W/54 W</t>
  </si>
  <si>
    <t>41.14.640</t>
  </si>
  <si>
    <t>Luminária retangular de embutir tipo calha aberta com refletor em alumínio de alto brilho para 2 lâmpadas tubulares de 28 W/54 W</t>
  </si>
  <si>
    <t>41.14.670</t>
  </si>
  <si>
    <t>Luminária triangular de sobrepor tipo arandela para fluorescente compacta de 15 W/20 W/23 W</t>
  </si>
  <si>
    <t>41.14.730</t>
  </si>
  <si>
    <t>Luminária redonda de embutir com refletor em alumínio jateado e difusor em vidro para 2 lâmpadas fluorescentes compactas duplas de 18 W/26 W</t>
  </si>
  <si>
    <t>41.14.740</t>
  </si>
  <si>
    <t>Luminária retangular de embutir assimétrica para 1 lâmpada fluorescente tubular de 14 W</t>
  </si>
  <si>
    <t>41.14.750</t>
  </si>
  <si>
    <t>Luminária redonda de sobrepor ou pendente com refletor em alumínio anodizado facho concentrado para 1 lâmpada vapor metálico elipsoidal de 250 W ou 400 W</t>
  </si>
  <si>
    <t>41.14.780</t>
  </si>
  <si>
    <t>Luminária quadrada de sobrepor tipo calha fechada, com difusor plano, para 4 lâmpadas tubulares de 14 W/16 W/18 W</t>
  </si>
  <si>
    <t>41.14.790</t>
  </si>
  <si>
    <t>Luminária retangular de embutir tipo calha aberta com refletor assimétrico em alumínio de alto brilho para 2 lâmpadas tubulares de 28 W/54 W</t>
  </si>
  <si>
    <t>41.14.792</t>
  </si>
  <si>
    <t>Luminária hermética de sobrepor, com difusor em policarbonato, para lâmpadas de 2 x 28 W/32 W/54 W</t>
  </si>
  <si>
    <t>41.15</t>
  </si>
  <si>
    <t>Aparelho de iluminacao interna decorativa</t>
  </si>
  <si>
    <t>41.15.170</t>
  </si>
  <si>
    <t>Luminária redonda de embutir, com foco orientável e acessório antiofuscante, para 1 lâmpada dicroica de 50 W</t>
  </si>
  <si>
    <t>41.20</t>
  </si>
  <si>
    <t>Reparos, conservacoes e complementos - GRUPO 41</t>
  </si>
  <si>
    <t>41.20.020</t>
  </si>
  <si>
    <t>Recolocação de aparelhos de iluminação ou projetores fixos em teto, piso ou parede</t>
  </si>
  <si>
    <t>41.20.080</t>
  </si>
  <si>
    <t>Plafon plástico e/ou PVC para acabamento de ponto de luz, com soquete E-27 para lâmpada fluorescente compacta</t>
  </si>
  <si>
    <t>41.20.120</t>
  </si>
  <si>
    <t>Recolocação de reator</t>
  </si>
  <si>
    <t>41.20.130</t>
  </si>
  <si>
    <t>Recolocação de lâmpada</t>
  </si>
  <si>
    <t>41.31</t>
  </si>
  <si>
    <t>Iluminacao LED</t>
  </si>
  <si>
    <t>41.31.040</t>
  </si>
  <si>
    <t>Luminária LED retangular de sobrepor com difusor translúcido, 4000 K, fluxo luminoso de 3690 a 4800 lm, potência de 35 W a 41 W</t>
  </si>
  <si>
    <t>41.31.070</t>
  </si>
  <si>
    <t>Luminária LED quadrada de sobrepor com difusor prismático translúcido, 4000 K, fluxo luminoso de 1363 a 1800 lm, potência de 15 W a 24 W</t>
  </si>
  <si>
    <t>41.31.080</t>
  </si>
  <si>
    <t>Luminária LED redonda de embutir com difusor translúcido, 4000 K, fluxo luminoso de 800 a 1060 lm, potência de 9 W a 12 W</t>
  </si>
  <si>
    <t>41.31.087</t>
  </si>
  <si>
    <t>Luminária LED redonda de sobrepor com difusor translucido, 4000 K, fluxo luminoso de 1900 a 2000 lm, potência de 17 W a 19 W</t>
  </si>
  <si>
    <t>41.31.101</t>
  </si>
  <si>
    <t>Projetor LED retangular, potência de 30 W, fluxo luminoso de 2250 a 2400 lm, temperatura cor 6.500 K, bivolt</t>
  </si>
  <si>
    <t>42</t>
  </si>
  <si>
    <t>PARA-RAIOS PARA EDIFICACAO</t>
  </si>
  <si>
    <t>42.01</t>
  </si>
  <si>
    <t>Complementos para para-raios</t>
  </si>
  <si>
    <t>42.01.020</t>
  </si>
  <si>
    <t>Captor tipo Franklin, h= 300 mm, 4 pontos, 1 descida, acabamento cromado</t>
  </si>
  <si>
    <t>42.01.040</t>
  </si>
  <si>
    <t>Captor tipo Franklin, h= 300 mm, 4 pontos, 2 descidas, acabamento cromado</t>
  </si>
  <si>
    <t>42.01.060</t>
  </si>
  <si>
    <t>Luva de redução galvanizada de 2´ x 3/4´</t>
  </si>
  <si>
    <t>42.01.080</t>
  </si>
  <si>
    <t>Niple duplo galvanizado de 2´</t>
  </si>
  <si>
    <t>42.01.086</t>
  </si>
  <si>
    <t>Captor tipo terminal aéreo, h= 300 mm em alumínio</t>
  </si>
  <si>
    <t>42.01.090</t>
  </si>
  <si>
    <t>Captor tipo terminal aéreo, h= 300 mm, diâmetro de 1/4´ em cobre</t>
  </si>
  <si>
    <t>42.01.096</t>
  </si>
  <si>
    <t>Captor tipo terminal aéreo, h= 250 mm, diâmetro de 3/8´ galvanizado a fogo</t>
  </si>
  <si>
    <t>42.01.098</t>
  </si>
  <si>
    <t>Captor tipo terminal aéreo, h= 600 mm, diâmetro de 3/8´ galvanizado a fogo</t>
  </si>
  <si>
    <t>42.02</t>
  </si>
  <si>
    <t>Isolador galvanizado uso geral</t>
  </si>
  <si>
    <t>42.02.010</t>
  </si>
  <si>
    <t>Isolador galvanizado uso geral, simples com rosca mecânica</t>
  </si>
  <si>
    <t>42.02.020</t>
  </si>
  <si>
    <t>Isolador galvanizado uso geral, reforçado para fixação a 90°</t>
  </si>
  <si>
    <t>42.02.040</t>
  </si>
  <si>
    <t>Isolador galvanizado uso geral, simples com chapa de encosto</t>
  </si>
  <si>
    <t>42.02.060</t>
  </si>
  <si>
    <t>Isolador galvanizado uso geral, reforçado com chapa de encosto</t>
  </si>
  <si>
    <t>42.02.080</t>
  </si>
  <si>
    <t>Isolador galvanizado uso geral, simples com calha para telha ondulada</t>
  </si>
  <si>
    <t>42.02.100</t>
  </si>
  <si>
    <t>Isolador galvanizado uso geral, reforçado com calha para telha ondulada</t>
  </si>
  <si>
    <t>42.03</t>
  </si>
  <si>
    <t>Isolador galvanizado para mastro</t>
  </si>
  <si>
    <t>42.03.020</t>
  </si>
  <si>
    <t>Isolador galvanizado para mastro de diâmetro 2´, simples com 1 descida</t>
  </si>
  <si>
    <t>42.03.040</t>
  </si>
  <si>
    <t>Isolador galvanizado para mastro de diâmetro 2´, simples com 2 descidas</t>
  </si>
  <si>
    <t>42.03.060</t>
  </si>
  <si>
    <t>Isolador galvanizado para mastro de diâmetro 2´, reforçado com 1 descida</t>
  </si>
  <si>
    <t>42.03.080</t>
  </si>
  <si>
    <t>Isolador galvanizado para mastro de diâmetro 2´, reforçado com 2 descidas</t>
  </si>
  <si>
    <t>42.04</t>
  </si>
  <si>
    <t>Componentes de sustentacao para mastro galvanizado</t>
  </si>
  <si>
    <t>42.04.020</t>
  </si>
  <si>
    <t>Braçadeira de contraventagem para mastro de diâmetro 2´</t>
  </si>
  <si>
    <t>42.04.040</t>
  </si>
  <si>
    <t>Apoio para mastro de diâmetro 2´</t>
  </si>
  <si>
    <t>42.04.060</t>
  </si>
  <si>
    <t>Base para mastro de diâmetro 2´</t>
  </si>
  <si>
    <t>42.04.080</t>
  </si>
  <si>
    <t>Contraventagem com cabo para mastro de diâmetro 2´</t>
  </si>
  <si>
    <t>42.04.120</t>
  </si>
  <si>
    <t>Mastro simples galvanizado de diâmetro 2´</t>
  </si>
  <si>
    <t>42.04.140</t>
  </si>
  <si>
    <t>Suporte porta bandeira simples para mastro de diâmetro 2´</t>
  </si>
  <si>
    <t>42.04.160</t>
  </si>
  <si>
    <t>Suporte porta bandeira reforçado para mastro de diâmetro 2´</t>
  </si>
  <si>
    <t>42.05</t>
  </si>
  <si>
    <t>Componentes para cabo de descida</t>
  </si>
  <si>
    <t>42.05.010</t>
  </si>
  <si>
    <t>Sinalizador de obstáculo simples, sem célula fotoelétrica</t>
  </si>
  <si>
    <t>42.05.020</t>
  </si>
  <si>
    <t>Braçadeira para fixação do aparelho sinalizador para mastro de diâmetro 2´</t>
  </si>
  <si>
    <t>42.05.030</t>
  </si>
  <si>
    <t>Sinalizador de obstáculo duplo, sem célula fotoelétrica</t>
  </si>
  <si>
    <t>42.05.050</t>
  </si>
  <si>
    <t>Sinalizador de obstáculo simples, com célula fotoelétrica</t>
  </si>
  <si>
    <t>42.05.070</t>
  </si>
  <si>
    <t>Sinalizador de obstáculo duplo, com célula fotoelétrica</t>
  </si>
  <si>
    <t>42.05.100</t>
  </si>
  <si>
    <t>Caixa de inspeção suspensa</t>
  </si>
  <si>
    <t>42.05.110</t>
  </si>
  <si>
    <t>Conector cabo/haste de 3/4´</t>
  </si>
  <si>
    <t>42.05.120</t>
  </si>
  <si>
    <t>Conector de emenda em latão para cabo de até 50 mm² com 4 parafusos</t>
  </si>
  <si>
    <t>42.05.140</t>
  </si>
  <si>
    <t>Conector olhal cabo/haste de 3/4´</t>
  </si>
  <si>
    <t>42.05.160</t>
  </si>
  <si>
    <t>Conector olhal cabo/haste de 5/8´</t>
  </si>
  <si>
    <t>42.05.170</t>
  </si>
  <si>
    <t>Vergalhão liso de aço galvanizado, diâmetro de 3/8´</t>
  </si>
  <si>
    <t>42.05.180</t>
  </si>
  <si>
    <t>Esticador em latão para cabo de cobre</t>
  </si>
  <si>
    <t>42.05.190</t>
  </si>
  <si>
    <t>Haste de aterramento de 3/4´ x 3 m</t>
  </si>
  <si>
    <t>42.05.200</t>
  </si>
  <si>
    <t>Haste de aterramento de 5/8" x 2,4 m</t>
  </si>
  <si>
    <t>42.05.210</t>
  </si>
  <si>
    <t>Haste de aterramento de 5/8´ x 3 m</t>
  </si>
  <si>
    <t>42.05.220</t>
  </si>
  <si>
    <t>Mastro para sinalizador de obstáculo, de 1,5 m x 3/4´</t>
  </si>
  <si>
    <t>42.05.230</t>
  </si>
  <si>
    <t>Clips de fixação para vergalhão em aço galvanizado de 3/8´</t>
  </si>
  <si>
    <t>42.05.240</t>
  </si>
  <si>
    <t>Suporte para tubo de proteção com chapa de encosto, diâmetro 2´</t>
  </si>
  <si>
    <t>42.05.250</t>
  </si>
  <si>
    <t>Barra condutora chata em alumínio de 3/4´ x 1/4´, inclusive acessórios de fixação</t>
  </si>
  <si>
    <t>42.05.260</t>
  </si>
  <si>
    <t>Suporte para tubo de proteção com grapa para chumbar, diâmetro 2´</t>
  </si>
  <si>
    <t>42.05.270</t>
  </si>
  <si>
    <t>Conector em latão estanhado para cabos de 16 a 50 mm² e vergalhões até 3/8´</t>
  </si>
  <si>
    <t>42.05.290</t>
  </si>
  <si>
    <t>Suporte para fixação de terminal aéreo e/ou de cabo de cobre nu, com base plana</t>
  </si>
  <si>
    <t>42.05.300</t>
  </si>
  <si>
    <t>Tampa para caixa de inspeção cilíndrica, aço galvanizado</t>
  </si>
  <si>
    <t>42.05.310</t>
  </si>
  <si>
    <t>Caixa de inspeção do terra cilíndrica em PVC rígido, diâmetro de 300 mm - h= 250 mm</t>
  </si>
  <si>
    <t>42.05.320</t>
  </si>
  <si>
    <t>Caixa de inspeção do terra cilíndrica em PVC rígido, diâmetro de 300 mm - h= 400 mm</t>
  </si>
  <si>
    <t>42.05.330</t>
  </si>
  <si>
    <t>Caixa de inspeção do terra cilíndrica em PVC rígido, diâmetro de 300 mm - h= 600 mm</t>
  </si>
  <si>
    <t>42.05.340</t>
  </si>
  <si>
    <t>Barra condutora chata em cobre de 3/4´ x 3/16´, inclusive acessórios de fixação</t>
  </si>
  <si>
    <t>42.05.370</t>
  </si>
  <si>
    <t>Caixa de equalização, de embutir, em aço com barramento, de 400 x 400 mm e tampa</t>
  </si>
  <si>
    <t>42.05.380</t>
  </si>
  <si>
    <t>Caixa de equalização, de embutir, em aço com barramento, de 200 x 200 mm e tampa</t>
  </si>
  <si>
    <t>42.05.390</t>
  </si>
  <si>
    <t>Presilha em latão para cabos de 16 até 50 mm²</t>
  </si>
  <si>
    <t>42.05.410</t>
  </si>
  <si>
    <t>Suporte para fixação de terminal aéreo e/ou de cabo de cobre nu, com base ondulada</t>
  </si>
  <si>
    <t>42.05.440</t>
  </si>
  <si>
    <t>Barra condutora chata em alumínio de 7/8´ x 1/8´, inclusive acessórios de fixação</t>
  </si>
  <si>
    <t>42.05.450</t>
  </si>
  <si>
    <t>Conector com rabicho e porca em latão para cabo de 16 a 35 mm²</t>
  </si>
  <si>
    <t>42.05.510</t>
  </si>
  <si>
    <t>Suporte para fixação de fita de alumínio 7/8´ x 1/8´ e/ou cabo de cobre nu, com base ondulada</t>
  </si>
  <si>
    <t>42.05.520</t>
  </si>
  <si>
    <t>Suporte para fixação de fita de alumínio 7/8´ x 1/8´, com base plana</t>
  </si>
  <si>
    <t>42.05.542</t>
  </si>
  <si>
    <t>Tela equipotencial em aço inoxidável, largura de 200 mm, espessura de 1,4 mm</t>
  </si>
  <si>
    <t>42.05.550</t>
  </si>
  <si>
    <t>Cordoalha flexível "Jumpers" de 25 x 235 mm, com 4 furos de 11 mm</t>
  </si>
  <si>
    <t>42.05.560</t>
  </si>
  <si>
    <t>Cordoalha flexível "Jumpers" de 25 x 300 mm, com 4 furos de 11 mm</t>
  </si>
  <si>
    <t>42.05.570</t>
  </si>
  <si>
    <t>Terminal estanhado com 1 furo e 1 compressão - 16 mm²</t>
  </si>
  <si>
    <t>42.05.580</t>
  </si>
  <si>
    <t>Terminal estanhado com 1 furo e 1 compressão - 35 mm²</t>
  </si>
  <si>
    <t>42.05.590</t>
  </si>
  <si>
    <t>Terminal estanhado com 1 furo e 1 compressão - 50 mm²</t>
  </si>
  <si>
    <t>42.05.620</t>
  </si>
  <si>
    <t>Terminal estanhado com 2 furos e 1 compressão - 50 mm²</t>
  </si>
  <si>
    <t>42.05.630</t>
  </si>
  <si>
    <t>Conector tipo ´X´ para aterramento de telas, acabamento estanhado, para cabo de 16 - 50 mm²</t>
  </si>
  <si>
    <t>42.05.650</t>
  </si>
  <si>
    <t>Malha fechada pré-fabricada em fio de cobre de 16mm e mesch 30 x 30cm para aterramento</t>
  </si>
  <si>
    <t>42.20</t>
  </si>
  <si>
    <t>Reparos, conservacoes e complementos - GRUPO 42</t>
  </si>
  <si>
    <t>42.20.080</t>
  </si>
  <si>
    <t>Solda exotérmica conexão cabo-cabo horizontal em X, bitola do cabo de 16-16mm² a 35-35mm²</t>
  </si>
  <si>
    <t>42.20.090</t>
  </si>
  <si>
    <t>Solda exotérmica conexão cabo-cabo horizontal em X, bitola do cabo de 50-25mm² a 95-50mm²</t>
  </si>
  <si>
    <t>42.20.120</t>
  </si>
  <si>
    <t>Solda exotérmica conexão cabo-cabo horizontal em X sobreposto, bitola do cabo de 35-35mm² a 50-35mm²</t>
  </si>
  <si>
    <t>42.20.130</t>
  </si>
  <si>
    <t>Solda exotérmica conexão cabo-cabo horizontal em X sobreposto, bitola do cabo de 50-50mm² a 95-50mm²</t>
  </si>
  <si>
    <t>42.20.150</t>
  </si>
  <si>
    <t>Solda exotérmica conexão cabo-cabo horizontal em T, bitola do cabo de 16-16mm² a 50-35mm², 70-35mm² e 95-35mm²</t>
  </si>
  <si>
    <t>42.20.160</t>
  </si>
  <si>
    <t>Solda exotérmica conexão cabo-cabo horizontal em T, bitola do cabo de 50-50mm² a 95-50mm²</t>
  </si>
  <si>
    <t>42.20.170</t>
  </si>
  <si>
    <t>Solda exotérmica conexão cabo-cabo horizontal reto, bitola do cabo de 16mm² a 70mm²</t>
  </si>
  <si>
    <t>42.20.190</t>
  </si>
  <si>
    <t>Solda exotérmica conexão cabo-haste em X sobreposto, bitola do cabo de 35mm² a 50mm² para haste de 5/8" e 3/4"</t>
  </si>
  <si>
    <t>42.20.210</t>
  </si>
  <si>
    <t>Solda exotérmica conexão cabo-haste em T, bitola do cabo de 35mm² para haste de 5/8" e 3/4"</t>
  </si>
  <si>
    <t>42.20.220</t>
  </si>
  <si>
    <t>Solda exotérmica conexão cabo-haste em T, bitola do cabo de 50mm² a 95mm² para haste de 5/8" e 3/4"</t>
  </si>
  <si>
    <t>42.20.230</t>
  </si>
  <si>
    <t>Solda exotérmica conexão cabo-haste na lateral, bitola do cabo de 25mm² a 70mm² para haste de 5/8" e 3/4"</t>
  </si>
  <si>
    <t>42.20.240</t>
  </si>
  <si>
    <t>Solda exotérmica conexão cabo-haste no topo, bitola do cabo de 25mm² a 35mm² para haste de 5/8"</t>
  </si>
  <si>
    <t>42.20.250</t>
  </si>
  <si>
    <t>Solda exotérmica conexão cabo-haste no topo, bitola do cabo de 50mm² a 95mm² para haste de 5/8" e 3/4"</t>
  </si>
  <si>
    <t>42.20.260</t>
  </si>
  <si>
    <t>Solda exotérmica conexão cabo-ferro de construção com cabo paralelo, bitola do cabo de 35mm² para haste de 5/8" e 3/4"</t>
  </si>
  <si>
    <t>42.20.270</t>
  </si>
  <si>
    <t>Solda exotérmica conexão cabo-ferro de construção com cabo paralelo, bitola do cabo de 50mm² a 70mm² para haste de 5/8" e 3/4"</t>
  </si>
  <si>
    <t>42.20.280</t>
  </si>
  <si>
    <t>Solda exotérmica conexão cabo-ferro de construção com cabo em X sobreposto, bitola do cabo de 35mm² a 70mm² para haste de 5/8"</t>
  </si>
  <si>
    <t>42.20.290</t>
  </si>
  <si>
    <t>Solda exotérmica conexão cabo-ferro de construção com cabo em X sobreposto, bitola do cabo de 35mm² a 70mm² para haste de 3/8"</t>
  </si>
  <si>
    <t>42.20.300</t>
  </si>
  <si>
    <t>Solda exotérmica conexão cabo-terminal com duas fixações, bitola do cabo de 25mm² a 50mm² para terminal 3x25</t>
  </si>
  <si>
    <t>42.20.310</t>
  </si>
  <si>
    <t>Solda exotérmica conexão cabo-superfície de aço, bitola do cabo de 16mm² a 35mm²</t>
  </si>
  <si>
    <t>42.20.320</t>
  </si>
  <si>
    <t>Solda exotérmica conexão cabo-superfície de aço, bitola do cabo de 50mm² a 95mm²</t>
  </si>
  <si>
    <t>43</t>
  </si>
  <si>
    <t>APARELHOS ELETRICOS, HIDRAULICOS E A GAS.</t>
  </si>
  <si>
    <t>43.01</t>
  </si>
  <si>
    <t>Bebedouros</t>
  </si>
  <si>
    <t>43.01.012</t>
  </si>
  <si>
    <t>Purificador de pressão elétrico em chapa eletrozincado pré-pintada e tampo em aço inoxidável, tipo coluna, capacidade de refrigeração de 2 l/h - simples</t>
  </si>
  <si>
    <t>43.01.032</t>
  </si>
  <si>
    <t>Purificador de pressão elétrico em chapa eletrozincado pré-pintada e tampo em aço inoxidável, tipo coluna, capacidade de refrigeração de 2 l/h - conjugado</t>
  </si>
  <si>
    <t>43.02</t>
  </si>
  <si>
    <t>Chuveiros</t>
  </si>
  <si>
    <t>43.02.010</t>
  </si>
  <si>
    <t>Chuveiro frio em PVC, diâmetro de 10 cm</t>
  </si>
  <si>
    <t>43.02.070</t>
  </si>
  <si>
    <t>Chuveiro com válvula de acionamento antivandalismo, DN= 3/4´</t>
  </si>
  <si>
    <t>43.02.080</t>
  </si>
  <si>
    <t>Chuveiro elétrico de 6.500W / 220V com resistência blindada</t>
  </si>
  <si>
    <t>43.02.100</t>
  </si>
  <si>
    <t>Chuveiro com jato regulável em metal com acabamento cromado</t>
  </si>
  <si>
    <t>43.02.122</t>
  </si>
  <si>
    <t>Chuveiro frio em PVC, com registro e tubo de ligação acoplados</t>
  </si>
  <si>
    <t>43.02.140</t>
  </si>
  <si>
    <t>Chuveiro elétrico de 5.500 W / 220 V em PVC</t>
  </si>
  <si>
    <t>43.02.160</t>
  </si>
  <si>
    <t>Chuveiro lava-olhos, acionamento manual, tubulação em ferro galvanizado com pintura epóxi cor verde</t>
  </si>
  <si>
    <t>43.02.170</t>
  </si>
  <si>
    <t>Chuveiro elétrico de 7.500W / 220 V, com resistência blindada</t>
  </si>
  <si>
    <t>43.02.180</t>
  </si>
  <si>
    <t>Ducha eletrônica de 6.800W até 7.900 W / 220 V</t>
  </si>
  <si>
    <t>43.03</t>
  </si>
  <si>
    <t>Aquecedores</t>
  </si>
  <si>
    <t>43.03.050</t>
  </si>
  <si>
    <t>Aquecedor a gás de acumulação, capacidade 300 l</t>
  </si>
  <si>
    <t>43.03.130</t>
  </si>
  <si>
    <t>Aquecedor a gás de acumulação, capacidade 500 l</t>
  </si>
  <si>
    <t>43.03.212</t>
  </si>
  <si>
    <t>Aquecedor de passagem elétrico individual, baixa pressão - 5.000 W / 6.400 W</t>
  </si>
  <si>
    <t>43.03.220</t>
  </si>
  <si>
    <t>Sistema de aquecimento de passagem a gás com sistema misturador para abastecimento de até 08 duchas</t>
  </si>
  <si>
    <t>43.03.500</t>
  </si>
  <si>
    <t>Coletor em alumínio para sistema de aquecimento solar com área coletora até 1,60 m²</t>
  </si>
  <si>
    <t>43.03.510</t>
  </si>
  <si>
    <t>Coletor em alumínio para sistema de aquecimento solar com área coletora até 2,00 m²</t>
  </si>
  <si>
    <t>43.03.550</t>
  </si>
  <si>
    <t>Reservatório térmico horizontal em aço inoxidável AISI 304, capacidade de 500 litros</t>
  </si>
  <si>
    <t>43.04</t>
  </si>
  <si>
    <t>Torneiras eletricas</t>
  </si>
  <si>
    <t>43.04.020</t>
  </si>
  <si>
    <t>Torneira elétrica</t>
  </si>
  <si>
    <t>43.05</t>
  </si>
  <si>
    <t>Exaustor, ventilador e circulador de ar</t>
  </si>
  <si>
    <t>43.05.030</t>
  </si>
  <si>
    <t>Exaustor elétrico em plástico, vazão de 150 a 190m³/h</t>
  </si>
  <si>
    <t>43.05.100</t>
  </si>
  <si>
    <t>Insuflador de ar compacto, para renovação de ar em ambientes, vazão máxima 93 m³/h</t>
  </si>
  <si>
    <t>43.06</t>
  </si>
  <si>
    <t>Emissores de som</t>
  </si>
  <si>
    <t>43.06.010</t>
  </si>
  <si>
    <t>Cigarra de embutir 50/60HZ até 127V, com placa</t>
  </si>
  <si>
    <t>43.07</t>
  </si>
  <si>
    <t>Aparelho condicionador de ar</t>
  </si>
  <si>
    <t>43.07.070</t>
  </si>
  <si>
    <t>Ar condicionado a frio, tipo split piso teto com capacidade de 48.000 BTU/h</t>
  </si>
  <si>
    <t>43.07.300</t>
  </si>
  <si>
    <t>Ar condicionado a frio, tipo split cassete com capacidade de 18.000 BTU/h</t>
  </si>
  <si>
    <t>43.07.310</t>
  </si>
  <si>
    <t>Ar condicionado a frio, tipo split cassete com capacidade de 24.000 BTU/h</t>
  </si>
  <si>
    <t>43.07.320</t>
  </si>
  <si>
    <t>Ar condicionado a frio, tipo split cassete com capacidade de 36.000 BTU/h</t>
  </si>
  <si>
    <t>43.07.330</t>
  </si>
  <si>
    <t>Ar condicionado a frio, tipo split parede com capacidade de 12.000 BTU/h</t>
  </si>
  <si>
    <t>43.07.340</t>
  </si>
  <si>
    <t>Ar condicionado a frio, tipo split parede com capacidade de 18.000 BTU/h</t>
  </si>
  <si>
    <t>43.07.350</t>
  </si>
  <si>
    <t>Ar condicionado a frio, tipo split parede com capacidade de 24.000 BTU/h</t>
  </si>
  <si>
    <t>43.07.360</t>
  </si>
  <si>
    <t>Ar condicionado a frio, tipo split parede com capacidade de 30.000 BTU/h</t>
  </si>
  <si>
    <t>43.07.380</t>
  </si>
  <si>
    <t>Ar condicionado a frio, tipo split piso teto com capacidade de 24.000 BTU/h</t>
  </si>
  <si>
    <t>43.07.390</t>
  </si>
  <si>
    <t>Ar condicionado a frio, tipo split piso teto com capacidade de 36.000 BTU/h</t>
  </si>
  <si>
    <t>43.08</t>
  </si>
  <si>
    <t>Equipamentos para sistema VRF ar condicionado</t>
  </si>
  <si>
    <t>43.08.001</t>
  </si>
  <si>
    <t>Condensador para sistema VRF de ar condicionado, capacidade até 6 TR</t>
  </si>
  <si>
    <t>43.08.002</t>
  </si>
  <si>
    <t>Condensador para sistema VRF de ar condicionado, capacidade de 8 TR a 10 TR</t>
  </si>
  <si>
    <t>43.08.003</t>
  </si>
  <si>
    <t>Condensador para sistema VRF de ar condicionado, capacidade de 11 TR a 13 TR</t>
  </si>
  <si>
    <t>43.08.004</t>
  </si>
  <si>
    <t>Condensador para sistema VRF de ar condicionado, capacidade de 14 TR a 16 TR</t>
  </si>
  <si>
    <t>43.08.020</t>
  </si>
  <si>
    <t>Evaporador para sistema VRF de ar condicionado, tipo parede, capacidade de 1 TR</t>
  </si>
  <si>
    <t>43.08.021</t>
  </si>
  <si>
    <t>Evaporador para sistema VRF de ar condicionado, tipo parede, capacidade de 2 TR</t>
  </si>
  <si>
    <t>43.08.022</t>
  </si>
  <si>
    <t>Evaporador para sistema VRF de ar condicionado, tipo parede, capacidade de 3 TR</t>
  </si>
  <si>
    <t>43.08.030</t>
  </si>
  <si>
    <t>Evaporador para sistema VRF de ar condicionado, tipo piso teto, capacidade de 1 TR</t>
  </si>
  <si>
    <t>43.08.031</t>
  </si>
  <si>
    <t>Evaporador para sistema VRF de ar condicionado, tipo piso teto, capacidade de 2 TR</t>
  </si>
  <si>
    <t>43.08.032</t>
  </si>
  <si>
    <t>Evaporador para sistema VRF de ar condicionado, tipo piso teto, capacidade de 3 TR</t>
  </si>
  <si>
    <t>43.08.033</t>
  </si>
  <si>
    <t>Evaporador para sistema VRF de ar condicionado, tipo piso teto, capacidade de 4 TR</t>
  </si>
  <si>
    <t>43.08.040</t>
  </si>
  <si>
    <t>Evaporador para sistema VRF de ar condicionado, tipo cassete, capacidade de 1 TR</t>
  </si>
  <si>
    <t>43.08.041</t>
  </si>
  <si>
    <t>Evaporador para sistema VRF de ar condicionado, tipo cassete, capacidade de 2 TR</t>
  </si>
  <si>
    <t>43.08.042</t>
  </si>
  <si>
    <t>Evaporador para sistema VRF de ar condicionado, tipo cassete, capacidade de 3 TR</t>
  </si>
  <si>
    <t>43.08.043</t>
  </si>
  <si>
    <t>Evaporador para sistema VRF de ar condicionado, tipo cassete, capacidade de 4 TR</t>
  </si>
  <si>
    <t>43.10</t>
  </si>
  <si>
    <t>Bombas centrifugas, uso geral</t>
  </si>
  <si>
    <t>43.10.050</t>
  </si>
  <si>
    <t>Conjunto motor-bomba (centrífuga) 10 cv, monoestágio, Hman= 24 a 36 mca, Q= 53 a 45 m³/h</t>
  </si>
  <si>
    <t>43.10.090</t>
  </si>
  <si>
    <t>Conjunto motor-bomba (centrífuga) 20 cv, monoestágio, Hman= 40 a 70 mca, Q= 76 a 28 m³/h</t>
  </si>
  <si>
    <t>43.10.110</t>
  </si>
  <si>
    <t>Conjunto motor-bomba (centrífuga) 5 cv, monoestágio, Hmam= 14 a 26 mca, Q= 56 a 30 m³/h</t>
  </si>
  <si>
    <t>43.10.130</t>
  </si>
  <si>
    <t>Conjunto motor-bomba (centrífuga) 3/4 cv, monoestágio, Hman= 10 a 16 mca, Q= 12,7 a 8 m³/h</t>
  </si>
  <si>
    <t>43.10.210</t>
  </si>
  <si>
    <t>Conjunto motor-bomba (centrífuga) 60 cv, monoestágio, Hman= 90 a 125 mca, Q= 115 a 50 m³/h</t>
  </si>
  <si>
    <t>43.10.230</t>
  </si>
  <si>
    <t>Conjunto motor-bomba (centrífuga) 2 cv, monoestágio, Hman= 12 a 27 mca, Q= 25 a 8 m³/h</t>
  </si>
  <si>
    <t>43.10.250</t>
  </si>
  <si>
    <t>Conjunto motor-bomba (centrífuga) 15 cv, monoestágio, Hman= 30 a 60 mca, Q= 82 a 20 m³/h</t>
  </si>
  <si>
    <t>43.10.290</t>
  </si>
  <si>
    <t>Conjunto motor-bomba (centrífuga) 5 cv, monoestágio, Hman= 24 a 33 mca, Q= 41,6 a 35,2 m³/h</t>
  </si>
  <si>
    <t>43.10.450</t>
  </si>
  <si>
    <t>Conjunto motor-bomba (centrífuga) 30 cv, monoestágio, Hman= 20 a 50 mca, Q= 197 a 112 m³/h</t>
  </si>
  <si>
    <t>43.10.452</t>
  </si>
  <si>
    <t>Conjunto motor-bomba (centrífuga) 1,5 cv, multiestágio, Hman= 20 a 35 mca, Q= 7,1 a 4,5 m³/h</t>
  </si>
  <si>
    <t>43.10.454</t>
  </si>
  <si>
    <t>Conjunto motor-bomba (centrífuga) 3 cv, multiestágio, Hman= 30 a 45 mca, Q= 12,4 a 8,4 m³/h</t>
  </si>
  <si>
    <t>43.10.456</t>
  </si>
  <si>
    <t>Conjunto motor-bomba (centrífuga) 3 cv, multiestágio, Hman= 35 a 60 mca, Q= 7,8 a 5,8 m³/h</t>
  </si>
  <si>
    <t>43.10.480</t>
  </si>
  <si>
    <t>Conjunto motor-bomba (centrífuga) 7,5 cv, multiestágio, Hman= 30 a 80 mca, Q= 21,6 a 12,0 m³/h</t>
  </si>
  <si>
    <t>43.10.490</t>
  </si>
  <si>
    <t>Conjunto motor-bomba (centrífuga) 5 cv, multiestágio, Hman= 25 a 50 mca, Q= 21,0 a 13,3 m³/h</t>
  </si>
  <si>
    <t>43.10.620</t>
  </si>
  <si>
    <t>Conjunto motor-bomba (centrífuga), 0,5 cv, monoestágio, Hman= 10 a 20 mca, Q= 7,5 a 1,5 m³/h</t>
  </si>
  <si>
    <t>43.10.670</t>
  </si>
  <si>
    <t>Conjunto motor-bomba (centrífuga) 0,5 cv, monoestágio, trifásico, Hman= 9 a 21 mca, Q= 8,3 a 2,0 m³/h</t>
  </si>
  <si>
    <t>43.10.730</t>
  </si>
  <si>
    <t>Conjunto motor-bomba (centrífuga) 30 cv, monoestágio trifásico, Hman= 70 a 94 mca, Q= 34,80 a 61,7 m³/h</t>
  </si>
  <si>
    <t>43.10.740</t>
  </si>
  <si>
    <t>Conjunto motor-bomba (centrífuga) 20 cv, monoestágio trifásico, Hman= 62 a 90 mca, Q= 21,1 a 43,8 m³/h</t>
  </si>
  <si>
    <t>43.10.750</t>
  </si>
  <si>
    <t>Conjunto motor-bomba (centrífuga) 1 cv, monoestágio trifásico, Hman= 8 a 25 mca e Q= 11 a 1,50 m³/h</t>
  </si>
  <si>
    <t>43.10.770</t>
  </si>
  <si>
    <t>Conjunto motor-bomba (centrífuga) 40 cv, monoestágio trifásico, Hman= 45 a 75 mca e Q= 120 a 75 m³/h</t>
  </si>
  <si>
    <t>43.10.780</t>
  </si>
  <si>
    <t>Conjunto motor-bomba (centrífuga) 50 cv, monoestágio trifásico, Hman= 61 a 81 mca e Q= 170 a 80 m³/h</t>
  </si>
  <si>
    <t>43.10.790</t>
  </si>
  <si>
    <t>Conjunto motor-bomba (centrífuga) 1 cv, multiestágio trifásico, Hman= 15 a 30 mca, Q= 6,5 a 4,2 m³/h</t>
  </si>
  <si>
    <t>43.10.794</t>
  </si>
  <si>
    <t>Conjunto motor-bomba (centrífuga) 1 cv, multiestágio trifásico, Hman= 70 a 115 mca e Q= 1,0 a 1,6 m³/h</t>
  </si>
  <si>
    <t>43.11</t>
  </si>
  <si>
    <t>Bombas submersiveis</t>
  </si>
  <si>
    <t>43.11.050</t>
  </si>
  <si>
    <t>Conjunto motor-bomba submersível para poço profundo de 6´, Q= 10 a 20m³/h, Hman= 80 a 48 mca, até 6 HP</t>
  </si>
  <si>
    <t>43.11.060</t>
  </si>
  <si>
    <t>Conjunto motor-bomba submersível para poço profundo de 6´, Q= 10 a 20m³/h, Hman= 108 a 64,5 mca, 8 HP</t>
  </si>
  <si>
    <t>43.11.100</t>
  </si>
  <si>
    <t>Conjunto motor-bomba submersível para poço profundo de 6´, Q= 10 a 20m³/h, Hman= 274 a 170 mca, 20 HP</t>
  </si>
  <si>
    <t>43.11.110</t>
  </si>
  <si>
    <t>Conjunto motor-bomba submersível para poço profundo de 6´, Q= 20 a 34m³/h, Hman= 56,5 a 32 mca, até 8 HP</t>
  </si>
  <si>
    <t>43.11.130</t>
  </si>
  <si>
    <t>Conjunto motor-bomba submersível para poço profundo de 6´, Q= 20 a 34m³/h, Hman= 92,5 a 53 mca, 12,5 HP</t>
  </si>
  <si>
    <t>43.11.150</t>
  </si>
  <si>
    <t>Conjunto motor-bomba submersível para poço profundo de 6´, Q= 20 a 34m³/h, Hman= 152 a 88 mca, 20 HP</t>
  </si>
  <si>
    <t>43.11.320</t>
  </si>
  <si>
    <t>Conjunto motor-bomba submersível vertical para esgoto, Q= 4,8 a 25,8 m³/h, Hmam= 19 a 5 mca, potência 1 cv, diâmetro de sólidos até 20mm</t>
  </si>
  <si>
    <t>43.11.330</t>
  </si>
  <si>
    <t>Conjunto motor-bomba submersível vertical para esgoto, Q= 4,6 a 57,2 m³/h, Hman= 13 a 4 mca, potência 2 a 3,5 cv, diâmetro de sólidos até 50mm</t>
  </si>
  <si>
    <t>43.11.360</t>
  </si>
  <si>
    <t>Conjunto motor-bomba submersível vertical para águas residuais, Q= 2 a16 m³/h, Hman= 12 a 2 mca, potência de 0,5 cv</t>
  </si>
  <si>
    <t>43.11.370</t>
  </si>
  <si>
    <t>Conjunto motor-bomba submersível vertical para águas residuais, Q= 3 a 20 m³/h, Hman= 13 a 5 mca, potência de 1 cv</t>
  </si>
  <si>
    <t>43.11.380</t>
  </si>
  <si>
    <t>Conjunto motor-bomba submersível vertical para águas residuais, Q= 10 a 50 m³/h, Hman= 22 a 4 mca, potência 4 cv</t>
  </si>
  <si>
    <t>43.11.390</t>
  </si>
  <si>
    <t>Conjunto motor-bomba submersível vertical para águas residuais, Q= 8 a 45 m³/h, Hman= 10,5 a 3,5 mca, potência 1,5 cv</t>
  </si>
  <si>
    <t>43.11.400</t>
  </si>
  <si>
    <t>Conjunto motor-bomba submersível vertical para esgoto, Q= 3,4 a 86,3 m³/h, Hman= 14 a 5 mca, potência 5 cv</t>
  </si>
  <si>
    <t>43.11.410</t>
  </si>
  <si>
    <t>Conjunto motor-bomba submersível vertical para esgoto, Q= 9,1 a 113,6m³/h, Hman= 20 a 15 mca, potência 10 cv</t>
  </si>
  <si>
    <t>43.11.420</t>
  </si>
  <si>
    <t>Conjunto motor-bomba submersível vertical para esgoto, Q=9,3 a 69,0 m³/h, Hman=15 a 7 mca, potência 3cv, diâmetro de sólidos 50/65mm</t>
  </si>
  <si>
    <t>43.11.460</t>
  </si>
  <si>
    <t>Conjunto motor-bomba submersível vertical para esgoto, Q= 40 m³/h, Hman= 40 mca, diâmetro de sólidos até 50 mm</t>
  </si>
  <si>
    <t>43.12</t>
  </si>
  <si>
    <t>Bombas especiais, uso industrial</t>
  </si>
  <si>
    <t>43.12.500</t>
  </si>
  <si>
    <t>Filtro de areia com carga de areia filtrante, vazão de 16,9 m³/h</t>
  </si>
  <si>
    <t>43.20</t>
  </si>
  <si>
    <t>Reparos, conservacoes e complementos - GRUPO 43</t>
  </si>
  <si>
    <t>43.20.130</t>
  </si>
  <si>
    <t>Caixa de passagem para condicionamento de ar tipo Split, com saída de dreno único na vertical - 39 x 22 x 6 cm</t>
  </si>
  <si>
    <t>43.20.140</t>
  </si>
  <si>
    <t>Bomba de remoção de condensados para condicionadores de ar</t>
  </si>
  <si>
    <t>43.20.200</t>
  </si>
  <si>
    <t>Controlador de temperatura digital</t>
  </si>
  <si>
    <t>43.20.210</t>
  </si>
  <si>
    <t>Bomba de circulação para água quente</t>
  </si>
  <si>
    <t>43.20.250</t>
  </si>
  <si>
    <t>Poço termométrico em alumínio, com haste de 30mm e rosca 1/2" npt</t>
  </si>
  <si>
    <t>43.20.260</t>
  </si>
  <si>
    <t>Termostato para aquecimento ou refrigeração com programação horária</t>
  </si>
  <si>
    <t>44</t>
  </si>
  <si>
    <t>APARELHOS E METAIS HIDRAULICOS</t>
  </si>
  <si>
    <t>44.01</t>
  </si>
  <si>
    <t>Aparelhos e loucas</t>
  </si>
  <si>
    <t>44.01.030</t>
  </si>
  <si>
    <t>Bacia turca de louça - 6 litros</t>
  </si>
  <si>
    <t>44.01.040</t>
  </si>
  <si>
    <t xml:space="preserve">Bacia sifonada com caixa de descarga acoplada e tampa - infantil	</t>
  </si>
  <si>
    <t>44.01.050</t>
  </si>
  <si>
    <t>Bacia sifonada de louça sem tampa - 6 litros</t>
  </si>
  <si>
    <t>44.01.070</t>
  </si>
  <si>
    <t>Bacia sifonada de louça sem tampa com saída horizontal - 6 litros</t>
  </si>
  <si>
    <t>44.01.100</t>
  </si>
  <si>
    <t>Lavatório de louça sem coluna</t>
  </si>
  <si>
    <t>44.01.110</t>
  </si>
  <si>
    <t>Lavatório de louça com coluna</t>
  </si>
  <si>
    <t>44.01.160</t>
  </si>
  <si>
    <t>Lavatório de louça pequeno com coluna suspensa - linha especial</t>
  </si>
  <si>
    <t>44.01.170</t>
  </si>
  <si>
    <t>Lavatório em polipropileno</t>
  </si>
  <si>
    <t>44.01.200</t>
  </si>
  <si>
    <t>Mictório de louça sifonado auto aspirante</t>
  </si>
  <si>
    <t>44.01.240</t>
  </si>
  <si>
    <t>Lavatório em louça com coluna suspensa</t>
  </si>
  <si>
    <t>44.01.270</t>
  </si>
  <si>
    <t>Cuba de louça de embutir oval</t>
  </si>
  <si>
    <t>44.01.310</t>
  </si>
  <si>
    <t>Tanque de louça com coluna de 30 litros</t>
  </si>
  <si>
    <t>44.01.360</t>
  </si>
  <si>
    <t>Tanque de louça com coluna de 18 a 20 litros</t>
  </si>
  <si>
    <t>44.01.370</t>
  </si>
  <si>
    <t>Tanque em granito sintético, linha comercial - sem pertences</t>
  </si>
  <si>
    <t>44.01.610</t>
  </si>
  <si>
    <t>Lavatório de louça para canto, sem coluna - sem pertences</t>
  </si>
  <si>
    <t>44.01.680</t>
  </si>
  <si>
    <t>Caixa de descarga em plástico, de sobrepor, capacidade 9 litros com engate flexível</t>
  </si>
  <si>
    <t>44.01.690</t>
  </si>
  <si>
    <t>Tanque de louça sem coluna de 30 litros</t>
  </si>
  <si>
    <t>44.01.800</t>
  </si>
  <si>
    <t>Bacia sifonada com caixa de descarga acoplada sem tampa - 6 litros</t>
  </si>
  <si>
    <t>44.01.850</t>
  </si>
  <si>
    <t>Cuba de louça de embutir redonda</t>
  </si>
  <si>
    <t>44.02</t>
  </si>
  <si>
    <t>Bancadas e tampos</t>
  </si>
  <si>
    <t>44.02.062</t>
  </si>
  <si>
    <t>Tampo/bancada em granito, com frontão, espessura de 2 cm, acabamento polido</t>
  </si>
  <si>
    <t>44.02.100</t>
  </si>
  <si>
    <t>Tampo/bancada em mármore nacional espessura de 3 cm</t>
  </si>
  <si>
    <t>44.02.200</t>
  </si>
  <si>
    <t>Tampo/bancada em concreto armado, revestido em aço inoxidável fosco polido</t>
  </si>
  <si>
    <t>44.02.300</t>
  </si>
  <si>
    <t>Superfície sólido mineral para bancadas, saias, frontões e/ou cubas</t>
  </si>
  <si>
    <t>44.03</t>
  </si>
  <si>
    <t>Acessorios e metais</t>
  </si>
  <si>
    <t>44.03.010</t>
  </si>
  <si>
    <t>Dispenser toalheiro em ABS e policarbonato para bobina de 20 cm x 200 m, com alavanca</t>
  </si>
  <si>
    <t>44.03.020</t>
  </si>
  <si>
    <t>Meia saboneteira de louça de embutir</t>
  </si>
  <si>
    <t>44.03.030</t>
  </si>
  <si>
    <t>Dispenser toalheiro metálico esmaltado para bobina de 25cm x 50m, sem alavanca</t>
  </si>
  <si>
    <t>44.03.040</t>
  </si>
  <si>
    <t>Saboneteira de louça de embutir</t>
  </si>
  <si>
    <t>44.03.050</t>
  </si>
  <si>
    <t>Dispenser papel higiênico em ABS para rolão 300 / 600 m, com visor</t>
  </si>
  <si>
    <t>44.03.080</t>
  </si>
  <si>
    <t>Porta-papel de louça de embutir</t>
  </si>
  <si>
    <t>44.03.090</t>
  </si>
  <si>
    <t>Cabide cromado para banheiro</t>
  </si>
  <si>
    <t>44.03.130</t>
  </si>
  <si>
    <t>Saboneteira tipo dispenser, para refil de 800 ml</t>
  </si>
  <si>
    <t>44.03.180</t>
  </si>
  <si>
    <t>Dispenser toalheiro em ABS, para folhas</t>
  </si>
  <si>
    <t>44.03.210</t>
  </si>
  <si>
    <t>Ducha cromada simples</t>
  </si>
  <si>
    <t>44.03.260</t>
  </si>
  <si>
    <t>Armário de plástico de embutir, para lavatório</t>
  </si>
  <si>
    <t>44.03.300</t>
  </si>
  <si>
    <t>Torneira clínica com volante tipo alavanca</t>
  </si>
  <si>
    <t>44.03.315</t>
  </si>
  <si>
    <t>Torneira de mesa com bica móvel e alavanca</t>
  </si>
  <si>
    <t>44.03.316</t>
  </si>
  <si>
    <t>Torneira misturador clínica de mesa com arejador articulado, acionamento cotovelo</t>
  </si>
  <si>
    <t>44.03.360</t>
  </si>
  <si>
    <t>Ducha higiênica cromada</t>
  </si>
  <si>
    <t>44.03.370</t>
  </si>
  <si>
    <t>Torneira curta com rosca para uso geral, em latão fundido sem acabamento, DN= 1/2´</t>
  </si>
  <si>
    <t>44.03.380</t>
  </si>
  <si>
    <t>Torneira curta com rosca para uso geral, em latão fundido sem acabamento, DN= 3/4´</t>
  </si>
  <si>
    <t>44.03.400</t>
  </si>
  <si>
    <t>Torneira curta com rosca para uso geral, em latão fundido cromado, DN= 3/4´</t>
  </si>
  <si>
    <t>44.03.420</t>
  </si>
  <si>
    <t>Torneira curta sem rosca para uso geral, em latão fundido sem acabamento, DN= 3/4´</t>
  </si>
  <si>
    <t>44.03.430</t>
  </si>
  <si>
    <t>Torneira curta sem rosca para uso geral, em latão fundido cromado, DN= 1/2"</t>
  </si>
  <si>
    <t>44.03.440</t>
  </si>
  <si>
    <t>Torneira curta sem rosca para uso geral, em latão fundido cromado, DN= 3/4"</t>
  </si>
  <si>
    <t>44.03.450</t>
  </si>
  <si>
    <t>Torneira longa sem rosca para uso geral, em latão fundido cromado</t>
  </si>
  <si>
    <t>44.03.470</t>
  </si>
  <si>
    <t>Torneira de parede para pia com bica móvel e arejador, em latão fundido cromado</t>
  </si>
  <si>
    <t>44.03.500</t>
  </si>
  <si>
    <t>Aparelho misturador de parede, para pia, com bica móvel, acabamento cromado</t>
  </si>
  <si>
    <t>44.03.510</t>
  </si>
  <si>
    <t>Torneira de parede antivandalismo, DN= 3/4´</t>
  </si>
  <si>
    <t>44.03.590</t>
  </si>
  <si>
    <t>Torneira de mesa para pia com bica móvel e arejador em latão fundido cromado</t>
  </si>
  <si>
    <t>44.03.630</t>
  </si>
  <si>
    <t>Torneira de acionamento restrito em latão cromado, DN= 1/2´ com adaptador para 3/4´</t>
  </si>
  <si>
    <t>44.03.640</t>
  </si>
  <si>
    <t>Torneira de parede acionamento hidromecânico, em latão cromado, DN= 1/2´ ou 3/4´</t>
  </si>
  <si>
    <t>44.03.645</t>
  </si>
  <si>
    <t>Torneira de mesa automática, acionamento hidromecânico, em latão cromado, DN= 1/2´ou 3/4´</t>
  </si>
  <si>
    <t>44.03.670</t>
  </si>
  <si>
    <t>Caixa de descarga de embutir, acionamento frontal, completa</t>
  </si>
  <si>
    <t>44.03.690</t>
  </si>
  <si>
    <t>Torneira de parede em ABS, DN 1/2´ ou 3/4´, 10cm</t>
  </si>
  <si>
    <t>44.03.700</t>
  </si>
  <si>
    <t>Torneira de parede em ABS, DN 1/2´ ou 3/4´, 15cm</t>
  </si>
  <si>
    <t>44.03.720</t>
  </si>
  <si>
    <t>Torneira de mesa para lavatório, acionamento hidromecânico com alavanca, registro integrado regulador de vazão, em latão cromado, DN= 1/2´</t>
  </si>
  <si>
    <t>44.03.810</t>
  </si>
  <si>
    <t>Aparelho misturador de mesa para pia com bica móvel, acabamento cromado</t>
  </si>
  <si>
    <t>44.03.825</t>
  </si>
  <si>
    <t>Misturador termostato para chuveiro ou ducha, acabamento cromado</t>
  </si>
  <si>
    <t>44.03.900</t>
  </si>
  <si>
    <t>Secador de mãos em ABS</t>
  </si>
  <si>
    <t>44.03.920</t>
  </si>
  <si>
    <t>Ducha higiênica com registro</t>
  </si>
  <si>
    <t>44.03.931</t>
  </si>
  <si>
    <t>Desviador para duchas e chuveiros</t>
  </si>
  <si>
    <t>44.03.940</t>
  </si>
  <si>
    <t>Válvula dupla para bancada de laboratório, uso em GLP, com bico para mangueira - diâmetro de 1/4´ a 1/2´</t>
  </si>
  <si>
    <t>44.03.950</t>
  </si>
  <si>
    <t>Válvula para cuba de laboratório, com nuca giratória e bico escalonado para mangueira</t>
  </si>
  <si>
    <t>44.04</t>
  </si>
  <si>
    <t>Prateleiras</t>
  </si>
  <si>
    <t>44.04.030</t>
  </si>
  <si>
    <t>Prateleira em granito com espessura de 2 cm</t>
  </si>
  <si>
    <t>44.04.040</t>
  </si>
  <si>
    <t>Prateleira em granilite</t>
  </si>
  <si>
    <t>44.04.050</t>
  </si>
  <si>
    <t>Prateleira em granito com espessura de 3 cm</t>
  </si>
  <si>
    <t>44.06</t>
  </si>
  <si>
    <t>Aparelhos de aco inoxidavel</t>
  </si>
  <si>
    <t>44.06.010</t>
  </si>
  <si>
    <t>Lavatório coletivo em aço inoxidável</t>
  </si>
  <si>
    <t>44.06.100</t>
  </si>
  <si>
    <t>Mictório coletivo em aço inoxidável</t>
  </si>
  <si>
    <t>44.06.200</t>
  </si>
  <si>
    <t>Tanque em aço inoxidável</t>
  </si>
  <si>
    <t>44.06.250</t>
  </si>
  <si>
    <t>Cuba em aço inoxidável simples de 300 x 140mm</t>
  </si>
  <si>
    <t>44.06.300</t>
  </si>
  <si>
    <t>Cuba em aço inoxidável simples de 400x340x140mm</t>
  </si>
  <si>
    <t>44.06.310</t>
  </si>
  <si>
    <t>Cuba em aço inoxidável simples de 465x300x140mm</t>
  </si>
  <si>
    <t>44.06.320</t>
  </si>
  <si>
    <t>Cuba em aço inoxidável simples de 560x330x140mm</t>
  </si>
  <si>
    <t>44.06.330</t>
  </si>
  <si>
    <t>Cuba em aço inoxidável simples de 500x400x400mm</t>
  </si>
  <si>
    <t>44.06.360</t>
  </si>
  <si>
    <t>Cuba em aço inoxidável simples de 500x400x200mm</t>
  </si>
  <si>
    <t>44.06.370</t>
  </si>
  <si>
    <t>Cuba em aço inoxidável simples de 500x400x250mm</t>
  </si>
  <si>
    <t>44.06.400</t>
  </si>
  <si>
    <t>Cuba em aço inoxidável simples de 500x400x300mm</t>
  </si>
  <si>
    <t>44.06.410</t>
  </si>
  <si>
    <t>Cuba em aço inoxidável simples de 600x500x300mm</t>
  </si>
  <si>
    <t>44.06.470</t>
  </si>
  <si>
    <t>Cuba em aço inoxidável simples de 600x500x350mm</t>
  </si>
  <si>
    <t>44.06.520</t>
  </si>
  <si>
    <t>Cuba em aço inoxidável simples de 600x500x400mm</t>
  </si>
  <si>
    <t>44.06.570</t>
  </si>
  <si>
    <t>Cuba em aço inoxidável simples de 700x600x450mm</t>
  </si>
  <si>
    <t>44.06.600</t>
  </si>
  <si>
    <t>Cuba em aço inoxidável simples de 1400x900x500mm</t>
  </si>
  <si>
    <t>44.06.610</t>
  </si>
  <si>
    <t>Cuba em aço inoxidável simples de 1100x600x400mm</t>
  </si>
  <si>
    <t>44.06.700</t>
  </si>
  <si>
    <t>Cuba em aço inoxidável dupla de 715x400x140mm</t>
  </si>
  <si>
    <t>44.06.710</t>
  </si>
  <si>
    <t>Cuba em aço inoxidável dupla de 835x340x140mm</t>
  </si>
  <si>
    <t>44.06.750</t>
  </si>
  <si>
    <t>Cuba em aço inoxidável dupla de 1020x400x250mm</t>
  </si>
  <si>
    <t>44.20</t>
  </si>
  <si>
    <t>Reparos, conservacoes e complementos - GRUPO 44</t>
  </si>
  <si>
    <t>44.20.010</t>
  </si>
  <si>
    <t>Sifão plástico sanfonado universal de 1´</t>
  </si>
  <si>
    <t>44.20.020</t>
  </si>
  <si>
    <t>Recolocação de torneiras</t>
  </si>
  <si>
    <t>44.20.040</t>
  </si>
  <si>
    <t>Recolocação de sifões</t>
  </si>
  <si>
    <t>44.20.060</t>
  </si>
  <si>
    <t>Recolocação de aparelhos sanitários, incluindo acessórios</t>
  </si>
  <si>
    <t>44.20.080</t>
  </si>
  <si>
    <t>Recolocação de caixas de descarga de sobrepor</t>
  </si>
  <si>
    <t>44.20.100</t>
  </si>
  <si>
    <t>Engate flexível metálico DN= 1/2´</t>
  </si>
  <si>
    <t>44.20.110</t>
  </si>
  <si>
    <t>Engate flexível de PVC DN= 1/2´</t>
  </si>
  <si>
    <t>44.20.120</t>
  </si>
  <si>
    <t>Canopla para válvula de descarga</t>
  </si>
  <si>
    <t>44.20.121</t>
  </si>
  <si>
    <t>Arejador com articulador em ABS cromado para torneira padrão, completo</t>
  </si>
  <si>
    <t>44.20.130</t>
  </si>
  <si>
    <t>Tubo de ligação para mictório, DN= 1/2´</t>
  </si>
  <si>
    <t>44.20.150</t>
  </si>
  <si>
    <t>Acabamento cromado para registro</t>
  </si>
  <si>
    <t>44.20.160</t>
  </si>
  <si>
    <t>Botão para válvula de descarga</t>
  </si>
  <si>
    <t>44.20.180</t>
  </si>
  <si>
    <t>Reparo para válvula de descarga</t>
  </si>
  <si>
    <t>44.20.200</t>
  </si>
  <si>
    <t>Sifão de metal cromado de 1 1/2´ x 2´</t>
  </si>
  <si>
    <t>44.20.220</t>
  </si>
  <si>
    <t>Sifão de metal cromado de 1´ x 1 1/2´</t>
  </si>
  <si>
    <t>44.20.230</t>
  </si>
  <si>
    <t>Tubo de ligação para sanitário</t>
  </si>
  <si>
    <t>44.20.240</t>
  </si>
  <si>
    <t>Sifão plástico com copo, rígido, de 1´ x 1 1/2´</t>
  </si>
  <si>
    <t>44.20.260</t>
  </si>
  <si>
    <t>Sifão plástico com copo, rígido, de 1 1/4´ x 2´</t>
  </si>
  <si>
    <t>44.20.280</t>
  </si>
  <si>
    <t>Tampa de plástico para bacia sanitária</t>
  </si>
  <si>
    <t>44.20.300</t>
  </si>
  <si>
    <t>Bolsa para bacia sanitária</t>
  </si>
  <si>
    <t>44.20.310</t>
  </si>
  <si>
    <t>Filtro de pressão em ABS, para 360 l/h</t>
  </si>
  <si>
    <t>44.20.390</t>
  </si>
  <si>
    <t>Válvula de PVC para lavatório</t>
  </si>
  <si>
    <t>44.20.620</t>
  </si>
  <si>
    <t>Válvula americana</t>
  </si>
  <si>
    <t>44.20.640</t>
  </si>
  <si>
    <t>Válvula de metal cromado de 1 1/2´</t>
  </si>
  <si>
    <t>44.20.650</t>
  </si>
  <si>
    <t>Válvula de metal cromado de 1´</t>
  </si>
  <si>
    <t>45</t>
  </si>
  <si>
    <t>ENTRADA DE AGUA, INCÊNDIO E GAS</t>
  </si>
  <si>
    <t>45.01</t>
  </si>
  <si>
    <t>Entrada de agua</t>
  </si>
  <si>
    <t>45.01.020</t>
  </si>
  <si>
    <t>Entrada completa de água com abrigo e registro de gaveta, DN= 3/4´</t>
  </si>
  <si>
    <t>45.01.040</t>
  </si>
  <si>
    <t>Entrada completa de água com abrigo e registro de gaveta, DN= 1´</t>
  </si>
  <si>
    <t>45.01.060</t>
  </si>
  <si>
    <t>Entrada completa de água com abrigo e registro de gaveta, DN= 1 1/2´</t>
  </si>
  <si>
    <t>45.01.066</t>
  </si>
  <si>
    <t>Entrada completa de água com abrigo e registro de gaveta, DN= 2´</t>
  </si>
  <si>
    <t>45.01.080</t>
  </si>
  <si>
    <t>Entrada completa de água com abrigo e registro de gaveta, DN= 2 1/2´</t>
  </si>
  <si>
    <t>45.01.082</t>
  </si>
  <si>
    <t>Entrada completa de água com abrigo e registro de gaveta, DN= 3´</t>
  </si>
  <si>
    <t>45.02</t>
  </si>
  <si>
    <t>Entrada de gas</t>
  </si>
  <si>
    <t>45.02.020</t>
  </si>
  <si>
    <t>Entrada completa de gás GLP domiciliar com 2 bujões de 13 kg</t>
  </si>
  <si>
    <t>45.02.040</t>
  </si>
  <si>
    <t>Entrada completa de gás GLP com 2 cilindros de 45 kg</t>
  </si>
  <si>
    <t>45.02.060</t>
  </si>
  <si>
    <t>Entrada completa de gás GLP com 4 cilindros de 45 kg</t>
  </si>
  <si>
    <t>45.02.080</t>
  </si>
  <si>
    <t>Entrada completa de gás GLP com 6 cilindros de 45 kg</t>
  </si>
  <si>
    <t>45.02.200</t>
  </si>
  <si>
    <t>Abrigo padronizado de gás GLP encanado</t>
  </si>
  <si>
    <t>45.03</t>
  </si>
  <si>
    <t>Hidrômetro</t>
  </si>
  <si>
    <t>45.03.010</t>
  </si>
  <si>
    <t>Hidrômetro em ferro fundido, diâmetro 50 mm (2´)</t>
  </si>
  <si>
    <t>45.03.030</t>
  </si>
  <si>
    <t>Hidrômetro em ferro fundido, diâmetro 100 mm (4´)</t>
  </si>
  <si>
    <t>45.03.100</t>
  </si>
  <si>
    <t>Hidrômetro em bronze, diâmetro de 25 mm (1´)</t>
  </si>
  <si>
    <t>45.03.110</t>
  </si>
  <si>
    <t>Hidrômetro em bronze, diâmetro de 40 mm (1 1/2´)</t>
  </si>
  <si>
    <t>45.03.200</t>
  </si>
  <si>
    <t>Filtro tipo cesto para hidrômetro de 50 mm (2´)</t>
  </si>
  <si>
    <t>45.20</t>
  </si>
  <si>
    <t>Reparos, conservacoes e complementos - GRUPO 45</t>
  </si>
  <si>
    <t>45.20.020</t>
  </si>
  <si>
    <t>Cilindro de gás (GLP) de 45 kg, com carga</t>
  </si>
  <si>
    <t>46</t>
  </si>
  <si>
    <t>TUBULACAO E CONDUTORES PARA LIQUIDOS E GASES.</t>
  </si>
  <si>
    <t>46.01</t>
  </si>
  <si>
    <t>Tubulacao em PVC rigido marrom para sistemas prediais de agua fria</t>
  </si>
  <si>
    <t>46.01.010</t>
  </si>
  <si>
    <t>Tubo de PVC rígido soldável marrom, DN= 20 mm, (1/2´), inclusive conexões</t>
  </si>
  <si>
    <t>46.01.020</t>
  </si>
  <si>
    <t>Tubo de PVC rígido soldável marrom, DN= 25 mm, (3/4´), inclusive conexões</t>
  </si>
  <si>
    <t>46.01.030</t>
  </si>
  <si>
    <t>Tubo de PVC rígido soldável marrom, DN= 32 mm, (1´), inclusive conexões</t>
  </si>
  <si>
    <t>46.01.040</t>
  </si>
  <si>
    <t>Tubo de PVC rígido soldável marrom, DN= 40 mm, (1 1/4´), inclusive conexões</t>
  </si>
  <si>
    <t>46.01.050</t>
  </si>
  <si>
    <t>Tubo de PVC rígido soldável marrom, DN= 50 mm, (1 1/2´), inclusive conexões</t>
  </si>
  <si>
    <t>46.01.060</t>
  </si>
  <si>
    <t>Tubo de PVC rígido soldável marrom, DN= 60 mm, (2´), inclusive conexões</t>
  </si>
  <si>
    <t>46.01.070</t>
  </si>
  <si>
    <t>Tubo de PVC rígido soldável marrom, DN= 75 mm, (2 1/2´), inclusive conexões</t>
  </si>
  <si>
    <t>46.01.080</t>
  </si>
  <si>
    <t>Tubo de PVC rígido soldável marrom, DN= 85 mm, (3´), inclusive conexões</t>
  </si>
  <si>
    <t>46.01.090</t>
  </si>
  <si>
    <t>Tubo de PVC rígido soldável marrom, DN= 110 mm, (4´), inclusive conexões</t>
  </si>
  <si>
    <t>46.02</t>
  </si>
  <si>
    <t>Tubulacao em PVC rigido branco para esgoto domiciliar</t>
  </si>
  <si>
    <t>46.02.010</t>
  </si>
  <si>
    <t>Tubo de PVC rígido branco, pontas lisas, soldável, linha esgoto série normal, DN= 40 mm, inclusive conexões</t>
  </si>
  <si>
    <t>46.02.050</t>
  </si>
  <si>
    <t>Tubo de PVC rígido branco PxB com virola e anel de borracha, linha esgoto série normal, DN= 50 mm, inclusive conexões</t>
  </si>
  <si>
    <t>46.02.060</t>
  </si>
  <si>
    <t>Tubo de PVC rígido branco PxB com virola e anel de borracha, linha esgoto série normal, DN= 75 mm, inclusive conexões</t>
  </si>
  <si>
    <t>46.02.070</t>
  </si>
  <si>
    <t>Tubo de PVC rígido branco PxB com virola e anel de borracha, linha esgoto série normal, DN= 100 mm, inclusive conexões</t>
  </si>
  <si>
    <t>46.03</t>
  </si>
  <si>
    <t>Tubulacao em PVC rigido branco serie R - A.P e esgoto domiciliar</t>
  </si>
  <si>
    <t>46.03.038</t>
  </si>
  <si>
    <t>Tubo de PVC rígido PxB com virola e anel de borracha, linha esgoto série reforçada ´R´, DN= 50 mm, inclusive conexões</t>
  </si>
  <si>
    <t>46.03.040</t>
  </si>
  <si>
    <t>Tubo de PVC rígido PxB com virola e anel de borracha, linha esgoto série reforçada ´R´, DN= 75 mm, inclusive conexões</t>
  </si>
  <si>
    <t>46.03.050</t>
  </si>
  <si>
    <t>Tubo de PVC rígido PxB com virola e anel de borracha, linha esgoto série reforçada ´R´, DN= 100 mm, inclusive conexões</t>
  </si>
  <si>
    <t>46.03.060</t>
  </si>
  <si>
    <t>Tubo de PVC rígido PxB com virola e anel de borracha, linha esgoto série reforçada ´R´. DN= 150 mm, inclusive conexões</t>
  </si>
  <si>
    <t>46.03.080</t>
  </si>
  <si>
    <t>Tubo de PVC rígido, pontas lisas, soldável, linha esgoto série reforçada ´R´, DN= 40 mm, inclusive conexões</t>
  </si>
  <si>
    <t>46.04</t>
  </si>
  <si>
    <t>Tubulacao em PVC rigido com junta elastica - aducao e distribuicao de agua</t>
  </si>
  <si>
    <t>46.04.010</t>
  </si>
  <si>
    <t>Tubo de PVC rígido tipo PBA classe 15, DN= 50mm, (DE= 60mm), inclusive conexões</t>
  </si>
  <si>
    <t>46.04.020</t>
  </si>
  <si>
    <t>Tubo de PVC rígido tipo PBA classe 15, DN= 75mm, (DE= 85mm), inclusive conexões</t>
  </si>
  <si>
    <t>46.04.030</t>
  </si>
  <si>
    <t>Tubo de PVC rígido tipo PBA classe 15, DN= 100mm, (DE= 110mm), inclusive conexões</t>
  </si>
  <si>
    <t>46.04.040</t>
  </si>
  <si>
    <t>Tubo de PVC rígido DEFoFo, DN= 100mm (DE= 118mm), inclusive conexões</t>
  </si>
  <si>
    <t>46.04.050</t>
  </si>
  <si>
    <t>Tubo de PVC rígido DEFoFo, DN= 150mm (DE= 170mm), inclusive conexões</t>
  </si>
  <si>
    <t>46.04.070</t>
  </si>
  <si>
    <t>Tubo de PVC rígido DEFoFo, DN= 200mm (DE= 222mm), inclusive conexões</t>
  </si>
  <si>
    <t>46.04.080</t>
  </si>
  <si>
    <t>Tubo de PVC rígido DEFoFo, DN= 250mm (DE= 274mm), inclusive conexões</t>
  </si>
  <si>
    <t>46.04.090</t>
  </si>
  <si>
    <t>Tubo de PVC rígido DEFoFo, DN= 300mm (DE= 326mm), inclusive conexões</t>
  </si>
  <si>
    <t>46.05</t>
  </si>
  <si>
    <t>Tubulacao em PVC rigido com junta elastica - rede de esgoto</t>
  </si>
  <si>
    <t>46.05.020</t>
  </si>
  <si>
    <t>Tubo PVC rígido, tipo Coletor Esgoto, junta elástica, DN= 100 mm, inclusive conexões</t>
  </si>
  <si>
    <t>46.05.040</t>
  </si>
  <si>
    <t>Tubo PVC rígido, tipo Coletor Esgoto, junta elástica, DN= 150 mm, inclusive conexões</t>
  </si>
  <si>
    <t>46.05.050</t>
  </si>
  <si>
    <t>Tubo PVC rígido, tipo Coletor Esgoto, junta elástica, DN= 200 mm, inclusive conexões</t>
  </si>
  <si>
    <t>46.05.060</t>
  </si>
  <si>
    <t>Tubo PVC rígido, tipo Coletor Esgoto, junta elástica, DN= 250 mm, inclusive conexões</t>
  </si>
  <si>
    <t>46.05.070</t>
  </si>
  <si>
    <t>Tubo PVC rígido, tipo Coletor Esgoto, junta elástica, DN= 300 mm, inclusive conexões</t>
  </si>
  <si>
    <t>46.05.090</t>
  </si>
  <si>
    <t>Tubo PVC rígido, tipo Coletor Esgoto, junta elástica, DN= 400 mm, inclusive conexões</t>
  </si>
  <si>
    <t>46.07</t>
  </si>
  <si>
    <t>Tubulacao galvanizado</t>
  </si>
  <si>
    <t>46.07.010</t>
  </si>
  <si>
    <t>Tubo galvanizado DN= 1/2´, inclusive conexões</t>
  </si>
  <si>
    <t>46.07.020</t>
  </si>
  <si>
    <t>Tubo galvanizado DN= 3/4´, inclusive conexões</t>
  </si>
  <si>
    <t>46.07.030</t>
  </si>
  <si>
    <t>Tubo galvanizado DN= 1´, inclusive conexões</t>
  </si>
  <si>
    <t>46.07.040</t>
  </si>
  <si>
    <t>Tubo galvanizado DN= 1 1/4´, inclusive conexões</t>
  </si>
  <si>
    <t>46.07.050</t>
  </si>
  <si>
    <t>Tubo galvanizado DN= 1 1/2´, inclusive conexões</t>
  </si>
  <si>
    <t>46.07.060</t>
  </si>
  <si>
    <t>Tubo galvanizado DN= 2´, inclusive conexões</t>
  </si>
  <si>
    <t>46.07.070</t>
  </si>
  <si>
    <t>Tubo galvanizado DN= 2 1/2´, inclusive conexões</t>
  </si>
  <si>
    <t>46.07.080</t>
  </si>
  <si>
    <t>Tubo galvanizado DN= 3´, inclusive conexões</t>
  </si>
  <si>
    <t>46.07.090</t>
  </si>
  <si>
    <t>Tubo galvanizado DN= 4´, inclusive conexões</t>
  </si>
  <si>
    <t>46.07.100</t>
  </si>
  <si>
    <t>Tubo galvanizado DN= 6´, inclusive conexões</t>
  </si>
  <si>
    <t>46.08</t>
  </si>
  <si>
    <t>Tubulacao em aco carbono galvanizado classe schedule</t>
  </si>
  <si>
    <t>46.08.006</t>
  </si>
  <si>
    <t>Tubo galvanizado sem costura schedule 40, DN= 1/2´, inclusive conexões</t>
  </si>
  <si>
    <t>46.08.010</t>
  </si>
  <si>
    <t>Tubo galvanizado sem costura schedule 40, DN= 3/4´, inclusive conexões</t>
  </si>
  <si>
    <t>46.08.020</t>
  </si>
  <si>
    <t>Tubo galvanizado sem costura schedule 40, DN= 1´, inclusive conexões</t>
  </si>
  <si>
    <t>46.08.030</t>
  </si>
  <si>
    <t>Tubo galvanizado sem costura schedule 40, DN= 1 1/4´, inclusive conexões</t>
  </si>
  <si>
    <t>46.08.040</t>
  </si>
  <si>
    <t>Tubo galvanizado sem costura schedule 40, DN= 1 1/2´, inclusive conexões</t>
  </si>
  <si>
    <t>46.08.050</t>
  </si>
  <si>
    <t>Tubo galvanizado sem costura schedule 40, DN= 2´, inclusive conexões</t>
  </si>
  <si>
    <t>46.08.070</t>
  </si>
  <si>
    <t>Tubo galvanizado sem costura schedule 40, DN= 2 1/2´, inclusive conexões</t>
  </si>
  <si>
    <t>46.08.080</t>
  </si>
  <si>
    <t>Tubo galvanizado sem costura schedule 40, DN= 3´, inclusive conexões</t>
  </si>
  <si>
    <t>46.08.100</t>
  </si>
  <si>
    <t>Tubo galvanizado sem costura schedule 40, DN= 4´, inclusive conexões</t>
  </si>
  <si>
    <t>46.08.110</t>
  </si>
  <si>
    <t>Tubo galvanizado sem costura schedule 40, DN= 6´, inclusive conexões</t>
  </si>
  <si>
    <t>46.09</t>
  </si>
  <si>
    <t>Conexoes e acessorios em ferro fundido, predial e tradicional, esgoto e pluvial</t>
  </si>
  <si>
    <t>46.09.050</t>
  </si>
  <si>
    <t>Joelho 45° em ferro fundido, linha predial tradicional, DN= 50 mm</t>
  </si>
  <si>
    <t>46.09.060</t>
  </si>
  <si>
    <t>Joelho 45° em ferro fundido, linha predial tradicional, DN= 75 mm</t>
  </si>
  <si>
    <t>46.09.070</t>
  </si>
  <si>
    <t>Joelho 45° em ferro fundido, linha predial tradicional, DN= 100 mm</t>
  </si>
  <si>
    <t>46.09.080</t>
  </si>
  <si>
    <t>Joelho 45° em ferro fundido, linha predial tradicional, DN= 150 mm</t>
  </si>
  <si>
    <t>46.09.100</t>
  </si>
  <si>
    <t>Joelho 87° 30´ em ferro fundido, linha predial tradicional, DN= 50 mm</t>
  </si>
  <si>
    <t>46.09.110</t>
  </si>
  <si>
    <t>Joelho 87° 30´ em ferro fundido, linha predial tradicional, DN= 75 mm</t>
  </si>
  <si>
    <t>46.09.120</t>
  </si>
  <si>
    <t>Joelho 87° 30´ em ferro fundido, linha predial tradicional, DN= 100 mm</t>
  </si>
  <si>
    <t>46.09.130</t>
  </si>
  <si>
    <t>Joelho 87° 30´ em ferro fundido, linha predial tradicional, DN= 150 mm</t>
  </si>
  <si>
    <t>46.09.150</t>
  </si>
  <si>
    <t>Luva bolsa e bolsa em ferro fundido, linha predial tradicional, DN= 50 mm</t>
  </si>
  <si>
    <t>46.09.160</t>
  </si>
  <si>
    <t>Luva bolsa e bolsa em ferro fundido, linha predial tradicional, DN= 75 mm</t>
  </si>
  <si>
    <t>46.09.170</t>
  </si>
  <si>
    <t>Luva bolsa e bolsa em ferro fundido, linha predial tradicional, DN= 100 mm</t>
  </si>
  <si>
    <t>46.09.180</t>
  </si>
  <si>
    <t>Luva bolsa e bolsa em ferro fundido, linha predial tradicional, DN= 150 mm</t>
  </si>
  <si>
    <t>46.09.200</t>
  </si>
  <si>
    <t>Placa cega em ferro fundido, linha predial tradicional, DN= 75 mm</t>
  </si>
  <si>
    <t>46.09.210</t>
  </si>
  <si>
    <t>Placa cega em ferro fundido, linha predial tradicional, DN= 100 mm</t>
  </si>
  <si>
    <t>46.09.230</t>
  </si>
  <si>
    <t>Junção 45° em ferro fundido, linha predial tradicional, DN= 50 x 50 mm</t>
  </si>
  <si>
    <t>46.09.240</t>
  </si>
  <si>
    <t>Junção 45° em ferro fundido, linha predial tradicional, DN= 75 x 50 mm</t>
  </si>
  <si>
    <t>46.09.250</t>
  </si>
  <si>
    <t>Junção 45° em ferro fundido, linha predial tradicional, DN= 75 x 75 mm</t>
  </si>
  <si>
    <t>46.09.260</t>
  </si>
  <si>
    <t>Junção 45° em ferro fundido, linha predial tradicional, DN= 100 x 50 mm</t>
  </si>
  <si>
    <t>46.09.270</t>
  </si>
  <si>
    <t>Junção 45° em ferro fundido, linha predial tradicional, DN= 100 x 75 mm</t>
  </si>
  <si>
    <t>46.09.280</t>
  </si>
  <si>
    <t>Junção 45° em ferro fundido, linha predial tradicional, DN= 100 x 100 mm</t>
  </si>
  <si>
    <t>46.09.290</t>
  </si>
  <si>
    <t>Junção 45° em ferro fundido, linha predial tradicional, DN= 150 x 100 mm</t>
  </si>
  <si>
    <t>46.09.300</t>
  </si>
  <si>
    <t>Junção dupla 45° em ferro fundido, linha predial tradicional, DN= 100 mm</t>
  </si>
  <si>
    <t>46.09.320</t>
  </si>
  <si>
    <t>Te sanitário 87° 30´ em ferro fundido, linha predial tradicional, DN= 50 x 50 mm</t>
  </si>
  <si>
    <t>46.09.330</t>
  </si>
  <si>
    <t>Te sanitário 87° 30´ em ferro fundido, linha predial tradicional, DN= 75 x 50 mm</t>
  </si>
  <si>
    <t>46.09.340</t>
  </si>
  <si>
    <t>Te sanitário 87° 30´ em ferro fundido, linha predial tradicional, DN= 75 x 75 mm</t>
  </si>
  <si>
    <t>46.09.350</t>
  </si>
  <si>
    <t>Te sanitário 87° 30´ em ferro fundido, linha predial tradicional, DN= 100 x 50 mm</t>
  </si>
  <si>
    <t>46.09.360</t>
  </si>
  <si>
    <t>Te sanitário 87° 30´ em ferro fundido, linha predial tradicional, DN= 100 x 75 mm</t>
  </si>
  <si>
    <t>46.09.370</t>
  </si>
  <si>
    <t>Te sanitário 87° 30´ em ferro fundido, linha predial tradicional, DN= 100 x 100 mm</t>
  </si>
  <si>
    <t>46.09.400</t>
  </si>
  <si>
    <t>Bucha de redução em ferro fundido, linha predial tradicional, DN= 75 x 50 mm</t>
  </si>
  <si>
    <t>46.09.410</t>
  </si>
  <si>
    <t>Bucha de redução em ferro fundido, linha predial tradicional, DN= 100 x 75 mm</t>
  </si>
  <si>
    <t>46.09.420</t>
  </si>
  <si>
    <t>Bucha de redução em ferro fundido, linha predial tradicional, DN= 150 x 100 mm</t>
  </si>
  <si>
    <t>46.10</t>
  </si>
  <si>
    <t>Tubulacao em cobre para agua quente, gas e vapor</t>
  </si>
  <si>
    <t>46.10.010</t>
  </si>
  <si>
    <t>Tubo de cobre classe A, DN= 15mm (1/2´), inclusive conexões</t>
  </si>
  <si>
    <t>46.10.020</t>
  </si>
  <si>
    <t>Tubo de cobre classe A, DN= 22mm (3/4´), inclusive conexões</t>
  </si>
  <si>
    <t>46.10.030</t>
  </si>
  <si>
    <t>Tubo de cobre classe A, DN= 28mm (1´), inclusive conexões</t>
  </si>
  <si>
    <t>46.10.040</t>
  </si>
  <si>
    <t>Tubo de cobre classe A, DN= 35mm (1 1/4´), inclusive conexões</t>
  </si>
  <si>
    <t>46.10.050</t>
  </si>
  <si>
    <t>Tubo de cobre classe A, DN= 42mm (1 1/2´), inclusive conexões</t>
  </si>
  <si>
    <t>46.10.060</t>
  </si>
  <si>
    <t>Tubo de cobre classe A, DN= 54mm (2´), inclusive conexões</t>
  </si>
  <si>
    <t>46.10.070</t>
  </si>
  <si>
    <t>Tubo de cobre classe A, DN= 66mm (2 1/2´), inclusive conexões</t>
  </si>
  <si>
    <t>46.10.080</t>
  </si>
  <si>
    <t>Tubo de cobre classe A, DN= 79mm (3´), inclusive conexões</t>
  </si>
  <si>
    <t>46.10.090</t>
  </si>
  <si>
    <t>Tubo de cobre classe A, DN= 104mm (4´), inclusive conexões</t>
  </si>
  <si>
    <t>46.10.200</t>
  </si>
  <si>
    <t>Tubo de cobre classe E, DN= 22mm (3/4´), inclusive conexões</t>
  </si>
  <si>
    <t>46.10.210</t>
  </si>
  <si>
    <t>Tubo de cobre classe E, DN= 28mm (1´), inclusive conexões</t>
  </si>
  <si>
    <t>46.10.220</t>
  </si>
  <si>
    <t>Tubo de cobre classe E, DN= 35mm (1 1/4´), inclusive conexões</t>
  </si>
  <si>
    <t>46.10.230</t>
  </si>
  <si>
    <t>Tubo de cobre classe E, DN= 42mm (1 1/2´), inclusive conexões</t>
  </si>
  <si>
    <t>46.10.240</t>
  </si>
  <si>
    <t>Tubo de cobre classe E, DN= 54mm (2´), inclusive conexões</t>
  </si>
  <si>
    <t>46.10.250</t>
  </si>
  <si>
    <t>Tubo de cobre classe E, DN= 66mm (2 1/2´), inclusive conexões</t>
  </si>
  <si>
    <t>46.12</t>
  </si>
  <si>
    <t>Tubulacao em concreto para rede de aguas pluviais</t>
  </si>
  <si>
    <t>46.12.010</t>
  </si>
  <si>
    <t>Tubo de concreto (PS-1), DN= 300mm</t>
  </si>
  <si>
    <t>46.12.020</t>
  </si>
  <si>
    <t>Tubo de concreto (PS-1), DN= 400mm</t>
  </si>
  <si>
    <t>46.12.050</t>
  </si>
  <si>
    <t>Tubo de concreto (PS-2), DN= 300mm</t>
  </si>
  <si>
    <t>46.12.060</t>
  </si>
  <si>
    <t>Tubo de concreto (PS-2), DN= 400mm</t>
  </si>
  <si>
    <t>46.12.070</t>
  </si>
  <si>
    <t>Tubo de concreto (PS-2), DN= 500mm</t>
  </si>
  <si>
    <t>46.12.080</t>
  </si>
  <si>
    <t>Tubo de concreto (PA-1), DN= 600mm</t>
  </si>
  <si>
    <t>46.12.100</t>
  </si>
  <si>
    <t>Tubo de concreto (PA-1), DN= 800mm</t>
  </si>
  <si>
    <t>46.12.120</t>
  </si>
  <si>
    <t>Tubo de concreto (PA-1), DN= 1000mm</t>
  </si>
  <si>
    <t>46.12.140</t>
  </si>
  <si>
    <t>Tubo de concreto (PA-1), DN= 1200mm</t>
  </si>
  <si>
    <t>46.12.150</t>
  </si>
  <si>
    <t>Tubo de concreto (PA-2), DN= 600mm</t>
  </si>
  <si>
    <t>46.12.160</t>
  </si>
  <si>
    <t>Tubo de concreto (PA-2), DN= 800mm</t>
  </si>
  <si>
    <t>46.12.170</t>
  </si>
  <si>
    <t>Tubo de concreto (PA-2), DN= 1000mm</t>
  </si>
  <si>
    <t>46.12.180</t>
  </si>
  <si>
    <t>Tubo de concreto (PA-3), DN= 600mm</t>
  </si>
  <si>
    <t>46.12.190</t>
  </si>
  <si>
    <t>Tubo de concreto (PA-3), DN= 800mm</t>
  </si>
  <si>
    <t>46.12.200</t>
  </si>
  <si>
    <t>Tubo de concreto (PA-3), DN= 1000mm</t>
  </si>
  <si>
    <t>46.12.210</t>
  </si>
  <si>
    <t>Meio tubo de concreto, DN= 300mm</t>
  </si>
  <si>
    <t>46.12.220</t>
  </si>
  <si>
    <t>Meio tubo de concreto, DN= 400mm</t>
  </si>
  <si>
    <t>46.12.240</t>
  </si>
  <si>
    <t>Meio tubo de concreto, DN= 600mm</t>
  </si>
  <si>
    <t>46.12.250</t>
  </si>
  <si>
    <t>Tubo de concreto (PA-2), DN= 1500mm</t>
  </si>
  <si>
    <t>46.12.260</t>
  </si>
  <si>
    <t>Tubo de concreto (PA-1), DN= 400mm</t>
  </si>
  <si>
    <t>46.12.270</t>
  </si>
  <si>
    <t>Tubo de concreto (PA-2), DN= 400mm</t>
  </si>
  <si>
    <t>46.12.280</t>
  </si>
  <si>
    <t>Tubo de concreto (PA-3), DN= 400mm</t>
  </si>
  <si>
    <t>46.12.290</t>
  </si>
  <si>
    <t>Tubo de concreto (PA-2), DN= 700mm</t>
  </si>
  <si>
    <t>46.12.300</t>
  </si>
  <si>
    <t>Tubo de concreto (PA-2), DN= 500mm</t>
  </si>
  <si>
    <t>46.12.310</t>
  </si>
  <si>
    <t>Tubo de concreto (PA-2), DN= 900mm</t>
  </si>
  <si>
    <t>46.12.320</t>
  </si>
  <si>
    <t>Tubo de concreto (PA-1), DN= 300mm</t>
  </si>
  <si>
    <t>46.12.330</t>
  </si>
  <si>
    <t>Tubo de concreto (PA-2), DN= 300mm</t>
  </si>
  <si>
    <t>46.12.340</t>
  </si>
  <si>
    <t>Meio tubo de concreto, DN= 200mm</t>
  </si>
  <si>
    <t>46.13</t>
  </si>
  <si>
    <t>Tubulacao em PEAD corrugado perfurado para rede drenagem</t>
  </si>
  <si>
    <t>46.13.006</t>
  </si>
  <si>
    <t>Tubo em polietileno de alta densidade corrugado perfurado, DN= 2 1/2´, inclusive conexões</t>
  </si>
  <si>
    <t>46.13.010</t>
  </si>
  <si>
    <t>Tubo em polietileno de alta densidade corrugado perfurado, DN= 3´, inclusive conexões</t>
  </si>
  <si>
    <t>46.13.020</t>
  </si>
  <si>
    <t>Tubo em polietileno de alta densidade corrugado perfurado, DN= 4´, inclusive conexões</t>
  </si>
  <si>
    <t>46.13.026</t>
  </si>
  <si>
    <t>Tubo em polietileno de alta densidade corrugado perfurado, DN= 6´, inclusive conexões</t>
  </si>
  <si>
    <t>46.13.030</t>
  </si>
  <si>
    <t>Tubo em polietileno de alta densidade corrugado perfurado, DN= 8´, inclusive conexões</t>
  </si>
  <si>
    <t>46.13.100</t>
  </si>
  <si>
    <t>Tubo em polietileno de alta densidade corrugado, DN/DI= 250 mm</t>
  </si>
  <si>
    <t>46.13.101</t>
  </si>
  <si>
    <t>Tubo em polietileno de alta densidade corrugado, DN/DI= 300 mm</t>
  </si>
  <si>
    <t>46.13.102</t>
  </si>
  <si>
    <t>Tubo em polietileno de alta densidade corrugado, DN/DI= 400 mm</t>
  </si>
  <si>
    <t>46.13.103</t>
  </si>
  <si>
    <t>Tubo em polietileno de alta densidade corrugado, DN/DI= 500 mm</t>
  </si>
  <si>
    <t>46.13.104</t>
  </si>
  <si>
    <t>Tubo em polietileno de alta densidade corrugado, DN/DI= 600 mm</t>
  </si>
  <si>
    <t>46.13.105</t>
  </si>
  <si>
    <t>Tubo em polietileno de alta densidade corrugado, DN/DI= 800 mm</t>
  </si>
  <si>
    <t>46.13.106</t>
  </si>
  <si>
    <t>Tubo em polietileno de alta densidade corrugado, DN/DI= 1000 mm</t>
  </si>
  <si>
    <t>46.13.107</t>
  </si>
  <si>
    <t>Tubo em polietileno de alta densidade corrugado, DN/DI= 1200 mm</t>
  </si>
  <si>
    <t>46.14</t>
  </si>
  <si>
    <t>Tubulacao em ferro ductil para redes de saneamento</t>
  </si>
  <si>
    <t>46.14.020</t>
  </si>
  <si>
    <t>Tubo de ferro fundido classe K-7 com junta elástica, DN= 150mm, inclusive conexões</t>
  </si>
  <si>
    <t>46.14.030</t>
  </si>
  <si>
    <t>Tubo de ferro fundido classe K-7 com junta elástica, DN= 200mm, inclusive conexões</t>
  </si>
  <si>
    <t>46.14.040</t>
  </si>
  <si>
    <t>Tubo de ferro fundido classe K-7 com junta elástica, DN= 250mm, inclusive conexões</t>
  </si>
  <si>
    <t>46.14.050</t>
  </si>
  <si>
    <t>Tubo de ferro fundido classe K-7 com junta elástica, DN= 350mm, inclusive conexões</t>
  </si>
  <si>
    <t>46.14.060</t>
  </si>
  <si>
    <t>Tubo de ferro fundido classe K-7 com junta elástica, DN= 300mm, inclusive conexões</t>
  </si>
  <si>
    <t>46.14.490</t>
  </si>
  <si>
    <t>Tubo de ferro fundido classe k-9 com junta elástica, DN= 80mm, inclusive conexões</t>
  </si>
  <si>
    <t>46.14.510</t>
  </si>
  <si>
    <t>Tubo de ferro fundido classe K-9 com junta elástica, DN= 100mm, inclusive conexões</t>
  </si>
  <si>
    <t>46.14.520</t>
  </si>
  <si>
    <t>Tubo de ferro fundido classe K-9 com junta elástica, DN= 150mm, inclusive conexões</t>
  </si>
  <si>
    <t>46.14.530</t>
  </si>
  <si>
    <t>Tubo de ferro fundido classe K-9 com junta elástica, DN= 200mm, inclusive conexões</t>
  </si>
  <si>
    <t>46.14.540</t>
  </si>
  <si>
    <t>Tubo de ferro fundido classe k-9 com junta elástica, DN= 250mm, inclusive conexões</t>
  </si>
  <si>
    <t>46.14.550</t>
  </si>
  <si>
    <t>Tubo de ferro fundido classe K-9 com junta elástica, DN= 300mm, inclusive conexões</t>
  </si>
  <si>
    <t>46.14.560</t>
  </si>
  <si>
    <t>Tubo de ferro fundido classe k-9 com junta elástica, DN= 350mm, inclusive conexões</t>
  </si>
  <si>
    <t>46.15</t>
  </si>
  <si>
    <t>Tubulacao em PEAD - recalque de tratamento de esgoto</t>
  </si>
  <si>
    <t>46.15.111</t>
  </si>
  <si>
    <t>Tubo em polietileno de alta densidade DE=160 mm - PN-10, inclusive conexões</t>
  </si>
  <si>
    <t>46.15.112</t>
  </si>
  <si>
    <t>Tubo em polietileno de alta densidade DE=200 mm - PN-10, inclusive conexões</t>
  </si>
  <si>
    <t>46.15.113</t>
  </si>
  <si>
    <t>Tubo em polietileno de alta densidade DE=225 mm - PN-10, inclusive conexões</t>
  </si>
  <si>
    <t>46.18</t>
  </si>
  <si>
    <t>Tubulacao flangeada em ferro ductil para redes de saneamento</t>
  </si>
  <si>
    <t>46.18.010</t>
  </si>
  <si>
    <t>Tubo em ferro fundido com ponta e ponta TCLA - DN= 80mm, sem juntas e conexões</t>
  </si>
  <si>
    <t>46.18.020</t>
  </si>
  <si>
    <t>Tubo em ferro fundido com ponta e ponta TCLA - DN= 100mm, sem juntas e conexões</t>
  </si>
  <si>
    <t>46.18.030</t>
  </si>
  <si>
    <t>Tubo em ferro fundido com ponta e ponta TCLA - DN= 150mm, sem juntas e conexões</t>
  </si>
  <si>
    <t>46.18.040</t>
  </si>
  <si>
    <t>Tubo em ferro fundido com ponta e ponta TCLA - DN= 200mm, sem juntas e conexões</t>
  </si>
  <si>
    <t>46.18.050</t>
  </si>
  <si>
    <t>Tubo em ferro fundido com ponta e ponta TCLA - DN= 250mm, sem juntas e conexões</t>
  </si>
  <si>
    <t>46.18.060</t>
  </si>
  <si>
    <t>Tubo em ferro fundido com ponta e ponta TCLA - DN= 300mm, sem juntas e conexões</t>
  </si>
  <si>
    <t>46.18.089</t>
  </si>
  <si>
    <t>Flange avulso em ferro fundido, classe PN-10, DN= 50mm</t>
  </si>
  <si>
    <t>46.18.090</t>
  </si>
  <si>
    <t>Flange avulso em ferro fundido, classe PN-10, DN= 80mm</t>
  </si>
  <si>
    <t>46.18.100</t>
  </si>
  <si>
    <t>Flange avulso em ferro fundido, classe PN-10, DN= 100mm</t>
  </si>
  <si>
    <t>46.18.110</t>
  </si>
  <si>
    <t>Flange avulso em ferro fundido, classe PN-10, DN= 150mm</t>
  </si>
  <si>
    <t>46.18.120</t>
  </si>
  <si>
    <t>Flange avulso em ferro fundido, classe PN-10, DN= 200mm</t>
  </si>
  <si>
    <t>46.18.130</t>
  </si>
  <si>
    <t>Flange avulso em ferro fundido, classe PN-10, DN= 250mm</t>
  </si>
  <si>
    <t>46.18.140</t>
  </si>
  <si>
    <t>Flange avulso em ferro fundido, classe PN-10, DN= 300mm</t>
  </si>
  <si>
    <t>46.18.168</t>
  </si>
  <si>
    <t>Curva de 90° em ferro fundido com flanges, classe PN-10, DN= 50mm</t>
  </si>
  <si>
    <t>46.18.170</t>
  </si>
  <si>
    <t>Curva de 90° em ferro fundido, com flanges, classe PN-10, DN= 80mm</t>
  </si>
  <si>
    <t>46.18.180</t>
  </si>
  <si>
    <t>Curva de 90° em ferro fundido, com flanges, classe PN-10, DN= 100mm</t>
  </si>
  <si>
    <t>46.18.190</t>
  </si>
  <si>
    <t>Curva de 90° em ferro fundido, com flanges, classe PN-10, DN= 150mm</t>
  </si>
  <si>
    <t>46.18.410</t>
  </si>
  <si>
    <t>Te em ferro fundido, com flanges, classe PN-10, DN= 80mm, com derivação de 80mm</t>
  </si>
  <si>
    <t>46.18.420</t>
  </si>
  <si>
    <t>Te em ferro fundido, com flanges, classe PN-10, DN= 100mm, com derivações de 80 até 100mm</t>
  </si>
  <si>
    <t>46.18.430</t>
  </si>
  <si>
    <t>Te em ferro fundido, com flanges, classe PN-10, DN= 150mm, com derivações de 80 até 150mm</t>
  </si>
  <si>
    <t>46.18.560</t>
  </si>
  <si>
    <t>Junta Gibault em ferro fundido, DN= 80mm, completa</t>
  </si>
  <si>
    <t>46.18.570</t>
  </si>
  <si>
    <t>Junta Gibault em ferro fundido, DN= 100 mm, completa</t>
  </si>
  <si>
    <t>46.19</t>
  </si>
  <si>
    <t>Tubulacao flangeada em ferro ductil para redes de saneamento.</t>
  </si>
  <si>
    <t>46.19.500</t>
  </si>
  <si>
    <t>Redução excêntrica em ferro fundido, com flanges, classe PN-10, DN= 100mm x 80mm</t>
  </si>
  <si>
    <t>46.19.510</t>
  </si>
  <si>
    <t>Redução excêntrica em ferro fundido, com flanges, classe PN-10, DN= 150mm x 80/100mm</t>
  </si>
  <si>
    <t>46.19.520</t>
  </si>
  <si>
    <t>Redução excêntrica em ferro fundido, com flanges, classe PN-10, DN= 200mm x 100/150mm</t>
  </si>
  <si>
    <t>46.19.530</t>
  </si>
  <si>
    <t>Redução excêntrica em ferro fundido, com flanges, classe PN-10, DN= 250mm x 150/200mm</t>
  </si>
  <si>
    <t>46.19.590</t>
  </si>
  <si>
    <t>Redução concêntrica em ferro fundido, com flanges, classe PN-10, DN= 80 x 50mm</t>
  </si>
  <si>
    <t>46.19.600</t>
  </si>
  <si>
    <t>Redução concêntrica em ferro fundido, com flanges, classe PN-10, DN= 100mm x 80mm</t>
  </si>
  <si>
    <t>46.19.610</t>
  </si>
  <si>
    <t>Redução concêntrica em ferro fundido, com flanges, classe PN-10, DN= 150mm x 80/100mm</t>
  </si>
  <si>
    <t>46.19.620</t>
  </si>
  <si>
    <t>Redução concêntrica em ferro fundido, com flanges, classe PN-10, DN= 200mm x 100/150mm</t>
  </si>
  <si>
    <t>46.19.630</t>
  </si>
  <si>
    <t>Redução concêntrica em ferro fundido, com flanges, classe PN-10, DN= 250mm x 150/200mm</t>
  </si>
  <si>
    <t>46.20</t>
  </si>
  <si>
    <t>Reparos, conservacoes e complementos - GRUPO 46</t>
  </si>
  <si>
    <t>46.20.010</t>
  </si>
  <si>
    <t>Assentamento de tubo de concreto com diâmetro até 600 mm</t>
  </si>
  <si>
    <t>46.20.020</t>
  </si>
  <si>
    <t>Assentamento de tubo de concreto com diâmetro de 700 até 1500 mm</t>
  </si>
  <si>
    <t>46.21</t>
  </si>
  <si>
    <t>Tubulacao em aco preto schedule</t>
  </si>
  <si>
    <t>46.21.012</t>
  </si>
  <si>
    <t>Tubo de aço carbono preto sem costura Schedule 40, DN= 1´ - inclusive conexões</t>
  </si>
  <si>
    <t>46.21.036</t>
  </si>
  <si>
    <t>Tubo de aço carbono preto sem costura Schedule 40, DN= 1 1/4´ - inclusive conexões</t>
  </si>
  <si>
    <t>46.21.040</t>
  </si>
  <si>
    <t>Tubo de aço carbono preto sem costura Schedule 40, DN= 1 1/2´ - inclusive conexões</t>
  </si>
  <si>
    <t>46.21.046</t>
  </si>
  <si>
    <t>Tubo de aço carbono preto sem costura Schedule 40, DN= 2´ - inclusive conexões</t>
  </si>
  <si>
    <t>46.21.056</t>
  </si>
  <si>
    <t>Tubo de aço carbono preto sem costura Schedule 40, DN= 2 1/2´ - inclusive conexões</t>
  </si>
  <si>
    <t>46.21.060</t>
  </si>
  <si>
    <t>Tubo de aço carbono preto sem costura Schedule 40, DN= 3´ - inclusive conexões</t>
  </si>
  <si>
    <t>46.21.066</t>
  </si>
  <si>
    <t>Tubo de aço carbono preto sem costura Schedule 40, DN= 3 1/2´ - inclusive conexões</t>
  </si>
  <si>
    <t>46.21.080</t>
  </si>
  <si>
    <t>Tubo de aço carbono preto sem costura Schedule 40, DN= 4´ - inclusive conexões</t>
  </si>
  <si>
    <t>46.21.090</t>
  </si>
  <si>
    <t>Tubo de aço carbono preto sem costura Schedule 40, DN= 5´ - inclusive conexões</t>
  </si>
  <si>
    <t>46.21.100</t>
  </si>
  <si>
    <t>Tubo de aço carbono preto sem costura Schedule 40, DN= 6´ - inclusive conexões</t>
  </si>
  <si>
    <t>46.21.110</t>
  </si>
  <si>
    <t>Tubo de aço carbono preto sem costura Schedule 40, DN= 8´ - inclusive conexões</t>
  </si>
  <si>
    <t>46.21.140</t>
  </si>
  <si>
    <t>Tubo de aço carbono preto com costura Schedule 40, DN= 10´ - inclusive conexões</t>
  </si>
  <si>
    <t>46.21.150</t>
  </si>
  <si>
    <t>Tubo de aço carbono preto com costura Schedule 40, DN= 12´ - inclusive conexões</t>
  </si>
  <si>
    <t>46.23</t>
  </si>
  <si>
    <t>Tubulacao em concreto para rede de esgoto sanitario</t>
  </si>
  <si>
    <t>46.23.110</t>
  </si>
  <si>
    <t>Tubo de concreto classe EA-3, DN= 400 mm</t>
  </si>
  <si>
    <t>46.23.120</t>
  </si>
  <si>
    <t>Tubo de concreto classe EA-3, DN= 500 mm</t>
  </si>
  <si>
    <t>46.23.130</t>
  </si>
  <si>
    <t>Tubo de concreto classe EA-3, DN= 600 mm</t>
  </si>
  <si>
    <t>46.23.140</t>
  </si>
  <si>
    <t>Tubo de concreto classe EA-3, DN= 700 mm</t>
  </si>
  <si>
    <t>46.23.150</t>
  </si>
  <si>
    <t>Tubo de concreto classe EA-3, DN= 800 mm</t>
  </si>
  <si>
    <t>46.23.160</t>
  </si>
  <si>
    <t>Tubo de concreto classe EA-3, DN= 900 mm</t>
  </si>
  <si>
    <t>46.23.170</t>
  </si>
  <si>
    <t>Tubo de concreto classe EA-3, DN= 1000 mm</t>
  </si>
  <si>
    <t>46.23.180</t>
  </si>
  <si>
    <t>Tubo de concreto classe EA-3, DN= 1200 mm</t>
  </si>
  <si>
    <t>46.25</t>
  </si>
  <si>
    <t>Tubulação em CPVC</t>
  </si>
  <si>
    <t>46.25.050</t>
  </si>
  <si>
    <t>Condutor em PVC 88mm, inclusive conexões - AP</t>
  </si>
  <si>
    <t>46.26</t>
  </si>
  <si>
    <t>Tubulacao em ferro fundido predial SMU - esgoto e pluvial</t>
  </si>
  <si>
    <t>46.26.010</t>
  </si>
  <si>
    <t>Tubo em ferro fundido com ponta e ponta, predial SMU, DN= 50 mm</t>
  </si>
  <si>
    <t>46.26.020</t>
  </si>
  <si>
    <t>Tubo em ferro fundido com ponta e ponta, predial SMU, DN= 75 mm</t>
  </si>
  <si>
    <t>46.26.030</t>
  </si>
  <si>
    <t>Tubo em ferro fundido com ponta e ponta, predial SMU, DN= 100 mm</t>
  </si>
  <si>
    <t>46.26.040</t>
  </si>
  <si>
    <t>Tubo em ferro fundido com ponta e ponta, predial SMU, DN= 150 mm</t>
  </si>
  <si>
    <t>46.26.050</t>
  </si>
  <si>
    <t>Tubo em ferro fundido com ponta e ponta, predial SMU, DN= 200 mm</t>
  </si>
  <si>
    <t>46.26.060</t>
  </si>
  <si>
    <t>Junta de união em aço inoxidável para tubo em ferro fundido predial SMU, DN= 50 mm</t>
  </si>
  <si>
    <t>46.26.070</t>
  </si>
  <si>
    <t>Junta de união em aço inoxidável para tubo em ferro fundido predial SMU, DN= 75 mm</t>
  </si>
  <si>
    <t>46.26.080</t>
  </si>
  <si>
    <t>Junta de união em aço inoxidável para tubo em ferro fundido predial SMU, DN= 100 mm</t>
  </si>
  <si>
    <t>46.26.090</t>
  </si>
  <si>
    <t>Junta de união em aço inoxidável para tubo em ferro fundido predial SMU, DN= 150 mm</t>
  </si>
  <si>
    <t>46.26.100</t>
  </si>
  <si>
    <t>Junta de união em aço inoxidável para tubo em ferro fundido predial SMU, DN= 200 mm</t>
  </si>
  <si>
    <t>46.26.110</t>
  </si>
  <si>
    <t>Conjunto de ancoragem para tubo em ferro fundido predial SMU, DN= 50 mm</t>
  </si>
  <si>
    <t>46.26.120</t>
  </si>
  <si>
    <t>Conjunto de ancoragem para tubo em ferro fundido predial SMU, DN= 75 mm</t>
  </si>
  <si>
    <t>46.26.130</t>
  </si>
  <si>
    <t>Conjunto de ancoragem para tubo em ferro fundido predial SMU, DN= 100 mm</t>
  </si>
  <si>
    <t>46.26.136</t>
  </si>
  <si>
    <t>Conjunto de ancoragem para tubo em ferro fundido predial SMU, DN= 125 mm</t>
  </si>
  <si>
    <t>46.26.140</t>
  </si>
  <si>
    <t>Conjunto de ancoragem para tubo em ferro fundido predial SMU, DN= 150 mm</t>
  </si>
  <si>
    <t>46.26.150</t>
  </si>
  <si>
    <t>Conjunto de ancoragem para tubo em ferro fundido predial SMU, DN= 200 mm</t>
  </si>
  <si>
    <t>46.26.200</t>
  </si>
  <si>
    <t>Tubo em ferro fundido com ponta e ponta, predial SMU, DN= 125 mm</t>
  </si>
  <si>
    <t>46.26.210</t>
  </si>
  <si>
    <t>Tubo em ferro fundido com ponta e ponta, predial SMU, DN= 250 mm</t>
  </si>
  <si>
    <t>46.26.400</t>
  </si>
  <si>
    <t>Joelho 45° em ferro fundido, predial SMU, DN= 50 mm</t>
  </si>
  <si>
    <t>46.26.410</t>
  </si>
  <si>
    <t>Joelho 45° em ferro fundido, predial SMU, DN= 75 mm</t>
  </si>
  <si>
    <t>46.26.420</t>
  </si>
  <si>
    <t>Joelho 45° em ferro fundido, predial SMU, DN= 100 mm</t>
  </si>
  <si>
    <t>46.26.426</t>
  </si>
  <si>
    <t>Joelho 45° em ferro fundido, predial SMU, DN= 125 mm</t>
  </si>
  <si>
    <t>46.26.430</t>
  </si>
  <si>
    <t>Joelho 45° em ferro fundido, predial SMU, DN= 150 mm</t>
  </si>
  <si>
    <t>46.26.440</t>
  </si>
  <si>
    <t>Joelho 45° em ferro fundido, predial SMU, DN= 200 mm</t>
  </si>
  <si>
    <t>46.26.460</t>
  </si>
  <si>
    <t>Joelho 88° em ferro fundido, predial SMU, DN= 50 mm</t>
  </si>
  <si>
    <t>46.26.470</t>
  </si>
  <si>
    <t>Joelho 88° em ferro fundido, predial SMU, DN= 75 mm</t>
  </si>
  <si>
    <t>46.26.480</t>
  </si>
  <si>
    <t>Joelho 88° em ferro fundido, predial SMU, DN= 100 mm</t>
  </si>
  <si>
    <t>46.26.490</t>
  </si>
  <si>
    <t>Joelho 88° em ferro fundido, predial SMU, DN= 150 mm</t>
  </si>
  <si>
    <t>46.26.500</t>
  </si>
  <si>
    <t>Joelho 88° em ferro fundido, predial SMU, DN= 200 mm</t>
  </si>
  <si>
    <t>46.26.510</t>
  </si>
  <si>
    <t>Junção 45° em ferro fundido, predial SMU, DN= 50 x 50 mm</t>
  </si>
  <si>
    <t>46.26.516</t>
  </si>
  <si>
    <t>Junção 45° em ferro fundido, predial SMU, DN= 75 x 50 mm</t>
  </si>
  <si>
    <t>46.26.520</t>
  </si>
  <si>
    <t>Junção 45° em ferro fundido, predial SMU, DN= 75 x 75 mm</t>
  </si>
  <si>
    <t>46.26.540</t>
  </si>
  <si>
    <t>Junção 45° em ferro fundido, predial SMU, DN= 100 x 75 mm</t>
  </si>
  <si>
    <t>46.26.550</t>
  </si>
  <si>
    <t>Junção 45° em ferro fundido, predial SMU, DN= 100 x 100 mm</t>
  </si>
  <si>
    <t>46.26.560</t>
  </si>
  <si>
    <t>Junção 45° em ferro fundido, predial SMU, DN= 150 x 150 mm</t>
  </si>
  <si>
    <t>46.26.580</t>
  </si>
  <si>
    <t>Junta de união em aço inoxidável para tubo em ferro fundido predial SMU, DN= 125 mm</t>
  </si>
  <si>
    <t>46.26.590</t>
  </si>
  <si>
    <t>Junta de união em aço inoxidável para tubo em ferro fundido predial SMU, DN= 250 mm</t>
  </si>
  <si>
    <t>46.26.600</t>
  </si>
  <si>
    <t>Redução excêntrica em ferro fundido, predial SMU, DN= 75 x 50 mm</t>
  </si>
  <si>
    <t>46.26.610</t>
  </si>
  <si>
    <t>Redução excêntrica em ferro fundido, predial SMU, DN= 100 x 75 mm</t>
  </si>
  <si>
    <t>46.26.612</t>
  </si>
  <si>
    <t>Redução excêntrica em ferro fundido, predial SMU, DN= 125 x 75 mm</t>
  </si>
  <si>
    <t>46.26.614</t>
  </si>
  <si>
    <t>Redução excêntrica em ferro fundido, predial SMU, DN= 125 x 100 mm</t>
  </si>
  <si>
    <t>46.26.616</t>
  </si>
  <si>
    <t>Redução excêntrica em ferro fundido, predial SMU, DN= 150 x 75 mm</t>
  </si>
  <si>
    <t>46.26.632</t>
  </si>
  <si>
    <t>Redução excêntrica em ferro fundido, predial SMU, DN= 150 x 100 mm</t>
  </si>
  <si>
    <t>46.26.634</t>
  </si>
  <si>
    <t>Redução excêntrica em ferro fundido, predial SMU, DN= 150 x 125 mm</t>
  </si>
  <si>
    <t>46.26.636</t>
  </si>
  <si>
    <t>Redução excêntrica em ferro fundido, predial SMU, DN= 200 x 125 mm</t>
  </si>
  <si>
    <t>46.26.640</t>
  </si>
  <si>
    <t>Redução excêntrica em ferro fundido, predial SMU, DN= 200 x 150 mm</t>
  </si>
  <si>
    <t>46.26.690</t>
  </si>
  <si>
    <t>Redução excêntrica em ferro fundido, predial SMU, DN= 250 x 200 mm</t>
  </si>
  <si>
    <t>46.26.700</t>
  </si>
  <si>
    <t>Te de visita em ferro fundido, predial SMU, DN= 75 mm</t>
  </si>
  <si>
    <t>46.26.710</t>
  </si>
  <si>
    <t>Te de visita em ferro fundido, predial SMU, DN= 100 mm</t>
  </si>
  <si>
    <t>46.26.720</t>
  </si>
  <si>
    <t>Te de visita em ferro fundido, predial SMU, DN= 125 mm</t>
  </si>
  <si>
    <t>46.26.730</t>
  </si>
  <si>
    <t>Te de visita em ferro fundido, predial SMU, DN= 150 mm</t>
  </si>
  <si>
    <t>46.26.740</t>
  </si>
  <si>
    <t>Te de visita em ferro fundido, predial SMU, DN= 200 mm</t>
  </si>
  <si>
    <t>46.26.800</t>
  </si>
  <si>
    <t>Abraçadeira dentada para travamento em aço inoxidável, com parafuso de aço zincado, para tubo em ferro fundido predial SMU, DN= 50 mm</t>
  </si>
  <si>
    <t>46.26.810</t>
  </si>
  <si>
    <t>Abraçadeira dentada para travamento em aço inoxidável, com parafuso de aço zincado, para tubo em ferro fundido predial SMU, DN= 75 mm</t>
  </si>
  <si>
    <t>46.26.820</t>
  </si>
  <si>
    <t>Abraçadeira dentada para travamento em aço inoxidável, com parafuso de aço zincado, para tubo em ferro fundido predial SMU, DN= 100 mm</t>
  </si>
  <si>
    <t>46.26.825</t>
  </si>
  <si>
    <t>Abraçadeira dentada para travamento em aço inoxidável, com parafuso de aço zincado, para tubo em ferro fundido predial SMU, DN= 125 mm</t>
  </si>
  <si>
    <t>46.26.830</t>
  </si>
  <si>
    <t>Abraçadeira dentada para travamento em aço inoxidável, com parafuso de aço zincado, para tubo em ferro fundido predial SMU, DN= 150 mm</t>
  </si>
  <si>
    <t>46.26.840</t>
  </si>
  <si>
    <t>Tampão simples em ferro fundido, predial SMU, DN= 150 mm</t>
  </si>
  <si>
    <t>46.26.843</t>
  </si>
  <si>
    <t>Tampão simples em ferro fundido, predial SMU, DN= 200 mm</t>
  </si>
  <si>
    <t>46.26.900</t>
  </si>
  <si>
    <t>Junção 45° em ferro fundido, predial SMU, DN= 125 x 100 mm</t>
  </si>
  <si>
    <t>46.26.910</t>
  </si>
  <si>
    <t>Junção 45° em ferro fundido, predial SMU, DN= 150 x 100 mm</t>
  </si>
  <si>
    <t>46.26.920</t>
  </si>
  <si>
    <t>Junção 45° em ferro fundido, predial SMU, DN= 200 x 100 mm</t>
  </si>
  <si>
    <t>46.26.930</t>
  </si>
  <si>
    <t>Junção 45° em ferro fundido, predial SMU, DN= 200 x 200 mm</t>
  </si>
  <si>
    <t>46.27</t>
  </si>
  <si>
    <t>Tubulacao em cobre, para sistema de ar condicionado</t>
  </si>
  <si>
    <t>46.27.050</t>
  </si>
  <si>
    <t>Tubo de cobre flexível, espessura 1/32" - diâmetro 3/16", inclusive conexões</t>
  </si>
  <si>
    <t>46.27.060</t>
  </si>
  <si>
    <t>Tubo de cobre flexível, espessura 1/32" - diâmetro 1/4", inclusive conexões</t>
  </si>
  <si>
    <t>46.27.070</t>
  </si>
  <si>
    <t>Tubo de cobre flexível, espessura 1/32" - diâmetro 5/16", inclusive conexões</t>
  </si>
  <si>
    <t>46.27.080</t>
  </si>
  <si>
    <t>Tubo de cobre flexível, espessura 1/32" - diâmetro 3/8", inclusive conexões</t>
  </si>
  <si>
    <t>46.27.090</t>
  </si>
  <si>
    <t>Tubo de cobre flexível, espessura 1/32" - diâmetro 1/2", inclusive conexões</t>
  </si>
  <si>
    <t>46.27.100</t>
  </si>
  <si>
    <t>Tubo de cobre flexível, espessura 1/32" - diâmetro 5/8", inclusive conexões</t>
  </si>
  <si>
    <t>46.27.110</t>
  </si>
  <si>
    <t>Tubo de cobre flexível, espessura 1/32" - diâmetro 3/4", inclusive conexões</t>
  </si>
  <si>
    <t>46.32</t>
  </si>
  <si>
    <t>Tubulacao em cobre rigido, para sistema VRF de ar condicionado</t>
  </si>
  <si>
    <t>46.32.001</t>
  </si>
  <si>
    <t>Tubo de cobre sem costura, rígido, espessura 1/16" - diâmetro 3/8", inclusive conexões</t>
  </si>
  <si>
    <t>46.32.002</t>
  </si>
  <si>
    <t>Tubo de cobre sem costura, rígido, espessura 1/16" - diâmetro 1/2", inclusive conexões</t>
  </si>
  <si>
    <t>46.32.003</t>
  </si>
  <si>
    <t>Tubo de cobre sem costura, rígido, espessura 1/16" - diâmetro 5/8", inclusive conexões</t>
  </si>
  <si>
    <t>46.32.004</t>
  </si>
  <si>
    <t>Tubo de cobre sem costura, rígido, espessura 1/16" - diâmetro 3/4", inclusive conexões</t>
  </si>
  <si>
    <t>46.32.005</t>
  </si>
  <si>
    <t>Tubo de cobre sem costura, rígido, espessura 1/16" - diâmetro 7/8", inclusive conexões</t>
  </si>
  <si>
    <t>46.32.006</t>
  </si>
  <si>
    <t>Tubo de cobre sem costura, rígido, espessura 1/16" - diâmetro 1", inclusive conexões</t>
  </si>
  <si>
    <t>46.32.007</t>
  </si>
  <si>
    <t>Tubo de cobre sem costura, rígido, espessura 1/16" - diâmetro 1.1/8", inclusive conexões</t>
  </si>
  <si>
    <t>46.32.008</t>
  </si>
  <si>
    <t>Tubo de cobre sem costura, rígido, espessura 1/16" - diâmetro 1.1/4", inclusive conexões</t>
  </si>
  <si>
    <t>46.32.009</t>
  </si>
  <si>
    <t>Tubo de cobre sem costura, rígido, espessura 1/16" - diâmetro 1.3/8", inclusive conexões</t>
  </si>
  <si>
    <t>46.32.010</t>
  </si>
  <si>
    <t>Tubo de cobre sem costura, rígido, espessura 1/16" - diâmetro 1.1/2", inclusive conexões</t>
  </si>
  <si>
    <t>46.32.011</t>
  </si>
  <si>
    <t>Tubo de cobre sem costura, rígido, espessura 1/16" - diâmetro 1.5/8", inclusive conexões</t>
  </si>
  <si>
    <t>46.33</t>
  </si>
  <si>
    <t>Tubulacao em PP - aguas pluviais / esgoto</t>
  </si>
  <si>
    <t>46.33.001</t>
  </si>
  <si>
    <t>Tubo de esgoto em polipropileno de alta resistência - PP, DN= 40mm, preto, com união deslizante e guarnição elastomérica de duplo lábio</t>
  </si>
  <si>
    <t>46.33.002</t>
  </si>
  <si>
    <t>Tubo de esgoto em polipropileno de alta resistência - PP, DN= 50mm, preto, com união deslizante e guarnição elastomérica de duplo lábio</t>
  </si>
  <si>
    <t>46.33.003</t>
  </si>
  <si>
    <t>Tubo de esgoto em polipropileno de alta resistência - PP, DN= 63mm, preto, com união deslizante e guarnição elastomérica de duplo lábio</t>
  </si>
  <si>
    <t>46.33.004</t>
  </si>
  <si>
    <t>Tubo de esgoto em polipropileno de alta resistência - PP, DN= 110mm, preto, com união deslizante e guarnição elastomérica de duplo lábio</t>
  </si>
  <si>
    <t>46.33.020</t>
  </si>
  <si>
    <t>Joelho 45° em polipropileno de alta resistência, preto, tipo PB, DN= 40mm</t>
  </si>
  <si>
    <t>46.33.021</t>
  </si>
  <si>
    <t>Joelho 45° em polipropileno de alta resistência - PP, preto, tipo PB, DN= 50mm</t>
  </si>
  <si>
    <t>46.33.022</t>
  </si>
  <si>
    <t>Joelho 45° em polipropileno de alta resistência - PP, preto, tipo PB, DN= 63mm</t>
  </si>
  <si>
    <t>46.33.023</t>
  </si>
  <si>
    <t>Joelho 45° em polipropileno de alta resistência - PP, preto, tipo PB, DN= 110mm</t>
  </si>
  <si>
    <t>46.33.047</t>
  </si>
  <si>
    <t>Joelho 87°30' em polipropileno de alta resistência - PP, preto, tipo PB, DN= 40mm</t>
  </si>
  <si>
    <t>46.33.048</t>
  </si>
  <si>
    <t>Joelho 87°30' em polipropileno de alta resistência - PP, preto, tipo PB, DN= 50mm</t>
  </si>
  <si>
    <t>46.33.049</t>
  </si>
  <si>
    <t>Joelho 87°30' em polipropileno de alta resistência - PP, preto, tipo PB, DN= 63mm</t>
  </si>
  <si>
    <t>46.33.074</t>
  </si>
  <si>
    <t>Joelho 87°30' em polipropileno de alta resistência - PP, preto, tipo PB, DN= 110mm, com base de apoio</t>
  </si>
  <si>
    <t>46.33.102</t>
  </si>
  <si>
    <t>Luva dupla em polipropileno de alta resistência - PP,  preto,  DN= 40mm</t>
  </si>
  <si>
    <t>46.33.103</t>
  </si>
  <si>
    <t>Luva dupla em polipropileno de alta resistência - PP,  preto,  DN= 50mm</t>
  </si>
  <si>
    <t>46.33.104</t>
  </si>
  <si>
    <t>Luva dupla em polipropileno de alta resistência - PP,  preto,  DN= 63mm</t>
  </si>
  <si>
    <t>46.33.105</t>
  </si>
  <si>
    <t>Luva dupla em polipropileno de alta resistência - PP,  preto,  DN= 110mm</t>
  </si>
  <si>
    <t>46.33.116</t>
  </si>
  <si>
    <t>Luva de Redução em polipropileno de alta resistência - PP, preto, tipo PB, DN= 50x40mm</t>
  </si>
  <si>
    <t>46.33.117</t>
  </si>
  <si>
    <t>Luva de Redução em polipropileno de alta resistência - PP, preto, tipo PB, DN= 63x50mm</t>
  </si>
  <si>
    <t>46.33.118</t>
  </si>
  <si>
    <t>Luva de Redução em polipropileno de alta resistência - PP, preto, tipo PB, DN= 110x63mm</t>
  </si>
  <si>
    <t>46.33.130</t>
  </si>
  <si>
    <t>Tê 87°30' simples em polipropileno de alta resistência - PP, preto, tipo PB, DN= 50x50mm</t>
  </si>
  <si>
    <t>46.33.131</t>
  </si>
  <si>
    <t>Tê 87°30' simples em polipropileno de alta resistência - PP, preto, tipo PB, DN= 63x63mm</t>
  </si>
  <si>
    <t>46.33.132</t>
  </si>
  <si>
    <t>Tê 87°30' simples em polipropileno de alta resistência - PP, preto, tipo PB, DN= 110x110mm</t>
  </si>
  <si>
    <t>46.33.137</t>
  </si>
  <si>
    <t>Tê 87°30' simples de redução em polipropileno de alta resistência - PP, preto, tipo PB, DN= 110x63mm</t>
  </si>
  <si>
    <t>46.33.140</t>
  </si>
  <si>
    <t>Tê 87°30' de inspeção em polipropileno de alta resistência - PP, preto (PxB), DN 110mm</t>
  </si>
  <si>
    <t>46.33.149</t>
  </si>
  <si>
    <t>Junção 45° simples em polipropileno de alta resistência - PP, preto, tipo PB, DN= 50x50mm</t>
  </si>
  <si>
    <t>46.33.150</t>
  </si>
  <si>
    <t>Junção 45° simples em polipropileno de alta resistência - PP, preto, tipo PB, DN= 63x63mm</t>
  </si>
  <si>
    <t>46.33.151</t>
  </si>
  <si>
    <t>Junção 45° simples em polipropileno de alta resistência - PP, preto, tipo PB, DN= 110x110mm</t>
  </si>
  <si>
    <t>46.33.159</t>
  </si>
  <si>
    <t>Junção 45° simples de redução em polipropileno de alta resistência - PP, preto, tipo PB, DN= 63x50mm</t>
  </si>
  <si>
    <t>46.33.160</t>
  </si>
  <si>
    <t>Junção 45° simples de redução em polipropileno de alta resistência - PP, preto, tipo PB, DN= 110x50mm</t>
  </si>
  <si>
    <t>46.33.161</t>
  </si>
  <si>
    <t>Junção 45° simples de redução em polipropileno de alta resistência - PP, preto, tipo PB, DN= 110x63mm</t>
  </si>
  <si>
    <t>46.33.170</t>
  </si>
  <si>
    <t>Curva 87°30' em polipropileno de alta resistência - PP, preto, tipo PB, DN= 110mm</t>
  </si>
  <si>
    <t>46.33.186</t>
  </si>
  <si>
    <t>Caixa sifonada de piso, em polipropileno de alta resistência PP, preto,  DN=125mm, uma saída de 63mm</t>
  </si>
  <si>
    <t>46.33.197</t>
  </si>
  <si>
    <t>Prolongamento para caixa sifonada em prolipropileno de alta resistência PP, preto, DN= 125mm</t>
  </si>
  <si>
    <t>46.33.201</t>
  </si>
  <si>
    <t>Tampa tê de inspeção oval, em polipropileno de alta resistência preto (PxB), DN=110mm</t>
  </si>
  <si>
    <t>46.33.206</t>
  </si>
  <si>
    <t>Tampão em polipropileno de alta resistência PP, preto (PxB), DN=63mm</t>
  </si>
  <si>
    <t>46.33.207</t>
  </si>
  <si>
    <t>Tampão em polipropileno de alta resistência PP, preto (PxB), DN=110mm</t>
  </si>
  <si>
    <t>46.33.210</t>
  </si>
  <si>
    <t>Porta marco para grelha de 12x12 cm, em prolipropileno de alta resistência PP,  preto</t>
  </si>
  <si>
    <t>46.33.211</t>
  </si>
  <si>
    <t>Marco de bronze com grelha em aço inoxidável de 12x12cm</t>
  </si>
  <si>
    <t>47</t>
  </si>
  <si>
    <t>VALVULAS E APARELHOS DE MEDICAO E CONTROLE PARA LIQUIDOS E GASES</t>
  </si>
  <si>
    <t>47.01</t>
  </si>
  <si>
    <t>Registro e / ou valvula em latao fundido sem acabamento</t>
  </si>
  <si>
    <t>47.01.010</t>
  </si>
  <si>
    <t>Registro de gaveta em latão fundido sem acabamento, DN= 1/2´</t>
  </si>
  <si>
    <t>47.01.020</t>
  </si>
  <si>
    <t>Registro de gaveta em latão fundido sem acabamento, DN= 3/4´</t>
  </si>
  <si>
    <t>47.01.030</t>
  </si>
  <si>
    <t>Registro de gaveta em latão fundido sem acabamento, DN= 1´</t>
  </si>
  <si>
    <t>47.01.040</t>
  </si>
  <si>
    <t>Registro de gaveta em latão fundido sem acabamento, DN= 1 1/4´</t>
  </si>
  <si>
    <t>47.01.050</t>
  </si>
  <si>
    <t>Registro de gaveta em latão fundido sem acabamento, DN= 1 1/2´</t>
  </si>
  <si>
    <t>47.01.060</t>
  </si>
  <si>
    <t>Registro de gaveta em latão fundido sem acabamento, DN= 2´</t>
  </si>
  <si>
    <t>47.01.070</t>
  </si>
  <si>
    <t>Registro de gaveta em latão fundido sem acabamento, DN= 2 1/2´</t>
  </si>
  <si>
    <t>47.01.080</t>
  </si>
  <si>
    <t>Registro de gaveta em latão fundido sem acabamento, DN= 3´</t>
  </si>
  <si>
    <t>47.01.090</t>
  </si>
  <si>
    <t>Registro de gaveta em latão fundido sem acabamento, DN= 4´</t>
  </si>
  <si>
    <t>47.01.130</t>
  </si>
  <si>
    <t>Registro de pressão em latão fundido sem acabamento, DN= 3/4´</t>
  </si>
  <si>
    <t>47.01.170</t>
  </si>
  <si>
    <t>Válvula de esfera monobloco em latão, passagem plena, acionamento com alavanca, DN= 1/2´</t>
  </si>
  <si>
    <t>47.01.180</t>
  </si>
  <si>
    <t>Válvula de esfera monobloco em latão, passagem plena, acionamento com alavanca, DN= 3/4´</t>
  </si>
  <si>
    <t>47.01.190</t>
  </si>
  <si>
    <t>Válvula de esfera monobloco em latão, passagem plena, acionamento com alavanca, DN= 1´</t>
  </si>
  <si>
    <t>47.01.191</t>
  </si>
  <si>
    <t>Válvula de esfera monobloco em latão, passagem plena, acionamento com alavanca, DN= 1.1/4´</t>
  </si>
  <si>
    <t>47.01.210</t>
  </si>
  <si>
    <t>Válvula de esfera monobloco em latão, passagem plena, acionamento com alavanca, DN= 2´</t>
  </si>
  <si>
    <t>47.01.220</t>
  </si>
  <si>
    <t>Válvula de esfera monobloco em latão, passagem plena, acionamento com alavanca, DN= 4´</t>
  </si>
  <si>
    <t>47.02</t>
  </si>
  <si>
    <t>Registro e / ou valvula em latao fundido com acabamento cromado</t>
  </si>
  <si>
    <t>47.02.010</t>
  </si>
  <si>
    <t>Registro de gaveta em latão fundido cromado com canopla, DN= 1/2´ - linha especial</t>
  </si>
  <si>
    <t>47.02.020</t>
  </si>
  <si>
    <t>Registro de gaveta em latão fundido cromado com canopla, DN= 3/4´ - linha especial</t>
  </si>
  <si>
    <t>47.02.030</t>
  </si>
  <si>
    <t>Registro de gaveta em latão fundido cromado com canopla, DN= 1´ - linha especial</t>
  </si>
  <si>
    <t>47.02.040</t>
  </si>
  <si>
    <t>Registro de gaveta em latão fundido cromado com canopla, DN= 1 1/4´ - linha especial</t>
  </si>
  <si>
    <t>47.02.050</t>
  </si>
  <si>
    <t>Registro de gaveta em latão fundido cromado com canopla, DN= 1 1/2´ - linha especial</t>
  </si>
  <si>
    <t>47.02.100</t>
  </si>
  <si>
    <t>Registro de pressão em latão fundido cromado com canopla, DN= 1/2´ - linha especial</t>
  </si>
  <si>
    <t>47.02.110</t>
  </si>
  <si>
    <t>Registro de pressão em latão fundido cromado com canopla, DN= 3/4´ - linha especial</t>
  </si>
  <si>
    <t>47.02.200</t>
  </si>
  <si>
    <t>Registro regulador de vazão para chuveiro e ducha em latão cromado com canopla, DN= 1/2´</t>
  </si>
  <si>
    <t>47.02.210</t>
  </si>
  <si>
    <t>Registro regulador de vazão para torneira, misturador e bidê, em latão cromado com canopla, DN= 1/2´</t>
  </si>
  <si>
    <t>47.04</t>
  </si>
  <si>
    <t>Valvula de descarga ou para acionamento de metais sanitarios</t>
  </si>
  <si>
    <t>47.04.020</t>
  </si>
  <si>
    <t>Válvula de descarga com registro próprio, duplo acionamento limitador de fluxo, DN= 1 1/4´</t>
  </si>
  <si>
    <t>47.04.030</t>
  </si>
  <si>
    <t>Válvula de descarga com registro próprio, DN= 1 1/4´</t>
  </si>
  <si>
    <t>47.04.040</t>
  </si>
  <si>
    <t>Válvula de descarga com registro próprio, DN= 1 1/2´</t>
  </si>
  <si>
    <t>47.04.050</t>
  </si>
  <si>
    <t>Válvula de descarga antivandalismo, DN= 1 1/2´</t>
  </si>
  <si>
    <t>47.04.080</t>
  </si>
  <si>
    <t>Válvula de descarga externa, tipo alavanca com registro próprio, DN= 1 1/4´ e DN= 1 1/2´</t>
  </si>
  <si>
    <t>47.04.090</t>
  </si>
  <si>
    <t>Válvula de mictório antivandalismo, DN= 3/4´</t>
  </si>
  <si>
    <t>47.04.100</t>
  </si>
  <si>
    <t>Válvula de mictório padrão, vazão automática, DN= 3/4´</t>
  </si>
  <si>
    <t>47.04.110</t>
  </si>
  <si>
    <t>Válvula de acionamento hidromecânico para piso</t>
  </si>
  <si>
    <t>47.04.120</t>
  </si>
  <si>
    <t>Válvula de acionamento hidromecânico para ducha, em latão cromado, DN= 3/4´</t>
  </si>
  <si>
    <t>47.04.180</t>
  </si>
  <si>
    <t>Válvula de descarga com registro próprio, duplo acionamento limitador de fluxo, DN = 1 1/2´</t>
  </si>
  <si>
    <t>47.05</t>
  </si>
  <si>
    <t>Registro e / ou valvula em bronze</t>
  </si>
  <si>
    <t>47.05.010</t>
  </si>
  <si>
    <t>Válvula de retenção horizontal em bronze, DN= 3/4´</t>
  </si>
  <si>
    <t>47.05.020</t>
  </si>
  <si>
    <t>Válvula de retenção horizontal em bronze, DN= 1´</t>
  </si>
  <si>
    <t>47.05.030</t>
  </si>
  <si>
    <t>Válvula de retenção horizontal em bronze, DN= 1 1/4´</t>
  </si>
  <si>
    <t>47.05.040</t>
  </si>
  <si>
    <t>Válvula de retenção horizontal em bronze, DN= 1 1/2´</t>
  </si>
  <si>
    <t>47.05.050</t>
  </si>
  <si>
    <t>Válvula de retenção horizontal em bronze, DN= 2´</t>
  </si>
  <si>
    <t>47.05.060</t>
  </si>
  <si>
    <t>Válvula de retenção horizontal em bronze, DN= 2 1/2´</t>
  </si>
  <si>
    <t>47.05.070</t>
  </si>
  <si>
    <t>Válvula de retenção horizontal em bronze, DN= 3´</t>
  </si>
  <si>
    <t>47.05.100</t>
  </si>
  <si>
    <t>Válvula de retenção vertical em bronze, DN= 1´</t>
  </si>
  <si>
    <t>47.05.110</t>
  </si>
  <si>
    <t>Válvula de retenção vertical em bronze, DN= 1 1/4´</t>
  </si>
  <si>
    <t>47.05.120</t>
  </si>
  <si>
    <t>Válvula de retenção vertical em bronze, DN= 1 1/2´</t>
  </si>
  <si>
    <t>47.05.130</t>
  </si>
  <si>
    <t>Válvula de retenção vertical em bronze, DN= 2´</t>
  </si>
  <si>
    <t>47.05.140</t>
  </si>
  <si>
    <t>Válvula de retenção vertical em bronze, DN= 2 1/2´</t>
  </si>
  <si>
    <t>47.05.150</t>
  </si>
  <si>
    <t>Válvula de retenção vertical em bronze, DN= 3´</t>
  </si>
  <si>
    <t>47.05.160</t>
  </si>
  <si>
    <t>Válvula de retenção vertical em bronze, DN= 4´</t>
  </si>
  <si>
    <t>47.05.170</t>
  </si>
  <si>
    <t>Válvula de retenção de pé com crivo em bronze, DN= 1´</t>
  </si>
  <si>
    <t>47.05.180</t>
  </si>
  <si>
    <t>Válvula de retenção de pé com crivo em bronze, DN= 1 1/4´</t>
  </si>
  <si>
    <t>47.05.190</t>
  </si>
  <si>
    <t>Válvula de retenção de pé com crivo em bronze, DN= 1 1/2´</t>
  </si>
  <si>
    <t>47.05.200</t>
  </si>
  <si>
    <t>Válvula de retenção de pé com crivo em bronze, DN= 2´</t>
  </si>
  <si>
    <t>47.05.210</t>
  </si>
  <si>
    <t>Válvula de retenção de pé com crivo em bronze, DN= 2 1/2´</t>
  </si>
  <si>
    <t>47.05.220</t>
  </si>
  <si>
    <t>Válvula de gaveta em bronze, com haste não ascendente, classe 125 libras para vapor e classe 200 libras para água, óleo e gás, DN= 6´</t>
  </si>
  <si>
    <t>47.05.230</t>
  </si>
  <si>
    <t>Válvula de gaveta em bronze, com haste não ascendente, classe 125 libras para vapor e classe 200 libras para água, óleo e gás, DN= 2´</t>
  </si>
  <si>
    <t>47.05.240</t>
  </si>
  <si>
    <t>Válvula globo em bronze, classe 125 libras para vapor e classe 200 libras para água, óleo e gás, DN= 2´</t>
  </si>
  <si>
    <t>47.05.260</t>
  </si>
  <si>
    <t>Válvula de retenção de pé com crivo em bronze, DN= 3´</t>
  </si>
  <si>
    <t>47.05.270</t>
  </si>
  <si>
    <t>Válvula de retenção de pé com crivo em bronze, DN= 4´</t>
  </si>
  <si>
    <t>47.05.280</t>
  </si>
  <si>
    <t>Válvula globo angular de 45° em bronze, DN= 2 1/2´</t>
  </si>
  <si>
    <t>47.05.290</t>
  </si>
  <si>
    <t>Válvula de gaveta em bronze, haste ascendente, classe 150 libras para vapor saturado e 300 libras para água, óleo e gás, DN= 1/2´</t>
  </si>
  <si>
    <t>47.05.296</t>
  </si>
  <si>
    <t>Válvula de gaveta em bronze, haste ascendente, classe 150 libras para vapor saturado e 300 libras para água, óleo e gás, DN= 4´</t>
  </si>
  <si>
    <t>47.05.300</t>
  </si>
  <si>
    <t>Válvula de gaveta em bronze, haste não ascendente, classe 150 libras para vapor saturado e 300 libras para água, óleo e gás, DN= 4´</t>
  </si>
  <si>
    <t>47.05.310</t>
  </si>
  <si>
    <t>Válvula de gaveta em bronze, haste não ascendente, classe 150 libras para vapor saturado e 300 libras para água, óleo e gás, DN= 2´</t>
  </si>
  <si>
    <t>47.05.340</t>
  </si>
  <si>
    <t>Válvula globo em bronze, classe 150 libras para vapor saturado e 300 libras para água, óleo e gás, DN= 3/4´</t>
  </si>
  <si>
    <t>47.05.350</t>
  </si>
  <si>
    <t>Válvula globo em bronze, classe 150 libras para vapor saturado e 300 libras para água, óleo e gás, DN= 1´</t>
  </si>
  <si>
    <t>47.05.360</t>
  </si>
  <si>
    <t>Válvula globo em bronze, classe 150 libras para vapor saturado e 300 libras para água, óleo e gás, DN= 1 1/2´</t>
  </si>
  <si>
    <t>47.05.370</t>
  </si>
  <si>
    <t>Válvula globo em bronze, classe 150 libras para vapor saturado e 300 libras para água, óleo e gás, DN= 2´</t>
  </si>
  <si>
    <t>47.05.390</t>
  </si>
  <si>
    <t>Válvula globo em bronze, classe 150 libras para vapor saturado e 300 libras para água, óleo e gás, DN= 2 1/2´</t>
  </si>
  <si>
    <t>47.05.392</t>
  </si>
  <si>
    <t>Válvula globo em bronze, classe 150 libras para vapor saturado e 300 libras para água, óleo e gás, DN= 3´</t>
  </si>
  <si>
    <t>47.05.394</t>
  </si>
  <si>
    <t>Válvula globo em bronze, classe 150 libras para vapor saturado e 300 libras para água, óleo e gás, DN= 4´</t>
  </si>
  <si>
    <t>47.05.398</t>
  </si>
  <si>
    <t>Válvula de gaveta em bronze, haste não ascendente, classe 125 libras para vapor e classe 200 libras para água, óleo e gás, DN= 3/4´</t>
  </si>
  <si>
    <t>47.05.400</t>
  </si>
  <si>
    <t>Válvula de gaveta em bronze, haste não ascendente, classe 125 libras para vapor e classe 200 libras para água, óleo e gás, DN= 1´</t>
  </si>
  <si>
    <t>47.05.406</t>
  </si>
  <si>
    <t>Válvula de gaveta em bronze, haste não ascendente, classe 125 libras para vapor e classe 200 libras para água, óleo e gás, DN= 1.1/4´</t>
  </si>
  <si>
    <t>47.05.410</t>
  </si>
  <si>
    <t>Válvula de gaveta em bronze, haste não ascendente, classe 125 libras para vapor e classe 200 libras para água, óleo e gás, DN= 1 1/2´</t>
  </si>
  <si>
    <t>47.05.420</t>
  </si>
  <si>
    <t>Válvula de gaveta em bronze, haste não ascendente, classe 125 libras para vapor e classe 200 libras para água, óleo e gás, DN= 2 1/2´</t>
  </si>
  <si>
    <t>47.05.430</t>
  </si>
  <si>
    <t>Válvula de gaveta em bronze, haste não ascendente, classe 125 libras para vapor e classe 200 libras para água, óleo e gás, DN= 3´</t>
  </si>
  <si>
    <t>47.05.450</t>
  </si>
  <si>
    <t>Válvula redutora de pressão de ação direta em bronze, extremidade roscada, para água, ar, óleo e gás, PE= 200 psi e PS= 20 à 90 psi, DN= 1 1/4´</t>
  </si>
  <si>
    <t>47.05.460</t>
  </si>
  <si>
    <t>Válvula redutora de pressão de ação direta em bronze, extremidade roscada, para água, ar, óleo e gás, PE= 200 psi e PS= 20 à 90 psi, DN= 2´</t>
  </si>
  <si>
    <t>47.05.580</t>
  </si>
  <si>
    <t>Válvula de gaveta em bronze com fecho rápido, DN= 1 1/2´</t>
  </si>
  <si>
    <t>47.06</t>
  </si>
  <si>
    <t>Registro e / ou valvula em ferro fundido</t>
  </si>
  <si>
    <t>47.06.030</t>
  </si>
  <si>
    <t>Válvula de gaveta em ferro fundido, haste ascendente com flange, classe 125 libras, DN= 2´</t>
  </si>
  <si>
    <t>47.06.040</t>
  </si>
  <si>
    <t>Válvula de retenção de pé com crivo em ferro fundido, flangeada, DN= 6´</t>
  </si>
  <si>
    <t>47.06.050</t>
  </si>
  <si>
    <t>Válvula de retenção tipo portinhola dupla em ferro fundido, DN= 6´</t>
  </si>
  <si>
    <t>47.06.051</t>
  </si>
  <si>
    <t>Válvula de retenção tipo portinhola simples em ferro fundido, flangeada, DN= 6´</t>
  </si>
  <si>
    <t>47.06.060</t>
  </si>
  <si>
    <t>Válvula de gaveta em ferro fundido com bolsa, DN= 150 mm</t>
  </si>
  <si>
    <t>47.06.070</t>
  </si>
  <si>
    <t>Válvula de gaveta em ferro fundido com bolsa, DN= 200 mm</t>
  </si>
  <si>
    <t>47.06.080</t>
  </si>
  <si>
    <t>Válvula de retenção tipo portinhola simples em ferro fundido, DN= 4´</t>
  </si>
  <si>
    <t>47.06.090</t>
  </si>
  <si>
    <t>Válvula de retenção tipo portinhola dupla em ferro fundido, DN= 4´</t>
  </si>
  <si>
    <t>47.06.100</t>
  </si>
  <si>
    <t>Válvula de segurança em ferro fundido rosqueada com pressão de ajuste 0,4 até 0,75kgf/cm², DN= 2´</t>
  </si>
  <si>
    <t>47.06.110</t>
  </si>
  <si>
    <t>Válvula de segurança em ferro fundido rosqueada com pressão de ajuste 6,1 até 10,0kgf/cm², DN= 3/4´</t>
  </si>
  <si>
    <t>47.06.180</t>
  </si>
  <si>
    <t>Válvula de gaveta em ferro fundido com bolsa, DN= 100mm</t>
  </si>
  <si>
    <t>47.06.310</t>
  </si>
  <si>
    <t>Visor de fluxo com janela simples, corpo em ferro fundido ou aço carbono, DN = 1´</t>
  </si>
  <si>
    <t>47.06.320</t>
  </si>
  <si>
    <t>Válvula de governo (retenção e alarme) completa, corpo em ferro fundido, classe 125 libras, DN= 4´</t>
  </si>
  <si>
    <t>47.06.330</t>
  </si>
  <si>
    <t>Válvula de gaveta em ferro fundido, haste ascendente com flange, classe 125 libras, DN= 4´</t>
  </si>
  <si>
    <t>47.06.340</t>
  </si>
  <si>
    <t>Válvula de gaveta em ferro fundido, haste ascendente com flange, classe 125 libras, DN= 6´</t>
  </si>
  <si>
    <t>47.06.350</t>
  </si>
  <si>
    <t>Válvula de retenção vertical em ferro fundido com flange, classe 125 libras, DN= 4´</t>
  </si>
  <si>
    <t>47.07</t>
  </si>
  <si>
    <t>Registro e / ou valvula em aco carbono fundido</t>
  </si>
  <si>
    <t>47.07.010</t>
  </si>
  <si>
    <t>Válvula de esfera em aço carbono fundido, passagem plena, extremidades rosqueáveis, classe 300 libras para vapor e classe 600 libras para água, óleo e gás, DN= 1/2"</t>
  </si>
  <si>
    <t>47.07.020</t>
  </si>
  <si>
    <t>Válvula de esfera em aço carbono fundido, passagem plena, extremidades rosqueáveis, classe 300 libras para vapor e classe 600 libras para água, óleo e gás, DN= 3/4"</t>
  </si>
  <si>
    <t>47.07.030</t>
  </si>
  <si>
    <t>Válvula de esfera em aço carbono fundido, passagem plena, extremidades rosqueáveis, classe 300 libras para vapor e classe 600 libras para água, óleo e gás, DN= 1"</t>
  </si>
  <si>
    <t>47.07.031</t>
  </si>
  <si>
    <t>Válvula de esfera em aço carbono fundido, passagem plena, extremidades rosqueáveis, classe 300 libras para vapor e classe 600 libras para água, óleo e gás, DN= 1.1/4"</t>
  </si>
  <si>
    <t>47.07.090</t>
  </si>
  <si>
    <t>Válvula de esfera em aço carbono fundido, passagem plena, extremidades rosqueáveis, classe 300 libras para vapor saturado, DN= 2"</t>
  </si>
  <si>
    <t>47.09</t>
  </si>
  <si>
    <t>Registro e / ou valvula em aco carbono forjado</t>
  </si>
  <si>
    <t>47.09.010</t>
  </si>
  <si>
    <t>Válvula globo em aço carbono forjado, classe 800 libras para vapor e classe 2000 libras para água, óleo e gás, DN= 3/4´</t>
  </si>
  <si>
    <t>47.09.020</t>
  </si>
  <si>
    <t>Válvula globo em aço carbono forjado, classe 800 libras para vapor e classe 2000 libras para água, óleo e gás, DN= 1´</t>
  </si>
  <si>
    <t>47.09.030</t>
  </si>
  <si>
    <t>Válvula globo em aço carbono forjado, classe 800 libras para vapor e classe 2000 libras para água, óleo e gás, DN= 1 1/2´</t>
  </si>
  <si>
    <t>47.09.040</t>
  </si>
  <si>
    <t>Válvula globo em aço carbono forjado, classe 800 libras para vapor e classe 2000 libras para água, óleo e gás, DN= 2´</t>
  </si>
  <si>
    <t>47.10</t>
  </si>
  <si>
    <t>Registro e / ou valvula em aco inoxidavel forjado</t>
  </si>
  <si>
    <t>47.10.010</t>
  </si>
  <si>
    <t>Purgador termodinâmico com filtro incorporado, em aço inoxidável forjado, pressão de 0,25 a 42 kg/cm², temperatura até 425°C, DN= 1/2´</t>
  </si>
  <si>
    <t>47.11</t>
  </si>
  <si>
    <t>Aparelho de medicao e controle</t>
  </si>
  <si>
    <t>47.11.021</t>
  </si>
  <si>
    <t>Pressostato diferencial ajustável mecânico, montagem inferior com diâmetro de 1/2" e/ou 1/4", faixa de operação até 16 bar</t>
  </si>
  <si>
    <t>47.11.080</t>
  </si>
  <si>
    <t>Termômetro bimetálico, mostrador com 4´, saída angular, escala 0-100°C</t>
  </si>
  <si>
    <t>47.11.100</t>
  </si>
  <si>
    <t>Manômetro com mostrador de 4´, escalas: 0-4 / 0-7 / 0-10 / 0-17 / 0-21 / 0-28 kg/cm²</t>
  </si>
  <si>
    <t>47.11.111</t>
  </si>
  <si>
    <t>Pressostato diferencial ajustável, caixa à prova de água, unidade sensora em aço inoxidável 316, faixa de operação entre 1,4 a 14 bar, para fluídos corrosivos, DN=1/2´</t>
  </si>
  <si>
    <t>47.12</t>
  </si>
  <si>
    <t>Registro e / ou valvula em ferro ductil</t>
  </si>
  <si>
    <t>47.12.040</t>
  </si>
  <si>
    <t>Válvula de gaveta em ferro dúctil com flanges, classe PN-10, DN= 200mm</t>
  </si>
  <si>
    <t>47.12.270</t>
  </si>
  <si>
    <t>Válvula de gaveta em ferro dúctil com flanges, classe PN-10, DN= 80mm</t>
  </si>
  <si>
    <t>47.12.280</t>
  </si>
  <si>
    <t>Válvula globo auto-operada hidraulicamente, em ferro dúctil, classe PN-10/16, DN= 50mm</t>
  </si>
  <si>
    <t>47.12.290</t>
  </si>
  <si>
    <t>Válvula globo auto-operada hidraulicamente, comandada por solenóide, em ferro dúctil, classe PN-10, DN= 50mm</t>
  </si>
  <si>
    <t>47.12.300</t>
  </si>
  <si>
    <t>Válvula globo auto-operada hidraulicamente, comandada por solenóide, em ferro dúctil, classe PN-10, DN= 100mm</t>
  </si>
  <si>
    <t>47.12.310</t>
  </si>
  <si>
    <t>Válvula de gaveta em ferro dúctil com flanges, classe PN-10, DN= 300mm</t>
  </si>
  <si>
    <t>47.12.320</t>
  </si>
  <si>
    <t>Válvula de gaveta em ferro dúctil com flanges, classe PN-10, DN= 100mm</t>
  </si>
  <si>
    <t>47.12.330</t>
  </si>
  <si>
    <t>Válvula de gaveta em ferro dúctil com flanges, classe PN-10, DN= 150mm</t>
  </si>
  <si>
    <t>47.12.340</t>
  </si>
  <si>
    <t>Ventosa simples rosqueada em ferro dúctil, classe PN-25, DN= 3/4´</t>
  </si>
  <si>
    <t>47.12.350</t>
  </si>
  <si>
    <t>Ventosa de tríplice função em ferro dúctil flangeada, classe PN-10/16/25, DN= 50mm</t>
  </si>
  <si>
    <t>47.14</t>
  </si>
  <si>
    <t>Registro e / ou valvula em PVC rigido ou ABS</t>
  </si>
  <si>
    <t>47.14.020</t>
  </si>
  <si>
    <t>Registro de pressão em PVC rígido, soldável, DN= 25mm (3/4´)</t>
  </si>
  <si>
    <t>47.14.200</t>
  </si>
  <si>
    <t>Registro regulador de vazão para torneira, misturador e bidê, em ABS com canopla, DN= 1/2´</t>
  </si>
  <si>
    <t>47.20</t>
  </si>
  <si>
    <t>Reparos, conservacoes e complementos - GRUPO 47</t>
  </si>
  <si>
    <t>47.20.010</t>
  </si>
  <si>
    <t>Pigtail em latão para manômetro, DN= 1/2´</t>
  </si>
  <si>
    <t>47.20.020</t>
  </si>
  <si>
    <t>Filtro ´Y´ em bronze para gás combustível, DN= 2´</t>
  </si>
  <si>
    <t>47.20.030</t>
  </si>
  <si>
    <t>Filtro ´Y´ em ferro fundido, classe 125 libras para vapor saturado, com extremidades rosqueáveis, DN= 2´</t>
  </si>
  <si>
    <t>47.20.070</t>
  </si>
  <si>
    <t>Pigtail flexível, revestido com borracha sintética resistente, DN= 7/16´ comprimento até 1,00 m</t>
  </si>
  <si>
    <t>47.20.080</t>
  </si>
  <si>
    <t>Regulador de primeiro estágio de alta pressão até 2 kgf/cm², vazão de 90 kg GLP/hora</t>
  </si>
  <si>
    <t>47.20.100</t>
  </si>
  <si>
    <t>Regulador de primeiro estágio de alta pressão até 1,3 kgf/cm², vazão de 50 kg GLP/hora</t>
  </si>
  <si>
    <t>47.20.120</t>
  </si>
  <si>
    <t>Regulador de segundo estágio para gás, uso industrial, vazão até 12 kg GLP/hora</t>
  </si>
  <si>
    <t>47.20.181</t>
  </si>
  <si>
    <t>Filtro Y em aço carbono, classe 150 libras, conexões flangeadas, DN= 4´</t>
  </si>
  <si>
    <t>47.20.190</t>
  </si>
  <si>
    <t>Chave de fluxo tipo palheta para tubulação de líquidos</t>
  </si>
  <si>
    <t>47.20.300</t>
  </si>
  <si>
    <t>Chave de fluxo de água com retardo para tubulações com diâmetro nominal de 1´ a 6´ - conexão BSP</t>
  </si>
  <si>
    <t>47.20.320</t>
  </si>
  <si>
    <t>Filtro ´Y´ corpo em bronze, pressão de serviço até 20,7 bar (PN 20), DN= 1 1/2´</t>
  </si>
  <si>
    <t>47.20.330</t>
  </si>
  <si>
    <t>Filtro ´Y´ corpo em bronze, pressão de serviço até 20,7 bar (PN 20), DN= 2´</t>
  </si>
  <si>
    <t>48</t>
  </si>
  <si>
    <t>RESERVATORIO E TANQUE PARA LIQUIDOS E GASES</t>
  </si>
  <si>
    <t>48.02</t>
  </si>
  <si>
    <t>Reservatorio em material sintetico</t>
  </si>
  <si>
    <t>48.02.008</t>
  </si>
  <si>
    <t>Reservatório de fibra de vidro - capacidade de 15.000 litros</t>
  </si>
  <si>
    <t>48.02.009</t>
  </si>
  <si>
    <t>Reservatório de fibra de vidro - capacidade de 20.000 litros</t>
  </si>
  <si>
    <t>48.02.204</t>
  </si>
  <si>
    <t>Reservatório em polietileno com tampa de encaixar - capacidade de 2.000 litros</t>
  </si>
  <si>
    <t>48.02.205</t>
  </si>
  <si>
    <t>Reservatório em polietileno com tampa de encaixar - capacidade de 3.000 litros</t>
  </si>
  <si>
    <t>48.02.206</t>
  </si>
  <si>
    <t>Reservatório em polietileno com tampa de encaixar - capacidade de 5.000 litros</t>
  </si>
  <si>
    <t>48.02.207</t>
  </si>
  <si>
    <t>Reservatório em polietileno com tampa de encaixar - capacidade de 10.000 litros</t>
  </si>
  <si>
    <t>48.02.300</t>
  </si>
  <si>
    <t>Reservatório em polietileno de alta densidade (cisterna) com antioxidante e proteção contra raios ultravioleta (UV) - capacidade de 5.000 litros</t>
  </si>
  <si>
    <t>48.02.310</t>
  </si>
  <si>
    <t>Reservatório em polietileno de alta densidade (cisterna) com antioxidante e proteção contra raios ultravioleta (UV) - capacidade de 10.000 litros</t>
  </si>
  <si>
    <t>48.02.400</t>
  </si>
  <si>
    <t>Reservatório em polietileno com tampa de rosca - capacidade de 1.000 litros</t>
  </si>
  <si>
    <t>48.02.401</t>
  </si>
  <si>
    <t>Reservatório em polietileno com tampa de rosca - capacidade de 500 litros</t>
  </si>
  <si>
    <t>48.03</t>
  </si>
  <si>
    <t>Reservatorio metalico</t>
  </si>
  <si>
    <t>48.03.112</t>
  </si>
  <si>
    <t>Reservatório metálico cilíndrico horizontal - capacidade de 3.000 litros</t>
  </si>
  <si>
    <t>48.03.130</t>
  </si>
  <si>
    <t>Reservatório metálico cilíndrico horizontal - capacidade de 5.000 litros</t>
  </si>
  <si>
    <t>48.03.138</t>
  </si>
  <si>
    <t>Reservatório metálico cilíndrico horizontal - capacidade de 10.000 litros</t>
  </si>
  <si>
    <t>48.04</t>
  </si>
  <si>
    <t>Reservatorio em concreto</t>
  </si>
  <si>
    <t>48.04.381</t>
  </si>
  <si>
    <t>Reservatório em concreto armado cilíndrico, vertical, bipartido, método construtivo em formas deslizantes, diâmetro interno de 3,50m a 4,00m, altura de 15,00m a 25,00m</t>
  </si>
  <si>
    <t>48.04.391</t>
  </si>
  <si>
    <t>Reservatório em concreto armado cilíndrico, vertical, bipartido, método construtivo em formas deslizantes, diâmetro interno de 5,5m a 6,00m, altura de 25,00m a 30,00m</t>
  </si>
  <si>
    <t>48.05</t>
  </si>
  <si>
    <t>Torneira de boia</t>
  </si>
  <si>
    <t>48.05.010</t>
  </si>
  <si>
    <t>Torneira de boia, DN= 3/4´</t>
  </si>
  <si>
    <t>48.05.020</t>
  </si>
  <si>
    <t>Torneira de boia, DN= 1´</t>
  </si>
  <si>
    <t>48.05.030</t>
  </si>
  <si>
    <t>Torneira de boia, DN= 1 1/4´</t>
  </si>
  <si>
    <t>48.05.040</t>
  </si>
  <si>
    <t>Torneira de boia, DN= 1 1/2´</t>
  </si>
  <si>
    <t>48.05.050</t>
  </si>
  <si>
    <t>Torneira de boia, DN= 2´</t>
  </si>
  <si>
    <t>48.05.052</t>
  </si>
  <si>
    <t>Torneira de boia, DN= 2 1/2´</t>
  </si>
  <si>
    <t>48.05.070</t>
  </si>
  <si>
    <t>Torneira de boia, tipo registro automático de entrada, DN= 3´</t>
  </si>
  <si>
    <t>48.20</t>
  </si>
  <si>
    <t>Reparos, conservacoes e complementos - GRUPO 48</t>
  </si>
  <si>
    <t>48.20.020</t>
  </si>
  <si>
    <t>Limpeza de caixa d´água até 1.000 litros</t>
  </si>
  <si>
    <t>48.20.040</t>
  </si>
  <si>
    <t>Limpeza de caixa d´água de 1.001 até 10.000 litros</t>
  </si>
  <si>
    <t>48.20.060</t>
  </si>
  <si>
    <t>Limpeza de caixa d´água acima de 10.000 litros</t>
  </si>
  <si>
    <t>49</t>
  </si>
  <si>
    <t>CAIXA, RALO, GRELHA E ACESSORIO HIDRAULICO</t>
  </si>
  <si>
    <t>49.01</t>
  </si>
  <si>
    <t>Caixas sifonadas de PVC rigido</t>
  </si>
  <si>
    <t>49.01.016</t>
  </si>
  <si>
    <t>Caixa sifonada de PVC rígido de 100 x 100 x 50 mm, com grelha</t>
  </si>
  <si>
    <t>49.01.020</t>
  </si>
  <si>
    <t>Caixa sifonada de PVC rígido de 100 x 150 x 50 mm, com grelha</t>
  </si>
  <si>
    <t>49.01.030</t>
  </si>
  <si>
    <t>Caixa sifonada de PVC rígido de 150 x 150 x 50 mm, com grelha</t>
  </si>
  <si>
    <t>49.01.040</t>
  </si>
  <si>
    <t>Caixa sifonada de PVC rígido de 150 x 185 x 75 mm, com grelha</t>
  </si>
  <si>
    <t>49.01.050</t>
  </si>
  <si>
    <t>Caixa sifonada de PVC rígido de 250 x 172 x 50 mm, com tampa cega</t>
  </si>
  <si>
    <t>49.01.070</t>
  </si>
  <si>
    <t>Caixa sifonada de PVC rígido de 250 x 230 x 75 mm, com tampa cega</t>
  </si>
  <si>
    <t>49.03</t>
  </si>
  <si>
    <t>Caixa de gordura</t>
  </si>
  <si>
    <t>49.03.020</t>
  </si>
  <si>
    <t>Caixa de gordura em alvenaria, 600 x 600 x 600 mm</t>
  </si>
  <si>
    <t>49.03.022</t>
  </si>
  <si>
    <t>Caixa de gordura premoldada com tampa - capacidade 18 litros</t>
  </si>
  <si>
    <t>49.03.036</t>
  </si>
  <si>
    <t>Caixa de gordura em PVC com tampa reforçada - capacidade 19 litros</t>
  </si>
  <si>
    <t>49.04</t>
  </si>
  <si>
    <t>Ralo em PVC rigido</t>
  </si>
  <si>
    <t>49.04.010</t>
  </si>
  <si>
    <t>Ralo seco em PVC rígido de 100 x 40 mm, com grelha</t>
  </si>
  <si>
    <t>49.05</t>
  </si>
  <si>
    <t>Ralo em ferro fundido</t>
  </si>
  <si>
    <t>49.05.020</t>
  </si>
  <si>
    <t>Ralo seco em ferro fundido, 100 x 165 x 50 mm, com grelha metálica saída vertical</t>
  </si>
  <si>
    <t>49.05.040</t>
  </si>
  <si>
    <t>Ralo sifonado em ferro fundido de 150 x 240 x 75 mm, com grelha</t>
  </si>
  <si>
    <t>49.06</t>
  </si>
  <si>
    <t>Grelhas e tampas</t>
  </si>
  <si>
    <t>49.06.010</t>
  </si>
  <si>
    <t>Grelha hemisférica em ferro fundido de 4´</t>
  </si>
  <si>
    <t>49.06.020</t>
  </si>
  <si>
    <t>Grelha em ferro fundido para caixas e canaletas</t>
  </si>
  <si>
    <t>49.06.030</t>
  </si>
  <si>
    <t>Grelha hemisférica em ferro fundido de 3´</t>
  </si>
  <si>
    <t>49.06.072</t>
  </si>
  <si>
    <t>Grelha articulada em ferro fundido tipo boca de leão</t>
  </si>
  <si>
    <t>49.06.080</t>
  </si>
  <si>
    <t>Grelha hemisférica em ferro fundido de 6´</t>
  </si>
  <si>
    <t>49.06.110</t>
  </si>
  <si>
    <t>Grelha hemisférica em ferro fundido de 2´</t>
  </si>
  <si>
    <t>49.06.160</t>
  </si>
  <si>
    <t>Grelha quadriculada em ferro fundido para caixas e canaletas</t>
  </si>
  <si>
    <t>49.06.170</t>
  </si>
  <si>
    <t>Grelha em alumínio fundido para caixas e canaletas - linha comercial</t>
  </si>
  <si>
    <t>49.06.190</t>
  </si>
  <si>
    <t>Grelha pré-moldada em concreto, com furos redondos, 79,5 x 24,5 x 8 cm</t>
  </si>
  <si>
    <t>49.06.194</t>
  </si>
  <si>
    <t>Grelha em aço inoxidável com fecho rotativo, DN= 100mm</t>
  </si>
  <si>
    <t>49.06.196</t>
  </si>
  <si>
    <t>Grelha em aço inoxidável com fecho rotativo, DN= 150mm</t>
  </si>
  <si>
    <t>49.06.200</t>
  </si>
  <si>
    <t>Captador pluvial em aço inoxidável e grelha em alumínio, com mecanismo anti-vórtice, DN= 50 mm</t>
  </si>
  <si>
    <t>49.06.210</t>
  </si>
  <si>
    <t>Captador pluvial em aço inoxidável e grelha em alumínio, com mecanismo anti-vórtice, DN= 75 mm</t>
  </si>
  <si>
    <t>49.06.400</t>
  </si>
  <si>
    <t>Tampão em ferro fundido, diâmetro de 600 mm, classe B 125 (ruptura &gt; 125 kN)</t>
  </si>
  <si>
    <t>49.06.410</t>
  </si>
  <si>
    <t>Tampão em ferro fundido, diâmetro de 600 mm, classe C 300 (ruptura &gt; 300 kN)</t>
  </si>
  <si>
    <t>49.06.420</t>
  </si>
  <si>
    <t>Tampão em ferro fundido, diâmetro de 600 mm, classe D 400 (ruptura&gt; 400 kN)</t>
  </si>
  <si>
    <t>49.06.430</t>
  </si>
  <si>
    <t>Tampão em ferro fundido de 300 x 300 mm, classe B 125 (ruptura &gt; 125 kN)</t>
  </si>
  <si>
    <t>49.06.440</t>
  </si>
  <si>
    <t>Tampão em ferro fundido de 400 x 400 mm, classe B 125 (ruptura &gt; 125 kN)</t>
  </si>
  <si>
    <t>49.06.450</t>
  </si>
  <si>
    <t>Tampão em ferro fundido de 500 x 500 mm, classe B 125 (ruptura &gt; 125 kN)</t>
  </si>
  <si>
    <t>49.06.460</t>
  </si>
  <si>
    <t>Tampão em ferro fundido de 600 x 600 mm, classe B 125 (ruptura &gt; 125 kN)</t>
  </si>
  <si>
    <t>49.06.480</t>
  </si>
  <si>
    <t>Tampão em ferro fundido com tampa articulada, de 400 x 600 mm, classe 15 (ruptura &gt; 1500 kg)</t>
  </si>
  <si>
    <t>49.06.486</t>
  </si>
  <si>
    <t>Tampão em ferro fundido com tampa articulada, de 900 mm, classe D 400 (ruptura &gt; 400kN</t>
  </si>
  <si>
    <t>49.06.550</t>
  </si>
  <si>
    <t>Grelha com calha e cesto coletor para piso em aço inoxidável, largura de 15 cm</t>
  </si>
  <si>
    <t>49.06.560</t>
  </si>
  <si>
    <t>Grelha com calha e cesto coletor para piso em aço inoxidável, largura de 20 cm</t>
  </si>
  <si>
    <t>49.08</t>
  </si>
  <si>
    <t>Caixa de passagem e inspecao</t>
  </si>
  <si>
    <t>49.08.250</t>
  </si>
  <si>
    <t>Caixa de areia em PVC, diâmetro nominal de 100 mm</t>
  </si>
  <si>
    <t>49.11</t>
  </si>
  <si>
    <t>Canaletas e afins</t>
  </si>
  <si>
    <t>49.11.130</t>
  </si>
  <si>
    <t>Canaleta com grelha em alumínio, largura de 80 mm</t>
  </si>
  <si>
    <t>49.11.140</t>
  </si>
  <si>
    <t>Canaleta com grelha em alumínio, saída central / vertical, largura de 46 mm</t>
  </si>
  <si>
    <t>49.11.141</t>
  </si>
  <si>
    <t>Canaleta com grelha abre-fecha, em alumínio, saída central ou vertical, largura 46mm</t>
  </si>
  <si>
    <t>49.12</t>
  </si>
  <si>
    <t>Poco de visita, boca de lobo, caixa de passagem e afins</t>
  </si>
  <si>
    <t>49.12.010</t>
  </si>
  <si>
    <t>Boca de lobo simples tipo PMSP com tampa de concreto</t>
  </si>
  <si>
    <t>49.12.030</t>
  </si>
  <si>
    <t>Boca de lobo dupla tipo PMSP com tampa de concreto</t>
  </si>
  <si>
    <t>49.12.050</t>
  </si>
  <si>
    <t>Boca de lobo tripla tipo PMSP com tampa de concreto</t>
  </si>
  <si>
    <t>49.12.058</t>
  </si>
  <si>
    <t>Boca de leão simples tipo PMSP com grelha</t>
  </si>
  <si>
    <t>49.12.110</t>
  </si>
  <si>
    <t>Poço de visita de 1,60 x 1,60 x 1,60 m - tipo PMSP</t>
  </si>
  <si>
    <t>49.12.120</t>
  </si>
  <si>
    <t>Chaminé para poço de visita tipo PMSP em alvenaria, diâmetro interno 70 cm - pescoço</t>
  </si>
  <si>
    <t>49.12.140</t>
  </si>
  <si>
    <t>Poço de visita em alvenaria tipo PMSP - balão</t>
  </si>
  <si>
    <t>49.13</t>
  </si>
  <si>
    <t>Filtro anaerobio</t>
  </si>
  <si>
    <t>49.13.010</t>
  </si>
  <si>
    <t>Filtro biológico anaeróbio com anéis pré-moldados de concreto diâmetro de 1,40 m - h= 2,00 m</t>
  </si>
  <si>
    <t>49.13.020</t>
  </si>
  <si>
    <t>Filtro biológico anaeróbio com anéis pré-moldados de concreto diâmetro de 2,00 m - h= 2,00 m</t>
  </si>
  <si>
    <t>49.13.030</t>
  </si>
  <si>
    <t>Filtro biológico anaeróbio com anéis pré-moldados de concreto diâmetro de 2,40 m - h= 2,00 m</t>
  </si>
  <si>
    <t>49.13.040</t>
  </si>
  <si>
    <t>Filtro biológico anaeróbio com anéis pré-moldados de concreto diâmetro de 2,84 m - h= 2,50 m</t>
  </si>
  <si>
    <t>49.14</t>
  </si>
  <si>
    <t>Fossa septica</t>
  </si>
  <si>
    <t>49.14.010</t>
  </si>
  <si>
    <t>Fossa séptica câmara única com anéis pré-moldados em concreto, diâmetro externo de 1,50 m, altura útil de 1,50 m</t>
  </si>
  <si>
    <t>49.14.020</t>
  </si>
  <si>
    <t>Fossa séptica câmara única com anéis pré-moldados em concreto, diâmetro externo de 2,50 m, altura útil de 2,50 m</t>
  </si>
  <si>
    <t>49.14.030</t>
  </si>
  <si>
    <t>Fossa séptica câmara única com anéis pré-moldados em concreto, diâmetro externo de 2,50 m, altura útil de 4,00 m</t>
  </si>
  <si>
    <t>49.14.061</t>
  </si>
  <si>
    <t>SM01 Sumidouro - poço absorvente</t>
  </si>
  <si>
    <t>49.14.071</t>
  </si>
  <si>
    <t>Tampão pré-moldado de concreto armado para sumidouro com diâmetro externo de 2,00 m</t>
  </si>
  <si>
    <t>49.15</t>
  </si>
  <si>
    <t>Anel e aduela pre-moldados</t>
  </si>
  <si>
    <t>49.15.010</t>
  </si>
  <si>
    <t>Anel pré-moldado de concreto com diâmetro de 0,60 m</t>
  </si>
  <si>
    <t>49.15.030</t>
  </si>
  <si>
    <t>Anel pré-moldado de concreto com diâmetro de 0,80 m</t>
  </si>
  <si>
    <t>49.15.040</t>
  </si>
  <si>
    <t>Anel pré-moldado de concreto com diâmetro de 1,20 m</t>
  </si>
  <si>
    <t>49.15.050</t>
  </si>
  <si>
    <t>Anel pré-moldado de concreto com diâmetro de 1,50 m</t>
  </si>
  <si>
    <t>49.15.060</t>
  </si>
  <si>
    <t>Anel pré-moldado de concreto com diâmetro de 1,80 m</t>
  </si>
  <si>
    <t>49.15.100</t>
  </si>
  <si>
    <t>Anel pré-moldado de concreto com diâmetro de 3,00 m</t>
  </si>
  <si>
    <t>49.16</t>
  </si>
  <si>
    <t>Acessorios hidraulicos para agua de reuso</t>
  </si>
  <si>
    <t>49.16.050</t>
  </si>
  <si>
    <t>Realimentador automático, DN= 1´</t>
  </si>
  <si>
    <t>49.16.051</t>
  </si>
  <si>
    <t>Sifão ladrão em polietileno para extravasão, diâmetro de 100mm</t>
  </si>
  <si>
    <t>50</t>
  </si>
  <si>
    <t>DETECCAO, COMBATE E PREVENCAO A INCÊNDIO</t>
  </si>
  <si>
    <t>50.01</t>
  </si>
  <si>
    <t>Hidrantes e acessorios</t>
  </si>
  <si>
    <t>50.01.030</t>
  </si>
  <si>
    <t>Abrigo duplo para hidrante/mangueira, com visor e suporte (embutir e externo)</t>
  </si>
  <si>
    <t>50.01.060</t>
  </si>
  <si>
    <t>Abrigo para hidrante/mangueira (embutir e externo)</t>
  </si>
  <si>
    <t>50.01.080</t>
  </si>
  <si>
    <t>Mangueira com união de engate rápido, DN= 1 1/2´ (38 mm)</t>
  </si>
  <si>
    <t>50.01.090</t>
  </si>
  <si>
    <t>Botoeira para acionamento de bomba de incêndio tipo quebra-vidro</t>
  </si>
  <si>
    <t>50.01.100</t>
  </si>
  <si>
    <t>Mangueira com união de engate rápido, DN= 2 1/2´ (63 mm)</t>
  </si>
  <si>
    <t>50.01.110</t>
  </si>
  <si>
    <t>Esguicho em latão com engate rápido, DN= 2 1/2´, jato regulável</t>
  </si>
  <si>
    <t>50.01.130</t>
  </si>
  <si>
    <t>Abrigo simples com suporte, em aço inoxidável escovado, para mangueira de 1 1/2´, porta em vidro temperado jateado - inclusive mangueira de 30 m (2 x 15 m)</t>
  </si>
  <si>
    <t>50.01.160</t>
  </si>
  <si>
    <t>Adaptador de engate rápido em latão de 2 1/2´ x 1 1/2´</t>
  </si>
  <si>
    <t>50.01.170</t>
  </si>
  <si>
    <t>Adaptador de engate rápido em latão de 2 1/2´ x 2 1/2´</t>
  </si>
  <si>
    <t>50.01.180</t>
  </si>
  <si>
    <t>Hidrante de coluna com duas saídas, 4´x 2 1/2´ - simples</t>
  </si>
  <si>
    <t>50.01.190</t>
  </si>
  <si>
    <t>Tampão de engate rápido em latão, DN= 2 1/2´, com corrente</t>
  </si>
  <si>
    <t>50.01.200</t>
  </si>
  <si>
    <t>Tampão de engate rápido em latão, DN= 1 1/2´, com corrente</t>
  </si>
  <si>
    <t>50.01.210</t>
  </si>
  <si>
    <t>Chave para conexão de engate rápido</t>
  </si>
  <si>
    <t>50.01.220</t>
  </si>
  <si>
    <t>Esguicho latão com engate rápido, DN= 1 1/2´, jato regulável</t>
  </si>
  <si>
    <t>50.01.320</t>
  </si>
  <si>
    <t>Abrigo de hidrante de 1 1/2´ completo - inclusive mangueira de 30 m (2 x 15 m)</t>
  </si>
  <si>
    <t>50.01.330</t>
  </si>
  <si>
    <t>Abrigo de hidrante de 2 1/2´ completo - inclusive mangueira de 30 m (2 x 15 m)</t>
  </si>
  <si>
    <t>50.01.340</t>
  </si>
  <si>
    <t>Abrigo para registro de recalque tipo coluna, completo - inclusive tubulações e válvulas</t>
  </si>
  <si>
    <t>50.02</t>
  </si>
  <si>
    <t>Registro e valvula controladora</t>
  </si>
  <si>
    <t>50.02.020</t>
  </si>
  <si>
    <t>Bico de sprinkler tipo pendente com rompimento da ampola a 68°C</t>
  </si>
  <si>
    <t>50.02.050</t>
  </si>
  <si>
    <t>Alarme hidráulico tipo gongo</t>
  </si>
  <si>
    <t>50.02.060</t>
  </si>
  <si>
    <t>Bico de sprinkler tipo upright com rompimento da ampola a 68ºC</t>
  </si>
  <si>
    <t>50.02.080</t>
  </si>
  <si>
    <t>Válvula de governo completa com alarme VGA, corpo em ferro fundido, extremidades flangeadas e DN = 6´</t>
  </si>
  <si>
    <t>50.05</t>
  </si>
  <si>
    <t>Iluminacao e sinalizacao de emergencia</t>
  </si>
  <si>
    <t>50.05.022</t>
  </si>
  <si>
    <t>Destravador magnético (eletroímã) para porta corta-fogo de 24 Vcc</t>
  </si>
  <si>
    <t>50.05.060</t>
  </si>
  <si>
    <t>Central de iluminação de emergência, completa, para até 6.000 W</t>
  </si>
  <si>
    <t>50.05.072</t>
  </si>
  <si>
    <t>Luminária de emergência LED de sobrepor, para teto ou parede, autonomia mínima 2 horas</t>
  </si>
  <si>
    <t>50.05.080</t>
  </si>
  <si>
    <t>Luminária para unidade centralizada de sobrepor completa com lâmpada fluorescente compacta de 15 W</t>
  </si>
  <si>
    <t>50.05.160</t>
  </si>
  <si>
    <t>Módulo para adaptação de luminária de emergência, autonomia 90 minutos para lâmpada fluorescente de 32 W</t>
  </si>
  <si>
    <t>50.05.170</t>
  </si>
  <si>
    <t>Acionador manual tipo quebra vidro, em caixa plástica</t>
  </si>
  <si>
    <t>50.05.210</t>
  </si>
  <si>
    <t>Detector termovelocimétrico endereçável com base endereçável</t>
  </si>
  <si>
    <t>50.05.214</t>
  </si>
  <si>
    <t>Detector de gás liquefeito (GLP), gás natural (GN) ou derivados de metano</t>
  </si>
  <si>
    <t>50.05.230</t>
  </si>
  <si>
    <t>Sirene audiovisual tipo endereçável</t>
  </si>
  <si>
    <t>50.05.250</t>
  </si>
  <si>
    <t>Central de iluminação de emergência, completa, autonomia 1 hora, para até 240 W</t>
  </si>
  <si>
    <t>50.05.270</t>
  </si>
  <si>
    <t>Central de detecção e alarme de incêndio completa, autonomia de 1 hora para 12 laços, 220 V/12 V</t>
  </si>
  <si>
    <t>50.05.280</t>
  </si>
  <si>
    <t>Sirene tipo corneta de 12 V</t>
  </si>
  <si>
    <t>50.05.312</t>
  </si>
  <si>
    <t>Bloco autônomo de iluminação de emergência LED, com autonomia mínima de 3 horas, fluxo luminoso de 2.000 até 3.000 lúmens, equipado com 2 faróis</t>
  </si>
  <si>
    <t>50.05.400</t>
  </si>
  <si>
    <t>Sirene eletrônica em caixa metálica de 4 x 4</t>
  </si>
  <si>
    <t>50.05.430</t>
  </si>
  <si>
    <t>Detector óptico de fumaça com base endereçável</t>
  </si>
  <si>
    <t>50.05.440</t>
  </si>
  <si>
    <t>Painel repetidor de detecção e alarme de incêndio tipo endereçável</t>
  </si>
  <si>
    <t>50.05.450</t>
  </si>
  <si>
    <t>Acionador manual quebra-vidro endereçável</t>
  </si>
  <si>
    <t>50.05.470</t>
  </si>
  <si>
    <t>Módulo isolador, módulo endereçador para audiovisual</t>
  </si>
  <si>
    <t>50.05.490</t>
  </si>
  <si>
    <t>Sinalizador audiovisual endereçável com LED</t>
  </si>
  <si>
    <t>50.05.491</t>
  </si>
  <si>
    <t>Sinalizador visual de advertência</t>
  </si>
  <si>
    <t>50.05.492</t>
  </si>
  <si>
    <t>Sinalizador audiovisual de advertência</t>
  </si>
  <si>
    <t>50.10</t>
  </si>
  <si>
    <t>Extintores</t>
  </si>
  <si>
    <t>50.10.030</t>
  </si>
  <si>
    <t>Extintor sobre rodas de gás carbônico - capacidade de 10 kg</t>
  </si>
  <si>
    <t>50.10.050</t>
  </si>
  <si>
    <t>Extintor sobre rodas de gás carbônico - capacidade de 25 kg</t>
  </si>
  <si>
    <t>50.10.058</t>
  </si>
  <si>
    <t>Extintor manual de pó químico seco BC - capacidade de 4 kg</t>
  </si>
  <si>
    <t>50.10.060</t>
  </si>
  <si>
    <t>Extintor manual de pó químico seco BC - capacidade de 8 kg</t>
  </si>
  <si>
    <t>50.10.084</t>
  </si>
  <si>
    <t>Extintor manual de pó químico seco 20 BC - capacidade de 12 kg</t>
  </si>
  <si>
    <t>50.10.096</t>
  </si>
  <si>
    <t>Extintor sobre rodas de pó químico seco BC - capacidade de 20 kg</t>
  </si>
  <si>
    <t>50.10.100</t>
  </si>
  <si>
    <t>Extintor manual de água pressurizada - capacidade de 10 litros</t>
  </si>
  <si>
    <t>50.10.110</t>
  </si>
  <si>
    <t>Extintor manual de pó químico seco ABC - capacidade de 4 kg</t>
  </si>
  <si>
    <t>50.10.120</t>
  </si>
  <si>
    <t>Extintor manual de pó químico seco ABC - capacidade de 6 kg</t>
  </si>
  <si>
    <t>50.10.140</t>
  </si>
  <si>
    <t>Extintor manual de gás carbônico 5 BC - capacidade de 6 kg</t>
  </si>
  <si>
    <t>50.10.210</t>
  </si>
  <si>
    <t>Suporte para extintor de piso em fibra de vidro</t>
  </si>
  <si>
    <t>50.10.220</t>
  </si>
  <si>
    <t>Suporte para extintor de piso em aço inoxidável</t>
  </si>
  <si>
    <t>50.20</t>
  </si>
  <si>
    <t>Reparos, conservacoes e complementos - GRUPO 50</t>
  </si>
  <si>
    <t>50.20.110</t>
  </si>
  <si>
    <t>Recarga de extintor de água pressurizada</t>
  </si>
  <si>
    <t>50.20.120</t>
  </si>
  <si>
    <t>Recarga de extintor de gás carbônico</t>
  </si>
  <si>
    <t>50.20.130</t>
  </si>
  <si>
    <t>Recarga de extintor de pó químico seco</t>
  </si>
  <si>
    <t>50.20.160</t>
  </si>
  <si>
    <t>Pintura de extintor de gás carbônico, pó químico seco, ou água pressurizada, com capacidade acima de 12 kg até 20 kg</t>
  </si>
  <si>
    <t>50.20.170</t>
  </si>
  <si>
    <t>Pintura de extintor de gás carbônico, pó químico seco, ou água pressurizada, com capacidade até 12 kg</t>
  </si>
  <si>
    <t>50.20.200</t>
  </si>
  <si>
    <t>Recolocação de bico de sprinkler</t>
  </si>
  <si>
    <t>54</t>
  </si>
  <si>
    <t>PAVIMENTACAO E PASSEIO</t>
  </si>
  <si>
    <t>54.01</t>
  </si>
  <si>
    <t>Pavimentacao preparo de base</t>
  </si>
  <si>
    <t>54.01.010</t>
  </si>
  <si>
    <t>Regularização e compactação mecanizada de superfície, sem controle do proctor normal</t>
  </si>
  <si>
    <t>54.01.030</t>
  </si>
  <si>
    <t>Abertura e preparo de caixa até 40 cm, compactação do subleito mínimo de 95% do PN e transporte até o raio de 1 km</t>
  </si>
  <si>
    <t>54.01.050</t>
  </si>
  <si>
    <t>Compactação do subleito mínimo de 95% do PN</t>
  </si>
  <si>
    <t>54.01.200</t>
  </si>
  <si>
    <t>Base de macadame hidráulico</t>
  </si>
  <si>
    <t>54.01.210</t>
  </si>
  <si>
    <t>Base de brita graduada</t>
  </si>
  <si>
    <t>54.01.220</t>
  </si>
  <si>
    <t>Base de bica corrida</t>
  </si>
  <si>
    <t>54.01.230</t>
  </si>
  <si>
    <t>Base de macadame betuminoso</t>
  </si>
  <si>
    <t>54.01.300</t>
  </si>
  <si>
    <t>Pavimento de concreto rolado (concreto pobre) para base de pavimento rígido</t>
  </si>
  <si>
    <t>54.01.400</t>
  </si>
  <si>
    <t>Abertura de caixa até 25 cm, inclui escavação, compactação, transporte e preparo do sub-leito</t>
  </si>
  <si>
    <t>54.01.410</t>
  </si>
  <si>
    <t>Varrição de pavimento para recapeamento</t>
  </si>
  <si>
    <t>54.02</t>
  </si>
  <si>
    <t>Pavimentacao com pedrisco e revestimento primario</t>
  </si>
  <si>
    <t>54.02.030</t>
  </si>
  <si>
    <t>Revestimento primário com pedra britada, compactação mínima de 95% do PN</t>
  </si>
  <si>
    <t>54.02.040</t>
  </si>
  <si>
    <t>Camada de areia grossa compactada manualmente com compactador</t>
  </si>
  <si>
    <t>54.03</t>
  </si>
  <si>
    <t>Pavimentacao flexivel</t>
  </si>
  <si>
    <t>54.03.200</t>
  </si>
  <si>
    <t>Concreto asfáltico usinado a quente - Binder</t>
  </si>
  <si>
    <t>54.03.210</t>
  </si>
  <si>
    <t>Camada de rolamento em concreto betuminoso usinado quente - CBUQ</t>
  </si>
  <si>
    <t>54.03.221</t>
  </si>
  <si>
    <t>Restauração de pavimento asfáltico com concreto betuminoso usinado quente - CBUQ</t>
  </si>
  <si>
    <t>54.03.230</t>
  </si>
  <si>
    <t>Imprimação betuminosa ligante</t>
  </si>
  <si>
    <t>54.03.240</t>
  </si>
  <si>
    <t>Imprimação betuminosa impermeabilizante</t>
  </si>
  <si>
    <t>54.03.250</t>
  </si>
  <si>
    <t>Revestimento de pré-misturado a quente</t>
  </si>
  <si>
    <t>54.03.260</t>
  </si>
  <si>
    <t>Revestimento de pré-misturado a frio</t>
  </si>
  <si>
    <t>54.04</t>
  </si>
  <si>
    <t>Pavimentacao em paralelepipedos e blocos de concreto</t>
  </si>
  <si>
    <t>54.04.030</t>
  </si>
  <si>
    <t>Pavimentação em paralelepípedo, sem rejunte</t>
  </si>
  <si>
    <t>54.04.040</t>
  </si>
  <si>
    <t>Rejuntamento de paralelepípedo com areia</t>
  </si>
  <si>
    <t>54.04.050</t>
  </si>
  <si>
    <t>Rejuntamento de paralelepípedo com argamassa de cimento e areia 1:3</t>
  </si>
  <si>
    <t>54.04.060</t>
  </si>
  <si>
    <t>Rejuntamento de paralelepípedo com asfalto e pedrisco</t>
  </si>
  <si>
    <t>54.04.340</t>
  </si>
  <si>
    <t>Pavimentação em lajota de concreto 35 MPa, espessura 6 cm, cor natural, tipos: raquete, retangular, sextavado e 16 faces, com rejunte em areia</t>
  </si>
  <si>
    <t>54.04.342</t>
  </si>
  <si>
    <t>Pavimentação em lajota de concreto 35 MPa, espessura 6 cm, colorido, tipos: raquete, retangular, sextavado e 16 faces, com rejunte em areia</t>
  </si>
  <si>
    <t>54.04.350</t>
  </si>
  <si>
    <t>Pavimentação em lajota de concreto 35 MPa, espessura 8 cm, tipos: raquete, retangular, sextavado e 16 faces, com rejunte em areia</t>
  </si>
  <si>
    <t>54.04.360</t>
  </si>
  <si>
    <t>Bloco diagonal em concreto tipo piso drenante para plantio de grama - espessura de 10 cm</t>
  </si>
  <si>
    <t>54.04.392</t>
  </si>
  <si>
    <t>Piso em placa de concreto permeável drenante, cor natural - espessura de 6 cm</t>
  </si>
  <si>
    <t>54.04.393</t>
  </si>
  <si>
    <t>Piso em placa de concreto permeável drenante, cor natural - espessura de 8 cm</t>
  </si>
  <si>
    <t>54.06</t>
  </si>
  <si>
    <t>Guias e sarjetas</t>
  </si>
  <si>
    <t>54.06.020</t>
  </si>
  <si>
    <t>Guia pré-moldada curva tipo PMSP 100 - fck 25 MPa</t>
  </si>
  <si>
    <t>54.06.040</t>
  </si>
  <si>
    <t>Guia pré-moldada reta tipo PMSP 100 - fck 25 MPa</t>
  </si>
  <si>
    <t>54.06.100</t>
  </si>
  <si>
    <t>Base em concreto com fck de 20 MPa, para guias, sarjetas ou sarjetões</t>
  </si>
  <si>
    <t>54.06.110</t>
  </si>
  <si>
    <t>Base em concreto com fck de 25 MPa, para guias, sarjetas ou sarjetões</t>
  </si>
  <si>
    <t>54.06.151</t>
  </si>
  <si>
    <t>Execução de perfil extrusado no local, sem concreto</t>
  </si>
  <si>
    <t>54.06.160</t>
  </si>
  <si>
    <t>Sarjeta ou sarjetão moldado no local, tipo PMSP em concreto com fck 20 MPa</t>
  </si>
  <si>
    <t>54.06.170</t>
  </si>
  <si>
    <t>Sarjeta ou sarjetão moldado no local, tipo PMSP em concreto com fck 25 MPa</t>
  </si>
  <si>
    <t>54.07</t>
  </si>
  <si>
    <t>Calcadas e passeios.</t>
  </si>
  <si>
    <t>54.07.040</t>
  </si>
  <si>
    <t>Passeio em mosaico português</t>
  </si>
  <si>
    <t>54.07.110</t>
  </si>
  <si>
    <t>Piso em ladrilho hidráulico preto, branco e cinza, assentado com argamassa colante industrializada</t>
  </si>
  <si>
    <t>54.07.130</t>
  </si>
  <si>
    <t>Piso em ladrilho hidráulico várias cores 20 x 20 cm, assentado com argamassa colante industrializada</t>
  </si>
  <si>
    <t>54.07.210</t>
  </si>
  <si>
    <t>Rejuntamento de piso em ladrilho hidráulico (20 x 20 x 1,8 cm) com argamassa industrializada para rejunte, juntas de 2 mm</t>
  </si>
  <si>
    <t>54.07.240</t>
  </si>
  <si>
    <t>Rejuntamento de piso em ladrilho hidráulico (30 x 30 x 2,5 cm), com cimento branco, juntas de 2 mm</t>
  </si>
  <si>
    <t>54.07.260</t>
  </si>
  <si>
    <t>Piso em ladrilho hidráulico tipo rampa várias cores 30 x 30 cm, antiderrapante, assentado com argamassa mista</t>
  </si>
  <si>
    <t>54.08</t>
  </si>
  <si>
    <t>Pavimentação rígida</t>
  </si>
  <si>
    <t>54.08.001</t>
  </si>
  <si>
    <t>Nivelamento e regularização de superfície e desempeno mecânico através de régua vibratória de pavimento em concreto</t>
  </si>
  <si>
    <t>54.08.002</t>
  </si>
  <si>
    <t>Texturização de superfície de pavimento em concreto com vassoura</t>
  </si>
  <si>
    <t>54.08.010</t>
  </si>
  <si>
    <t>Fibra em polipropileno (macrofibra), resistência residual 4,3+-0,3 Mpa</t>
  </si>
  <si>
    <t>54.08.011</t>
  </si>
  <si>
    <t>Fibra polimérica (microfibra anticrack), tenacidade mínima 5cN/dtex</t>
  </si>
  <si>
    <t>54.20</t>
  </si>
  <si>
    <t>Reparos, conservacoes e complementos - GRUPO 54</t>
  </si>
  <si>
    <t>54.20.040</t>
  </si>
  <si>
    <t>Bate-roda em concreto pré-moldado</t>
  </si>
  <si>
    <t>54.20.050</t>
  </si>
  <si>
    <t>Bate rodas / limitador de pneus em resina</t>
  </si>
  <si>
    <t>54.20.100</t>
  </si>
  <si>
    <t>Reassentamento de guia pré-moldada reta e/ou curva</t>
  </si>
  <si>
    <t>54.20.110</t>
  </si>
  <si>
    <t>Reassentamento de paralelepípedos, sem rejunte</t>
  </si>
  <si>
    <t>54.20.120</t>
  </si>
  <si>
    <t>Reassentamento de pavimentação em lajota de concreto, espessura 6 cm, com rejunte em areia</t>
  </si>
  <si>
    <t>54.20.130</t>
  </si>
  <si>
    <t>Reassentamento de pavimentação em lajota de concreto, espessura 8 cm, com rejunte em areia</t>
  </si>
  <si>
    <t>54.20.140</t>
  </si>
  <si>
    <t>Reassentamento de pavimentação em lajota de concreto, espessura 10 cm, com rejunte em areia</t>
  </si>
  <si>
    <t>54.20.160</t>
  </si>
  <si>
    <t>Corte para junta de dilatação através de cortadora a gasolina, com serra de disco diamantado segmentado para pavimento de concreto e asfalto</t>
  </si>
  <si>
    <t>55</t>
  </si>
  <si>
    <t>LIMPEZA E ARREMATE</t>
  </si>
  <si>
    <t>55.01</t>
  </si>
  <si>
    <t>Limpeza de obra</t>
  </si>
  <si>
    <t>55.01.020</t>
  </si>
  <si>
    <t>Limpeza final da obra</t>
  </si>
  <si>
    <t>55.01.030</t>
  </si>
  <si>
    <t>Limpeza complementar com hidrojateamento</t>
  </si>
  <si>
    <t>55.01.070</t>
  </si>
  <si>
    <t>Limpeza complementar e especial de piso com produtos químicos</t>
  </si>
  <si>
    <t>55.01.080</t>
  </si>
  <si>
    <t>Limpeza complementar e especial de peças e aparelhos sanitários</t>
  </si>
  <si>
    <t>55.01.100</t>
  </si>
  <si>
    <t>Limpeza complementar e especial de vidros</t>
  </si>
  <si>
    <t>55.01.130</t>
  </si>
  <si>
    <t>Limpeza e lavagem de superfície revestida com material cerâmico ou pastilhas por hidrojateamento com rejuntamento</t>
  </si>
  <si>
    <t>55.01.140</t>
  </si>
  <si>
    <t>Limpeza de superfície com hidrojateamento</t>
  </si>
  <si>
    <t>55.02</t>
  </si>
  <si>
    <t>Limpeza e desinfeccao sanitaria</t>
  </si>
  <si>
    <t>55.02.010</t>
  </si>
  <si>
    <t>Limpeza de caixa de inspeção</t>
  </si>
  <si>
    <t>55.02.012</t>
  </si>
  <si>
    <t>Limpeza de caixa de passagem, poço de visita ou bueiro</t>
  </si>
  <si>
    <t>55.02.020</t>
  </si>
  <si>
    <t>Limpeza de fossa</t>
  </si>
  <si>
    <t>55.02.040</t>
  </si>
  <si>
    <t>Limpeza e desobstrução de boca de lobo</t>
  </si>
  <si>
    <t>55.02.050</t>
  </si>
  <si>
    <t>Limpeza e desobstrução de canaletas ou tubulações de águas pluviais</t>
  </si>
  <si>
    <t>55.02.060</t>
  </si>
  <si>
    <t>Limpeza e desentupimento manual de tubulação de esgoto predial</t>
  </si>
  <si>
    <t>55.10</t>
  </si>
  <si>
    <t>Remocao de entulho</t>
  </si>
  <si>
    <t>55.10.030</t>
  </si>
  <si>
    <t>Locação de duto coletor de entulho</t>
  </si>
  <si>
    <t>61</t>
  </si>
  <si>
    <t>CONFORTO MECANICO, EQUIPAMENTO E SISTEMA</t>
  </si>
  <si>
    <t>61.01</t>
  </si>
  <si>
    <t>Elevador</t>
  </si>
  <si>
    <t>61.01.670</t>
  </si>
  <si>
    <t>Elevador para passageiros, uso interno com capacidade mínima de 600 kg para duas paradas, portas unilaterais</t>
  </si>
  <si>
    <t>61.01.680</t>
  </si>
  <si>
    <t>Elevador para passageiros, uso interno com capacidade mínima de 600 kg para três paradas, portas unilaterais</t>
  </si>
  <si>
    <t>61.01.690</t>
  </si>
  <si>
    <t>Elevador para passageiros, uso interno com capacidade mínima de 600 kg para três paradas, portas bilaterais</t>
  </si>
  <si>
    <t>61.01.760</t>
  </si>
  <si>
    <t>Elevador para passageiros, uso interno com capacidade mínima de 600 kg para quatro paradas, portas bilaterais</t>
  </si>
  <si>
    <t>61.01.770</t>
  </si>
  <si>
    <t>Elevador para passageiros, uso interno com capacidade mínima de 600 kg para quatro paradas, portas unilaterais</t>
  </si>
  <si>
    <t>61.01.800</t>
  </si>
  <si>
    <t>Fechamento em vidro laminado para caixa de elevador</t>
  </si>
  <si>
    <t>61.10</t>
  </si>
  <si>
    <t>Climatizacao</t>
  </si>
  <si>
    <t>61.10.001</t>
  </si>
  <si>
    <t>Resfriadora de líquidos (chiller), com compressor e condensação à ar, capacidade de 120 TR</t>
  </si>
  <si>
    <t>61.10.007</t>
  </si>
  <si>
    <t>Resfriadora de líquidos (chiller), com compressor e condensação à ar, capacidade de 160 TR</t>
  </si>
  <si>
    <t>61.10.010</t>
  </si>
  <si>
    <t>Resfriadora de líquidos (chiller), com compressor e condensação à ar, capacidade de 200-210 TR</t>
  </si>
  <si>
    <t>61.10.012</t>
  </si>
  <si>
    <t>Resfriadora de líquidos (chiller), com compressor e condensação à ar, capacidade de 80 TR</t>
  </si>
  <si>
    <t>61.10.014</t>
  </si>
  <si>
    <t>Resfriadora de líquidos (chiller), com compressor e condensação à ar, capacidade de 20 TR</t>
  </si>
  <si>
    <t>61.10.100</t>
  </si>
  <si>
    <t>Tratamento de ar (fan-coil) tipo Air Handling Unit de concepção modular, capacidade de 10 TR</t>
  </si>
  <si>
    <t>61.10.101</t>
  </si>
  <si>
    <t>Tratamento de ar (fan-Coil) tipo Air Handling Unit de concepção modular, capacidade de 6 TR</t>
  </si>
  <si>
    <t>61.10.110</t>
  </si>
  <si>
    <t>Tratamento de ar (fan-coil) tipo Air Handling Unit de concepção modular, capacidade de 40 TR</t>
  </si>
  <si>
    <t>61.10.120</t>
  </si>
  <si>
    <t>Tratamento de ar (fan-coil) tipo Air Handling Unit de concepção modular, capacidade de 50 TR</t>
  </si>
  <si>
    <t>61.10.200</t>
  </si>
  <si>
    <t>Tratamento de ar compacta fancolete hidrônico tipo piso-teto, vazão de ar nominal 637 m³/h, capacidade de refrigeração 14.000 Btu/h - 1,2 TR</t>
  </si>
  <si>
    <t>61.10.210</t>
  </si>
  <si>
    <t>Tratamento de ar compacta fancolete hidrônico tipo piso-teto, vazão de ar nominal 1.215 m³/h, capacidade de refrigeração 25.000 Btu/h - 2,1 TR</t>
  </si>
  <si>
    <t>61.10.220</t>
  </si>
  <si>
    <t>Tratamento de ar compacta fancolete hidrônico tipo piso-teto, vazão de ar nominal 1.758 m³/h, capacidade de refrigeração 36.000 Btu/h - 3,0 TR</t>
  </si>
  <si>
    <t>61.10.230</t>
  </si>
  <si>
    <t>Tratamento de ar compacta fancolete hidrônico tipo piso-teto, vazão de ar nominal 2.166 m³/h, capacidade de refrigeração 48.000 Btu/h - 4,0 TR</t>
  </si>
  <si>
    <t>61.10.250</t>
  </si>
  <si>
    <t>Tratamento de ar compacta fancolete hidrônico tipo cassete, capacidade de refrigeração 20.000 Btu/h - 1,6 TR</t>
  </si>
  <si>
    <t>61.10.260</t>
  </si>
  <si>
    <t>Tratamento de ar compacta fancolete hidrônico tipo cassete, capacidade de refrigeração 25.000 Btu/h - 2,1 TR</t>
  </si>
  <si>
    <t>61.10.270</t>
  </si>
  <si>
    <t>Tratamento de ar compacta fancolete hidrônico tipo cassete, capacidade de refrigeração 32.000 Btu/h - 2,6 TR</t>
  </si>
  <si>
    <t>61.10.300</t>
  </si>
  <si>
    <t>Duto flexível aluminizado, seção circular de 10cm (4´)</t>
  </si>
  <si>
    <t>61.10.310</t>
  </si>
  <si>
    <t>Duto flexível aluminizado, seção circular de 15cm (6´)</t>
  </si>
  <si>
    <t>61.10.320</t>
  </si>
  <si>
    <t>Duto flexível aluminizado, seção circular de 20cm (8´)</t>
  </si>
  <si>
    <t>61.10.380</t>
  </si>
  <si>
    <t>Duto em painel rígido de lã de vidro acústico, espessura 25 mm</t>
  </si>
  <si>
    <t>61.10.400</t>
  </si>
  <si>
    <t>Damper corta fogo (DCF) tipo comporta, com elemento fusível e chave fim de curso.</t>
  </si>
  <si>
    <t>61.10.401</t>
  </si>
  <si>
    <t>Damper de regulagem manual, tamanho: 0,10 m² a 0,14 m²</t>
  </si>
  <si>
    <t>61.10.402</t>
  </si>
  <si>
    <t>Damper de regulagem manual, tamanho: 0,15 m² a 0,20 m²</t>
  </si>
  <si>
    <t>61.10.403</t>
  </si>
  <si>
    <t>Damper de regulagem manual, tamanho: 0,21 m² a 0,40 m²</t>
  </si>
  <si>
    <t>61.10.410</t>
  </si>
  <si>
    <t>Serviço de instalação de Damper Corta Fogo</t>
  </si>
  <si>
    <t>61.10.430</t>
  </si>
  <si>
    <t>Tanque de compensação pressurizado, capacidade (volume mínimo) de 250 litros</t>
  </si>
  <si>
    <t>61.10.440</t>
  </si>
  <si>
    <t>Registro de regulagem de vazão de ar</t>
  </si>
  <si>
    <t>61.10.510</t>
  </si>
  <si>
    <t>Difusor de ar de longo alcance tipo Jet-Nozzles, vazão de ar 1.330 m³/h</t>
  </si>
  <si>
    <t>61.10.511</t>
  </si>
  <si>
    <t>Difusor para insuflamento de ar com plenum, multivias e colarinho</t>
  </si>
  <si>
    <t>61.10.512</t>
  </si>
  <si>
    <t>Difusor para insuflamento de ar com plenum, com 2 aberturas</t>
  </si>
  <si>
    <t>61.10.513</t>
  </si>
  <si>
    <t>Difusor de plástico, diâmetro 15 cm</t>
  </si>
  <si>
    <t>61.10.514</t>
  </si>
  <si>
    <t>Difusor de plástico, diâmetro 20 cm</t>
  </si>
  <si>
    <t>61.10.530</t>
  </si>
  <si>
    <t>Difusor de insuflação de ar tipo direcional, medindo 30 x 30 cm</t>
  </si>
  <si>
    <t>61.10.550</t>
  </si>
  <si>
    <t>Difusor de insuflação de ar tipo direcional, medindo 45 x 15 cm</t>
  </si>
  <si>
    <t>61.10.564</t>
  </si>
  <si>
    <t>Grelha de insuflação de ar em alumínio anodizado, de dupla deflexão, tamanho: até 0,10 m²</t>
  </si>
  <si>
    <t>61.10.565</t>
  </si>
  <si>
    <t>Grelha de insuflação de ar em alumínio anodizado, de dupla deflexão, tamanho: acima de 0,10 m² até 0,50 m²</t>
  </si>
  <si>
    <t>61.10.566</t>
  </si>
  <si>
    <t>Grelha de insuflação de ar em alumínio anodizado, de dupla deflexão, tamanho: acima de 0,50 m² até 1,00 m²</t>
  </si>
  <si>
    <t>61.10.567</t>
  </si>
  <si>
    <t>Grelha de porta, tamanho: 0,14 m² a 0,30 m²</t>
  </si>
  <si>
    <t>61.10.568</t>
  </si>
  <si>
    <t>Grelha de porta, tamanho: 0,07 m² a 0,13 m²</t>
  </si>
  <si>
    <t>61.10.569</t>
  </si>
  <si>
    <t>Grelha de porta, tamanho: 0,03 m² a 0,06 m²</t>
  </si>
  <si>
    <t>61.10.574</t>
  </si>
  <si>
    <t>Grelha de retorno/exaustão com registro, tamanho: 0,03 m² a 0,06 m²</t>
  </si>
  <si>
    <t>61.10.575</t>
  </si>
  <si>
    <t>Grelha de retorno/exaustão com registro, tamanho: 0,07 m² a 0,13 m²</t>
  </si>
  <si>
    <t>61.10.576</t>
  </si>
  <si>
    <t>Grelha de retorno/exaustão com registro, tamanho: 0,14 m² a 0,19 m²</t>
  </si>
  <si>
    <t>61.10.577</t>
  </si>
  <si>
    <t>Grelha de retorno/exaustão com registro, tamanho: 0,20 m² a 0,40 m²</t>
  </si>
  <si>
    <t>61.10.578</t>
  </si>
  <si>
    <t>Grelha de retorno/exaustão com registro, tamanho: 0,41 m² a 0,65 m²</t>
  </si>
  <si>
    <t>61.10.581</t>
  </si>
  <si>
    <t>Veneziana com tela e filtro G4</t>
  </si>
  <si>
    <t>61.10.582</t>
  </si>
  <si>
    <t>Veneziana com tela</t>
  </si>
  <si>
    <t>61.10.583</t>
  </si>
  <si>
    <t>Veneziana com tela, tamanho 38,5 x 33 cm</t>
  </si>
  <si>
    <t>61.10.584</t>
  </si>
  <si>
    <t>Veneziana com tela, tamanho 78,5 x 33 cm</t>
  </si>
  <si>
    <t>61.14</t>
  </si>
  <si>
    <t>Ventilacao</t>
  </si>
  <si>
    <t>61.14.005</t>
  </si>
  <si>
    <t>Caixa ventiladora com ventilador centrífugo, vazão 4.600 m³/h, pressão 30 mmCA - 220 / 380 V / 60HZ</t>
  </si>
  <si>
    <t>61.14.015</t>
  </si>
  <si>
    <t>Caixa ventiladora com ventilador centrífugo, vazão 28.000 m³/h, pressão 30 mmCA - 220 / 380 V / 60HZ</t>
  </si>
  <si>
    <t>61.14.050</t>
  </si>
  <si>
    <t>Caixa ventiladora com ventilador centrífugo, vazão 8.800 m³/h, pressão 35 mmCA - 220/380 V / 60Hz</t>
  </si>
  <si>
    <t>61.14.051</t>
  </si>
  <si>
    <t>Caixa ventiladora com ventilador centrífugo, vazão 10.000 m³/h, pressão 30 mmCA - 220/380 V / 60Hz</t>
  </si>
  <si>
    <t>61.14.070</t>
  </si>
  <si>
    <t>Caixa ventiladora com ventilador centrífugo, vazão 1.710 m³/h, pressão 35 mmCA - 220/380 V / 60Hz</t>
  </si>
  <si>
    <t>61.14.080</t>
  </si>
  <si>
    <t>Caixa ventiladora com ventilador centrífugo, vazão 1.190 m³/h, pressão 37 mmCA - 220/380 V / 60Hz</t>
  </si>
  <si>
    <t>61.14.100</t>
  </si>
  <si>
    <t>Ventilador centrífugo de dupla aspiração "limite-load", vazão 20.000 m³/h, pressão 50 mmCA - 380/660 V / 60 Hz</t>
  </si>
  <si>
    <t>61.15</t>
  </si>
  <si>
    <t>Controles para Fan-Coil e CAG</t>
  </si>
  <si>
    <t>61.15.010</t>
  </si>
  <si>
    <t>Fonte de alimentação universal bivolt com saída de 24 V - 1,5 A - 35 W</t>
  </si>
  <si>
    <t>61.15.020</t>
  </si>
  <si>
    <t>Tomada simples de sobrepor universal 2P+T - 10 A - 250 V</t>
  </si>
  <si>
    <t>61.15.030</t>
  </si>
  <si>
    <t>Transformador abaixador, entrada 110/220V, saída 24V+24V, corrente secundário 6A</t>
  </si>
  <si>
    <t>61.15.040</t>
  </si>
  <si>
    <t>Atuador Floating de 40Nm, sinal de controle 3 e 2 pontos, tensão de entrada AC/DC 24V, IP 54</t>
  </si>
  <si>
    <t>61.15.050</t>
  </si>
  <si>
    <t>Válvula motorizada esfera, com duas vias atuador floating, diâmetro 3/4´ a 1 1/2´</t>
  </si>
  <si>
    <t>61.15.060</t>
  </si>
  <si>
    <t>Válvula de balanceamento diâmetro 1´ a 2 1/2´</t>
  </si>
  <si>
    <t>61.15.070</t>
  </si>
  <si>
    <t>Válvula borboleta na configuração wafer motorizada atuador floating diâmetro 3´ a 4´</t>
  </si>
  <si>
    <t>61.15.080</t>
  </si>
  <si>
    <t>Válvula duas vias on/off retorno elétrico diâmetro 1/2´ a 3/4´</t>
  </si>
  <si>
    <t>61.15.090</t>
  </si>
  <si>
    <t>Válvula esfera motorizada de duas vias de atuador proporcional diâmetro 2´ a 2 1/2´</t>
  </si>
  <si>
    <t>61.15.100</t>
  </si>
  <si>
    <t>Atuador proporcional de 10 Nm, tensão de entrada AC/DC 24 V - IP 54</t>
  </si>
  <si>
    <t>61.15.110</t>
  </si>
  <si>
    <t>Válvula esfera duas vias flangeada, diâmetro 3´</t>
  </si>
  <si>
    <t>61.15.120</t>
  </si>
  <si>
    <t>Acoplador a relé 24 VCC/VAC - 1 contato reversível</t>
  </si>
  <si>
    <t>61.15.130</t>
  </si>
  <si>
    <t>Chave de fluxo para ar</t>
  </si>
  <si>
    <t>61.15.140</t>
  </si>
  <si>
    <t>Repetidor de sinal I/I e V/I</t>
  </si>
  <si>
    <t>61.15.150</t>
  </si>
  <si>
    <t>Relé de corrente ajustável de 0 a 200 A</t>
  </si>
  <si>
    <t>61.15.160</t>
  </si>
  <si>
    <t>Sensor de temperatura ambiente PT100 - 2 fios</t>
  </si>
  <si>
    <t>61.15.164</t>
  </si>
  <si>
    <t>Termostato de segurança com temperatura ajustável de 90°C - 110°C</t>
  </si>
  <si>
    <t>61.15.170</t>
  </si>
  <si>
    <t>Transmissor de pressão diferencial, operação de 0 a 750 Pa</t>
  </si>
  <si>
    <t>61.15.172</t>
  </si>
  <si>
    <t>Transmissor de pressão compacto, escala de pressão 0 a 10 Bar, sinal de saída 4 - 20 mA</t>
  </si>
  <si>
    <t>61.15.174</t>
  </si>
  <si>
    <t>Transmissor de temperatura e umidade para dutos, alta precisão, corrente de 0 a 20 mA, alimentação 12Vcc a 30Vcc</t>
  </si>
  <si>
    <t>61.15.181</t>
  </si>
  <si>
    <t>Controlador lógico programável para 16 entradas/16 saídas</t>
  </si>
  <si>
    <t>61.15.191</t>
  </si>
  <si>
    <t>Módulo de expansão para 4 canais de saída analógica</t>
  </si>
  <si>
    <t>61.15.196</t>
  </si>
  <si>
    <t>Módulo de expansão para 8 canais de entrada analógica</t>
  </si>
  <si>
    <t>61.15.201</t>
  </si>
  <si>
    <t>Módulo de expansão para 8 canais de entrada e saída digitais</t>
  </si>
  <si>
    <t>61.20</t>
  </si>
  <si>
    <t>Reparos, conservacoes e complementos - GRUPO 61</t>
  </si>
  <si>
    <t>61.20.040</t>
  </si>
  <si>
    <t>Cortina de ar com duas velocidades, para vão de 1,20 m</t>
  </si>
  <si>
    <t>61.20.092</t>
  </si>
  <si>
    <t>Cortina de ar com duas velocidades, para vão de 1,50 m</t>
  </si>
  <si>
    <t>61.20.100</t>
  </si>
  <si>
    <t>Ligação típica, (cavalete), para ar condicionado ´fancoil´, diâmetro de 1/2´</t>
  </si>
  <si>
    <t>61.20.110</t>
  </si>
  <si>
    <t>Ligação típica, (cavalete), para ar condicionado ´fancoil´, diâmetro de 3/4´</t>
  </si>
  <si>
    <t>61.20.120</t>
  </si>
  <si>
    <t>Ligação típica, (cavalete), para ar condicionado ´fancoil´, diâmetro de 1´</t>
  </si>
  <si>
    <t>61.20.130</t>
  </si>
  <si>
    <t>Ligação típica, (cavalete), para ar condicionado ´fancoil´, diâmetro de 1 1/4´</t>
  </si>
  <si>
    <t>61.20.450</t>
  </si>
  <si>
    <t>Duto em chapa de aço galvanizado</t>
  </si>
  <si>
    <t>61.20.452</t>
  </si>
  <si>
    <t>Chapéu tipo chinês para duto galvanizado de 35cm</t>
  </si>
  <si>
    <t>62</t>
  </si>
  <si>
    <t>COZINHA, REFEITORIO, LAVANDERIA INDUSTRIAL E EQUIPAMENTOS</t>
  </si>
  <si>
    <t>62.04</t>
  </si>
  <si>
    <t>Mobiliario e acessorios</t>
  </si>
  <si>
    <t>62.04.060</t>
  </si>
  <si>
    <t>Tanque duplo com pés em aço inoxidável de 1600 x 700 x 850 mm</t>
  </si>
  <si>
    <t>62.04.070</t>
  </si>
  <si>
    <t>Mesa em aço inoxidável, largura até 700 mm</t>
  </si>
  <si>
    <t>62.04.090</t>
  </si>
  <si>
    <t>Mesa lateral em aço inoxidável com prateleira inferior, largura até 700 mm</t>
  </si>
  <si>
    <t>62.20</t>
  </si>
  <si>
    <t>Reparos, conservacoes e complementos - GRUPO 62</t>
  </si>
  <si>
    <t>62.20.330</t>
  </si>
  <si>
    <t>Coifa em aço inoxidável com filtro e exaustor axial - área até 3,00 m²</t>
  </si>
  <si>
    <t>62.20.340</t>
  </si>
  <si>
    <t>Coifa em aço inoxidável com filtro e exaustor axial - área de 3,01 até 7,50 m²</t>
  </si>
  <si>
    <t>62.20.350</t>
  </si>
  <si>
    <t>Coifa em aço inoxidável com filtro e exaustor axial - área de 7,51 até 16,00 m²</t>
  </si>
  <si>
    <t>65</t>
  </si>
  <si>
    <t>RESFRIAMENTO E CONSERVACAO DE MATERIAL PERECIVEL</t>
  </si>
  <si>
    <t>65.01</t>
  </si>
  <si>
    <t>Camara frigorifica para resfriado</t>
  </si>
  <si>
    <t>65.01.210</t>
  </si>
  <si>
    <t>Câmara frigorífica para resfriados</t>
  </si>
  <si>
    <t>65.02</t>
  </si>
  <si>
    <t>Camara frigorifica para congelado</t>
  </si>
  <si>
    <t>65.02.100</t>
  </si>
  <si>
    <t>Câmara frigorífica para congelados</t>
  </si>
  <si>
    <t>66</t>
  </si>
  <si>
    <t>SEGURANCA, VIGILANCIA E CONTROLE, EQUIPAMENTO E SISTEMA</t>
  </si>
  <si>
    <t>66.02</t>
  </si>
  <si>
    <t>Controle de acessos e alarme</t>
  </si>
  <si>
    <t>66.02.060</t>
  </si>
  <si>
    <t>Repetidora de sinais de ocorrências, do painel sinóptico da central de alarme</t>
  </si>
  <si>
    <t>66.02.090</t>
  </si>
  <si>
    <t>Detector de metais, tipo portal, microprocessado</t>
  </si>
  <si>
    <t>66.02.130</t>
  </si>
  <si>
    <t>Porteiro eletrônico com um interfone</t>
  </si>
  <si>
    <t>66.02.239</t>
  </si>
  <si>
    <t>Sistema eletrônico de automatização de portão deslizante, para esforços até 800 kg</t>
  </si>
  <si>
    <t>66.02.240</t>
  </si>
  <si>
    <t>Sistema eletrônico de automatização de portão deslizante, para esforços maior de 800 kg e até 1400 kg</t>
  </si>
  <si>
    <t>66.02.460</t>
  </si>
  <si>
    <t>Vídeo porteiro eletrônico colorido, com um interfone</t>
  </si>
  <si>
    <t>66.02.500</t>
  </si>
  <si>
    <t>Central de alarme microprocessada, para até 125 zonas</t>
  </si>
  <si>
    <t>66.02.560</t>
  </si>
  <si>
    <t>Controlador de acesso com identificação por impressão digital (biometria) e software de gerenciamento</t>
  </si>
  <si>
    <t>66.08</t>
  </si>
  <si>
    <t>Equipamentos para sistema de seguranca, vigilancia e controle</t>
  </si>
  <si>
    <t>66.08.061</t>
  </si>
  <si>
    <t>Mesa controladora híbrida para até 32 câmeras IPs, com teclado e joystick, compatível com sistema de CFTV, IP ou analógico</t>
  </si>
  <si>
    <t>66.08.100</t>
  </si>
  <si>
    <t>Rack fechado padrão metálico, 19 x 12 Us x 470 mm</t>
  </si>
  <si>
    <t>66.08.110</t>
  </si>
  <si>
    <t>Rack fechado padrão metálico, 19 x 20 Us x 470 mm</t>
  </si>
  <si>
    <t>66.08.111</t>
  </si>
  <si>
    <t>Rack fechado de piso padrão metálico, 19 x 24 Us x 570 mm</t>
  </si>
  <si>
    <t>66.08.115</t>
  </si>
  <si>
    <t>Rack fechado de piso padrão metálico, 19 x 44 Us x 770 mm</t>
  </si>
  <si>
    <t>66.08.131</t>
  </si>
  <si>
    <t>Monitor LCD ou LED colorido, tela plana de 21,5´</t>
  </si>
  <si>
    <t>66.08.240</t>
  </si>
  <si>
    <t>Filtro passivo e misturador de sinais VHF / UHF / CATV</t>
  </si>
  <si>
    <t>66.08.258</t>
  </si>
  <si>
    <t>Ponto de acesso de dados (Access Point), uso interno, compatível com PoE 802.3af</t>
  </si>
  <si>
    <t>66.08.260</t>
  </si>
  <si>
    <t>Modulador de canais VHF / UHF / CATV / CFTV</t>
  </si>
  <si>
    <t>66.08.270</t>
  </si>
  <si>
    <t>Amplificador de linha VHF / UHF com conector de F-50 dB</t>
  </si>
  <si>
    <t>66.08.324</t>
  </si>
  <si>
    <t>Câmera fixa colorida compacta com domo, para áreas internas e externas - 1,3 MP</t>
  </si>
  <si>
    <t>66.08.326</t>
  </si>
  <si>
    <t>Câmera fixa colorida tipo bullet, para áreas internas e externas - 1,3 MP</t>
  </si>
  <si>
    <t>66.08.328</t>
  </si>
  <si>
    <t>Câmera fixa colorida com domo, para áreas internas e externas - 5 MP</t>
  </si>
  <si>
    <t>66.08.340</t>
  </si>
  <si>
    <t>Unidade de disco rígido (HD) externo de 5 TB</t>
  </si>
  <si>
    <t>66.08.400</t>
  </si>
  <si>
    <t>Estação de monitoramento "WorkStation" para até 3 monitores - memória RAM de 8 GB</t>
  </si>
  <si>
    <t>66.08.401</t>
  </si>
  <si>
    <t>Estação de monitoramento "WorkStation" para até 3 monitores - memória RAM de 16 GB</t>
  </si>
  <si>
    <t>66.08.600</t>
  </si>
  <si>
    <t>Unidade gerenciadora digital de vídeo em rede (NVR) de até 8 câmeras IP, armazenamento de 6 TB, 1 interface de rede Fast Ethernet</t>
  </si>
  <si>
    <t>66.08.610</t>
  </si>
  <si>
    <t>Unidade gerenciadora digital de vídeo em rede (NVR) de até 16 câmeras IP, armazenamento de 12 TB, 1 interface de rede Gigabit Ethernet e 4 entradas de alarme</t>
  </si>
  <si>
    <t>66.08.620</t>
  </si>
  <si>
    <t>Unidade gerenciadora digital vídeo em rede (NVR) de até 32 câmeras IP, armazenamento de 48 TB, 2 interface de rede Gigabit Ethernet e 16 entradas de alarme</t>
  </si>
  <si>
    <t>66.20</t>
  </si>
  <si>
    <t>Reparos, conservacoes e complementos - GRUPO 66</t>
  </si>
  <si>
    <t>66.20.150</t>
  </si>
  <si>
    <t>Guia organizadora de cabos para rack, 19´ 1 U</t>
  </si>
  <si>
    <t>66.20.170</t>
  </si>
  <si>
    <t>Guia organizadora de cabos para rack, 19´ 2 U</t>
  </si>
  <si>
    <t>66.20.202</t>
  </si>
  <si>
    <t>Instalação de câmera fixa para CFTV</t>
  </si>
  <si>
    <t>66.20.212</t>
  </si>
  <si>
    <t>Instalação de câmera móvel para CFTV</t>
  </si>
  <si>
    <t>66.20.221</t>
  </si>
  <si>
    <t>Switch Gigabit para servidor central com 24 portas frontais e 2 portas SFP, capacidade 10 / 100 / 1000 Mbps</t>
  </si>
  <si>
    <t>66.20.225</t>
  </si>
  <si>
    <t>Switch Gigabit 24 portas com capacidade de 10/100/1000/Mbps</t>
  </si>
  <si>
    <t>67</t>
  </si>
  <si>
    <t>CAPTACAO, ADUCAO E TRATAMENTO DE AGUA E ESGOTO, EQUIPAMENTOS E SISTEMA</t>
  </si>
  <si>
    <t>67.02</t>
  </si>
  <si>
    <t>Tratamento</t>
  </si>
  <si>
    <t>67.02.160</t>
  </si>
  <si>
    <t>Medidor de vazão tipo calha Parshall com garganta W= 3´</t>
  </si>
  <si>
    <t>67.02.210</t>
  </si>
  <si>
    <t>Tela galvanizada revestida em poliamida, malha de 10 mm</t>
  </si>
  <si>
    <t>67.02.240</t>
  </si>
  <si>
    <t>Grade média em aço carbono, espaçamento de 2 cm com barras chatas de 1´ x 3/8´</t>
  </si>
  <si>
    <t>67.02.280</t>
  </si>
  <si>
    <t>Cesto em chapa de aço inoxidável com espessura de 1,5 mm e furos de 1/2´</t>
  </si>
  <si>
    <t>67.02.301</t>
  </si>
  <si>
    <t>Peneira estática em poliéster reforçado de fibra de vidro (PRFV) com tela de aço inoxidável AISI 304, malha de 1,5 mm, vazão de 50 l/s</t>
  </si>
  <si>
    <t>67.02.320</t>
  </si>
  <si>
    <t>Comporta em fibra de vidro (stop log) - espessura de 10 mm</t>
  </si>
  <si>
    <t>67.02.330</t>
  </si>
  <si>
    <t>Sistema de tratamento de águas cinzas e aproveitamento de águas pluviais, para reuso em fins não potáveis, vazão de 2 m³/h</t>
  </si>
  <si>
    <t>67.02.400</t>
  </si>
  <si>
    <t>Tanque em fibra de vidro (PRFV) com quebra ondas, capacidade de 25.000 l e misturador interno vertical em aço inoxidável</t>
  </si>
  <si>
    <t>67.02.410</t>
  </si>
  <si>
    <t>Sistema de tratamento de efluente por reator anaeróbio (UASB) e filtro aeróbio (FAS), para obras de segurança com vazão máxima horária 12 l/s</t>
  </si>
  <si>
    <t>67.02.502</t>
  </si>
  <si>
    <t>Elaboração de projeto de sistema de estação compacta de tratamento de esgoto para vazão máxima horária 12 l/s e atendimento classe II, assessoria, documentação e aprovação na CETESB</t>
  </si>
  <si>
    <t>67.02.503</t>
  </si>
  <si>
    <t>Elaboração de projeto de sistema de estação compacta de tratamento de esgoto para vazão máxima horária 12 l/s, atendimento classe II, tratamento de nitrogênio e fósforo, assessoria, documentação e aprovação na CETESB</t>
  </si>
  <si>
    <t>68</t>
  </si>
  <si>
    <t>ELETRIFICACAO, EQUIPAMENTOS E SISTEMA</t>
  </si>
  <si>
    <t>68.01</t>
  </si>
  <si>
    <t>Posteamento</t>
  </si>
  <si>
    <t>68.01.600</t>
  </si>
  <si>
    <t>Poste de concreto circular, 200 kg, H = 7,00 m</t>
  </si>
  <si>
    <t>68.01.620</t>
  </si>
  <si>
    <t>Poste de concreto circular, 200 kg, H = 9,00 m</t>
  </si>
  <si>
    <t>68.01.630</t>
  </si>
  <si>
    <t>Poste de concreto circular, 200 kg, H = 10,00 m</t>
  </si>
  <si>
    <t>68.01.640</t>
  </si>
  <si>
    <t>Poste de concreto circular, 200 kg, H = 11,00 m</t>
  </si>
  <si>
    <t>68.01.650</t>
  </si>
  <si>
    <t>Poste de concreto circular, 200 kg, H = 12,00 m</t>
  </si>
  <si>
    <t>68.01.670</t>
  </si>
  <si>
    <t>Poste de concreto circular, 300 kg, H = 9,00 m</t>
  </si>
  <si>
    <t>68.01.730</t>
  </si>
  <si>
    <t>Poste de concreto circular, 400 kg, H = 9,00 m</t>
  </si>
  <si>
    <t>68.01.740</t>
  </si>
  <si>
    <t>Poste de concreto circular, 400 kg, H = 10,00 m</t>
  </si>
  <si>
    <t>68.01.750</t>
  </si>
  <si>
    <t>Poste de concreto circular, 400 kg, H = 11,00 m</t>
  </si>
  <si>
    <t>68.01.760</t>
  </si>
  <si>
    <t>Poste de concreto circular, 400 kg, H = 12,00 m</t>
  </si>
  <si>
    <t>68.01.800</t>
  </si>
  <si>
    <t>Poste de concreto circular, 600 kg, H = 11,00 m</t>
  </si>
  <si>
    <t>68.01.810</t>
  </si>
  <si>
    <t>Poste de concreto circular, 600 kg, H = 12,00 m</t>
  </si>
  <si>
    <t>68.01.850</t>
  </si>
  <si>
    <t>Poste de concreto circular, 1000 kg, H = 12,00 m</t>
  </si>
  <si>
    <t>68.02</t>
  </si>
  <si>
    <t>Estrutura especifica</t>
  </si>
  <si>
    <t>68.02.010</t>
  </si>
  <si>
    <t>Estai</t>
  </si>
  <si>
    <t>68.02.020</t>
  </si>
  <si>
    <t>Estrutura tipo M1</t>
  </si>
  <si>
    <t>68.02.030</t>
  </si>
  <si>
    <t>Estrutura tipo M2</t>
  </si>
  <si>
    <t>68.02.040</t>
  </si>
  <si>
    <t>Estrutura tipo N3</t>
  </si>
  <si>
    <t>68.02.050</t>
  </si>
  <si>
    <t>Estrutura tipo M1 - N3</t>
  </si>
  <si>
    <t>68.02.060</t>
  </si>
  <si>
    <t>Estrutura tipo M4</t>
  </si>
  <si>
    <t>68.02.070</t>
  </si>
  <si>
    <t>Estrutura tipo N2</t>
  </si>
  <si>
    <t>68.02.090</t>
  </si>
  <si>
    <t>Estrutura tipo N4</t>
  </si>
  <si>
    <t>68.02.100</t>
  </si>
  <si>
    <t>Armação secundária tipo 1C - 2R</t>
  </si>
  <si>
    <t>68.02.110</t>
  </si>
  <si>
    <t>Armação secundária tipo 1C - 3R</t>
  </si>
  <si>
    <t>68.02.120</t>
  </si>
  <si>
    <t>Armação secundária tipo 2C - 3R</t>
  </si>
  <si>
    <t>68.02.140</t>
  </si>
  <si>
    <t>Armação secundária tipo 4C - 6R</t>
  </si>
  <si>
    <t>68.20</t>
  </si>
  <si>
    <t>Reparos, conservacoes e complementos - GRUPO 68</t>
  </si>
  <si>
    <t>68.20.010</t>
  </si>
  <si>
    <t>Recolocação de poste de madeira</t>
  </si>
  <si>
    <t>68.20.040</t>
  </si>
  <si>
    <t>Braçadeira circular em aço carbono galvanizado, diâmetro nominal de 140 até 300 mm</t>
  </si>
  <si>
    <t>68.20.050</t>
  </si>
  <si>
    <t>Cruzeta em aço carbono galvanizado perfil ´L´ 75 x 75 x 8 mm, comprimento 2500 mm</t>
  </si>
  <si>
    <t>68.20.120</t>
  </si>
  <si>
    <t>Bengala em PVC para ramal de entrada, diâmetro de 32 mm</t>
  </si>
  <si>
    <t>69</t>
  </si>
  <si>
    <t>TELEFONIA, LOGICA E TRANSMISSAO DE DADOS, EQUIPAMENTOS E SISTEMA</t>
  </si>
  <si>
    <t>69.03</t>
  </si>
  <si>
    <t>Distribuicao e comando, caixas e equipamentos especificos</t>
  </si>
  <si>
    <t>69.03.090</t>
  </si>
  <si>
    <t>Aparelho telefônico multifrequencial, com teclas ´FLASH´, ´HOOK´, ´PAUSE´, ´LND´, ´MODE´</t>
  </si>
  <si>
    <t>69.03.130</t>
  </si>
  <si>
    <t>Caixa subterrânea de entrada de telefonia, tipo R1 (550 x 350 x 550) mm, padrão TELEBRÁS, com tampa</t>
  </si>
  <si>
    <t>69.03.140</t>
  </si>
  <si>
    <t>Caixa subterrânea de entrada de telefonia, tipo R2 (1050 x 550 x 800) mm, padrão TELEBRÁS, com tampa</t>
  </si>
  <si>
    <t>69.03.301</t>
  </si>
  <si>
    <t>Central de Pabx para 2 linhas e 8 ramais</t>
  </si>
  <si>
    <t>69.03.310</t>
  </si>
  <si>
    <t>Caixa de tomada em poliamida e tampa para piso elevado, com 4 alojamentos para elétrica e até 8 alojamentos para telefonia e dados</t>
  </si>
  <si>
    <t>69.03.340</t>
  </si>
  <si>
    <t>Conector RJ-45 fêmea - categoria 6</t>
  </si>
  <si>
    <t>69.03.360</t>
  </si>
  <si>
    <t>Conector RJ-45 fêmea - categoria 6A</t>
  </si>
  <si>
    <t>69.03.400</t>
  </si>
  <si>
    <t>Central PABX híbrida de telefonia para 8 linhas tronco e 24 a 32 ramais digital e analógico</t>
  </si>
  <si>
    <t>69.03.410</t>
  </si>
  <si>
    <t>Central PABX híbrida de telefonia para 8 linhas tronco e 128 ramais digital e analógico</t>
  </si>
  <si>
    <t>69.03.420</t>
  </si>
  <si>
    <t>Central PABX híbrida de telefonia para 8 linhas tronco e 128 ramais digital e analógico, com recursos PBX Networking</t>
  </si>
  <si>
    <t>69.05</t>
  </si>
  <si>
    <t>Estabilizacao de tensao</t>
  </si>
  <si>
    <t>69.05.010</t>
  </si>
  <si>
    <t>Estabilizador eletrônico de tensão, monofásico, com potência de 5 kVA</t>
  </si>
  <si>
    <t>69.05.040</t>
  </si>
  <si>
    <t>Estabilizador eletrônico de tensão, monofásico, com potência de 10 kVA</t>
  </si>
  <si>
    <t>69.05.230</t>
  </si>
  <si>
    <t>Estabilizador eletrônico de tensão, trifásico, com potência de 40 kVA</t>
  </si>
  <si>
    <t>69.06</t>
  </si>
  <si>
    <t>Sistemas ininterruptos de energia</t>
  </si>
  <si>
    <t>69.06.020</t>
  </si>
  <si>
    <t>Sistema ininterrupto de energia, trifásico on line de 10 kVA (220 V/220 V), com autonomia de 15 minutos</t>
  </si>
  <si>
    <t>69.06.030</t>
  </si>
  <si>
    <t>Sistema ininterrupto de energia, trifásico on line de 20 kVA (220 V/208 V-108 V), com autonomia 15 minutos</t>
  </si>
  <si>
    <t>69.06.040</t>
  </si>
  <si>
    <t>Sistema ininterrupto de energia, trifásico on line senoidal de 15 kVA (208 V/110 V), com autonomia de 15 minutos</t>
  </si>
  <si>
    <t>69.06.050</t>
  </si>
  <si>
    <t>Sistema ininterrupto de energia, monofásico, com potência de 2 kVA</t>
  </si>
  <si>
    <t>69.06.080</t>
  </si>
  <si>
    <t>Sistema ininterrupto de energia, monofásico on line senoidal de 5 kVA (220 V/110 V), com autonomia de 15 minutos</t>
  </si>
  <si>
    <t>69.06.100</t>
  </si>
  <si>
    <t>Sistema ininterrupto de energia, monofásico, com potência entre 5 a 7,5 kVA</t>
  </si>
  <si>
    <t>69.06.110</t>
  </si>
  <si>
    <t>Sistema ininterrupto de energia, monofásico de 600 VA (127 V/127 V), com autonomia de 10 a 15 minutos</t>
  </si>
  <si>
    <t>69.06.120</t>
  </si>
  <si>
    <t>Sistema ininterrupto de energia, trifásico on line senoidal de 10 kVA (220 V/110 V), com autonomia de 2 horas</t>
  </si>
  <si>
    <t>69.06.200</t>
  </si>
  <si>
    <t>Sistema ininterrupto de energia, trifásico on line de 20 kVA (220/127 V), com autonomia de 15 minutos</t>
  </si>
  <si>
    <t>69.06.210</t>
  </si>
  <si>
    <t>Sistema ininterrupto de energia, trifásico on line de 60 kVA (220/127 V), com autonomia de 15 minutos</t>
  </si>
  <si>
    <t>69.06.220</t>
  </si>
  <si>
    <t>Sistema ininterrupto de energia, trifásico on line de 80 kVA (220/127 V), com autonomia de 15 minutos</t>
  </si>
  <si>
    <t>69.06.240</t>
  </si>
  <si>
    <t>Sistema ininterrupto de energia, trifásico on line de 20 kVA (380/220 V), com autonomia de 15 minutos</t>
  </si>
  <si>
    <t>69.06.280</t>
  </si>
  <si>
    <t>Sistema ininterrupto de energia, trifásico on line senoidal de 5 kVA (220/110 V), com autonomia de 15 minutos</t>
  </si>
  <si>
    <t>69.06.290</t>
  </si>
  <si>
    <t>Sistema ininterrupto de energia, trifásico on line senoidal de 10 kVA (220/110 V), com autonomia de 10 a 15 minutos</t>
  </si>
  <si>
    <t>69.06.300</t>
  </si>
  <si>
    <t>Sistema ininterrupto de energia, trifásico on line senoidal de 50 kVA (220/110 V), com autonomia de 15 minutos</t>
  </si>
  <si>
    <t>69.06.320</t>
  </si>
  <si>
    <t>Sistema ininterrupto de energia, trifásico on line senoidal de 7,5 kVA (220/110 V), com autonomia de 15 minutos</t>
  </si>
  <si>
    <t>69.06.390</t>
  </si>
  <si>
    <t>Sistema ininterrupto de energia, trifásico on line senoidal de 40 kVA (380/220 V), com autonomia de 15 minutos</t>
  </si>
  <si>
    <t>69.08</t>
  </si>
  <si>
    <t>Equipamentos para informatica</t>
  </si>
  <si>
    <t>69.08.010</t>
  </si>
  <si>
    <t>Distribuidor interno óptico - 1 U para até 24 fibras</t>
  </si>
  <si>
    <t>69.09</t>
  </si>
  <si>
    <t>Sistema de rede</t>
  </si>
  <si>
    <t>69.09.250</t>
  </si>
  <si>
    <t>Patch cords de 1,50 ou 3,00 m - RJ-45 / RJ-45 - categoria 6A</t>
  </si>
  <si>
    <t>69.09.260</t>
  </si>
  <si>
    <t>Patch panel de 24 portas - categoria 6</t>
  </si>
  <si>
    <t>69.09.300</t>
  </si>
  <si>
    <t>Voice panel de 50 portas - categoria 3</t>
  </si>
  <si>
    <t>69.09.360</t>
  </si>
  <si>
    <t>Patch cords de 2,00 ou 3,00 m - RJ-45 / RJ-45 - categoria 6A</t>
  </si>
  <si>
    <t>69.09.370</t>
  </si>
  <si>
    <t>Transceptor Gigabit SX - LC conectável de formato pequeno (SFP)</t>
  </si>
  <si>
    <t>69.10</t>
  </si>
  <si>
    <t>Telecomunicacoes</t>
  </si>
  <si>
    <t>69.10.130</t>
  </si>
  <si>
    <t xml:space="preserve">Amplificador de potência para VHF e CATV-50 dB, frequência 54 a 750 MHz  </t>
  </si>
  <si>
    <t>69.10.152</t>
  </si>
  <si>
    <t>Antena WI-FI dual band access point, bandas simultâneas - 1750Mbps</t>
  </si>
  <si>
    <t>69.20</t>
  </si>
  <si>
    <t>Reparos, conservacoes e complementos - GRUPO 69</t>
  </si>
  <si>
    <t>69.20.010</t>
  </si>
  <si>
    <t>Arame de espinar em aço inoxidável nu, para TV a cabo</t>
  </si>
  <si>
    <t>69.20.040</t>
  </si>
  <si>
    <t>Isolador roldana em porcelana de 72 x 72 mm</t>
  </si>
  <si>
    <t>69.20.050</t>
  </si>
  <si>
    <t>Suporte para isolador roldana tipo DM, padrão TELEBRÁS</t>
  </si>
  <si>
    <t>69.20.070</t>
  </si>
  <si>
    <t>Fita em aço inoxidável para poste de 0,50 m x 19 mm, com fecho em aço inoxidável</t>
  </si>
  <si>
    <t>69.20.100</t>
  </si>
  <si>
    <t>Tampa para caixa R1, padrão TELEBRÁS</t>
  </si>
  <si>
    <t>69.20.110</t>
  </si>
  <si>
    <t>Tampa para caixa R2, padrão TELEBRÁS</t>
  </si>
  <si>
    <t>69.20.130</t>
  </si>
  <si>
    <t>Bloco de ligação interna para 10 pares, BLI-10</t>
  </si>
  <si>
    <t>69.20.140</t>
  </si>
  <si>
    <t>Bloco de ligação com engate rápido para 10 pares, BER-10</t>
  </si>
  <si>
    <t>69.20.170</t>
  </si>
  <si>
    <t>Calha de aço com 4 tomadas 2P+T - 250 V, com cabo</t>
  </si>
  <si>
    <t>69.20.180</t>
  </si>
  <si>
    <t>Cordão óptico duplex, multimodo com conector LC/LC - 2,5 m</t>
  </si>
  <si>
    <t>69.20.200</t>
  </si>
  <si>
    <t>Bandeja fixa para rack, 19´ x 500 mm</t>
  </si>
  <si>
    <t>69.20.210</t>
  </si>
  <si>
    <t>Bandeja fixa para rack, 19´ x 800 mm</t>
  </si>
  <si>
    <t>69.20.220</t>
  </si>
  <si>
    <t>Bandeja deslizante para rack, 19´ x 800 mm</t>
  </si>
  <si>
    <t>69.20.230</t>
  </si>
  <si>
    <t>Calha de aço com 8 tomadas 2P+T - 250 V, com cabo</t>
  </si>
  <si>
    <t>69.20.240</t>
  </si>
  <si>
    <t>Calha de aço com 12 tomadas 2P+T - 250 V, com cabo</t>
  </si>
  <si>
    <t>69.20.248</t>
  </si>
  <si>
    <t>Painel frontal cego - 19´ x 1 U</t>
  </si>
  <si>
    <t>69.20.250</t>
  </si>
  <si>
    <t>Painel frontal cego - 19´ x 2 U</t>
  </si>
  <si>
    <t>69.20.260</t>
  </si>
  <si>
    <t>Protetor de surto híbrido para rede de telecomunicações</t>
  </si>
  <si>
    <t>69.20.270</t>
  </si>
  <si>
    <t>Divisor interno com 1 entrada e 2 saídas - 75 Ohms</t>
  </si>
  <si>
    <t>69.20.280</t>
  </si>
  <si>
    <t>Divisor interno com 1 entrada e 4 saídas - 75 Ohms</t>
  </si>
  <si>
    <t>69.20.290</t>
  </si>
  <si>
    <t>Tomada blindada para VHF/UHF, CATV e FM, frequência 5 MHz a 1 GHz</t>
  </si>
  <si>
    <t>69.20.300</t>
  </si>
  <si>
    <t>Bloco de distribuição com protetor de surtos, para 10 pares, BTDG-10</t>
  </si>
  <si>
    <t>69.20.340</t>
  </si>
  <si>
    <t>Tomada para TV, tipo pino Jack, com placa</t>
  </si>
  <si>
    <t>69.20.350</t>
  </si>
  <si>
    <t>Caixa de emenda ventilada, em polipropileno, para até 200 pares</t>
  </si>
  <si>
    <t>70</t>
  </si>
  <si>
    <t>SINALIZACAO VIARIA</t>
  </si>
  <si>
    <t>70.01</t>
  </si>
  <si>
    <t>Dispositivo viario</t>
  </si>
  <si>
    <t>70.01.003</t>
  </si>
  <si>
    <t>Faixa elevada para travessia de pedestres em massa asfáltica - lombofaixa de vias com execução de recapeamento</t>
  </si>
  <si>
    <t>70.01.030</t>
  </si>
  <si>
    <t>Ondulação transversal em massa asfáltica - lombada tipo "A" de vias com execução de recapeamento</t>
  </si>
  <si>
    <t>70.01.031</t>
  </si>
  <si>
    <t>Ondulação transversal em massa asfáltica - lombada tipo "B" de vias com execução de recapeamento</t>
  </si>
  <si>
    <t>70.01.050</t>
  </si>
  <si>
    <t>Defensa semimaleavel simples</t>
  </si>
  <si>
    <t>70.02</t>
  </si>
  <si>
    <t>Sinalizacao horizontal</t>
  </si>
  <si>
    <t>70.02.001</t>
  </si>
  <si>
    <t>Limpeza, pré marcação e pré pintura de solo</t>
  </si>
  <si>
    <t>70.02.010</t>
  </si>
  <si>
    <t>Sinalização horizontal com tinta vinílica ou acrílica</t>
  </si>
  <si>
    <t>70.02.012</t>
  </si>
  <si>
    <t>Sinalização horizontal em laminado elastoplástico retrorefletivo e antiderrapante, para faixas</t>
  </si>
  <si>
    <t>70.02.013</t>
  </si>
  <si>
    <t>Sinalização horizontal em laminado elastoplástico retrorefletivo e antiderrapante, para símbolos e letras</t>
  </si>
  <si>
    <t>70.02.014</t>
  </si>
  <si>
    <t>Sinalização horizontal em massa termoplástica à quente por aspersão, espessura de 1,5 mm, para faixas</t>
  </si>
  <si>
    <t>70.02.016</t>
  </si>
  <si>
    <t>Sinalização horizontal em massa termoplástica à quente por extrusão, espessura de 3,0 mm, para faixas</t>
  </si>
  <si>
    <t>70.02.017</t>
  </si>
  <si>
    <t>Sinalização horizontal em massa termoplástica à quente por extrusão, espessura de 3,0 mm, para legendas</t>
  </si>
  <si>
    <t>70.02.020</t>
  </si>
  <si>
    <t>Sinalização horizontal em plástico a frio manual, para faixas</t>
  </si>
  <si>
    <t>70.02.021</t>
  </si>
  <si>
    <t>Sinalização horizontal em termoplástico de alto relevo</t>
  </si>
  <si>
    <t>70.02.022</t>
  </si>
  <si>
    <t>Sinalização horizontal em tinta a base de resina acrílica emulsionada em água</t>
  </si>
  <si>
    <t>70.03</t>
  </si>
  <si>
    <t>Sinalizacao vertical</t>
  </si>
  <si>
    <t>70.03.001</t>
  </si>
  <si>
    <t>Placa para sinalização viária em chapa de aço, totalmente refletiva com película IA/IA - área até 2,0 m²</t>
  </si>
  <si>
    <t>70.03.003</t>
  </si>
  <si>
    <t>Placa para sinalização viária em chapa de aço, totalmente refletiva com película III/III - área até 2,0 m²</t>
  </si>
  <si>
    <t>70.03.006</t>
  </si>
  <si>
    <t>Placa para sinalização viária em chapa de alumínio, totalmente refletiva com película IA/IA - área até 2,0 m²</t>
  </si>
  <si>
    <t>70.03.008</t>
  </si>
  <si>
    <t>Placa para sinalização viária em chapa de alumínio, totalmente refletiva com película III/III - área até 2,0 m²</t>
  </si>
  <si>
    <t>70.03.009</t>
  </si>
  <si>
    <t>Placa para sinalização viária em chapa de alumínio, totalmente refletiva com película III/III - área maior que 2,0 m²</t>
  </si>
  <si>
    <t>70.03.010</t>
  </si>
  <si>
    <t>Placa para sinalização viária em alumínio composto, totalmente refletiva com película IA/IA - área até 2,0 m²</t>
  </si>
  <si>
    <t>70.03.012</t>
  </si>
  <si>
    <t>Placa para sinalização viária em alumínio composto, totalmente refletiva com película III/III - área até 2,0 m²</t>
  </si>
  <si>
    <t>70.03.013</t>
  </si>
  <si>
    <t>Placa para sinalização viária em alumínio composto, totalmente refletiva com película III/III - área maior que 2,0 m²</t>
  </si>
  <si>
    <t>70.04</t>
  </si>
  <si>
    <t>Coluna cônica</t>
  </si>
  <si>
    <t>70.04.001</t>
  </si>
  <si>
    <t>Coluna simples (PP), diâmetro de 2 1/2´ e comprimento de 3,6 m</t>
  </si>
  <si>
    <t>70.04.002</t>
  </si>
  <si>
    <t>Coluna simples (P-51), para fixação de placa de orientação</t>
  </si>
  <si>
    <t>70.04.003</t>
  </si>
  <si>
    <t>Coluna dupla (P-53) para fixação de placa de orientação</t>
  </si>
  <si>
    <t>70.04.004</t>
  </si>
  <si>
    <t>Coluna (P-57) para fixação de placa de orientação, com braço projetado</t>
  </si>
  <si>
    <t>70.04.005</t>
  </si>
  <si>
    <t>Braço (P-55) para fixação em poste de concreto</t>
  </si>
  <si>
    <t>70.04.006</t>
  </si>
  <si>
    <t>Coluna dupla (PP), diâmetro de 2 x 2 1/2´ e comprimento de 3,6 m</t>
  </si>
  <si>
    <t>70.04.007</t>
  </si>
  <si>
    <t>Coluna semafórica simples 101 mm x 6 m</t>
  </si>
  <si>
    <t>70.05</t>
  </si>
  <si>
    <t>Sinalizacao semaforica e complementar</t>
  </si>
  <si>
    <t>70.05.001</t>
  </si>
  <si>
    <t>Botoeira convencional para pedestre</t>
  </si>
  <si>
    <t>70.05.002</t>
  </si>
  <si>
    <t>Botoeira sonora para deficientes visuais</t>
  </si>
  <si>
    <t>70.05.006</t>
  </si>
  <si>
    <t>Luminária LED 20W com braço, para travessia de pedestre</t>
  </si>
  <si>
    <t>70.05.011</t>
  </si>
  <si>
    <t>Grupo focal para pedestre com lâmpada LED e contador regressivo</t>
  </si>
  <si>
    <t>70.05.020</t>
  </si>
  <si>
    <t>Grupo focal veicular com lâmpada LED, com anteparo e suportes de fixação</t>
  </si>
  <si>
    <t>70.06</t>
  </si>
  <si>
    <t>Tachas e tachoes</t>
  </si>
  <si>
    <t>70.06.001</t>
  </si>
  <si>
    <t>Segregador (bate-roda) refletivo - resina</t>
  </si>
  <si>
    <t>70.06.010</t>
  </si>
  <si>
    <t>Tacha refletiva monodirecional tipo III ou IV, prismática/vítrea - resina</t>
  </si>
  <si>
    <t>70.06.011</t>
  </si>
  <si>
    <t>Tacha tipo I bidirecional refletiva</t>
  </si>
  <si>
    <t>70.06.012</t>
  </si>
  <si>
    <t>Tacha tipo I monodirecional refletiva</t>
  </si>
  <si>
    <t>70.06.013</t>
  </si>
  <si>
    <t>Tacha tipo II bidirecional refletiva</t>
  </si>
  <si>
    <t>70.06.014</t>
  </si>
  <si>
    <t>Tacha tipo II monodirecional refletiva</t>
  </si>
  <si>
    <t>70.06.020</t>
  </si>
  <si>
    <t>Tachão tipo I bidirecional refletivo</t>
  </si>
  <si>
    <t>70.06.021</t>
  </si>
  <si>
    <t>Tachão tipo I monodirecional refletivo</t>
  </si>
  <si>
    <t>70.06.031</t>
  </si>
  <si>
    <t>Tacha tipo I bidirecional refletiva - resina</t>
  </si>
  <si>
    <t>70.06.032</t>
  </si>
  <si>
    <t>Tacha tipo I monodirecional refletiva - resina</t>
  </si>
  <si>
    <t>70.06.033</t>
  </si>
  <si>
    <t>Tacha tipo II bidirecional refletiva - resina</t>
  </si>
  <si>
    <t>70.06.034</t>
  </si>
  <si>
    <t>Tacha tipo II monodirecional refletiva - resina</t>
  </si>
  <si>
    <t>70.06.040</t>
  </si>
  <si>
    <t>Tachão tipo I bidirecional refletivo - resina</t>
  </si>
  <si>
    <t>70.06.041</t>
  </si>
  <si>
    <t>Tachão tipo I monodirecional refletivo - resina</t>
  </si>
  <si>
    <t>70.20</t>
  </si>
  <si>
    <t>Dispositivo viário / transporte</t>
  </si>
  <si>
    <t>70.20.001</t>
  </si>
  <si>
    <t>Faixa elevada para travessia de pedestres em massa asfáltica - lombafaixa - conservação de vias sem execução de recapeamento</t>
  </si>
  <si>
    <t>70.20.010</t>
  </si>
  <si>
    <t>Ondulação transversal em massa asfáltica - lombada tipo "A" - conservação de vias urbanas sem execução de recapeamento</t>
  </si>
  <si>
    <t>70.20.011</t>
  </si>
  <si>
    <t>Ondulação transversal em massa asfáltica - lombada tipo "B" - conservação de vias urbanas sem execução de recapeamento</t>
  </si>
  <si>
    <t>70.20.020</t>
  </si>
  <si>
    <t>Transporte de equipamentos com caminhão carroceria em rodovia pavimentada</t>
  </si>
  <si>
    <t>70.20.021</t>
  </si>
  <si>
    <t>Equipe para serviços de conservação de pavimentação de vias</t>
  </si>
  <si>
    <t>EQDIA</t>
  </si>
  <si>
    <t>97</t>
  </si>
  <si>
    <t>SINALIZACAO E COMUNICACAO VISUAL</t>
  </si>
  <si>
    <t>97.02</t>
  </si>
  <si>
    <t>Placas, porticos e obeliscos arquitetônicos</t>
  </si>
  <si>
    <t>97.02.030</t>
  </si>
  <si>
    <t>Placa comemorativa em aço inoxidável escovado</t>
  </si>
  <si>
    <t>97.02.036</t>
  </si>
  <si>
    <t>Placa de identificação em PVC com texto em vinil</t>
  </si>
  <si>
    <t>97.02.190</t>
  </si>
  <si>
    <t>Placa de identificação em acrílico com texto em vinil</t>
  </si>
  <si>
    <t>97.02.193</t>
  </si>
  <si>
    <t>Placa de sinalização em PVC fotoluminescente (200x200mm), com indicação de equipamentos de alarme, detecção e extinção de incêndio</t>
  </si>
  <si>
    <t>97.02.194</t>
  </si>
  <si>
    <t>Placa de sinalização em PVC fotoluminescente (150x150mm), com indicação de equipamentos de combate à incêndio e alarme</t>
  </si>
  <si>
    <t>97.02.195</t>
  </si>
  <si>
    <t>Placa de sinalização em PVC fotoluminescente (240x120mm), com indicação de rota de evacuação e saída de emergência</t>
  </si>
  <si>
    <t>97.02.196</t>
  </si>
  <si>
    <t>Placa de sinalização em PVC fotoluminescente, com identificação de pavimentos</t>
  </si>
  <si>
    <t>97.02.197</t>
  </si>
  <si>
    <t>Placa de sinalização em PVC, com indicação de alerta</t>
  </si>
  <si>
    <t>97.02.198</t>
  </si>
  <si>
    <t>Placa de sinalização em PVC, com indicação de proibição normativa</t>
  </si>
  <si>
    <t>97.02.210</t>
  </si>
  <si>
    <t>Placa de sinalização em PVC para ambientes</t>
  </si>
  <si>
    <t>97.03</t>
  </si>
  <si>
    <t>Pintura de letras e pictogramas</t>
  </si>
  <si>
    <t>97.03.010</t>
  </si>
  <si>
    <t>Sinalização com pictograma em tinta acrílica</t>
  </si>
  <si>
    <t>97.05</t>
  </si>
  <si>
    <t>Placas, porticos e sinalizacao viaria</t>
  </si>
  <si>
    <t>97.05.070</t>
  </si>
  <si>
    <t>Manta de borracha para sinalização em estacionamento e proteção de coluna e parede, de 1000 x 750 mm e espessura 10 mm</t>
  </si>
  <si>
    <t>97.05.080</t>
  </si>
  <si>
    <t>Cantoneira de borracha para sinalização em estacionamento e proteção de coluna, de 750 x 100 x 100 mm e espessura 10 mm</t>
  </si>
  <si>
    <t>97.05.130</t>
  </si>
  <si>
    <t>Colocação de placa em suporte de madeira / metálico - solo</t>
  </si>
  <si>
    <t>97.05.140</t>
  </si>
  <si>
    <t>Suporte de perfil metálico galvanizado</t>
  </si>
  <si>
    <t>98</t>
  </si>
  <si>
    <t>ARQUITETURA DE INTERIORES</t>
  </si>
  <si>
    <t>98.02</t>
  </si>
  <si>
    <t>Mobiliario</t>
  </si>
  <si>
    <t>98.02.210</t>
  </si>
  <si>
    <t>Banco de madeira com encosto e pés em ferro fundido pintado</t>
  </si>
  <si>
    <t>PLANILHADEORÇAMENTOSINTÉTICO</t>
  </si>
  <si>
    <t>Valor Unit.                C/ BDI</t>
  </si>
  <si>
    <t>CDHU</t>
  </si>
  <si>
    <t xml:space="preserve"> 2.4</t>
  </si>
  <si>
    <t xml:space="preserve"> 2.5</t>
  </si>
  <si>
    <t xml:space="preserve"> 2.6</t>
  </si>
  <si>
    <t xml:space="preserve"> 2.7</t>
  </si>
  <si>
    <t xml:space="preserve"> 2.8</t>
  </si>
  <si>
    <t xml:space="preserve"> 2.9</t>
  </si>
  <si>
    <t xml:space="preserve"> 2.10</t>
  </si>
  <si>
    <t xml:space="preserve"> 2.11</t>
  </si>
  <si>
    <t xml:space="preserve"> 2.12</t>
  </si>
  <si>
    <t xml:space="preserve"> 2.13</t>
  </si>
  <si>
    <t xml:space="preserve"> 2.14</t>
  </si>
  <si>
    <t xml:space="preserve"> 2.15</t>
  </si>
  <si>
    <t xml:space="preserve"> 2.16</t>
  </si>
  <si>
    <t xml:space="preserve"> 2.17</t>
  </si>
  <si>
    <t>1.2</t>
  </si>
  <si>
    <t>1.2.1</t>
  </si>
  <si>
    <t>RESERVATÓRIO METÁLICO ELEVADO - CAPACIDADE DE 12.000 LITROS</t>
  </si>
  <si>
    <t>-</t>
  </si>
  <si>
    <t>COTAÇÃO</t>
  </si>
  <si>
    <t>FDE-SP</t>
  </si>
  <si>
    <t>09.02.022</t>
  </si>
  <si>
    <t>AE-25 ABRIGO E ENTRADA DE ENERGIA PADRÃO MULTI 200 CPFL CATEGORIA C-6</t>
  </si>
  <si>
    <t xml:space="preserve"> 16.1.69</t>
  </si>
  <si>
    <t xml:space="preserve"> 16.1.70</t>
  </si>
  <si>
    <t xml:space="preserve"> 16.1.71</t>
  </si>
  <si>
    <t xml:space="preserve"> 16.1.72</t>
  </si>
  <si>
    <t>UM</t>
  </si>
  <si>
    <t xml:space="preserve"> 10.1.2</t>
  </si>
  <si>
    <t xml:space="preserve"> 1.1.3</t>
  </si>
  <si>
    <t xml:space="preserve"> 1.1.4</t>
  </si>
  <si>
    <t xml:space="preserve"> 1.1.5</t>
  </si>
  <si>
    <t xml:space="preserve"> 1.1.6</t>
  </si>
  <si>
    <t xml:space="preserve"> 1.1.7</t>
  </si>
  <si>
    <t xml:space="preserve"> 1.1.8</t>
  </si>
  <si>
    <t xml:space="preserve"> 1.1.9</t>
  </si>
  <si>
    <t>Laje pré-fabricada unidirecional em viga treliçada/lajota em EPS LT 12 (8 + 4)</t>
  </si>
  <si>
    <t>Laje pré-fabricada unidirecional em viga treliçada/lajota em EPS LT 16 (12 + 4)</t>
  </si>
  <si>
    <t>Laje pré-fabricada unidirecional em viga treliçada/lajota em EPS LT 20 (16 + 4)</t>
  </si>
  <si>
    <t xml:space="preserve"> 3.3.2</t>
  </si>
  <si>
    <t xml:space="preserve"> 3.3.3</t>
  </si>
  <si>
    <t xml:space="preserve"> 3.3.4</t>
  </si>
  <si>
    <t xml:space="preserve"> 3.3.5</t>
  </si>
  <si>
    <t xml:space="preserve"> 3.3.6</t>
  </si>
  <si>
    <t xml:space="preserve"> 3.3.7</t>
  </si>
  <si>
    <t xml:space="preserve"> 3.3.8</t>
  </si>
  <si>
    <t xml:space="preserve"> 3.3.9</t>
  </si>
  <si>
    <t>FUNDAÇÃO E TERRAPLENAGEM</t>
  </si>
  <si>
    <t>tx</t>
  </si>
  <si>
    <t>SINAPI (08/2024) - CPOS/CDHU (08/2024) - SBC (03/2024) - ORSE (08/2024) - EMOP (03/2024) - FDE-SP (04/2024)</t>
  </si>
  <si>
    <t>05/11/2024</t>
  </si>
  <si>
    <t>Said Abou Hammine Filho</t>
  </si>
  <si>
    <t>Engenheiro Civil  - CREA-SP: 506.301.169-7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</si>
</sst>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R$&quot;\ * #,##0.00_-;\-&quot;R$&quot;\ * #,##0.00_-;_-&quot;R$&quot;\ * &quot;-&quot;??_-;_-@_-"/>
    <numFmt numFmtId="43" formatCode="_-* #,##0.00_-;\-* #,##0.00_-;_-* &quot;-&quot;??_-;_-@_-"/>
    <numFmt numFmtId="164" formatCode="[$-416]mmmm\-yy"/>
    <numFmt numFmtId="165" formatCode="_-* #,##0.00_-;\-* #,##0.00_-;_-* &quot;-&quot;??_-;_-@"/>
    <numFmt numFmtId="166" formatCode="_-&quot;R$&quot;\ * #,##0.00_-;\-&quot;R$&quot;\ * #,##0.00_-;_-&quot;R$&quot;\ * &quot;-&quot;??_-;_-@"/>
    <numFmt numFmtId="167" formatCode="&quot;R$&quot;\ #,##0.00"/>
    <numFmt numFmtId="168" formatCode="#,##0.00\ %"/>
    <numFmt numFmtId="169" formatCode="#,##0.0000000"/>
    <numFmt numFmtId="170" formatCode="_(* #,##0.00_);_(* \(#,##0.00\);_(* &quot;-&quot;??_);_(@_)"/>
  </numFmts>
  <fonts count="45" x14ac:knownFonts="1">
    <font>
      <sz val="11"/>
      <color theme="1"/>
      <name val="Arial"/>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font>
    <font>
      <b/>
      <sz val="10"/>
      <color theme="1"/>
      <name val="Arial"/>
      <family val="2"/>
    </font>
    <font>
      <sz val="16"/>
      <color theme="1"/>
      <name val="Arial"/>
      <family val="2"/>
    </font>
    <font>
      <b/>
      <sz val="17"/>
      <color theme="1"/>
      <name val="Arial"/>
      <family val="2"/>
    </font>
    <font>
      <sz val="11"/>
      <name val="Arial"/>
      <family val="2"/>
    </font>
    <font>
      <sz val="12"/>
      <color theme="1"/>
      <name val="Arial"/>
      <family val="2"/>
    </font>
    <font>
      <b/>
      <sz val="11"/>
      <color rgb="FF000000"/>
      <name val="Arial"/>
      <family val="2"/>
    </font>
    <font>
      <b/>
      <sz val="11"/>
      <color theme="1"/>
      <name val="Arial"/>
      <family val="2"/>
    </font>
    <font>
      <sz val="11"/>
      <color rgb="FF000000"/>
      <name val="Arial"/>
      <family val="2"/>
    </font>
    <font>
      <b/>
      <sz val="12"/>
      <color theme="1"/>
      <name val="Arial"/>
      <family val="2"/>
    </font>
    <font>
      <sz val="10"/>
      <color theme="1"/>
      <name val="Arial"/>
      <family val="2"/>
    </font>
    <font>
      <b/>
      <sz val="12"/>
      <color rgb="FF000000"/>
      <name val="Arial"/>
      <family val="2"/>
    </font>
    <font>
      <b/>
      <sz val="12"/>
      <color theme="0"/>
      <name val="Arial"/>
      <family val="2"/>
    </font>
    <font>
      <sz val="12"/>
      <color rgb="FF000000"/>
      <name val="Arial"/>
      <family val="2"/>
    </font>
    <font>
      <b/>
      <sz val="14"/>
      <color theme="1"/>
      <name val="Arial"/>
      <family val="2"/>
    </font>
    <font>
      <sz val="14"/>
      <color theme="1"/>
      <name val="Arial"/>
      <family val="2"/>
    </font>
    <font>
      <sz val="11"/>
      <color theme="1"/>
      <name val="Arial"/>
      <family val="2"/>
      <scheme val="minor"/>
    </font>
    <font>
      <sz val="10"/>
      <color rgb="FF000000"/>
      <name val="Arial"/>
      <family val="1"/>
    </font>
    <font>
      <b/>
      <sz val="10"/>
      <name val="Arial"/>
      <family val="1"/>
    </font>
    <font>
      <sz val="10"/>
      <name val="Arial"/>
      <family val="1"/>
    </font>
    <font>
      <b/>
      <sz val="11"/>
      <name val="Arial"/>
      <family val="1"/>
    </font>
    <font>
      <b/>
      <sz val="11"/>
      <color theme="1"/>
      <name val="Arial"/>
      <family val="2"/>
    </font>
    <font>
      <sz val="10"/>
      <color rgb="FF000000"/>
      <name val="Arial"/>
      <family val="2"/>
    </font>
    <font>
      <b/>
      <sz val="11"/>
      <color rgb="FF000000"/>
      <name val="Arial"/>
      <family val="1"/>
    </font>
    <font>
      <sz val="11"/>
      <color rgb="FF000000"/>
      <name val="Arial"/>
      <family val="1"/>
    </font>
    <font>
      <sz val="11"/>
      <name val="Arial"/>
      <family val="1"/>
    </font>
    <font>
      <b/>
      <sz val="14"/>
      <color rgb="FFFFFFFF"/>
      <name val="Arial"/>
      <family val="2"/>
    </font>
    <font>
      <b/>
      <sz val="10"/>
      <color theme="0"/>
      <name val="Arial"/>
      <family val="2"/>
    </font>
    <font>
      <b/>
      <sz val="10"/>
      <color rgb="FFFFFFFF"/>
      <name val="Arial"/>
      <family val="2"/>
    </font>
    <font>
      <sz val="11"/>
      <color theme="1"/>
      <name val="Arial"/>
      <family val="2"/>
      <scheme val="minor"/>
    </font>
    <font>
      <sz val="8"/>
      <name val="Arial"/>
      <family val="2"/>
      <scheme val="minor"/>
    </font>
    <font>
      <sz val="12"/>
      <name val="Arial"/>
      <family val="2"/>
    </font>
    <font>
      <sz val="10"/>
      <color theme="1"/>
      <name val="Arial"/>
    </font>
    <font>
      <sz val="10"/>
      <name val="Courier New"/>
    </font>
    <font>
      <sz val="11"/>
      <color indexed="8"/>
      <name val="Arial"/>
      <family val="2"/>
      <scheme val="minor"/>
    </font>
    <font>
      <sz val="11"/>
      <color indexed="8"/>
      <name val="Arial"/>
      <family val="2"/>
    </font>
    <font>
      <b/>
      <i/>
      <sz val="11"/>
      <color indexed="8"/>
      <name val="Arial"/>
      <family val="2"/>
    </font>
    <font>
      <b/>
      <i/>
      <sz val="10"/>
      <name val="Arial"/>
      <family val="2"/>
    </font>
    <font>
      <sz val="8"/>
      <name val="Arial"/>
      <scheme val="minor"/>
    </font>
    <font>
      <sz val="10"/>
      <name val="Courier New"/>
      <family val="3"/>
    </font>
    <font>
      <b/>
      <sz val="14"/>
      <color rgb="FF000000"/>
      <name val="Arial"/>
      <family val="1"/>
    </font>
  </fonts>
  <fills count="13">
    <fill>
      <patternFill patternType="none"/>
    </fill>
    <fill>
      <patternFill patternType="gray125"/>
    </fill>
    <fill>
      <patternFill patternType="solid">
        <fgColor rgb="FF151F3A"/>
        <bgColor rgb="FF151F3A"/>
      </patternFill>
    </fill>
    <fill>
      <patternFill patternType="solid">
        <fgColor theme="0"/>
        <bgColor theme="0"/>
      </patternFill>
    </fill>
    <fill>
      <patternFill patternType="solid">
        <fgColor rgb="FFFFFFFF"/>
        <bgColor rgb="FFFFFFFF"/>
      </patternFill>
    </fill>
    <fill>
      <patternFill patternType="solid">
        <fgColor rgb="FFF2F2F2"/>
        <bgColor rgb="FFF2F2F2"/>
      </patternFill>
    </fill>
    <fill>
      <patternFill patternType="solid">
        <fgColor rgb="FFD8ECF6"/>
      </patternFill>
    </fill>
    <fill>
      <patternFill patternType="solid">
        <fgColor rgb="FFDFF0D8"/>
      </patternFill>
    </fill>
    <fill>
      <patternFill patternType="solid">
        <fgColor rgb="FFFFFFFF"/>
      </patternFill>
    </fill>
    <fill>
      <patternFill patternType="solid">
        <fgColor rgb="FFD6D6D6"/>
      </patternFill>
    </fill>
    <fill>
      <patternFill patternType="solid">
        <fgColor rgb="FFEFEFEF"/>
      </patternFill>
    </fill>
    <fill>
      <patternFill patternType="solid">
        <fgColor rgb="FFFFFFFF"/>
        <bgColor indexed="64"/>
      </patternFill>
    </fill>
    <fill>
      <patternFill patternType="solid">
        <fgColor theme="0"/>
        <bgColor indexed="64"/>
      </patternFill>
    </fill>
  </fills>
  <borders count="51">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top/>
      <bottom style="thin">
        <color rgb="FF000000"/>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CCCCCC"/>
      </left>
      <right style="thin">
        <color rgb="FFCCCCCC"/>
      </right>
      <top style="thin">
        <color rgb="FFCCCCCC"/>
      </top>
      <bottom style="thin">
        <color rgb="FFCCCCCC"/>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top/>
      <bottom/>
      <diagonal/>
    </border>
    <border>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ck">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rgb="FF000000"/>
      </left>
      <right style="thin">
        <color rgb="FF000000"/>
      </right>
      <top style="hair">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hair">
        <color rgb="FF000000"/>
      </bottom>
      <diagonal/>
    </border>
    <border>
      <left/>
      <right style="thin">
        <color rgb="FF000000"/>
      </right>
      <top style="thin">
        <color rgb="FF000000"/>
      </top>
      <bottom style="hair">
        <color rgb="FF000000"/>
      </bottom>
      <diagonal/>
    </border>
    <border>
      <left style="thin">
        <color rgb="FF000000"/>
      </left>
      <right/>
      <top style="hair">
        <color rgb="FF000000"/>
      </top>
      <bottom style="hair">
        <color rgb="FF000000"/>
      </bottom>
      <diagonal/>
    </border>
    <border>
      <left/>
      <right style="thin">
        <color rgb="FF000000"/>
      </right>
      <top style="hair">
        <color rgb="FF000000"/>
      </top>
      <bottom style="hair">
        <color rgb="FF000000"/>
      </bottom>
      <diagonal/>
    </border>
    <border>
      <left style="thin">
        <color rgb="FF000000"/>
      </left>
      <right/>
      <top style="hair">
        <color rgb="FF000000"/>
      </top>
      <bottom style="thin">
        <color rgb="FF000000"/>
      </bottom>
      <diagonal/>
    </border>
    <border>
      <left/>
      <right style="thin">
        <color rgb="FF000000"/>
      </right>
      <top style="hair">
        <color rgb="FF000000"/>
      </top>
      <bottom style="thin">
        <color rgb="FF000000"/>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top style="thin">
        <color indexed="64"/>
      </top>
      <bottom/>
      <diagonal/>
    </border>
  </borders>
  <cellStyleXfs count="6">
    <xf numFmtId="0" fontId="0" fillId="0" borderId="0"/>
    <xf numFmtId="43" fontId="20" fillId="0" borderId="0" applyFont="0" applyFill="0" applyBorder="0" applyAlignment="0" applyProtection="0"/>
    <xf numFmtId="0" fontId="29" fillId="0" borderId="26"/>
    <xf numFmtId="0" fontId="3" fillId="0" borderId="26"/>
    <xf numFmtId="0" fontId="33" fillId="0" borderId="26"/>
    <xf numFmtId="170" fontId="38" fillId="0" borderId="26" applyFont="0" applyFill="0" applyBorder="0" applyAlignment="0" applyProtection="0"/>
  </cellStyleXfs>
  <cellXfs count="439">
    <xf numFmtId="0" fontId="0" fillId="0" borderId="0" xfId="0"/>
    <xf numFmtId="0" fontId="4" fillId="0" borderId="0" xfId="0" applyFont="1"/>
    <xf numFmtId="0" fontId="5" fillId="0" borderId="0" xfId="0" applyFont="1" applyAlignment="1">
      <alignment horizontal="center" vertical="center"/>
    </xf>
    <xf numFmtId="0" fontId="6" fillId="0" borderId="0" xfId="0" applyFont="1"/>
    <xf numFmtId="0" fontId="9" fillId="0" borderId="0" xfId="0" applyFont="1" applyAlignment="1">
      <alignment horizontal="center" vertical="center"/>
    </xf>
    <xf numFmtId="0" fontId="10" fillId="0" borderId="1" xfId="0" applyFont="1" applyBorder="1" applyAlignment="1">
      <alignment horizontal="left" vertical="center"/>
    </xf>
    <xf numFmtId="0" fontId="11" fillId="0" borderId="2" xfId="0" applyFont="1" applyBorder="1" applyAlignment="1">
      <alignment vertical="center"/>
    </xf>
    <xf numFmtId="0" fontId="11" fillId="0" borderId="3" xfId="0" applyFont="1" applyBorder="1" applyAlignment="1">
      <alignment vertical="center"/>
    </xf>
    <xf numFmtId="49" fontId="12" fillId="0" borderId="4" xfId="0" applyNumberFormat="1" applyFont="1" applyBorder="1" applyAlignment="1">
      <alignment horizontal="left" vertical="center"/>
    </xf>
    <xf numFmtId="0" fontId="11" fillId="0" borderId="0" xfId="0" applyFont="1" applyAlignment="1">
      <alignment vertical="center"/>
    </xf>
    <xf numFmtId="0" fontId="11" fillId="0" borderId="5" xfId="0" applyFont="1" applyBorder="1" applyAlignment="1">
      <alignment vertical="center"/>
    </xf>
    <xf numFmtId="0" fontId="4" fillId="0" borderId="4" xfId="0" applyFont="1" applyBorder="1" applyAlignment="1">
      <alignment horizontal="left" vertical="center"/>
    </xf>
    <xf numFmtId="0" fontId="10" fillId="0" borderId="4" xfId="0" applyFont="1" applyBorder="1" applyAlignment="1">
      <alignment horizontal="left" vertical="center"/>
    </xf>
    <xf numFmtId="0" fontId="4" fillId="0" borderId="6" xfId="0" applyFont="1" applyBorder="1" applyAlignment="1">
      <alignment horizontal="left" vertical="center"/>
    </xf>
    <xf numFmtId="0" fontId="11" fillId="0" borderId="7" xfId="0" applyFont="1" applyBorder="1" applyAlignment="1">
      <alignment vertical="center"/>
    </xf>
    <xf numFmtId="0" fontId="11" fillId="0" borderId="8" xfId="0" applyFont="1" applyBorder="1" applyAlignment="1">
      <alignment vertical="center"/>
    </xf>
    <xf numFmtId="0" fontId="9" fillId="0" borderId="9" xfId="0" applyFont="1" applyBorder="1" applyAlignment="1">
      <alignment horizontal="left" vertical="center"/>
    </xf>
    <xf numFmtId="0" fontId="9" fillId="0" borderId="9" xfId="0" applyFont="1" applyBorder="1" applyAlignment="1">
      <alignment horizontal="center" vertical="center"/>
    </xf>
    <xf numFmtId="0" fontId="13" fillId="0" borderId="9" xfId="0" applyFont="1" applyBorder="1" applyAlignment="1">
      <alignment vertical="center"/>
    </xf>
    <xf numFmtId="0" fontId="9" fillId="0" borderId="10" xfId="0" applyFont="1" applyBorder="1" applyAlignment="1">
      <alignment horizontal="right" vertical="center"/>
    </xf>
    <xf numFmtId="49" fontId="13" fillId="0" borderId="2" xfId="0" applyNumberFormat="1" applyFont="1" applyBorder="1" applyAlignment="1">
      <alignment vertical="center"/>
    </xf>
    <xf numFmtId="49" fontId="13" fillId="0" borderId="3" xfId="0" applyNumberFormat="1" applyFont="1" applyBorder="1" applyAlignment="1">
      <alignment vertical="center"/>
    </xf>
    <xf numFmtId="0" fontId="14" fillId="0" borderId="0" xfId="0" applyFont="1" applyAlignment="1">
      <alignment horizontal="center" vertical="center"/>
    </xf>
    <xf numFmtId="0" fontId="13" fillId="0" borderId="11" xfId="0" applyFont="1" applyBorder="1" applyAlignment="1">
      <alignment horizontal="left" vertical="center" wrapText="1"/>
    </xf>
    <xf numFmtId="49" fontId="15" fillId="0" borderId="1" xfId="0" applyNumberFormat="1" applyFont="1" applyBorder="1" applyAlignment="1">
      <alignment vertical="center"/>
    </xf>
    <xf numFmtId="164" fontId="15" fillId="0" borderId="11" xfId="0" applyNumberFormat="1" applyFont="1" applyBorder="1" applyAlignment="1">
      <alignment horizontal="left" vertical="center"/>
    </xf>
    <xf numFmtId="49" fontId="13" fillId="0" borderId="9" xfId="0" applyNumberFormat="1" applyFont="1" applyBorder="1" applyAlignment="1">
      <alignment vertical="center"/>
    </xf>
    <xf numFmtId="49" fontId="13" fillId="0" borderId="12" xfId="0" applyNumberFormat="1" applyFont="1" applyBorder="1" applyAlignment="1">
      <alignment vertical="center"/>
    </xf>
    <xf numFmtId="10" fontId="15" fillId="0" borderId="11" xfId="0" applyNumberFormat="1" applyFont="1" applyBorder="1" applyAlignment="1">
      <alignment horizontal="left" vertical="center"/>
    </xf>
    <xf numFmtId="4" fontId="15" fillId="0" borderId="11" xfId="0" applyNumberFormat="1" applyFont="1" applyBorder="1" applyAlignment="1">
      <alignment horizontal="left" vertical="center"/>
    </xf>
    <xf numFmtId="49" fontId="13" fillId="0" borderId="11" xfId="0" applyNumberFormat="1" applyFont="1" applyBorder="1" applyAlignment="1">
      <alignment vertical="center"/>
    </xf>
    <xf numFmtId="0" fontId="9" fillId="0" borderId="10" xfId="0" applyFont="1" applyBorder="1" applyAlignment="1">
      <alignment horizontal="right" vertical="center" wrapText="1"/>
    </xf>
    <xf numFmtId="0" fontId="9" fillId="0" borderId="0" xfId="0" applyFont="1" applyAlignment="1">
      <alignment horizontal="right" vertical="center"/>
    </xf>
    <xf numFmtId="49" fontId="13" fillId="0" borderId="0" xfId="0" applyNumberFormat="1" applyFont="1" applyAlignment="1">
      <alignment vertical="center"/>
    </xf>
    <xf numFmtId="0" fontId="13" fillId="0" borderId="1" xfId="0" applyFont="1" applyBorder="1" applyAlignment="1">
      <alignment horizontal="center" vertical="center"/>
    </xf>
    <xf numFmtId="49" fontId="13" fillId="0" borderId="2" xfId="0" applyNumberFormat="1" applyFont="1" applyBorder="1" applyAlignment="1">
      <alignment wrapText="1"/>
    </xf>
    <xf numFmtId="0" fontId="13" fillId="0" borderId="2" xfId="0" applyFont="1" applyBorder="1"/>
    <xf numFmtId="0" fontId="13" fillId="0" borderId="3" xfId="0" applyFont="1" applyBorder="1"/>
    <xf numFmtId="0" fontId="13" fillId="0" borderId="4" xfId="0" applyFont="1" applyBorder="1"/>
    <xf numFmtId="0" fontId="13" fillId="0" borderId="0" xfId="0" applyFont="1"/>
    <xf numFmtId="0" fontId="13" fillId="0" borderId="5" xfId="0" applyFont="1" applyBorder="1"/>
    <xf numFmtId="0" fontId="13"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4" fillId="0" borderId="0" xfId="0" applyFont="1" applyAlignment="1">
      <alignment vertical="center"/>
    </xf>
    <xf numFmtId="165" fontId="4" fillId="0" borderId="0" xfId="0" applyNumberFormat="1" applyFont="1" applyAlignment="1">
      <alignment vertical="center"/>
    </xf>
    <xf numFmtId="0" fontId="6" fillId="0" borderId="0" xfId="0" applyFont="1" applyAlignment="1">
      <alignment vertical="center"/>
    </xf>
    <xf numFmtId="165" fontId="6" fillId="0" borderId="0" xfId="0" applyNumberFormat="1" applyFont="1" applyAlignment="1">
      <alignment vertical="center"/>
    </xf>
    <xf numFmtId="0" fontId="9" fillId="0" borderId="0" xfId="0" applyFont="1" applyAlignment="1">
      <alignment vertical="center"/>
    </xf>
    <xf numFmtId="165" fontId="9" fillId="0" borderId="0" xfId="0" applyNumberFormat="1" applyFont="1" applyAlignment="1">
      <alignment vertical="center"/>
    </xf>
    <xf numFmtId="0" fontId="11" fillId="0" borderId="1" xfId="0" applyFont="1" applyBorder="1" applyAlignment="1">
      <alignment horizontal="left" vertical="center"/>
    </xf>
    <xf numFmtId="0" fontId="4" fillId="0" borderId="2" xfId="0" applyFont="1" applyBorder="1" applyAlignment="1">
      <alignment horizontal="center" vertical="center"/>
    </xf>
    <xf numFmtId="0" fontId="11" fillId="0" borderId="2" xfId="0" applyFont="1" applyBorder="1" applyAlignment="1">
      <alignment horizontal="left" vertical="center"/>
    </xf>
    <xf numFmtId="0" fontId="11" fillId="0" borderId="3" xfId="0" applyFont="1" applyBorder="1" applyAlignment="1">
      <alignment horizontal="left" vertical="center"/>
    </xf>
    <xf numFmtId="49" fontId="4" fillId="0" borderId="4" xfId="0" applyNumberFormat="1" applyFont="1" applyBorder="1" applyAlignment="1">
      <alignment horizontal="left" vertical="center"/>
    </xf>
    <xf numFmtId="0" fontId="4" fillId="0" borderId="0" xfId="0" applyFont="1" applyAlignment="1">
      <alignment horizontal="center" vertical="center"/>
    </xf>
    <xf numFmtId="10" fontId="4" fillId="0" borderId="0" xfId="0" applyNumberFormat="1" applyFont="1" applyAlignment="1">
      <alignment horizontal="left" vertical="center" wrapText="1"/>
    </xf>
    <xf numFmtId="49" fontId="4" fillId="0" borderId="5" xfId="0" applyNumberFormat="1" applyFont="1" applyBorder="1" applyAlignment="1">
      <alignment horizontal="left" vertical="center"/>
    </xf>
    <xf numFmtId="0" fontId="4" fillId="0" borderId="4" xfId="0" applyFont="1" applyBorder="1" applyAlignment="1">
      <alignment vertical="center"/>
    </xf>
    <xf numFmtId="0" fontId="4" fillId="0" borderId="5" xfId="0" applyFont="1" applyBorder="1" applyAlignment="1">
      <alignment horizontal="left" vertical="center"/>
    </xf>
    <xf numFmtId="0" fontId="11" fillId="0" borderId="4" xfId="0" applyFont="1" applyBorder="1" applyAlignment="1">
      <alignment horizontal="left" vertical="center"/>
    </xf>
    <xf numFmtId="0" fontId="11" fillId="0" borderId="0" xfId="0" applyFont="1" applyAlignment="1">
      <alignment horizontal="left" vertical="center"/>
    </xf>
    <xf numFmtId="49" fontId="11" fillId="0" borderId="5" xfId="0" applyNumberFormat="1" applyFont="1" applyBorder="1" applyAlignment="1">
      <alignment horizontal="left" vertical="center"/>
    </xf>
    <xf numFmtId="0" fontId="4" fillId="0" borderId="7" xfId="0" applyFont="1" applyBorder="1"/>
    <xf numFmtId="0" fontId="4" fillId="0" borderId="8" xfId="0" applyFont="1" applyBorder="1" applyAlignment="1">
      <alignment vertical="center"/>
    </xf>
    <xf numFmtId="0" fontId="13" fillId="0" borderId="0" xfId="0" applyFont="1" applyAlignment="1">
      <alignment horizontal="center" vertical="center"/>
    </xf>
    <xf numFmtId="0" fontId="13" fillId="0" borderId="0" xfId="0" applyFont="1" applyAlignment="1">
      <alignment vertical="center"/>
    </xf>
    <xf numFmtId="0" fontId="16" fillId="2" borderId="10" xfId="0" applyFont="1" applyFill="1" applyBorder="1" applyAlignment="1">
      <alignment horizontal="center" vertical="center"/>
    </xf>
    <xf numFmtId="0" fontId="16" fillId="2" borderId="13" xfId="0" applyFont="1" applyFill="1" applyBorder="1" applyAlignment="1">
      <alignment horizontal="center" vertical="center"/>
    </xf>
    <xf numFmtId="0" fontId="16" fillId="2" borderId="10" xfId="0" applyFont="1" applyFill="1" applyBorder="1" applyAlignment="1">
      <alignment horizontal="center" vertical="center" wrapText="1"/>
    </xf>
    <xf numFmtId="10" fontId="16" fillId="2" borderId="10" xfId="0" applyNumberFormat="1" applyFont="1" applyFill="1" applyBorder="1" applyAlignment="1">
      <alignment horizontal="center" vertical="center"/>
    </xf>
    <xf numFmtId="166" fontId="9" fillId="0" borderId="0" xfId="0" applyNumberFormat="1" applyFont="1" applyAlignment="1">
      <alignment horizontal="center" vertical="center"/>
    </xf>
    <xf numFmtId="0" fontId="13" fillId="3" borderId="14" xfId="0" applyFont="1" applyFill="1" applyBorder="1" applyAlignment="1">
      <alignment horizontal="center" vertical="center"/>
    </xf>
    <xf numFmtId="0" fontId="13" fillId="3" borderId="15" xfId="0" applyFont="1" applyFill="1" applyBorder="1" applyAlignment="1">
      <alignment horizontal="center" vertical="center"/>
    </xf>
    <xf numFmtId="0" fontId="15" fillId="0" borderId="11" xfId="0" applyFont="1" applyBorder="1" applyAlignment="1">
      <alignment horizontal="center" vertical="center"/>
    </xf>
    <xf numFmtId="166" fontId="9" fillId="0" borderId="12" xfId="0" applyNumberFormat="1" applyFont="1" applyBorder="1" applyAlignment="1">
      <alignment horizontal="center" vertical="center"/>
    </xf>
    <xf numFmtId="166" fontId="13" fillId="0" borderId="12" xfId="0" applyNumberFormat="1" applyFont="1" applyBorder="1" applyAlignment="1">
      <alignment horizontal="center" vertical="center"/>
    </xf>
    <xf numFmtId="10" fontId="13" fillId="0" borderId="10" xfId="0" applyNumberFormat="1" applyFont="1" applyBorder="1" applyAlignment="1">
      <alignment horizontal="center" vertical="center"/>
    </xf>
    <xf numFmtId="166" fontId="17" fillId="0" borderId="12" xfId="0" applyNumberFormat="1" applyFont="1" applyBorder="1" applyAlignment="1">
      <alignment horizontal="center" vertical="center"/>
    </xf>
    <xf numFmtId="0" fontId="13" fillId="3" borderId="16" xfId="0" applyFont="1" applyFill="1" applyBorder="1" applyAlignment="1">
      <alignment horizontal="center" vertical="center"/>
    </xf>
    <xf numFmtId="166" fontId="16" fillId="2" borderId="10" xfId="0" applyNumberFormat="1" applyFont="1" applyFill="1" applyBorder="1" applyAlignment="1">
      <alignment horizontal="center" vertical="center"/>
    </xf>
    <xf numFmtId="166" fontId="4" fillId="0" borderId="0" xfId="0" applyNumberFormat="1" applyFont="1"/>
    <xf numFmtId="0" fontId="5" fillId="0" borderId="1" xfId="0" quotePrefix="1" applyFont="1" applyBorder="1" applyAlignment="1">
      <alignment horizontal="left"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166" fontId="9" fillId="0" borderId="0" xfId="0" applyNumberFormat="1" applyFont="1" applyAlignment="1">
      <alignment vertical="center"/>
    </xf>
    <xf numFmtId="0" fontId="13" fillId="0" borderId="1" xfId="0" applyFont="1" applyBorder="1" applyAlignment="1">
      <alignment vertical="center"/>
    </xf>
    <xf numFmtId="0" fontId="13" fillId="0" borderId="2" xfId="0" applyFont="1" applyBorder="1" applyAlignment="1">
      <alignment vertical="center"/>
    </xf>
    <xf numFmtId="0" fontId="13" fillId="0" borderId="3" xfId="0" applyFont="1" applyBorder="1" applyAlignment="1">
      <alignment vertical="center"/>
    </xf>
    <xf numFmtId="0" fontId="13" fillId="0" borderId="4" xfId="0" applyFont="1" applyBorder="1" applyAlignment="1">
      <alignment vertical="center"/>
    </xf>
    <xf numFmtId="0" fontId="13" fillId="0" borderId="5" xfId="0" applyFont="1" applyBorder="1" applyAlignment="1">
      <alignment vertical="center"/>
    </xf>
    <xf numFmtId="0" fontId="9" fillId="0" borderId="6" xfId="0" applyFont="1" applyBorder="1" applyAlignment="1">
      <alignment horizontal="center" vertical="center"/>
    </xf>
    <xf numFmtId="166" fontId="18" fillId="0" borderId="0" xfId="0" applyNumberFormat="1" applyFont="1" applyAlignment="1">
      <alignment horizontal="center" vertical="center"/>
    </xf>
    <xf numFmtId="0" fontId="19" fillId="0" borderId="0" xfId="0" applyFont="1" applyAlignment="1">
      <alignment horizontal="center" vertical="center"/>
    </xf>
    <xf numFmtId="0" fontId="9" fillId="3" borderId="17" xfId="0" applyFont="1" applyFill="1" applyBorder="1" applyAlignment="1">
      <alignment horizontal="center" vertical="center"/>
    </xf>
    <xf numFmtId="49" fontId="9" fillId="0" borderId="0" xfId="0" applyNumberFormat="1" applyFont="1" applyAlignment="1">
      <alignment horizontal="center" vertical="center"/>
    </xf>
    <xf numFmtId="0" fontId="9" fillId="0" borderId="0" xfId="0" applyFont="1" applyAlignment="1">
      <alignment horizontal="center" vertical="center" wrapText="1"/>
    </xf>
    <xf numFmtId="4" fontId="9" fillId="0" borderId="0" xfId="0" applyNumberFormat="1" applyFont="1" applyAlignment="1">
      <alignment horizontal="center" vertical="center"/>
    </xf>
    <xf numFmtId="167" fontId="9" fillId="0" borderId="0" xfId="0" applyNumberFormat="1" applyFont="1" applyAlignment="1">
      <alignment horizontal="center" vertical="center"/>
    </xf>
    <xf numFmtId="165" fontId="9" fillId="0" borderId="0" xfId="0" applyNumberFormat="1" applyFont="1" applyAlignment="1">
      <alignment horizontal="center" vertical="center"/>
    </xf>
    <xf numFmtId="10" fontId="9" fillId="0" borderId="0" xfId="0" applyNumberFormat="1" applyFont="1" applyAlignment="1">
      <alignment horizontal="center" vertical="center"/>
    </xf>
    <xf numFmtId="4" fontId="17" fillId="0" borderId="0" xfId="0" applyNumberFormat="1" applyFont="1" applyAlignment="1">
      <alignment horizontal="center" vertical="center"/>
    </xf>
    <xf numFmtId="49" fontId="11" fillId="0" borderId="1" xfId="0" applyNumberFormat="1" applyFont="1" applyBorder="1" applyAlignment="1">
      <alignment horizontal="left" vertical="center"/>
    </xf>
    <xf numFmtId="0" fontId="11" fillId="0" borderId="2" xfId="0" applyFont="1" applyBorder="1" applyAlignment="1">
      <alignment vertical="center" wrapText="1"/>
    </xf>
    <xf numFmtId="4" fontId="4" fillId="0" borderId="2" xfId="0" applyNumberFormat="1" applyFont="1" applyBorder="1" applyAlignment="1">
      <alignment vertical="center"/>
    </xf>
    <xf numFmtId="165" fontId="11" fillId="0" borderId="2" xfId="0" applyNumberFormat="1" applyFont="1" applyBorder="1" applyAlignment="1">
      <alignment vertical="center"/>
    </xf>
    <xf numFmtId="0" fontId="4" fillId="0" borderId="2" xfId="0" applyFont="1" applyBorder="1" applyAlignment="1">
      <alignment vertical="center"/>
    </xf>
    <xf numFmtId="0" fontId="11" fillId="0" borderId="0" xfId="0" applyFont="1" applyAlignment="1">
      <alignment vertical="center" wrapText="1"/>
    </xf>
    <xf numFmtId="4" fontId="4" fillId="0" borderId="0" xfId="0" applyNumberFormat="1" applyFont="1" applyAlignment="1">
      <alignment vertical="center"/>
    </xf>
    <xf numFmtId="10" fontId="4" fillId="0" borderId="0" xfId="0" applyNumberFormat="1" applyFont="1" applyAlignment="1">
      <alignment horizontal="left" vertical="center"/>
    </xf>
    <xf numFmtId="165" fontId="11" fillId="0" borderId="0" xfId="0" applyNumberFormat="1" applyFont="1" applyAlignment="1">
      <alignment vertical="center"/>
    </xf>
    <xf numFmtId="0" fontId="4" fillId="0" borderId="5" xfId="0" applyFont="1" applyBorder="1" applyAlignment="1">
      <alignment vertical="center"/>
    </xf>
    <xf numFmtId="4" fontId="11" fillId="0" borderId="0" xfId="0" applyNumberFormat="1" applyFont="1" applyAlignment="1">
      <alignment vertical="center"/>
    </xf>
    <xf numFmtId="49" fontId="4" fillId="0" borderId="4" xfId="0" applyNumberFormat="1" applyFont="1" applyBorder="1" applyAlignment="1">
      <alignment vertical="center"/>
    </xf>
    <xf numFmtId="49" fontId="4" fillId="0" borderId="0" xfId="0" applyNumberFormat="1" applyFont="1" applyAlignment="1">
      <alignment vertical="center"/>
    </xf>
    <xf numFmtId="49" fontId="11" fillId="0" borderId="5" xfId="0" applyNumberFormat="1" applyFont="1" applyBorder="1" applyAlignment="1">
      <alignment vertical="center"/>
    </xf>
    <xf numFmtId="49" fontId="4" fillId="0" borderId="6" xfId="0" applyNumberFormat="1" applyFont="1" applyBorder="1" applyAlignment="1">
      <alignment horizontal="left" vertical="center"/>
    </xf>
    <xf numFmtId="0" fontId="11" fillId="0" borderId="7" xfId="0" applyFont="1" applyBorder="1" applyAlignment="1">
      <alignment vertical="center" wrapText="1"/>
    </xf>
    <xf numFmtId="4" fontId="4" fillId="0" borderId="7" xfId="0" applyNumberFormat="1" applyFont="1" applyBorder="1" applyAlignment="1">
      <alignment vertical="center"/>
    </xf>
    <xf numFmtId="165" fontId="11" fillId="0" borderId="7" xfId="0" applyNumberFormat="1" applyFont="1" applyBorder="1" applyAlignment="1">
      <alignment vertical="center"/>
    </xf>
    <xf numFmtId="0" fontId="4" fillId="0" borderId="7" xfId="0" applyFont="1" applyBorder="1" applyAlignment="1">
      <alignment vertical="center"/>
    </xf>
    <xf numFmtId="49" fontId="4" fillId="0" borderId="8" xfId="0" applyNumberFormat="1" applyFont="1" applyBorder="1" applyAlignment="1">
      <alignment vertical="center"/>
    </xf>
    <xf numFmtId="165" fontId="9" fillId="0" borderId="0" xfId="0" applyNumberFormat="1" applyFont="1" applyAlignment="1">
      <alignment horizontal="center" vertical="center" wrapText="1"/>
    </xf>
    <xf numFmtId="10" fontId="9" fillId="0" borderId="0" xfId="0" applyNumberFormat="1" applyFont="1" applyAlignment="1">
      <alignment horizontal="center" vertical="center" wrapText="1"/>
    </xf>
    <xf numFmtId="4" fontId="17" fillId="0" borderId="0" xfId="0" applyNumberFormat="1" applyFont="1" applyAlignment="1">
      <alignment horizontal="center" vertical="center" wrapText="1"/>
    </xf>
    <xf numFmtId="0" fontId="9" fillId="0" borderId="0" xfId="0" applyFont="1" applyAlignment="1">
      <alignment vertical="center" wrapText="1"/>
    </xf>
    <xf numFmtId="4" fontId="9" fillId="0" borderId="0" xfId="0" applyNumberFormat="1" applyFont="1" applyAlignment="1">
      <alignment vertical="center"/>
    </xf>
    <xf numFmtId="0" fontId="9" fillId="3" borderId="17" xfId="0" applyFont="1" applyFill="1" applyBorder="1" applyAlignment="1">
      <alignment horizontal="center" vertical="center" wrapText="1"/>
    </xf>
    <xf numFmtId="0" fontId="11" fillId="4" borderId="10" xfId="0" applyFont="1" applyFill="1" applyBorder="1" applyAlignment="1">
      <alignment horizontal="right" vertical="center" wrapText="1"/>
    </xf>
    <xf numFmtId="49" fontId="13" fillId="3" borderId="16" xfId="0" applyNumberFormat="1" applyFont="1" applyFill="1" applyBorder="1" applyAlignment="1">
      <alignment horizontal="center" vertical="center" wrapText="1"/>
    </xf>
    <xf numFmtId="0" fontId="13" fillId="3" borderId="16" xfId="0" applyFont="1" applyFill="1" applyBorder="1" applyAlignment="1">
      <alignment horizontal="center" vertical="center" wrapText="1"/>
    </xf>
    <xf numFmtId="4" fontId="9" fillId="3" borderId="16" xfId="0" applyNumberFormat="1" applyFont="1" applyFill="1" applyBorder="1" applyAlignment="1">
      <alignment horizontal="center" vertical="center" wrapText="1"/>
    </xf>
    <xf numFmtId="4" fontId="13" fillId="0" borderId="7" xfId="0" applyNumberFormat="1" applyFont="1" applyBorder="1" applyAlignment="1">
      <alignment horizontal="center" vertical="center" wrapText="1"/>
    </xf>
    <xf numFmtId="165" fontId="13" fillId="3" borderId="16" xfId="0" applyNumberFormat="1" applyFont="1" applyFill="1" applyBorder="1" applyAlignment="1">
      <alignment horizontal="center" vertical="center" wrapText="1"/>
    </xf>
    <xf numFmtId="167" fontId="13" fillId="3" borderId="16" xfId="0" applyNumberFormat="1" applyFont="1" applyFill="1" applyBorder="1" applyAlignment="1">
      <alignment horizontal="center" vertical="center" wrapText="1"/>
    </xf>
    <xf numFmtId="10" fontId="9" fillId="0" borderId="0" xfId="0" applyNumberFormat="1" applyFont="1" applyAlignment="1">
      <alignment vertical="center"/>
    </xf>
    <xf numFmtId="0" fontId="13" fillId="3" borderId="17" xfId="0" applyFont="1" applyFill="1" applyBorder="1" applyAlignment="1">
      <alignment horizontal="center" vertical="center"/>
    </xf>
    <xf numFmtId="4" fontId="13" fillId="0" borderId="0" xfId="0" applyNumberFormat="1" applyFont="1" applyAlignment="1">
      <alignment vertical="center"/>
    </xf>
    <xf numFmtId="167" fontId="9" fillId="3" borderId="17" xfId="0" applyNumberFormat="1" applyFont="1" applyFill="1" applyBorder="1" applyAlignment="1">
      <alignment horizontal="center" vertical="center"/>
    </xf>
    <xf numFmtId="167" fontId="17" fillId="0" borderId="0" xfId="0" applyNumberFormat="1" applyFont="1" applyAlignment="1">
      <alignment horizontal="center" vertical="center"/>
    </xf>
    <xf numFmtId="167" fontId="9" fillId="0" borderId="0" xfId="0" applyNumberFormat="1" applyFont="1" applyAlignment="1">
      <alignment vertical="center"/>
    </xf>
    <xf numFmtId="4" fontId="17" fillId="0" borderId="0" xfId="0" applyNumberFormat="1" applyFont="1" applyAlignment="1">
      <alignment vertical="center"/>
    </xf>
    <xf numFmtId="0" fontId="14" fillId="3" borderId="17" xfId="0" applyFont="1" applyFill="1" applyBorder="1" applyAlignment="1">
      <alignment horizontal="center" vertical="center"/>
    </xf>
    <xf numFmtId="0" fontId="14" fillId="0" borderId="0" xfId="0" applyFont="1" applyAlignment="1">
      <alignment vertical="center"/>
    </xf>
    <xf numFmtId="0" fontId="11" fillId="4" borderId="10" xfId="0" applyFont="1" applyFill="1" applyBorder="1" applyAlignment="1">
      <alignment horizontal="left" vertical="center" wrapText="1"/>
    </xf>
    <xf numFmtId="0" fontId="11" fillId="4" borderId="10" xfId="0" applyFont="1" applyFill="1" applyBorder="1" applyAlignment="1">
      <alignment horizontal="center" vertical="center" wrapText="1"/>
    </xf>
    <xf numFmtId="0" fontId="9" fillId="0" borderId="0" xfId="0" applyFont="1"/>
    <xf numFmtId="0" fontId="9" fillId="0" borderId="1" xfId="0" applyFont="1" applyBorder="1" applyAlignment="1">
      <alignment vertical="center"/>
    </xf>
    <xf numFmtId="0" fontId="16" fillId="0" borderId="2" xfId="0" applyFont="1" applyBorder="1" applyAlignment="1">
      <alignment vertical="center"/>
    </xf>
    <xf numFmtId="0" fontId="16" fillId="0" borderId="3" xfId="0" applyFont="1" applyBorder="1" applyAlignment="1">
      <alignment vertical="center"/>
    </xf>
    <xf numFmtId="0" fontId="16" fillId="0" borderId="4" xfId="0" applyFont="1" applyBorder="1" applyAlignment="1">
      <alignment vertical="center"/>
    </xf>
    <xf numFmtId="0" fontId="16" fillId="0" borderId="0" xfId="0" applyFont="1" applyAlignment="1">
      <alignment vertical="center"/>
    </xf>
    <xf numFmtId="0" fontId="16" fillId="0" borderId="5" xfId="0" applyFont="1" applyBorder="1" applyAlignment="1">
      <alignment vertical="center"/>
    </xf>
    <xf numFmtId="0" fontId="16" fillId="0" borderId="6" xfId="0" applyFont="1" applyBorder="1" applyAlignment="1">
      <alignment vertical="center"/>
    </xf>
    <xf numFmtId="0" fontId="16" fillId="0" borderId="7" xfId="0" applyFont="1" applyBorder="1" applyAlignment="1">
      <alignment vertical="center"/>
    </xf>
    <xf numFmtId="0" fontId="16" fillId="0" borderId="8" xfId="0" applyFont="1" applyBorder="1" applyAlignment="1">
      <alignment vertical="center"/>
    </xf>
    <xf numFmtId="0" fontId="9" fillId="0" borderId="33" xfId="0" applyFont="1" applyBorder="1" applyAlignment="1">
      <alignment horizontal="center" vertical="center"/>
    </xf>
    <xf numFmtId="0" fontId="9" fillId="0" borderId="33" xfId="0" applyFont="1" applyBorder="1" applyAlignment="1">
      <alignment horizontal="left" vertical="center"/>
    </xf>
    <xf numFmtId="0" fontId="9" fillId="0" borderId="34" xfId="0" applyFont="1" applyBorder="1" applyAlignment="1">
      <alignment horizontal="center" vertical="center"/>
    </xf>
    <xf numFmtId="0" fontId="9" fillId="0" borderId="34" xfId="0" applyFont="1" applyBorder="1" applyAlignment="1">
      <alignment horizontal="left" vertical="center"/>
    </xf>
    <xf numFmtId="10" fontId="9" fillId="0" borderId="34" xfId="0" applyNumberFormat="1" applyFont="1" applyBorder="1" applyAlignment="1">
      <alignment horizontal="center" vertical="center"/>
    </xf>
    <xf numFmtId="0" fontId="9" fillId="0" borderId="35" xfId="0" applyFont="1" applyBorder="1" applyAlignment="1">
      <alignment horizontal="center" vertical="center"/>
    </xf>
    <xf numFmtId="0" fontId="9" fillId="0" borderId="35" xfId="0" applyFont="1" applyBorder="1" applyAlignment="1">
      <alignment horizontal="left" vertical="center"/>
    </xf>
    <xf numFmtId="10" fontId="13" fillId="0" borderId="0" xfId="0" applyNumberFormat="1" applyFont="1" applyAlignment="1">
      <alignment horizontal="center" vertical="center"/>
    </xf>
    <xf numFmtId="0" fontId="9" fillId="0" borderId="0" xfId="0" applyFont="1" applyAlignment="1">
      <alignment horizontal="left" vertical="center" wrapText="1"/>
    </xf>
    <xf numFmtId="0" fontId="17" fillId="0" borderId="0" xfId="0" applyFont="1"/>
    <xf numFmtId="0" fontId="9" fillId="0" borderId="0" xfId="0" applyFont="1" applyAlignment="1">
      <alignment vertical="top" wrapText="1"/>
    </xf>
    <xf numFmtId="0" fontId="9" fillId="0" borderId="4" xfId="0" applyFont="1" applyBorder="1" applyAlignment="1">
      <alignment wrapText="1"/>
    </xf>
    <xf numFmtId="0" fontId="9" fillId="0" borderId="0" xfId="0" applyFont="1" applyAlignment="1">
      <alignment wrapText="1"/>
    </xf>
    <xf numFmtId="0" fontId="9" fillId="0" borderId="5" xfId="0" applyFont="1" applyBorder="1" applyAlignment="1">
      <alignment wrapText="1"/>
    </xf>
    <xf numFmtId="0" fontId="13" fillId="5" borderId="10" xfId="0" applyFont="1" applyFill="1" applyBorder="1" applyAlignment="1">
      <alignment horizontal="center" vertical="center"/>
    </xf>
    <xf numFmtId="0" fontId="9" fillId="0" borderId="36" xfId="0" applyFont="1" applyBorder="1" applyAlignment="1">
      <alignment horizontal="center" vertical="center"/>
    </xf>
    <xf numFmtId="10" fontId="9" fillId="0" borderId="36" xfId="0" applyNumberFormat="1" applyFont="1" applyBorder="1" applyAlignment="1">
      <alignment horizontal="center" vertical="center"/>
    </xf>
    <xf numFmtId="0" fontId="9" fillId="0" borderId="37" xfId="0" applyFont="1" applyBorder="1" applyAlignment="1">
      <alignment horizontal="center" vertical="center"/>
    </xf>
    <xf numFmtId="10" fontId="9" fillId="0" borderId="35" xfId="0" applyNumberFormat="1" applyFont="1" applyBorder="1" applyAlignment="1">
      <alignment horizontal="center" vertical="center"/>
    </xf>
    <xf numFmtId="0" fontId="13" fillId="5" borderId="38" xfId="0" applyFont="1" applyFill="1" applyBorder="1" applyAlignment="1">
      <alignment horizontal="center" vertical="center"/>
    </xf>
    <xf numFmtId="10" fontId="13" fillId="5" borderId="10" xfId="0" applyNumberFormat="1" applyFont="1" applyFill="1" applyBorder="1" applyAlignment="1">
      <alignment horizontal="center" vertical="center"/>
    </xf>
    <xf numFmtId="0" fontId="13" fillId="5" borderId="39" xfId="0" applyFont="1" applyFill="1" applyBorder="1" applyAlignment="1">
      <alignment horizontal="center" vertical="center"/>
    </xf>
    <xf numFmtId="10" fontId="13" fillId="5" borderId="39" xfId="0" applyNumberFormat="1" applyFont="1" applyFill="1" applyBorder="1" applyAlignment="1">
      <alignment horizontal="center" vertical="center"/>
    </xf>
    <xf numFmtId="0" fontId="13" fillId="0" borderId="0" xfId="0" applyFont="1" applyAlignment="1">
      <alignment horizontal="left" vertical="center" wrapText="1"/>
    </xf>
    <xf numFmtId="0" fontId="9" fillId="0" borderId="0" xfId="0" applyFont="1" applyAlignment="1">
      <alignment horizontal="center" vertical="top" wrapText="1"/>
    </xf>
    <xf numFmtId="0" fontId="8" fillId="0" borderId="12" xfId="0" applyFont="1" applyBorder="1"/>
    <xf numFmtId="0" fontId="21" fillId="7" borderId="20" xfId="0" applyFont="1" applyFill="1" applyBorder="1" applyAlignment="1">
      <alignment horizontal="left" vertical="top" wrapText="1"/>
    </xf>
    <xf numFmtId="0" fontId="21" fillId="7" borderId="20" xfId="0" applyFont="1" applyFill="1" applyBorder="1" applyAlignment="1">
      <alignment horizontal="right" vertical="top" wrapText="1"/>
    </xf>
    <xf numFmtId="0" fontId="21" fillId="7" borderId="20" xfId="0" applyFont="1" applyFill="1" applyBorder="1" applyAlignment="1">
      <alignment horizontal="center" vertical="top" wrapText="1"/>
    </xf>
    <xf numFmtId="4" fontId="21" fillId="7" borderId="20" xfId="0" applyNumberFormat="1" applyFont="1" applyFill="1" applyBorder="1" applyAlignment="1">
      <alignment horizontal="right" vertical="top" wrapText="1"/>
    </xf>
    <xf numFmtId="0" fontId="24" fillId="8" borderId="20" xfId="0" applyFont="1" applyFill="1" applyBorder="1" applyAlignment="1">
      <alignment horizontal="left" vertical="top" wrapText="1"/>
    </xf>
    <xf numFmtId="0" fontId="24" fillId="8" borderId="20" xfId="0" applyFont="1" applyFill="1" applyBorder="1" applyAlignment="1">
      <alignment horizontal="right" vertical="top" wrapText="1"/>
    </xf>
    <xf numFmtId="0" fontId="24" fillId="8" borderId="20" xfId="0" applyFont="1" applyFill="1" applyBorder="1" applyAlignment="1">
      <alignment horizontal="center" vertical="top" wrapText="1"/>
    </xf>
    <xf numFmtId="0" fontId="23" fillId="9" borderId="20" xfId="0" applyFont="1" applyFill="1" applyBorder="1" applyAlignment="1">
      <alignment horizontal="left" vertical="top" wrapText="1"/>
    </xf>
    <xf numFmtId="0" fontId="23" fillId="9" borderId="20" xfId="0" applyFont="1" applyFill="1" applyBorder="1" applyAlignment="1">
      <alignment horizontal="right" vertical="top" wrapText="1"/>
    </xf>
    <xf numFmtId="0" fontId="23" fillId="9" borderId="20" xfId="0" applyFont="1" applyFill="1" applyBorder="1" applyAlignment="1">
      <alignment horizontal="center" vertical="top" wrapText="1"/>
    </xf>
    <xf numFmtId="169" fontId="23" fillId="9" borderId="20" xfId="0" applyNumberFormat="1" applyFont="1" applyFill="1" applyBorder="1" applyAlignment="1">
      <alignment horizontal="right" vertical="top" wrapText="1"/>
    </xf>
    <xf numFmtId="4" fontId="23" fillId="9" borderId="20" xfId="0" applyNumberFormat="1" applyFont="1" applyFill="1" applyBorder="1" applyAlignment="1">
      <alignment horizontal="right" vertical="top" wrapText="1"/>
    </xf>
    <xf numFmtId="0" fontId="23" fillId="8" borderId="0" xfId="0" applyFont="1" applyFill="1" applyAlignment="1">
      <alignment horizontal="right" vertical="top" wrapText="1"/>
    </xf>
    <xf numFmtId="4" fontId="23" fillId="8" borderId="0" xfId="0" applyNumberFormat="1" applyFont="1" applyFill="1" applyAlignment="1">
      <alignment horizontal="right" vertical="top" wrapText="1"/>
    </xf>
    <xf numFmtId="0" fontId="21" fillId="7" borderId="31" xfId="0" applyFont="1" applyFill="1" applyBorder="1" applyAlignment="1">
      <alignment horizontal="left" vertical="top" wrapText="1"/>
    </xf>
    <xf numFmtId="0" fontId="23" fillId="10" borderId="20" xfId="0" applyFont="1" applyFill="1" applyBorder="1" applyAlignment="1">
      <alignment horizontal="left" vertical="top" wrapText="1"/>
    </xf>
    <xf numFmtId="0" fontId="23" fillId="10" borderId="20" xfId="0" applyFont="1" applyFill="1" applyBorder="1" applyAlignment="1">
      <alignment horizontal="right" vertical="top" wrapText="1"/>
    </xf>
    <xf numFmtId="0" fontId="23" fillId="10" borderId="20" xfId="0" applyFont="1" applyFill="1" applyBorder="1" applyAlignment="1">
      <alignment horizontal="center" vertical="top" wrapText="1"/>
    </xf>
    <xf numFmtId="169" fontId="23" fillId="10" borderId="20" xfId="0" applyNumberFormat="1" applyFont="1" applyFill="1" applyBorder="1" applyAlignment="1">
      <alignment horizontal="right" vertical="top" wrapText="1"/>
    </xf>
    <xf numFmtId="4" fontId="23" fillId="10" borderId="20" xfId="0" applyNumberFormat="1" applyFont="1" applyFill="1" applyBorder="1" applyAlignment="1">
      <alignment horizontal="right" vertical="top" wrapText="1"/>
    </xf>
    <xf numFmtId="0" fontId="11" fillId="0" borderId="22" xfId="0" applyFont="1" applyBorder="1" applyAlignment="1">
      <alignment vertical="center"/>
    </xf>
    <xf numFmtId="0" fontId="11" fillId="0" borderId="29" xfId="0" applyFont="1" applyBorder="1" applyAlignment="1">
      <alignment vertical="center"/>
    </xf>
    <xf numFmtId="0" fontId="25" fillId="4" borderId="10" xfId="0" applyFont="1" applyFill="1" applyBorder="1" applyAlignment="1">
      <alignment horizontal="center" vertical="center" wrapText="1"/>
    </xf>
    <xf numFmtId="43" fontId="9" fillId="0" borderId="0" xfId="1" applyFont="1" applyAlignment="1">
      <alignment horizontal="center" vertical="center"/>
    </xf>
    <xf numFmtId="43" fontId="4" fillId="0" borderId="0" xfId="1" applyFont="1" applyAlignment="1">
      <alignment vertical="center"/>
    </xf>
    <xf numFmtId="43" fontId="11" fillId="0" borderId="7" xfId="1" applyFont="1" applyBorder="1" applyAlignment="1">
      <alignment vertical="center"/>
    </xf>
    <xf numFmtId="43" fontId="9" fillId="0" borderId="0" xfId="1" applyFont="1" applyAlignment="1">
      <alignment vertical="center"/>
    </xf>
    <xf numFmtId="43" fontId="13" fillId="3" borderId="16" xfId="1" applyFont="1" applyFill="1" applyBorder="1" applyAlignment="1">
      <alignment horizontal="center" vertical="center" wrapText="1"/>
    </xf>
    <xf numFmtId="0" fontId="13" fillId="3" borderId="29" xfId="0" applyFont="1" applyFill="1" applyBorder="1" applyAlignment="1">
      <alignment horizontal="center" vertical="center" wrapText="1"/>
    </xf>
    <xf numFmtId="0" fontId="22" fillId="8" borderId="0" xfId="0" applyFont="1" applyFill="1" applyAlignment="1">
      <alignment vertical="top" wrapText="1"/>
    </xf>
    <xf numFmtId="0" fontId="0" fillId="0" borderId="0" xfId="0" applyAlignment="1">
      <alignment vertical="center"/>
    </xf>
    <xf numFmtId="43" fontId="0" fillId="0" borderId="0" xfId="1" applyFont="1" applyAlignment="1">
      <alignment vertical="center"/>
    </xf>
    <xf numFmtId="0" fontId="9" fillId="0" borderId="29" xfId="0" applyFont="1" applyBorder="1" applyAlignment="1">
      <alignment horizontal="center" vertical="center"/>
    </xf>
    <xf numFmtId="4" fontId="4" fillId="0" borderId="0" xfId="0" applyNumberFormat="1" applyFont="1"/>
    <xf numFmtId="10" fontId="9" fillId="0" borderId="33" xfId="0" applyNumberFormat="1" applyFont="1" applyBorder="1" applyAlignment="1">
      <alignment horizontal="center" vertical="center"/>
    </xf>
    <xf numFmtId="49" fontId="15" fillId="0" borderId="11" xfId="0" applyNumberFormat="1" applyFont="1" applyBorder="1" applyAlignment="1">
      <alignment vertical="center"/>
    </xf>
    <xf numFmtId="44" fontId="9" fillId="0" borderId="0" xfId="0" applyNumberFormat="1" applyFont="1" applyAlignment="1">
      <alignment vertical="center"/>
    </xf>
    <xf numFmtId="0" fontId="4" fillId="0" borderId="26" xfId="3" applyFont="1"/>
    <xf numFmtId="49" fontId="4" fillId="0" borderId="26" xfId="3" applyNumberFormat="1" applyFont="1"/>
    <xf numFmtId="0" fontId="3" fillId="0" borderId="26" xfId="3"/>
    <xf numFmtId="0" fontId="6" fillId="0" borderId="26" xfId="3" applyFont="1" applyAlignment="1">
      <alignment vertical="center"/>
    </xf>
    <xf numFmtId="165" fontId="6" fillId="0" borderId="26" xfId="3" applyNumberFormat="1" applyFont="1" applyAlignment="1">
      <alignment vertical="center"/>
    </xf>
    <xf numFmtId="0" fontId="4" fillId="0" borderId="26" xfId="3" applyFont="1" applyAlignment="1">
      <alignment vertical="center"/>
    </xf>
    <xf numFmtId="0" fontId="9" fillId="0" borderId="26" xfId="3" applyFont="1" applyAlignment="1">
      <alignment vertical="center"/>
    </xf>
    <xf numFmtId="0" fontId="9" fillId="0" borderId="26" xfId="3" applyFont="1" applyAlignment="1">
      <alignment horizontal="center" vertical="center"/>
    </xf>
    <xf numFmtId="165" fontId="9" fillId="0" borderId="26" xfId="3" applyNumberFormat="1" applyFont="1" applyAlignment="1">
      <alignment vertical="center"/>
    </xf>
    <xf numFmtId="0" fontId="11" fillId="0" borderId="21" xfId="3" applyFont="1" applyBorder="1" applyAlignment="1">
      <alignment horizontal="left" vertical="center"/>
    </xf>
    <xf numFmtId="0" fontId="11" fillId="0" borderId="22" xfId="3" applyFont="1" applyBorder="1" applyAlignment="1">
      <alignment horizontal="left" vertical="center"/>
    </xf>
    <xf numFmtId="0" fontId="4" fillId="0" borderId="22" xfId="3" applyFont="1" applyBorder="1" applyAlignment="1">
      <alignment horizontal="center" vertical="center"/>
    </xf>
    <xf numFmtId="49" fontId="4" fillId="0" borderId="24" xfId="3" applyNumberFormat="1" applyFont="1" applyBorder="1" applyAlignment="1">
      <alignment horizontal="left" vertical="center"/>
    </xf>
    <xf numFmtId="49" fontId="4" fillId="0" borderId="26" xfId="3" applyNumberFormat="1" applyFont="1" applyAlignment="1">
      <alignment horizontal="left" vertical="center"/>
    </xf>
    <xf numFmtId="0" fontId="4" fillId="0" borderId="26" xfId="3" applyFont="1" applyAlignment="1">
      <alignment horizontal="center" vertical="center"/>
    </xf>
    <xf numFmtId="10" fontId="4" fillId="0" borderId="26" xfId="3" applyNumberFormat="1" applyFont="1" applyAlignment="1">
      <alignment horizontal="left" vertical="center" wrapText="1"/>
    </xf>
    <xf numFmtId="49" fontId="4" fillId="0" borderId="27" xfId="3" applyNumberFormat="1" applyFont="1" applyBorder="1" applyAlignment="1">
      <alignment horizontal="left" vertical="center"/>
    </xf>
    <xf numFmtId="0" fontId="4" fillId="0" borderId="24" xfId="3" applyFont="1" applyBorder="1" applyAlignment="1">
      <alignment vertical="center"/>
    </xf>
    <xf numFmtId="0" fontId="11" fillId="0" borderId="24" xfId="3" applyFont="1" applyBorder="1" applyAlignment="1">
      <alignment horizontal="left" vertical="center"/>
    </xf>
    <xf numFmtId="0" fontId="11" fillId="0" borderId="26" xfId="3" applyFont="1" applyAlignment="1">
      <alignment horizontal="left" vertical="center"/>
    </xf>
    <xf numFmtId="49" fontId="11" fillId="0" borderId="27" xfId="3" applyNumberFormat="1" applyFont="1" applyBorder="1" applyAlignment="1">
      <alignment horizontal="left" vertical="center"/>
    </xf>
    <xf numFmtId="0" fontId="4" fillId="0" borderId="29" xfId="3" applyFont="1" applyBorder="1"/>
    <xf numFmtId="0" fontId="4" fillId="0" borderId="30" xfId="3" applyFont="1" applyBorder="1" applyAlignment="1">
      <alignment vertical="center"/>
    </xf>
    <xf numFmtId="0" fontId="30" fillId="0" borderId="24" xfId="3" applyFont="1" applyBorder="1" applyAlignment="1">
      <alignment horizontal="center" vertical="center"/>
    </xf>
    <xf numFmtId="0" fontId="4" fillId="0" borderId="27" xfId="3" applyFont="1" applyBorder="1"/>
    <xf numFmtId="0" fontId="14" fillId="0" borderId="26" xfId="3" applyFont="1" applyAlignment="1">
      <alignment vertical="center"/>
    </xf>
    <xf numFmtId="0" fontId="31" fillId="2" borderId="39" xfId="3" applyFont="1" applyFill="1" applyBorder="1" applyAlignment="1">
      <alignment horizontal="center" vertical="center" wrapText="1"/>
    </xf>
    <xf numFmtId="49" fontId="32" fillId="2" borderId="39" xfId="3" applyNumberFormat="1" applyFont="1" applyFill="1" applyBorder="1" applyAlignment="1">
      <alignment horizontal="center" vertical="center" wrapText="1"/>
    </xf>
    <xf numFmtId="0" fontId="5" fillId="0" borderId="26" xfId="3" applyFont="1" applyAlignment="1">
      <alignment horizontal="left" vertical="center"/>
    </xf>
    <xf numFmtId="0" fontId="14" fillId="0" borderId="26" xfId="3" applyFont="1" applyAlignment="1">
      <alignment horizontal="left" vertical="center"/>
    </xf>
    <xf numFmtId="0" fontId="14" fillId="0" borderId="10" xfId="3" applyFont="1" applyBorder="1" applyAlignment="1">
      <alignment horizontal="center" vertical="center"/>
    </xf>
    <xf numFmtId="49" fontId="14" fillId="0" borderId="10" xfId="3" applyNumberFormat="1" applyFont="1" applyBorder="1" applyAlignment="1">
      <alignment horizontal="center" vertical="center" wrapText="1"/>
    </xf>
    <xf numFmtId="0" fontId="11" fillId="0" borderId="23" xfId="3" applyFont="1" applyBorder="1" applyAlignment="1">
      <alignment horizontal="left" vertical="center"/>
    </xf>
    <xf numFmtId="0" fontId="4" fillId="0" borderId="27" xfId="3" applyFont="1" applyBorder="1" applyAlignment="1">
      <alignment horizontal="left" vertical="center"/>
    </xf>
    <xf numFmtId="169" fontId="21" fillId="7" borderId="20" xfId="0" applyNumberFormat="1" applyFont="1" applyFill="1" applyBorder="1" applyAlignment="1">
      <alignment horizontal="right" vertical="top" wrapText="1"/>
    </xf>
    <xf numFmtId="49" fontId="13" fillId="0" borderId="1" xfId="0" applyNumberFormat="1" applyFont="1" applyBorder="1" applyAlignment="1">
      <alignment vertical="center"/>
    </xf>
    <xf numFmtId="17" fontId="4" fillId="0" borderId="0" xfId="0" applyNumberFormat="1" applyFont="1"/>
    <xf numFmtId="0" fontId="4" fillId="0" borderId="26" xfId="0" applyFont="1" applyBorder="1"/>
    <xf numFmtId="44" fontId="4" fillId="0" borderId="0" xfId="0" applyNumberFormat="1" applyFont="1"/>
    <xf numFmtId="43" fontId="9" fillId="3" borderId="17" xfId="0" applyNumberFormat="1" applyFont="1" applyFill="1" applyBorder="1" applyAlignment="1">
      <alignment horizontal="center" vertical="center"/>
    </xf>
    <xf numFmtId="43" fontId="13" fillId="3" borderId="17" xfId="0" applyNumberFormat="1" applyFont="1" applyFill="1" applyBorder="1" applyAlignment="1">
      <alignment horizontal="center" vertical="center"/>
    </xf>
    <xf numFmtId="44" fontId="35" fillId="0" borderId="0" xfId="0" applyNumberFormat="1" applyFont="1" applyAlignment="1">
      <alignment vertical="center"/>
    </xf>
    <xf numFmtId="0" fontId="12" fillId="0" borderId="4" xfId="0" applyFont="1" applyBorder="1" applyAlignment="1">
      <alignment vertical="center"/>
    </xf>
    <xf numFmtId="0" fontId="27" fillId="6" borderId="20" xfId="0" applyFont="1" applyFill="1" applyBorder="1" applyAlignment="1">
      <alignment horizontal="left" vertical="top" wrapText="1"/>
    </xf>
    <xf numFmtId="0" fontId="27" fillId="6" borderId="20" xfId="0" applyFont="1" applyFill="1" applyBorder="1" applyAlignment="1">
      <alignment horizontal="right" vertical="top" wrapText="1"/>
    </xf>
    <xf numFmtId="4" fontId="27" fillId="6" borderId="20" xfId="0" applyNumberFormat="1" applyFont="1" applyFill="1" applyBorder="1" applyAlignment="1">
      <alignment horizontal="right" vertical="top" wrapText="1"/>
    </xf>
    <xf numFmtId="168" fontId="27" fillId="6" borderId="20" xfId="0" applyNumberFormat="1" applyFont="1" applyFill="1" applyBorder="1" applyAlignment="1">
      <alignment horizontal="right" vertical="top" wrapText="1"/>
    </xf>
    <xf numFmtId="0" fontId="28" fillId="7" borderId="20" xfId="0" applyFont="1" applyFill="1" applyBorder="1" applyAlignment="1">
      <alignment horizontal="left" vertical="top" wrapText="1"/>
    </xf>
    <xf numFmtId="0" fontId="28" fillId="7" borderId="20" xfId="0" applyFont="1" applyFill="1" applyBorder="1" applyAlignment="1">
      <alignment horizontal="right" vertical="top" wrapText="1"/>
    </xf>
    <xf numFmtId="0" fontId="28" fillId="7" borderId="20" xfId="0" applyFont="1" applyFill="1" applyBorder="1" applyAlignment="1">
      <alignment horizontal="center" vertical="top" wrapText="1"/>
    </xf>
    <xf numFmtId="4" fontId="28" fillId="7" borderId="20" xfId="0" applyNumberFormat="1" applyFont="1" applyFill="1" applyBorder="1" applyAlignment="1">
      <alignment horizontal="right" vertical="top" wrapText="1"/>
    </xf>
    <xf numFmtId="168" fontId="28" fillId="7" borderId="20" xfId="0" applyNumberFormat="1" applyFont="1" applyFill="1" applyBorder="1" applyAlignment="1">
      <alignment horizontal="right" vertical="top" wrapText="1"/>
    </xf>
    <xf numFmtId="0" fontId="24" fillId="8" borderId="0" xfId="0" applyFont="1" applyFill="1" applyAlignment="1">
      <alignment horizontal="right" vertical="top" wrapText="1"/>
    </xf>
    <xf numFmtId="0" fontId="29" fillId="8" borderId="0" xfId="0" applyFont="1" applyFill="1" applyAlignment="1">
      <alignment horizontal="center" vertical="top" wrapText="1"/>
    </xf>
    <xf numFmtId="0" fontId="29" fillId="8" borderId="0" xfId="0" applyFont="1" applyFill="1" applyAlignment="1">
      <alignment horizontal="left" vertical="top" wrapText="1"/>
    </xf>
    <xf numFmtId="43" fontId="27" fillId="6" borderId="20" xfId="1" applyFont="1" applyFill="1" applyBorder="1" applyAlignment="1">
      <alignment horizontal="right" vertical="top" wrapText="1"/>
    </xf>
    <xf numFmtId="43" fontId="28" fillId="7" borderId="20" xfId="1" applyFont="1" applyFill="1" applyBorder="1" applyAlignment="1">
      <alignment horizontal="right" vertical="top" wrapText="1"/>
    </xf>
    <xf numFmtId="43" fontId="24" fillId="8" borderId="0" xfId="1" applyFont="1" applyFill="1" applyAlignment="1">
      <alignment horizontal="right" vertical="top" wrapText="1"/>
    </xf>
    <xf numFmtId="43" fontId="29" fillId="8" borderId="0" xfId="1" applyFont="1" applyFill="1" applyAlignment="1">
      <alignment horizontal="center" vertical="top" wrapText="1"/>
    </xf>
    <xf numFmtId="49" fontId="36" fillId="0" borderId="10" xfId="0" applyNumberFormat="1" applyFont="1" applyBorder="1" applyAlignment="1">
      <alignment horizontal="center" vertical="center" wrapText="1"/>
    </xf>
    <xf numFmtId="0" fontId="14" fillId="0" borderId="10" xfId="3" applyFont="1" applyBorder="1" applyAlignment="1">
      <alignment horizontal="center" vertical="center" wrapText="1"/>
    </xf>
    <xf numFmtId="0" fontId="36" fillId="0" borderId="10" xfId="0" applyFont="1" applyBorder="1" applyAlignment="1">
      <alignment horizontal="center" vertical="center" wrapText="1"/>
    </xf>
    <xf numFmtId="0" fontId="37" fillId="0" borderId="0" xfId="0" applyFont="1" applyAlignment="1">
      <alignment horizontal="left"/>
    </xf>
    <xf numFmtId="0" fontId="37" fillId="0" borderId="0" xfId="0" applyFont="1" applyAlignment="1">
      <alignment horizontal="right"/>
    </xf>
    <xf numFmtId="4" fontId="37" fillId="0" borderId="0" xfId="0" applyNumberFormat="1" applyFont="1" applyAlignment="1">
      <alignment horizontal="right"/>
    </xf>
    <xf numFmtId="49" fontId="0" fillId="0" borderId="0" xfId="0" applyNumberFormat="1" applyAlignment="1">
      <alignment horizontal="left" vertical="center"/>
    </xf>
    <xf numFmtId="49" fontId="29" fillId="0" borderId="26" xfId="2" applyNumberFormat="1" applyAlignment="1">
      <alignment horizontal="left" vertical="center"/>
    </xf>
    <xf numFmtId="0" fontId="4" fillId="12" borderId="0" xfId="0" applyFont="1" applyFill="1" applyAlignment="1">
      <alignment vertical="center"/>
    </xf>
    <xf numFmtId="0" fontId="0" fillId="12" borderId="0" xfId="0" applyFill="1" applyAlignment="1">
      <alignment vertical="center"/>
    </xf>
    <xf numFmtId="0" fontId="11" fillId="11" borderId="0" xfId="0" applyFont="1" applyFill="1" applyAlignment="1">
      <alignment horizontal="center" vertical="center"/>
    </xf>
    <xf numFmtId="0" fontId="29" fillId="0" borderId="26" xfId="2" applyAlignment="1">
      <alignment vertical="center" wrapText="1"/>
    </xf>
    <xf numFmtId="0" fontId="39" fillId="0" borderId="26" xfId="2" applyFont="1" applyAlignment="1">
      <alignment horizontal="center" vertical="center"/>
    </xf>
    <xf numFmtId="0" fontId="11" fillId="12" borderId="0" xfId="0" applyFont="1" applyFill="1" applyAlignment="1">
      <alignment horizontal="right" vertical="center"/>
    </xf>
    <xf numFmtId="49" fontId="11" fillId="11" borderId="0" xfId="0" applyNumberFormat="1" applyFont="1" applyFill="1" applyAlignment="1">
      <alignment horizontal="center" vertical="center"/>
    </xf>
    <xf numFmtId="0" fontId="40" fillId="0" borderId="26" xfId="2" applyFont="1" applyAlignment="1">
      <alignment horizontal="right" vertical="center"/>
    </xf>
    <xf numFmtId="10" fontId="40" fillId="11" borderId="26" xfId="2" applyNumberFormat="1" applyFont="1" applyFill="1" applyAlignment="1">
      <alignment horizontal="center" vertical="center"/>
    </xf>
    <xf numFmtId="4" fontId="40" fillId="12" borderId="26" xfId="5" applyNumberFormat="1" applyFont="1" applyFill="1" applyAlignment="1">
      <alignment horizontal="right" vertical="center"/>
    </xf>
    <xf numFmtId="49" fontId="41" fillId="8" borderId="46" xfId="2" applyNumberFormat="1" applyFont="1" applyFill="1" applyBorder="1" applyAlignment="1">
      <alignment horizontal="center" vertical="center"/>
    </xf>
    <xf numFmtId="0" fontId="41" fillId="8" borderId="47" xfId="2" applyFont="1" applyFill="1" applyBorder="1" applyAlignment="1">
      <alignment horizontal="center" vertical="center" wrapText="1"/>
    </xf>
    <xf numFmtId="0" fontId="41" fillId="8" borderId="46" xfId="2" applyFont="1" applyFill="1" applyBorder="1" applyAlignment="1">
      <alignment horizontal="center" vertical="center"/>
    </xf>
    <xf numFmtId="4" fontId="41" fillId="8" borderId="46" xfId="2" applyNumberFormat="1" applyFont="1" applyFill="1" applyBorder="1" applyAlignment="1">
      <alignment horizontal="center" vertical="center"/>
    </xf>
    <xf numFmtId="0" fontId="0" fillId="0" borderId="0" xfId="0" applyAlignment="1">
      <alignment horizontal="center" vertical="center"/>
    </xf>
    <xf numFmtId="49" fontId="0" fillId="11" borderId="48" xfId="0" applyNumberFormat="1" applyFill="1" applyBorder="1" applyAlignment="1">
      <alignment horizontal="left" vertical="center"/>
    </xf>
    <xf numFmtId="0" fontId="0" fillId="0" borderId="48" xfId="0" applyBorder="1" applyAlignment="1">
      <alignment vertical="center" wrapText="1"/>
    </xf>
    <xf numFmtId="0" fontId="0" fillId="0" borderId="48" xfId="0" applyBorder="1" applyAlignment="1">
      <alignment horizontal="center" vertical="center"/>
    </xf>
    <xf numFmtId="4" fontId="0" fillId="0" borderId="48" xfId="0" applyNumberFormat="1" applyBorder="1" applyAlignment="1">
      <alignment vertical="center"/>
    </xf>
    <xf numFmtId="49" fontId="0" fillId="0" borderId="49" xfId="0" applyNumberFormat="1" applyBorder="1" applyAlignment="1">
      <alignment horizontal="left" vertical="center"/>
    </xf>
    <xf numFmtId="0" fontId="0" fillId="0" borderId="49" xfId="0" applyBorder="1" applyAlignment="1">
      <alignment vertical="center" wrapText="1"/>
    </xf>
    <xf numFmtId="0" fontId="0" fillId="0" borderId="49" xfId="0" applyBorder="1" applyAlignment="1">
      <alignment horizontal="center" vertical="center"/>
    </xf>
    <xf numFmtId="4" fontId="0" fillId="0" borderId="49" xfId="0" applyNumberFormat="1" applyBorder="1" applyAlignment="1">
      <alignment vertical="center"/>
    </xf>
    <xf numFmtId="0" fontId="0" fillId="0" borderId="0" xfId="0" applyAlignment="1">
      <alignment vertical="center" wrapText="1"/>
    </xf>
    <xf numFmtId="4" fontId="0" fillId="0" borderId="0" xfId="0" applyNumberFormat="1" applyAlignment="1">
      <alignment vertical="center"/>
    </xf>
    <xf numFmtId="0" fontId="0" fillId="0" borderId="50" xfId="0" applyBorder="1" applyAlignment="1">
      <alignment vertical="center"/>
    </xf>
    <xf numFmtId="49" fontId="2" fillId="0" borderId="49" xfId="0" applyNumberFormat="1" applyFont="1" applyBorder="1" applyAlignment="1">
      <alignment horizontal="left" vertical="center"/>
    </xf>
    <xf numFmtId="0" fontId="9" fillId="3" borderId="26" xfId="0" applyFont="1" applyFill="1" applyBorder="1" applyAlignment="1">
      <alignment horizontal="center" vertical="center"/>
    </xf>
    <xf numFmtId="49" fontId="1" fillId="0" borderId="49" xfId="0" applyNumberFormat="1" applyFont="1" applyBorder="1" applyAlignment="1">
      <alignment horizontal="left" vertical="center"/>
    </xf>
    <xf numFmtId="0" fontId="1" fillId="0" borderId="49" xfId="0" applyFont="1" applyBorder="1" applyAlignment="1">
      <alignment vertical="center" wrapText="1"/>
    </xf>
    <xf numFmtId="0" fontId="43" fillId="0" borderId="0" xfId="0" applyFont="1" applyAlignment="1">
      <alignment horizontal="left"/>
    </xf>
    <xf numFmtId="0" fontId="44" fillId="6" borderId="20" xfId="0" applyFont="1" applyFill="1" applyBorder="1" applyAlignment="1">
      <alignment horizontal="left" vertical="center" wrapText="1"/>
    </xf>
    <xf numFmtId="4" fontId="44" fillId="6" borderId="20" xfId="0" applyNumberFormat="1" applyFont="1" applyFill="1" applyBorder="1" applyAlignment="1">
      <alignment horizontal="right" vertical="center" wrapText="1"/>
    </xf>
    <xf numFmtId="0" fontId="7" fillId="0" borderId="1" xfId="0" applyFont="1" applyBorder="1" applyAlignment="1">
      <alignment horizontal="center" vertical="center"/>
    </xf>
    <xf numFmtId="0" fontId="8" fillId="0" borderId="2" xfId="0" applyFont="1" applyBorder="1"/>
    <xf numFmtId="0" fontId="8" fillId="0" borderId="3" xfId="0" applyFont="1" applyBorder="1"/>
    <xf numFmtId="0" fontId="8" fillId="0" borderId="4" xfId="0" applyFont="1" applyBorder="1"/>
    <xf numFmtId="0" fontId="0" fillId="0" borderId="0" xfId="0"/>
    <xf numFmtId="0" fontId="8" fillId="0" borderId="5" xfId="0" applyFont="1" applyBorder="1"/>
    <xf numFmtId="0" fontId="8" fillId="0" borderId="6" xfId="0" applyFont="1" applyBorder="1"/>
    <xf numFmtId="0" fontId="8" fillId="0" borderId="7" xfId="0" applyFont="1" applyBorder="1"/>
    <xf numFmtId="0" fontId="8" fillId="0" borderId="8" xfId="0" applyFont="1" applyBorder="1"/>
    <xf numFmtId="0" fontId="13" fillId="0" borderId="11" xfId="0" applyFont="1" applyBorder="1" applyAlignment="1">
      <alignment horizontal="left" vertical="center" wrapText="1"/>
    </xf>
    <xf numFmtId="0" fontId="13" fillId="0" borderId="14" xfId="0" applyFont="1" applyBorder="1" applyAlignment="1">
      <alignment horizontal="left" vertical="center" wrapText="1"/>
    </xf>
    <xf numFmtId="0" fontId="13" fillId="0" borderId="13" xfId="0" applyFont="1" applyBorder="1" applyAlignment="1">
      <alignment horizontal="left" vertical="center" wrapText="1"/>
    </xf>
    <xf numFmtId="0" fontId="13" fillId="0" borderId="4" xfId="0" applyFont="1" applyBorder="1" applyAlignment="1">
      <alignment horizontal="center"/>
    </xf>
    <xf numFmtId="49" fontId="13" fillId="0" borderId="4" xfId="0" applyNumberFormat="1" applyFont="1" applyBorder="1" applyAlignment="1">
      <alignment horizontal="center"/>
    </xf>
    <xf numFmtId="49" fontId="9" fillId="0" borderId="4" xfId="0" applyNumberFormat="1" applyFont="1" applyBorder="1" applyAlignment="1">
      <alignment horizontal="center" vertical="top"/>
    </xf>
    <xf numFmtId="0" fontId="16" fillId="2" borderId="11" xfId="0" applyFont="1" applyFill="1" applyBorder="1" applyAlignment="1">
      <alignment horizontal="center" vertical="center"/>
    </xf>
    <xf numFmtId="0" fontId="8" fillId="0" borderId="12" xfId="0" applyFont="1" applyBorder="1"/>
    <xf numFmtId="0" fontId="13" fillId="0" borderId="4" xfId="0" applyFont="1" applyBorder="1" applyAlignment="1">
      <alignment horizontal="center" vertical="center"/>
    </xf>
    <xf numFmtId="49" fontId="13" fillId="0" borderId="4" xfId="0" applyNumberFormat="1" applyFont="1" applyBorder="1" applyAlignment="1">
      <alignment horizontal="center" vertical="center"/>
    </xf>
    <xf numFmtId="49" fontId="9" fillId="0" borderId="4" xfId="0" applyNumberFormat="1" applyFont="1" applyBorder="1" applyAlignment="1">
      <alignment horizontal="center" vertical="center"/>
    </xf>
    <xf numFmtId="0" fontId="4" fillId="0" borderId="24" xfId="0" applyFont="1" applyBorder="1" applyAlignment="1">
      <alignment horizontal="left" vertical="center" wrapText="1"/>
    </xf>
    <xf numFmtId="0" fontId="4" fillId="0" borderId="26" xfId="0" applyFont="1" applyBorder="1" applyAlignment="1">
      <alignment horizontal="left" vertical="center" wrapText="1"/>
    </xf>
    <xf numFmtId="0" fontId="4" fillId="0" borderId="28" xfId="0" applyFont="1" applyBorder="1" applyAlignment="1">
      <alignment horizontal="left" vertical="center" wrapText="1"/>
    </xf>
    <xf numFmtId="0" fontId="4" fillId="0" borderId="29" xfId="0" applyFont="1" applyBorder="1" applyAlignment="1">
      <alignment horizontal="left" vertical="center" wrapText="1"/>
    </xf>
    <xf numFmtId="0" fontId="26" fillId="0" borderId="24" xfId="0" applyFont="1" applyBorder="1" applyAlignment="1">
      <alignment horizontal="left" vertical="center" wrapText="1"/>
    </xf>
    <xf numFmtId="0" fontId="26" fillId="0" borderId="26" xfId="0" applyFont="1" applyBorder="1" applyAlignment="1">
      <alignment horizontal="left" vertical="center" wrapText="1"/>
    </xf>
    <xf numFmtId="0" fontId="26" fillId="0" borderId="27" xfId="0" applyFont="1" applyBorder="1" applyAlignment="1">
      <alignment horizontal="left" vertical="center" wrapText="1"/>
    </xf>
    <xf numFmtId="0" fontId="26" fillId="0" borderId="28" xfId="0" applyFont="1" applyBorder="1" applyAlignment="1">
      <alignment horizontal="left" vertical="center" wrapText="1"/>
    </xf>
    <xf numFmtId="0" fontId="26" fillId="0" borderId="29" xfId="0" applyFont="1" applyBorder="1" applyAlignment="1">
      <alignment horizontal="left" vertical="center" wrapText="1"/>
    </xf>
    <xf numFmtId="0" fontId="26" fillId="0" borderId="30" xfId="0" applyFont="1" applyBorder="1" applyAlignment="1">
      <alignment horizontal="left" vertical="center" wrapText="1"/>
    </xf>
    <xf numFmtId="0" fontId="24" fillId="8" borderId="0" xfId="0" applyFont="1" applyFill="1" applyAlignment="1">
      <alignment horizontal="right" vertical="top" wrapText="1"/>
    </xf>
    <xf numFmtId="49" fontId="7" fillId="0" borderId="1" xfId="0" applyNumberFormat="1" applyFont="1" applyBorder="1" applyAlignment="1">
      <alignment horizontal="center" vertical="center"/>
    </xf>
    <xf numFmtId="0" fontId="8" fillId="0" borderId="2" xfId="0" applyFont="1" applyBorder="1" applyAlignment="1">
      <alignment vertical="center"/>
    </xf>
    <xf numFmtId="0" fontId="8" fillId="0" borderId="3" xfId="0" applyFont="1" applyBorder="1" applyAlignment="1">
      <alignment vertical="center"/>
    </xf>
    <xf numFmtId="0" fontId="8" fillId="0" borderId="4" xfId="0" applyFont="1" applyBorder="1" applyAlignment="1">
      <alignment vertical="center"/>
    </xf>
    <xf numFmtId="0" fontId="0" fillId="0" borderId="0" xfId="0" applyAlignment="1">
      <alignment vertical="center"/>
    </xf>
    <xf numFmtId="0" fontId="8" fillId="0" borderId="5" xfId="0" applyFont="1" applyBorder="1" applyAlignment="1">
      <alignment vertical="center"/>
    </xf>
    <xf numFmtId="0" fontId="8" fillId="0" borderId="6" xfId="0" applyFont="1" applyBorder="1" applyAlignment="1">
      <alignment vertical="center"/>
    </xf>
    <xf numFmtId="0" fontId="8" fillId="0" borderId="7" xfId="0" applyFont="1" applyBorder="1" applyAlignment="1">
      <alignment vertical="center"/>
    </xf>
    <xf numFmtId="0" fontId="8" fillId="0" borderId="8" xfId="0" applyFont="1" applyBorder="1" applyAlignment="1">
      <alignment vertical="center"/>
    </xf>
    <xf numFmtId="0" fontId="11" fillId="4" borderId="18" xfId="0" applyFont="1" applyFill="1" applyBorder="1" applyAlignment="1">
      <alignment horizontal="left" vertical="center" wrapText="1"/>
    </xf>
    <xf numFmtId="0" fontId="8" fillId="0" borderId="19" xfId="0" applyFont="1" applyBorder="1" applyAlignment="1">
      <alignment vertical="center"/>
    </xf>
    <xf numFmtId="0" fontId="11" fillId="4" borderId="18" xfId="0" applyFont="1" applyFill="1" applyBorder="1" applyAlignment="1">
      <alignment horizontal="right" vertical="center" wrapText="1"/>
    </xf>
    <xf numFmtId="0" fontId="11" fillId="4" borderId="18" xfId="0" applyFont="1" applyFill="1" applyBorder="1" applyAlignment="1">
      <alignment horizontal="center" vertical="center" wrapText="1"/>
    </xf>
    <xf numFmtId="43" fontId="11" fillId="4" borderId="18" xfId="1" applyFont="1" applyFill="1" applyBorder="1" applyAlignment="1">
      <alignment horizontal="right" vertical="center" wrapText="1"/>
    </xf>
    <xf numFmtId="43" fontId="8" fillId="0" borderId="19" xfId="1" applyFont="1" applyBorder="1" applyAlignment="1">
      <alignment vertical="center"/>
    </xf>
    <xf numFmtId="0" fontId="11" fillId="4" borderId="39" xfId="0" applyFont="1" applyFill="1" applyBorder="1" applyAlignment="1">
      <alignment horizontal="center" vertical="center" wrapText="1"/>
    </xf>
    <xf numFmtId="0" fontId="11" fillId="4" borderId="38" xfId="0" applyFont="1" applyFill="1" applyBorder="1" applyAlignment="1">
      <alignment horizontal="center" vertical="center" wrapText="1"/>
    </xf>
    <xf numFmtId="0" fontId="23" fillId="8" borderId="0" xfId="0" applyFont="1" applyFill="1" applyAlignment="1">
      <alignment horizontal="right" vertical="top" wrapText="1"/>
    </xf>
    <xf numFmtId="0" fontId="24" fillId="8" borderId="20" xfId="0" applyFont="1" applyFill="1" applyBorder="1" applyAlignment="1">
      <alignment horizontal="left" vertical="top" wrapText="1"/>
    </xf>
    <xf numFmtId="0" fontId="21" fillId="7" borderId="20" xfId="0" applyFont="1" applyFill="1" applyBorder="1" applyAlignment="1">
      <alignment horizontal="left" vertical="top" wrapText="1"/>
    </xf>
    <xf numFmtId="0" fontId="23" fillId="9" borderId="20" xfId="0" applyFont="1" applyFill="1" applyBorder="1" applyAlignment="1">
      <alignment horizontal="left" vertical="top" wrapText="1"/>
    </xf>
    <xf numFmtId="49" fontId="7" fillId="0" borderId="21" xfId="0" applyNumberFormat="1" applyFont="1" applyBorder="1" applyAlignment="1">
      <alignment horizontal="center" vertical="center"/>
    </xf>
    <xf numFmtId="49" fontId="7" fillId="0" borderId="22" xfId="0" applyNumberFormat="1" applyFont="1" applyBorder="1" applyAlignment="1">
      <alignment horizontal="center" vertical="center"/>
    </xf>
    <xf numFmtId="49" fontId="7" fillId="0" borderId="23" xfId="0" applyNumberFormat="1" applyFont="1" applyBorder="1" applyAlignment="1">
      <alignment horizontal="center" vertical="center"/>
    </xf>
    <xf numFmtId="49" fontId="7" fillId="0" borderId="24" xfId="0" applyNumberFormat="1" applyFont="1" applyBorder="1" applyAlignment="1">
      <alignment horizontal="center" vertical="center"/>
    </xf>
    <xf numFmtId="49" fontId="7" fillId="0" borderId="26" xfId="0" applyNumberFormat="1" applyFont="1" applyBorder="1" applyAlignment="1">
      <alignment horizontal="center" vertical="center"/>
    </xf>
    <xf numFmtId="49" fontId="7" fillId="0" borderId="27" xfId="0" applyNumberFormat="1" applyFont="1" applyBorder="1" applyAlignment="1">
      <alignment horizontal="center" vertical="center"/>
    </xf>
    <xf numFmtId="49" fontId="7" fillId="0" borderId="28" xfId="0" applyNumberFormat="1" applyFont="1" applyBorder="1" applyAlignment="1">
      <alignment horizontal="center" vertical="center"/>
    </xf>
    <xf numFmtId="49" fontId="7" fillId="0" borderId="29" xfId="0" applyNumberFormat="1" applyFont="1" applyBorder="1" applyAlignment="1">
      <alignment horizontal="center" vertical="center"/>
    </xf>
    <xf numFmtId="49" fontId="7" fillId="0" borderId="30" xfId="0" applyNumberFormat="1" applyFont="1" applyBorder="1" applyAlignment="1">
      <alignment horizontal="center" vertical="center"/>
    </xf>
    <xf numFmtId="0" fontId="23" fillId="10" borderId="20" xfId="0" applyFont="1" applyFill="1" applyBorder="1" applyAlignment="1">
      <alignment horizontal="left" vertical="top" wrapText="1"/>
    </xf>
    <xf numFmtId="0" fontId="11" fillId="4" borderId="26" xfId="0" applyFont="1" applyFill="1" applyBorder="1" applyAlignment="1">
      <alignment horizontal="center" wrapText="1"/>
    </xf>
    <xf numFmtId="0" fontId="8" fillId="0" borderId="25" xfId="0" applyFont="1" applyBorder="1"/>
    <xf numFmtId="0" fontId="8" fillId="0" borderId="26" xfId="0" applyFont="1" applyBorder="1"/>
    <xf numFmtId="0" fontId="9" fillId="0" borderId="1" xfId="0" applyFont="1" applyBorder="1" applyAlignment="1">
      <alignment horizontal="center" wrapText="1"/>
    </xf>
    <xf numFmtId="49" fontId="9" fillId="0" borderId="4" xfId="0" applyNumberFormat="1" applyFont="1" applyBorder="1" applyAlignment="1">
      <alignment horizontal="center"/>
    </xf>
    <xf numFmtId="0" fontId="16" fillId="2" borderId="32" xfId="0" applyFont="1" applyFill="1" applyBorder="1" applyAlignment="1">
      <alignment horizontal="center" vertical="center"/>
    </xf>
    <xf numFmtId="0" fontId="8" fillId="0" borderId="19" xfId="0" applyFont="1" applyBorder="1"/>
    <xf numFmtId="0" fontId="16" fillId="2" borderId="32" xfId="0" applyFont="1" applyFill="1" applyBorder="1" applyAlignment="1">
      <alignment horizontal="center" vertical="center" wrapText="1"/>
    </xf>
    <xf numFmtId="0" fontId="8" fillId="0" borderId="9" xfId="0" applyFont="1" applyBorder="1"/>
    <xf numFmtId="0" fontId="9" fillId="0" borderId="0" xfId="0" applyFont="1" applyAlignment="1">
      <alignment vertical="center"/>
    </xf>
    <xf numFmtId="0" fontId="9" fillId="0" borderId="0" xfId="0" applyFont="1" applyAlignment="1">
      <alignment horizontal="left" vertical="center" wrapText="1"/>
    </xf>
    <xf numFmtId="0" fontId="13" fillId="5" borderId="11" xfId="0" applyFont="1" applyFill="1" applyBorder="1" applyAlignment="1">
      <alignment horizontal="center" vertical="center"/>
    </xf>
    <xf numFmtId="0" fontId="13" fillId="5" borderId="13" xfId="0" applyFont="1" applyFill="1" applyBorder="1" applyAlignment="1">
      <alignment horizontal="center" vertical="center"/>
    </xf>
    <xf numFmtId="0" fontId="16" fillId="2" borderId="14" xfId="0" applyFont="1" applyFill="1" applyBorder="1" applyAlignment="1">
      <alignment horizontal="center" vertical="center"/>
    </xf>
    <xf numFmtId="0" fontId="16" fillId="2" borderId="13" xfId="0" applyFont="1" applyFill="1" applyBorder="1" applyAlignment="1">
      <alignment horizontal="center" vertical="center"/>
    </xf>
    <xf numFmtId="0" fontId="9" fillId="0" borderId="42" xfId="0" applyFont="1" applyBorder="1" applyAlignment="1">
      <alignment horizontal="left" vertical="center"/>
    </xf>
    <xf numFmtId="0" fontId="9" fillId="0" borderId="43" xfId="0" applyFont="1" applyBorder="1" applyAlignment="1">
      <alignment horizontal="left" vertical="center"/>
    </xf>
    <xf numFmtId="0" fontId="13" fillId="5" borderId="44" xfId="0" applyFont="1" applyFill="1" applyBorder="1" applyAlignment="1">
      <alignment horizontal="center" vertical="center"/>
    </xf>
    <xf numFmtId="0" fontId="13" fillId="5" borderId="45" xfId="0" applyFont="1" applyFill="1" applyBorder="1" applyAlignment="1">
      <alignment horizontal="center" vertical="center"/>
    </xf>
    <xf numFmtId="0" fontId="9" fillId="0" borderId="40" xfId="0" applyFont="1" applyBorder="1" applyAlignment="1">
      <alignment horizontal="left" vertical="center"/>
    </xf>
    <xf numFmtId="0" fontId="9" fillId="0" borderId="41" xfId="0" applyFont="1" applyBorder="1" applyAlignment="1">
      <alignment horizontal="left" vertical="center"/>
    </xf>
    <xf numFmtId="0" fontId="7" fillId="0" borderId="21" xfId="0" applyFont="1" applyBorder="1" applyAlignment="1">
      <alignment horizontal="center" vertical="center"/>
    </xf>
    <xf numFmtId="0" fontId="7" fillId="0" borderId="22" xfId="0" applyFont="1" applyBorder="1" applyAlignment="1">
      <alignment horizontal="center" vertical="center"/>
    </xf>
    <xf numFmtId="0" fontId="7" fillId="0" borderId="23" xfId="0" applyFont="1" applyBorder="1" applyAlignment="1">
      <alignment horizontal="center" vertical="center"/>
    </xf>
    <xf numFmtId="0" fontId="7" fillId="0" borderId="24" xfId="0" applyFont="1" applyBorder="1" applyAlignment="1">
      <alignment horizontal="center" vertical="center"/>
    </xf>
    <xf numFmtId="0" fontId="7" fillId="0" borderId="26" xfId="0" applyFont="1" applyBorder="1" applyAlignment="1">
      <alignment horizontal="center" vertical="center"/>
    </xf>
    <xf numFmtId="0" fontId="7" fillId="0" borderId="27" xfId="0" applyFont="1" applyBorder="1" applyAlignment="1">
      <alignment horizontal="center" vertical="center"/>
    </xf>
    <xf numFmtId="0" fontId="7" fillId="0" borderId="28" xfId="0" applyFont="1" applyBorder="1" applyAlignment="1">
      <alignment horizontal="center" vertical="center"/>
    </xf>
    <xf numFmtId="0" fontId="7" fillId="0" borderId="29" xfId="0" applyFont="1" applyBorder="1" applyAlignment="1">
      <alignment horizontal="center" vertical="center"/>
    </xf>
    <xf numFmtId="0" fontId="7" fillId="0" borderId="30" xfId="0" applyFont="1" applyBorder="1" applyAlignment="1">
      <alignment horizontal="center" vertical="center"/>
    </xf>
    <xf numFmtId="0" fontId="13" fillId="5" borderId="21" xfId="0" applyFont="1" applyFill="1" applyBorder="1" applyAlignment="1">
      <alignment horizontal="center" vertical="center"/>
    </xf>
    <xf numFmtId="0" fontId="13" fillId="5" borderId="23" xfId="0" applyFont="1" applyFill="1" applyBorder="1" applyAlignment="1">
      <alignment horizontal="center" vertical="center"/>
    </xf>
    <xf numFmtId="0" fontId="13" fillId="5" borderId="28" xfId="0" applyFont="1" applyFill="1" applyBorder="1" applyAlignment="1">
      <alignment horizontal="center" vertical="center"/>
    </xf>
    <xf numFmtId="0" fontId="13" fillId="5" borderId="30" xfId="0" applyFont="1" applyFill="1" applyBorder="1" applyAlignment="1">
      <alignment horizontal="center" vertical="center"/>
    </xf>
    <xf numFmtId="0" fontId="8" fillId="0" borderId="14" xfId="0" applyFont="1" applyBorder="1"/>
    <xf numFmtId="0" fontId="13" fillId="5" borderId="18" xfId="0" applyFont="1" applyFill="1" applyBorder="1" applyAlignment="1">
      <alignment horizontal="center" vertical="center"/>
    </xf>
    <xf numFmtId="0" fontId="8" fillId="0" borderId="22" xfId="0" applyFont="1" applyBorder="1"/>
    <xf numFmtId="0" fontId="14" fillId="0" borderId="11" xfId="3" applyFont="1" applyBorder="1" applyAlignment="1">
      <alignment horizontal="left" vertical="center" wrapText="1"/>
    </xf>
    <xf numFmtId="0" fontId="14" fillId="0" borderId="14" xfId="3" applyFont="1" applyBorder="1" applyAlignment="1">
      <alignment horizontal="left" vertical="center" wrapText="1"/>
    </xf>
    <xf numFmtId="0" fontId="14" fillId="0" borderId="13" xfId="3" applyFont="1" applyBorder="1" applyAlignment="1">
      <alignment horizontal="left" vertical="center" wrapText="1"/>
    </xf>
    <xf numFmtId="0" fontId="7" fillId="0" borderId="21" xfId="3" applyFont="1" applyBorder="1" applyAlignment="1">
      <alignment horizontal="center" vertical="center"/>
    </xf>
    <xf numFmtId="0" fontId="7" fillId="0" borderId="22" xfId="3" applyFont="1" applyBorder="1" applyAlignment="1">
      <alignment horizontal="center" vertical="center"/>
    </xf>
    <xf numFmtId="0" fontId="8" fillId="0" borderId="22" xfId="3" applyFont="1" applyBorder="1"/>
    <xf numFmtId="0" fontId="8" fillId="0" borderId="23" xfId="3" applyFont="1" applyBorder="1"/>
    <xf numFmtId="0" fontId="8" fillId="0" borderId="24" xfId="3" applyFont="1" applyBorder="1"/>
    <xf numFmtId="0" fontId="8" fillId="0" borderId="26" xfId="3" applyFont="1"/>
    <xf numFmtId="0" fontId="3" fillId="0" borderId="26" xfId="3"/>
    <xf numFmtId="0" fontId="8" fillId="0" borderId="27" xfId="3" applyFont="1" applyBorder="1"/>
    <xf numFmtId="0" fontId="8" fillId="0" borderId="28" xfId="3" applyFont="1" applyBorder="1"/>
    <xf numFmtId="0" fontId="8" fillId="0" borderId="29" xfId="3" applyFont="1" applyBorder="1"/>
    <xf numFmtId="0" fontId="8" fillId="0" borderId="30" xfId="3" applyFont="1" applyBorder="1"/>
    <xf numFmtId="0" fontId="4" fillId="0" borderId="24" xfId="3" applyFont="1" applyBorder="1" applyAlignment="1">
      <alignment horizontal="left" vertical="center" wrapText="1"/>
    </xf>
    <xf numFmtId="0" fontId="4" fillId="0" borderId="26" xfId="3" applyFont="1" applyAlignment="1">
      <alignment horizontal="left" vertical="center" wrapText="1"/>
    </xf>
    <xf numFmtId="0" fontId="4" fillId="0" borderId="28" xfId="3" applyFont="1" applyBorder="1" applyAlignment="1">
      <alignment horizontal="left" vertical="center" wrapText="1"/>
    </xf>
    <xf numFmtId="0" fontId="4" fillId="0" borderId="29" xfId="3" applyFont="1" applyBorder="1" applyAlignment="1">
      <alignment horizontal="left" vertical="center" wrapText="1"/>
    </xf>
    <xf numFmtId="0" fontId="32" fillId="2" borderId="11" xfId="3" applyFont="1" applyFill="1" applyBorder="1" applyAlignment="1">
      <alignment horizontal="center" vertical="center" wrapText="1"/>
    </xf>
    <xf numFmtId="0" fontId="32" fillId="2" borderId="14" xfId="3" applyFont="1" applyFill="1" applyBorder="1" applyAlignment="1">
      <alignment horizontal="center" vertical="center" wrapText="1"/>
    </xf>
    <xf numFmtId="0" fontId="32" fillId="2" borderId="13" xfId="3" applyFont="1" applyFill="1" applyBorder="1" applyAlignment="1">
      <alignment horizontal="center" vertical="center" wrapText="1"/>
    </xf>
  </cellXfs>
  <cellStyles count="6">
    <cellStyle name="Normal" xfId="0" builtinId="0"/>
    <cellStyle name="Normal 2" xfId="2"/>
    <cellStyle name="Normal 3" xfId="3"/>
    <cellStyle name="Normal 4" xfId="4"/>
    <cellStyle name="Vírgula" xfId="1" builtinId="3"/>
    <cellStyle name="Vírgula 2" xfId="5"/>
  </cellStyles>
  <dxfs count="7">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jp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1028700</xdr:colOff>
      <xdr:row>2</xdr:row>
      <xdr:rowOff>76200</xdr:rowOff>
    </xdr:from>
    <xdr:ext cx="1981200" cy="64770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180975</xdr:colOff>
      <xdr:row>1</xdr:row>
      <xdr:rowOff>104775</xdr:rowOff>
    </xdr:from>
    <xdr:ext cx="1866900" cy="981075"/>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1152525</xdr:colOff>
      <xdr:row>2</xdr:row>
      <xdr:rowOff>95250</xdr:rowOff>
    </xdr:from>
    <xdr:ext cx="1981200" cy="64770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161925</xdr:colOff>
      <xdr:row>1</xdr:row>
      <xdr:rowOff>114300</xdr:rowOff>
    </xdr:from>
    <xdr:ext cx="1866900" cy="981075"/>
    <xdr:pic>
      <xdr:nvPicPr>
        <xdr:cNvPr id="3" name="image2.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9</xdr:col>
      <xdr:colOff>0</xdr:colOff>
      <xdr:row>2</xdr:row>
      <xdr:rowOff>66675</xdr:rowOff>
    </xdr:from>
    <xdr:ext cx="1981200" cy="647700"/>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257175</xdr:colOff>
      <xdr:row>1</xdr:row>
      <xdr:rowOff>66675</xdr:rowOff>
    </xdr:from>
    <xdr:ext cx="1866900" cy="981075"/>
    <xdr:pic>
      <xdr:nvPicPr>
        <xdr:cNvPr id="3" name="image2.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257175</xdr:colOff>
      <xdr:row>1</xdr:row>
      <xdr:rowOff>66675</xdr:rowOff>
    </xdr:from>
    <xdr:ext cx="1866900" cy="981075"/>
    <xdr:pic>
      <xdr:nvPicPr>
        <xdr:cNvPr id="3" name="image2.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709009</xdr:colOff>
      <xdr:row>2</xdr:row>
      <xdr:rowOff>55245</xdr:rowOff>
    </xdr:from>
    <xdr:ext cx="1981200" cy="647700"/>
    <xdr:pic>
      <xdr:nvPicPr>
        <xdr:cNvPr id="4" name="image1.png">
          <a:extLst>
            <a:ext uri="{FF2B5EF4-FFF2-40B4-BE49-F238E27FC236}">
              <a16:creationId xmlns:a16="http://schemas.microsoft.com/office/drawing/2014/main" id="{CBE683DA-B49C-47EB-AEF9-ED72C47BC13B}"/>
            </a:ext>
          </a:extLst>
        </xdr:cNvPr>
        <xdr:cNvPicPr preferRelativeResize="0"/>
      </xdr:nvPicPr>
      <xdr:blipFill>
        <a:blip xmlns:r="http://schemas.openxmlformats.org/officeDocument/2006/relationships" r:embed="rId2" cstate="print"/>
        <a:stretch>
          <a:fillRect/>
        </a:stretch>
      </xdr:blipFill>
      <xdr:spPr>
        <a:xfrm>
          <a:off x="17871327" y="540154"/>
          <a:ext cx="1981200" cy="647700"/>
        </a:xfrm>
        <a:prstGeom prst="rect">
          <a:avLst/>
        </a:prstGeom>
        <a:noFill/>
      </xdr:spPr>
    </xdr:pic>
    <xdr:clientData fLocksWithSheet="0"/>
  </xdr:oneCellAnchor>
  <xdr:oneCellAnchor>
    <xdr:from>
      <xdr:col>1</xdr:col>
      <xdr:colOff>255270</xdr:colOff>
      <xdr:row>1</xdr:row>
      <xdr:rowOff>64770</xdr:rowOff>
    </xdr:from>
    <xdr:ext cx="1866900" cy="981075"/>
    <xdr:pic>
      <xdr:nvPicPr>
        <xdr:cNvPr id="5" name="image2.png">
          <a:extLst>
            <a:ext uri="{FF2B5EF4-FFF2-40B4-BE49-F238E27FC236}">
              <a16:creationId xmlns:a16="http://schemas.microsoft.com/office/drawing/2014/main" id="{3DB9D0AA-D33F-448C-B7B4-87DF4D5E7931}"/>
            </a:ext>
          </a:extLst>
        </xdr:cNvPr>
        <xdr:cNvPicPr preferRelativeResize="0"/>
      </xdr:nvPicPr>
      <xdr:blipFill>
        <a:blip xmlns:r="http://schemas.openxmlformats.org/officeDocument/2006/relationships" r:embed="rId1" cstate="print"/>
        <a:stretch>
          <a:fillRect/>
        </a:stretch>
      </xdr:blipFill>
      <xdr:spPr>
        <a:xfrm>
          <a:off x="474345" y="302895"/>
          <a:ext cx="1866900" cy="98107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2</xdr:col>
      <xdr:colOff>4267200</xdr:colOff>
      <xdr:row>17</xdr:row>
      <xdr:rowOff>0</xdr:rowOff>
    </xdr:from>
    <xdr:ext cx="66675" cy="238125"/>
    <xdr:sp macro="" textlink="">
      <xdr:nvSpPr>
        <xdr:cNvPr id="3" name="Shape 3">
          <a:extLst>
            <a:ext uri="{FF2B5EF4-FFF2-40B4-BE49-F238E27FC236}">
              <a16:creationId xmlns:a16="http://schemas.microsoft.com/office/drawing/2014/main" id="{00000000-0008-0000-0500-000003000000}"/>
            </a:ext>
          </a:extLst>
        </xdr:cNvPr>
        <xdr:cNvSpPr txBox="1"/>
      </xdr:nvSpPr>
      <xdr:spPr>
        <a:xfrm>
          <a:off x="5317425" y="3665700"/>
          <a:ext cx="57150" cy="228600"/>
        </a:xfrm>
        <a:prstGeom prst="rect">
          <a:avLst/>
        </a:prstGeom>
        <a:noFill/>
        <a:ln>
          <a:noFill/>
        </a:ln>
      </xdr:spPr>
      <xdr:txBody>
        <a:bodyPr spcFirstLastPara="1" wrap="square" lIns="0" tIns="0" rIns="0" bIns="0" anchor="t" anchorCtr="0">
          <a:noAutofit/>
        </a:bodyPr>
        <a:lstStyle/>
        <a:p>
          <a:pPr marL="0" lvl="0" indent="0" algn="l" rtl="0">
            <a:spcBef>
              <a:spcPts val="0"/>
            </a:spcBef>
            <a:spcAft>
              <a:spcPts val="0"/>
            </a:spcAft>
            <a:buSzPts val="1400"/>
            <a:buFont typeface="Arial"/>
            <a:buNone/>
          </a:pPr>
          <a:endParaRPr sz="1400">
            <a:latin typeface="Cambria"/>
            <a:ea typeface="Cambria"/>
            <a:cs typeface="Cambria"/>
            <a:sym typeface="Cambria"/>
          </a:endParaRPr>
        </a:p>
      </xdr:txBody>
    </xdr:sp>
    <xdr:clientData fLocksWithSheet="0"/>
  </xdr:oneCellAnchor>
  <xdr:oneCellAnchor>
    <xdr:from>
      <xdr:col>2</xdr:col>
      <xdr:colOff>2638425</xdr:colOff>
      <xdr:row>15</xdr:row>
      <xdr:rowOff>9525</xdr:rowOff>
    </xdr:from>
    <xdr:ext cx="5038725" cy="942975"/>
    <xdr:pic>
      <xdr:nvPicPr>
        <xdr:cNvPr id="2" name="image3.jpg" descr="Resultado de imagem para COMPOSIÇÃO BDI FORMULA TCU">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157441</xdr:colOff>
      <xdr:row>2</xdr:row>
      <xdr:rowOff>95250</xdr:rowOff>
    </xdr:from>
    <xdr:ext cx="1981200" cy="647700"/>
    <xdr:pic>
      <xdr:nvPicPr>
        <xdr:cNvPr id="4" name="image1.png">
          <a:extLst>
            <a:ext uri="{FF2B5EF4-FFF2-40B4-BE49-F238E27FC236}">
              <a16:creationId xmlns:a16="http://schemas.microsoft.com/office/drawing/2014/main" id="{F70BCFE4-97F2-4B89-BF14-87FE863A4DC7}"/>
            </a:ext>
          </a:extLst>
        </xdr:cNvPr>
        <xdr:cNvPicPr preferRelativeResize="0"/>
      </xdr:nvPicPr>
      <xdr:blipFill>
        <a:blip xmlns:r="http://schemas.openxmlformats.org/officeDocument/2006/relationships" r:embed="rId2" cstate="print"/>
        <a:stretch>
          <a:fillRect/>
        </a:stretch>
      </xdr:blipFill>
      <xdr:spPr>
        <a:xfrm>
          <a:off x="10135159" y="579344"/>
          <a:ext cx="1981200" cy="647700"/>
        </a:xfrm>
        <a:prstGeom prst="rect">
          <a:avLst/>
        </a:prstGeom>
        <a:noFill/>
      </xdr:spPr>
    </xdr:pic>
    <xdr:clientData fLocksWithSheet="0"/>
  </xdr:oneCellAnchor>
  <xdr:oneCellAnchor>
    <xdr:from>
      <xdr:col>1</xdr:col>
      <xdr:colOff>161925</xdr:colOff>
      <xdr:row>1</xdr:row>
      <xdr:rowOff>114300</xdr:rowOff>
    </xdr:from>
    <xdr:ext cx="1866900" cy="981075"/>
    <xdr:pic>
      <xdr:nvPicPr>
        <xdr:cNvPr id="5" name="image2.png">
          <a:extLst>
            <a:ext uri="{FF2B5EF4-FFF2-40B4-BE49-F238E27FC236}">
              <a16:creationId xmlns:a16="http://schemas.microsoft.com/office/drawing/2014/main" id="{BF248BD4-D449-4749-936C-5274AFAC35D4}"/>
            </a:ext>
          </a:extLst>
        </xdr:cNvPr>
        <xdr:cNvPicPr preferRelativeResize="0"/>
      </xdr:nvPicPr>
      <xdr:blipFill>
        <a:blip xmlns:r="http://schemas.openxmlformats.org/officeDocument/2006/relationships" r:embed="rId3" cstate="print"/>
        <a:stretch>
          <a:fillRect/>
        </a:stretch>
      </xdr:blipFill>
      <xdr:spPr>
        <a:xfrm>
          <a:off x="405765" y="289560"/>
          <a:ext cx="1866900" cy="98107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5</xdr:col>
      <xdr:colOff>157441</xdr:colOff>
      <xdr:row>2</xdr:row>
      <xdr:rowOff>95250</xdr:rowOff>
    </xdr:from>
    <xdr:ext cx="1981200" cy="647700"/>
    <xdr:pic>
      <xdr:nvPicPr>
        <xdr:cNvPr id="2" name="image1.png">
          <a:extLst>
            <a:ext uri="{FF2B5EF4-FFF2-40B4-BE49-F238E27FC236}">
              <a16:creationId xmlns:a16="http://schemas.microsoft.com/office/drawing/2014/main" id="{BD6A7730-9F53-40D3-A364-6FB462FE377A}"/>
            </a:ext>
          </a:extLst>
        </xdr:cNvPr>
        <xdr:cNvPicPr preferRelativeResize="0"/>
      </xdr:nvPicPr>
      <xdr:blipFill>
        <a:blip xmlns:r="http://schemas.openxmlformats.org/officeDocument/2006/relationships" r:embed="rId1" cstate="print"/>
        <a:stretch>
          <a:fillRect/>
        </a:stretch>
      </xdr:blipFill>
      <xdr:spPr>
        <a:xfrm>
          <a:off x="10566361" y="582930"/>
          <a:ext cx="1981200" cy="647700"/>
        </a:xfrm>
        <a:prstGeom prst="rect">
          <a:avLst/>
        </a:prstGeom>
        <a:noFill/>
      </xdr:spPr>
    </xdr:pic>
    <xdr:clientData fLocksWithSheet="0"/>
  </xdr:oneCellAnchor>
  <xdr:oneCellAnchor>
    <xdr:from>
      <xdr:col>1</xdr:col>
      <xdr:colOff>161925</xdr:colOff>
      <xdr:row>1</xdr:row>
      <xdr:rowOff>114300</xdr:rowOff>
    </xdr:from>
    <xdr:ext cx="1866900" cy="981075"/>
    <xdr:pic>
      <xdr:nvPicPr>
        <xdr:cNvPr id="3" name="image2.png">
          <a:extLst>
            <a:ext uri="{FF2B5EF4-FFF2-40B4-BE49-F238E27FC236}">
              <a16:creationId xmlns:a16="http://schemas.microsoft.com/office/drawing/2014/main" id="{7CB9CCC9-EA9B-402F-BDEF-FBA96F55AC0E}"/>
            </a:ext>
          </a:extLst>
        </xdr:cNvPr>
        <xdr:cNvPicPr preferRelativeResize="0"/>
      </xdr:nvPicPr>
      <xdr:blipFill>
        <a:blip xmlns:r="http://schemas.openxmlformats.org/officeDocument/2006/relationships" r:embed="rId2" cstate="print"/>
        <a:stretch>
          <a:fillRect/>
        </a:stretch>
      </xdr:blipFill>
      <xdr:spPr>
        <a:xfrm>
          <a:off x="405765" y="365760"/>
          <a:ext cx="1866900" cy="98107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7</xdr:col>
      <xdr:colOff>1917661</xdr:colOff>
      <xdr:row>2</xdr:row>
      <xdr:rowOff>62592</xdr:rowOff>
    </xdr:from>
    <xdr:ext cx="1981200" cy="647700"/>
    <xdr:pic>
      <xdr:nvPicPr>
        <xdr:cNvPr id="2" name="image1.png">
          <a:extLst>
            <a:ext uri="{FF2B5EF4-FFF2-40B4-BE49-F238E27FC236}">
              <a16:creationId xmlns:a16="http://schemas.microsoft.com/office/drawing/2014/main" id="{EBF259E1-EFE5-4EBE-B4E6-BE3191806750}"/>
            </a:ext>
          </a:extLst>
        </xdr:cNvPr>
        <xdr:cNvPicPr preferRelativeResize="0"/>
      </xdr:nvPicPr>
      <xdr:blipFill>
        <a:blip xmlns:r="http://schemas.openxmlformats.org/officeDocument/2006/relationships" r:embed="rId1" cstate="print"/>
        <a:stretch>
          <a:fillRect/>
        </a:stretch>
      </xdr:blipFill>
      <xdr:spPr>
        <a:xfrm>
          <a:off x="12395161" y="474072"/>
          <a:ext cx="1981200" cy="647700"/>
        </a:xfrm>
        <a:prstGeom prst="rect">
          <a:avLst/>
        </a:prstGeom>
        <a:noFill/>
      </xdr:spPr>
    </xdr:pic>
    <xdr:clientData fLocksWithSheet="0"/>
  </xdr:oneCellAnchor>
  <xdr:oneCellAnchor>
    <xdr:from>
      <xdr:col>1</xdr:col>
      <xdr:colOff>161925</xdr:colOff>
      <xdr:row>1</xdr:row>
      <xdr:rowOff>114300</xdr:rowOff>
    </xdr:from>
    <xdr:ext cx="1866900" cy="981075"/>
    <xdr:pic>
      <xdr:nvPicPr>
        <xdr:cNvPr id="3" name="image2.png">
          <a:extLst>
            <a:ext uri="{FF2B5EF4-FFF2-40B4-BE49-F238E27FC236}">
              <a16:creationId xmlns:a16="http://schemas.microsoft.com/office/drawing/2014/main" id="{E456810E-668D-46C3-8B9C-60B645481431}"/>
            </a:ext>
          </a:extLst>
        </xdr:cNvPr>
        <xdr:cNvPicPr preferRelativeResize="0"/>
      </xdr:nvPicPr>
      <xdr:blipFill>
        <a:blip xmlns:r="http://schemas.openxmlformats.org/officeDocument/2006/relationships" r:embed="rId2" cstate="print"/>
        <a:stretch>
          <a:fillRect/>
        </a:stretch>
      </xdr:blipFill>
      <xdr:spPr>
        <a:xfrm>
          <a:off x="321945" y="289560"/>
          <a:ext cx="1866900" cy="981075"/>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8D8D8"/>
    <pageSetUpPr fitToPage="1"/>
  </sheetPr>
  <dimension ref="A1:Z1000"/>
  <sheetViews>
    <sheetView showGridLines="0" zoomScale="70" zoomScaleNormal="70" workbookViewId="0">
      <selection activeCell="B10" sqref="B10"/>
    </sheetView>
  </sheetViews>
  <sheetFormatPr defaultColWidth="12.625" defaultRowHeight="15" customHeight="1" x14ac:dyDescent="0.2"/>
  <cols>
    <col min="1" max="1" width="3.25" customWidth="1"/>
    <col min="2" max="4" width="40" customWidth="1"/>
    <col min="5" max="5" width="44.375" customWidth="1"/>
    <col min="6" max="6" width="3.25" customWidth="1"/>
    <col min="7" max="11" width="7.625" customWidth="1"/>
    <col min="12" max="12" width="9.125" bestFit="1" customWidth="1"/>
    <col min="13" max="22" width="7.625" customWidth="1"/>
  </cols>
  <sheetData>
    <row r="1" spans="1:26" ht="15" customHeight="1" x14ac:dyDescent="0.2">
      <c r="A1" s="1"/>
      <c r="B1" s="2"/>
      <c r="C1" s="2"/>
      <c r="D1" s="2"/>
      <c r="E1" s="2"/>
      <c r="F1" s="1"/>
      <c r="G1" s="1"/>
      <c r="H1" s="1"/>
      <c r="I1" s="1"/>
      <c r="J1" s="1"/>
      <c r="K1" s="1"/>
      <c r="L1" s="1"/>
      <c r="M1" s="1"/>
      <c r="N1" s="1"/>
      <c r="O1" s="1"/>
      <c r="P1" s="1"/>
      <c r="Q1" s="1"/>
      <c r="R1" s="1"/>
      <c r="S1" s="1"/>
      <c r="T1" s="1"/>
      <c r="U1" s="1"/>
      <c r="V1" s="1"/>
      <c r="W1" s="1"/>
      <c r="X1" s="1"/>
      <c r="Y1" s="1"/>
      <c r="Z1" s="1"/>
    </row>
    <row r="2" spans="1:26" ht="18.75" customHeight="1" x14ac:dyDescent="0.3">
      <c r="A2" s="3"/>
      <c r="B2" s="319" t="s">
        <v>0</v>
      </c>
      <c r="C2" s="320"/>
      <c r="D2" s="320"/>
      <c r="E2" s="321"/>
      <c r="F2" s="3"/>
      <c r="G2" s="3"/>
      <c r="H2" s="3"/>
      <c r="I2" s="3"/>
      <c r="J2" s="3"/>
      <c r="K2" s="3"/>
      <c r="L2" s="3"/>
      <c r="M2" s="3"/>
      <c r="N2" s="3"/>
      <c r="O2" s="3"/>
      <c r="P2" s="3"/>
      <c r="Q2" s="3"/>
      <c r="R2" s="3"/>
      <c r="S2" s="3"/>
      <c r="T2" s="3"/>
      <c r="U2" s="3"/>
      <c r="V2" s="3"/>
      <c r="W2" s="1"/>
      <c r="X2" s="1"/>
      <c r="Y2" s="1"/>
      <c r="Z2" s="1"/>
    </row>
    <row r="3" spans="1:26" ht="18.75" customHeight="1" x14ac:dyDescent="0.3">
      <c r="A3" s="3"/>
      <c r="B3" s="322"/>
      <c r="C3" s="323"/>
      <c r="D3" s="323"/>
      <c r="E3" s="324"/>
      <c r="F3" s="3"/>
      <c r="G3" s="3"/>
      <c r="H3" s="3"/>
      <c r="I3" s="3"/>
      <c r="J3" s="3"/>
      <c r="K3" s="3"/>
      <c r="L3" s="3"/>
      <c r="M3" s="3"/>
      <c r="N3" s="3"/>
      <c r="O3" s="3"/>
      <c r="P3" s="3"/>
      <c r="Q3" s="3"/>
      <c r="R3" s="3"/>
      <c r="S3" s="3"/>
      <c r="T3" s="3"/>
      <c r="U3" s="3"/>
      <c r="V3" s="3"/>
      <c r="W3" s="1"/>
      <c r="X3" s="1"/>
      <c r="Y3" s="1"/>
      <c r="Z3" s="1"/>
    </row>
    <row r="4" spans="1:26" ht="18.75" customHeight="1" x14ac:dyDescent="0.3">
      <c r="A4" s="3"/>
      <c r="B4" s="322"/>
      <c r="C4" s="323"/>
      <c r="D4" s="323"/>
      <c r="E4" s="324"/>
      <c r="F4" s="3"/>
      <c r="G4" s="3"/>
      <c r="H4" s="3"/>
      <c r="I4" s="3"/>
      <c r="J4" s="3"/>
      <c r="K4" s="3"/>
      <c r="L4" s="3"/>
      <c r="M4" s="3"/>
      <c r="N4" s="3"/>
      <c r="O4" s="3"/>
      <c r="P4" s="3"/>
      <c r="Q4" s="3"/>
      <c r="R4" s="3"/>
      <c r="S4" s="3"/>
      <c r="T4" s="3"/>
      <c r="U4" s="3"/>
      <c r="V4" s="3"/>
      <c r="W4" s="1"/>
      <c r="X4" s="1"/>
      <c r="Y4" s="1"/>
      <c r="Z4" s="1"/>
    </row>
    <row r="5" spans="1:26" ht="18.75" customHeight="1" x14ac:dyDescent="0.3">
      <c r="A5" s="3"/>
      <c r="B5" s="322"/>
      <c r="C5" s="323"/>
      <c r="D5" s="323"/>
      <c r="E5" s="324"/>
      <c r="F5" s="3"/>
      <c r="G5" s="3"/>
      <c r="H5" s="3"/>
      <c r="I5" s="3"/>
      <c r="J5" s="3"/>
      <c r="K5" s="3"/>
      <c r="L5" s="3"/>
      <c r="M5" s="3"/>
      <c r="N5" s="3"/>
      <c r="O5" s="3"/>
      <c r="P5" s="3"/>
      <c r="Q5" s="3"/>
      <c r="R5" s="3"/>
      <c r="S5" s="3"/>
      <c r="T5" s="3"/>
      <c r="U5" s="3"/>
      <c r="V5" s="3"/>
      <c r="W5" s="1"/>
      <c r="X5" s="1"/>
      <c r="Y5" s="1"/>
      <c r="Z5" s="1"/>
    </row>
    <row r="6" spans="1:26" ht="18.75" customHeight="1" x14ac:dyDescent="0.3">
      <c r="A6" s="3"/>
      <c r="B6" s="325"/>
      <c r="C6" s="326"/>
      <c r="D6" s="326"/>
      <c r="E6" s="327"/>
      <c r="F6" s="3"/>
      <c r="G6" s="3"/>
      <c r="H6" s="3"/>
      <c r="I6" s="3"/>
      <c r="J6" s="3"/>
      <c r="K6" s="3"/>
      <c r="L6" s="3"/>
      <c r="M6" s="3"/>
      <c r="N6" s="3"/>
      <c r="O6" s="3"/>
      <c r="P6" s="3"/>
      <c r="Q6" s="3"/>
      <c r="R6" s="3"/>
      <c r="S6" s="3"/>
      <c r="T6" s="3"/>
      <c r="U6" s="3"/>
      <c r="V6" s="3"/>
      <c r="W6" s="1"/>
      <c r="X6" s="1"/>
      <c r="Y6" s="1"/>
      <c r="Z6" s="1"/>
    </row>
    <row r="7" spans="1:26" ht="15" customHeight="1" x14ac:dyDescent="0.2">
      <c r="A7" s="1"/>
      <c r="B7" s="4"/>
      <c r="C7" s="4"/>
      <c r="D7" s="4"/>
      <c r="E7" s="4"/>
      <c r="F7" s="1"/>
      <c r="G7" s="1"/>
      <c r="H7" s="1"/>
      <c r="I7" s="1"/>
      <c r="J7" s="1"/>
      <c r="K7" s="1"/>
      <c r="L7" s="1"/>
      <c r="M7" s="1"/>
      <c r="N7" s="1"/>
      <c r="O7" s="1"/>
      <c r="P7" s="1"/>
      <c r="Q7" s="1"/>
      <c r="R7" s="1"/>
      <c r="S7" s="1"/>
      <c r="T7" s="1"/>
      <c r="U7" s="1"/>
      <c r="V7" s="1"/>
      <c r="W7" s="1"/>
      <c r="X7" s="1"/>
      <c r="Y7" s="1"/>
      <c r="Z7" s="1"/>
    </row>
    <row r="8" spans="1:26" ht="15" customHeight="1" x14ac:dyDescent="0.2">
      <c r="A8" s="1"/>
      <c r="B8" s="5" t="s">
        <v>1</v>
      </c>
      <c r="C8" s="6"/>
      <c r="D8" s="6"/>
      <c r="E8" s="7"/>
      <c r="F8" s="1"/>
      <c r="G8" s="1"/>
      <c r="H8" s="1"/>
      <c r="I8" s="1"/>
      <c r="J8" s="1"/>
      <c r="K8" s="1"/>
      <c r="L8" s="1"/>
      <c r="M8" s="1"/>
      <c r="N8" s="1"/>
      <c r="O8" s="1"/>
      <c r="P8" s="1"/>
      <c r="Q8" s="1"/>
      <c r="R8" s="1"/>
      <c r="S8" s="1"/>
      <c r="T8" s="1"/>
      <c r="U8" s="1"/>
      <c r="V8" s="1"/>
      <c r="W8" s="1"/>
      <c r="X8" s="1"/>
      <c r="Y8" s="1"/>
      <c r="Z8" s="1"/>
    </row>
    <row r="9" spans="1:26" ht="15" customHeight="1" x14ac:dyDescent="0.2">
      <c r="A9" s="1"/>
      <c r="B9" s="8" t="str">
        <f>C15</f>
        <v>Unidade Básica de Saúde Porte 1 - Área Construída: 389,78m²</v>
      </c>
      <c r="C9" s="9"/>
      <c r="D9" s="9"/>
      <c r="E9" s="10"/>
      <c r="F9" s="1"/>
      <c r="G9" s="1"/>
      <c r="H9" s="1"/>
      <c r="I9" s="1"/>
      <c r="J9" s="1"/>
      <c r="K9" s="1"/>
      <c r="L9" s="1"/>
      <c r="M9" s="1"/>
      <c r="N9" s="1"/>
      <c r="O9" s="1"/>
      <c r="P9" s="1"/>
      <c r="Q9" s="1"/>
      <c r="R9" s="1"/>
      <c r="S9" s="1"/>
      <c r="T9" s="1"/>
      <c r="U9" s="1"/>
      <c r="V9" s="1"/>
      <c r="W9" s="1"/>
      <c r="X9" s="1"/>
      <c r="Y9" s="1"/>
      <c r="Z9" s="1"/>
    </row>
    <row r="10" spans="1:26" ht="15" customHeight="1" x14ac:dyDescent="0.2">
      <c r="A10" s="1"/>
      <c r="B10" s="11"/>
      <c r="C10" s="9"/>
      <c r="D10" s="9"/>
      <c r="E10" s="10"/>
      <c r="F10" s="1"/>
      <c r="G10" s="1"/>
      <c r="H10" s="1"/>
      <c r="I10" s="1"/>
      <c r="J10" s="1"/>
      <c r="K10" s="1"/>
      <c r="L10" s="1"/>
      <c r="M10" s="1"/>
      <c r="N10" s="1"/>
      <c r="O10" s="1"/>
      <c r="P10" s="1"/>
      <c r="Q10" s="1"/>
      <c r="R10" s="1"/>
      <c r="S10" s="1"/>
      <c r="T10" s="1"/>
      <c r="U10" s="1"/>
      <c r="V10" s="1"/>
      <c r="W10" s="1"/>
      <c r="X10" s="1"/>
      <c r="Y10" s="1"/>
      <c r="Z10" s="1"/>
    </row>
    <row r="11" spans="1:26" ht="15" customHeight="1" x14ac:dyDescent="0.2">
      <c r="A11" s="1"/>
      <c r="B11" s="12" t="s">
        <v>2</v>
      </c>
      <c r="C11" s="9"/>
      <c r="D11" s="9"/>
      <c r="E11" s="10"/>
      <c r="F11" s="1"/>
      <c r="G11" s="1"/>
      <c r="H11" s="1"/>
      <c r="I11" s="1"/>
      <c r="J11" s="1"/>
      <c r="K11" s="1"/>
      <c r="L11" s="1"/>
      <c r="M11" s="1"/>
      <c r="N11" s="1"/>
      <c r="O11" s="1"/>
      <c r="P11" s="1"/>
      <c r="Q11" s="1"/>
      <c r="R11" s="1"/>
      <c r="S11" s="1"/>
      <c r="T11" s="1"/>
      <c r="U11" s="1"/>
      <c r="V11" s="1"/>
      <c r="W11" s="1"/>
      <c r="X11" s="1"/>
      <c r="Y11" s="1"/>
      <c r="Z11" s="1"/>
    </row>
    <row r="12" spans="1:26" ht="15" customHeight="1" x14ac:dyDescent="0.2">
      <c r="A12" s="1"/>
      <c r="B12" s="261" t="s">
        <v>16996</v>
      </c>
      <c r="C12" s="9"/>
      <c r="D12" s="9"/>
      <c r="E12" s="10"/>
      <c r="F12" s="1"/>
      <c r="G12" s="255"/>
      <c r="H12" s="255"/>
      <c r="I12" s="255"/>
      <c r="J12" s="255"/>
      <c r="K12" s="256"/>
      <c r="L12" s="1"/>
      <c r="M12" s="1"/>
      <c r="N12" s="1"/>
      <c r="O12" s="1"/>
      <c r="P12" s="1"/>
      <c r="Q12" s="1"/>
      <c r="R12" s="1"/>
      <c r="S12" s="1"/>
      <c r="T12" s="1"/>
      <c r="U12" s="1"/>
      <c r="V12" s="1"/>
      <c r="W12" s="1"/>
      <c r="X12" s="1"/>
      <c r="Y12" s="1"/>
      <c r="Z12" s="1"/>
    </row>
    <row r="13" spans="1:26" ht="15" customHeight="1" x14ac:dyDescent="0.2">
      <c r="A13" s="1"/>
      <c r="B13" s="13"/>
      <c r="C13" s="14"/>
      <c r="D13" s="14"/>
      <c r="E13" s="15"/>
      <c r="F13" s="1"/>
      <c r="G13" s="1"/>
      <c r="H13" s="1"/>
      <c r="I13" s="1"/>
      <c r="J13" s="1"/>
      <c r="K13" s="1"/>
      <c r="L13" s="1"/>
      <c r="M13" s="1"/>
      <c r="N13" s="1"/>
      <c r="O13" s="1"/>
      <c r="P13" s="1"/>
      <c r="Q13" s="1"/>
      <c r="R13" s="1"/>
      <c r="S13" s="1"/>
      <c r="T13" s="1"/>
      <c r="U13" s="1"/>
      <c r="V13" s="1"/>
      <c r="W13" s="1"/>
      <c r="X13" s="1"/>
      <c r="Y13" s="1"/>
      <c r="Z13" s="1"/>
    </row>
    <row r="14" spans="1:26" ht="15" customHeight="1" x14ac:dyDescent="0.2">
      <c r="A14" s="1"/>
      <c r="B14" s="16"/>
      <c r="C14" s="17"/>
      <c r="D14" s="18"/>
      <c r="E14" s="17"/>
      <c r="F14" s="1"/>
      <c r="G14" s="1"/>
      <c r="H14" s="1"/>
      <c r="I14" s="1"/>
      <c r="J14" s="1"/>
      <c r="K14" s="1"/>
      <c r="L14" s="1"/>
      <c r="M14" s="1"/>
      <c r="N14" s="1"/>
      <c r="O14" s="1"/>
      <c r="P14" s="1"/>
      <c r="Q14" s="1"/>
      <c r="R14" s="1"/>
      <c r="S14" s="1"/>
      <c r="T14" s="1"/>
      <c r="U14" s="1"/>
      <c r="V14" s="1"/>
      <c r="W14" s="1"/>
      <c r="X14" s="1"/>
      <c r="Y14" s="1"/>
      <c r="Z14" s="1"/>
    </row>
    <row r="15" spans="1:26" ht="30" customHeight="1" x14ac:dyDescent="0.2">
      <c r="A15" s="1"/>
      <c r="B15" s="19" t="s">
        <v>3</v>
      </c>
      <c r="C15" s="254" t="s">
        <v>804</v>
      </c>
      <c r="D15" s="20"/>
      <c r="E15" s="21"/>
      <c r="F15" s="1"/>
      <c r="G15" s="1"/>
      <c r="H15" s="1"/>
      <c r="I15" s="1"/>
      <c r="J15" s="1"/>
      <c r="K15" s="1"/>
      <c r="L15" s="1"/>
      <c r="M15" s="1"/>
      <c r="N15" s="1"/>
      <c r="O15" s="1"/>
      <c r="P15" s="1"/>
      <c r="Q15" s="1"/>
      <c r="R15" s="1"/>
      <c r="S15" s="1"/>
      <c r="T15" s="1"/>
      <c r="U15" s="1"/>
      <c r="V15" s="1"/>
      <c r="W15" s="1"/>
      <c r="X15" s="1"/>
      <c r="Y15" s="1"/>
      <c r="Z15" s="1"/>
    </row>
    <row r="16" spans="1:26" ht="30" customHeight="1" x14ac:dyDescent="0.2">
      <c r="A16" s="22"/>
      <c r="B16" s="19" t="s">
        <v>4</v>
      </c>
      <c r="C16" s="328" t="s">
        <v>1217</v>
      </c>
      <c r="D16" s="329"/>
      <c r="E16" s="330"/>
      <c r="F16" s="22"/>
      <c r="G16" s="1"/>
      <c r="H16" s="1"/>
      <c r="I16" s="1"/>
      <c r="J16" s="1"/>
      <c r="K16" s="1"/>
      <c r="L16" s="1"/>
      <c r="M16" s="1"/>
      <c r="N16" s="1"/>
      <c r="O16" s="1"/>
      <c r="P16" s="1"/>
      <c r="Q16" s="1"/>
      <c r="R16" s="1"/>
      <c r="S16" s="1"/>
      <c r="T16" s="1"/>
      <c r="U16" s="1"/>
      <c r="V16" s="1"/>
      <c r="W16" s="1"/>
      <c r="X16" s="1"/>
      <c r="Y16" s="1"/>
      <c r="Z16" s="1"/>
    </row>
    <row r="17" spans="1:26" ht="30" customHeight="1" x14ac:dyDescent="0.2">
      <c r="A17" s="22"/>
      <c r="B17" s="19" t="s">
        <v>5</v>
      </c>
      <c r="C17" s="24" t="s">
        <v>6</v>
      </c>
      <c r="D17" s="20"/>
      <c r="E17" s="21"/>
      <c r="F17" s="22"/>
      <c r="G17" s="1"/>
      <c r="H17" s="1"/>
      <c r="I17" s="1"/>
      <c r="J17" s="211"/>
      <c r="K17" s="211"/>
      <c r="L17" s="211"/>
      <c r="M17" s="211"/>
      <c r="N17" s="211"/>
      <c r="O17" s="211"/>
      <c r="P17" s="211"/>
      <c r="Q17" s="211"/>
      <c r="R17" s="1"/>
      <c r="S17" s="1"/>
      <c r="T17" s="1"/>
      <c r="U17" s="1"/>
      <c r="V17" s="1"/>
      <c r="W17" s="1"/>
      <c r="X17" s="1"/>
      <c r="Y17" s="1"/>
      <c r="Z17" s="1"/>
    </row>
    <row r="18" spans="1:26" ht="30" customHeight="1" x14ac:dyDescent="0.2">
      <c r="A18" s="1"/>
      <c r="B18" s="19" t="s">
        <v>7</v>
      </c>
      <c r="C18" s="25">
        <v>45505</v>
      </c>
      <c r="D18" s="26"/>
      <c r="E18" s="27"/>
      <c r="F18" s="1"/>
      <c r="G18" s="1"/>
      <c r="H18" s="1"/>
      <c r="I18" s="1"/>
      <c r="J18" s="211"/>
      <c r="K18" s="211"/>
      <c r="L18" s="211"/>
      <c r="M18" s="211"/>
      <c r="N18" s="211"/>
      <c r="O18" s="211"/>
      <c r="P18" s="211"/>
      <c r="Q18" s="211"/>
      <c r="R18" s="1"/>
      <c r="S18" s="1"/>
      <c r="T18" s="1"/>
      <c r="U18" s="1"/>
      <c r="V18" s="1"/>
      <c r="W18" s="1"/>
      <c r="X18" s="1"/>
      <c r="Y18" s="1"/>
      <c r="Z18" s="1"/>
    </row>
    <row r="19" spans="1:26" ht="30" customHeight="1" x14ac:dyDescent="0.2">
      <c r="A19" s="1"/>
      <c r="B19" s="19" t="s">
        <v>8</v>
      </c>
      <c r="C19" s="28">
        <v>0.21970000000000001</v>
      </c>
      <c r="D19" s="26"/>
      <c r="E19" s="27"/>
      <c r="F19" s="1"/>
      <c r="G19" s="1"/>
      <c r="H19" s="1"/>
      <c r="I19" s="1"/>
      <c r="J19" s="211"/>
      <c r="K19" s="211"/>
      <c r="L19" s="211"/>
      <c r="M19" s="211"/>
      <c r="N19" s="211"/>
      <c r="O19" s="211"/>
      <c r="P19" s="211"/>
      <c r="Q19" s="211"/>
      <c r="R19" s="1"/>
      <c r="S19" s="1"/>
      <c r="T19" s="1"/>
      <c r="U19" s="1"/>
      <c r="V19" s="1"/>
      <c r="W19" s="1"/>
      <c r="X19" s="1"/>
      <c r="Y19" s="1"/>
      <c r="Z19" s="1"/>
    </row>
    <row r="20" spans="1:26" ht="30" customHeight="1" x14ac:dyDescent="0.2">
      <c r="A20" s="1"/>
      <c r="B20" s="19" t="s">
        <v>9</v>
      </c>
      <c r="C20" s="28">
        <v>0.13500000000000001</v>
      </c>
      <c r="D20" s="26"/>
      <c r="E20" s="27"/>
      <c r="F20" s="1"/>
      <c r="G20" s="1"/>
      <c r="H20" s="1"/>
      <c r="I20" s="1"/>
      <c r="J20" s="211"/>
      <c r="K20" s="211"/>
      <c r="L20" s="211"/>
      <c r="M20" s="211"/>
      <c r="N20" s="211"/>
      <c r="O20" s="211"/>
      <c r="P20" s="211"/>
      <c r="Q20" s="211"/>
      <c r="R20" s="1"/>
      <c r="S20" s="1"/>
      <c r="T20" s="1"/>
      <c r="U20" s="1"/>
      <c r="V20" s="1"/>
      <c r="W20" s="1"/>
      <c r="X20" s="1"/>
      <c r="Y20" s="1"/>
      <c r="Z20" s="1"/>
    </row>
    <row r="21" spans="1:26" ht="30" customHeight="1" x14ac:dyDescent="0.2">
      <c r="A21" s="1"/>
      <c r="B21" s="19" t="s">
        <v>10</v>
      </c>
      <c r="C21" s="29">
        <v>389.78</v>
      </c>
      <c r="D21" s="26"/>
      <c r="E21" s="27"/>
      <c r="F21" s="1"/>
      <c r="G21" s="1"/>
      <c r="H21" s="1"/>
      <c r="I21" s="1"/>
      <c r="J21" s="1"/>
      <c r="K21" s="1"/>
      <c r="L21" s="1"/>
      <c r="M21" s="1"/>
      <c r="N21" s="1"/>
      <c r="O21" s="1"/>
      <c r="P21" s="1"/>
      <c r="Q21" s="1"/>
      <c r="R21" s="1"/>
      <c r="S21" s="1"/>
      <c r="T21" s="1"/>
      <c r="U21" s="1"/>
      <c r="V21" s="1"/>
      <c r="W21" s="1"/>
      <c r="X21" s="1"/>
      <c r="Y21" s="1"/>
      <c r="Z21" s="1"/>
    </row>
    <row r="22" spans="1:26" ht="30" customHeight="1" x14ac:dyDescent="0.2">
      <c r="A22" s="1"/>
      <c r="B22" s="19" t="s">
        <v>11</v>
      </c>
      <c r="C22" s="217" t="s">
        <v>16997</v>
      </c>
      <c r="D22" s="26"/>
      <c r="E22" s="27"/>
      <c r="F22" s="1"/>
      <c r="G22" s="1"/>
      <c r="H22" s="1"/>
      <c r="I22" s="1"/>
      <c r="J22" s="1"/>
      <c r="K22" s="1"/>
      <c r="L22" s="1"/>
      <c r="M22" s="1"/>
      <c r="N22" s="1"/>
      <c r="O22" s="1"/>
      <c r="P22" s="1"/>
      <c r="Q22" s="1"/>
      <c r="R22" s="1"/>
      <c r="S22" s="1"/>
      <c r="T22" s="1"/>
      <c r="U22" s="1"/>
      <c r="V22" s="1"/>
      <c r="W22" s="1"/>
      <c r="X22" s="1"/>
      <c r="Y22" s="1"/>
      <c r="Z22" s="1"/>
    </row>
    <row r="23" spans="1:26" ht="30" customHeight="1" x14ac:dyDescent="0.2">
      <c r="A23" s="1"/>
      <c r="B23" s="19" t="s">
        <v>12</v>
      </c>
      <c r="C23" s="30" t="s">
        <v>1225</v>
      </c>
      <c r="D23" s="26"/>
      <c r="E23" s="27"/>
      <c r="F23" s="1"/>
      <c r="G23" s="1"/>
      <c r="H23" s="1"/>
      <c r="I23" s="1"/>
      <c r="J23" s="1"/>
      <c r="K23" s="1"/>
      <c r="L23" s="1"/>
      <c r="M23" s="1"/>
      <c r="N23" s="1"/>
      <c r="O23" s="1"/>
      <c r="P23" s="1"/>
      <c r="Q23" s="1"/>
      <c r="R23" s="1"/>
      <c r="S23" s="1"/>
      <c r="T23" s="1"/>
      <c r="U23" s="1"/>
      <c r="V23" s="1"/>
      <c r="W23" s="1"/>
      <c r="X23" s="1"/>
      <c r="Y23" s="1"/>
      <c r="Z23" s="1"/>
    </row>
    <row r="24" spans="1:26" ht="30" customHeight="1" x14ac:dyDescent="0.2">
      <c r="A24" s="1"/>
      <c r="B24" s="31" t="s">
        <v>13</v>
      </c>
      <c r="C24" s="30" t="s">
        <v>16998</v>
      </c>
      <c r="D24" s="26"/>
      <c r="E24" s="27"/>
      <c r="F24" s="1"/>
      <c r="G24" s="1"/>
      <c r="H24" s="1"/>
      <c r="I24" s="1"/>
      <c r="J24" s="1"/>
      <c r="K24" s="1"/>
      <c r="L24" s="1"/>
      <c r="M24" s="1"/>
      <c r="N24" s="1"/>
      <c r="O24" s="1"/>
      <c r="P24" s="1"/>
      <c r="Q24" s="1"/>
      <c r="R24" s="1"/>
      <c r="S24" s="1"/>
      <c r="T24" s="1"/>
      <c r="U24" s="1"/>
      <c r="V24" s="1"/>
      <c r="W24" s="1"/>
      <c r="X24" s="1"/>
      <c r="Y24" s="1"/>
      <c r="Z24" s="1"/>
    </row>
    <row r="25" spans="1:26" ht="30" customHeight="1" x14ac:dyDescent="0.2">
      <c r="A25" s="1"/>
      <c r="B25" s="19" t="s">
        <v>14</v>
      </c>
      <c r="C25" s="30" t="s">
        <v>16999</v>
      </c>
      <c r="D25" s="26"/>
      <c r="E25" s="27"/>
      <c r="F25" s="1"/>
      <c r="G25" s="1"/>
      <c r="H25" s="1"/>
      <c r="I25" s="1"/>
      <c r="J25" s="1"/>
      <c r="K25" s="1"/>
      <c r="L25" s="1"/>
      <c r="M25" s="1"/>
      <c r="N25" s="1"/>
      <c r="O25" s="1"/>
      <c r="P25" s="1"/>
      <c r="Q25" s="1"/>
      <c r="R25" s="1"/>
      <c r="S25" s="1"/>
      <c r="T25" s="1"/>
      <c r="U25" s="1"/>
      <c r="V25" s="1"/>
      <c r="W25" s="1"/>
      <c r="X25" s="1"/>
      <c r="Y25" s="1"/>
      <c r="Z25" s="1"/>
    </row>
    <row r="26" spans="1:26" ht="15.75" customHeight="1" x14ac:dyDescent="0.2">
      <c r="A26" s="1"/>
      <c r="B26" s="32"/>
      <c r="C26" s="33"/>
      <c r="D26" s="33"/>
      <c r="E26" s="33"/>
      <c r="F26" s="1"/>
      <c r="G26" s="1"/>
      <c r="H26" s="1"/>
      <c r="I26" s="1"/>
      <c r="J26" s="1"/>
      <c r="K26" s="1"/>
      <c r="L26" s="1"/>
      <c r="M26" s="1"/>
      <c r="N26" s="1"/>
      <c r="O26" s="1"/>
      <c r="P26" s="1"/>
      <c r="Q26" s="1"/>
      <c r="R26" s="1"/>
      <c r="S26" s="1"/>
      <c r="T26" s="1"/>
      <c r="U26" s="1"/>
      <c r="V26" s="1"/>
      <c r="W26" s="1"/>
      <c r="X26" s="1"/>
      <c r="Y26" s="1"/>
      <c r="Z26" s="1"/>
    </row>
    <row r="27" spans="1:26" ht="15" customHeight="1" x14ac:dyDescent="0.25">
      <c r="A27" s="1"/>
      <c r="B27" s="34"/>
      <c r="C27" s="35"/>
      <c r="D27" s="36"/>
      <c r="E27" s="37"/>
      <c r="F27" s="1"/>
      <c r="G27" s="1"/>
      <c r="H27" s="1"/>
      <c r="I27" s="1"/>
      <c r="J27" s="1"/>
      <c r="K27" s="1"/>
      <c r="L27" s="1"/>
      <c r="M27" s="1"/>
      <c r="N27" s="1"/>
      <c r="O27" s="1"/>
      <c r="P27" s="1"/>
      <c r="Q27" s="1"/>
      <c r="R27" s="1"/>
      <c r="S27" s="1"/>
      <c r="T27" s="1"/>
      <c r="U27" s="1"/>
      <c r="V27" s="1"/>
      <c r="W27" s="1"/>
      <c r="X27" s="1"/>
      <c r="Y27" s="1"/>
      <c r="Z27" s="1"/>
    </row>
    <row r="28" spans="1:26" ht="15" customHeight="1" x14ac:dyDescent="0.25">
      <c r="A28" s="1"/>
      <c r="B28" s="38"/>
      <c r="C28" s="39"/>
      <c r="D28" s="39"/>
      <c r="E28" s="40"/>
      <c r="F28" s="1"/>
      <c r="G28" s="1"/>
      <c r="H28" s="1"/>
      <c r="I28" s="1"/>
      <c r="J28" s="1"/>
      <c r="K28" s="1"/>
      <c r="L28" s="1"/>
      <c r="M28" s="1"/>
      <c r="N28" s="1"/>
      <c r="O28" s="1"/>
      <c r="P28" s="1"/>
      <c r="Q28" s="1"/>
      <c r="R28" s="1"/>
      <c r="S28" s="1"/>
      <c r="T28" s="1"/>
      <c r="U28" s="1"/>
      <c r="V28" s="1"/>
      <c r="W28" s="1"/>
      <c r="X28" s="1"/>
      <c r="Y28" s="1"/>
      <c r="Z28" s="1"/>
    </row>
    <row r="29" spans="1:26" ht="15" customHeight="1" x14ac:dyDescent="0.25">
      <c r="A29" s="1"/>
      <c r="B29" s="38"/>
      <c r="C29" s="39"/>
      <c r="D29" s="39"/>
      <c r="E29" s="40"/>
      <c r="F29" s="1"/>
      <c r="G29" s="1"/>
      <c r="H29" s="1"/>
      <c r="I29" s="1"/>
      <c r="J29" s="1"/>
      <c r="K29" s="1"/>
      <c r="L29" s="1"/>
      <c r="M29" s="1"/>
      <c r="N29" s="1"/>
      <c r="O29" s="1"/>
      <c r="P29" s="1"/>
      <c r="Q29" s="1"/>
      <c r="R29" s="1"/>
      <c r="S29" s="1"/>
      <c r="T29" s="1"/>
      <c r="U29" s="1"/>
      <c r="V29" s="1"/>
      <c r="W29" s="1"/>
      <c r="X29" s="1"/>
      <c r="Y29" s="1"/>
      <c r="Z29" s="1"/>
    </row>
    <row r="30" spans="1:26" ht="15" customHeight="1" x14ac:dyDescent="0.25">
      <c r="A30" s="1"/>
      <c r="B30" s="38"/>
      <c r="C30" s="39"/>
      <c r="D30" s="39"/>
      <c r="E30" s="40"/>
      <c r="F30" s="1"/>
      <c r="G30" s="1"/>
      <c r="H30" s="1"/>
      <c r="I30" s="1"/>
      <c r="J30" s="1"/>
      <c r="K30" s="1"/>
      <c r="L30" s="1"/>
      <c r="M30" s="1"/>
      <c r="N30" s="1"/>
      <c r="O30" s="1"/>
      <c r="P30" s="1"/>
      <c r="Q30" s="1"/>
      <c r="R30" s="1"/>
      <c r="S30" s="1"/>
      <c r="T30" s="1"/>
      <c r="U30" s="1"/>
      <c r="V30" s="1"/>
      <c r="W30" s="1"/>
      <c r="X30" s="1"/>
      <c r="Y30" s="1"/>
      <c r="Z30" s="1"/>
    </row>
    <row r="31" spans="1:26" ht="15" customHeight="1" x14ac:dyDescent="0.25">
      <c r="A31" s="1"/>
      <c r="B31" s="331" t="s">
        <v>15</v>
      </c>
      <c r="C31" s="323"/>
      <c r="D31" s="323"/>
      <c r="E31" s="324"/>
      <c r="F31" s="1"/>
      <c r="G31" s="1"/>
      <c r="H31" s="1"/>
      <c r="I31" s="1"/>
      <c r="J31" s="1"/>
      <c r="K31" s="1"/>
      <c r="L31" s="1"/>
      <c r="M31" s="1"/>
      <c r="N31" s="1"/>
      <c r="O31" s="1"/>
      <c r="P31" s="1"/>
      <c r="Q31" s="1"/>
      <c r="R31" s="1"/>
      <c r="S31" s="1"/>
      <c r="T31" s="1"/>
      <c r="U31" s="1"/>
      <c r="V31" s="1"/>
      <c r="W31" s="1"/>
      <c r="X31" s="1"/>
      <c r="Y31" s="1"/>
      <c r="Z31" s="1"/>
    </row>
    <row r="32" spans="1:26" ht="15" customHeight="1" x14ac:dyDescent="0.25">
      <c r="A32" s="1"/>
      <c r="B32" s="332" t="str">
        <f t="shared" ref="B32:B33" si="0">C24</f>
        <v>Said Abou Hammine Filho</v>
      </c>
      <c r="C32" s="323"/>
      <c r="D32" s="323"/>
      <c r="E32" s="324"/>
      <c r="F32" s="1"/>
      <c r="G32" s="1"/>
      <c r="H32" s="1"/>
      <c r="I32" s="1"/>
      <c r="J32" s="1"/>
      <c r="K32" s="1"/>
      <c r="L32" s="1"/>
      <c r="M32" s="1"/>
      <c r="N32" s="1"/>
      <c r="O32" s="1"/>
      <c r="P32" s="1"/>
      <c r="Q32" s="1"/>
      <c r="R32" s="1"/>
      <c r="S32" s="1"/>
      <c r="T32" s="1"/>
      <c r="U32" s="1"/>
      <c r="V32" s="1"/>
      <c r="W32" s="1"/>
      <c r="X32" s="1"/>
      <c r="Y32" s="1"/>
      <c r="Z32" s="1"/>
    </row>
    <row r="33" spans="1:26" ht="15" customHeight="1" x14ac:dyDescent="0.2">
      <c r="A33" s="1"/>
      <c r="B33" s="333" t="str">
        <f t="shared" si="0"/>
        <v>Engenheiro Civil  - CREA-SP: 506.301.169-7</v>
      </c>
      <c r="C33" s="323"/>
      <c r="D33" s="323"/>
      <c r="E33" s="324"/>
      <c r="F33" s="1"/>
      <c r="G33" s="1"/>
      <c r="H33" s="1"/>
      <c r="I33" s="1"/>
      <c r="J33" s="1"/>
      <c r="K33" s="1"/>
      <c r="L33" s="1"/>
      <c r="M33" s="1"/>
      <c r="N33" s="1"/>
      <c r="O33" s="1"/>
      <c r="P33" s="1"/>
      <c r="Q33" s="1"/>
      <c r="R33" s="1"/>
      <c r="S33" s="1"/>
      <c r="T33" s="1"/>
      <c r="U33" s="1"/>
      <c r="V33" s="1"/>
      <c r="W33" s="1"/>
      <c r="X33" s="1"/>
      <c r="Y33" s="1"/>
      <c r="Z33" s="1"/>
    </row>
    <row r="34" spans="1:26" ht="15" customHeight="1" x14ac:dyDescent="0.2">
      <c r="A34" s="1"/>
      <c r="B34" s="41"/>
      <c r="C34" s="42"/>
      <c r="D34" s="42"/>
      <c r="E34" s="43"/>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2"/>
      <c r="C35" s="22"/>
      <c r="D35" s="22"/>
      <c r="E35" s="22"/>
      <c r="F35" s="1"/>
      <c r="G35" s="1"/>
      <c r="H35" s="1"/>
      <c r="I35" s="1"/>
      <c r="J35" s="1"/>
      <c r="K35" s="1"/>
      <c r="L35" s="1"/>
      <c r="M35" s="1"/>
      <c r="N35" s="1"/>
      <c r="O35" s="1"/>
      <c r="P35" s="1"/>
      <c r="Q35" s="1"/>
      <c r="R35" s="1"/>
      <c r="S35" s="1"/>
      <c r="T35" s="1"/>
      <c r="U35" s="1"/>
      <c r="V35" s="1"/>
      <c r="W35" s="1"/>
      <c r="X35" s="1"/>
      <c r="Y35" s="1"/>
      <c r="Z35" s="1"/>
    </row>
    <row r="36" spans="1:26" ht="15.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215"/>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5">
    <mergeCell ref="B2:E6"/>
    <mergeCell ref="C16:E16"/>
    <mergeCell ref="B31:E31"/>
    <mergeCell ref="B32:E32"/>
    <mergeCell ref="B33:E33"/>
  </mergeCells>
  <printOptions horizontalCentered="1"/>
  <pageMargins left="0.7" right="0.7" top="0.75" bottom="0.75" header="0.3" footer="0.3"/>
  <pageSetup paperSize="9" scale="47"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FBFBF"/>
    <pageSetUpPr fitToPage="1"/>
  </sheetPr>
  <dimension ref="A1:Z995"/>
  <sheetViews>
    <sheetView showGridLines="0" topLeftCell="A5" zoomScale="70" zoomScaleNormal="70" workbookViewId="0">
      <selection activeCell="E17" sqref="E17:E37"/>
    </sheetView>
  </sheetViews>
  <sheetFormatPr defaultColWidth="12.625" defaultRowHeight="15" customHeight="1" x14ac:dyDescent="0.2"/>
  <cols>
    <col min="1" max="1" width="3.25" customWidth="1"/>
    <col min="2" max="2" width="13.25" customWidth="1"/>
    <col min="3" max="3" width="70.125" customWidth="1"/>
    <col min="4" max="5" width="28.75" customWidth="1"/>
    <col min="6" max="6" width="18.25" customWidth="1"/>
    <col min="7" max="7" width="3.25" customWidth="1"/>
    <col min="8" max="8" width="18.25" customWidth="1"/>
    <col min="9" max="9" width="19.5" bestFit="1" customWidth="1"/>
    <col min="10" max="10" width="13.75" bestFit="1" customWidth="1"/>
    <col min="11" max="11" width="17.75" customWidth="1"/>
    <col min="12" max="12" width="19" customWidth="1"/>
    <col min="13" max="13" width="13.75" customWidth="1"/>
    <col min="14" max="14" width="2.75" customWidth="1"/>
    <col min="15" max="15" width="13.75" customWidth="1"/>
  </cols>
  <sheetData>
    <row r="1" spans="1:26" ht="14.25" x14ac:dyDescent="0.2">
      <c r="A1" s="44"/>
      <c r="B1" s="2"/>
      <c r="C1" s="22"/>
      <c r="D1" s="22"/>
      <c r="E1" s="22"/>
      <c r="F1" s="22"/>
      <c r="G1" s="44"/>
      <c r="H1" s="44"/>
      <c r="I1" s="45"/>
      <c r="J1" s="44"/>
      <c r="K1" s="44"/>
      <c r="L1" s="44"/>
      <c r="M1" s="44"/>
      <c r="N1" s="44"/>
      <c r="O1" s="44"/>
      <c r="P1" s="44"/>
      <c r="Q1" s="44"/>
      <c r="R1" s="44"/>
      <c r="S1" s="44"/>
      <c r="T1" s="44"/>
      <c r="U1" s="44"/>
      <c r="V1" s="44"/>
      <c r="W1" s="44"/>
      <c r="X1" s="44"/>
      <c r="Y1" s="44"/>
      <c r="Z1" s="44"/>
    </row>
    <row r="2" spans="1:26" ht="18.75" customHeight="1" x14ac:dyDescent="0.2">
      <c r="A2" s="46"/>
      <c r="B2" s="319" t="s">
        <v>16</v>
      </c>
      <c r="C2" s="320"/>
      <c r="D2" s="320"/>
      <c r="E2" s="320"/>
      <c r="F2" s="321"/>
      <c r="G2" s="46"/>
      <c r="H2" s="47"/>
      <c r="I2" s="46"/>
      <c r="J2" s="46"/>
      <c r="K2" s="46"/>
      <c r="L2" s="46"/>
      <c r="M2" s="46"/>
      <c r="N2" s="46"/>
      <c r="O2" s="46"/>
      <c r="P2" s="46"/>
      <c r="Q2" s="46"/>
      <c r="R2" s="46"/>
      <c r="S2" s="46"/>
      <c r="T2" s="46"/>
      <c r="U2" s="46"/>
      <c r="V2" s="44"/>
      <c r="W2" s="44"/>
      <c r="X2" s="44"/>
      <c r="Y2" s="44"/>
      <c r="Z2" s="1"/>
    </row>
    <row r="3" spans="1:26" ht="18.75" customHeight="1" x14ac:dyDescent="0.2">
      <c r="A3" s="46"/>
      <c r="B3" s="322"/>
      <c r="C3" s="323"/>
      <c r="D3" s="323"/>
      <c r="E3" s="323"/>
      <c r="F3" s="324"/>
      <c r="G3" s="46"/>
      <c r="H3" s="47"/>
      <c r="I3" s="46"/>
      <c r="J3" s="46"/>
      <c r="K3" s="46"/>
      <c r="L3" s="46"/>
      <c r="M3" s="46"/>
      <c r="N3" s="46"/>
      <c r="O3" s="46"/>
      <c r="P3" s="46"/>
      <c r="Q3" s="46"/>
      <c r="R3" s="46"/>
      <c r="S3" s="46"/>
      <c r="T3" s="46"/>
      <c r="U3" s="46"/>
      <c r="V3" s="44"/>
      <c r="W3" s="44"/>
      <c r="X3" s="44"/>
      <c r="Y3" s="44"/>
      <c r="Z3" s="1"/>
    </row>
    <row r="4" spans="1:26" ht="18.75" customHeight="1" x14ac:dyDescent="0.2">
      <c r="A4" s="46"/>
      <c r="B4" s="322"/>
      <c r="C4" s="323"/>
      <c r="D4" s="323"/>
      <c r="E4" s="323"/>
      <c r="F4" s="324"/>
      <c r="G4" s="46"/>
      <c r="H4" s="47"/>
      <c r="I4" s="46"/>
      <c r="J4" s="46"/>
      <c r="K4" s="46"/>
      <c r="L4" s="46"/>
      <c r="M4" s="46"/>
      <c r="N4" s="46"/>
      <c r="O4" s="46"/>
      <c r="P4" s="46"/>
      <c r="Q4" s="46"/>
      <c r="R4" s="46"/>
      <c r="S4" s="46"/>
      <c r="T4" s="46"/>
      <c r="U4" s="46"/>
      <c r="V4" s="44"/>
      <c r="W4" s="44"/>
      <c r="X4" s="44"/>
      <c r="Y4" s="44"/>
      <c r="Z4" s="1"/>
    </row>
    <row r="5" spans="1:26" ht="18.75" customHeight="1" x14ac:dyDescent="0.2">
      <c r="A5" s="46"/>
      <c r="B5" s="322"/>
      <c r="C5" s="323"/>
      <c r="D5" s="323"/>
      <c r="E5" s="323"/>
      <c r="F5" s="324"/>
      <c r="G5" s="46"/>
      <c r="H5" s="47"/>
      <c r="I5" s="46"/>
      <c r="J5" s="46"/>
      <c r="K5" s="46"/>
      <c r="L5" s="46"/>
      <c r="M5" s="46"/>
      <c r="N5" s="46"/>
      <c r="O5" s="46"/>
      <c r="P5" s="46"/>
      <c r="Q5" s="46"/>
      <c r="R5" s="46"/>
      <c r="S5" s="46"/>
      <c r="T5" s="46"/>
      <c r="U5" s="46"/>
      <c r="V5" s="44"/>
      <c r="W5" s="44"/>
      <c r="X5" s="44"/>
      <c r="Y5" s="44"/>
      <c r="Z5" s="1"/>
    </row>
    <row r="6" spans="1:26" ht="18.75" customHeight="1" x14ac:dyDescent="0.2">
      <c r="A6" s="46"/>
      <c r="B6" s="325"/>
      <c r="C6" s="326"/>
      <c r="D6" s="326"/>
      <c r="E6" s="326"/>
      <c r="F6" s="327"/>
      <c r="G6" s="46"/>
      <c r="H6" s="47"/>
      <c r="I6" s="46"/>
      <c r="J6" s="46"/>
      <c r="K6" s="46"/>
      <c r="L6" s="46"/>
      <c r="M6" s="46"/>
      <c r="N6" s="46"/>
      <c r="O6" s="46"/>
      <c r="P6" s="46"/>
      <c r="Q6" s="46"/>
      <c r="R6" s="46"/>
      <c r="S6" s="46"/>
      <c r="T6" s="46"/>
      <c r="U6" s="46"/>
      <c r="V6" s="44"/>
      <c r="W6" s="44"/>
      <c r="X6" s="44"/>
      <c r="Y6" s="44"/>
      <c r="Z6" s="1"/>
    </row>
    <row r="7" spans="1:26" ht="15" customHeight="1" x14ac:dyDescent="0.2">
      <c r="A7" s="48"/>
      <c r="B7" s="4"/>
      <c r="C7" s="4"/>
      <c r="D7" s="4"/>
      <c r="E7" s="4"/>
      <c r="F7" s="4"/>
      <c r="G7" s="48"/>
      <c r="H7" s="49"/>
      <c r="I7" s="48"/>
      <c r="J7" s="48"/>
      <c r="K7" s="48"/>
      <c r="L7" s="48"/>
      <c r="M7" s="48"/>
      <c r="N7" s="48"/>
      <c r="O7" s="48"/>
      <c r="P7" s="48"/>
      <c r="Q7" s="48"/>
      <c r="R7" s="48"/>
      <c r="S7" s="48"/>
      <c r="T7" s="48"/>
      <c r="U7" s="48"/>
      <c r="V7" s="48"/>
      <c r="W7" s="48"/>
      <c r="X7" s="48"/>
      <c r="Y7" s="48"/>
      <c r="Z7" s="1"/>
    </row>
    <row r="8" spans="1:26" ht="15" customHeight="1" x14ac:dyDescent="0.2">
      <c r="A8" s="48"/>
      <c r="B8" s="50" t="str">
        <f>'DADOS GERAIS'!B8</f>
        <v>Secretaria de Atenção Especializada à Saúde</v>
      </c>
      <c r="C8" s="51"/>
      <c r="D8" s="52" t="s">
        <v>17</v>
      </c>
      <c r="E8" s="52" t="s">
        <v>18</v>
      </c>
      <c r="F8" s="53" t="str">
        <f>'DADOS GERAIS'!$B$22</f>
        <v>Data:</v>
      </c>
      <c r="G8" s="48"/>
      <c r="H8" s="49"/>
      <c r="I8" s="48"/>
      <c r="J8" s="48"/>
      <c r="K8" s="48"/>
      <c r="L8" s="48"/>
      <c r="M8" s="48"/>
      <c r="N8" s="48"/>
      <c r="O8" s="48"/>
      <c r="P8" s="48"/>
      <c r="Q8" s="48"/>
      <c r="R8" s="48"/>
      <c r="S8" s="48"/>
      <c r="T8" s="48"/>
      <c r="U8" s="48"/>
      <c r="V8" s="48"/>
      <c r="W8" s="48"/>
      <c r="X8" s="48"/>
      <c r="Y8" s="48"/>
      <c r="Z8" s="1"/>
    </row>
    <row r="9" spans="1:26" ht="15" customHeight="1" x14ac:dyDescent="0.2">
      <c r="A9" s="48"/>
      <c r="B9" s="54" t="str">
        <f>'DADOS GERAIS'!B9</f>
        <v>Unidade Básica de Saúde Porte 1 - Área Construída: 389,78m²</v>
      </c>
      <c r="C9" s="55"/>
      <c r="D9" s="56">
        <f>'DADOS GERAIS'!C19</f>
        <v>0.21970000000000001</v>
      </c>
      <c r="E9" s="56">
        <f>'ENCARGOS SOCIAIS'!F56</f>
        <v>0.47739999999999999</v>
      </c>
      <c r="F9" s="57" t="str">
        <f>'DADOS GERAIS'!$C$22</f>
        <v>05/11/2024</v>
      </c>
      <c r="G9" s="48"/>
      <c r="H9" s="49"/>
      <c r="I9" s="48"/>
      <c r="J9" s="48"/>
      <c r="K9" s="48"/>
      <c r="L9" s="48"/>
      <c r="M9" s="48"/>
      <c r="N9" s="48"/>
      <c r="O9" s="48"/>
      <c r="P9" s="48"/>
      <c r="Q9" s="48"/>
      <c r="R9" s="48"/>
      <c r="S9" s="48"/>
      <c r="T9" s="48"/>
      <c r="U9" s="48"/>
      <c r="V9" s="48"/>
      <c r="W9" s="48"/>
      <c r="X9" s="48"/>
      <c r="Y9" s="48"/>
      <c r="Z9" s="1"/>
    </row>
    <row r="10" spans="1:26" ht="15" customHeight="1" x14ac:dyDescent="0.2">
      <c r="A10" s="48"/>
      <c r="B10" s="58"/>
      <c r="C10" s="55"/>
      <c r="D10" s="1"/>
      <c r="E10" s="1"/>
      <c r="F10" s="59"/>
      <c r="G10" s="48"/>
      <c r="H10" s="49"/>
      <c r="I10" s="48"/>
      <c r="J10" s="48"/>
      <c r="K10" s="48"/>
      <c r="L10" s="48"/>
      <c r="M10" s="48"/>
      <c r="N10" s="48"/>
      <c r="O10" s="48"/>
      <c r="P10" s="48"/>
      <c r="Q10" s="48"/>
      <c r="R10" s="48"/>
      <c r="S10" s="48"/>
      <c r="T10" s="48"/>
      <c r="U10" s="48"/>
      <c r="V10" s="48"/>
      <c r="W10" s="48"/>
      <c r="X10" s="48"/>
      <c r="Y10" s="48"/>
      <c r="Z10" s="1"/>
    </row>
    <row r="11" spans="1:26" ht="15" customHeight="1" x14ac:dyDescent="0.2">
      <c r="A11" s="48"/>
      <c r="B11" s="60" t="str">
        <f>'DADOS GERAIS'!B11</f>
        <v>Bancos:</v>
      </c>
      <c r="C11" s="55"/>
      <c r="D11" s="61" t="s">
        <v>19</v>
      </c>
      <c r="E11" s="61" t="s">
        <v>20</v>
      </c>
      <c r="F11" s="59" t="str">
        <f>'DADOS GERAIS'!$B$23</f>
        <v>Revisão:</v>
      </c>
      <c r="G11" s="48"/>
      <c r="H11" s="49"/>
      <c r="I11" s="48"/>
      <c r="J11" s="48"/>
      <c r="K11" s="48"/>
      <c r="L11" s="48"/>
      <c r="M11" s="48"/>
      <c r="N11" s="48"/>
      <c r="O11" s="48"/>
      <c r="P11" s="48"/>
      <c r="Q11" s="48"/>
      <c r="R11" s="48"/>
      <c r="S11" s="48"/>
      <c r="T11" s="48"/>
      <c r="U11" s="48"/>
      <c r="V11" s="48"/>
      <c r="W11" s="48"/>
      <c r="X11" s="48"/>
      <c r="Y11" s="48"/>
      <c r="Z11" s="1"/>
    </row>
    <row r="12" spans="1:26" ht="15" customHeight="1" x14ac:dyDescent="0.2">
      <c r="A12" s="48"/>
      <c r="B12" s="339" t="str">
        <f>'DADOS GERAIS'!B12</f>
        <v>SINAPI (08/2024) - CPOS/CDHU (08/2024) - SBC (03/2024) - ORSE (08/2024) - EMOP (03/2024) - FDE-SP (04/2024)</v>
      </c>
      <c r="C12" s="340"/>
      <c r="D12" s="56">
        <f>'DADOS GERAIS'!C20</f>
        <v>0.13500000000000001</v>
      </c>
      <c r="E12" s="56">
        <f>'ENCARGOS SOCIAIS'!E56</f>
        <v>0.85795980000000005</v>
      </c>
      <c r="F12" s="62" t="str">
        <f>'DADOS GERAIS'!$C$23</f>
        <v>03</v>
      </c>
      <c r="G12" s="48"/>
      <c r="H12" s="49"/>
      <c r="I12" s="48"/>
      <c r="J12" s="48"/>
      <c r="K12" s="48"/>
      <c r="L12" s="48"/>
      <c r="M12" s="48"/>
      <c r="N12" s="48"/>
      <c r="O12" s="48"/>
      <c r="P12" s="48"/>
      <c r="Q12" s="48"/>
      <c r="R12" s="48"/>
      <c r="S12" s="48"/>
      <c r="T12" s="48"/>
      <c r="U12" s="48"/>
      <c r="V12" s="48"/>
      <c r="W12" s="48"/>
      <c r="X12" s="48"/>
      <c r="Y12" s="48"/>
      <c r="Z12" s="1"/>
    </row>
    <row r="13" spans="1:26" ht="15" customHeight="1" x14ac:dyDescent="0.2">
      <c r="A13" s="48"/>
      <c r="B13" s="341"/>
      <c r="C13" s="342"/>
      <c r="D13" s="63"/>
      <c r="E13" s="63"/>
      <c r="F13" s="64"/>
      <c r="G13" s="48"/>
      <c r="H13" s="49"/>
      <c r="I13" s="48"/>
      <c r="J13" s="48"/>
      <c r="K13" s="48"/>
      <c r="L13" s="48"/>
      <c r="M13" s="48"/>
      <c r="N13" s="48"/>
      <c r="O13" s="48"/>
      <c r="P13" s="48"/>
      <c r="Q13" s="48"/>
      <c r="R13" s="48"/>
      <c r="S13" s="48"/>
      <c r="T13" s="48"/>
      <c r="U13" s="48"/>
      <c r="V13" s="48"/>
      <c r="W13" s="48"/>
      <c r="X13" s="48"/>
      <c r="Y13" s="48"/>
      <c r="Z13" s="1"/>
    </row>
    <row r="14" spans="1:26" ht="15" customHeight="1" x14ac:dyDescent="0.2">
      <c r="A14" s="48"/>
      <c r="B14" s="65"/>
      <c r="C14" s="4"/>
      <c r="D14" s="4"/>
      <c r="E14" s="4"/>
      <c r="F14" s="4"/>
      <c r="G14" s="48"/>
      <c r="H14" s="1"/>
      <c r="I14" s="1"/>
      <c r="J14" s="1"/>
      <c r="K14" s="48"/>
      <c r="L14" s="48"/>
      <c r="M14" s="48"/>
      <c r="N14" s="48"/>
      <c r="O14" s="48"/>
      <c r="P14" s="48"/>
      <c r="Q14" s="48"/>
      <c r="R14" s="48"/>
      <c r="S14" s="48"/>
      <c r="T14" s="48"/>
      <c r="U14" s="48"/>
      <c r="V14" s="48"/>
      <c r="W14" s="48"/>
      <c r="X14" s="48"/>
      <c r="Y14" s="48"/>
      <c r="Z14" s="1"/>
    </row>
    <row r="15" spans="1:26" ht="15" customHeight="1" x14ac:dyDescent="0.2">
      <c r="A15" s="66"/>
      <c r="B15" s="67" t="s">
        <v>21</v>
      </c>
      <c r="C15" s="68" t="s">
        <v>22</v>
      </c>
      <c r="D15" s="69"/>
      <c r="E15" s="69" t="s">
        <v>23</v>
      </c>
      <c r="F15" s="70" t="s">
        <v>24</v>
      </c>
      <c r="G15" s="44"/>
      <c r="H15" s="71"/>
      <c r="I15" s="1"/>
      <c r="J15" s="1"/>
      <c r="K15" s="1"/>
      <c r="L15" s="48"/>
      <c r="M15" s="48"/>
      <c r="N15" s="48"/>
      <c r="O15" s="48"/>
      <c r="P15" s="48"/>
      <c r="Q15" s="48"/>
      <c r="R15" s="48"/>
      <c r="S15" s="48"/>
      <c r="T15" s="48"/>
      <c r="U15" s="48"/>
      <c r="V15" s="48"/>
      <c r="W15" s="48"/>
      <c r="X15" s="48"/>
      <c r="Y15" s="48"/>
      <c r="Z15" s="48"/>
    </row>
    <row r="16" spans="1:26" ht="15" customHeight="1" x14ac:dyDescent="0.2">
      <c r="A16" s="66"/>
      <c r="B16" s="72"/>
      <c r="C16" s="73"/>
      <c r="D16" s="73"/>
      <c r="E16" s="72"/>
      <c r="F16" s="72"/>
      <c r="G16" s="44"/>
      <c r="H16" s="48"/>
      <c r="I16" s="1"/>
      <c r="J16" s="1"/>
      <c r="K16" s="1"/>
      <c r="L16" s="48"/>
      <c r="M16" s="48"/>
      <c r="N16" s="48"/>
      <c r="O16" s="48"/>
      <c r="P16" s="48"/>
      <c r="Q16" s="48"/>
      <c r="R16" s="48"/>
      <c r="S16" s="48"/>
      <c r="T16" s="48"/>
      <c r="U16" s="48"/>
      <c r="V16" s="48"/>
      <c r="W16" s="48"/>
      <c r="X16" s="48"/>
      <c r="Y16" s="48"/>
      <c r="Z16" s="48"/>
    </row>
    <row r="17" spans="1:26" ht="15" customHeight="1" x14ac:dyDescent="0.2">
      <c r="A17" s="48"/>
      <c r="B17" s="74">
        <v>1</v>
      </c>
      <c r="C17" s="23" t="str">
        <f t="array" ref="C17">INDEX('ORC. SINTÉTICO'!$E:$E,MATCH($B17,'ORC. SINTÉTICO'!$B:$B,0))</f>
        <v>SERVIÇOS PRELIMINARES E INDIRETOS</v>
      </c>
      <c r="D17" s="75"/>
      <c r="E17" s="76">
        <f t="array" ref="E17">INDEX('ORC. SINTÉTICO'!$J:$J,MATCH($B17,'ORC. SINTÉTICO'!$B:$B,0))</f>
        <v>0</v>
      </c>
      <c r="F17" s="77" t="str">
        <f t="shared" ref="F17:F37" si="0">IFERROR(E17/$E$39,"-")</f>
        <v>-</v>
      </c>
      <c r="G17" s="44"/>
      <c r="H17" s="260"/>
      <c r="I17" s="1"/>
      <c r="J17" s="1"/>
      <c r="K17" s="1"/>
      <c r="L17" s="48"/>
      <c r="M17" s="48"/>
      <c r="N17" s="48"/>
      <c r="O17" s="48"/>
      <c r="P17" s="48"/>
      <c r="Q17" s="48"/>
      <c r="R17" s="48"/>
      <c r="S17" s="48"/>
      <c r="T17" s="48"/>
      <c r="U17" s="48"/>
      <c r="V17" s="48"/>
      <c r="W17" s="48"/>
      <c r="X17" s="44"/>
      <c r="Y17" s="44"/>
      <c r="Z17" s="44"/>
    </row>
    <row r="18" spans="1:26" ht="15" customHeight="1" x14ac:dyDescent="0.2">
      <c r="A18" s="48"/>
      <c r="B18" s="74">
        <v>2</v>
      </c>
      <c r="C18" s="23" t="str">
        <f t="array" ref="C18">INDEX('ORC. SINTÉTICO'!$E:$E,MATCH($B18,'ORC. SINTÉTICO'!$B:$B,0))</f>
        <v>FUNDAÇÃO E TERRAPLENAGEM</v>
      </c>
      <c r="D18" s="75"/>
      <c r="E18" s="76">
        <f t="array" ref="E18">INDEX('ORC. SINTÉTICO'!$J:$J,MATCH($B18,'ORC. SINTÉTICO'!$B:$B,0))</f>
        <v>0</v>
      </c>
      <c r="F18" s="77" t="str">
        <f t="shared" si="0"/>
        <v>-</v>
      </c>
      <c r="G18" s="44"/>
      <c r="H18" s="260"/>
      <c r="I18" s="1"/>
      <c r="J18" s="1"/>
      <c r="K18" s="1"/>
      <c r="L18" s="48"/>
      <c r="M18" s="48"/>
      <c r="N18" s="48"/>
      <c r="O18" s="48"/>
      <c r="P18" s="48"/>
      <c r="Q18" s="48"/>
      <c r="R18" s="48"/>
      <c r="S18" s="48"/>
      <c r="T18" s="48"/>
      <c r="U18" s="48"/>
      <c r="V18" s="48"/>
      <c r="W18" s="48"/>
      <c r="X18" s="44"/>
      <c r="Y18" s="44"/>
      <c r="Z18" s="44"/>
    </row>
    <row r="19" spans="1:26" ht="15" customHeight="1" x14ac:dyDescent="0.2">
      <c r="A19" s="48"/>
      <c r="B19" s="74">
        <v>3</v>
      </c>
      <c r="C19" s="23" t="str">
        <f t="array" ref="C19">INDEX('ORC. SINTÉTICO'!$E:$E,MATCH($B19,'ORC. SINTÉTICO'!$B:$B,0))</f>
        <v>ESTRUTURA</v>
      </c>
      <c r="D19" s="75"/>
      <c r="E19" s="76">
        <f t="array" ref="E19">INDEX('ORC. SINTÉTICO'!$J:$J,MATCH($B19,'ORC. SINTÉTICO'!$B:$B,0))</f>
        <v>0</v>
      </c>
      <c r="F19" s="77" t="str">
        <f t="shared" si="0"/>
        <v>-</v>
      </c>
      <c r="G19" s="44"/>
      <c r="H19" s="260"/>
      <c r="I19" s="1"/>
      <c r="J19" s="1"/>
      <c r="K19" s="1"/>
      <c r="L19" s="48"/>
      <c r="M19" s="48"/>
      <c r="N19" s="48"/>
      <c r="O19" s="48"/>
      <c r="P19" s="48"/>
      <c r="Q19" s="48"/>
      <c r="R19" s="48"/>
      <c r="S19" s="48"/>
      <c r="T19" s="48"/>
      <c r="U19" s="48"/>
      <c r="V19" s="48"/>
      <c r="W19" s="48"/>
      <c r="X19" s="44"/>
      <c r="Y19" s="44"/>
      <c r="Z19" s="44"/>
    </row>
    <row r="20" spans="1:26" ht="15" customHeight="1" x14ac:dyDescent="0.2">
      <c r="A20" s="48"/>
      <c r="B20" s="74">
        <v>4</v>
      </c>
      <c r="C20" s="23" t="str">
        <f t="array" ref="C20">INDEX('ORC. SINTÉTICO'!$E:$E,MATCH($B20,'ORC. SINTÉTICO'!$B:$B,0))</f>
        <v>ALVENARIA, VEDAÇÕES E DIVISÓRIAS</v>
      </c>
      <c r="D20" s="78"/>
      <c r="E20" s="76">
        <f t="array" ref="E20">INDEX('ORC. SINTÉTICO'!$J:$J,MATCH($B20,'ORC. SINTÉTICO'!$B:$B,0))</f>
        <v>0</v>
      </c>
      <c r="F20" s="77" t="str">
        <f t="shared" si="0"/>
        <v>-</v>
      </c>
      <c r="G20" s="44"/>
      <c r="H20" s="260"/>
      <c r="I20" s="1"/>
      <c r="J20" s="1"/>
      <c r="K20" s="1"/>
      <c r="L20" s="48"/>
      <c r="M20" s="48"/>
      <c r="N20" s="48"/>
      <c r="O20" s="48"/>
      <c r="P20" s="48"/>
      <c r="Q20" s="48"/>
      <c r="R20" s="48"/>
      <c r="S20" s="48"/>
      <c r="T20" s="48"/>
      <c r="U20" s="48"/>
      <c r="V20" s="48"/>
      <c r="W20" s="48"/>
      <c r="X20" s="44"/>
      <c r="Y20" s="44"/>
      <c r="Z20" s="44"/>
    </row>
    <row r="21" spans="1:26" ht="15" customHeight="1" x14ac:dyDescent="0.2">
      <c r="A21" s="48"/>
      <c r="B21" s="74">
        <v>5</v>
      </c>
      <c r="C21" s="23" t="str">
        <f t="array" ref="C21">INDEX('ORC. SINTÉTICO'!$E:$E,MATCH($B21,'ORC. SINTÉTICO'!$B:$B,0))</f>
        <v>COBERTURA</v>
      </c>
      <c r="D21" s="75"/>
      <c r="E21" s="76">
        <f t="array" ref="E21">INDEX('ORC. SINTÉTICO'!$J:$J,MATCH($B21,'ORC. SINTÉTICO'!$B:$B,0))</f>
        <v>0</v>
      </c>
      <c r="F21" s="77" t="str">
        <f t="shared" si="0"/>
        <v>-</v>
      </c>
      <c r="G21" s="44"/>
      <c r="H21" s="260"/>
      <c r="I21" s="1"/>
      <c r="J21" s="1"/>
      <c r="K21" s="1"/>
      <c r="L21" s="48"/>
      <c r="M21" s="48"/>
      <c r="N21" s="48"/>
      <c r="O21" s="48"/>
      <c r="P21" s="48"/>
      <c r="Q21" s="48"/>
      <c r="R21" s="48"/>
      <c r="S21" s="48"/>
      <c r="T21" s="48"/>
      <c r="U21" s="48"/>
      <c r="V21" s="48"/>
      <c r="W21" s="48"/>
      <c r="X21" s="44"/>
      <c r="Y21" s="44"/>
      <c r="Z21" s="44"/>
    </row>
    <row r="22" spans="1:26" ht="15" customHeight="1" x14ac:dyDescent="0.2">
      <c r="A22" s="48"/>
      <c r="B22" s="74">
        <v>6</v>
      </c>
      <c r="C22" s="23" t="str">
        <f t="array" ref="C22">INDEX('ORC. SINTÉTICO'!$E:$E,MATCH($B22,'ORC. SINTÉTICO'!$B:$B,0))</f>
        <v>IMPERMEABILIZAÇÃO</v>
      </c>
      <c r="D22" s="75"/>
      <c r="E22" s="76">
        <f t="array" ref="E22">INDEX('ORC. SINTÉTICO'!$J:$J,MATCH($B22,'ORC. SINTÉTICO'!$B:$B,0))</f>
        <v>0</v>
      </c>
      <c r="F22" s="77" t="str">
        <f t="shared" si="0"/>
        <v>-</v>
      </c>
      <c r="G22" s="44"/>
      <c r="H22" s="260"/>
      <c r="I22" s="1"/>
      <c r="J22" s="1"/>
      <c r="K22" s="1"/>
      <c r="L22" s="48"/>
      <c r="M22" s="48"/>
      <c r="N22" s="48"/>
      <c r="O22" s="48"/>
      <c r="P22" s="48"/>
      <c r="Q22" s="48"/>
      <c r="R22" s="48"/>
      <c r="S22" s="48"/>
      <c r="T22" s="48"/>
      <c r="U22" s="48"/>
      <c r="V22" s="48"/>
      <c r="W22" s="48"/>
      <c r="X22" s="44"/>
      <c r="Y22" s="44"/>
      <c r="Z22" s="44"/>
    </row>
    <row r="23" spans="1:26" ht="15" customHeight="1" x14ac:dyDescent="0.2">
      <c r="A23" s="48"/>
      <c r="B23" s="74">
        <v>7</v>
      </c>
      <c r="C23" s="23" t="str">
        <f t="array" ref="C23">INDEX('ORC. SINTÉTICO'!$E:$E,MATCH($B23,'ORC. SINTÉTICO'!$B:$B,0))</f>
        <v>ESQUADRIAS</v>
      </c>
      <c r="D23" s="78"/>
      <c r="E23" s="76">
        <f t="array" ref="E23">INDEX('ORC. SINTÉTICO'!$J:$J,MATCH($B23,'ORC. SINTÉTICO'!$B:$B,0))</f>
        <v>0</v>
      </c>
      <c r="F23" s="77" t="str">
        <f t="shared" si="0"/>
        <v>-</v>
      </c>
      <c r="G23" s="44"/>
      <c r="H23" s="260"/>
      <c r="I23" s="1"/>
      <c r="J23" s="1"/>
      <c r="K23" s="1"/>
      <c r="L23" s="48"/>
      <c r="M23" s="48"/>
      <c r="N23" s="48"/>
      <c r="O23" s="48"/>
      <c r="P23" s="48"/>
      <c r="Q23" s="48"/>
      <c r="R23" s="48"/>
      <c r="S23" s="48"/>
      <c r="T23" s="48"/>
      <c r="U23" s="48"/>
      <c r="V23" s="48"/>
      <c r="W23" s="48"/>
      <c r="X23" s="44"/>
      <c r="Y23" s="44"/>
      <c r="Z23" s="44"/>
    </row>
    <row r="24" spans="1:26" ht="15" customHeight="1" x14ac:dyDescent="0.2">
      <c r="A24" s="48"/>
      <c r="B24" s="74">
        <v>8</v>
      </c>
      <c r="C24" s="23" t="str">
        <f t="array" ref="C24">INDEX('ORC. SINTÉTICO'!$E:$E,MATCH($B24,'ORC. SINTÉTICO'!$B:$B,0))</f>
        <v>REVESTIMENTO DE PAREDE</v>
      </c>
      <c r="D24" s="75"/>
      <c r="E24" s="76">
        <f t="array" ref="E24">INDEX('ORC. SINTÉTICO'!$J:$J,MATCH($B24,'ORC. SINTÉTICO'!$B:$B,0))</f>
        <v>0</v>
      </c>
      <c r="F24" s="77" t="str">
        <f t="shared" si="0"/>
        <v>-</v>
      </c>
      <c r="G24" s="44"/>
      <c r="H24" s="260"/>
      <c r="I24" s="1"/>
      <c r="J24" s="1"/>
      <c r="K24" s="1"/>
      <c r="L24" s="48"/>
      <c r="M24" s="48"/>
      <c r="N24" s="48"/>
      <c r="O24" s="48"/>
      <c r="P24" s="48"/>
      <c r="Q24" s="48"/>
      <c r="R24" s="48"/>
      <c r="S24" s="48"/>
      <c r="T24" s="48"/>
      <c r="U24" s="48"/>
      <c r="V24" s="48"/>
      <c r="W24" s="48"/>
      <c r="X24" s="44"/>
      <c r="Y24" s="44"/>
      <c r="Z24" s="44"/>
    </row>
    <row r="25" spans="1:26" ht="15" customHeight="1" x14ac:dyDescent="0.2">
      <c r="A25" s="48"/>
      <c r="B25" s="74">
        <v>9</v>
      </c>
      <c r="C25" s="23" t="str">
        <f t="array" ref="C25">INDEX('ORC. SINTÉTICO'!$E:$E,MATCH($B25,'ORC. SINTÉTICO'!$B:$B,0))</f>
        <v>REVESTIMENTO DE PISO INTERNO</v>
      </c>
      <c r="D25" s="75"/>
      <c r="E25" s="76">
        <f t="array" ref="E25">INDEX('ORC. SINTÉTICO'!$J:$J,MATCH($B25,'ORC. SINTÉTICO'!$B:$B,0))</f>
        <v>0</v>
      </c>
      <c r="F25" s="77" t="str">
        <f t="shared" si="0"/>
        <v>-</v>
      </c>
      <c r="G25" s="44"/>
      <c r="H25" s="260"/>
      <c r="I25" s="1"/>
      <c r="J25" s="1"/>
      <c r="K25" s="1"/>
      <c r="L25" s="48"/>
      <c r="M25" s="48"/>
      <c r="N25" s="48"/>
      <c r="O25" s="48"/>
      <c r="P25" s="48"/>
      <c r="Q25" s="48"/>
      <c r="R25" s="48"/>
      <c r="S25" s="48"/>
      <c r="T25" s="48"/>
      <c r="U25" s="48"/>
      <c r="V25" s="48"/>
      <c r="W25" s="48"/>
      <c r="X25" s="44"/>
      <c r="Y25" s="44"/>
      <c r="Z25" s="44"/>
    </row>
    <row r="26" spans="1:26" ht="15" customHeight="1" x14ac:dyDescent="0.2">
      <c r="A26" s="48"/>
      <c r="B26" s="74">
        <v>10</v>
      </c>
      <c r="C26" s="23" t="str">
        <f t="array" ref="C26">INDEX('ORC. SINTÉTICO'!$E:$E,MATCH($B26,'ORC. SINTÉTICO'!$B:$B,0))</f>
        <v>REVESTIMENTO DE PISO EXTERNO</v>
      </c>
      <c r="D26" s="75"/>
      <c r="E26" s="76">
        <f t="array" ref="E26">INDEX('ORC. SINTÉTICO'!$J:$J,MATCH($B26,'ORC. SINTÉTICO'!$B:$B,0))</f>
        <v>0</v>
      </c>
      <c r="F26" s="77" t="str">
        <f t="shared" si="0"/>
        <v>-</v>
      </c>
      <c r="G26" s="44"/>
      <c r="H26" s="260"/>
      <c r="I26" s="1"/>
      <c r="J26" s="1"/>
      <c r="K26" s="1"/>
      <c r="L26" s="48"/>
      <c r="M26" s="48"/>
      <c r="N26" s="48"/>
      <c r="O26" s="48"/>
      <c r="P26" s="48"/>
      <c r="Q26" s="48"/>
      <c r="R26" s="48"/>
      <c r="S26" s="48"/>
      <c r="T26" s="48"/>
      <c r="U26" s="48"/>
      <c r="V26" s="48"/>
      <c r="W26" s="48"/>
      <c r="X26" s="44"/>
      <c r="Y26" s="44"/>
      <c r="Z26" s="44"/>
    </row>
    <row r="27" spans="1:26" ht="15" customHeight="1" x14ac:dyDescent="0.2">
      <c r="A27" s="48"/>
      <c r="B27" s="74">
        <v>11</v>
      </c>
      <c r="C27" s="23" t="str">
        <f t="array" ref="C27">INDEX('ORC. SINTÉTICO'!$E:$E,MATCH($B27,'ORC. SINTÉTICO'!$B:$B,0))</f>
        <v>REVESTIMENTO DE TETO</v>
      </c>
      <c r="D27" s="75"/>
      <c r="E27" s="76">
        <f t="array" ref="E27">INDEX('ORC. SINTÉTICO'!$J:$J,MATCH($B27,'ORC. SINTÉTICO'!$B:$B,0))</f>
        <v>0</v>
      </c>
      <c r="F27" s="77" t="str">
        <f t="shared" si="0"/>
        <v>-</v>
      </c>
      <c r="G27" s="44"/>
      <c r="H27" s="260"/>
      <c r="I27" s="1"/>
      <c r="J27" s="1"/>
      <c r="K27" s="1"/>
      <c r="L27" s="48"/>
      <c r="M27" s="48"/>
      <c r="N27" s="48"/>
      <c r="O27" s="48"/>
      <c r="P27" s="48"/>
      <c r="Q27" s="48"/>
      <c r="R27" s="48"/>
      <c r="S27" s="48"/>
      <c r="T27" s="48"/>
      <c r="U27" s="48"/>
      <c r="V27" s="48"/>
      <c r="W27" s="48"/>
      <c r="X27" s="44"/>
      <c r="Y27" s="44"/>
      <c r="Z27" s="44"/>
    </row>
    <row r="28" spans="1:26" ht="15" customHeight="1" x14ac:dyDescent="0.2">
      <c r="A28" s="48"/>
      <c r="B28" s="74">
        <v>12</v>
      </c>
      <c r="C28" s="23" t="str">
        <f t="array" ref="C28">INDEX('ORC. SINTÉTICO'!$E:$E,MATCH($B28,'ORC. SINTÉTICO'!$B:$B,0))</f>
        <v>PINTURA</v>
      </c>
      <c r="D28" s="75"/>
      <c r="E28" s="76">
        <f t="array" ref="E28">INDEX('ORC. SINTÉTICO'!$J:$J,MATCH($B28,'ORC. SINTÉTICO'!$B:$B,0))</f>
        <v>0</v>
      </c>
      <c r="F28" s="77" t="str">
        <f t="shared" si="0"/>
        <v>-</v>
      </c>
      <c r="G28" s="44"/>
      <c r="H28" s="260"/>
      <c r="I28" s="1"/>
      <c r="J28" s="1"/>
      <c r="K28" s="1"/>
      <c r="L28" s="48"/>
      <c r="M28" s="48"/>
      <c r="N28" s="48"/>
      <c r="O28" s="48"/>
      <c r="P28" s="48"/>
      <c r="Q28" s="48"/>
      <c r="R28" s="48"/>
      <c r="S28" s="48"/>
      <c r="T28" s="48"/>
      <c r="U28" s="48"/>
      <c r="V28" s="48"/>
      <c r="W28" s="48"/>
      <c r="X28" s="44"/>
      <c r="Y28" s="44"/>
      <c r="Z28" s="44"/>
    </row>
    <row r="29" spans="1:26" ht="15" customHeight="1" x14ac:dyDescent="0.2">
      <c r="A29" s="48"/>
      <c r="B29" s="74">
        <v>13</v>
      </c>
      <c r="C29" s="23" t="str">
        <f t="array" ref="C29">INDEX('ORC. SINTÉTICO'!$E:$E,MATCH($B29,'ORC. SINTÉTICO'!$B:$B,0))</f>
        <v>MARMORARIA</v>
      </c>
      <c r="D29" s="75"/>
      <c r="E29" s="76">
        <f t="array" ref="E29">INDEX('ORC. SINTÉTICO'!$J:$J,MATCH($B29,'ORC. SINTÉTICO'!$B:$B,0))</f>
        <v>0</v>
      </c>
      <c r="F29" s="77" t="str">
        <f t="shared" si="0"/>
        <v>-</v>
      </c>
      <c r="G29" s="44"/>
      <c r="H29" s="260"/>
      <c r="I29" s="1"/>
      <c r="J29" s="1"/>
      <c r="K29" s="1"/>
      <c r="L29" s="48"/>
      <c r="M29" s="48"/>
      <c r="N29" s="48"/>
      <c r="O29" s="48"/>
      <c r="P29" s="48"/>
      <c r="Q29" s="48"/>
      <c r="R29" s="48"/>
      <c r="S29" s="48"/>
      <c r="T29" s="48"/>
      <c r="U29" s="48"/>
      <c r="V29" s="48"/>
      <c r="W29" s="48"/>
      <c r="X29" s="44"/>
      <c r="Y29" s="44"/>
      <c r="Z29" s="44"/>
    </row>
    <row r="30" spans="1:26" ht="15" customHeight="1" x14ac:dyDescent="0.2">
      <c r="A30" s="48"/>
      <c r="B30" s="74">
        <v>14</v>
      </c>
      <c r="C30" s="23" t="str">
        <f t="array" ref="C30">INDEX('ORC. SINTÉTICO'!$E:$E,MATCH($B30,'ORC. SINTÉTICO'!$B:$B,0))</f>
        <v>LOUÇAS, METAIS E ACESSÓRIOS</v>
      </c>
      <c r="D30" s="75"/>
      <c r="E30" s="76">
        <f t="array" ref="E30">INDEX('ORC. SINTÉTICO'!$J:$J,MATCH($B30,'ORC. SINTÉTICO'!$B:$B,0))</f>
        <v>0</v>
      </c>
      <c r="F30" s="77" t="str">
        <f t="shared" si="0"/>
        <v>-</v>
      </c>
      <c r="G30" s="44"/>
      <c r="H30" s="260"/>
      <c r="I30" s="1"/>
      <c r="J30" s="1"/>
      <c r="K30" s="1"/>
      <c r="L30" s="48"/>
      <c r="M30" s="48"/>
      <c r="N30" s="48"/>
      <c r="O30" s="48"/>
      <c r="P30" s="48"/>
      <c r="Q30" s="48"/>
      <c r="R30" s="48"/>
      <c r="S30" s="48"/>
      <c r="T30" s="48"/>
      <c r="U30" s="48"/>
      <c r="V30" s="48"/>
      <c r="W30" s="48"/>
      <c r="X30" s="44"/>
      <c r="Y30" s="44"/>
      <c r="Z30" s="44"/>
    </row>
    <row r="31" spans="1:26" ht="15" customHeight="1" x14ac:dyDescent="0.2">
      <c r="A31" s="48"/>
      <c r="B31" s="74">
        <v>15</v>
      </c>
      <c r="C31" s="23" t="str">
        <f t="array" ref="C31">INDEX('ORC. SINTÉTICO'!$E:$E,MATCH($B31,'ORC. SINTÉTICO'!$B:$B,0))</f>
        <v>INSTALAÇÕES HIDROSSANITÁRIAS</v>
      </c>
      <c r="D31" s="75"/>
      <c r="E31" s="76">
        <f t="array" ref="E31">INDEX('ORC. SINTÉTICO'!$J:$J,MATCH($B31,'ORC. SINTÉTICO'!$B:$B,0))</f>
        <v>0</v>
      </c>
      <c r="F31" s="77" t="str">
        <f t="shared" si="0"/>
        <v>-</v>
      </c>
      <c r="G31" s="44"/>
      <c r="H31" s="260"/>
      <c r="I31" s="1"/>
      <c r="J31" s="1"/>
      <c r="K31" s="1"/>
      <c r="L31" s="48"/>
      <c r="M31" s="48"/>
      <c r="N31" s="48"/>
      <c r="O31" s="48"/>
      <c r="P31" s="48"/>
      <c r="Q31" s="48"/>
      <c r="R31" s="48"/>
      <c r="S31" s="48"/>
      <c r="T31" s="48"/>
      <c r="U31" s="48"/>
      <c r="V31" s="48"/>
      <c r="W31" s="48"/>
      <c r="X31" s="44"/>
      <c r="Y31" s="44"/>
      <c r="Z31" s="44"/>
    </row>
    <row r="32" spans="1:26" ht="15" customHeight="1" x14ac:dyDescent="0.2">
      <c r="A32" s="48"/>
      <c r="B32" s="74">
        <v>16</v>
      </c>
      <c r="C32" s="23" t="str">
        <f t="array" ref="C32">INDEX('ORC. SINTÉTICO'!$E:$E,MATCH($B32,'ORC. SINTÉTICO'!$B:$B,0))</f>
        <v>INSTALAÇÕES ELÉTRICAS</v>
      </c>
      <c r="D32" s="75"/>
      <c r="E32" s="76">
        <f t="array" ref="E32">INDEX('ORC. SINTÉTICO'!$J:$J,MATCH($B32,'ORC. SINTÉTICO'!$B:$B,0))</f>
        <v>0</v>
      </c>
      <c r="F32" s="77" t="str">
        <f t="shared" si="0"/>
        <v>-</v>
      </c>
      <c r="G32" s="44"/>
      <c r="H32" s="260"/>
      <c r="I32" s="1"/>
      <c r="J32" s="1"/>
      <c r="K32" s="1"/>
      <c r="L32" s="48"/>
      <c r="M32" s="48"/>
      <c r="N32" s="48"/>
      <c r="O32" s="48"/>
      <c r="P32" s="48"/>
      <c r="Q32" s="48"/>
      <c r="R32" s="48"/>
      <c r="S32" s="48"/>
      <c r="T32" s="48"/>
      <c r="U32" s="48"/>
      <c r="V32" s="48"/>
      <c r="W32" s="48"/>
      <c r="X32" s="44"/>
      <c r="Y32" s="44"/>
      <c r="Z32" s="44"/>
    </row>
    <row r="33" spans="1:26" ht="15" customHeight="1" x14ac:dyDescent="0.2">
      <c r="A33" s="48"/>
      <c r="B33" s="74">
        <v>17</v>
      </c>
      <c r="C33" s="23" t="str">
        <f t="array" ref="C33">INDEX('ORC. SINTÉTICO'!$E:$E,MATCH($B33,'ORC. SINTÉTICO'!$B:$B,0))</f>
        <v>CLIMATIZAÇÃO</v>
      </c>
      <c r="D33" s="75"/>
      <c r="E33" s="76">
        <f t="array" ref="E33">INDEX('ORC. SINTÉTICO'!$J:$J,MATCH($B33,'ORC. SINTÉTICO'!$B:$B,0))</f>
        <v>0</v>
      </c>
      <c r="F33" s="77" t="str">
        <f t="shared" si="0"/>
        <v>-</v>
      </c>
      <c r="G33" s="44"/>
      <c r="H33" s="260"/>
      <c r="I33" s="1"/>
      <c r="J33" s="1"/>
      <c r="K33" s="1"/>
      <c r="L33" s="48"/>
      <c r="M33" s="48"/>
      <c r="N33" s="48"/>
      <c r="O33" s="48"/>
      <c r="P33" s="48"/>
      <c r="Q33" s="48"/>
      <c r="R33" s="48"/>
      <c r="S33" s="48"/>
      <c r="T33" s="48"/>
      <c r="U33" s="48"/>
      <c r="V33" s="48"/>
      <c r="W33" s="48"/>
      <c r="X33" s="44"/>
      <c r="Y33" s="44"/>
      <c r="Z33" s="44"/>
    </row>
    <row r="34" spans="1:26" ht="15" customHeight="1" x14ac:dyDescent="0.2">
      <c r="A34" s="48"/>
      <c r="B34" s="74">
        <v>18</v>
      </c>
      <c r="C34" s="23" t="str">
        <f t="array" ref="C34">INDEX('ORC. SINTÉTICO'!$E:$E,MATCH($B34,'ORC. SINTÉTICO'!$B:$B,0))</f>
        <v>DADOS E VOZ</v>
      </c>
      <c r="D34" s="75"/>
      <c r="E34" s="76">
        <f t="array" ref="E34">INDEX('ORC. SINTÉTICO'!$J:$J,MATCH($B34,'ORC. SINTÉTICO'!$B:$B,0))</f>
        <v>0</v>
      </c>
      <c r="F34" s="77" t="str">
        <f t="shared" si="0"/>
        <v>-</v>
      </c>
      <c r="G34" s="44"/>
      <c r="H34" s="260"/>
      <c r="I34" s="1"/>
      <c r="J34" s="1"/>
      <c r="K34" s="1"/>
      <c r="L34" s="48"/>
      <c r="M34" s="48"/>
      <c r="N34" s="48"/>
      <c r="O34" s="48"/>
      <c r="P34" s="48"/>
      <c r="Q34" s="48"/>
      <c r="R34" s="48"/>
      <c r="S34" s="48"/>
      <c r="T34" s="48"/>
      <c r="U34" s="48"/>
      <c r="V34" s="48"/>
      <c r="W34" s="48"/>
      <c r="X34" s="44"/>
      <c r="Y34" s="44"/>
      <c r="Z34" s="44"/>
    </row>
    <row r="35" spans="1:26" ht="15" customHeight="1" x14ac:dyDescent="0.2">
      <c r="A35" s="48"/>
      <c r="B35" s="74">
        <v>19</v>
      </c>
      <c r="C35" s="23" t="str">
        <f t="array" ref="C35">INDEX('ORC. SINTÉTICO'!$E:$E,MATCH($B35,'ORC. SINTÉTICO'!$B:$B,0))</f>
        <v>GASES MEDICINAIS</v>
      </c>
      <c r="D35" s="75"/>
      <c r="E35" s="76">
        <f t="array" ref="E35">INDEX('ORC. SINTÉTICO'!$J:$J,MATCH($B35,'ORC. SINTÉTICO'!$B:$B,0))</f>
        <v>0</v>
      </c>
      <c r="F35" s="77" t="str">
        <f t="shared" si="0"/>
        <v>-</v>
      </c>
      <c r="G35" s="44"/>
      <c r="H35" s="260"/>
      <c r="I35" s="1"/>
      <c r="J35" s="1"/>
      <c r="K35" s="1"/>
      <c r="L35" s="48"/>
      <c r="M35" s="48"/>
      <c r="N35" s="48"/>
      <c r="O35" s="48"/>
      <c r="P35" s="48"/>
      <c r="Q35" s="48"/>
      <c r="R35" s="48"/>
      <c r="S35" s="48"/>
      <c r="T35" s="48"/>
      <c r="U35" s="48"/>
      <c r="V35" s="48"/>
      <c r="W35" s="48"/>
      <c r="X35" s="44"/>
      <c r="Y35" s="44"/>
      <c r="Z35" s="44"/>
    </row>
    <row r="36" spans="1:26" ht="15" customHeight="1" x14ac:dyDescent="0.2">
      <c r="A36" s="48"/>
      <c r="B36" s="74">
        <v>20</v>
      </c>
      <c r="C36" s="23" t="str">
        <f t="array" ref="C36">INDEX('ORC. SINTÉTICO'!$E:$E,MATCH($B36,'ORC. SINTÉTICO'!$B:$B,0))</f>
        <v>URBANIZAÇÃO</v>
      </c>
      <c r="D36" s="75"/>
      <c r="E36" s="76">
        <f t="array" ref="E36">INDEX('ORC. SINTÉTICO'!$J:$J,MATCH($B36,'ORC. SINTÉTICO'!$B:$B,0))</f>
        <v>0</v>
      </c>
      <c r="F36" s="77" t="str">
        <f t="shared" si="0"/>
        <v>-</v>
      </c>
      <c r="G36" s="44"/>
      <c r="H36" s="260"/>
      <c r="I36" s="1"/>
      <c r="J36" s="1"/>
      <c r="K36" s="1"/>
      <c r="L36" s="48"/>
      <c r="M36" s="48"/>
      <c r="N36" s="48"/>
      <c r="O36" s="48"/>
      <c r="P36" s="48"/>
      <c r="Q36" s="48"/>
      <c r="R36" s="48"/>
      <c r="S36" s="48"/>
      <c r="T36" s="48"/>
      <c r="U36" s="48"/>
      <c r="V36" s="48"/>
      <c r="W36" s="48"/>
      <c r="X36" s="44"/>
      <c r="Y36" s="44"/>
      <c r="Z36" s="44"/>
    </row>
    <row r="37" spans="1:26" ht="15" customHeight="1" x14ac:dyDescent="0.2">
      <c r="A37" s="48"/>
      <c r="B37" s="74">
        <v>21</v>
      </c>
      <c r="C37" s="23" t="str">
        <f t="array" ref="C37">INDEX('ORC. SINTÉTICO'!$E:$E,MATCH($B37,'ORC. SINTÉTICO'!$B:$B,0))</f>
        <v>SERVIÇOS COMPLEMENTARES</v>
      </c>
      <c r="D37" s="75"/>
      <c r="E37" s="76">
        <f t="array" ref="E37">INDEX('ORC. SINTÉTICO'!$J:$J,MATCH($B37,'ORC. SINTÉTICO'!$B:$B,0))</f>
        <v>0</v>
      </c>
      <c r="F37" s="77" t="str">
        <f t="shared" si="0"/>
        <v>-</v>
      </c>
      <c r="G37" s="44"/>
      <c r="H37" s="218"/>
      <c r="I37" s="1"/>
      <c r="J37" s="1"/>
      <c r="K37" s="1"/>
      <c r="L37" s="48"/>
      <c r="M37" s="48"/>
      <c r="N37" s="48"/>
      <c r="O37" s="48"/>
      <c r="P37" s="48"/>
      <c r="Q37" s="48"/>
      <c r="R37" s="48"/>
      <c r="S37" s="48"/>
      <c r="T37" s="48"/>
      <c r="U37" s="48"/>
      <c r="V37" s="48"/>
      <c r="W37" s="48"/>
      <c r="X37" s="44"/>
      <c r="Y37" s="44"/>
      <c r="Z37" s="44"/>
    </row>
    <row r="38" spans="1:26" ht="15" customHeight="1" x14ac:dyDescent="0.2">
      <c r="A38" s="66"/>
      <c r="B38" s="72"/>
      <c r="C38" s="79"/>
      <c r="D38" s="79"/>
      <c r="E38" s="72"/>
      <c r="F38" s="72"/>
      <c r="G38" s="44"/>
      <c r="H38" s="218"/>
      <c r="I38" s="1"/>
      <c r="J38" s="1"/>
      <c r="K38" s="1"/>
      <c r="L38" s="48"/>
      <c r="M38" s="48"/>
      <c r="N38" s="48"/>
      <c r="O38" s="48"/>
      <c r="P38" s="48"/>
      <c r="Q38" s="48"/>
      <c r="R38" s="48"/>
      <c r="S38" s="48"/>
      <c r="T38" s="48"/>
      <c r="U38" s="48"/>
      <c r="V38" s="48"/>
      <c r="W38" s="48"/>
      <c r="X38" s="48"/>
      <c r="Y38" s="48"/>
      <c r="Z38" s="48"/>
    </row>
    <row r="39" spans="1:26" ht="15" customHeight="1" x14ac:dyDescent="0.2">
      <c r="A39" s="66"/>
      <c r="B39" s="334" t="s">
        <v>25</v>
      </c>
      <c r="C39" s="335"/>
      <c r="D39" s="80"/>
      <c r="E39" s="80">
        <f>SUBTOTAL(9,E17:E37)</f>
        <v>0</v>
      </c>
      <c r="F39" s="70">
        <f>SUBTOTAL(9,F17:F37)</f>
        <v>0</v>
      </c>
      <c r="G39" s="44"/>
      <c r="H39" s="218"/>
      <c r="I39" s="1"/>
      <c r="J39" s="1"/>
      <c r="K39" s="1"/>
      <c r="L39" s="48"/>
      <c r="M39" s="48"/>
      <c r="N39" s="48"/>
      <c r="O39" s="48"/>
      <c r="P39" s="48"/>
      <c r="Q39" s="48"/>
      <c r="R39" s="48"/>
      <c r="S39" s="48"/>
      <c r="T39" s="48"/>
      <c r="U39" s="48"/>
      <c r="V39" s="48"/>
      <c r="W39" s="48"/>
      <c r="X39" s="48"/>
      <c r="Y39" s="48"/>
      <c r="Z39" s="48"/>
    </row>
    <row r="40" spans="1:26" ht="15" customHeight="1" x14ac:dyDescent="0.2">
      <c r="A40" s="66"/>
      <c r="B40" s="65"/>
      <c r="C40" s="65"/>
      <c r="D40" s="65"/>
      <c r="E40" s="65"/>
      <c r="F40" s="65"/>
      <c r="G40" s="44"/>
      <c r="H40" s="218"/>
      <c r="I40" s="81"/>
      <c r="J40" s="257"/>
      <c r="K40" s="1"/>
      <c r="L40" s="48"/>
      <c r="M40" s="48"/>
      <c r="N40" s="48"/>
      <c r="O40" s="48"/>
      <c r="P40" s="48"/>
      <c r="Q40" s="48"/>
      <c r="R40" s="48"/>
      <c r="S40" s="48"/>
      <c r="T40" s="48"/>
      <c r="U40" s="48"/>
      <c r="V40" s="48"/>
      <c r="W40" s="48"/>
      <c r="X40" s="48"/>
      <c r="Y40" s="48"/>
      <c r="Z40" s="48"/>
    </row>
    <row r="41" spans="1:26" ht="15" customHeight="1" x14ac:dyDescent="0.2">
      <c r="A41" s="48"/>
      <c r="B41" s="82" t="s">
        <v>26</v>
      </c>
      <c r="C41" s="83"/>
      <c r="D41" s="83"/>
      <c r="E41" s="83"/>
      <c r="F41" s="84"/>
      <c r="G41" s="44"/>
      <c r="H41" s="48"/>
      <c r="I41" s="257"/>
      <c r="J41" s="257"/>
      <c r="K41" s="1"/>
      <c r="L41" s="48"/>
      <c r="M41" s="48"/>
      <c r="N41" s="48"/>
      <c r="O41" s="48"/>
      <c r="P41" s="48"/>
      <c r="Q41" s="48"/>
      <c r="R41" s="48"/>
      <c r="S41" s="48"/>
      <c r="T41" s="48"/>
      <c r="U41" s="48"/>
      <c r="V41" s="48"/>
      <c r="W41" s="48"/>
      <c r="X41" s="48"/>
      <c r="Y41" s="48"/>
      <c r="Z41" s="48"/>
    </row>
    <row r="42" spans="1:26" ht="15" customHeight="1" x14ac:dyDescent="0.2">
      <c r="A42" s="48"/>
      <c r="B42" s="343"/>
      <c r="C42" s="344"/>
      <c r="D42" s="344"/>
      <c r="E42" s="344"/>
      <c r="F42" s="345"/>
      <c r="G42" s="44"/>
      <c r="H42" s="85"/>
      <c r="I42" s="1"/>
      <c r="J42" s="1"/>
      <c r="K42" s="1"/>
      <c r="L42" s="48"/>
      <c r="M42" s="48"/>
      <c r="N42" s="48"/>
      <c r="O42" s="48"/>
      <c r="P42" s="48"/>
      <c r="Q42" s="48"/>
      <c r="R42" s="48"/>
      <c r="S42" s="48"/>
      <c r="T42" s="48"/>
      <c r="U42" s="48"/>
      <c r="V42" s="48"/>
      <c r="W42" s="48"/>
      <c r="X42" s="48"/>
      <c r="Y42" s="48"/>
      <c r="Z42" s="48"/>
    </row>
    <row r="43" spans="1:26" ht="15" customHeight="1" x14ac:dyDescent="0.2">
      <c r="A43" s="48"/>
      <c r="B43" s="346"/>
      <c r="C43" s="347"/>
      <c r="D43" s="347"/>
      <c r="E43" s="347"/>
      <c r="F43" s="348"/>
      <c r="G43" s="44"/>
      <c r="H43" s="48"/>
      <c r="I43" s="1"/>
      <c r="J43" s="1"/>
      <c r="K43" s="1"/>
      <c r="L43" s="48"/>
      <c r="M43" s="48"/>
      <c r="N43" s="48"/>
      <c r="O43" s="48"/>
      <c r="P43" s="48"/>
      <c r="Q43" s="48"/>
      <c r="R43" s="48"/>
      <c r="S43" s="48"/>
      <c r="T43" s="48"/>
      <c r="U43" s="48"/>
      <c r="V43" s="48"/>
      <c r="W43" s="48"/>
      <c r="X43" s="48"/>
      <c r="Y43" s="48"/>
      <c r="Z43" s="48"/>
    </row>
    <row r="44" spans="1:26" ht="15" customHeight="1" x14ac:dyDescent="0.2">
      <c r="A44" s="44"/>
      <c r="B44" s="44"/>
      <c r="C44" s="44"/>
      <c r="D44" s="44"/>
      <c r="E44" s="44"/>
      <c r="F44" s="44"/>
      <c r="G44" s="44"/>
      <c r="H44" s="44"/>
      <c r="I44" s="257"/>
      <c r="J44" s="1"/>
      <c r="K44" s="1"/>
      <c r="L44" s="48"/>
      <c r="M44" s="48"/>
      <c r="N44" s="48"/>
      <c r="O44" s="48"/>
      <c r="P44" s="44"/>
      <c r="Q44" s="44"/>
      <c r="R44" s="44"/>
      <c r="S44" s="44"/>
      <c r="T44" s="44"/>
      <c r="U44" s="44"/>
      <c r="V44" s="44"/>
      <c r="W44" s="44"/>
      <c r="X44" s="44"/>
      <c r="Y44" s="44"/>
      <c r="Z44" s="44"/>
    </row>
    <row r="45" spans="1:26" ht="15" customHeight="1" x14ac:dyDescent="0.2">
      <c r="A45" s="48"/>
      <c r="B45" s="86"/>
      <c r="C45" s="87"/>
      <c r="D45" s="87"/>
      <c r="E45" s="87"/>
      <c r="F45" s="88"/>
      <c r="G45" s="44"/>
      <c r="H45" s="48"/>
      <c r="I45" s="257"/>
      <c r="J45" s="1"/>
      <c r="K45" s="1"/>
      <c r="L45" s="48"/>
      <c r="M45" s="48"/>
      <c r="N45" s="48"/>
      <c r="O45" s="48"/>
      <c r="P45" s="48"/>
      <c r="Q45" s="48"/>
      <c r="R45" s="48"/>
      <c r="S45" s="48"/>
      <c r="T45" s="48"/>
      <c r="U45" s="48"/>
      <c r="V45" s="48"/>
      <c r="W45" s="48"/>
      <c r="X45" s="48"/>
      <c r="Y45" s="48"/>
      <c r="Z45" s="48"/>
    </row>
    <row r="46" spans="1:26" ht="15" customHeight="1" x14ac:dyDescent="0.2">
      <c r="A46" s="48"/>
      <c r="B46" s="89"/>
      <c r="C46" s="66"/>
      <c r="D46" s="66"/>
      <c r="E46" s="66"/>
      <c r="F46" s="90"/>
      <c r="G46" s="44"/>
      <c r="H46" s="48"/>
      <c r="I46" s="1"/>
      <c r="J46" s="1"/>
      <c r="K46" s="1"/>
      <c r="L46" s="48"/>
      <c r="M46" s="48"/>
      <c r="N46" s="48"/>
      <c r="O46" s="48"/>
      <c r="P46" s="48"/>
      <c r="Q46" s="48"/>
      <c r="R46" s="48"/>
      <c r="S46" s="48"/>
      <c r="T46" s="48"/>
      <c r="U46" s="48"/>
      <c r="V46" s="48"/>
      <c r="W46" s="48"/>
      <c r="X46" s="48"/>
      <c r="Y46" s="48"/>
      <c r="Z46" s="48"/>
    </row>
    <row r="47" spans="1:26" ht="15" customHeight="1" x14ac:dyDescent="0.2">
      <c r="A47" s="48"/>
      <c r="B47" s="89"/>
      <c r="C47" s="66"/>
      <c r="D47" s="66"/>
      <c r="E47" s="66"/>
      <c r="F47" s="90"/>
      <c r="G47" s="44"/>
      <c r="H47" s="48"/>
      <c r="I47" s="49"/>
      <c r="J47" s="48"/>
      <c r="K47" s="48"/>
      <c r="L47" s="48"/>
      <c r="M47" s="48"/>
      <c r="N47" s="48"/>
      <c r="O47" s="48"/>
      <c r="P47" s="48"/>
      <c r="Q47" s="48"/>
      <c r="R47" s="48"/>
      <c r="S47" s="48"/>
      <c r="T47" s="48"/>
      <c r="U47" s="48"/>
      <c r="V47" s="48"/>
      <c r="W47" s="48"/>
      <c r="X47" s="48"/>
      <c r="Y47" s="48"/>
      <c r="Z47" s="48"/>
    </row>
    <row r="48" spans="1:26" ht="15" customHeight="1" x14ac:dyDescent="0.2">
      <c r="A48" s="48"/>
      <c r="B48" s="89"/>
      <c r="C48" s="66"/>
      <c r="D48" s="66"/>
      <c r="E48" s="66"/>
      <c r="F48" s="90"/>
      <c r="G48" s="44"/>
      <c r="H48" s="48"/>
      <c r="I48" s="49"/>
      <c r="J48" s="48"/>
      <c r="K48" s="48"/>
      <c r="L48" s="48"/>
      <c r="M48" s="48"/>
      <c r="N48" s="48"/>
      <c r="O48" s="48"/>
      <c r="P48" s="48"/>
      <c r="Q48" s="48"/>
      <c r="R48" s="48"/>
      <c r="S48" s="48"/>
      <c r="T48" s="48"/>
      <c r="U48" s="48"/>
      <c r="V48" s="48"/>
      <c r="W48" s="48"/>
      <c r="X48" s="48"/>
      <c r="Y48" s="48"/>
      <c r="Z48" s="48"/>
    </row>
    <row r="49" spans="1:26" ht="15" customHeight="1" x14ac:dyDescent="0.2">
      <c r="A49" s="48"/>
      <c r="B49" s="336" t="s">
        <v>15</v>
      </c>
      <c r="C49" s="323"/>
      <c r="D49" s="323"/>
      <c r="E49" s="323"/>
      <c r="F49" s="324"/>
      <c r="G49" s="44"/>
      <c r="H49" s="48"/>
      <c r="I49" s="49"/>
      <c r="J49" s="48"/>
      <c r="K49" s="48"/>
      <c r="L49" s="48"/>
      <c r="M49" s="48"/>
      <c r="N49" s="48"/>
      <c r="O49" s="48"/>
      <c r="P49" s="48"/>
      <c r="Q49" s="48"/>
      <c r="R49" s="48"/>
      <c r="S49" s="48"/>
      <c r="T49" s="48"/>
      <c r="U49" s="48"/>
      <c r="V49" s="48"/>
      <c r="W49" s="48"/>
      <c r="X49" s="48"/>
      <c r="Y49" s="48"/>
      <c r="Z49" s="48"/>
    </row>
    <row r="50" spans="1:26" ht="15" customHeight="1" x14ac:dyDescent="0.2">
      <c r="A50" s="48"/>
      <c r="B50" s="337" t="str">
        <f>'DADOS GERAIS'!C24</f>
        <v>Said Abou Hammine Filho</v>
      </c>
      <c r="C50" s="323"/>
      <c r="D50" s="323"/>
      <c r="E50" s="323"/>
      <c r="F50" s="324"/>
      <c r="G50" s="44"/>
      <c r="H50" s="48"/>
      <c r="I50" s="49"/>
      <c r="J50" s="48"/>
      <c r="K50" s="48"/>
      <c r="L50" s="48"/>
      <c r="M50" s="48"/>
      <c r="N50" s="48"/>
      <c r="O50" s="48"/>
      <c r="P50" s="48"/>
      <c r="Q50" s="48"/>
      <c r="R50" s="48"/>
      <c r="S50" s="48"/>
      <c r="T50" s="48"/>
      <c r="U50" s="48"/>
      <c r="V50" s="48"/>
      <c r="W50" s="48"/>
      <c r="X50" s="48"/>
      <c r="Y50" s="48"/>
      <c r="Z50" s="48"/>
    </row>
    <row r="51" spans="1:26" ht="15" customHeight="1" x14ac:dyDescent="0.2">
      <c r="A51" s="48"/>
      <c r="B51" s="338" t="str">
        <f>'DADOS GERAIS'!C25</f>
        <v>Engenheiro Civil  - CREA-SP: 506.301.169-7</v>
      </c>
      <c r="C51" s="323"/>
      <c r="D51" s="323"/>
      <c r="E51" s="323"/>
      <c r="F51" s="324"/>
      <c r="G51" s="44"/>
      <c r="H51" s="48"/>
      <c r="I51" s="49"/>
      <c r="J51" s="48"/>
      <c r="K51" s="48"/>
      <c r="L51" s="48"/>
      <c r="M51" s="48"/>
      <c r="N51" s="48"/>
      <c r="O51" s="48"/>
      <c r="P51" s="48"/>
      <c r="Q51" s="48"/>
      <c r="R51" s="48"/>
      <c r="S51" s="48"/>
      <c r="T51" s="48"/>
      <c r="U51" s="48"/>
      <c r="V51" s="48"/>
      <c r="W51" s="48"/>
      <c r="X51" s="48"/>
      <c r="Y51" s="48"/>
      <c r="Z51" s="48"/>
    </row>
    <row r="52" spans="1:26" ht="15" customHeight="1" x14ac:dyDescent="0.2">
      <c r="A52" s="48"/>
      <c r="B52" s="91"/>
      <c r="C52" s="42"/>
      <c r="D52" s="42"/>
      <c r="E52" s="42"/>
      <c r="F52" s="43"/>
      <c r="G52" s="44"/>
      <c r="H52" s="48"/>
      <c r="I52" s="49"/>
      <c r="J52" s="48"/>
      <c r="K52" s="48"/>
      <c r="L52" s="48"/>
      <c r="M52" s="48"/>
      <c r="N52" s="48"/>
      <c r="O52" s="48"/>
      <c r="P52" s="48"/>
      <c r="Q52" s="48"/>
      <c r="R52" s="48"/>
      <c r="S52" s="48"/>
      <c r="T52" s="48"/>
      <c r="U52" s="48"/>
      <c r="V52" s="48"/>
      <c r="W52" s="48"/>
      <c r="X52" s="48"/>
      <c r="Y52" s="48"/>
      <c r="Z52" s="48"/>
    </row>
    <row r="53" spans="1:26" ht="15.75" customHeight="1" x14ac:dyDescent="0.2">
      <c r="A53" s="48"/>
      <c r="B53" s="65"/>
      <c r="C53" s="4"/>
      <c r="D53" s="4"/>
      <c r="E53" s="4"/>
      <c r="F53" s="4"/>
      <c r="G53" s="44"/>
      <c r="H53" s="44"/>
      <c r="I53" s="45"/>
      <c r="J53" s="44"/>
      <c r="K53" s="44"/>
      <c r="L53" s="44"/>
      <c r="M53" s="44"/>
      <c r="N53" s="44"/>
      <c r="O53" s="44"/>
      <c r="P53" s="44"/>
      <c r="Q53" s="44"/>
      <c r="R53" s="44"/>
      <c r="S53" s="44"/>
      <c r="T53" s="44"/>
      <c r="U53" s="44"/>
      <c r="V53" s="44"/>
      <c r="W53" s="44"/>
      <c r="X53" s="44"/>
      <c r="Y53" s="44"/>
      <c r="Z53" s="44"/>
    </row>
    <row r="54" spans="1:26" ht="15.75" customHeight="1" x14ac:dyDescent="0.2">
      <c r="A54" s="44"/>
      <c r="B54" s="44"/>
      <c r="C54" s="44"/>
      <c r="D54" s="44"/>
      <c r="E54" s="44"/>
      <c r="F54" s="44"/>
      <c r="G54" s="44"/>
      <c r="H54" s="44"/>
      <c r="I54" s="45"/>
      <c r="J54" s="44"/>
      <c r="K54" s="44"/>
      <c r="L54" s="44"/>
      <c r="M54" s="44"/>
      <c r="N54" s="44"/>
      <c r="O54" s="44"/>
      <c r="P54" s="44"/>
      <c r="Q54" s="44"/>
      <c r="R54" s="44"/>
      <c r="S54" s="44"/>
      <c r="T54" s="44"/>
      <c r="U54" s="44"/>
      <c r="V54" s="44"/>
      <c r="W54" s="44"/>
      <c r="X54" s="44"/>
      <c r="Y54" s="44"/>
      <c r="Z54" s="44"/>
    </row>
    <row r="55" spans="1:26" ht="15.75" customHeight="1" x14ac:dyDescent="0.2">
      <c r="A55" s="44"/>
      <c r="B55" s="44"/>
      <c r="C55" s="44"/>
      <c r="D55" s="44"/>
      <c r="E55" s="44"/>
      <c r="F55" s="44"/>
      <c r="G55" s="44"/>
      <c r="H55" s="44"/>
      <c r="I55" s="45"/>
      <c r="J55" s="44"/>
      <c r="K55" s="44"/>
      <c r="L55" s="44"/>
      <c r="M55" s="44"/>
      <c r="N55" s="44"/>
      <c r="O55" s="44"/>
      <c r="P55" s="44"/>
      <c r="Q55" s="44"/>
      <c r="R55" s="44"/>
      <c r="S55" s="44"/>
      <c r="T55" s="44"/>
      <c r="U55" s="44"/>
      <c r="V55" s="44"/>
      <c r="W55" s="44"/>
      <c r="X55" s="44"/>
      <c r="Y55" s="44"/>
      <c r="Z55" s="44"/>
    </row>
    <row r="56" spans="1:26" ht="15.75" customHeight="1" x14ac:dyDescent="0.2">
      <c r="A56" s="44"/>
      <c r="B56" s="44"/>
      <c r="C56" s="44"/>
      <c r="D56" s="44"/>
      <c r="E56" s="44"/>
      <c r="F56" s="44"/>
      <c r="G56" s="44"/>
      <c r="H56" s="44"/>
      <c r="I56" s="45"/>
      <c r="J56" s="44"/>
      <c r="K56" s="44"/>
      <c r="L56" s="44"/>
      <c r="M56" s="44"/>
      <c r="N56" s="44"/>
      <c r="O56" s="44"/>
      <c r="P56" s="44"/>
      <c r="Q56" s="44"/>
      <c r="R56" s="44"/>
      <c r="S56" s="44"/>
      <c r="T56" s="44"/>
      <c r="U56" s="44"/>
      <c r="V56" s="44"/>
      <c r="W56" s="44"/>
      <c r="X56" s="44"/>
      <c r="Y56" s="44"/>
      <c r="Z56" s="44"/>
    </row>
    <row r="57" spans="1:26" ht="15.75" customHeight="1" x14ac:dyDescent="0.2">
      <c r="A57" s="44"/>
      <c r="B57" s="44"/>
      <c r="C57" s="44"/>
      <c r="D57" s="44"/>
      <c r="E57" s="44"/>
      <c r="F57" s="44"/>
      <c r="G57" s="44"/>
      <c r="H57" s="44"/>
      <c r="I57" s="45"/>
      <c r="J57" s="44"/>
      <c r="K57" s="44"/>
      <c r="L57" s="44"/>
      <c r="M57" s="44"/>
      <c r="N57" s="44"/>
      <c r="O57" s="44"/>
      <c r="P57" s="44"/>
      <c r="Q57" s="44"/>
      <c r="R57" s="44"/>
      <c r="S57" s="44"/>
      <c r="T57" s="44"/>
      <c r="U57" s="44"/>
      <c r="V57" s="44"/>
      <c r="W57" s="44"/>
      <c r="X57" s="44"/>
      <c r="Y57" s="44"/>
      <c r="Z57" s="44"/>
    </row>
    <row r="58" spans="1:26" ht="15.75" customHeight="1" x14ac:dyDescent="0.2">
      <c r="A58" s="44"/>
      <c r="B58" s="44"/>
      <c r="C58" s="44"/>
      <c r="D58" s="44"/>
      <c r="E58" s="44"/>
      <c r="F58" s="44"/>
      <c r="G58" s="44"/>
      <c r="H58" s="44"/>
      <c r="I58" s="45"/>
      <c r="J58" s="44"/>
      <c r="K58" s="44"/>
      <c r="L58" s="44"/>
      <c r="M58" s="44"/>
      <c r="N58" s="44"/>
      <c r="O58" s="44"/>
      <c r="P58" s="44"/>
      <c r="Q58" s="44"/>
      <c r="R58" s="44"/>
      <c r="S58" s="44"/>
      <c r="T58" s="44"/>
      <c r="U58" s="44"/>
      <c r="V58" s="44"/>
      <c r="W58" s="44"/>
      <c r="X58" s="44"/>
      <c r="Y58" s="44"/>
      <c r="Z58" s="44"/>
    </row>
    <row r="59" spans="1:26" ht="15.75" customHeight="1" x14ac:dyDescent="0.2">
      <c r="A59" s="44"/>
      <c r="B59" s="44"/>
      <c r="C59" s="44"/>
      <c r="D59" s="92"/>
      <c r="E59" s="92"/>
      <c r="F59" s="92"/>
      <c r="G59" s="44"/>
      <c r="H59" s="44"/>
      <c r="I59" s="45"/>
      <c r="J59" s="44"/>
      <c r="K59" s="44"/>
      <c r="L59" s="44"/>
      <c r="M59" s="44"/>
      <c r="N59" s="44"/>
      <c r="O59" s="44"/>
      <c r="P59" s="44"/>
      <c r="Q59" s="44"/>
      <c r="R59" s="44"/>
      <c r="S59" s="44"/>
      <c r="T59" s="44"/>
      <c r="U59" s="44"/>
      <c r="V59" s="44"/>
      <c r="W59" s="44"/>
      <c r="X59" s="44"/>
      <c r="Y59" s="44"/>
      <c r="Z59" s="44"/>
    </row>
    <row r="60" spans="1:26" ht="15.75" customHeight="1" x14ac:dyDescent="0.2">
      <c r="A60" s="44"/>
      <c r="B60" s="44"/>
      <c r="C60" s="44"/>
      <c r="D60" s="93"/>
      <c r="E60" s="93"/>
      <c r="F60" s="93"/>
      <c r="G60" s="44"/>
      <c r="H60" s="44"/>
      <c r="I60" s="45"/>
      <c r="J60" s="44"/>
      <c r="K60" s="44"/>
      <c r="L60" s="44"/>
      <c r="M60" s="44"/>
      <c r="N60" s="44"/>
      <c r="O60" s="44"/>
      <c r="P60" s="44"/>
      <c r="Q60" s="44"/>
      <c r="R60" s="44"/>
      <c r="S60" s="44"/>
      <c r="T60" s="44"/>
      <c r="U60" s="44"/>
      <c r="V60" s="44"/>
      <c r="W60" s="44"/>
      <c r="X60" s="44"/>
      <c r="Y60" s="44"/>
      <c r="Z60" s="44"/>
    </row>
    <row r="61" spans="1:26" ht="15.75" customHeight="1" x14ac:dyDescent="0.2">
      <c r="A61" s="44"/>
      <c r="B61" s="44"/>
      <c r="C61" s="44"/>
      <c r="D61" s="44"/>
      <c r="E61" s="44"/>
      <c r="F61" s="44"/>
      <c r="G61" s="44"/>
      <c r="H61" s="44"/>
      <c r="I61" s="45"/>
      <c r="J61" s="44"/>
      <c r="K61" s="44"/>
      <c r="L61" s="44"/>
      <c r="M61" s="44"/>
      <c r="N61" s="44"/>
      <c r="O61" s="44"/>
      <c r="P61" s="44"/>
      <c r="Q61" s="44"/>
      <c r="R61" s="44"/>
      <c r="S61" s="44"/>
      <c r="T61" s="44"/>
      <c r="U61" s="44"/>
      <c r="V61" s="44"/>
      <c r="W61" s="44"/>
      <c r="X61" s="44"/>
      <c r="Y61" s="44"/>
      <c r="Z61" s="44"/>
    </row>
    <row r="62" spans="1:26" ht="15.75" customHeight="1" x14ac:dyDescent="0.2">
      <c r="A62" s="44"/>
      <c r="B62" s="44"/>
      <c r="C62" s="44"/>
      <c r="D62" s="44"/>
      <c r="E62" s="44"/>
      <c r="F62" s="44"/>
      <c r="G62" s="44"/>
      <c r="H62" s="44"/>
      <c r="I62" s="45"/>
      <c r="J62" s="44"/>
      <c r="K62" s="44"/>
      <c r="L62" s="44"/>
      <c r="M62" s="44"/>
      <c r="N62" s="44"/>
      <c r="O62" s="44"/>
      <c r="P62" s="44"/>
      <c r="Q62" s="44"/>
      <c r="R62" s="44"/>
      <c r="S62" s="44"/>
      <c r="T62" s="44"/>
      <c r="U62" s="44"/>
      <c r="V62" s="44"/>
      <c r="W62" s="44"/>
      <c r="X62" s="44"/>
      <c r="Y62" s="44"/>
      <c r="Z62" s="44"/>
    </row>
    <row r="63" spans="1:26" ht="15.75" customHeight="1" x14ac:dyDescent="0.2">
      <c r="A63" s="44"/>
      <c r="B63" s="44"/>
      <c r="C63" s="44"/>
      <c r="D63" s="44"/>
      <c r="E63" s="44"/>
      <c r="F63" s="44"/>
      <c r="G63" s="44"/>
      <c r="H63" s="44"/>
      <c r="I63" s="45"/>
      <c r="J63" s="44"/>
      <c r="K63" s="44"/>
      <c r="L63" s="44"/>
      <c r="M63" s="44"/>
      <c r="N63" s="44"/>
      <c r="O63" s="44"/>
      <c r="P63" s="44"/>
      <c r="Q63" s="44"/>
      <c r="R63" s="44"/>
      <c r="S63" s="44"/>
      <c r="T63" s="44"/>
      <c r="U63" s="44"/>
      <c r="V63" s="44"/>
      <c r="W63" s="44"/>
      <c r="X63" s="44"/>
      <c r="Y63" s="44"/>
      <c r="Z63" s="44"/>
    </row>
    <row r="64" spans="1:26" ht="15.75" customHeight="1" x14ac:dyDescent="0.2">
      <c r="A64" s="44"/>
      <c r="B64" s="44"/>
      <c r="C64" s="44"/>
      <c r="D64" s="44"/>
      <c r="E64" s="44"/>
      <c r="F64" s="44"/>
      <c r="G64" s="44"/>
      <c r="H64" s="44"/>
      <c r="I64" s="45"/>
      <c r="J64" s="44"/>
      <c r="K64" s="44"/>
      <c r="L64" s="44"/>
      <c r="M64" s="44"/>
      <c r="N64" s="44"/>
      <c r="O64" s="44"/>
      <c r="P64" s="44"/>
      <c r="Q64" s="44"/>
      <c r="R64" s="44"/>
      <c r="S64" s="44"/>
      <c r="T64" s="44"/>
      <c r="U64" s="44"/>
      <c r="V64" s="44"/>
      <c r="W64" s="44"/>
      <c r="X64" s="44"/>
      <c r="Y64" s="44"/>
      <c r="Z64" s="44"/>
    </row>
    <row r="65" spans="1:26" ht="15.75" customHeight="1" x14ac:dyDescent="0.2">
      <c r="A65" s="44"/>
      <c r="B65" s="44"/>
      <c r="C65" s="44"/>
      <c r="D65" s="44"/>
      <c r="E65" s="44"/>
      <c r="F65" s="44"/>
      <c r="G65" s="44"/>
      <c r="H65" s="44"/>
      <c r="I65" s="45"/>
      <c r="J65" s="44"/>
      <c r="K65" s="44"/>
      <c r="L65" s="44"/>
      <c r="M65" s="44"/>
      <c r="N65" s="44"/>
      <c r="O65" s="44"/>
      <c r="P65" s="44"/>
      <c r="Q65" s="44"/>
      <c r="R65" s="44"/>
      <c r="S65" s="44"/>
      <c r="T65" s="44"/>
      <c r="U65" s="44"/>
      <c r="V65" s="44"/>
      <c r="W65" s="44"/>
      <c r="X65" s="44"/>
      <c r="Y65" s="44"/>
      <c r="Z65" s="44"/>
    </row>
    <row r="66" spans="1:26" ht="15.75" customHeight="1" x14ac:dyDescent="0.2">
      <c r="A66" s="44"/>
      <c r="B66" s="44"/>
      <c r="C66" s="44"/>
      <c r="D66" s="44"/>
      <c r="E66" s="44"/>
      <c r="F66" s="44"/>
      <c r="G66" s="44"/>
      <c r="H66" s="44"/>
      <c r="I66" s="45"/>
      <c r="J66" s="44"/>
      <c r="K66" s="44"/>
      <c r="L66" s="44"/>
      <c r="M66" s="44"/>
      <c r="N66" s="44"/>
      <c r="O66" s="44"/>
      <c r="P66" s="44"/>
      <c r="Q66" s="44"/>
      <c r="R66" s="44"/>
      <c r="S66" s="44"/>
      <c r="T66" s="44"/>
      <c r="U66" s="44"/>
      <c r="V66" s="44"/>
      <c r="W66" s="44"/>
      <c r="X66" s="44"/>
      <c r="Y66" s="44"/>
      <c r="Z66" s="44"/>
    </row>
    <row r="67" spans="1:26" ht="15.75" customHeight="1" x14ac:dyDescent="0.2">
      <c r="A67" s="44"/>
      <c r="B67" s="44"/>
      <c r="C67" s="44"/>
      <c r="D67" s="44"/>
      <c r="E67" s="44"/>
      <c r="F67" s="44"/>
      <c r="G67" s="44"/>
      <c r="H67" s="44"/>
      <c r="I67" s="45"/>
      <c r="J67" s="44"/>
      <c r="K67" s="44"/>
      <c r="L67" s="44"/>
      <c r="M67" s="44"/>
      <c r="N67" s="44"/>
      <c r="O67" s="44"/>
      <c r="P67" s="44"/>
      <c r="Q67" s="44"/>
      <c r="R67" s="44"/>
      <c r="S67" s="44"/>
      <c r="T67" s="44"/>
      <c r="U67" s="44"/>
      <c r="V67" s="44"/>
      <c r="W67" s="44"/>
      <c r="X67" s="44"/>
      <c r="Y67" s="44"/>
      <c r="Z67" s="44"/>
    </row>
    <row r="68" spans="1:26" ht="15.75" customHeight="1" x14ac:dyDescent="0.2">
      <c r="A68" s="44"/>
      <c r="B68" s="44"/>
      <c r="C68" s="44"/>
      <c r="D68" s="44"/>
      <c r="E68" s="44"/>
      <c r="F68" s="44"/>
      <c r="G68" s="44"/>
      <c r="H68" s="44"/>
      <c r="I68" s="45"/>
      <c r="J68" s="44"/>
      <c r="K68" s="44"/>
      <c r="L68" s="44"/>
      <c r="M68" s="44"/>
      <c r="N68" s="44"/>
      <c r="O68" s="44"/>
      <c r="P68" s="44"/>
      <c r="Q68" s="44"/>
      <c r="R68" s="44"/>
      <c r="S68" s="44"/>
      <c r="T68" s="44"/>
      <c r="U68" s="44"/>
      <c r="V68" s="44"/>
      <c r="W68" s="44"/>
      <c r="X68" s="44"/>
      <c r="Y68" s="44"/>
      <c r="Z68" s="44"/>
    </row>
    <row r="69" spans="1:26" ht="15.75" customHeight="1" x14ac:dyDescent="0.2">
      <c r="A69" s="44"/>
      <c r="B69" s="44"/>
      <c r="C69" s="44"/>
      <c r="D69" s="44"/>
      <c r="E69" s="44"/>
      <c r="F69" s="44"/>
      <c r="G69" s="44"/>
      <c r="H69" s="44"/>
      <c r="I69" s="45"/>
      <c r="J69" s="44"/>
      <c r="K69" s="44"/>
      <c r="L69" s="44"/>
      <c r="M69" s="44"/>
      <c r="N69" s="44"/>
      <c r="O69" s="44"/>
      <c r="P69" s="44"/>
      <c r="Q69" s="44"/>
      <c r="R69" s="44"/>
      <c r="S69" s="44"/>
      <c r="T69" s="44"/>
      <c r="U69" s="44"/>
      <c r="V69" s="44"/>
      <c r="W69" s="44"/>
      <c r="X69" s="44"/>
      <c r="Y69" s="44"/>
      <c r="Z69" s="44"/>
    </row>
    <row r="70" spans="1:26" ht="15.75" customHeight="1" x14ac:dyDescent="0.2">
      <c r="A70" s="44"/>
      <c r="B70" s="44"/>
      <c r="C70" s="44"/>
      <c r="D70" s="44"/>
      <c r="E70" s="44"/>
      <c r="F70" s="44"/>
      <c r="G70" s="44"/>
      <c r="H70" s="44"/>
      <c r="I70" s="45"/>
      <c r="J70" s="44"/>
      <c r="K70" s="44"/>
      <c r="L70" s="44"/>
      <c r="M70" s="44"/>
      <c r="N70" s="44"/>
      <c r="O70" s="44"/>
      <c r="P70" s="44"/>
      <c r="Q70" s="44"/>
      <c r="R70" s="44"/>
      <c r="S70" s="44"/>
      <c r="T70" s="44"/>
      <c r="U70" s="44"/>
      <c r="V70" s="44"/>
      <c r="W70" s="44"/>
      <c r="X70" s="44"/>
      <c r="Y70" s="44"/>
      <c r="Z70" s="44"/>
    </row>
    <row r="71" spans="1:26" ht="15.75" customHeight="1" x14ac:dyDescent="0.2">
      <c r="A71" s="44"/>
      <c r="B71" s="44"/>
      <c r="C71" s="44"/>
      <c r="D71" s="44"/>
      <c r="E71" s="44"/>
      <c r="F71" s="44"/>
      <c r="G71" s="44"/>
      <c r="H71" s="44"/>
      <c r="I71" s="45"/>
      <c r="J71" s="44"/>
      <c r="K71" s="44"/>
      <c r="L71" s="44"/>
      <c r="M71" s="44"/>
      <c r="N71" s="44"/>
      <c r="O71" s="44"/>
      <c r="P71" s="44"/>
      <c r="Q71" s="44"/>
      <c r="R71" s="44"/>
      <c r="S71" s="44"/>
      <c r="T71" s="44"/>
      <c r="U71" s="44"/>
      <c r="V71" s="44"/>
      <c r="W71" s="44"/>
      <c r="X71" s="44"/>
      <c r="Y71" s="44"/>
      <c r="Z71" s="44"/>
    </row>
    <row r="72" spans="1:26" ht="15.75" customHeight="1" x14ac:dyDescent="0.2">
      <c r="A72" s="44"/>
      <c r="B72" s="44"/>
      <c r="C72" s="44"/>
      <c r="D72" s="44"/>
      <c r="E72" s="44"/>
      <c r="F72" s="44"/>
      <c r="G72" s="44"/>
      <c r="H72" s="44"/>
      <c r="I72" s="45"/>
      <c r="J72" s="44"/>
      <c r="K72" s="44"/>
      <c r="L72" s="44"/>
      <c r="M72" s="44"/>
      <c r="N72" s="44"/>
      <c r="O72" s="44"/>
      <c r="P72" s="44"/>
      <c r="Q72" s="44"/>
      <c r="R72" s="44"/>
      <c r="S72" s="44"/>
      <c r="T72" s="44"/>
      <c r="U72" s="44"/>
      <c r="V72" s="44"/>
      <c r="W72" s="44"/>
      <c r="X72" s="44"/>
      <c r="Y72" s="44"/>
      <c r="Z72" s="44"/>
    </row>
    <row r="73" spans="1:26" ht="15.75" customHeight="1" x14ac:dyDescent="0.2">
      <c r="A73" s="44"/>
      <c r="B73" s="44"/>
      <c r="C73" s="44"/>
      <c r="D73" s="44"/>
      <c r="E73" s="44"/>
      <c r="F73" s="44"/>
      <c r="G73" s="44"/>
      <c r="H73" s="44"/>
      <c r="I73" s="45"/>
      <c r="J73" s="44"/>
      <c r="K73" s="44"/>
      <c r="L73" s="44"/>
      <c r="M73" s="44"/>
      <c r="N73" s="44"/>
      <c r="O73" s="44"/>
      <c r="P73" s="44"/>
      <c r="Q73" s="44"/>
      <c r="R73" s="44"/>
      <c r="S73" s="44"/>
      <c r="T73" s="44"/>
      <c r="U73" s="44"/>
      <c r="V73" s="44"/>
      <c r="W73" s="44"/>
      <c r="X73" s="44"/>
      <c r="Y73" s="44"/>
      <c r="Z73" s="44"/>
    </row>
    <row r="74" spans="1:26" ht="15.75" customHeight="1" x14ac:dyDescent="0.2">
      <c r="A74" s="44"/>
      <c r="B74" s="44"/>
      <c r="C74" s="44"/>
      <c r="D74" s="44"/>
      <c r="E74" s="44"/>
      <c r="F74" s="44"/>
      <c r="G74" s="44"/>
      <c r="H74" s="44"/>
      <c r="I74" s="45"/>
      <c r="J74" s="44"/>
      <c r="K74" s="44"/>
      <c r="L74" s="44"/>
      <c r="M74" s="44"/>
      <c r="N74" s="44"/>
      <c r="O74" s="44"/>
      <c r="P74" s="44"/>
      <c r="Q74" s="44"/>
      <c r="R74" s="44"/>
      <c r="S74" s="44"/>
      <c r="T74" s="44"/>
      <c r="U74" s="44"/>
      <c r="V74" s="44"/>
      <c r="W74" s="44"/>
      <c r="X74" s="44"/>
      <c r="Y74" s="44"/>
      <c r="Z74" s="44"/>
    </row>
    <row r="75" spans="1:26" ht="15.75" customHeight="1" x14ac:dyDescent="0.2">
      <c r="A75" s="44"/>
      <c r="B75" s="44"/>
      <c r="C75" s="44"/>
      <c r="D75" s="44"/>
      <c r="E75" s="44"/>
      <c r="F75" s="44"/>
      <c r="G75" s="44"/>
      <c r="H75" s="44"/>
      <c r="I75" s="45"/>
      <c r="J75" s="44"/>
      <c r="K75" s="44"/>
      <c r="L75" s="44"/>
      <c r="M75" s="44"/>
      <c r="N75" s="44"/>
      <c r="O75" s="44"/>
      <c r="P75" s="44"/>
      <c r="Q75" s="44"/>
      <c r="R75" s="44"/>
      <c r="S75" s="44"/>
      <c r="T75" s="44"/>
      <c r="U75" s="44"/>
      <c r="V75" s="44"/>
      <c r="W75" s="44"/>
      <c r="X75" s="44"/>
      <c r="Y75" s="44"/>
      <c r="Z75" s="44"/>
    </row>
    <row r="76" spans="1:26" ht="15.75" customHeight="1" x14ac:dyDescent="0.2">
      <c r="A76" s="44"/>
      <c r="B76" s="44"/>
      <c r="C76" s="44"/>
      <c r="D76" s="44"/>
      <c r="E76" s="44"/>
      <c r="F76" s="44"/>
      <c r="G76" s="44"/>
      <c r="H76" s="44"/>
      <c r="I76" s="45"/>
      <c r="J76" s="44"/>
      <c r="K76" s="44"/>
      <c r="L76" s="44"/>
      <c r="M76" s="44"/>
      <c r="N76" s="44"/>
      <c r="O76" s="44"/>
      <c r="P76" s="44"/>
      <c r="Q76" s="44"/>
      <c r="R76" s="44"/>
      <c r="S76" s="44"/>
      <c r="T76" s="44"/>
      <c r="U76" s="44"/>
      <c r="V76" s="44"/>
      <c r="W76" s="44"/>
      <c r="X76" s="44"/>
      <c r="Y76" s="44"/>
      <c r="Z76" s="44"/>
    </row>
    <row r="77" spans="1:26" ht="15.75" customHeight="1" x14ac:dyDescent="0.2">
      <c r="A77" s="44"/>
      <c r="B77" s="44"/>
      <c r="C77" s="44"/>
      <c r="D77" s="44"/>
      <c r="E77" s="44"/>
      <c r="F77" s="44"/>
      <c r="G77" s="44"/>
      <c r="H77" s="44"/>
      <c r="I77" s="45"/>
      <c r="J77" s="44"/>
      <c r="K77" s="44"/>
      <c r="L77" s="44"/>
      <c r="M77" s="44"/>
      <c r="N77" s="44"/>
      <c r="O77" s="44"/>
      <c r="P77" s="44"/>
      <c r="Q77" s="44"/>
      <c r="R77" s="44"/>
      <c r="S77" s="44"/>
      <c r="T77" s="44"/>
      <c r="U77" s="44"/>
      <c r="V77" s="44"/>
      <c r="W77" s="44"/>
      <c r="X77" s="44"/>
      <c r="Y77" s="44"/>
      <c r="Z77" s="44"/>
    </row>
    <row r="78" spans="1:26" ht="15.75" customHeight="1" x14ac:dyDescent="0.2">
      <c r="A78" s="44"/>
      <c r="B78" s="44"/>
      <c r="C78" s="44"/>
      <c r="D78" s="44"/>
      <c r="E78" s="44"/>
      <c r="F78" s="44"/>
      <c r="G78" s="44"/>
      <c r="H78" s="44"/>
      <c r="I78" s="45"/>
      <c r="J78" s="44"/>
      <c r="K78" s="44"/>
      <c r="L78" s="44"/>
      <c r="M78" s="44"/>
      <c r="N78" s="44"/>
      <c r="O78" s="44"/>
      <c r="P78" s="44"/>
      <c r="Q78" s="44"/>
      <c r="R78" s="44"/>
      <c r="S78" s="44"/>
      <c r="T78" s="44"/>
      <c r="U78" s="44"/>
      <c r="V78" s="44"/>
      <c r="W78" s="44"/>
      <c r="X78" s="44"/>
      <c r="Y78" s="44"/>
      <c r="Z78" s="44"/>
    </row>
    <row r="79" spans="1:26" ht="15.75" customHeight="1" x14ac:dyDescent="0.2">
      <c r="A79" s="44"/>
      <c r="B79" s="44"/>
      <c r="C79" s="44"/>
      <c r="D79" s="44"/>
      <c r="E79" s="44"/>
      <c r="F79" s="44"/>
      <c r="G79" s="44"/>
      <c r="H79" s="44"/>
      <c r="I79" s="45"/>
      <c r="J79" s="44"/>
      <c r="K79" s="44"/>
      <c r="L79" s="44"/>
      <c r="M79" s="44"/>
      <c r="N79" s="44"/>
      <c r="O79" s="44"/>
      <c r="P79" s="44"/>
      <c r="Q79" s="44"/>
      <c r="R79" s="44"/>
      <c r="S79" s="44"/>
      <c r="T79" s="44"/>
      <c r="U79" s="44"/>
      <c r="V79" s="44"/>
      <c r="W79" s="44"/>
      <c r="X79" s="44"/>
      <c r="Y79" s="44"/>
      <c r="Z79" s="44"/>
    </row>
    <row r="80" spans="1:26" ht="15.75" customHeight="1" x14ac:dyDescent="0.2">
      <c r="A80" s="44"/>
      <c r="B80" s="44"/>
      <c r="C80" s="44"/>
      <c r="D80" s="44"/>
      <c r="E80" s="44"/>
      <c r="F80" s="44"/>
      <c r="G80" s="44"/>
      <c r="H80" s="44"/>
      <c r="I80" s="45"/>
      <c r="J80" s="44"/>
      <c r="K80" s="44"/>
      <c r="L80" s="44"/>
      <c r="M80" s="44"/>
      <c r="N80" s="44"/>
      <c r="O80" s="44"/>
      <c r="P80" s="44"/>
      <c r="Q80" s="44"/>
      <c r="R80" s="44"/>
      <c r="S80" s="44"/>
      <c r="T80" s="44"/>
      <c r="U80" s="44"/>
      <c r="V80" s="44"/>
      <c r="W80" s="44"/>
      <c r="X80" s="44"/>
      <c r="Y80" s="44"/>
      <c r="Z80" s="44"/>
    </row>
    <row r="81" spans="1:26" ht="15.75" customHeight="1" x14ac:dyDescent="0.2">
      <c r="A81" s="44"/>
      <c r="B81" s="44"/>
      <c r="C81" s="44"/>
      <c r="D81" s="44"/>
      <c r="E81" s="44"/>
      <c r="F81" s="44"/>
      <c r="G81" s="44"/>
      <c r="H81" s="44"/>
      <c r="I81" s="45"/>
      <c r="J81" s="44"/>
      <c r="K81" s="44"/>
      <c r="L81" s="44"/>
      <c r="M81" s="44"/>
      <c r="N81" s="44"/>
      <c r="O81" s="44"/>
      <c r="P81" s="44"/>
      <c r="Q81" s="44"/>
      <c r="R81" s="44"/>
      <c r="S81" s="44"/>
      <c r="T81" s="44"/>
      <c r="U81" s="44"/>
      <c r="V81" s="44"/>
      <c r="W81" s="44"/>
      <c r="X81" s="44"/>
      <c r="Y81" s="44"/>
      <c r="Z81" s="44"/>
    </row>
    <row r="82" spans="1:26" ht="15.75" customHeight="1" x14ac:dyDescent="0.2">
      <c r="A82" s="44"/>
      <c r="B82" s="44"/>
      <c r="C82" s="44"/>
      <c r="D82" s="44"/>
      <c r="E82" s="44"/>
      <c r="F82" s="44"/>
      <c r="G82" s="44"/>
      <c r="H82" s="44"/>
      <c r="I82" s="45"/>
      <c r="J82" s="44"/>
      <c r="K82" s="44"/>
      <c r="L82" s="44"/>
      <c r="M82" s="44"/>
      <c r="N82" s="44"/>
      <c r="O82" s="44"/>
      <c r="P82" s="44"/>
      <c r="Q82" s="44"/>
      <c r="R82" s="44"/>
      <c r="S82" s="44"/>
      <c r="T82" s="44"/>
      <c r="U82" s="44"/>
      <c r="V82" s="44"/>
      <c r="W82" s="44"/>
      <c r="X82" s="44"/>
      <c r="Y82" s="44"/>
      <c r="Z82" s="44"/>
    </row>
    <row r="83" spans="1:26" ht="15.75" customHeight="1" x14ac:dyDescent="0.2">
      <c r="A83" s="44"/>
      <c r="B83" s="44"/>
      <c r="C83" s="44"/>
      <c r="D83" s="44"/>
      <c r="E83" s="44"/>
      <c r="F83" s="44"/>
      <c r="G83" s="44"/>
      <c r="H83" s="44"/>
      <c r="I83" s="45"/>
      <c r="J83" s="44"/>
      <c r="K83" s="44"/>
      <c r="L83" s="44"/>
      <c r="M83" s="44"/>
      <c r="N83" s="44"/>
      <c r="O83" s="44"/>
      <c r="P83" s="44"/>
      <c r="Q83" s="44"/>
      <c r="R83" s="44"/>
      <c r="S83" s="44"/>
      <c r="T83" s="44"/>
      <c r="U83" s="44"/>
      <c r="V83" s="44"/>
      <c r="W83" s="44"/>
      <c r="X83" s="44"/>
      <c r="Y83" s="44"/>
      <c r="Z83" s="44"/>
    </row>
    <row r="84" spans="1:26" ht="15.75" customHeight="1" x14ac:dyDescent="0.2">
      <c r="A84" s="44"/>
      <c r="B84" s="44"/>
      <c r="C84" s="44"/>
      <c r="D84" s="44"/>
      <c r="E84" s="44"/>
      <c r="F84" s="44"/>
      <c r="G84" s="44"/>
      <c r="H84" s="44"/>
      <c r="I84" s="45"/>
      <c r="J84" s="44"/>
      <c r="K84" s="44"/>
      <c r="L84" s="44"/>
      <c r="M84" s="44"/>
      <c r="N84" s="44"/>
      <c r="O84" s="44"/>
      <c r="P84" s="44"/>
      <c r="Q84" s="44"/>
      <c r="R84" s="44"/>
      <c r="S84" s="44"/>
      <c r="T84" s="44"/>
      <c r="U84" s="44"/>
      <c r="V84" s="44"/>
      <c r="W84" s="44"/>
      <c r="X84" s="44"/>
      <c r="Y84" s="44"/>
      <c r="Z84" s="44"/>
    </row>
    <row r="85" spans="1:26" ht="15.75" customHeight="1" x14ac:dyDescent="0.2">
      <c r="A85" s="44"/>
      <c r="B85" s="44"/>
      <c r="C85" s="44"/>
      <c r="D85" s="44"/>
      <c r="E85" s="44"/>
      <c r="F85" s="44"/>
      <c r="G85" s="44"/>
      <c r="H85" s="44"/>
      <c r="I85" s="45"/>
      <c r="J85" s="44"/>
      <c r="K85" s="44"/>
      <c r="L85" s="44"/>
      <c r="M85" s="44"/>
      <c r="N85" s="44"/>
      <c r="O85" s="44"/>
      <c r="P85" s="44"/>
      <c r="Q85" s="44"/>
      <c r="R85" s="44"/>
      <c r="S85" s="44"/>
      <c r="T85" s="44"/>
      <c r="U85" s="44"/>
      <c r="V85" s="44"/>
      <c r="W85" s="44"/>
      <c r="X85" s="44"/>
      <c r="Y85" s="44"/>
      <c r="Z85" s="44"/>
    </row>
    <row r="86" spans="1:26" ht="15.75" customHeight="1" x14ac:dyDescent="0.2">
      <c r="A86" s="44"/>
      <c r="B86" s="44"/>
      <c r="C86" s="44"/>
      <c r="D86" s="44"/>
      <c r="E86" s="44"/>
      <c r="F86" s="44"/>
      <c r="G86" s="44"/>
      <c r="H86" s="44"/>
      <c r="I86" s="45"/>
      <c r="J86" s="44"/>
      <c r="K86" s="44"/>
      <c r="L86" s="44"/>
      <c r="M86" s="44"/>
      <c r="N86" s="44"/>
      <c r="O86" s="44"/>
      <c r="P86" s="44"/>
      <c r="Q86" s="44"/>
      <c r="R86" s="44"/>
      <c r="S86" s="44"/>
      <c r="T86" s="44"/>
      <c r="U86" s="44"/>
      <c r="V86" s="44"/>
      <c r="W86" s="44"/>
      <c r="X86" s="44"/>
      <c r="Y86" s="44"/>
      <c r="Z86" s="44"/>
    </row>
    <row r="87" spans="1:26" ht="15.75" customHeight="1" x14ac:dyDescent="0.2">
      <c r="A87" s="44"/>
      <c r="B87" s="44"/>
      <c r="C87" s="44"/>
      <c r="D87" s="44"/>
      <c r="E87" s="44"/>
      <c r="F87" s="44"/>
      <c r="G87" s="44"/>
      <c r="H87" s="44"/>
      <c r="I87" s="45"/>
      <c r="J87" s="44"/>
      <c r="K87" s="44"/>
      <c r="L87" s="44"/>
      <c r="M87" s="44"/>
      <c r="N87" s="44"/>
      <c r="O87" s="44"/>
      <c r="P87" s="44"/>
      <c r="Q87" s="44"/>
      <c r="R87" s="44"/>
      <c r="S87" s="44"/>
      <c r="T87" s="44"/>
      <c r="U87" s="44"/>
      <c r="V87" s="44"/>
      <c r="W87" s="44"/>
      <c r="X87" s="44"/>
      <c r="Y87" s="44"/>
      <c r="Z87" s="44"/>
    </row>
    <row r="88" spans="1:26" ht="15.75" customHeight="1" x14ac:dyDescent="0.2">
      <c r="A88" s="44"/>
      <c r="B88" s="44"/>
      <c r="C88" s="44"/>
      <c r="D88" s="44"/>
      <c r="E88" s="44"/>
      <c r="F88" s="44"/>
      <c r="G88" s="44"/>
      <c r="H88" s="44"/>
      <c r="I88" s="45"/>
      <c r="J88" s="44"/>
      <c r="K88" s="44"/>
      <c r="L88" s="44"/>
      <c r="M88" s="44"/>
      <c r="N88" s="44"/>
      <c r="O88" s="44"/>
      <c r="P88" s="44"/>
      <c r="Q88" s="44"/>
      <c r="R88" s="44"/>
      <c r="S88" s="44"/>
      <c r="T88" s="44"/>
      <c r="U88" s="44"/>
      <c r="V88" s="44"/>
      <c r="W88" s="44"/>
      <c r="X88" s="44"/>
      <c r="Y88" s="44"/>
      <c r="Z88" s="44"/>
    </row>
    <row r="89" spans="1:26" ht="15.75" customHeight="1" x14ac:dyDescent="0.2">
      <c r="A89" s="44"/>
      <c r="B89" s="44"/>
      <c r="C89" s="44"/>
      <c r="D89" s="44"/>
      <c r="E89" s="44"/>
      <c r="F89" s="44"/>
      <c r="G89" s="44"/>
      <c r="H89" s="44"/>
      <c r="I89" s="45"/>
      <c r="J89" s="44"/>
      <c r="K89" s="44"/>
      <c r="L89" s="44"/>
      <c r="M89" s="44"/>
      <c r="N89" s="44"/>
      <c r="O89" s="44"/>
      <c r="P89" s="44"/>
      <c r="Q89" s="44"/>
      <c r="R89" s="44"/>
      <c r="S89" s="44"/>
      <c r="T89" s="44"/>
      <c r="U89" s="44"/>
      <c r="V89" s="44"/>
      <c r="W89" s="44"/>
      <c r="X89" s="44"/>
      <c r="Y89" s="44"/>
      <c r="Z89" s="44"/>
    </row>
    <row r="90" spans="1:26" ht="15.75" customHeight="1" x14ac:dyDescent="0.2">
      <c r="A90" s="44"/>
      <c r="B90" s="44"/>
      <c r="C90" s="44"/>
      <c r="D90" s="44"/>
      <c r="E90" s="44"/>
      <c r="F90" s="44"/>
      <c r="G90" s="44"/>
      <c r="H90" s="44"/>
      <c r="I90" s="45"/>
      <c r="J90" s="44"/>
      <c r="K90" s="44"/>
      <c r="L90" s="44"/>
      <c r="M90" s="44"/>
      <c r="N90" s="44"/>
      <c r="O90" s="44"/>
      <c r="P90" s="44"/>
      <c r="Q90" s="44"/>
      <c r="R90" s="44"/>
      <c r="S90" s="44"/>
      <c r="T90" s="44"/>
      <c r="U90" s="44"/>
      <c r="V90" s="44"/>
      <c r="W90" s="44"/>
      <c r="X90" s="44"/>
      <c r="Y90" s="44"/>
      <c r="Z90" s="44"/>
    </row>
    <row r="91" spans="1:26" ht="15.75" customHeight="1" x14ac:dyDescent="0.2">
      <c r="A91" s="44"/>
      <c r="B91" s="44"/>
      <c r="C91" s="44"/>
      <c r="D91" s="44"/>
      <c r="E91" s="44"/>
      <c r="F91" s="44"/>
      <c r="G91" s="44"/>
      <c r="H91" s="44"/>
      <c r="I91" s="45"/>
      <c r="J91" s="44"/>
      <c r="K91" s="44"/>
      <c r="L91" s="44"/>
      <c r="M91" s="44"/>
      <c r="N91" s="44"/>
      <c r="O91" s="44"/>
      <c r="P91" s="44"/>
      <c r="Q91" s="44"/>
      <c r="R91" s="44"/>
      <c r="S91" s="44"/>
      <c r="T91" s="44"/>
      <c r="U91" s="44"/>
      <c r="V91" s="44"/>
      <c r="W91" s="44"/>
      <c r="X91" s="44"/>
      <c r="Y91" s="44"/>
      <c r="Z91" s="44"/>
    </row>
    <row r="92" spans="1:26" ht="15.75" customHeight="1" x14ac:dyDescent="0.2">
      <c r="A92" s="44"/>
      <c r="B92" s="44"/>
      <c r="C92" s="44"/>
      <c r="D92" s="44"/>
      <c r="E92" s="44"/>
      <c r="F92" s="44"/>
      <c r="G92" s="44"/>
      <c r="H92" s="44"/>
      <c r="I92" s="45"/>
      <c r="J92" s="44"/>
      <c r="K92" s="44"/>
      <c r="L92" s="44"/>
      <c r="M92" s="44"/>
      <c r="N92" s="44"/>
      <c r="O92" s="44"/>
      <c r="P92" s="44"/>
      <c r="Q92" s="44"/>
      <c r="R92" s="44"/>
      <c r="S92" s="44"/>
      <c r="T92" s="44"/>
      <c r="U92" s="44"/>
      <c r="V92" s="44"/>
      <c r="W92" s="44"/>
      <c r="X92" s="44"/>
      <c r="Y92" s="44"/>
      <c r="Z92" s="44"/>
    </row>
    <row r="93" spans="1:26" ht="15.75" customHeight="1" x14ac:dyDescent="0.2">
      <c r="A93" s="44"/>
      <c r="B93" s="44"/>
      <c r="C93" s="44"/>
      <c r="D93" s="44"/>
      <c r="E93" s="44"/>
      <c r="F93" s="44"/>
      <c r="G93" s="44"/>
      <c r="H93" s="44"/>
      <c r="I93" s="45"/>
      <c r="J93" s="44"/>
      <c r="K93" s="44"/>
      <c r="L93" s="44"/>
      <c r="M93" s="44"/>
      <c r="N93" s="44"/>
      <c r="O93" s="44"/>
      <c r="P93" s="44"/>
      <c r="Q93" s="44"/>
      <c r="R93" s="44"/>
      <c r="S93" s="44"/>
      <c r="T93" s="44"/>
      <c r="U93" s="44"/>
      <c r="V93" s="44"/>
      <c r="W93" s="44"/>
      <c r="X93" s="44"/>
      <c r="Y93" s="44"/>
      <c r="Z93" s="44"/>
    </row>
    <row r="94" spans="1:26" ht="15.75" customHeight="1" x14ac:dyDescent="0.2">
      <c r="A94" s="44"/>
      <c r="B94" s="44"/>
      <c r="C94" s="44"/>
      <c r="D94" s="44"/>
      <c r="E94" s="44"/>
      <c r="F94" s="44"/>
      <c r="G94" s="44"/>
      <c r="H94" s="44"/>
      <c r="I94" s="45"/>
      <c r="J94" s="44"/>
      <c r="K94" s="44"/>
      <c r="L94" s="44"/>
      <c r="M94" s="44"/>
      <c r="N94" s="44"/>
      <c r="O94" s="44"/>
      <c r="P94" s="44"/>
      <c r="Q94" s="44"/>
      <c r="R94" s="44"/>
      <c r="S94" s="44"/>
      <c r="T94" s="44"/>
      <c r="U94" s="44"/>
      <c r="V94" s="44"/>
      <c r="W94" s="44"/>
      <c r="X94" s="44"/>
      <c r="Y94" s="44"/>
      <c r="Z94" s="44"/>
    </row>
    <row r="95" spans="1:26" ht="15.75" customHeight="1" x14ac:dyDescent="0.2">
      <c r="A95" s="44"/>
      <c r="B95" s="44"/>
      <c r="C95" s="44"/>
      <c r="D95" s="44"/>
      <c r="E95" s="44"/>
      <c r="F95" s="44"/>
      <c r="G95" s="44"/>
      <c r="H95" s="44"/>
      <c r="I95" s="45"/>
      <c r="J95" s="44"/>
      <c r="K95" s="44"/>
      <c r="L95" s="44"/>
      <c r="M95" s="44"/>
      <c r="N95" s="44"/>
      <c r="O95" s="44"/>
      <c r="P95" s="44"/>
      <c r="Q95" s="44"/>
      <c r="R95" s="44"/>
      <c r="S95" s="44"/>
      <c r="T95" s="44"/>
      <c r="U95" s="44"/>
      <c r="V95" s="44"/>
      <c r="W95" s="44"/>
      <c r="X95" s="44"/>
      <c r="Y95" s="44"/>
      <c r="Z95" s="44"/>
    </row>
    <row r="96" spans="1:26" ht="15.75" customHeight="1" x14ac:dyDescent="0.2">
      <c r="A96" s="44"/>
      <c r="B96" s="44"/>
      <c r="C96" s="44"/>
      <c r="D96" s="44"/>
      <c r="E96" s="44"/>
      <c r="F96" s="44"/>
      <c r="G96" s="44"/>
      <c r="H96" s="44"/>
      <c r="I96" s="45"/>
      <c r="J96" s="44"/>
      <c r="K96" s="44"/>
      <c r="L96" s="44"/>
      <c r="M96" s="44"/>
      <c r="N96" s="44"/>
      <c r="O96" s="44"/>
      <c r="P96" s="44"/>
      <c r="Q96" s="44"/>
      <c r="R96" s="44"/>
      <c r="S96" s="44"/>
      <c r="T96" s="44"/>
      <c r="U96" s="44"/>
      <c r="V96" s="44"/>
      <c r="W96" s="44"/>
      <c r="X96" s="44"/>
      <c r="Y96" s="44"/>
      <c r="Z96" s="44"/>
    </row>
    <row r="97" spans="1:26" ht="15.75" customHeight="1" x14ac:dyDescent="0.2">
      <c r="A97" s="44"/>
      <c r="B97" s="44"/>
      <c r="C97" s="44"/>
      <c r="D97" s="44"/>
      <c r="E97" s="44"/>
      <c r="F97" s="44"/>
      <c r="G97" s="44"/>
      <c r="H97" s="44"/>
      <c r="I97" s="45"/>
      <c r="J97" s="44"/>
      <c r="K97" s="44"/>
      <c r="L97" s="44"/>
      <c r="M97" s="44"/>
      <c r="N97" s="44"/>
      <c r="O97" s="44"/>
      <c r="P97" s="44"/>
      <c r="Q97" s="44"/>
      <c r="R97" s="44"/>
      <c r="S97" s="44"/>
      <c r="T97" s="44"/>
      <c r="U97" s="44"/>
      <c r="V97" s="44"/>
      <c r="W97" s="44"/>
      <c r="X97" s="44"/>
      <c r="Y97" s="44"/>
      <c r="Z97" s="44"/>
    </row>
    <row r="98" spans="1:26" ht="15.75" customHeight="1" x14ac:dyDescent="0.2">
      <c r="A98" s="44"/>
      <c r="B98" s="44"/>
      <c r="C98" s="44"/>
      <c r="D98" s="44"/>
      <c r="E98" s="44"/>
      <c r="F98" s="44"/>
      <c r="G98" s="44"/>
      <c r="H98" s="44"/>
      <c r="I98" s="45"/>
      <c r="J98" s="44"/>
      <c r="K98" s="44"/>
      <c r="L98" s="44"/>
      <c r="M98" s="44"/>
      <c r="N98" s="44"/>
      <c r="O98" s="44"/>
      <c r="P98" s="44"/>
      <c r="Q98" s="44"/>
      <c r="R98" s="44"/>
      <c r="S98" s="44"/>
      <c r="T98" s="44"/>
      <c r="U98" s="44"/>
      <c r="V98" s="44"/>
      <c r="W98" s="44"/>
      <c r="X98" s="44"/>
      <c r="Y98" s="44"/>
      <c r="Z98" s="44"/>
    </row>
    <row r="99" spans="1:26" ht="15.75" customHeight="1" x14ac:dyDescent="0.2">
      <c r="A99" s="44"/>
      <c r="B99" s="44"/>
      <c r="C99" s="44"/>
      <c r="D99" s="44"/>
      <c r="E99" s="44"/>
      <c r="F99" s="44"/>
      <c r="G99" s="44"/>
      <c r="H99" s="44"/>
      <c r="I99" s="45"/>
      <c r="J99" s="44"/>
      <c r="K99" s="44"/>
      <c r="L99" s="44"/>
      <c r="M99" s="44"/>
      <c r="N99" s="44"/>
      <c r="O99" s="44"/>
      <c r="P99" s="44"/>
      <c r="Q99" s="44"/>
      <c r="R99" s="44"/>
      <c r="S99" s="44"/>
      <c r="T99" s="44"/>
      <c r="U99" s="44"/>
      <c r="V99" s="44"/>
      <c r="W99" s="44"/>
      <c r="X99" s="44"/>
      <c r="Y99" s="44"/>
      <c r="Z99" s="44"/>
    </row>
    <row r="100" spans="1:26" ht="15.75" customHeight="1" x14ac:dyDescent="0.2">
      <c r="A100" s="44"/>
      <c r="B100" s="44"/>
      <c r="C100" s="44"/>
      <c r="D100" s="44"/>
      <c r="E100" s="44"/>
      <c r="F100" s="44"/>
      <c r="G100" s="44"/>
      <c r="H100" s="44"/>
      <c r="I100" s="45"/>
      <c r="J100" s="44"/>
      <c r="K100" s="44"/>
      <c r="L100" s="44"/>
      <c r="M100" s="44"/>
      <c r="N100" s="44"/>
      <c r="O100" s="44"/>
      <c r="P100" s="44"/>
      <c r="Q100" s="44"/>
      <c r="R100" s="44"/>
      <c r="S100" s="44"/>
      <c r="T100" s="44"/>
      <c r="U100" s="44"/>
      <c r="V100" s="44"/>
      <c r="W100" s="44"/>
      <c r="X100" s="44"/>
      <c r="Y100" s="44"/>
      <c r="Z100" s="44"/>
    </row>
    <row r="101" spans="1:26" ht="15.75" customHeight="1" x14ac:dyDescent="0.2">
      <c r="A101" s="44"/>
      <c r="B101" s="44"/>
      <c r="C101" s="44"/>
      <c r="D101" s="44"/>
      <c r="E101" s="44"/>
      <c r="F101" s="44"/>
      <c r="G101" s="44"/>
      <c r="H101" s="44"/>
      <c r="I101" s="45"/>
      <c r="J101" s="44"/>
      <c r="K101" s="44"/>
      <c r="L101" s="44"/>
      <c r="M101" s="44"/>
      <c r="N101" s="44"/>
      <c r="O101" s="44"/>
      <c r="P101" s="44"/>
      <c r="Q101" s="44"/>
      <c r="R101" s="44"/>
      <c r="S101" s="44"/>
      <c r="T101" s="44"/>
      <c r="U101" s="44"/>
      <c r="V101" s="44"/>
      <c r="W101" s="44"/>
      <c r="X101" s="44"/>
      <c r="Y101" s="44"/>
      <c r="Z101" s="44"/>
    </row>
    <row r="102" spans="1:26" ht="15.75" customHeight="1" x14ac:dyDescent="0.2">
      <c r="A102" s="44"/>
      <c r="B102" s="44"/>
      <c r="C102" s="44"/>
      <c r="D102" s="44"/>
      <c r="E102" s="44"/>
      <c r="F102" s="44"/>
      <c r="G102" s="44"/>
      <c r="H102" s="44"/>
      <c r="I102" s="45"/>
      <c r="J102" s="44"/>
      <c r="K102" s="44"/>
      <c r="L102" s="44"/>
      <c r="M102" s="44"/>
      <c r="N102" s="44"/>
      <c r="O102" s="44"/>
      <c r="P102" s="44"/>
      <c r="Q102" s="44"/>
      <c r="R102" s="44"/>
      <c r="S102" s="44"/>
      <c r="T102" s="44"/>
      <c r="U102" s="44"/>
      <c r="V102" s="44"/>
      <c r="W102" s="44"/>
      <c r="X102" s="44"/>
      <c r="Y102" s="44"/>
      <c r="Z102" s="44"/>
    </row>
    <row r="103" spans="1:26" ht="15.75" customHeight="1" x14ac:dyDescent="0.2">
      <c r="A103" s="44"/>
      <c r="B103" s="44"/>
      <c r="C103" s="44"/>
      <c r="D103" s="44"/>
      <c r="E103" s="44"/>
      <c r="F103" s="44"/>
      <c r="G103" s="44"/>
      <c r="H103" s="44"/>
      <c r="I103" s="45"/>
      <c r="J103" s="44"/>
      <c r="K103" s="44"/>
      <c r="L103" s="44"/>
      <c r="M103" s="44"/>
      <c r="N103" s="44"/>
      <c r="O103" s="44"/>
      <c r="P103" s="44"/>
      <c r="Q103" s="44"/>
      <c r="R103" s="44"/>
      <c r="S103" s="44"/>
      <c r="T103" s="44"/>
      <c r="U103" s="44"/>
      <c r="V103" s="44"/>
      <c r="W103" s="44"/>
      <c r="X103" s="44"/>
      <c r="Y103" s="44"/>
      <c r="Z103" s="44"/>
    </row>
    <row r="104" spans="1:26" ht="15.75" customHeight="1" x14ac:dyDescent="0.2">
      <c r="A104" s="44"/>
      <c r="B104" s="44"/>
      <c r="C104" s="44"/>
      <c r="D104" s="44"/>
      <c r="E104" s="44"/>
      <c r="F104" s="44"/>
      <c r="G104" s="44"/>
      <c r="H104" s="44"/>
      <c r="I104" s="45"/>
      <c r="J104" s="44"/>
      <c r="K104" s="44"/>
      <c r="L104" s="44"/>
      <c r="M104" s="44"/>
      <c r="N104" s="44"/>
      <c r="O104" s="44"/>
      <c r="P104" s="44"/>
      <c r="Q104" s="44"/>
      <c r="R104" s="44"/>
      <c r="S104" s="44"/>
      <c r="T104" s="44"/>
      <c r="U104" s="44"/>
      <c r="V104" s="44"/>
      <c r="W104" s="44"/>
      <c r="X104" s="44"/>
      <c r="Y104" s="44"/>
      <c r="Z104" s="44"/>
    </row>
    <row r="105" spans="1:26" ht="15.75" customHeight="1" x14ac:dyDescent="0.2">
      <c r="A105" s="44"/>
      <c r="B105" s="44"/>
      <c r="C105" s="44"/>
      <c r="D105" s="44"/>
      <c r="E105" s="44"/>
      <c r="F105" s="44"/>
      <c r="G105" s="44"/>
      <c r="H105" s="44"/>
      <c r="I105" s="45"/>
      <c r="J105" s="44"/>
      <c r="K105" s="44"/>
      <c r="L105" s="44"/>
      <c r="M105" s="44"/>
      <c r="N105" s="44"/>
      <c r="O105" s="44"/>
      <c r="P105" s="44"/>
      <c r="Q105" s="44"/>
      <c r="R105" s="44"/>
      <c r="S105" s="44"/>
      <c r="T105" s="44"/>
      <c r="U105" s="44"/>
      <c r="V105" s="44"/>
      <c r="W105" s="44"/>
      <c r="X105" s="44"/>
      <c r="Y105" s="44"/>
      <c r="Z105" s="44"/>
    </row>
    <row r="106" spans="1:26" ht="15.75" customHeight="1" x14ac:dyDescent="0.2">
      <c r="A106" s="44"/>
      <c r="B106" s="44"/>
      <c r="C106" s="44"/>
      <c r="D106" s="44"/>
      <c r="E106" s="44"/>
      <c r="F106" s="44"/>
      <c r="G106" s="44"/>
      <c r="H106" s="44"/>
      <c r="I106" s="45"/>
      <c r="J106" s="44"/>
      <c r="K106" s="44"/>
      <c r="L106" s="44"/>
      <c r="M106" s="44"/>
      <c r="N106" s="44"/>
      <c r="O106" s="44"/>
      <c r="P106" s="44"/>
      <c r="Q106" s="44"/>
      <c r="R106" s="44"/>
      <c r="S106" s="44"/>
      <c r="T106" s="44"/>
      <c r="U106" s="44"/>
      <c r="V106" s="44"/>
      <c r="W106" s="44"/>
      <c r="X106" s="44"/>
      <c r="Y106" s="44"/>
      <c r="Z106" s="44"/>
    </row>
    <row r="107" spans="1:26" ht="15.75" customHeight="1" x14ac:dyDescent="0.2">
      <c r="A107" s="44"/>
      <c r="B107" s="44"/>
      <c r="C107" s="44"/>
      <c r="D107" s="44"/>
      <c r="E107" s="44"/>
      <c r="F107" s="44"/>
      <c r="G107" s="44"/>
      <c r="H107" s="44"/>
      <c r="I107" s="45"/>
      <c r="J107" s="44"/>
      <c r="K107" s="44"/>
      <c r="L107" s="44"/>
      <c r="M107" s="44"/>
      <c r="N107" s="44"/>
      <c r="O107" s="44"/>
      <c r="P107" s="44"/>
      <c r="Q107" s="44"/>
      <c r="R107" s="44"/>
      <c r="S107" s="44"/>
      <c r="T107" s="44"/>
      <c r="U107" s="44"/>
      <c r="V107" s="44"/>
      <c r="W107" s="44"/>
      <c r="X107" s="44"/>
      <c r="Y107" s="44"/>
      <c r="Z107" s="44"/>
    </row>
    <row r="108" spans="1:26" ht="15.75" customHeight="1" x14ac:dyDescent="0.2">
      <c r="A108" s="44"/>
      <c r="B108" s="44"/>
      <c r="C108" s="44"/>
      <c r="D108" s="44"/>
      <c r="E108" s="44"/>
      <c r="F108" s="44"/>
      <c r="G108" s="44"/>
      <c r="H108" s="44"/>
      <c r="I108" s="45"/>
      <c r="J108" s="44"/>
      <c r="K108" s="44"/>
      <c r="L108" s="44"/>
      <c r="M108" s="44"/>
      <c r="N108" s="44"/>
      <c r="O108" s="44"/>
      <c r="P108" s="44"/>
      <c r="Q108" s="44"/>
      <c r="R108" s="44"/>
      <c r="S108" s="44"/>
      <c r="T108" s="44"/>
      <c r="U108" s="44"/>
      <c r="V108" s="44"/>
      <c r="W108" s="44"/>
      <c r="X108" s="44"/>
      <c r="Y108" s="44"/>
      <c r="Z108" s="44"/>
    </row>
    <row r="109" spans="1:26" ht="15.75" customHeight="1" x14ac:dyDescent="0.2">
      <c r="A109" s="44"/>
      <c r="B109" s="44"/>
      <c r="C109" s="44"/>
      <c r="D109" s="44"/>
      <c r="E109" s="44"/>
      <c r="F109" s="44"/>
      <c r="G109" s="44"/>
      <c r="H109" s="44"/>
      <c r="I109" s="45"/>
      <c r="J109" s="44"/>
      <c r="K109" s="44"/>
      <c r="L109" s="44"/>
      <c r="M109" s="44"/>
      <c r="N109" s="44"/>
      <c r="O109" s="44"/>
      <c r="P109" s="44"/>
      <c r="Q109" s="44"/>
      <c r="R109" s="44"/>
      <c r="S109" s="44"/>
      <c r="T109" s="44"/>
      <c r="U109" s="44"/>
      <c r="V109" s="44"/>
      <c r="W109" s="44"/>
      <c r="X109" s="44"/>
      <c r="Y109" s="44"/>
      <c r="Z109" s="44"/>
    </row>
    <row r="110" spans="1:26" ht="15.75" customHeight="1" x14ac:dyDescent="0.2">
      <c r="A110" s="44"/>
      <c r="B110" s="44"/>
      <c r="C110" s="44"/>
      <c r="D110" s="44"/>
      <c r="E110" s="44"/>
      <c r="F110" s="44"/>
      <c r="G110" s="44"/>
      <c r="H110" s="44"/>
      <c r="I110" s="45"/>
      <c r="J110" s="44"/>
      <c r="K110" s="44"/>
      <c r="L110" s="44"/>
      <c r="M110" s="44"/>
      <c r="N110" s="44"/>
      <c r="O110" s="44"/>
      <c r="P110" s="44"/>
      <c r="Q110" s="44"/>
      <c r="R110" s="44"/>
      <c r="S110" s="44"/>
      <c r="T110" s="44"/>
      <c r="U110" s="44"/>
      <c r="V110" s="44"/>
      <c r="W110" s="44"/>
      <c r="X110" s="44"/>
      <c r="Y110" s="44"/>
      <c r="Z110" s="44"/>
    </row>
    <row r="111" spans="1:26" ht="15.75" customHeight="1" x14ac:dyDescent="0.2">
      <c r="A111" s="44"/>
      <c r="B111" s="44"/>
      <c r="C111" s="44"/>
      <c r="D111" s="44"/>
      <c r="E111" s="44"/>
      <c r="F111" s="44"/>
      <c r="G111" s="44"/>
      <c r="H111" s="44"/>
      <c r="I111" s="45"/>
      <c r="J111" s="44"/>
      <c r="K111" s="44"/>
      <c r="L111" s="44"/>
      <c r="M111" s="44"/>
      <c r="N111" s="44"/>
      <c r="O111" s="44"/>
      <c r="P111" s="44"/>
      <c r="Q111" s="44"/>
      <c r="R111" s="44"/>
      <c r="S111" s="44"/>
      <c r="T111" s="44"/>
      <c r="U111" s="44"/>
      <c r="V111" s="44"/>
      <c r="W111" s="44"/>
      <c r="X111" s="44"/>
      <c r="Y111" s="44"/>
      <c r="Z111" s="44"/>
    </row>
    <row r="112" spans="1:26" ht="15.75" customHeight="1" x14ac:dyDescent="0.2">
      <c r="A112" s="44"/>
      <c r="B112" s="44"/>
      <c r="C112" s="44"/>
      <c r="D112" s="44"/>
      <c r="E112" s="44"/>
      <c r="F112" s="44"/>
      <c r="G112" s="44"/>
      <c r="H112" s="44"/>
      <c r="I112" s="45"/>
      <c r="J112" s="44"/>
      <c r="K112" s="44"/>
      <c r="L112" s="44"/>
      <c r="M112" s="44"/>
      <c r="N112" s="44"/>
      <c r="O112" s="44"/>
      <c r="P112" s="44"/>
      <c r="Q112" s="44"/>
      <c r="R112" s="44"/>
      <c r="S112" s="44"/>
      <c r="T112" s="44"/>
      <c r="U112" s="44"/>
      <c r="V112" s="44"/>
      <c r="W112" s="44"/>
      <c r="X112" s="44"/>
      <c r="Y112" s="44"/>
      <c r="Z112" s="44"/>
    </row>
    <row r="113" spans="1:26" ht="15.75" customHeight="1" x14ac:dyDescent="0.2">
      <c r="A113" s="44"/>
      <c r="B113" s="44"/>
      <c r="C113" s="44"/>
      <c r="D113" s="44"/>
      <c r="E113" s="44"/>
      <c r="F113" s="44"/>
      <c r="G113" s="44"/>
      <c r="H113" s="44"/>
      <c r="I113" s="45"/>
      <c r="J113" s="44"/>
      <c r="K113" s="44"/>
      <c r="L113" s="44"/>
      <c r="M113" s="44"/>
      <c r="N113" s="44"/>
      <c r="O113" s="44"/>
      <c r="P113" s="44"/>
      <c r="Q113" s="44"/>
      <c r="R113" s="44"/>
      <c r="S113" s="44"/>
      <c r="T113" s="44"/>
      <c r="U113" s="44"/>
      <c r="V113" s="44"/>
      <c r="W113" s="44"/>
      <c r="X113" s="44"/>
      <c r="Y113" s="44"/>
      <c r="Z113" s="44"/>
    </row>
    <row r="114" spans="1:26" ht="15.75" customHeight="1" x14ac:dyDescent="0.2">
      <c r="A114" s="44"/>
      <c r="B114" s="44"/>
      <c r="C114" s="44"/>
      <c r="D114" s="44"/>
      <c r="E114" s="44"/>
      <c r="F114" s="44"/>
      <c r="G114" s="44"/>
      <c r="H114" s="44"/>
      <c r="I114" s="45"/>
      <c r="J114" s="44"/>
      <c r="K114" s="44"/>
      <c r="L114" s="44"/>
      <c r="M114" s="44"/>
      <c r="N114" s="44"/>
      <c r="O114" s="44"/>
      <c r="P114" s="44"/>
      <c r="Q114" s="44"/>
      <c r="R114" s="44"/>
      <c r="S114" s="44"/>
      <c r="T114" s="44"/>
      <c r="U114" s="44"/>
      <c r="V114" s="44"/>
      <c r="W114" s="44"/>
      <c r="X114" s="44"/>
      <c r="Y114" s="44"/>
      <c r="Z114" s="44"/>
    </row>
    <row r="115" spans="1:26" ht="15.75" customHeight="1" x14ac:dyDescent="0.2">
      <c r="A115" s="44"/>
      <c r="B115" s="44"/>
      <c r="C115" s="44"/>
      <c r="D115" s="44"/>
      <c r="E115" s="44"/>
      <c r="F115" s="44"/>
      <c r="G115" s="44"/>
      <c r="H115" s="44"/>
      <c r="I115" s="45"/>
      <c r="J115" s="44"/>
      <c r="K115" s="44"/>
      <c r="L115" s="44"/>
      <c r="M115" s="44"/>
      <c r="N115" s="44"/>
      <c r="O115" s="44"/>
      <c r="P115" s="44"/>
      <c r="Q115" s="44"/>
      <c r="R115" s="44"/>
      <c r="S115" s="44"/>
      <c r="T115" s="44"/>
      <c r="U115" s="44"/>
      <c r="V115" s="44"/>
      <c r="W115" s="44"/>
      <c r="X115" s="44"/>
      <c r="Y115" s="44"/>
      <c r="Z115" s="44"/>
    </row>
    <row r="116" spans="1:26" ht="15.75" customHeight="1" x14ac:dyDescent="0.2">
      <c r="A116" s="44"/>
      <c r="B116" s="44"/>
      <c r="C116" s="44"/>
      <c r="D116" s="44"/>
      <c r="E116" s="44"/>
      <c r="F116" s="44"/>
      <c r="G116" s="44"/>
      <c r="H116" s="44"/>
      <c r="I116" s="45"/>
      <c r="J116" s="44"/>
      <c r="K116" s="44"/>
      <c r="L116" s="44"/>
      <c r="M116" s="44"/>
      <c r="N116" s="44"/>
      <c r="O116" s="44"/>
      <c r="P116" s="44"/>
      <c r="Q116" s="44"/>
      <c r="R116" s="44"/>
      <c r="S116" s="44"/>
      <c r="T116" s="44"/>
      <c r="U116" s="44"/>
      <c r="V116" s="44"/>
      <c r="W116" s="44"/>
      <c r="X116" s="44"/>
      <c r="Y116" s="44"/>
      <c r="Z116" s="44"/>
    </row>
    <row r="117" spans="1:26" ht="15.75" customHeight="1" x14ac:dyDescent="0.2">
      <c r="A117" s="44"/>
      <c r="B117" s="44"/>
      <c r="C117" s="44"/>
      <c r="D117" s="44"/>
      <c r="E117" s="44"/>
      <c r="F117" s="44"/>
      <c r="G117" s="44"/>
      <c r="H117" s="44"/>
      <c r="I117" s="45"/>
      <c r="J117" s="44"/>
      <c r="K117" s="44"/>
      <c r="L117" s="44"/>
      <c r="M117" s="44"/>
      <c r="N117" s="44"/>
      <c r="O117" s="44"/>
      <c r="P117" s="44"/>
      <c r="Q117" s="44"/>
      <c r="R117" s="44"/>
      <c r="S117" s="44"/>
      <c r="T117" s="44"/>
      <c r="U117" s="44"/>
      <c r="V117" s="44"/>
      <c r="W117" s="44"/>
      <c r="X117" s="44"/>
      <c r="Y117" s="44"/>
      <c r="Z117" s="44"/>
    </row>
    <row r="118" spans="1:26" ht="15.75" customHeight="1" x14ac:dyDescent="0.2">
      <c r="A118" s="44"/>
      <c r="B118" s="44"/>
      <c r="C118" s="44"/>
      <c r="D118" s="44"/>
      <c r="E118" s="44"/>
      <c r="F118" s="44"/>
      <c r="G118" s="44"/>
      <c r="H118" s="44"/>
      <c r="I118" s="45"/>
      <c r="J118" s="44"/>
      <c r="K118" s="44"/>
      <c r="L118" s="44"/>
      <c r="M118" s="44"/>
      <c r="N118" s="44"/>
      <c r="O118" s="44"/>
      <c r="P118" s="44"/>
      <c r="Q118" s="44"/>
      <c r="R118" s="44"/>
      <c r="S118" s="44"/>
      <c r="T118" s="44"/>
      <c r="U118" s="44"/>
      <c r="V118" s="44"/>
      <c r="W118" s="44"/>
      <c r="X118" s="44"/>
      <c r="Y118" s="44"/>
      <c r="Z118" s="44"/>
    </row>
    <row r="119" spans="1:26" ht="15.75" customHeight="1" x14ac:dyDescent="0.2">
      <c r="A119" s="44"/>
      <c r="B119" s="44"/>
      <c r="C119" s="44"/>
      <c r="D119" s="44"/>
      <c r="E119" s="44"/>
      <c r="F119" s="44"/>
      <c r="G119" s="44"/>
      <c r="H119" s="44"/>
      <c r="I119" s="45"/>
      <c r="J119" s="44"/>
      <c r="K119" s="44"/>
      <c r="L119" s="44"/>
      <c r="M119" s="44"/>
      <c r="N119" s="44"/>
      <c r="O119" s="44"/>
      <c r="P119" s="44"/>
      <c r="Q119" s="44"/>
      <c r="R119" s="44"/>
      <c r="S119" s="44"/>
      <c r="T119" s="44"/>
      <c r="U119" s="44"/>
      <c r="V119" s="44"/>
      <c r="W119" s="44"/>
      <c r="X119" s="44"/>
      <c r="Y119" s="44"/>
      <c r="Z119" s="44"/>
    </row>
    <row r="120" spans="1:26" ht="15.75" customHeight="1" x14ac:dyDescent="0.2">
      <c r="A120" s="44"/>
      <c r="B120" s="44"/>
      <c r="C120" s="44"/>
      <c r="D120" s="44"/>
      <c r="E120" s="44"/>
      <c r="F120" s="44"/>
      <c r="G120" s="44"/>
      <c r="H120" s="44"/>
      <c r="I120" s="45"/>
      <c r="J120" s="44"/>
      <c r="K120" s="44"/>
      <c r="L120" s="44"/>
      <c r="M120" s="44"/>
      <c r="N120" s="44"/>
      <c r="O120" s="44"/>
      <c r="P120" s="44"/>
      <c r="Q120" s="44"/>
      <c r="R120" s="44"/>
      <c r="S120" s="44"/>
      <c r="T120" s="44"/>
      <c r="U120" s="44"/>
      <c r="V120" s="44"/>
      <c r="W120" s="44"/>
      <c r="X120" s="44"/>
      <c r="Y120" s="44"/>
      <c r="Z120" s="44"/>
    </row>
    <row r="121" spans="1:26" ht="15.75" customHeight="1" x14ac:dyDescent="0.2">
      <c r="A121" s="44"/>
      <c r="B121" s="44"/>
      <c r="C121" s="44"/>
      <c r="D121" s="44"/>
      <c r="E121" s="44"/>
      <c r="F121" s="44"/>
      <c r="G121" s="44"/>
      <c r="H121" s="44"/>
      <c r="I121" s="45"/>
      <c r="J121" s="44"/>
      <c r="K121" s="44"/>
      <c r="L121" s="44"/>
      <c r="M121" s="44"/>
      <c r="N121" s="44"/>
      <c r="O121" s="44"/>
      <c r="P121" s="44"/>
      <c r="Q121" s="44"/>
      <c r="R121" s="44"/>
      <c r="S121" s="44"/>
      <c r="T121" s="44"/>
      <c r="U121" s="44"/>
      <c r="V121" s="44"/>
      <c r="W121" s="44"/>
      <c r="X121" s="44"/>
      <c r="Y121" s="44"/>
      <c r="Z121" s="44"/>
    </row>
    <row r="122" spans="1:26" ht="15.75" customHeight="1" x14ac:dyDescent="0.2">
      <c r="A122" s="44"/>
      <c r="B122" s="44"/>
      <c r="C122" s="44"/>
      <c r="D122" s="44"/>
      <c r="E122" s="44"/>
      <c r="F122" s="44"/>
      <c r="G122" s="44"/>
      <c r="H122" s="44"/>
      <c r="I122" s="45"/>
      <c r="J122" s="44"/>
      <c r="K122" s="44"/>
      <c r="L122" s="44"/>
      <c r="M122" s="44"/>
      <c r="N122" s="44"/>
      <c r="O122" s="44"/>
      <c r="P122" s="44"/>
      <c r="Q122" s="44"/>
      <c r="R122" s="44"/>
      <c r="S122" s="44"/>
      <c r="T122" s="44"/>
      <c r="U122" s="44"/>
      <c r="V122" s="44"/>
      <c r="W122" s="44"/>
      <c r="X122" s="44"/>
      <c r="Y122" s="44"/>
      <c r="Z122" s="44"/>
    </row>
    <row r="123" spans="1:26" ht="15.75" customHeight="1" x14ac:dyDescent="0.2">
      <c r="A123" s="44"/>
      <c r="B123" s="44"/>
      <c r="C123" s="44"/>
      <c r="D123" s="44"/>
      <c r="E123" s="44"/>
      <c r="F123" s="44"/>
      <c r="G123" s="44"/>
      <c r="H123" s="44"/>
      <c r="I123" s="45"/>
      <c r="J123" s="44"/>
      <c r="K123" s="44"/>
      <c r="L123" s="44"/>
      <c r="M123" s="44"/>
      <c r="N123" s="44"/>
      <c r="O123" s="44"/>
      <c r="P123" s="44"/>
      <c r="Q123" s="44"/>
      <c r="R123" s="44"/>
      <c r="S123" s="44"/>
      <c r="T123" s="44"/>
      <c r="U123" s="44"/>
      <c r="V123" s="44"/>
      <c r="W123" s="44"/>
      <c r="X123" s="44"/>
      <c r="Y123" s="44"/>
      <c r="Z123" s="44"/>
    </row>
    <row r="124" spans="1:26" ht="15.75" customHeight="1" x14ac:dyDescent="0.2">
      <c r="A124" s="44"/>
      <c r="B124" s="44"/>
      <c r="C124" s="44"/>
      <c r="D124" s="44"/>
      <c r="E124" s="44"/>
      <c r="F124" s="44"/>
      <c r="G124" s="44"/>
      <c r="H124" s="44"/>
      <c r="I124" s="45"/>
      <c r="J124" s="44"/>
      <c r="K124" s="44"/>
      <c r="L124" s="44"/>
      <c r="M124" s="44"/>
      <c r="N124" s="44"/>
      <c r="O124" s="44"/>
      <c r="P124" s="44"/>
      <c r="Q124" s="44"/>
      <c r="R124" s="44"/>
      <c r="S124" s="44"/>
      <c r="T124" s="44"/>
      <c r="U124" s="44"/>
      <c r="V124" s="44"/>
      <c r="W124" s="44"/>
      <c r="X124" s="44"/>
      <c r="Y124" s="44"/>
      <c r="Z124" s="44"/>
    </row>
    <row r="125" spans="1:26" ht="15.75" customHeight="1" x14ac:dyDescent="0.2">
      <c r="A125" s="44"/>
      <c r="B125" s="44"/>
      <c r="C125" s="44"/>
      <c r="D125" s="44"/>
      <c r="E125" s="44"/>
      <c r="F125" s="44"/>
      <c r="G125" s="44"/>
      <c r="H125" s="44"/>
      <c r="I125" s="45"/>
      <c r="J125" s="44"/>
      <c r="K125" s="44"/>
      <c r="L125" s="44"/>
      <c r="M125" s="44"/>
      <c r="N125" s="44"/>
      <c r="O125" s="44"/>
      <c r="P125" s="44"/>
      <c r="Q125" s="44"/>
      <c r="R125" s="44"/>
      <c r="S125" s="44"/>
      <c r="T125" s="44"/>
      <c r="U125" s="44"/>
      <c r="V125" s="44"/>
      <c r="W125" s="44"/>
      <c r="X125" s="44"/>
      <c r="Y125" s="44"/>
      <c r="Z125" s="44"/>
    </row>
    <row r="126" spans="1:26" ht="15.75" customHeight="1" x14ac:dyDescent="0.2">
      <c r="A126" s="44"/>
      <c r="B126" s="44"/>
      <c r="C126" s="44"/>
      <c r="D126" s="44"/>
      <c r="E126" s="44"/>
      <c r="F126" s="44"/>
      <c r="G126" s="44"/>
      <c r="H126" s="44"/>
      <c r="I126" s="45"/>
      <c r="J126" s="44"/>
      <c r="K126" s="44"/>
      <c r="L126" s="44"/>
      <c r="M126" s="44"/>
      <c r="N126" s="44"/>
      <c r="O126" s="44"/>
      <c r="P126" s="44"/>
      <c r="Q126" s="44"/>
      <c r="R126" s="44"/>
      <c r="S126" s="44"/>
      <c r="T126" s="44"/>
      <c r="U126" s="44"/>
      <c r="V126" s="44"/>
      <c r="W126" s="44"/>
      <c r="X126" s="44"/>
      <c r="Y126" s="44"/>
      <c r="Z126" s="44"/>
    </row>
    <row r="127" spans="1:26" ht="15.75" customHeight="1" x14ac:dyDescent="0.2">
      <c r="A127" s="44"/>
      <c r="B127" s="44"/>
      <c r="C127" s="44"/>
      <c r="D127" s="44"/>
      <c r="E127" s="44"/>
      <c r="F127" s="44"/>
      <c r="G127" s="44"/>
      <c r="H127" s="44"/>
      <c r="I127" s="45"/>
      <c r="J127" s="44"/>
      <c r="K127" s="44"/>
      <c r="L127" s="44"/>
      <c r="M127" s="44"/>
      <c r="N127" s="44"/>
      <c r="O127" s="44"/>
      <c r="P127" s="44"/>
      <c r="Q127" s="44"/>
      <c r="R127" s="44"/>
      <c r="S127" s="44"/>
      <c r="T127" s="44"/>
      <c r="U127" s="44"/>
      <c r="V127" s="44"/>
      <c r="W127" s="44"/>
      <c r="X127" s="44"/>
      <c r="Y127" s="44"/>
      <c r="Z127" s="44"/>
    </row>
    <row r="128" spans="1:26" ht="15.75" customHeight="1" x14ac:dyDescent="0.2">
      <c r="A128" s="44"/>
      <c r="B128" s="44"/>
      <c r="C128" s="44"/>
      <c r="D128" s="44"/>
      <c r="E128" s="44"/>
      <c r="F128" s="44"/>
      <c r="G128" s="44"/>
      <c r="H128" s="44"/>
      <c r="I128" s="45"/>
      <c r="J128" s="44"/>
      <c r="K128" s="44"/>
      <c r="L128" s="44"/>
      <c r="M128" s="44"/>
      <c r="N128" s="44"/>
      <c r="O128" s="44"/>
      <c r="P128" s="44"/>
      <c r="Q128" s="44"/>
      <c r="R128" s="44"/>
      <c r="S128" s="44"/>
      <c r="T128" s="44"/>
      <c r="U128" s="44"/>
      <c r="V128" s="44"/>
      <c r="W128" s="44"/>
      <c r="X128" s="44"/>
      <c r="Y128" s="44"/>
      <c r="Z128" s="44"/>
    </row>
    <row r="129" spans="1:26" ht="15.75" customHeight="1" x14ac:dyDescent="0.2">
      <c r="A129" s="44"/>
      <c r="B129" s="44"/>
      <c r="C129" s="44"/>
      <c r="D129" s="44"/>
      <c r="E129" s="44"/>
      <c r="F129" s="44"/>
      <c r="G129" s="44"/>
      <c r="H129" s="44"/>
      <c r="I129" s="45"/>
      <c r="J129" s="44"/>
      <c r="K129" s="44"/>
      <c r="L129" s="44"/>
      <c r="M129" s="44"/>
      <c r="N129" s="44"/>
      <c r="O129" s="44"/>
      <c r="P129" s="44"/>
      <c r="Q129" s="44"/>
      <c r="R129" s="44"/>
      <c r="S129" s="44"/>
      <c r="T129" s="44"/>
      <c r="U129" s="44"/>
      <c r="V129" s="44"/>
      <c r="W129" s="44"/>
      <c r="X129" s="44"/>
      <c r="Y129" s="44"/>
      <c r="Z129" s="44"/>
    </row>
    <row r="130" spans="1:26" ht="15.75" customHeight="1" x14ac:dyDescent="0.2">
      <c r="A130" s="44"/>
      <c r="B130" s="44"/>
      <c r="C130" s="44"/>
      <c r="D130" s="44"/>
      <c r="E130" s="44"/>
      <c r="F130" s="44"/>
      <c r="G130" s="44"/>
      <c r="H130" s="44"/>
      <c r="I130" s="45"/>
      <c r="J130" s="44"/>
      <c r="K130" s="44"/>
      <c r="L130" s="44"/>
      <c r="M130" s="44"/>
      <c r="N130" s="44"/>
      <c r="O130" s="44"/>
      <c r="P130" s="44"/>
      <c r="Q130" s="44"/>
      <c r="R130" s="44"/>
      <c r="S130" s="44"/>
      <c r="T130" s="44"/>
      <c r="U130" s="44"/>
      <c r="V130" s="44"/>
      <c r="W130" s="44"/>
      <c r="X130" s="44"/>
      <c r="Y130" s="44"/>
      <c r="Z130" s="44"/>
    </row>
    <row r="131" spans="1:26" ht="15.75" customHeight="1" x14ac:dyDescent="0.2">
      <c r="A131" s="44"/>
      <c r="B131" s="44"/>
      <c r="C131" s="44"/>
      <c r="D131" s="44"/>
      <c r="E131" s="44"/>
      <c r="F131" s="44"/>
      <c r="G131" s="44"/>
      <c r="H131" s="44"/>
      <c r="I131" s="45"/>
      <c r="J131" s="44"/>
      <c r="K131" s="44"/>
      <c r="L131" s="44"/>
      <c r="M131" s="44"/>
      <c r="N131" s="44"/>
      <c r="O131" s="44"/>
      <c r="P131" s="44"/>
      <c r="Q131" s="44"/>
      <c r="R131" s="44"/>
      <c r="S131" s="44"/>
      <c r="T131" s="44"/>
      <c r="U131" s="44"/>
      <c r="V131" s="44"/>
      <c r="W131" s="44"/>
      <c r="X131" s="44"/>
      <c r="Y131" s="44"/>
      <c r="Z131" s="44"/>
    </row>
    <row r="132" spans="1:26" ht="15.75" customHeight="1" x14ac:dyDescent="0.2">
      <c r="A132" s="44"/>
      <c r="B132" s="44"/>
      <c r="C132" s="44"/>
      <c r="D132" s="44"/>
      <c r="E132" s="44"/>
      <c r="F132" s="44"/>
      <c r="G132" s="44"/>
      <c r="H132" s="44"/>
      <c r="I132" s="45"/>
      <c r="J132" s="44"/>
      <c r="K132" s="44"/>
      <c r="L132" s="44"/>
      <c r="M132" s="44"/>
      <c r="N132" s="44"/>
      <c r="O132" s="44"/>
      <c r="P132" s="44"/>
      <c r="Q132" s="44"/>
      <c r="R132" s="44"/>
      <c r="S132" s="44"/>
      <c r="T132" s="44"/>
      <c r="U132" s="44"/>
      <c r="V132" s="44"/>
      <c r="W132" s="44"/>
      <c r="X132" s="44"/>
      <c r="Y132" s="44"/>
      <c r="Z132" s="44"/>
    </row>
    <row r="133" spans="1:26" ht="15.75" customHeight="1" x14ac:dyDescent="0.2">
      <c r="A133" s="44"/>
      <c r="B133" s="44"/>
      <c r="C133" s="44"/>
      <c r="D133" s="44"/>
      <c r="E133" s="44"/>
      <c r="F133" s="44"/>
      <c r="G133" s="44"/>
      <c r="H133" s="44"/>
      <c r="I133" s="45"/>
      <c r="J133" s="44"/>
      <c r="K133" s="44"/>
      <c r="L133" s="44"/>
      <c r="M133" s="44"/>
      <c r="N133" s="44"/>
      <c r="O133" s="44"/>
      <c r="P133" s="44"/>
      <c r="Q133" s="44"/>
      <c r="R133" s="44"/>
      <c r="S133" s="44"/>
      <c r="T133" s="44"/>
      <c r="U133" s="44"/>
      <c r="V133" s="44"/>
      <c r="W133" s="44"/>
      <c r="X133" s="44"/>
      <c r="Y133" s="44"/>
      <c r="Z133" s="44"/>
    </row>
    <row r="134" spans="1:26" ht="15.75" customHeight="1" x14ac:dyDescent="0.2">
      <c r="A134" s="44"/>
      <c r="B134" s="44"/>
      <c r="C134" s="44"/>
      <c r="D134" s="44"/>
      <c r="E134" s="44"/>
      <c r="F134" s="44"/>
      <c r="G134" s="44"/>
      <c r="H134" s="44"/>
      <c r="I134" s="45"/>
      <c r="J134" s="44"/>
      <c r="K134" s="44"/>
      <c r="L134" s="44"/>
      <c r="M134" s="44"/>
      <c r="N134" s="44"/>
      <c r="O134" s="44"/>
      <c r="P134" s="44"/>
      <c r="Q134" s="44"/>
      <c r="R134" s="44"/>
      <c r="S134" s="44"/>
      <c r="T134" s="44"/>
      <c r="U134" s="44"/>
      <c r="V134" s="44"/>
      <c r="W134" s="44"/>
      <c r="X134" s="44"/>
      <c r="Y134" s="44"/>
      <c r="Z134" s="44"/>
    </row>
    <row r="135" spans="1:26" ht="15.75" customHeight="1" x14ac:dyDescent="0.2">
      <c r="A135" s="44"/>
      <c r="B135" s="44"/>
      <c r="C135" s="44"/>
      <c r="D135" s="44"/>
      <c r="E135" s="44"/>
      <c r="F135" s="44"/>
      <c r="G135" s="44"/>
      <c r="H135" s="44"/>
      <c r="I135" s="45"/>
      <c r="J135" s="44"/>
      <c r="K135" s="44"/>
      <c r="L135" s="44"/>
      <c r="M135" s="44"/>
      <c r="N135" s="44"/>
      <c r="O135" s="44"/>
      <c r="P135" s="44"/>
      <c r="Q135" s="44"/>
      <c r="R135" s="44"/>
      <c r="S135" s="44"/>
      <c r="T135" s="44"/>
      <c r="U135" s="44"/>
      <c r="V135" s="44"/>
      <c r="W135" s="44"/>
      <c r="X135" s="44"/>
      <c r="Y135" s="44"/>
      <c r="Z135" s="44"/>
    </row>
    <row r="136" spans="1:26" ht="15.75" customHeight="1" x14ac:dyDescent="0.2">
      <c r="A136" s="44"/>
      <c r="B136" s="44"/>
      <c r="C136" s="44"/>
      <c r="D136" s="44"/>
      <c r="E136" s="44"/>
      <c r="F136" s="44"/>
      <c r="G136" s="44"/>
      <c r="H136" s="44"/>
      <c r="I136" s="45"/>
      <c r="J136" s="44"/>
      <c r="K136" s="44"/>
      <c r="L136" s="44"/>
      <c r="M136" s="44"/>
      <c r="N136" s="44"/>
      <c r="O136" s="44"/>
      <c r="P136" s="44"/>
      <c r="Q136" s="44"/>
      <c r="R136" s="44"/>
      <c r="S136" s="44"/>
      <c r="T136" s="44"/>
      <c r="U136" s="44"/>
      <c r="V136" s="44"/>
      <c r="W136" s="44"/>
      <c r="X136" s="44"/>
      <c r="Y136" s="44"/>
      <c r="Z136" s="44"/>
    </row>
    <row r="137" spans="1:26" ht="15.75" customHeight="1" x14ac:dyDescent="0.2">
      <c r="A137" s="44"/>
      <c r="B137" s="44"/>
      <c r="C137" s="44"/>
      <c r="D137" s="44"/>
      <c r="E137" s="44"/>
      <c r="F137" s="44"/>
      <c r="G137" s="44"/>
      <c r="H137" s="44"/>
      <c r="I137" s="45"/>
      <c r="J137" s="44"/>
      <c r="K137" s="44"/>
      <c r="L137" s="44"/>
      <c r="M137" s="44"/>
      <c r="N137" s="44"/>
      <c r="O137" s="44"/>
      <c r="P137" s="44"/>
      <c r="Q137" s="44"/>
      <c r="R137" s="44"/>
      <c r="S137" s="44"/>
      <c r="T137" s="44"/>
      <c r="U137" s="44"/>
      <c r="V137" s="44"/>
      <c r="W137" s="44"/>
      <c r="X137" s="44"/>
      <c r="Y137" s="44"/>
      <c r="Z137" s="44"/>
    </row>
    <row r="138" spans="1:26" ht="15.75" customHeight="1" x14ac:dyDescent="0.2">
      <c r="A138" s="44"/>
      <c r="B138" s="44"/>
      <c r="C138" s="44"/>
      <c r="D138" s="44"/>
      <c r="E138" s="44"/>
      <c r="F138" s="44"/>
      <c r="G138" s="44"/>
      <c r="H138" s="44"/>
      <c r="I138" s="45"/>
      <c r="J138" s="44"/>
      <c r="K138" s="44"/>
      <c r="L138" s="44"/>
      <c r="M138" s="44"/>
      <c r="N138" s="44"/>
      <c r="O138" s="44"/>
      <c r="P138" s="44"/>
      <c r="Q138" s="44"/>
      <c r="R138" s="44"/>
      <c r="S138" s="44"/>
      <c r="T138" s="44"/>
      <c r="U138" s="44"/>
      <c r="V138" s="44"/>
      <c r="W138" s="44"/>
      <c r="X138" s="44"/>
      <c r="Y138" s="44"/>
      <c r="Z138" s="44"/>
    </row>
    <row r="139" spans="1:26" ht="15.75" customHeight="1" x14ac:dyDescent="0.2">
      <c r="A139" s="44"/>
      <c r="B139" s="44"/>
      <c r="C139" s="44"/>
      <c r="D139" s="44"/>
      <c r="E139" s="44"/>
      <c r="F139" s="44"/>
      <c r="G139" s="44"/>
      <c r="H139" s="44"/>
      <c r="I139" s="45"/>
      <c r="J139" s="44"/>
      <c r="K139" s="44"/>
      <c r="L139" s="44"/>
      <c r="M139" s="44"/>
      <c r="N139" s="44"/>
      <c r="O139" s="44"/>
      <c r="P139" s="44"/>
      <c r="Q139" s="44"/>
      <c r="R139" s="44"/>
      <c r="S139" s="44"/>
      <c r="T139" s="44"/>
      <c r="U139" s="44"/>
      <c r="V139" s="44"/>
      <c r="W139" s="44"/>
      <c r="X139" s="44"/>
      <c r="Y139" s="44"/>
      <c r="Z139" s="44"/>
    </row>
    <row r="140" spans="1:26" ht="15.75" customHeight="1" x14ac:dyDescent="0.2">
      <c r="A140" s="44"/>
      <c r="B140" s="44"/>
      <c r="C140" s="44"/>
      <c r="D140" s="44"/>
      <c r="E140" s="44"/>
      <c r="F140" s="44"/>
      <c r="G140" s="44"/>
      <c r="H140" s="44"/>
      <c r="I140" s="45"/>
      <c r="J140" s="44"/>
      <c r="K140" s="44"/>
      <c r="L140" s="44"/>
      <c r="M140" s="44"/>
      <c r="N140" s="44"/>
      <c r="O140" s="44"/>
      <c r="P140" s="44"/>
      <c r="Q140" s="44"/>
      <c r="R140" s="44"/>
      <c r="S140" s="44"/>
      <c r="T140" s="44"/>
      <c r="U140" s="44"/>
      <c r="V140" s="44"/>
      <c r="W140" s="44"/>
      <c r="X140" s="44"/>
      <c r="Y140" s="44"/>
      <c r="Z140" s="44"/>
    </row>
    <row r="141" spans="1:26" ht="15.75" customHeight="1" x14ac:dyDescent="0.2">
      <c r="A141" s="44"/>
      <c r="B141" s="44"/>
      <c r="C141" s="44"/>
      <c r="D141" s="44"/>
      <c r="E141" s="44"/>
      <c r="F141" s="44"/>
      <c r="G141" s="44"/>
      <c r="H141" s="44"/>
      <c r="I141" s="45"/>
      <c r="J141" s="44"/>
      <c r="K141" s="44"/>
      <c r="L141" s="44"/>
      <c r="M141" s="44"/>
      <c r="N141" s="44"/>
      <c r="O141" s="44"/>
      <c r="P141" s="44"/>
      <c r="Q141" s="44"/>
      <c r="R141" s="44"/>
      <c r="S141" s="44"/>
      <c r="T141" s="44"/>
      <c r="U141" s="44"/>
      <c r="V141" s="44"/>
      <c r="W141" s="44"/>
      <c r="X141" s="44"/>
      <c r="Y141" s="44"/>
      <c r="Z141" s="44"/>
    </row>
    <row r="142" spans="1:26" ht="15.75" customHeight="1" x14ac:dyDescent="0.2">
      <c r="A142" s="44"/>
      <c r="B142" s="44"/>
      <c r="C142" s="44"/>
      <c r="D142" s="44"/>
      <c r="E142" s="44"/>
      <c r="F142" s="44"/>
      <c r="G142" s="44"/>
      <c r="H142" s="44"/>
      <c r="I142" s="45"/>
      <c r="J142" s="44"/>
      <c r="K142" s="44"/>
      <c r="L142" s="44"/>
      <c r="M142" s="44"/>
      <c r="N142" s="44"/>
      <c r="O142" s="44"/>
      <c r="P142" s="44"/>
      <c r="Q142" s="44"/>
      <c r="R142" s="44"/>
      <c r="S142" s="44"/>
      <c r="T142" s="44"/>
      <c r="U142" s="44"/>
      <c r="V142" s="44"/>
      <c r="W142" s="44"/>
      <c r="X142" s="44"/>
      <c r="Y142" s="44"/>
      <c r="Z142" s="44"/>
    </row>
    <row r="143" spans="1:26" ht="15.75" customHeight="1" x14ac:dyDescent="0.2">
      <c r="A143" s="44"/>
      <c r="B143" s="44"/>
      <c r="C143" s="44"/>
      <c r="D143" s="44"/>
      <c r="E143" s="44"/>
      <c r="F143" s="44"/>
      <c r="G143" s="44"/>
      <c r="H143" s="44"/>
      <c r="I143" s="45"/>
      <c r="J143" s="44"/>
      <c r="K143" s="44"/>
      <c r="L143" s="44"/>
      <c r="M143" s="44"/>
      <c r="N143" s="44"/>
      <c r="O143" s="44"/>
      <c r="P143" s="44"/>
      <c r="Q143" s="44"/>
      <c r="R143" s="44"/>
      <c r="S143" s="44"/>
      <c r="T143" s="44"/>
      <c r="U143" s="44"/>
      <c r="V143" s="44"/>
      <c r="W143" s="44"/>
      <c r="X143" s="44"/>
      <c r="Y143" s="44"/>
      <c r="Z143" s="44"/>
    </row>
    <row r="144" spans="1:26" ht="15.75" customHeight="1" x14ac:dyDescent="0.2">
      <c r="A144" s="44"/>
      <c r="B144" s="44"/>
      <c r="C144" s="44"/>
      <c r="D144" s="44"/>
      <c r="E144" s="44"/>
      <c r="F144" s="44"/>
      <c r="G144" s="44"/>
      <c r="H144" s="44"/>
      <c r="I144" s="45"/>
      <c r="J144" s="44"/>
      <c r="K144" s="44"/>
      <c r="L144" s="44"/>
      <c r="M144" s="44"/>
      <c r="N144" s="44"/>
      <c r="O144" s="44"/>
      <c r="P144" s="44"/>
      <c r="Q144" s="44"/>
      <c r="R144" s="44"/>
      <c r="S144" s="44"/>
      <c r="T144" s="44"/>
      <c r="U144" s="44"/>
      <c r="V144" s="44"/>
      <c r="W144" s="44"/>
      <c r="X144" s="44"/>
      <c r="Y144" s="44"/>
      <c r="Z144" s="44"/>
    </row>
    <row r="145" spans="1:26" ht="15.75" customHeight="1" x14ac:dyDescent="0.2">
      <c r="A145" s="44"/>
      <c r="B145" s="44"/>
      <c r="C145" s="44"/>
      <c r="D145" s="44"/>
      <c r="E145" s="44"/>
      <c r="F145" s="44"/>
      <c r="G145" s="44"/>
      <c r="H145" s="44"/>
      <c r="I145" s="45"/>
      <c r="J145" s="44"/>
      <c r="K145" s="44"/>
      <c r="L145" s="44"/>
      <c r="M145" s="44"/>
      <c r="N145" s="44"/>
      <c r="O145" s="44"/>
      <c r="P145" s="44"/>
      <c r="Q145" s="44"/>
      <c r="R145" s="44"/>
      <c r="S145" s="44"/>
      <c r="T145" s="44"/>
      <c r="U145" s="44"/>
      <c r="V145" s="44"/>
      <c r="W145" s="44"/>
      <c r="X145" s="44"/>
      <c r="Y145" s="44"/>
      <c r="Z145" s="44"/>
    </row>
    <row r="146" spans="1:26" ht="15.75" customHeight="1" x14ac:dyDescent="0.2">
      <c r="A146" s="44"/>
      <c r="B146" s="44"/>
      <c r="C146" s="44"/>
      <c r="D146" s="44"/>
      <c r="E146" s="44"/>
      <c r="F146" s="44"/>
      <c r="G146" s="44"/>
      <c r="H146" s="44"/>
      <c r="I146" s="45"/>
      <c r="J146" s="44"/>
      <c r="K146" s="44"/>
      <c r="L146" s="44"/>
      <c r="M146" s="44"/>
      <c r="N146" s="44"/>
      <c r="O146" s="44"/>
      <c r="P146" s="44"/>
      <c r="Q146" s="44"/>
      <c r="R146" s="44"/>
      <c r="S146" s="44"/>
      <c r="T146" s="44"/>
      <c r="U146" s="44"/>
      <c r="V146" s="44"/>
      <c r="W146" s="44"/>
      <c r="X146" s="44"/>
      <c r="Y146" s="44"/>
      <c r="Z146" s="44"/>
    </row>
    <row r="147" spans="1:26" ht="15.75" customHeight="1" x14ac:dyDescent="0.2">
      <c r="A147" s="44"/>
      <c r="B147" s="44"/>
      <c r="C147" s="44"/>
      <c r="D147" s="44"/>
      <c r="E147" s="44"/>
      <c r="F147" s="44"/>
      <c r="G147" s="44"/>
      <c r="H147" s="44"/>
      <c r="I147" s="45"/>
      <c r="J147" s="44"/>
      <c r="K147" s="44"/>
      <c r="L147" s="44"/>
      <c r="M147" s="44"/>
      <c r="N147" s="44"/>
      <c r="O147" s="44"/>
      <c r="P147" s="44"/>
      <c r="Q147" s="44"/>
      <c r="R147" s="44"/>
      <c r="S147" s="44"/>
      <c r="T147" s="44"/>
      <c r="U147" s="44"/>
      <c r="V147" s="44"/>
      <c r="W147" s="44"/>
      <c r="X147" s="44"/>
      <c r="Y147" s="44"/>
      <c r="Z147" s="44"/>
    </row>
    <row r="148" spans="1:26" ht="15.75" customHeight="1" x14ac:dyDescent="0.2">
      <c r="A148" s="44"/>
      <c r="B148" s="44"/>
      <c r="C148" s="44"/>
      <c r="D148" s="44"/>
      <c r="E148" s="44"/>
      <c r="F148" s="44"/>
      <c r="G148" s="44"/>
      <c r="H148" s="44"/>
      <c r="I148" s="45"/>
      <c r="J148" s="44"/>
      <c r="K148" s="44"/>
      <c r="L148" s="44"/>
      <c r="M148" s="44"/>
      <c r="N148" s="44"/>
      <c r="O148" s="44"/>
      <c r="P148" s="44"/>
      <c r="Q148" s="44"/>
      <c r="R148" s="44"/>
      <c r="S148" s="44"/>
      <c r="T148" s="44"/>
      <c r="U148" s="44"/>
      <c r="V148" s="44"/>
      <c r="W148" s="44"/>
      <c r="X148" s="44"/>
      <c r="Y148" s="44"/>
      <c r="Z148" s="44"/>
    </row>
    <row r="149" spans="1:26" ht="15.75" customHeight="1" x14ac:dyDescent="0.2">
      <c r="A149" s="44"/>
      <c r="B149" s="44"/>
      <c r="C149" s="44"/>
      <c r="D149" s="44"/>
      <c r="E149" s="44"/>
      <c r="F149" s="44"/>
      <c r="G149" s="44"/>
      <c r="H149" s="44"/>
      <c r="I149" s="45"/>
      <c r="J149" s="44"/>
      <c r="K149" s="44"/>
      <c r="L149" s="44"/>
      <c r="M149" s="44"/>
      <c r="N149" s="44"/>
      <c r="O149" s="44"/>
      <c r="P149" s="44"/>
      <c r="Q149" s="44"/>
      <c r="R149" s="44"/>
      <c r="S149" s="44"/>
      <c r="T149" s="44"/>
      <c r="U149" s="44"/>
      <c r="V149" s="44"/>
      <c r="W149" s="44"/>
      <c r="X149" s="44"/>
      <c r="Y149" s="44"/>
      <c r="Z149" s="44"/>
    </row>
    <row r="150" spans="1:26" ht="15.75" customHeight="1" x14ac:dyDescent="0.2">
      <c r="A150" s="44"/>
      <c r="B150" s="44"/>
      <c r="C150" s="44"/>
      <c r="D150" s="44"/>
      <c r="E150" s="44"/>
      <c r="F150" s="44"/>
      <c r="G150" s="44"/>
      <c r="H150" s="44"/>
      <c r="I150" s="45"/>
      <c r="J150" s="44"/>
      <c r="K150" s="44"/>
      <c r="L150" s="44"/>
      <c r="M150" s="44"/>
      <c r="N150" s="44"/>
      <c r="O150" s="44"/>
      <c r="P150" s="44"/>
      <c r="Q150" s="44"/>
      <c r="R150" s="44"/>
      <c r="S150" s="44"/>
      <c r="T150" s="44"/>
      <c r="U150" s="44"/>
      <c r="V150" s="44"/>
      <c r="W150" s="44"/>
      <c r="X150" s="44"/>
      <c r="Y150" s="44"/>
      <c r="Z150" s="44"/>
    </row>
    <row r="151" spans="1:26" ht="15.75" customHeight="1" x14ac:dyDescent="0.2">
      <c r="A151" s="44"/>
      <c r="B151" s="44"/>
      <c r="C151" s="44"/>
      <c r="D151" s="44"/>
      <c r="E151" s="44"/>
      <c r="F151" s="44"/>
      <c r="G151" s="44"/>
      <c r="H151" s="44"/>
      <c r="I151" s="45"/>
      <c r="J151" s="44"/>
      <c r="K151" s="44"/>
      <c r="L151" s="44"/>
      <c r="M151" s="44"/>
      <c r="N151" s="44"/>
      <c r="O151" s="44"/>
      <c r="P151" s="44"/>
      <c r="Q151" s="44"/>
      <c r="R151" s="44"/>
      <c r="S151" s="44"/>
      <c r="T151" s="44"/>
      <c r="U151" s="44"/>
      <c r="V151" s="44"/>
      <c r="W151" s="44"/>
      <c r="X151" s="44"/>
      <c r="Y151" s="44"/>
      <c r="Z151" s="44"/>
    </row>
    <row r="152" spans="1:26" ht="15.75" customHeight="1" x14ac:dyDescent="0.2">
      <c r="A152" s="44"/>
      <c r="B152" s="44"/>
      <c r="C152" s="44"/>
      <c r="D152" s="44"/>
      <c r="E152" s="44"/>
      <c r="F152" s="44"/>
      <c r="G152" s="44"/>
      <c r="H152" s="44"/>
      <c r="I152" s="45"/>
      <c r="J152" s="44"/>
      <c r="K152" s="44"/>
      <c r="L152" s="44"/>
      <c r="M152" s="44"/>
      <c r="N152" s="44"/>
      <c r="O152" s="44"/>
      <c r="P152" s="44"/>
      <c r="Q152" s="44"/>
      <c r="R152" s="44"/>
      <c r="S152" s="44"/>
      <c r="T152" s="44"/>
      <c r="U152" s="44"/>
      <c r="V152" s="44"/>
      <c r="W152" s="44"/>
      <c r="X152" s="44"/>
      <c r="Y152" s="44"/>
      <c r="Z152" s="44"/>
    </row>
    <row r="153" spans="1:26" ht="15.75" customHeight="1" x14ac:dyDescent="0.2">
      <c r="A153" s="44"/>
      <c r="B153" s="44"/>
      <c r="C153" s="44"/>
      <c r="D153" s="44"/>
      <c r="E153" s="44"/>
      <c r="F153" s="44"/>
      <c r="G153" s="44"/>
      <c r="H153" s="44"/>
      <c r="I153" s="45"/>
      <c r="J153" s="44"/>
      <c r="K153" s="44"/>
      <c r="L153" s="44"/>
      <c r="M153" s="44"/>
      <c r="N153" s="44"/>
      <c r="O153" s="44"/>
      <c r="P153" s="44"/>
      <c r="Q153" s="44"/>
      <c r="R153" s="44"/>
      <c r="S153" s="44"/>
      <c r="T153" s="44"/>
      <c r="U153" s="44"/>
      <c r="V153" s="44"/>
      <c r="W153" s="44"/>
      <c r="X153" s="44"/>
      <c r="Y153" s="44"/>
      <c r="Z153" s="44"/>
    </row>
    <row r="154" spans="1:26" ht="15.75" customHeight="1" x14ac:dyDescent="0.2">
      <c r="A154" s="44"/>
      <c r="B154" s="44"/>
      <c r="C154" s="44"/>
      <c r="D154" s="44"/>
      <c r="E154" s="44"/>
      <c r="F154" s="44"/>
      <c r="G154" s="44"/>
      <c r="H154" s="44"/>
      <c r="I154" s="45"/>
      <c r="J154" s="44"/>
      <c r="K154" s="44"/>
      <c r="L154" s="44"/>
      <c r="M154" s="44"/>
      <c r="N154" s="44"/>
      <c r="O154" s="44"/>
      <c r="P154" s="44"/>
      <c r="Q154" s="44"/>
      <c r="R154" s="44"/>
      <c r="S154" s="44"/>
      <c r="T154" s="44"/>
      <c r="U154" s="44"/>
      <c r="V154" s="44"/>
      <c r="W154" s="44"/>
      <c r="X154" s="44"/>
      <c r="Y154" s="44"/>
      <c r="Z154" s="44"/>
    </row>
    <row r="155" spans="1:26" ht="15.75" customHeight="1" x14ac:dyDescent="0.2">
      <c r="A155" s="44"/>
      <c r="B155" s="44"/>
      <c r="C155" s="44"/>
      <c r="D155" s="44"/>
      <c r="E155" s="44"/>
      <c r="F155" s="44"/>
      <c r="G155" s="44"/>
      <c r="H155" s="44"/>
      <c r="I155" s="45"/>
      <c r="J155" s="44"/>
      <c r="K155" s="44"/>
      <c r="L155" s="44"/>
      <c r="M155" s="44"/>
      <c r="N155" s="44"/>
      <c r="O155" s="44"/>
      <c r="P155" s="44"/>
      <c r="Q155" s="44"/>
      <c r="R155" s="44"/>
      <c r="S155" s="44"/>
      <c r="T155" s="44"/>
      <c r="U155" s="44"/>
      <c r="V155" s="44"/>
      <c r="W155" s="44"/>
      <c r="X155" s="44"/>
      <c r="Y155" s="44"/>
      <c r="Z155" s="44"/>
    </row>
    <row r="156" spans="1:26" ht="15.75" customHeight="1" x14ac:dyDescent="0.2">
      <c r="A156" s="44"/>
      <c r="B156" s="44"/>
      <c r="C156" s="44"/>
      <c r="D156" s="44"/>
      <c r="E156" s="44"/>
      <c r="F156" s="44"/>
      <c r="G156" s="44"/>
      <c r="H156" s="44"/>
      <c r="I156" s="45"/>
      <c r="J156" s="44"/>
      <c r="K156" s="44"/>
      <c r="L156" s="44"/>
      <c r="M156" s="44"/>
      <c r="N156" s="44"/>
      <c r="O156" s="44"/>
      <c r="P156" s="44"/>
      <c r="Q156" s="44"/>
      <c r="R156" s="44"/>
      <c r="S156" s="44"/>
      <c r="T156" s="44"/>
      <c r="U156" s="44"/>
      <c r="V156" s="44"/>
      <c r="W156" s="44"/>
      <c r="X156" s="44"/>
      <c r="Y156" s="44"/>
      <c r="Z156" s="44"/>
    </row>
    <row r="157" spans="1:26" ht="15.75" customHeight="1" x14ac:dyDescent="0.2">
      <c r="A157" s="44"/>
      <c r="B157" s="44"/>
      <c r="C157" s="44"/>
      <c r="D157" s="44"/>
      <c r="E157" s="44"/>
      <c r="F157" s="44"/>
      <c r="G157" s="44"/>
      <c r="H157" s="44"/>
      <c r="I157" s="45"/>
      <c r="J157" s="44"/>
      <c r="K157" s="44"/>
      <c r="L157" s="44"/>
      <c r="M157" s="44"/>
      <c r="N157" s="44"/>
      <c r="O157" s="44"/>
      <c r="P157" s="44"/>
      <c r="Q157" s="44"/>
      <c r="R157" s="44"/>
      <c r="S157" s="44"/>
      <c r="T157" s="44"/>
      <c r="U157" s="44"/>
      <c r="V157" s="44"/>
      <c r="W157" s="44"/>
      <c r="X157" s="44"/>
      <c r="Y157" s="44"/>
      <c r="Z157" s="44"/>
    </row>
    <row r="158" spans="1:26" ht="15.75" customHeight="1" x14ac:dyDescent="0.2">
      <c r="A158" s="44"/>
      <c r="B158" s="44"/>
      <c r="C158" s="44"/>
      <c r="D158" s="44"/>
      <c r="E158" s="44"/>
      <c r="F158" s="44"/>
      <c r="G158" s="44"/>
      <c r="H158" s="44"/>
      <c r="I158" s="45"/>
      <c r="J158" s="44"/>
      <c r="K158" s="44"/>
      <c r="L158" s="44"/>
      <c r="M158" s="44"/>
      <c r="N158" s="44"/>
      <c r="O158" s="44"/>
      <c r="P158" s="44"/>
      <c r="Q158" s="44"/>
      <c r="R158" s="44"/>
      <c r="S158" s="44"/>
      <c r="T158" s="44"/>
      <c r="U158" s="44"/>
      <c r="V158" s="44"/>
      <c r="W158" s="44"/>
      <c r="X158" s="44"/>
      <c r="Y158" s="44"/>
      <c r="Z158" s="44"/>
    </row>
    <row r="159" spans="1:26" ht="15.75" customHeight="1" x14ac:dyDescent="0.2">
      <c r="A159" s="44"/>
      <c r="B159" s="44"/>
      <c r="C159" s="44"/>
      <c r="D159" s="44"/>
      <c r="E159" s="44"/>
      <c r="F159" s="44"/>
      <c r="G159" s="44"/>
      <c r="H159" s="44"/>
      <c r="I159" s="45"/>
      <c r="J159" s="44"/>
      <c r="K159" s="44"/>
      <c r="L159" s="44"/>
      <c r="M159" s="44"/>
      <c r="N159" s="44"/>
      <c r="O159" s="44"/>
      <c r="P159" s="44"/>
      <c r="Q159" s="44"/>
      <c r="R159" s="44"/>
      <c r="S159" s="44"/>
      <c r="T159" s="44"/>
      <c r="U159" s="44"/>
      <c r="V159" s="44"/>
      <c r="W159" s="44"/>
      <c r="X159" s="44"/>
      <c r="Y159" s="44"/>
      <c r="Z159" s="44"/>
    </row>
    <row r="160" spans="1:26" ht="15.75" customHeight="1" x14ac:dyDescent="0.2">
      <c r="A160" s="44"/>
      <c r="B160" s="44"/>
      <c r="C160" s="44"/>
      <c r="D160" s="44"/>
      <c r="E160" s="44"/>
      <c r="F160" s="44"/>
      <c r="G160" s="44"/>
      <c r="H160" s="44"/>
      <c r="I160" s="45"/>
      <c r="J160" s="44"/>
      <c r="K160" s="44"/>
      <c r="L160" s="44"/>
      <c r="M160" s="44"/>
      <c r="N160" s="44"/>
      <c r="O160" s="44"/>
      <c r="P160" s="44"/>
      <c r="Q160" s="44"/>
      <c r="R160" s="44"/>
      <c r="S160" s="44"/>
      <c r="T160" s="44"/>
      <c r="U160" s="44"/>
      <c r="V160" s="44"/>
      <c r="W160" s="44"/>
      <c r="X160" s="44"/>
      <c r="Y160" s="44"/>
      <c r="Z160" s="44"/>
    </row>
    <row r="161" spans="1:26" ht="15.75" customHeight="1" x14ac:dyDescent="0.2">
      <c r="A161" s="44"/>
      <c r="B161" s="44"/>
      <c r="C161" s="44"/>
      <c r="D161" s="44"/>
      <c r="E161" s="44"/>
      <c r="F161" s="44"/>
      <c r="G161" s="44"/>
      <c r="H161" s="44"/>
      <c r="I161" s="45"/>
      <c r="J161" s="44"/>
      <c r="K161" s="44"/>
      <c r="L161" s="44"/>
      <c r="M161" s="44"/>
      <c r="N161" s="44"/>
      <c r="O161" s="44"/>
      <c r="P161" s="44"/>
      <c r="Q161" s="44"/>
      <c r="R161" s="44"/>
      <c r="S161" s="44"/>
      <c r="T161" s="44"/>
      <c r="U161" s="44"/>
      <c r="V161" s="44"/>
      <c r="W161" s="44"/>
      <c r="X161" s="44"/>
      <c r="Y161" s="44"/>
      <c r="Z161" s="44"/>
    </row>
    <row r="162" spans="1:26" ht="15.75" customHeight="1" x14ac:dyDescent="0.2">
      <c r="A162" s="44"/>
      <c r="B162" s="44"/>
      <c r="C162" s="44"/>
      <c r="D162" s="44"/>
      <c r="E162" s="44"/>
      <c r="F162" s="44"/>
      <c r="G162" s="44"/>
      <c r="H162" s="44"/>
      <c r="I162" s="45"/>
      <c r="J162" s="44"/>
      <c r="K162" s="44"/>
      <c r="L162" s="44"/>
      <c r="M162" s="44"/>
      <c r="N162" s="44"/>
      <c r="O162" s="44"/>
      <c r="P162" s="44"/>
      <c r="Q162" s="44"/>
      <c r="R162" s="44"/>
      <c r="S162" s="44"/>
      <c r="T162" s="44"/>
      <c r="U162" s="44"/>
      <c r="V162" s="44"/>
      <c r="W162" s="44"/>
      <c r="X162" s="44"/>
      <c r="Y162" s="44"/>
      <c r="Z162" s="44"/>
    </row>
    <row r="163" spans="1:26" ht="15.75" customHeight="1" x14ac:dyDescent="0.2">
      <c r="A163" s="44"/>
      <c r="B163" s="44"/>
      <c r="C163" s="44"/>
      <c r="D163" s="44"/>
      <c r="E163" s="44"/>
      <c r="F163" s="44"/>
      <c r="G163" s="44"/>
      <c r="H163" s="44"/>
      <c r="I163" s="45"/>
      <c r="J163" s="44"/>
      <c r="K163" s="44"/>
      <c r="L163" s="44"/>
      <c r="M163" s="44"/>
      <c r="N163" s="44"/>
      <c r="O163" s="44"/>
      <c r="P163" s="44"/>
      <c r="Q163" s="44"/>
      <c r="R163" s="44"/>
      <c r="S163" s="44"/>
      <c r="T163" s="44"/>
      <c r="U163" s="44"/>
      <c r="V163" s="44"/>
      <c r="W163" s="44"/>
      <c r="X163" s="44"/>
      <c r="Y163" s="44"/>
      <c r="Z163" s="44"/>
    </row>
    <row r="164" spans="1:26" ht="15.75" customHeight="1" x14ac:dyDescent="0.2">
      <c r="A164" s="44"/>
      <c r="B164" s="44"/>
      <c r="C164" s="44"/>
      <c r="D164" s="44"/>
      <c r="E164" s="44"/>
      <c r="F164" s="44"/>
      <c r="G164" s="44"/>
      <c r="H164" s="44"/>
      <c r="I164" s="45"/>
      <c r="J164" s="44"/>
      <c r="K164" s="44"/>
      <c r="L164" s="44"/>
      <c r="M164" s="44"/>
      <c r="N164" s="44"/>
      <c r="O164" s="44"/>
      <c r="P164" s="44"/>
      <c r="Q164" s="44"/>
      <c r="R164" s="44"/>
      <c r="S164" s="44"/>
      <c r="T164" s="44"/>
      <c r="U164" s="44"/>
      <c r="V164" s="44"/>
      <c r="W164" s="44"/>
      <c r="X164" s="44"/>
      <c r="Y164" s="44"/>
      <c r="Z164" s="44"/>
    </row>
    <row r="165" spans="1:26" ht="15.75" customHeight="1" x14ac:dyDescent="0.2">
      <c r="A165" s="44"/>
      <c r="B165" s="44"/>
      <c r="C165" s="44"/>
      <c r="D165" s="44"/>
      <c r="E165" s="44"/>
      <c r="F165" s="44"/>
      <c r="G165" s="44"/>
      <c r="H165" s="44"/>
      <c r="I165" s="45"/>
      <c r="J165" s="44"/>
      <c r="K165" s="44"/>
      <c r="L165" s="44"/>
      <c r="M165" s="44"/>
      <c r="N165" s="44"/>
      <c r="O165" s="44"/>
      <c r="P165" s="44"/>
      <c r="Q165" s="44"/>
      <c r="R165" s="44"/>
      <c r="S165" s="44"/>
      <c r="T165" s="44"/>
      <c r="U165" s="44"/>
      <c r="V165" s="44"/>
      <c r="W165" s="44"/>
      <c r="X165" s="44"/>
      <c r="Y165" s="44"/>
      <c r="Z165" s="44"/>
    </row>
    <row r="166" spans="1:26" ht="15.75" customHeight="1" x14ac:dyDescent="0.2">
      <c r="A166" s="44"/>
      <c r="B166" s="44"/>
      <c r="C166" s="44"/>
      <c r="D166" s="44"/>
      <c r="E166" s="44"/>
      <c r="F166" s="44"/>
      <c r="G166" s="44"/>
      <c r="H166" s="44"/>
      <c r="I166" s="45"/>
      <c r="J166" s="44"/>
      <c r="K166" s="44"/>
      <c r="L166" s="44"/>
      <c r="M166" s="44"/>
      <c r="N166" s="44"/>
      <c r="O166" s="44"/>
      <c r="P166" s="44"/>
      <c r="Q166" s="44"/>
      <c r="R166" s="44"/>
      <c r="S166" s="44"/>
      <c r="T166" s="44"/>
      <c r="U166" s="44"/>
      <c r="V166" s="44"/>
      <c r="W166" s="44"/>
      <c r="X166" s="44"/>
      <c r="Y166" s="44"/>
      <c r="Z166" s="44"/>
    </row>
    <row r="167" spans="1:26" ht="15.75" customHeight="1" x14ac:dyDescent="0.2">
      <c r="A167" s="44"/>
      <c r="B167" s="44"/>
      <c r="C167" s="44"/>
      <c r="D167" s="44"/>
      <c r="E167" s="44"/>
      <c r="F167" s="44"/>
      <c r="G167" s="44"/>
      <c r="H167" s="44"/>
      <c r="I167" s="45"/>
      <c r="J167" s="44"/>
      <c r="K167" s="44"/>
      <c r="L167" s="44"/>
      <c r="M167" s="44"/>
      <c r="N167" s="44"/>
      <c r="O167" s="44"/>
      <c r="P167" s="44"/>
      <c r="Q167" s="44"/>
      <c r="R167" s="44"/>
      <c r="S167" s="44"/>
      <c r="T167" s="44"/>
      <c r="U167" s="44"/>
      <c r="V167" s="44"/>
      <c r="W167" s="44"/>
      <c r="X167" s="44"/>
      <c r="Y167" s="44"/>
      <c r="Z167" s="44"/>
    </row>
    <row r="168" spans="1:26" ht="15.75" customHeight="1" x14ac:dyDescent="0.2">
      <c r="A168" s="44"/>
      <c r="B168" s="44"/>
      <c r="C168" s="44"/>
      <c r="D168" s="44"/>
      <c r="E168" s="44"/>
      <c r="F168" s="44"/>
      <c r="G168" s="44"/>
      <c r="H168" s="44"/>
      <c r="I168" s="45"/>
      <c r="J168" s="44"/>
      <c r="K168" s="44"/>
      <c r="L168" s="44"/>
      <c r="M168" s="44"/>
      <c r="N168" s="44"/>
      <c r="O168" s="44"/>
      <c r="P168" s="44"/>
      <c r="Q168" s="44"/>
      <c r="R168" s="44"/>
      <c r="S168" s="44"/>
      <c r="T168" s="44"/>
      <c r="U168" s="44"/>
      <c r="V168" s="44"/>
      <c r="W168" s="44"/>
      <c r="X168" s="44"/>
      <c r="Y168" s="44"/>
      <c r="Z168" s="44"/>
    </row>
    <row r="169" spans="1:26" ht="15.75" customHeight="1" x14ac:dyDescent="0.2">
      <c r="A169" s="44"/>
      <c r="B169" s="44"/>
      <c r="C169" s="44"/>
      <c r="D169" s="44"/>
      <c r="E169" s="44"/>
      <c r="F169" s="44"/>
      <c r="G169" s="44"/>
      <c r="H169" s="44"/>
      <c r="I169" s="45"/>
      <c r="J169" s="44"/>
      <c r="K169" s="44"/>
      <c r="L169" s="44"/>
      <c r="M169" s="44"/>
      <c r="N169" s="44"/>
      <c r="O169" s="44"/>
      <c r="P169" s="44"/>
      <c r="Q169" s="44"/>
      <c r="R169" s="44"/>
      <c r="S169" s="44"/>
      <c r="T169" s="44"/>
      <c r="U169" s="44"/>
      <c r="V169" s="44"/>
      <c r="W169" s="44"/>
      <c r="X169" s="44"/>
      <c r="Y169" s="44"/>
      <c r="Z169" s="44"/>
    </row>
    <row r="170" spans="1:26" ht="15.75" customHeight="1" x14ac:dyDescent="0.2">
      <c r="A170" s="44"/>
      <c r="B170" s="44"/>
      <c r="C170" s="44"/>
      <c r="D170" s="44"/>
      <c r="E170" s="44"/>
      <c r="F170" s="44"/>
      <c r="G170" s="44"/>
      <c r="H170" s="44"/>
      <c r="I170" s="45"/>
      <c r="J170" s="44"/>
      <c r="K170" s="44"/>
      <c r="L170" s="44"/>
      <c r="M170" s="44"/>
      <c r="N170" s="44"/>
      <c r="O170" s="44"/>
      <c r="P170" s="44"/>
      <c r="Q170" s="44"/>
      <c r="R170" s="44"/>
      <c r="S170" s="44"/>
      <c r="T170" s="44"/>
      <c r="U170" s="44"/>
      <c r="V170" s="44"/>
      <c r="W170" s="44"/>
      <c r="X170" s="44"/>
      <c r="Y170" s="44"/>
      <c r="Z170" s="44"/>
    </row>
    <row r="171" spans="1:26" ht="15.75" customHeight="1" x14ac:dyDescent="0.2">
      <c r="A171" s="44"/>
      <c r="B171" s="44"/>
      <c r="C171" s="44"/>
      <c r="D171" s="44"/>
      <c r="E171" s="44"/>
      <c r="F171" s="44"/>
      <c r="G171" s="44"/>
      <c r="H171" s="44"/>
      <c r="I171" s="45"/>
      <c r="J171" s="44"/>
      <c r="K171" s="44"/>
      <c r="L171" s="44"/>
      <c r="M171" s="44"/>
      <c r="N171" s="44"/>
      <c r="O171" s="44"/>
      <c r="P171" s="44"/>
      <c r="Q171" s="44"/>
      <c r="R171" s="44"/>
      <c r="S171" s="44"/>
      <c r="T171" s="44"/>
      <c r="U171" s="44"/>
      <c r="V171" s="44"/>
      <c r="W171" s="44"/>
      <c r="X171" s="44"/>
      <c r="Y171" s="44"/>
      <c r="Z171" s="44"/>
    </row>
    <row r="172" spans="1:26" ht="15.75" customHeight="1" x14ac:dyDescent="0.2">
      <c r="A172" s="44"/>
      <c r="B172" s="44"/>
      <c r="C172" s="44"/>
      <c r="D172" s="44"/>
      <c r="E172" s="44"/>
      <c r="F172" s="44"/>
      <c r="G172" s="44"/>
      <c r="H172" s="44"/>
      <c r="I172" s="45"/>
      <c r="J172" s="44"/>
      <c r="K172" s="44"/>
      <c r="L172" s="44"/>
      <c r="M172" s="44"/>
      <c r="N172" s="44"/>
      <c r="O172" s="44"/>
      <c r="P172" s="44"/>
      <c r="Q172" s="44"/>
      <c r="R172" s="44"/>
      <c r="S172" s="44"/>
      <c r="T172" s="44"/>
      <c r="U172" s="44"/>
      <c r="V172" s="44"/>
      <c r="W172" s="44"/>
      <c r="X172" s="44"/>
      <c r="Y172" s="44"/>
      <c r="Z172" s="44"/>
    </row>
    <row r="173" spans="1:26" ht="15.75" customHeight="1" x14ac:dyDescent="0.2">
      <c r="A173" s="44"/>
      <c r="B173" s="44"/>
      <c r="C173" s="44"/>
      <c r="D173" s="44"/>
      <c r="E173" s="44"/>
      <c r="F173" s="44"/>
      <c r="G173" s="44"/>
      <c r="H173" s="44"/>
      <c r="I173" s="45"/>
      <c r="J173" s="44"/>
      <c r="K173" s="44"/>
      <c r="L173" s="44"/>
      <c r="M173" s="44"/>
      <c r="N173" s="44"/>
      <c r="O173" s="44"/>
      <c r="P173" s="44"/>
      <c r="Q173" s="44"/>
      <c r="R173" s="44"/>
      <c r="S173" s="44"/>
      <c r="T173" s="44"/>
      <c r="U173" s="44"/>
      <c r="V173" s="44"/>
      <c r="W173" s="44"/>
      <c r="X173" s="44"/>
      <c r="Y173" s="44"/>
      <c r="Z173" s="44"/>
    </row>
    <row r="174" spans="1:26" ht="15.75" customHeight="1" x14ac:dyDescent="0.2">
      <c r="A174" s="44"/>
      <c r="B174" s="44"/>
      <c r="C174" s="44"/>
      <c r="D174" s="44"/>
      <c r="E174" s="44"/>
      <c r="F174" s="44"/>
      <c r="G174" s="44"/>
      <c r="H174" s="44"/>
      <c r="I174" s="45"/>
      <c r="J174" s="44"/>
      <c r="K174" s="44"/>
      <c r="L174" s="44"/>
      <c r="M174" s="44"/>
      <c r="N174" s="44"/>
      <c r="O174" s="44"/>
      <c r="P174" s="44"/>
      <c r="Q174" s="44"/>
      <c r="R174" s="44"/>
      <c r="S174" s="44"/>
      <c r="T174" s="44"/>
      <c r="U174" s="44"/>
      <c r="V174" s="44"/>
      <c r="W174" s="44"/>
      <c r="X174" s="44"/>
      <c r="Y174" s="44"/>
      <c r="Z174" s="44"/>
    </row>
    <row r="175" spans="1:26" ht="15.75" customHeight="1" x14ac:dyDescent="0.2">
      <c r="A175" s="44"/>
      <c r="B175" s="44"/>
      <c r="C175" s="44"/>
      <c r="D175" s="44"/>
      <c r="E175" s="44"/>
      <c r="F175" s="44"/>
      <c r="G175" s="44"/>
      <c r="H175" s="44"/>
      <c r="I175" s="45"/>
      <c r="J175" s="44"/>
      <c r="K175" s="44"/>
      <c r="L175" s="44"/>
      <c r="M175" s="44"/>
      <c r="N175" s="44"/>
      <c r="O175" s="44"/>
      <c r="P175" s="44"/>
      <c r="Q175" s="44"/>
      <c r="R175" s="44"/>
      <c r="S175" s="44"/>
      <c r="T175" s="44"/>
      <c r="U175" s="44"/>
      <c r="V175" s="44"/>
      <c r="W175" s="44"/>
      <c r="X175" s="44"/>
      <c r="Y175" s="44"/>
      <c r="Z175" s="44"/>
    </row>
    <row r="176" spans="1:26" ht="15.75" customHeight="1" x14ac:dyDescent="0.2">
      <c r="A176" s="44"/>
      <c r="B176" s="44"/>
      <c r="C176" s="44"/>
      <c r="D176" s="44"/>
      <c r="E176" s="44"/>
      <c r="F176" s="44"/>
      <c r="G176" s="44"/>
      <c r="H176" s="44"/>
      <c r="I176" s="45"/>
      <c r="J176" s="44"/>
      <c r="K176" s="44"/>
      <c r="L176" s="44"/>
      <c r="M176" s="44"/>
      <c r="N176" s="44"/>
      <c r="O176" s="44"/>
      <c r="P176" s="44"/>
      <c r="Q176" s="44"/>
      <c r="R176" s="44"/>
      <c r="S176" s="44"/>
      <c r="T176" s="44"/>
      <c r="U176" s="44"/>
      <c r="V176" s="44"/>
      <c r="W176" s="44"/>
      <c r="X176" s="44"/>
      <c r="Y176" s="44"/>
      <c r="Z176" s="44"/>
    </row>
    <row r="177" spans="1:26" ht="15.75" customHeight="1" x14ac:dyDescent="0.2">
      <c r="A177" s="44"/>
      <c r="B177" s="44"/>
      <c r="C177" s="44"/>
      <c r="D177" s="44"/>
      <c r="E177" s="44"/>
      <c r="F177" s="44"/>
      <c r="G177" s="44"/>
      <c r="H177" s="44"/>
      <c r="I177" s="45"/>
      <c r="J177" s="44"/>
      <c r="K177" s="44"/>
      <c r="L177" s="44"/>
      <c r="M177" s="44"/>
      <c r="N177" s="44"/>
      <c r="O177" s="44"/>
      <c r="P177" s="44"/>
      <c r="Q177" s="44"/>
      <c r="R177" s="44"/>
      <c r="S177" s="44"/>
      <c r="T177" s="44"/>
      <c r="U177" s="44"/>
      <c r="V177" s="44"/>
      <c r="W177" s="44"/>
      <c r="X177" s="44"/>
      <c r="Y177" s="44"/>
      <c r="Z177" s="44"/>
    </row>
    <row r="178" spans="1:26" ht="15.75" customHeight="1" x14ac:dyDescent="0.2">
      <c r="A178" s="44"/>
      <c r="B178" s="44"/>
      <c r="C178" s="44"/>
      <c r="D178" s="44"/>
      <c r="E178" s="44"/>
      <c r="F178" s="44"/>
      <c r="G178" s="44"/>
      <c r="H178" s="44"/>
      <c r="I178" s="45"/>
      <c r="J178" s="44"/>
      <c r="K178" s="44"/>
      <c r="L178" s="44"/>
      <c r="M178" s="44"/>
      <c r="N178" s="44"/>
      <c r="O178" s="44"/>
      <c r="P178" s="44"/>
      <c r="Q178" s="44"/>
      <c r="R178" s="44"/>
      <c r="S178" s="44"/>
      <c r="T178" s="44"/>
      <c r="U178" s="44"/>
      <c r="V178" s="44"/>
      <c r="W178" s="44"/>
      <c r="X178" s="44"/>
      <c r="Y178" s="44"/>
      <c r="Z178" s="44"/>
    </row>
    <row r="179" spans="1:26" ht="15.75" customHeight="1" x14ac:dyDescent="0.2">
      <c r="A179" s="44"/>
      <c r="B179" s="44"/>
      <c r="C179" s="44"/>
      <c r="D179" s="44"/>
      <c r="E179" s="44"/>
      <c r="F179" s="44"/>
      <c r="G179" s="44"/>
      <c r="H179" s="44"/>
      <c r="I179" s="45"/>
      <c r="J179" s="44"/>
      <c r="K179" s="44"/>
      <c r="L179" s="44"/>
      <c r="M179" s="44"/>
      <c r="N179" s="44"/>
      <c r="O179" s="44"/>
      <c r="P179" s="44"/>
      <c r="Q179" s="44"/>
      <c r="R179" s="44"/>
      <c r="S179" s="44"/>
      <c r="T179" s="44"/>
      <c r="U179" s="44"/>
      <c r="V179" s="44"/>
      <c r="W179" s="44"/>
      <c r="X179" s="44"/>
      <c r="Y179" s="44"/>
      <c r="Z179" s="44"/>
    </row>
    <row r="180" spans="1:26" ht="15.75" customHeight="1" x14ac:dyDescent="0.2">
      <c r="A180" s="44"/>
      <c r="B180" s="44"/>
      <c r="C180" s="44"/>
      <c r="D180" s="44"/>
      <c r="E180" s="44"/>
      <c r="F180" s="44"/>
      <c r="G180" s="44"/>
      <c r="H180" s="44"/>
      <c r="I180" s="45"/>
      <c r="J180" s="44"/>
      <c r="K180" s="44"/>
      <c r="L180" s="44"/>
      <c r="M180" s="44"/>
      <c r="N180" s="44"/>
      <c r="O180" s="44"/>
      <c r="P180" s="44"/>
      <c r="Q180" s="44"/>
      <c r="R180" s="44"/>
      <c r="S180" s="44"/>
      <c r="T180" s="44"/>
      <c r="U180" s="44"/>
      <c r="V180" s="44"/>
      <c r="W180" s="44"/>
      <c r="X180" s="44"/>
      <c r="Y180" s="44"/>
      <c r="Z180" s="44"/>
    </row>
    <row r="181" spans="1:26" ht="15.75" customHeight="1" x14ac:dyDescent="0.2">
      <c r="A181" s="44"/>
      <c r="B181" s="44"/>
      <c r="C181" s="44"/>
      <c r="D181" s="44"/>
      <c r="E181" s="44"/>
      <c r="F181" s="44"/>
      <c r="G181" s="44"/>
      <c r="H181" s="44"/>
      <c r="I181" s="45"/>
      <c r="J181" s="44"/>
      <c r="K181" s="44"/>
      <c r="L181" s="44"/>
      <c r="M181" s="44"/>
      <c r="N181" s="44"/>
      <c r="O181" s="44"/>
      <c r="P181" s="44"/>
      <c r="Q181" s="44"/>
      <c r="R181" s="44"/>
      <c r="S181" s="44"/>
      <c r="T181" s="44"/>
      <c r="U181" s="44"/>
      <c r="V181" s="44"/>
      <c r="W181" s="44"/>
      <c r="X181" s="44"/>
      <c r="Y181" s="44"/>
      <c r="Z181" s="44"/>
    </row>
    <row r="182" spans="1:26" ht="15.75" customHeight="1" x14ac:dyDescent="0.2">
      <c r="A182" s="44"/>
      <c r="B182" s="44"/>
      <c r="C182" s="44"/>
      <c r="D182" s="44"/>
      <c r="E182" s="44"/>
      <c r="F182" s="44"/>
      <c r="G182" s="44"/>
      <c r="H182" s="44"/>
      <c r="I182" s="45"/>
      <c r="J182" s="44"/>
      <c r="K182" s="44"/>
      <c r="L182" s="44"/>
      <c r="M182" s="44"/>
      <c r="N182" s="44"/>
      <c r="O182" s="44"/>
      <c r="P182" s="44"/>
      <c r="Q182" s="44"/>
      <c r="R182" s="44"/>
      <c r="S182" s="44"/>
      <c r="T182" s="44"/>
      <c r="U182" s="44"/>
      <c r="V182" s="44"/>
      <c r="W182" s="44"/>
      <c r="X182" s="44"/>
      <c r="Y182" s="44"/>
      <c r="Z182" s="44"/>
    </row>
    <row r="183" spans="1:26" ht="15.75" customHeight="1" x14ac:dyDescent="0.2">
      <c r="A183" s="44"/>
      <c r="B183" s="44"/>
      <c r="C183" s="44"/>
      <c r="D183" s="44"/>
      <c r="E183" s="44"/>
      <c r="F183" s="44"/>
      <c r="G183" s="44"/>
      <c r="H183" s="44"/>
      <c r="I183" s="45"/>
      <c r="J183" s="44"/>
      <c r="K183" s="44"/>
      <c r="L183" s="44"/>
      <c r="M183" s="44"/>
      <c r="N183" s="44"/>
      <c r="O183" s="44"/>
      <c r="P183" s="44"/>
      <c r="Q183" s="44"/>
      <c r="R183" s="44"/>
      <c r="S183" s="44"/>
      <c r="T183" s="44"/>
      <c r="U183" s="44"/>
      <c r="V183" s="44"/>
      <c r="W183" s="44"/>
      <c r="X183" s="44"/>
      <c r="Y183" s="44"/>
      <c r="Z183" s="44"/>
    </row>
    <row r="184" spans="1:26" ht="15.75" customHeight="1" x14ac:dyDescent="0.2">
      <c r="A184" s="44"/>
      <c r="B184" s="44"/>
      <c r="C184" s="44"/>
      <c r="D184" s="44"/>
      <c r="E184" s="44"/>
      <c r="F184" s="44"/>
      <c r="G184" s="44"/>
      <c r="H184" s="44"/>
      <c r="I184" s="45"/>
      <c r="J184" s="44"/>
      <c r="K184" s="44"/>
      <c r="L184" s="44"/>
      <c r="M184" s="44"/>
      <c r="N184" s="44"/>
      <c r="O184" s="44"/>
      <c r="P184" s="44"/>
      <c r="Q184" s="44"/>
      <c r="R184" s="44"/>
      <c r="S184" s="44"/>
      <c r="T184" s="44"/>
      <c r="U184" s="44"/>
      <c r="V184" s="44"/>
      <c r="W184" s="44"/>
      <c r="X184" s="44"/>
      <c r="Y184" s="44"/>
      <c r="Z184" s="44"/>
    </row>
    <row r="185" spans="1:26" ht="15.75" customHeight="1" x14ac:dyDescent="0.2">
      <c r="A185" s="44"/>
      <c r="B185" s="44"/>
      <c r="C185" s="44"/>
      <c r="D185" s="44"/>
      <c r="E185" s="44"/>
      <c r="F185" s="44"/>
      <c r="G185" s="44"/>
      <c r="H185" s="44"/>
      <c r="I185" s="45"/>
      <c r="J185" s="44"/>
      <c r="K185" s="44"/>
      <c r="L185" s="44"/>
      <c r="M185" s="44"/>
      <c r="N185" s="44"/>
      <c r="O185" s="44"/>
      <c r="P185" s="44"/>
      <c r="Q185" s="44"/>
      <c r="R185" s="44"/>
      <c r="S185" s="44"/>
      <c r="T185" s="44"/>
      <c r="U185" s="44"/>
      <c r="V185" s="44"/>
      <c r="W185" s="44"/>
      <c r="X185" s="44"/>
      <c r="Y185" s="44"/>
      <c r="Z185" s="44"/>
    </row>
    <row r="186" spans="1:26" ht="15.75" customHeight="1" x14ac:dyDescent="0.2">
      <c r="A186" s="44"/>
      <c r="B186" s="44"/>
      <c r="C186" s="44"/>
      <c r="D186" s="44"/>
      <c r="E186" s="44"/>
      <c r="F186" s="44"/>
      <c r="G186" s="44"/>
      <c r="H186" s="44"/>
      <c r="I186" s="45"/>
      <c r="J186" s="44"/>
      <c r="K186" s="44"/>
      <c r="L186" s="44"/>
      <c r="M186" s="44"/>
      <c r="N186" s="44"/>
      <c r="O186" s="44"/>
      <c r="P186" s="44"/>
      <c r="Q186" s="44"/>
      <c r="R186" s="44"/>
      <c r="S186" s="44"/>
      <c r="T186" s="44"/>
      <c r="U186" s="44"/>
      <c r="V186" s="44"/>
      <c r="W186" s="44"/>
      <c r="X186" s="44"/>
      <c r="Y186" s="44"/>
      <c r="Z186" s="44"/>
    </row>
    <row r="187" spans="1:26" ht="15.75" customHeight="1" x14ac:dyDescent="0.2">
      <c r="A187" s="44"/>
      <c r="B187" s="44"/>
      <c r="C187" s="44"/>
      <c r="D187" s="44"/>
      <c r="E187" s="44"/>
      <c r="F187" s="44"/>
      <c r="G187" s="44"/>
      <c r="H187" s="44"/>
      <c r="I187" s="45"/>
      <c r="J187" s="44"/>
      <c r="K187" s="44"/>
      <c r="L187" s="44"/>
      <c r="M187" s="44"/>
      <c r="N187" s="44"/>
      <c r="O187" s="44"/>
      <c r="P187" s="44"/>
      <c r="Q187" s="44"/>
      <c r="R187" s="44"/>
      <c r="S187" s="44"/>
      <c r="T187" s="44"/>
      <c r="U187" s="44"/>
      <c r="V187" s="44"/>
      <c r="W187" s="44"/>
      <c r="X187" s="44"/>
      <c r="Y187" s="44"/>
      <c r="Z187" s="44"/>
    </row>
    <row r="188" spans="1:26" ht="15.75" customHeight="1" x14ac:dyDescent="0.2">
      <c r="A188" s="44"/>
      <c r="B188" s="44"/>
      <c r="C188" s="44"/>
      <c r="D188" s="44"/>
      <c r="E188" s="44"/>
      <c r="F188" s="44"/>
      <c r="G188" s="44"/>
      <c r="H188" s="44"/>
      <c r="I188" s="45"/>
      <c r="J188" s="44"/>
      <c r="K188" s="44"/>
      <c r="L188" s="44"/>
      <c r="M188" s="44"/>
      <c r="N188" s="44"/>
      <c r="O188" s="44"/>
      <c r="P188" s="44"/>
      <c r="Q188" s="44"/>
      <c r="R188" s="44"/>
      <c r="S188" s="44"/>
      <c r="T188" s="44"/>
      <c r="U188" s="44"/>
      <c r="V188" s="44"/>
      <c r="W188" s="44"/>
      <c r="X188" s="44"/>
      <c r="Y188" s="44"/>
      <c r="Z188" s="44"/>
    </row>
    <row r="189" spans="1:26" ht="15.75" customHeight="1" x14ac:dyDescent="0.2">
      <c r="A189" s="44"/>
      <c r="B189" s="44"/>
      <c r="C189" s="44"/>
      <c r="D189" s="44"/>
      <c r="E189" s="44"/>
      <c r="F189" s="44"/>
      <c r="G189" s="44"/>
      <c r="H189" s="44"/>
      <c r="I189" s="45"/>
      <c r="J189" s="44"/>
      <c r="K189" s="44"/>
      <c r="L189" s="44"/>
      <c r="M189" s="44"/>
      <c r="N189" s="44"/>
      <c r="O189" s="44"/>
      <c r="P189" s="44"/>
      <c r="Q189" s="44"/>
      <c r="R189" s="44"/>
      <c r="S189" s="44"/>
      <c r="T189" s="44"/>
      <c r="U189" s="44"/>
      <c r="V189" s="44"/>
      <c r="W189" s="44"/>
      <c r="X189" s="44"/>
      <c r="Y189" s="44"/>
      <c r="Z189" s="44"/>
    </row>
    <row r="190" spans="1:26" ht="15.75" customHeight="1" x14ac:dyDescent="0.2">
      <c r="A190" s="44"/>
      <c r="B190" s="44"/>
      <c r="C190" s="44"/>
      <c r="D190" s="44"/>
      <c r="E190" s="44"/>
      <c r="F190" s="44"/>
      <c r="G190" s="44"/>
      <c r="H190" s="44"/>
      <c r="I190" s="45"/>
      <c r="J190" s="44"/>
      <c r="K190" s="44"/>
      <c r="L190" s="44"/>
      <c r="M190" s="44"/>
      <c r="N190" s="44"/>
      <c r="O190" s="44"/>
      <c r="P190" s="44"/>
      <c r="Q190" s="44"/>
      <c r="R190" s="44"/>
      <c r="S190" s="44"/>
      <c r="T190" s="44"/>
      <c r="U190" s="44"/>
      <c r="V190" s="44"/>
      <c r="W190" s="44"/>
      <c r="X190" s="44"/>
      <c r="Y190" s="44"/>
      <c r="Z190" s="44"/>
    </row>
    <row r="191" spans="1:26" ht="15.75" customHeight="1" x14ac:dyDescent="0.2">
      <c r="A191" s="44"/>
      <c r="B191" s="44"/>
      <c r="C191" s="44"/>
      <c r="D191" s="44"/>
      <c r="E191" s="44"/>
      <c r="F191" s="44"/>
      <c r="G191" s="44"/>
      <c r="H191" s="44"/>
      <c r="I191" s="45"/>
      <c r="J191" s="44"/>
      <c r="K191" s="44"/>
      <c r="L191" s="44"/>
      <c r="M191" s="44"/>
      <c r="N191" s="44"/>
      <c r="O191" s="44"/>
      <c r="P191" s="44"/>
      <c r="Q191" s="44"/>
      <c r="R191" s="44"/>
      <c r="S191" s="44"/>
      <c r="T191" s="44"/>
      <c r="U191" s="44"/>
      <c r="V191" s="44"/>
      <c r="W191" s="44"/>
      <c r="X191" s="44"/>
      <c r="Y191" s="44"/>
      <c r="Z191" s="44"/>
    </row>
    <row r="192" spans="1:26" ht="15.75" customHeight="1" x14ac:dyDescent="0.2">
      <c r="A192" s="44"/>
      <c r="B192" s="44"/>
      <c r="C192" s="44"/>
      <c r="D192" s="44"/>
      <c r="E192" s="44"/>
      <c r="F192" s="44"/>
      <c r="G192" s="44"/>
      <c r="H192" s="44"/>
      <c r="I192" s="45"/>
      <c r="J192" s="44"/>
      <c r="K192" s="44"/>
      <c r="L192" s="44"/>
      <c r="M192" s="44"/>
      <c r="N192" s="44"/>
      <c r="O192" s="44"/>
      <c r="P192" s="44"/>
      <c r="Q192" s="44"/>
      <c r="R192" s="44"/>
      <c r="S192" s="44"/>
      <c r="T192" s="44"/>
      <c r="U192" s="44"/>
      <c r="V192" s="44"/>
      <c r="W192" s="44"/>
      <c r="X192" s="44"/>
      <c r="Y192" s="44"/>
      <c r="Z192" s="44"/>
    </row>
    <row r="193" spans="1:26" ht="15.75" customHeight="1" x14ac:dyDescent="0.2">
      <c r="A193" s="44"/>
      <c r="B193" s="44"/>
      <c r="C193" s="44"/>
      <c r="D193" s="44"/>
      <c r="E193" s="44"/>
      <c r="F193" s="44"/>
      <c r="G193" s="44"/>
      <c r="H193" s="44"/>
      <c r="I193" s="45"/>
      <c r="J193" s="44"/>
      <c r="K193" s="44"/>
      <c r="L193" s="44"/>
      <c r="M193" s="44"/>
      <c r="N193" s="44"/>
      <c r="O193" s="44"/>
      <c r="P193" s="44"/>
      <c r="Q193" s="44"/>
      <c r="R193" s="44"/>
      <c r="S193" s="44"/>
      <c r="T193" s="44"/>
      <c r="U193" s="44"/>
      <c r="V193" s="44"/>
      <c r="W193" s="44"/>
      <c r="X193" s="44"/>
      <c r="Y193" s="44"/>
      <c r="Z193" s="44"/>
    </row>
    <row r="194" spans="1:26" ht="15.75" customHeight="1" x14ac:dyDescent="0.2">
      <c r="A194" s="44"/>
      <c r="B194" s="44"/>
      <c r="C194" s="44"/>
      <c r="D194" s="44"/>
      <c r="E194" s="44"/>
      <c r="F194" s="44"/>
      <c r="G194" s="44"/>
      <c r="H194" s="44"/>
      <c r="I194" s="45"/>
      <c r="J194" s="44"/>
      <c r="K194" s="44"/>
      <c r="L194" s="44"/>
      <c r="M194" s="44"/>
      <c r="N194" s="44"/>
      <c r="O194" s="44"/>
      <c r="P194" s="44"/>
      <c r="Q194" s="44"/>
      <c r="R194" s="44"/>
      <c r="S194" s="44"/>
      <c r="T194" s="44"/>
      <c r="U194" s="44"/>
      <c r="V194" s="44"/>
      <c r="W194" s="44"/>
      <c r="X194" s="44"/>
      <c r="Y194" s="44"/>
      <c r="Z194" s="44"/>
    </row>
    <row r="195" spans="1:26" ht="15.75" customHeight="1" x14ac:dyDescent="0.2">
      <c r="A195" s="44"/>
      <c r="B195" s="44"/>
      <c r="C195" s="44"/>
      <c r="D195" s="44"/>
      <c r="E195" s="44"/>
      <c r="F195" s="44"/>
      <c r="G195" s="44"/>
      <c r="H195" s="44"/>
      <c r="I195" s="45"/>
      <c r="J195" s="44"/>
      <c r="K195" s="44"/>
      <c r="L195" s="44"/>
      <c r="M195" s="44"/>
      <c r="N195" s="44"/>
      <c r="O195" s="44"/>
      <c r="P195" s="44"/>
      <c r="Q195" s="44"/>
      <c r="R195" s="44"/>
      <c r="S195" s="44"/>
      <c r="T195" s="44"/>
      <c r="U195" s="44"/>
      <c r="V195" s="44"/>
      <c r="W195" s="44"/>
      <c r="X195" s="44"/>
      <c r="Y195" s="44"/>
      <c r="Z195" s="44"/>
    </row>
    <row r="196" spans="1:26" ht="15.75" customHeight="1" x14ac:dyDescent="0.2">
      <c r="A196" s="44"/>
      <c r="B196" s="44"/>
      <c r="C196" s="44"/>
      <c r="D196" s="44"/>
      <c r="E196" s="44"/>
      <c r="F196" s="44"/>
      <c r="G196" s="44"/>
      <c r="H196" s="44"/>
      <c r="I196" s="45"/>
      <c r="J196" s="44"/>
      <c r="K196" s="44"/>
      <c r="L196" s="44"/>
      <c r="M196" s="44"/>
      <c r="N196" s="44"/>
      <c r="O196" s="44"/>
      <c r="P196" s="44"/>
      <c r="Q196" s="44"/>
      <c r="R196" s="44"/>
      <c r="S196" s="44"/>
      <c r="T196" s="44"/>
      <c r="U196" s="44"/>
      <c r="V196" s="44"/>
      <c r="W196" s="44"/>
      <c r="X196" s="44"/>
      <c r="Y196" s="44"/>
      <c r="Z196" s="44"/>
    </row>
    <row r="197" spans="1:26" ht="15.75" customHeight="1" x14ac:dyDescent="0.2">
      <c r="A197" s="44"/>
      <c r="B197" s="44"/>
      <c r="C197" s="44"/>
      <c r="D197" s="44"/>
      <c r="E197" s="44"/>
      <c r="F197" s="44"/>
      <c r="G197" s="44"/>
      <c r="H197" s="44"/>
      <c r="I197" s="45"/>
      <c r="J197" s="44"/>
      <c r="K197" s="44"/>
      <c r="L197" s="44"/>
      <c r="M197" s="44"/>
      <c r="N197" s="44"/>
      <c r="O197" s="44"/>
      <c r="P197" s="44"/>
      <c r="Q197" s="44"/>
      <c r="R197" s="44"/>
      <c r="S197" s="44"/>
      <c r="T197" s="44"/>
      <c r="U197" s="44"/>
      <c r="V197" s="44"/>
      <c r="W197" s="44"/>
      <c r="X197" s="44"/>
      <c r="Y197" s="44"/>
      <c r="Z197" s="44"/>
    </row>
    <row r="198" spans="1:26" ht="15.75" customHeight="1" x14ac:dyDescent="0.2">
      <c r="A198" s="44"/>
      <c r="B198" s="44"/>
      <c r="C198" s="44"/>
      <c r="D198" s="44"/>
      <c r="E198" s="44"/>
      <c r="F198" s="44"/>
      <c r="G198" s="44"/>
      <c r="H198" s="44"/>
      <c r="I198" s="45"/>
      <c r="J198" s="44"/>
      <c r="K198" s="44"/>
      <c r="L198" s="44"/>
      <c r="M198" s="44"/>
      <c r="N198" s="44"/>
      <c r="O198" s="44"/>
      <c r="P198" s="44"/>
      <c r="Q198" s="44"/>
      <c r="R198" s="44"/>
      <c r="S198" s="44"/>
      <c r="T198" s="44"/>
      <c r="U198" s="44"/>
      <c r="V198" s="44"/>
      <c r="W198" s="44"/>
      <c r="X198" s="44"/>
      <c r="Y198" s="44"/>
      <c r="Z198" s="44"/>
    </row>
    <row r="199" spans="1:26" ht="15.75" customHeight="1" x14ac:dyDescent="0.2">
      <c r="A199" s="44"/>
      <c r="B199" s="44"/>
      <c r="C199" s="44"/>
      <c r="D199" s="44"/>
      <c r="E199" s="44"/>
      <c r="F199" s="44"/>
      <c r="G199" s="44"/>
      <c r="H199" s="44"/>
      <c r="I199" s="45"/>
      <c r="J199" s="44"/>
      <c r="K199" s="44"/>
      <c r="L199" s="44"/>
      <c r="M199" s="44"/>
      <c r="N199" s="44"/>
      <c r="O199" s="44"/>
      <c r="P199" s="44"/>
      <c r="Q199" s="44"/>
      <c r="R199" s="44"/>
      <c r="S199" s="44"/>
      <c r="T199" s="44"/>
      <c r="U199" s="44"/>
      <c r="V199" s="44"/>
      <c r="W199" s="44"/>
      <c r="X199" s="44"/>
      <c r="Y199" s="44"/>
      <c r="Z199" s="44"/>
    </row>
    <row r="200" spans="1:26" ht="15.75" customHeight="1" x14ac:dyDescent="0.2">
      <c r="A200" s="44"/>
      <c r="B200" s="44"/>
      <c r="C200" s="44"/>
      <c r="D200" s="44"/>
      <c r="E200" s="44"/>
      <c r="F200" s="44"/>
      <c r="G200" s="44"/>
      <c r="H200" s="44"/>
      <c r="I200" s="45"/>
      <c r="J200" s="44"/>
      <c r="K200" s="44"/>
      <c r="L200" s="44"/>
      <c r="M200" s="44"/>
      <c r="N200" s="44"/>
      <c r="O200" s="44"/>
      <c r="P200" s="44"/>
      <c r="Q200" s="44"/>
      <c r="R200" s="44"/>
      <c r="S200" s="44"/>
      <c r="T200" s="44"/>
      <c r="U200" s="44"/>
      <c r="V200" s="44"/>
      <c r="W200" s="44"/>
      <c r="X200" s="44"/>
      <c r="Y200" s="44"/>
      <c r="Z200" s="44"/>
    </row>
    <row r="201" spans="1:26" ht="15.75" customHeight="1" x14ac:dyDescent="0.2">
      <c r="A201" s="44"/>
      <c r="B201" s="44"/>
      <c r="C201" s="44"/>
      <c r="D201" s="44"/>
      <c r="E201" s="44"/>
      <c r="F201" s="44"/>
      <c r="G201" s="44"/>
      <c r="H201" s="44"/>
      <c r="I201" s="45"/>
      <c r="J201" s="44"/>
      <c r="K201" s="44"/>
      <c r="L201" s="44"/>
      <c r="M201" s="44"/>
      <c r="N201" s="44"/>
      <c r="O201" s="44"/>
      <c r="P201" s="44"/>
      <c r="Q201" s="44"/>
      <c r="R201" s="44"/>
      <c r="S201" s="44"/>
      <c r="T201" s="44"/>
      <c r="U201" s="44"/>
      <c r="V201" s="44"/>
      <c r="W201" s="44"/>
      <c r="X201" s="44"/>
      <c r="Y201" s="44"/>
      <c r="Z201" s="44"/>
    </row>
    <row r="202" spans="1:26" ht="15.75" customHeight="1" x14ac:dyDescent="0.2">
      <c r="A202" s="44"/>
      <c r="B202" s="44"/>
      <c r="C202" s="44"/>
      <c r="D202" s="44"/>
      <c r="E202" s="44"/>
      <c r="F202" s="44"/>
      <c r="G202" s="44"/>
      <c r="H202" s="44"/>
      <c r="I202" s="45"/>
      <c r="J202" s="44"/>
      <c r="K202" s="44"/>
      <c r="L202" s="44"/>
      <c r="M202" s="44"/>
      <c r="N202" s="44"/>
      <c r="O202" s="44"/>
      <c r="P202" s="44"/>
      <c r="Q202" s="44"/>
      <c r="R202" s="44"/>
      <c r="S202" s="44"/>
      <c r="T202" s="44"/>
      <c r="U202" s="44"/>
      <c r="V202" s="44"/>
      <c r="W202" s="44"/>
      <c r="X202" s="44"/>
      <c r="Y202" s="44"/>
      <c r="Z202" s="44"/>
    </row>
    <row r="203" spans="1:26" ht="15.75" customHeight="1" x14ac:dyDescent="0.2">
      <c r="A203" s="44"/>
      <c r="B203" s="44"/>
      <c r="C203" s="44"/>
      <c r="D203" s="44"/>
      <c r="E203" s="44"/>
      <c r="F203" s="44"/>
      <c r="G203" s="44"/>
      <c r="H203" s="44"/>
      <c r="I203" s="45"/>
      <c r="J203" s="44"/>
      <c r="K203" s="44"/>
      <c r="L203" s="44"/>
      <c r="M203" s="44"/>
      <c r="N203" s="44"/>
      <c r="O203" s="44"/>
      <c r="P203" s="44"/>
      <c r="Q203" s="44"/>
      <c r="R203" s="44"/>
      <c r="S203" s="44"/>
      <c r="T203" s="44"/>
      <c r="U203" s="44"/>
      <c r="V203" s="44"/>
      <c r="W203" s="44"/>
      <c r="X203" s="44"/>
      <c r="Y203" s="44"/>
      <c r="Z203" s="44"/>
    </row>
    <row r="204" spans="1:26" ht="15.75" customHeight="1" x14ac:dyDescent="0.2">
      <c r="A204" s="44"/>
      <c r="B204" s="44"/>
      <c r="C204" s="44"/>
      <c r="D204" s="44"/>
      <c r="E204" s="44"/>
      <c r="F204" s="44"/>
      <c r="G204" s="44"/>
      <c r="H204" s="44"/>
      <c r="I204" s="45"/>
      <c r="J204" s="44"/>
      <c r="K204" s="44"/>
      <c r="L204" s="44"/>
      <c r="M204" s="44"/>
      <c r="N204" s="44"/>
      <c r="O204" s="44"/>
      <c r="P204" s="44"/>
      <c r="Q204" s="44"/>
      <c r="R204" s="44"/>
      <c r="S204" s="44"/>
      <c r="T204" s="44"/>
      <c r="U204" s="44"/>
      <c r="V204" s="44"/>
      <c r="W204" s="44"/>
      <c r="X204" s="44"/>
      <c r="Y204" s="44"/>
      <c r="Z204" s="44"/>
    </row>
    <row r="205" spans="1:26" ht="15.75" customHeight="1" x14ac:dyDescent="0.2">
      <c r="A205" s="44"/>
      <c r="B205" s="44"/>
      <c r="C205" s="44"/>
      <c r="D205" s="44"/>
      <c r="E205" s="44"/>
      <c r="F205" s="44"/>
      <c r="G205" s="44"/>
      <c r="H205" s="44"/>
      <c r="I205" s="45"/>
      <c r="J205" s="44"/>
      <c r="K205" s="44"/>
      <c r="L205" s="44"/>
      <c r="M205" s="44"/>
      <c r="N205" s="44"/>
      <c r="O205" s="44"/>
      <c r="P205" s="44"/>
      <c r="Q205" s="44"/>
      <c r="R205" s="44"/>
      <c r="S205" s="44"/>
      <c r="T205" s="44"/>
      <c r="U205" s="44"/>
      <c r="V205" s="44"/>
      <c r="W205" s="44"/>
      <c r="X205" s="44"/>
      <c r="Y205" s="44"/>
      <c r="Z205" s="44"/>
    </row>
    <row r="206" spans="1:26" ht="15.75" customHeight="1" x14ac:dyDescent="0.2">
      <c r="A206" s="44"/>
      <c r="B206" s="44"/>
      <c r="C206" s="44"/>
      <c r="D206" s="44"/>
      <c r="E206" s="44"/>
      <c r="F206" s="44"/>
      <c r="G206" s="44"/>
      <c r="H206" s="44"/>
      <c r="I206" s="45"/>
      <c r="J206" s="44"/>
      <c r="K206" s="44"/>
      <c r="L206" s="44"/>
      <c r="M206" s="44"/>
      <c r="N206" s="44"/>
      <c r="O206" s="44"/>
      <c r="P206" s="44"/>
      <c r="Q206" s="44"/>
      <c r="R206" s="44"/>
      <c r="S206" s="44"/>
      <c r="T206" s="44"/>
      <c r="U206" s="44"/>
      <c r="V206" s="44"/>
      <c r="W206" s="44"/>
      <c r="X206" s="44"/>
      <c r="Y206" s="44"/>
      <c r="Z206" s="44"/>
    </row>
    <row r="207" spans="1:26" ht="15.75" customHeight="1" x14ac:dyDescent="0.2">
      <c r="A207" s="44"/>
      <c r="B207" s="44"/>
      <c r="C207" s="44"/>
      <c r="D207" s="44"/>
      <c r="E207" s="44"/>
      <c r="F207" s="44"/>
      <c r="G207" s="44"/>
      <c r="H207" s="44"/>
      <c r="I207" s="45"/>
      <c r="J207" s="44"/>
      <c r="K207" s="44"/>
      <c r="L207" s="44"/>
      <c r="M207" s="44"/>
      <c r="N207" s="44"/>
      <c r="O207" s="44"/>
      <c r="P207" s="44"/>
      <c r="Q207" s="44"/>
      <c r="R207" s="44"/>
      <c r="S207" s="44"/>
      <c r="T207" s="44"/>
      <c r="U207" s="44"/>
      <c r="V207" s="44"/>
      <c r="W207" s="44"/>
      <c r="X207" s="44"/>
      <c r="Y207" s="44"/>
      <c r="Z207" s="44"/>
    </row>
    <row r="208" spans="1:26" ht="15.75" customHeight="1" x14ac:dyDescent="0.2">
      <c r="A208" s="44"/>
      <c r="B208" s="44"/>
      <c r="C208" s="44"/>
      <c r="D208" s="44"/>
      <c r="E208" s="44"/>
      <c r="F208" s="44"/>
      <c r="G208" s="44"/>
      <c r="H208" s="44"/>
      <c r="I208" s="45"/>
      <c r="J208" s="44"/>
      <c r="K208" s="44"/>
      <c r="L208" s="44"/>
      <c r="M208" s="44"/>
      <c r="N208" s="44"/>
      <c r="O208" s="44"/>
      <c r="P208" s="44"/>
      <c r="Q208" s="44"/>
      <c r="R208" s="44"/>
      <c r="S208" s="44"/>
      <c r="T208" s="44"/>
      <c r="U208" s="44"/>
      <c r="V208" s="44"/>
      <c r="W208" s="44"/>
      <c r="X208" s="44"/>
      <c r="Y208" s="44"/>
      <c r="Z208" s="44"/>
    </row>
    <row r="209" spans="1:26" ht="15.75" customHeight="1" x14ac:dyDescent="0.2">
      <c r="A209" s="44"/>
      <c r="B209" s="44"/>
      <c r="C209" s="44"/>
      <c r="D209" s="44"/>
      <c r="E209" s="44"/>
      <c r="F209" s="44"/>
      <c r="G209" s="44"/>
      <c r="H209" s="44"/>
      <c r="I209" s="45"/>
      <c r="J209" s="44"/>
      <c r="K209" s="44"/>
      <c r="L209" s="44"/>
      <c r="M209" s="44"/>
      <c r="N209" s="44"/>
      <c r="O209" s="44"/>
      <c r="P209" s="44"/>
      <c r="Q209" s="44"/>
      <c r="R209" s="44"/>
      <c r="S209" s="44"/>
      <c r="T209" s="44"/>
      <c r="U209" s="44"/>
      <c r="V209" s="44"/>
      <c r="W209" s="44"/>
      <c r="X209" s="44"/>
      <c r="Y209" s="44"/>
      <c r="Z209" s="44"/>
    </row>
    <row r="210" spans="1:26" ht="15.75" customHeight="1" x14ac:dyDescent="0.2">
      <c r="A210" s="44"/>
      <c r="B210" s="44"/>
      <c r="C210" s="44"/>
      <c r="D210" s="44"/>
      <c r="E210" s="44"/>
      <c r="F210" s="44"/>
      <c r="G210" s="44"/>
      <c r="H210" s="44"/>
      <c r="I210" s="45"/>
      <c r="J210" s="44"/>
      <c r="K210" s="44"/>
      <c r="L210" s="44"/>
      <c r="M210" s="44"/>
      <c r="N210" s="44"/>
      <c r="O210" s="44"/>
      <c r="P210" s="44"/>
      <c r="Q210" s="44"/>
      <c r="R210" s="44"/>
      <c r="S210" s="44"/>
      <c r="T210" s="44"/>
      <c r="U210" s="44"/>
      <c r="V210" s="44"/>
      <c r="W210" s="44"/>
      <c r="X210" s="44"/>
      <c r="Y210" s="44"/>
      <c r="Z210" s="44"/>
    </row>
    <row r="211" spans="1:26" ht="15.75" customHeight="1" x14ac:dyDescent="0.2">
      <c r="A211" s="44"/>
      <c r="B211" s="44"/>
      <c r="C211" s="44"/>
      <c r="D211" s="44"/>
      <c r="E211" s="44"/>
      <c r="F211" s="44"/>
      <c r="G211" s="44"/>
      <c r="H211" s="44"/>
      <c r="I211" s="45"/>
      <c r="J211" s="44"/>
      <c r="K211" s="44"/>
      <c r="L211" s="44"/>
      <c r="M211" s="44"/>
      <c r="N211" s="44"/>
      <c r="O211" s="44"/>
      <c r="P211" s="44"/>
      <c r="Q211" s="44"/>
      <c r="R211" s="44"/>
      <c r="S211" s="44"/>
      <c r="T211" s="44"/>
      <c r="U211" s="44"/>
      <c r="V211" s="44"/>
      <c r="W211" s="44"/>
      <c r="X211" s="44"/>
      <c r="Y211" s="44"/>
      <c r="Z211" s="44"/>
    </row>
    <row r="212" spans="1:26" ht="15.75" customHeight="1" x14ac:dyDescent="0.2">
      <c r="A212" s="44"/>
      <c r="B212" s="44"/>
      <c r="C212" s="44"/>
      <c r="D212" s="44"/>
      <c r="E212" s="44"/>
      <c r="F212" s="44"/>
      <c r="G212" s="44"/>
      <c r="H212" s="44"/>
      <c r="I212" s="45"/>
      <c r="J212" s="44"/>
      <c r="K212" s="44"/>
      <c r="L212" s="44"/>
      <c r="M212" s="44"/>
      <c r="N212" s="44"/>
      <c r="O212" s="44"/>
      <c r="P212" s="44"/>
      <c r="Q212" s="44"/>
      <c r="R212" s="44"/>
      <c r="S212" s="44"/>
      <c r="T212" s="44"/>
      <c r="U212" s="44"/>
      <c r="V212" s="44"/>
      <c r="W212" s="44"/>
      <c r="X212" s="44"/>
      <c r="Y212" s="44"/>
      <c r="Z212" s="44"/>
    </row>
    <row r="213" spans="1:26" ht="15.75" customHeight="1" x14ac:dyDescent="0.2">
      <c r="A213" s="44"/>
      <c r="B213" s="44"/>
      <c r="C213" s="44"/>
      <c r="D213" s="44"/>
      <c r="E213" s="44"/>
      <c r="F213" s="44"/>
      <c r="G213" s="44"/>
      <c r="H213" s="44"/>
      <c r="I213" s="45"/>
      <c r="J213" s="44"/>
      <c r="K213" s="44"/>
      <c r="L213" s="44"/>
      <c r="M213" s="44"/>
      <c r="N213" s="44"/>
      <c r="O213" s="44"/>
      <c r="P213" s="44"/>
      <c r="Q213" s="44"/>
      <c r="R213" s="44"/>
      <c r="S213" s="44"/>
      <c r="T213" s="44"/>
      <c r="U213" s="44"/>
      <c r="V213" s="44"/>
      <c r="W213" s="44"/>
      <c r="X213" s="44"/>
      <c r="Y213" s="44"/>
      <c r="Z213" s="44"/>
    </row>
    <row r="214" spans="1:26" ht="15.75" customHeight="1" x14ac:dyDescent="0.2">
      <c r="A214" s="44"/>
      <c r="B214" s="44"/>
      <c r="C214" s="44"/>
      <c r="D214" s="44"/>
      <c r="E214" s="44"/>
      <c r="F214" s="44"/>
      <c r="G214" s="44"/>
      <c r="H214" s="44"/>
      <c r="I214" s="45"/>
      <c r="J214" s="44"/>
      <c r="K214" s="44"/>
      <c r="L214" s="44"/>
      <c r="M214" s="44"/>
      <c r="N214" s="44"/>
      <c r="O214" s="44"/>
      <c r="P214" s="44"/>
      <c r="Q214" s="44"/>
      <c r="R214" s="44"/>
      <c r="S214" s="44"/>
      <c r="T214" s="44"/>
      <c r="U214" s="44"/>
      <c r="V214" s="44"/>
      <c r="W214" s="44"/>
      <c r="X214" s="44"/>
      <c r="Y214" s="44"/>
      <c r="Z214" s="44"/>
    </row>
    <row r="215" spans="1:26" ht="15.75" customHeight="1" x14ac:dyDescent="0.2">
      <c r="A215" s="44"/>
      <c r="B215" s="44"/>
      <c r="C215" s="44"/>
      <c r="D215" s="44"/>
      <c r="E215" s="44"/>
      <c r="F215" s="44"/>
      <c r="G215" s="44"/>
      <c r="H215" s="44"/>
      <c r="I215" s="45"/>
      <c r="J215" s="44"/>
      <c r="K215" s="44"/>
      <c r="L215" s="44"/>
      <c r="M215" s="44"/>
      <c r="N215" s="44"/>
      <c r="O215" s="44"/>
      <c r="P215" s="44"/>
      <c r="Q215" s="44"/>
      <c r="R215" s="44"/>
      <c r="S215" s="44"/>
      <c r="T215" s="44"/>
      <c r="U215" s="44"/>
      <c r="V215" s="44"/>
      <c r="W215" s="44"/>
      <c r="X215" s="44"/>
      <c r="Y215" s="44"/>
      <c r="Z215" s="44"/>
    </row>
    <row r="216" spans="1:26" ht="15.75" customHeight="1" x14ac:dyDescent="0.2">
      <c r="A216" s="44"/>
      <c r="B216" s="44"/>
      <c r="C216" s="44"/>
      <c r="D216" s="44"/>
      <c r="E216" s="44"/>
      <c r="F216" s="44"/>
      <c r="G216" s="44"/>
      <c r="H216" s="44"/>
      <c r="I216" s="45"/>
      <c r="J216" s="44"/>
      <c r="K216" s="44"/>
      <c r="L216" s="44"/>
      <c r="M216" s="44"/>
      <c r="N216" s="44"/>
      <c r="O216" s="44"/>
      <c r="P216" s="44"/>
      <c r="Q216" s="44"/>
      <c r="R216" s="44"/>
      <c r="S216" s="44"/>
      <c r="T216" s="44"/>
      <c r="U216" s="44"/>
      <c r="V216" s="44"/>
      <c r="W216" s="44"/>
      <c r="X216" s="44"/>
      <c r="Y216" s="44"/>
      <c r="Z216" s="44"/>
    </row>
    <row r="217" spans="1:26" ht="15.75" customHeight="1" x14ac:dyDescent="0.2">
      <c r="A217" s="44"/>
      <c r="B217" s="44"/>
      <c r="C217" s="44"/>
      <c r="D217" s="44"/>
      <c r="E217" s="44"/>
      <c r="F217" s="44"/>
      <c r="G217" s="44"/>
      <c r="H217" s="44"/>
      <c r="I217" s="45"/>
      <c r="J217" s="44"/>
      <c r="K217" s="44"/>
      <c r="L217" s="44"/>
      <c r="M217" s="44"/>
      <c r="N217" s="44"/>
      <c r="O217" s="44"/>
      <c r="P217" s="44"/>
      <c r="Q217" s="44"/>
      <c r="R217" s="44"/>
      <c r="S217" s="44"/>
      <c r="T217" s="44"/>
      <c r="U217" s="44"/>
      <c r="V217" s="44"/>
      <c r="W217" s="44"/>
      <c r="X217" s="44"/>
      <c r="Y217" s="44"/>
      <c r="Z217" s="44"/>
    </row>
    <row r="218" spans="1:26" ht="15.75" customHeight="1" x14ac:dyDescent="0.2">
      <c r="A218" s="44"/>
      <c r="B218" s="44"/>
      <c r="C218" s="44"/>
      <c r="D218" s="44"/>
      <c r="E218" s="44"/>
      <c r="F218" s="44"/>
      <c r="G218" s="44"/>
      <c r="H218" s="44"/>
      <c r="I218" s="45"/>
      <c r="J218" s="44"/>
      <c r="K218" s="44"/>
      <c r="L218" s="44"/>
      <c r="M218" s="44"/>
      <c r="N218" s="44"/>
      <c r="O218" s="44"/>
      <c r="P218" s="44"/>
      <c r="Q218" s="44"/>
      <c r="R218" s="44"/>
      <c r="S218" s="44"/>
      <c r="T218" s="44"/>
      <c r="U218" s="44"/>
      <c r="V218" s="44"/>
      <c r="W218" s="44"/>
      <c r="X218" s="44"/>
      <c r="Y218" s="44"/>
      <c r="Z218" s="44"/>
    </row>
    <row r="219" spans="1:26" ht="15.75" customHeight="1" x14ac:dyDescent="0.2">
      <c r="A219" s="44"/>
      <c r="B219" s="44"/>
      <c r="C219" s="44"/>
      <c r="D219" s="44"/>
      <c r="E219" s="44"/>
      <c r="F219" s="44"/>
      <c r="G219" s="44"/>
      <c r="H219" s="44"/>
      <c r="I219" s="45"/>
      <c r="J219" s="44"/>
      <c r="K219" s="44"/>
      <c r="L219" s="44"/>
      <c r="M219" s="44"/>
      <c r="N219" s="44"/>
      <c r="O219" s="44"/>
      <c r="P219" s="44"/>
      <c r="Q219" s="44"/>
      <c r="R219" s="44"/>
      <c r="S219" s="44"/>
      <c r="T219" s="44"/>
      <c r="U219" s="44"/>
      <c r="V219" s="44"/>
      <c r="W219" s="44"/>
      <c r="X219" s="44"/>
      <c r="Y219" s="44"/>
      <c r="Z219" s="44"/>
    </row>
    <row r="220" spans="1:26" ht="15.75" customHeight="1" x14ac:dyDescent="0.2">
      <c r="A220" s="44"/>
      <c r="B220" s="44"/>
      <c r="C220" s="44"/>
      <c r="D220" s="44"/>
      <c r="E220" s="44"/>
      <c r="F220" s="44"/>
      <c r="G220" s="44"/>
      <c r="H220" s="44"/>
      <c r="I220" s="45"/>
      <c r="J220" s="44"/>
      <c r="K220" s="44"/>
      <c r="L220" s="44"/>
      <c r="M220" s="44"/>
      <c r="N220" s="44"/>
      <c r="O220" s="44"/>
      <c r="P220" s="44"/>
      <c r="Q220" s="44"/>
      <c r="R220" s="44"/>
      <c r="S220" s="44"/>
      <c r="T220" s="44"/>
      <c r="U220" s="44"/>
      <c r="V220" s="44"/>
      <c r="W220" s="44"/>
      <c r="X220" s="44"/>
      <c r="Y220" s="44"/>
      <c r="Z220" s="44"/>
    </row>
    <row r="221" spans="1:26" ht="15.75" customHeight="1" x14ac:dyDescent="0.2">
      <c r="A221" s="44"/>
      <c r="B221" s="44"/>
      <c r="C221" s="44"/>
      <c r="D221" s="44"/>
      <c r="E221" s="44"/>
      <c r="F221" s="44"/>
      <c r="G221" s="44"/>
      <c r="H221" s="44"/>
      <c r="I221" s="45"/>
      <c r="J221" s="44"/>
      <c r="K221" s="44"/>
      <c r="L221" s="44"/>
      <c r="M221" s="44"/>
      <c r="N221" s="44"/>
      <c r="O221" s="44"/>
      <c r="P221" s="44"/>
      <c r="Q221" s="44"/>
      <c r="R221" s="44"/>
      <c r="S221" s="44"/>
      <c r="T221" s="44"/>
      <c r="U221" s="44"/>
      <c r="V221" s="44"/>
      <c r="W221" s="44"/>
      <c r="X221" s="44"/>
      <c r="Y221" s="44"/>
      <c r="Z221" s="44"/>
    </row>
    <row r="222" spans="1:26" ht="15.75" customHeight="1" x14ac:dyDescent="0.2">
      <c r="A222" s="44"/>
      <c r="B222" s="44"/>
      <c r="C222" s="44"/>
      <c r="D222" s="44"/>
      <c r="E222" s="44"/>
      <c r="F222" s="44"/>
      <c r="G222" s="44"/>
      <c r="H222" s="44"/>
      <c r="I222" s="45"/>
      <c r="J222" s="44"/>
      <c r="K222" s="44"/>
      <c r="L222" s="44"/>
      <c r="M222" s="44"/>
      <c r="N222" s="44"/>
      <c r="O222" s="44"/>
      <c r="P222" s="44"/>
      <c r="Q222" s="44"/>
      <c r="R222" s="44"/>
      <c r="S222" s="44"/>
      <c r="T222" s="44"/>
      <c r="U222" s="44"/>
      <c r="V222" s="44"/>
      <c r="W222" s="44"/>
      <c r="X222" s="44"/>
      <c r="Y222" s="44"/>
      <c r="Z222" s="44"/>
    </row>
    <row r="223" spans="1:26" ht="15.75" customHeight="1" x14ac:dyDescent="0.2">
      <c r="A223" s="44"/>
      <c r="B223" s="44"/>
      <c r="C223" s="44"/>
      <c r="D223" s="44"/>
      <c r="E223" s="44"/>
      <c r="F223" s="44"/>
      <c r="G223" s="44"/>
      <c r="H223" s="44"/>
      <c r="I223" s="45"/>
      <c r="J223" s="44"/>
      <c r="K223" s="44"/>
      <c r="L223" s="44"/>
      <c r="M223" s="44"/>
      <c r="N223" s="44"/>
      <c r="O223" s="44"/>
      <c r="P223" s="44"/>
      <c r="Q223" s="44"/>
      <c r="R223" s="44"/>
      <c r="S223" s="44"/>
      <c r="T223" s="44"/>
      <c r="U223" s="44"/>
      <c r="V223" s="44"/>
      <c r="W223" s="44"/>
      <c r="X223" s="44"/>
      <c r="Y223" s="44"/>
      <c r="Z223" s="44"/>
    </row>
    <row r="224" spans="1:26" ht="15.75" customHeight="1" x14ac:dyDescent="0.2">
      <c r="A224" s="44"/>
      <c r="B224" s="44"/>
      <c r="C224" s="44"/>
      <c r="D224" s="44"/>
      <c r="E224" s="44"/>
      <c r="F224" s="44"/>
      <c r="G224" s="44"/>
      <c r="H224" s="44"/>
      <c r="I224" s="45"/>
      <c r="J224" s="44"/>
      <c r="K224" s="44"/>
      <c r="L224" s="44"/>
      <c r="M224" s="44"/>
      <c r="N224" s="44"/>
      <c r="O224" s="44"/>
      <c r="P224" s="44"/>
      <c r="Q224" s="44"/>
      <c r="R224" s="44"/>
      <c r="S224" s="44"/>
      <c r="T224" s="44"/>
      <c r="U224" s="44"/>
      <c r="V224" s="44"/>
      <c r="W224" s="44"/>
      <c r="X224" s="44"/>
      <c r="Y224" s="44"/>
      <c r="Z224" s="44"/>
    </row>
    <row r="225" spans="1:26" ht="15.75" customHeight="1" x14ac:dyDescent="0.2">
      <c r="A225" s="44"/>
      <c r="B225" s="44"/>
      <c r="C225" s="44"/>
      <c r="D225" s="44"/>
      <c r="E225" s="44"/>
      <c r="F225" s="44"/>
      <c r="G225" s="44"/>
      <c r="H225" s="44"/>
      <c r="I225" s="45"/>
      <c r="J225" s="44"/>
      <c r="K225" s="44"/>
      <c r="L225" s="44"/>
      <c r="M225" s="44"/>
      <c r="N225" s="44"/>
      <c r="O225" s="44"/>
      <c r="P225" s="44"/>
      <c r="Q225" s="44"/>
      <c r="R225" s="44"/>
      <c r="S225" s="44"/>
      <c r="T225" s="44"/>
      <c r="U225" s="44"/>
      <c r="V225" s="44"/>
      <c r="W225" s="44"/>
      <c r="X225" s="44"/>
      <c r="Y225" s="44"/>
      <c r="Z225" s="44"/>
    </row>
    <row r="226" spans="1:26" ht="15.75" customHeight="1" x14ac:dyDescent="0.2">
      <c r="A226" s="44"/>
      <c r="B226" s="44"/>
      <c r="C226" s="44"/>
      <c r="D226" s="44"/>
      <c r="E226" s="44"/>
      <c r="F226" s="44"/>
      <c r="G226" s="44"/>
      <c r="H226" s="44"/>
      <c r="I226" s="45"/>
      <c r="J226" s="44"/>
      <c r="K226" s="44"/>
      <c r="L226" s="44"/>
      <c r="M226" s="44"/>
      <c r="N226" s="44"/>
      <c r="O226" s="44"/>
      <c r="P226" s="44"/>
      <c r="Q226" s="44"/>
      <c r="R226" s="44"/>
      <c r="S226" s="44"/>
      <c r="T226" s="44"/>
      <c r="U226" s="44"/>
      <c r="V226" s="44"/>
      <c r="W226" s="44"/>
      <c r="X226" s="44"/>
      <c r="Y226" s="44"/>
      <c r="Z226" s="44"/>
    </row>
    <row r="227" spans="1:26" ht="15.75" customHeight="1" x14ac:dyDescent="0.2">
      <c r="A227" s="44"/>
      <c r="B227" s="44"/>
      <c r="C227" s="44"/>
      <c r="D227" s="44"/>
      <c r="E227" s="44"/>
      <c r="F227" s="44"/>
      <c r="G227" s="44"/>
      <c r="H227" s="44"/>
      <c r="I227" s="45"/>
      <c r="J227" s="44"/>
      <c r="K227" s="44"/>
      <c r="L227" s="44"/>
      <c r="M227" s="44"/>
      <c r="N227" s="44"/>
      <c r="O227" s="44"/>
      <c r="P227" s="44"/>
      <c r="Q227" s="44"/>
      <c r="R227" s="44"/>
      <c r="S227" s="44"/>
      <c r="T227" s="44"/>
      <c r="U227" s="44"/>
      <c r="V227" s="44"/>
      <c r="W227" s="44"/>
      <c r="X227" s="44"/>
      <c r="Y227" s="44"/>
      <c r="Z227" s="44"/>
    </row>
    <row r="228" spans="1:26" ht="15.75" customHeight="1" x14ac:dyDescent="0.2">
      <c r="A228" s="44"/>
      <c r="B228" s="44"/>
      <c r="C228" s="44"/>
      <c r="D228" s="44"/>
      <c r="E228" s="44"/>
      <c r="F228" s="44"/>
      <c r="G228" s="44"/>
      <c r="H228" s="44"/>
      <c r="I228" s="45"/>
      <c r="J228" s="44"/>
      <c r="K228" s="44"/>
      <c r="L228" s="44"/>
      <c r="M228" s="44"/>
      <c r="N228" s="44"/>
      <c r="O228" s="44"/>
      <c r="P228" s="44"/>
      <c r="Q228" s="44"/>
      <c r="R228" s="44"/>
      <c r="S228" s="44"/>
      <c r="T228" s="44"/>
      <c r="U228" s="44"/>
      <c r="V228" s="44"/>
      <c r="W228" s="44"/>
      <c r="X228" s="44"/>
      <c r="Y228" s="44"/>
      <c r="Z228" s="44"/>
    </row>
    <row r="229" spans="1:26" ht="15.75" customHeight="1" x14ac:dyDescent="0.2">
      <c r="A229" s="44"/>
      <c r="B229" s="44"/>
      <c r="C229" s="44"/>
      <c r="D229" s="44"/>
      <c r="E229" s="44"/>
      <c r="F229" s="44"/>
      <c r="G229" s="44"/>
      <c r="H229" s="44"/>
      <c r="I229" s="45"/>
      <c r="J229" s="44"/>
      <c r="K229" s="44"/>
      <c r="L229" s="44"/>
      <c r="M229" s="44"/>
      <c r="N229" s="44"/>
      <c r="O229" s="44"/>
      <c r="P229" s="44"/>
      <c r="Q229" s="44"/>
      <c r="R229" s="44"/>
      <c r="S229" s="44"/>
      <c r="T229" s="44"/>
      <c r="U229" s="44"/>
      <c r="V229" s="44"/>
      <c r="W229" s="44"/>
      <c r="X229" s="44"/>
      <c r="Y229" s="44"/>
      <c r="Z229" s="44"/>
    </row>
    <row r="230" spans="1:26" ht="15.75" customHeight="1" x14ac:dyDescent="0.2">
      <c r="A230" s="44"/>
      <c r="B230" s="44"/>
      <c r="C230" s="44"/>
      <c r="D230" s="44"/>
      <c r="E230" s="44"/>
      <c r="F230" s="44"/>
      <c r="G230" s="44"/>
      <c r="H230" s="44"/>
      <c r="I230" s="45"/>
      <c r="J230" s="44"/>
      <c r="K230" s="44"/>
      <c r="L230" s="44"/>
      <c r="M230" s="44"/>
      <c r="N230" s="44"/>
      <c r="O230" s="44"/>
      <c r="P230" s="44"/>
      <c r="Q230" s="44"/>
      <c r="R230" s="44"/>
      <c r="S230" s="44"/>
      <c r="T230" s="44"/>
      <c r="U230" s="44"/>
      <c r="V230" s="44"/>
      <c r="W230" s="44"/>
      <c r="X230" s="44"/>
      <c r="Y230" s="44"/>
      <c r="Z230" s="44"/>
    </row>
    <row r="231" spans="1:26" ht="15.75" customHeight="1" x14ac:dyDescent="0.2">
      <c r="A231" s="44"/>
      <c r="B231" s="44"/>
      <c r="C231" s="44"/>
      <c r="D231" s="44"/>
      <c r="E231" s="44"/>
      <c r="F231" s="44"/>
      <c r="G231" s="44"/>
      <c r="H231" s="44"/>
      <c r="I231" s="45"/>
      <c r="J231" s="44"/>
      <c r="K231" s="44"/>
      <c r="L231" s="44"/>
      <c r="M231" s="44"/>
      <c r="N231" s="44"/>
      <c r="O231" s="44"/>
      <c r="P231" s="44"/>
      <c r="Q231" s="44"/>
      <c r="R231" s="44"/>
      <c r="S231" s="44"/>
      <c r="T231" s="44"/>
      <c r="U231" s="44"/>
      <c r="V231" s="44"/>
      <c r="W231" s="44"/>
      <c r="X231" s="44"/>
      <c r="Y231" s="44"/>
      <c r="Z231" s="44"/>
    </row>
    <row r="232" spans="1:26" ht="15.75" customHeight="1" x14ac:dyDescent="0.2">
      <c r="A232" s="44"/>
      <c r="B232" s="44"/>
      <c r="C232" s="44"/>
      <c r="D232" s="44"/>
      <c r="E232" s="44"/>
      <c r="F232" s="44"/>
      <c r="G232" s="44"/>
      <c r="H232" s="44"/>
      <c r="I232" s="45"/>
      <c r="J232" s="44"/>
      <c r="K232" s="44"/>
      <c r="L232" s="44"/>
      <c r="M232" s="44"/>
      <c r="N232" s="44"/>
      <c r="O232" s="44"/>
      <c r="P232" s="44"/>
      <c r="Q232" s="44"/>
      <c r="R232" s="44"/>
      <c r="S232" s="44"/>
      <c r="T232" s="44"/>
      <c r="U232" s="44"/>
      <c r="V232" s="44"/>
      <c r="W232" s="44"/>
      <c r="X232" s="44"/>
      <c r="Y232" s="44"/>
      <c r="Z232" s="44"/>
    </row>
    <row r="233" spans="1:26" ht="15.75" customHeight="1" x14ac:dyDescent="0.2">
      <c r="A233" s="44"/>
      <c r="B233" s="44"/>
      <c r="C233" s="44"/>
      <c r="D233" s="44"/>
      <c r="E233" s="44"/>
      <c r="F233" s="44"/>
      <c r="G233" s="44"/>
      <c r="H233" s="44"/>
      <c r="I233" s="45"/>
      <c r="J233" s="44"/>
      <c r="K233" s="44"/>
      <c r="L233" s="44"/>
      <c r="M233" s="44"/>
      <c r="N233" s="44"/>
      <c r="O233" s="44"/>
      <c r="P233" s="44"/>
      <c r="Q233" s="44"/>
      <c r="R233" s="44"/>
      <c r="S233" s="44"/>
      <c r="T233" s="44"/>
      <c r="U233" s="44"/>
      <c r="V233" s="44"/>
      <c r="W233" s="44"/>
      <c r="X233" s="44"/>
      <c r="Y233" s="44"/>
      <c r="Z233" s="44"/>
    </row>
    <row r="234" spans="1:26" ht="15.75" customHeight="1" x14ac:dyDescent="0.2">
      <c r="A234" s="44"/>
      <c r="B234" s="44"/>
      <c r="C234" s="44"/>
      <c r="D234" s="44"/>
      <c r="E234" s="44"/>
      <c r="F234" s="44"/>
      <c r="G234" s="44"/>
      <c r="H234" s="44"/>
      <c r="I234" s="45"/>
      <c r="J234" s="44"/>
      <c r="K234" s="44"/>
      <c r="L234" s="44"/>
      <c r="M234" s="44"/>
      <c r="N234" s="44"/>
      <c r="O234" s="44"/>
      <c r="P234" s="44"/>
      <c r="Q234" s="44"/>
      <c r="R234" s="44"/>
      <c r="S234" s="44"/>
      <c r="T234" s="44"/>
      <c r="U234" s="44"/>
      <c r="V234" s="44"/>
      <c r="W234" s="44"/>
      <c r="X234" s="44"/>
      <c r="Y234" s="44"/>
      <c r="Z234" s="44"/>
    </row>
    <row r="235" spans="1:26" ht="15.75" customHeight="1" x14ac:dyDescent="0.2">
      <c r="A235" s="44"/>
      <c r="B235" s="44"/>
      <c r="C235" s="44"/>
      <c r="D235" s="44"/>
      <c r="E235" s="44"/>
      <c r="F235" s="44"/>
      <c r="G235" s="44"/>
      <c r="H235" s="44"/>
      <c r="I235" s="45"/>
      <c r="J235" s="44"/>
      <c r="K235" s="44"/>
      <c r="L235" s="44"/>
      <c r="M235" s="44"/>
      <c r="N235" s="44"/>
      <c r="O235" s="44"/>
      <c r="P235" s="44"/>
      <c r="Q235" s="44"/>
      <c r="R235" s="44"/>
      <c r="S235" s="44"/>
      <c r="T235" s="44"/>
      <c r="U235" s="44"/>
      <c r="V235" s="44"/>
      <c r="W235" s="44"/>
      <c r="X235" s="44"/>
      <c r="Y235" s="44"/>
      <c r="Z235" s="44"/>
    </row>
    <row r="236" spans="1:26" ht="15.75" customHeight="1" x14ac:dyDescent="0.2">
      <c r="A236" s="44"/>
      <c r="B236" s="44"/>
      <c r="C236" s="44"/>
      <c r="D236" s="44"/>
      <c r="E236" s="44"/>
      <c r="F236" s="44"/>
      <c r="G236" s="44"/>
      <c r="H236" s="44"/>
      <c r="I236" s="45"/>
      <c r="J236" s="44"/>
      <c r="K236" s="44"/>
      <c r="L236" s="44"/>
      <c r="M236" s="44"/>
      <c r="N236" s="44"/>
      <c r="O236" s="44"/>
      <c r="P236" s="44"/>
      <c r="Q236" s="44"/>
      <c r="R236" s="44"/>
      <c r="S236" s="44"/>
      <c r="T236" s="44"/>
      <c r="U236" s="44"/>
      <c r="V236" s="44"/>
      <c r="W236" s="44"/>
      <c r="X236" s="44"/>
      <c r="Y236" s="44"/>
      <c r="Z236" s="44"/>
    </row>
    <row r="237" spans="1:26" ht="15.75" customHeight="1" x14ac:dyDescent="0.2">
      <c r="A237" s="44"/>
      <c r="B237" s="44"/>
      <c r="C237" s="44"/>
      <c r="D237" s="44"/>
      <c r="E237" s="44"/>
      <c r="F237" s="44"/>
      <c r="G237" s="44"/>
      <c r="H237" s="44"/>
      <c r="I237" s="45"/>
      <c r="J237" s="44"/>
      <c r="K237" s="44"/>
      <c r="L237" s="44"/>
      <c r="M237" s="44"/>
      <c r="N237" s="44"/>
      <c r="O237" s="44"/>
      <c r="P237" s="44"/>
      <c r="Q237" s="44"/>
      <c r="R237" s="44"/>
      <c r="S237" s="44"/>
      <c r="T237" s="44"/>
      <c r="U237" s="44"/>
      <c r="V237" s="44"/>
      <c r="W237" s="44"/>
      <c r="X237" s="44"/>
      <c r="Y237" s="44"/>
      <c r="Z237" s="44"/>
    </row>
    <row r="238" spans="1:26" ht="15.75" customHeight="1" x14ac:dyDescent="0.2">
      <c r="A238" s="44"/>
      <c r="B238" s="44"/>
      <c r="C238" s="44"/>
      <c r="D238" s="44"/>
      <c r="E238" s="44"/>
      <c r="F238" s="44"/>
      <c r="G238" s="44"/>
      <c r="H238" s="44"/>
      <c r="I238" s="45"/>
      <c r="J238" s="44"/>
      <c r="K238" s="44"/>
      <c r="L238" s="44"/>
      <c r="M238" s="44"/>
      <c r="N238" s="44"/>
      <c r="O238" s="44"/>
      <c r="P238" s="44"/>
      <c r="Q238" s="44"/>
      <c r="R238" s="44"/>
      <c r="S238" s="44"/>
      <c r="T238" s="44"/>
      <c r="U238" s="44"/>
      <c r="V238" s="44"/>
      <c r="W238" s="44"/>
      <c r="X238" s="44"/>
      <c r="Y238" s="44"/>
      <c r="Z238" s="44"/>
    </row>
    <row r="239" spans="1:26" ht="15.75" customHeight="1" x14ac:dyDescent="0.2">
      <c r="A239" s="44"/>
      <c r="B239" s="44"/>
      <c r="C239" s="44"/>
      <c r="D239" s="44"/>
      <c r="E239" s="44"/>
      <c r="F239" s="44"/>
      <c r="G239" s="44"/>
      <c r="H239" s="44"/>
      <c r="I239" s="45"/>
      <c r="J239" s="44"/>
      <c r="K239" s="44"/>
      <c r="L239" s="44"/>
      <c r="M239" s="44"/>
      <c r="N239" s="44"/>
      <c r="O239" s="44"/>
      <c r="P239" s="44"/>
      <c r="Q239" s="44"/>
      <c r="R239" s="44"/>
      <c r="S239" s="44"/>
      <c r="T239" s="44"/>
      <c r="U239" s="44"/>
      <c r="V239" s="44"/>
      <c r="W239" s="44"/>
      <c r="X239" s="44"/>
      <c r="Y239" s="44"/>
      <c r="Z239" s="44"/>
    </row>
    <row r="240" spans="1:26" ht="15.75" customHeight="1" x14ac:dyDescent="0.2">
      <c r="A240" s="44"/>
      <c r="B240" s="44"/>
      <c r="C240" s="44"/>
      <c r="D240" s="44"/>
      <c r="E240" s="44"/>
      <c r="F240" s="44"/>
      <c r="G240" s="44"/>
      <c r="H240" s="44"/>
      <c r="I240" s="45"/>
      <c r="J240" s="44"/>
      <c r="K240" s="44"/>
      <c r="L240" s="44"/>
      <c r="M240" s="44"/>
      <c r="N240" s="44"/>
      <c r="O240" s="44"/>
      <c r="P240" s="44"/>
      <c r="Q240" s="44"/>
      <c r="R240" s="44"/>
      <c r="S240" s="44"/>
      <c r="T240" s="44"/>
      <c r="U240" s="44"/>
      <c r="V240" s="44"/>
      <c r="W240" s="44"/>
      <c r="X240" s="44"/>
      <c r="Y240" s="44"/>
      <c r="Z240" s="44"/>
    </row>
    <row r="241" spans="1:26" ht="15.75" customHeight="1" x14ac:dyDescent="0.2">
      <c r="A241" s="44"/>
      <c r="B241" s="44"/>
      <c r="C241" s="44"/>
      <c r="D241" s="44"/>
      <c r="E241" s="44"/>
      <c r="F241" s="44"/>
      <c r="G241" s="44"/>
      <c r="H241" s="44"/>
      <c r="I241" s="45"/>
      <c r="J241" s="44"/>
      <c r="K241" s="44"/>
      <c r="L241" s="44"/>
      <c r="M241" s="44"/>
      <c r="N241" s="44"/>
      <c r="O241" s="44"/>
      <c r="P241" s="44"/>
      <c r="Q241" s="44"/>
      <c r="R241" s="44"/>
      <c r="S241" s="44"/>
      <c r="T241" s="44"/>
      <c r="U241" s="44"/>
      <c r="V241" s="44"/>
      <c r="W241" s="44"/>
      <c r="X241" s="44"/>
      <c r="Y241" s="44"/>
      <c r="Z241" s="44"/>
    </row>
    <row r="242" spans="1:26" ht="15.75" customHeight="1" x14ac:dyDescent="0.2">
      <c r="A242" s="44"/>
      <c r="B242" s="44"/>
      <c r="C242" s="44"/>
      <c r="D242" s="44"/>
      <c r="E242" s="44"/>
      <c r="F242" s="44"/>
      <c r="G242" s="44"/>
      <c r="H242" s="44"/>
      <c r="I242" s="45"/>
      <c r="J242" s="44"/>
      <c r="K242" s="44"/>
      <c r="L242" s="44"/>
      <c r="M242" s="44"/>
      <c r="N242" s="44"/>
      <c r="O242" s="44"/>
      <c r="P242" s="44"/>
      <c r="Q242" s="44"/>
      <c r="R242" s="44"/>
      <c r="S242" s="44"/>
      <c r="T242" s="44"/>
      <c r="U242" s="44"/>
      <c r="V242" s="44"/>
      <c r="W242" s="44"/>
      <c r="X242" s="44"/>
      <c r="Y242" s="44"/>
      <c r="Z242" s="44"/>
    </row>
    <row r="243" spans="1:26" ht="15.75" customHeight="1" x14ac:dyDescent="0.2">
      <c r="A243" s="44"/>
      <c r="B243" s="44"/>
      <c r="C243" s="44"/>
      <c r="D243" s="44"/>
      <c r="E243" s="44"/>
      <c r="F243" s="44"/>
      <c r="G243" s="44"/>
      <c r="H243" s="44"/>
      <c r="I243" s="45"/>
      <c r="J243" s="44"/>
      <c r="K243" s="44"/>
      <c r="L243" s="44"/>
      <c r="M243" s="44"/>
      <c r="N243" s="44"/>
      <c r="O243" s="44"/>
      <c r="P243" s="44"/>
      <c r="Q243" s="44"/>
      <c r="R243" s="44"/>
      <c r="S243" s="44"/>
      <c r="T243" s="44"/>
      <c r="U243" s="44"/>
      <c r="V243" s="44"/>
      <c r="W243" s="44"/>
      <c r="X243" s="44"/>
      <c r="Y243" s="44"/>
      <c r="Z243" s="44"/>
    </row>
    <row r="244" spans="1:26" ht="15.75" customHeight="1" x14ac:dyDescent="0.2">
      <c r="A244" s="44"/>
      <c r="B244" s="44"/>
      <c r="C244" s="44"/>
      <c r="D244" s="44"/>
      <c r="E244" s="44"/>
      <c r="F244" s="44"/>
      <c r="G244" s="44"/>
      <c r="H244" s="44"/>
      <c r="I244" s="45"/>
      <c r="J244" s="44"/>
      <c r="K244" s="44"/>
      <c r="L244" s="44"/>
      <c r="M244" s="44"/>
      <c r="N244" s="44"/>
      <c r="O244" s="44"/>
      <c r="P244" s="44"/>
      <c r="Q244" s="44"/>
      <c r="R244" s="44"/>
      <c r="S244" s="44"/>
      <c r="T244" s="44"/>
      <c r="U244" s="44"/>
      <c r="V244" s="44"/>
      <c r="W244" s="44"/>
      <c r="X244" s="44"/>
      <c r="Y244" s="44"/>
      <c r="Z244" s="44"/>
    </row>
    <row r="245" spans="1:26" ht="15.75" customHeight="1" x14ac:dyDescent="0.2">
      <c r="A245" s="44"/>
      <c r="B245" s="44"/>
      <c r="C245" s="44"/>
      <c r="D245" s="44"/>
      <c r="E245" s="44"/>
      <c r="F245" s="44"/>
      <c r="G245" s="44"/>
      <c r="H245" s="44"/>
      <c r="I245" s="45"/>
      <c r="J245" s="44"/>
      <c r="K245" s="44"/>
      <c r="L245" s="44"/>
      <c r="M245" s="44"/>
      <c r="N245" s="44"/>
      <c r="O245" s="44"/>
      <c r="P245" s="44"/>
      <c r="Q245" s="44"/>
      <c r="R245" s="44"/>
      <c r="S245" s="44"/>
      <c r="T245" s="44"/>
      <c r="U245" s="44"/>
      <c r="V245" s="44"/>
      <c r="W245" s="44"/>
      <c r="X245" s="44"/>
      <c r="Y245" s="44"/>
      <c r="Z245" s="44"/>
    </row>
    <row r="246" spans="1:26" ht="15.75" customHeight="1" x14ac:dyDescent="0.2">
      <c r="A246" s="44"/>
      <c r="B246" s="44"/>
      <c r="C246" s="44"/>
      <c r="D246" s="44"/>
      <c r="E246" s="44"/>
      <c r="F246" s="44"/>
      <c r="G246" s="44"/>
      <c r="H246" s="44"/>
      <c r="I246" s="45"/>
      <c r="J246" s="44"/>
      <c r="K246" s="44"/>
      <c r="L246" s="44"/>
      <c r="M246" s="44"/>
      <c r="N246" s="44"/>
      <c r="O246" s="44"/>
      <c r="P246" s="44"/>
      <c r="Q246" s="44"/>
      <c r="R246" s="44"/>
      <c r="S246" s="44"/>
      <c r="T246" s="44"/>
      <c r="U246" s="44"/>
      <c r="V246" s="44"/>
      <c r="W246" s="44"/>
      <c r="X246" s="44"/>
      <c r="Y246" s="44"/>
      <c r="Z246" s="44"/>
    </row>
    <row r="247" spans="1:26" ht="15.75" customHeight="1" x14ac:dyDescent="0.2">
      <c r="A247" s="44"/>
      <c r="B247" s="44"/>
      <c r="C247" s="44"/>
      <c r="D247" s="44"/>
      <c r="E247" s="44"/>
      <c r="F247" s="44"/>
      <c r="G247" s="44"/>
      <c r="H247" s="44"/>
      <c r="I247" s="45"/>
      <c r="J247" s="44"/>
      <c r="K247" s="44"/>
      <c r="L247" s="44"/>
      <c r="M247" s="44"/>
      <c r="N247" s="44"/>
      <c r="O247" s="44"/>
      <c r="P247" s="44"/>
      <c r="Q247" s="44"/>
      <c r="R247" s="44"/>
      <c r="S247" s="44"/>
      <c r="T247" s="44"/>
      <c r="U247" s="44"/>
      <c r="V247" s="44"/>
      <c r="W247" s="44"/>
      <c r="X247" s="44"/>
      <c r="Y247" s="44"/>
      <c r="Z247" s="44"/>
    </row>
    <row r="248" spans="1:26" ht="15.75" customHeight="1" x14ac:dyDescent="0.2">
      <c r="A248" s="44"/>
      <c r="B248" s="44"/>
      <c r="C248" s="44"/>
      <c r="D248" s="44"/>
      <c r="E248" s="44"/>
      <c r="F248" s="44"/>
      <c r="G248" s="44"/>
      <c r="H248" s="44"/>
      <c r="I248" s="45"/>
      <c r="J248" s="44"/>
      <c r="K248" s="44"/>
      <c r="L248" s="44"/>
      <c r="M248" s="44"/>
      <c r="N248" s="44"/>
      <c r="O248" s="44"/>
      <c r="P248" s="44"/>
      <c r="Q248" s="44"/>
      <c r="R248" s="44"/>
      <c r="S248" s="44"/>
      <c r="T248" s="44"/>
      <c r="U248" s="44"/>
      <c r="V248" s="44"/>
      <c r="W248" s="44"/>
      <c r="X248" s="44"/>
      <c r="Y248" s="44"/>
      <c r="Z248" s="44"/>
    </row>
    <row r="249" spans="1:26" ht="15.75" customHeight="1" x14ac:dyDescent="0.2">
      <c r="A249" s="44"/>
      <c r="B249" s="44"/>
      <c r="C249" s="44"/>
      <c r="D249" s="44"/>
      <c r="E249" s="44"/>
      <c r="F249" s="44"/>
      <c r="G249" s="44"/>
      <c r="H249" s="44"/>
      <c r="I249" s="45"/>
      <c r="J249" s="44"/>
      <c r="K249" s="44"/>
      <c r="L249" s="44"/>
      <c r="M249" s="44"/>
      <c r="N249" s="44"/>
      <c r="O249" s="44"/>
      <c r="P249" s="44"/>
      <c r="Q249" s="44"/>
      <c r="R249" s="44"/>
      <c r="S249" s="44"/>
      <c r="T249" s="44"/>
      <c r="U249" s="44"/>
      <c r="V249" s="44"/>
      <c r="W249" s="44"/>
      <c r="X249" s="44"/>
      <c r="Y249" s="44"/>
      <c r="Z249" s="44"/>
    </row>
    <row r="250" spans="1:26" ht="15.75" customHeight="1" x14ac:dyDescent="0.2">
      <c r="A250" s="44"/>
      <c r="B250" s="44"/>
      <c r="C250" s="44"/>
      <c r="D250" s="44"/>
      <c r="E250" s="44"/>
      <c r="F250" s="44"/>
      <c r="G250" s="44"/>
      <c r="H250" s="44"/>
      <c r="I250" s="45"/>
      <c r="J250" s="44"/>
      <c r="K250" s="44"/>
      <c r="L250" s="44"/>
      <c r="M250" s="44"/>
      <c r="N250" s="44"/>
      <c r="O250" s="44"/>
      <c r="P250" s="44"/>
      <c r="Q250" s="44"/>
      <c r="R250" s="44"/>
      <c r="S250" s="44"/>
      <c r="T250" s="44"/>
      <c r="U250" s="44"/>
      <c r="V250" s="44"/>
      <c r="W250" s="44"/>
      <c r="X250" s="44"/>
      <c r="Y250" s="44"/>
      <c r="Z250" s="44"/>
    </row>
    <row r="251" spans="1:26" ht="15.75" customHeight="1" x14ac:dyDescent="0.2">
      <c r="A251" s="44"/>
      <c r="B251" s="44"/>
      <c r="C251" s="44"/>
      <c r="D251" s="44"/>
      <c r="E251" s="44"/>
      <c r="F251" s="44"/>
      <c r="G251" s="44"/>
      <c r="H251" s="44"/>
      <c r="I251" s="45"/>
      <c r="J251" s="44"/>
      <c r="K251" s="44"/>
      <c r="L251" s="44"/>
      <c r="M251" s="44"/>
      <c r="N251" s="44"/>
      <c r="O251" s="44"/>
      <c r="P251" s="44"/>
      <c r="Q251" s="44"/>
      <c r="R251" s="44"/>
      <c r="S251" s="44"/>
      <c r="T251" s="44"/>
      <c r="U251" s="44"/>
      <c r="V251" s="44"/>
      <c r="W251" s="44"/>
      <c r="X251" s="44"/>
      <c r="Y251" s="44"/>
      <c r="Z251" s="44"/>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sheetData>
  <mergeCells count="7">
    <mergeCell ref="B2:F6"/>
    <mergeCell ref="B39:C39"/>
    <mergeCell ref="B49:F49"/>
    <mergeCell ref="B50:F50"/>
    <mergeCell ref="B51:F51"/>
    <mergeCell ref="B12:C13"/>
    <mergeCell ref="B42:F43"/>
  </mergeCells>
  <printOptions horizontalCentered="1"/>
  <pageMargins left="0.7" right="0.7" top="0.75" bottom="0.75" header="0.3" footer="0.3"/>
  <pageSetup paperSize="9" scale="48"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FBFBF"/>
    <outlinePr summaryBelow="0"/>
  </sheetPr>
  <dimension ref="A1:AF532"/>
  <sheetViews>
    <sheetView showGridLines="0" tabSelected="1" zoomScale="70" zoomScaleNormal="70" workbookViewId="0">
      <pane ySplit="17" topLeftCell="A18" activePane="bottomLeft" state="frozen"/>
      <selection activeCell="C20" sqref="C20"/>
      <selection pane="bottomLeft" activeCell="U456" sqref="U456"/>
    </sheetView>
  </sheetViews>
  <sheetFormatPr defaultColWidth="12.625" defaultRowHeight="15" customHeight="1" x14ac:dyDescent="0.2"/>
  <cols>
    <col min="1" max="1" width="1.375" style="212" customWidth="1"/>
    <col min="2" max="2" width="10.625" style="212" customWidth="1"/>
    <col min="3" max="3" width="15.25" style="212" customWidth="1"/>
    <col min="4" max="4" width="15" style="212" customWidth="1"/>
    <col min="5" max="5" width="99.5" style="212" customWidth="1"/>
    <col min="6" max="6" width="8.5" style="212" customWidth="1"/>
    <col min="7" max="7" width="11.375" style="213" customWidth="1"/>
    <col min="8" max="8" width="17.375" style="212" customWidth="1"/>
    <col min="9" max="9" width="14.75" style="212" customWidth="1"/>
    <col min="10" max="10" width="16.25" style="212" customWidth="1"/>
    <col min="11" max="11" width="12" style="212" customWidth="1"/>
    <col min="12" max="12" width="16" style="212" customWidth="1"/>
    <col min="13" max="13" width="14.625" style="212" customWidth="1"/>
    <col min="14" max="15" width="15.125" style="212" customWidth="1"/>
    <col min="16" max="16" width="7.625" style="212" customWidth="1"/>
    <col min="17" max="17" width="17.875" style="212" customWidth="1"/>
    <col min="18" max="30" width="7.625" style="212" customWidth="1"/>
    <col min="31" max="16384" width="12.625" style="212"/>
  </cols>
  <sheetData>
    <row r="1" spans="1:32" ht="6.75" customHeight="1" x14ac:dyDescent="0.2">
      <c r="A1" s="94"/>
      <c r="B1" s="95"/>
      <c r="C1" s="96"/>
      <c r="D1" s="97"/>
      <c r="E1" s="97"/>
      <c r="F1" s="98"/>
      <c r="G1" s="205"/>
      <c r="H1" s="98"/>
      <c r="I1" s="100"/>
      <c r="J1" s="4"/>
      <c r="K1" s="4"/>
      <c r="L1" s="4"/>
      <c r="M1" s="4"/>
      <c r="N1" s="101"/>
      <c r="O1" s="48"/>
      <c r="P1" s="48"/>
      <c r="Q1" s="48"/>
      <c r="R1" s="48"/>
      <c r="S1" s="48"/>
      <c r="T1" s="48"/>
      <c r="U1" s="48"/>
      <c r="V1" s="48"/>
      <c r="W1" s="48"/>
      <c r="X1" s="48"/>
      <c r="Y1" s="48"/>
      <c r="Z1" s="48"/>
      <c r="AA1" s="48"/>
      <c r="AB1" s="48"/>
      <c r="AC1" s="48"/>
      <c r="AD1" s="48"/>
      <c r="AE1" s="44"/>
      <c r="AF1" s="44"/>
    </row>
    <row r="2" spans="1:32" ht="18.75" customHeight="1" x14ac:dyDescent="0.2">
      <c r="A2" s="94"/>
      <c r="B2" s="350" t="s">
        <v>16945</v>
      </c>
      <c r="C2" s="351"/>
      <c r="D2" s="351"/>
      <c r="E2" s="351"/>
      <c r="F2" s="351"/>
      <c r="G2" s="351"/>
      <c r="H2" s="351"/>
      <c r="I2" s="351"/>
      <c r="J2" s="351"/>
      <c r="K2" s="352"/>
      <c r="L2" s="99"/>
      <c r="M2" s="4"/>
      <c r="N2" s="4"/>
      <c r="O2" s="4"/>
      <c r="P2" s="4"/>
      <c r="Q2" s="101"/>
      <c r="R2" s="48"/>
      <c r="S2" s="48"/>
      <c r="T2" s="48"/>
      <c r="U2" s="48"/>
      <c r="V2" s="48"/>
      <c r="W2" s="48"/>
      <c r="X2" s="48"/>
      <c r="Y2" s="48"/>
      <c r="Z2" s="48"/>
      <c r="AA2" s="48"/>
      <c r="AB2" s="48"/>
      <c r="AC2" s="48"/>
      <c r="AD2" s="48"/>
      <c r="AE2" s="48"/>
      <c r="AF2" s="48"/>
    </row>
    <row r="3" spans="1:32" ht="18.75" customHeight="1" x14ac:dyDescent="0.2">
      <c r="A3" s="94"/>
      <c r="B3" s="353"/>
      <c r="C3" s="354"/>
      <c r="D3" s="354"/>
      <c r="E3" s="354"/>
      <c r="F3" s="354"/>
      <c r="G3" s="354"/>
      <c r="H3" s="354"/>
      <c r="I3" s="354"/>
      <c r="J3" s="354"/>
      <c r="K3" s="355"/>
      <c r="L3" s="99"/>
      <c r="M3" s="4"/>
      <c r="N3" s="4"/>
      <c r="O3" s="4"/>
      <c r="P3" s="4"/>
      <c r="Q3" s="101"/>
      <c r="R3" s="48"/>
      <c r="S3" s="48"/>
      <c r="T3" s="48"/>
      <c r="U3" s="48"/>
      <c r="V3" s="48"/>
      <c r="W3" s="48"/>
      <c r="X3" s="48"/>
      <c r="Y3" s="48"/>
      <c r="Z3" s="48"/>
      <c r="AA3" s="48"/>
      <c r="AB3" s="48"/>
      <c r="AC3" s="48"/>
      <c r="AD3" s="48"/>
      <c r="AE3" s="48"/>
      <c r="AF3" s="48"/>
    </row>
    <row r="4" spans="1:32" ht="18.75" customHeight="1" x14ac:dyDescent="0.2">
      <c r="A4" s="94"/>
      <c r="B4" s="353"/>
      <c r="C4" s="354"/>
      <c r="D4" s="354"/>
      <c r="E4" s="354"/>
      <c r="F4" s="354"/>
      <c r="G4" s="354"/>
      <c r="H4" s="354"/>
      <c r="I4" s="354"/>
      <c r="J4" s="354"/>
      <c r="K4" s="355"/>
      <c r="L4" s="99"/>
      <c r="M4" s="4"/>
      <c r="N4" s="4"/>
      <c r="O4" s="4"/>
      <c r="P4" s="4"/>
      <c r="Q4" s="101"/>
      <c r="R4" s="48"/>
      <c r="S4" s="48"/>
      <c r="T4" s="48"/>
      <c r="U4" s="48"/>
      <c r="V4" s="48"/>
      <c r="W4" s="48"/>
      <c r="X4" s="48"/>
      <c r="Y4" s="48"/>
      <c r="Z4" s="48"/>
      <c r="AA4" s="48"/>
      <c r="AB4" s="48"/>
      <c r="AC4" s="48"/>
      <c r="AD4" s="48"/>
      <c r="AE4" s="48"/>
      <c r="AF4" s="48"/>
    </row>
    <row r="5" spans="1:32" ht="18.75" customHeight="1" x14ac:dyDescent="0.2">
      <c r="A5" s="94"/>
      <c r="B5" s="353"/>
      <c r="C5" s="354"/>
      <c r="D5" s="354"/>
      <c r="E5" s="354"/>
      <c r="F5" s="354"/>
      <c r="G5" s="354"/>
      <c r="H5" s="354"/>
      <c r="I5" s="354"/>
      <c r="J5" s="354"/>
      <c r="K5" s="355"/>
      <c r="L5" s="99"/>
      <c r="M5" s="4"/>
      <c r="N5" s="4"/>
      <c r="O5" s="4"/>
      <c r="P5" s="4"/>
      <c r="Q5" s="101"/>
      <c r="R5" s="48"/>
      <c r="S5" s="48"/>
      <c r="T5" s="48"/>
      <c r="U5" s="48"/>
      <c r="V5" s="48"/>
      <c r="W5" s="48"/>
      <c r="X5" s="48"/>
      <c r="Y5" s="48"/>
      <c r="Z5" s="48"/>
      <c r="AA5" s="48"/>
      <c r="AB5" s="48"/>
      <c r="AC5" s="48"/>
      <c r="AD5" s="48"/>
      <c r="AE5" s="48"/>
      <c r="AF5" s="48"/>
    </row>
    <row r="6" spans="1:32" ht="18.75" customHeight="1" x14ac:dyDescent="0.2">
      <c r="A6" s="94"/>
      <c r="B6" s="356"/>
      <c r="C6" s="357"/>
      <c r="D6" s="357"/>
      <c r="E6" s="357"/>
      <c r="F6" s="357"/>
      <c r="G6" s="357"/>
      <c r="H6" s="357"/>
      <c r="I6" s="357"/>
      <c r="J6" s="357"/>
      <c r="K6" s="358"/>
      <c r="L6" s="99"/>
      <c r="M6" s="4"/>
      <c r="N6" s="4"/>
      <c r="O6" s="4"/>
      <c r="P6" s="4"/>
      <c r="Q6" s="101"/>
      <c r="R6" s="48"/>
      <c r="S6" s="48"/>
      <c r="T6" s="48"/>
      <c r="U6" s="48"/>
      <c r="V6" s="48"/>
      <c r="W6" s="48"/>
      <c r="X6" s="48"/>
      <c r="Y6" s="48"/>
      <c r="Z6" s="48"/>
      <c r="AA6" s="48"/>
      <c r="AB6" s="48"/>
      <c r="AC6" s="48"/>
      <c r="AD6" s="48"/>
      <c r="AE6" s="48"/>
      <c r="AF6" s="48"/>
    </row>
    <row r="7" spans="1:32" ht="5.25" customHeight="1" x14ac:dyDescent="0.2">
      <c r="A7" s="94"/>
      <c r="B7" s="95"/>
      <c r="C7" s="96"/>
      <c r="D7" s="4"/>
      <c r="E7" s="97"/>
      <c r="F7" s="4"/>
      <c r="G7" s="205"/>
      <c r="H7" s="4"/>
      <c r="I7" s="98"/>
      <c r="J7" s="48"/>
      <c r="K7" s="48"/>
      <c r="L7" s="99"/>
      <c r="M7" s="4"/>
      <c r="N7" s="4"/>
      <c r="O7" s="4"/>
      <c r="P7" s="4"/>
      <c r="Q7" s="101"/>
      <c r="R7" s="48"/>
      <c r="S7" s="48"/>
      <c r="T7" s="48"/>
      <c r="U7" s="48"/>
      <c r="V7" s="48"/>
      <c r="W7" s="48"/>
      <c r="X7" s="48"/>
      <c r="Y7" s="48"/>
      <c r="Z7" s="48"/>
      <c r="AA7" s="48"/>
      <c r="AB7" s="48"/>
      <c r="AC7" s="48"/>
      <c r="AD7" s="48"/>
      <c r="AE7" s="48"/>
      <c r="AF7" s="48"/>
    </row>
    <row r="8" spans="1:32" ht="15" customHeight="1" x14ac:dyDescent="0.2">
      <c r="A8" s="94"/>
      <c r="B8" s="102" t="s">
        <v>3</v>
      </c>
      <c r="C8" s="103"/>
      <c r="D8" s="6"/>
      <c r="E8" s="104"/>
      <c r="F8" s="6"/>
      <c r="G8" s="6" t="str">
        <f>RESUMO!D8</f>
        <v>BDI Geral:</v>
      </c>
      <c r="H8" s="311"/>
      <c r="I8" s="6" t="str">
        <f>RESUMO!E8</f>
        <v>Encargo Social Mensalista:</v>
      </c>
      <c r="J8" s="106"/>
      <c r="K8" s="53" t="str">
        <f>'DADOS GERAIS'!$B$22</f>
        <v>Data:</v>
      </c>
      <c r="L8" s="99"/>
      <c r="M8" s="4"/>
      <c r="N8" s="4"/>
      <c r="O8" s="4"/>
      <c r="P8" s="4"/>
      <c r="Q8" s="101"/>
      <c r="R8" s="48"/>
      <c r="S8" s="48"/>
      <c r="T8" s="48"/>
      <c r="U8" s="48"/>
      <c r="V8" s="48"/>
      <c r="W8" s="48"/>
      <c r="X8" s="48"/>
      <c r="Y8" s="48"/>
      <c r="Z8" s="48"/>
      <c r="AA8" s="48"/>
      <c r="AB8" s="48"/>
      <c r="AC8" s="48"/>
      <c r="AD8" s="48"/>
      <c r="AE8" s="48"/>
      <c r="AF8" s="48"/>
    </row>
    <row r="9" spans="1:32" ht="15" customHeight="1" x14ac:dyDescent="0.2">
      <c r="A9" s="94"/>
      <c r="B9" s="54" t="str">
        <f>'DADOS GERAIS'!$B$9</f>
        <v>Unidade Básica de Saúde Porte 1 - Área Construída: 389,78m²</v>
      </c>
      <c r="C9" s="107"/>
      <c r="D9" s="9"/>
      <c r="E9" s="108"/>
      <c r="F9" s="44"/>
      <c r="G9" s="109">
        <v>0.21970000000000001</v>
      </c>
      <c r="I9" s="109">
        <f>RESUMO!E9</f>
        <v>0.47739999999999999</v>
      </c>
      <c r="J9" s="108"/>
      <c r="K9" s="57" t="str">
        <f>'DADOS GERAIS'!$C$22</f>
        <v>05/11/2024</v>
      </c>
      <c r="L9" s="99"/>
      <c r="M9" s="4"/>
      <c r="N9" s="4"/>
      <c r="O9" s="4"/>
      <c r="P9" s="4"/>
      <c r="Q9" s="101"/>
      <c r="R9" s="48"/>
      <c r="S9" s="48"/>
      <c r="T9" s="48"/>
      <c r="U9" s="48"/>
      <c r="V9" s="48"/>
      <c r="W9" s="48"/>
      <c r="X9" s="48"/>
      <c r="Y9" s="48"/>
      <c r="Z9" s="48"/>
      <c r="AA9" s="48"/>
      <c r="AB9" s="48"/>
      <c r="AC9" s="48"/>
      <c r="AD9" s="48"/>
      <c r="AE9" s="48"/>
      <c r="AF9" s="48"/>
    </row>
    <row r="10" spans="1:32" ht="15" customHeight="1" x14ac:dyDescent="0.2">
      <c r="A10" s="94"/>
      <c r="B10" s="54"/>
      <c r="C10" s="107"/>
      <c r="D10" s="9"/>
      <c r="E10" s="108"/>
      <c r="F10" s="9"/>
      <c r="G10" s="9"/>
      <c r="I10" s="44"/>
      <c r="J10" s="44"/>
      <c r="K10" s="111"/>
      <c r="L10" s="99"/>
      <c r="M10" s="4"/>
      <c r="N10" s="4"/>
      <c r="O10" s="4"/>
      <c r="P10" s="4"/>
      <c r="Q10" s="101"/>
      <c r="R10" s="48"/>
      <c r="S10" s="48"/>
      <c r="T10" s="48"/>
      <c r="U10" s="48"/>
      <c r="V10" s="48"/>
      <c r="W10" s="48"/>
      <c r="X10" s="48"/>
      <c r="Y10" s="48"/>
      <c r="Z10" s="48"/>
      <c r="AA10" s="48"/>
      <c r="AB10" s="48"/>
      <c r="AC10" s="48"/>
      <c r="AD10" s="48"/>
      <c r="AE10" s="48"/>
      <c r="AF10" s="48"/>
    </row>
    <row r="11" spans="1:32" ht="15" customHeight="1" x14ac:dyDescent="0.2">
      <c r="A11" s="94"/>
      <c r="B11" s="60" t="str">
        <f>RESUMO!B11</f>
        <v>Bancos:</v>
      </c>
      <c r="C11" s="107"/>
      <c r="D11" s="9"/>
      <c r="E11" s="108"/>
      <c r="F11" s="9"/>
      <c r="G11" s="9" t="str">
        <f>RESUMO!D11</f>
        <v>BDI Equipamentos:</v>
      </c>
      <c r="I11" s="112" t="str">
        <f>RESUMO!E11</f>
        <v>Encargo Social Horista:</v>
      </c>
      <c r="J11" s="44"/>
      <c r="K11" s="59" t="str">
        <f>'DADOS GERAIS'!$B$23</f>
        <v>Revisão:</v>
      </c>
      <c r="L11" s="99"/>
      <c r="M11" s="4"/>
      <c r="N11" s="4"/>
      <c r="O11" s="4"/>
      <c r="P11" s="4"/>
      <c r="Q11" s="101"/>
      <c r="R11" s="48"/>
      <c r="S11" s="48"/>
      <c r="T11" s="48"/>
      <c r="U11" s="48"/>
      <c r="V11" s="48"/>
      <c r="W11" s="48"/>
      <c r="X11" s="48"/>
      <c r="Y11" s="48"/>
      <c r="Z11" s="48"/>
      <c r="AA11" s="48"/>
      <c r="AB11" s="48"/>
      <c r="AC11" s="48"/>
      <c r="AD11" s="48"/>
      <c r="AE11" s="48"/>
      <c r="AF11" s="48"/>
    </row>
    <row r="12" spans="1:32" ht="15" customHeight="1" x14ac:dyDescent="0.2">
      <c r="A12" s="94"/>
      <c r="B12" s="113" t="str">
        <f>'DADOS GERAIS'!$B$12</f>
        <v>SINAPI (08/2024) - CPOS/CDHU (08/2024) - SBC (03/2024) - ORSE (08/2024) - EMOP (03/2024) - FDE-SP (04/2024)</v>
      </c>
      <c r="C12" s="107"/>
      <c r="D12" s="9"/>
      <c r="E12" s="108"/>
      <c r="F12" s="9"/>
      <c r="G12" s="109">
        <v>0.1313</v>
      </c>
      <c r="I12" s="109">
        <f>RESUMO!E12</f>
        <v>0.85795980000000005</v>
      </c>
      <c r="J12" s="114"/>
      <c r="K12" s="115" t="str">
        <f>'DADOS GERAIS'!$C$23</f>
        <v>03</v>
      </c>
      <c r="L12" s="99"/>
      <c r="M12" s="4"/>
      <c r="N12" s="4"/>
      <c r="O12" s="4"/>
      <c r="P12" s="4"/>
      <c r="Q12" s="101"/>
      <c r="R12" s="48"/>
      <c r="S12" s="48"/>
      <c r="T12" s="48"/>
      <c r="U12" s="48"/>
      <c r="V12" s="48"/>
      <c r="W12" s="48"/>
      <c r="X12" s="48"/>
      <c r="Y12" s="48"/>
      <c r="Z12" s="48"/>
      <c r="AA12" s="48"/>
      <c r="AB12" s="48"/>
      <c r="AC12" s="48"/>
      <c r="AD12" s="48"/>
      <c r="AE12" s="48"/>
      <c r="AF12" s="48"/>
    </row>
    <row r="13" spans="1:32" ht="15" customHeight="1" x14ac:dyDescent="0.2">
      <c r="A13" s="94"/>
      <c r="B13" s="116"/>
      <c r="C13" s="117"/>
      <c r="D13" s="14"/>
      <c r="E13" s="118"/>
      <c r="F13" s="14"/>
      <c r="G13" s="207"/>
      <c r="H13" s="14"/>
      <c r="I13" s="14"/>
      <c r="J13" s="120"/>
      <c r="K13" s="121"/>
      <c r="L13" s="122"/>
      <c r="M13" s="123"/>
      <c r="N13" s="123"/>
      <c r="O13" s="123"/>
      <c r="P13" s="123"/>
      <c r="Q13" s="124"/>
      <c r="R13" s="48"/>
      <c r="S13" s="48"/>
      <c r="T13" s="48"/>
      <c r="U13" s="48"/>
      <c r="V13" s="48"/>
      <c r="W13" s="48"/>
      <c r="X13" s="48"/>
      <c r="Y13" s="48"/>
      <c r="Z13" s="48"/>
      <c r="AA13" s="48"/>
      <c r="AB13" s="48"/>
      <c r="AC13" s="48"/>
      <c r="AD13" s="48"/>
      <c r="AE13" s="48"/>
      <c r="AF13" s="48"/>
    </row>
    <row r="14" spans="1:32" ht="7.5" customHeight="1" x14ac:dyDescent="0.2">
      <c r="A14" s="94"/>
      <c r="B14" s="95"/>
      <c r="C14" s="125"/>
      <c r="D14" s="48"/>
      <c r="E14" s="126"/>
      <c r="F14" s="48"/>
      <c r="G14" s="208"/>
      <c r="H14" s="48"/>
      <c r="I14" s="4"/>
      <c r="J14" s="48"/>
      <c r="K14" s="48"/>
      <c r="L14" s="99"/>
      <c r="M14" s="4"/>
      <c r="N14" s="4"/>
      <c r="O14" s="4"/>
      <c r="P14" s="4"/>
      <c r="Q14" s="101"/>
      <c r="R14" s="48"/>
      <c r="S14" s="48"/>
      <c r="T14" s="48"/>
      <c r="U14" s="48"/>
      <c r="V14" s="48"/>
      <c r="W14" s="48"/>
      <c r="X14" s="48"/>
      <c r="Y14" s="48"/>
      <c r="Z14" s="48"/>
      <c r="AA14" s="48"/>
      <c r="AB14" s="48"/>
      <c r="AC14" s="48"/>
      <c r="AD14" s="48"/>
      <c r="AE14" s="48"/>
      <c r="AF14" s="48"/>
    </row>
    <row r="15" spans="1:32" ht="15" customHeight="1" x14ac:dyDescent="0.2">
      <c r="A15" s="127"/>
      <c r="B15" s="359" t="s">
        <v>27</v>
      </c>
      <c r="C15" s="361" t="s">
        <v>28</v>
      </c>
      <c r="D15" s="359" t="s">
        <v>29</v>
      </c>
      <c r="E15" s="359" t="s">
        <v>30</v>
      </c>
      <c r="F15" s="362" t="s">
        <v>31</v>
      </c>
      <c r="G15" s="363" t="s">
        <v>32</v>
      </c>
      <c r="H15" s="361" t="s">
        <v>33</v>
      </c>
      <c r="I15" s="361" t="s">
        <v>16946</v>
      </c>
      <c r="J15" s="365" t="s">
        <v>34</v>
      </c>
      <c r="K15" s="361" t="s">
        <v>35</v>
      </c>
      <c r="L15" s="96"/>
      <c r="M15" s="96"/>
      <c r="N15" s="124"/>
      <c r="O15" s="125"/>
      <c r="P15" s="125"/>
      <c r="Q15" s="125"/>
      <c r="R15" s="125"/>
      <c r="S15" s="125"/>
      <c r="T15" s="125"/>
      <c r="U15" s="125"/>
      <c r="V15" s="125"/>
      <c r="W15" s="125"/>
      <c r="X15" s="125"/>
      <c r="Y15" s="125"/>
      <c r="Z15" s="125"/>
      <c r="AA15" s="125"/>
      <c r="AB15" s="125"/>
      <c r="AC15" s="125"/>
      <c r="AD15" s="125"/>
      <c r="AE15" s="44"/>
      <c r="AF15" s="44"/>
    </row>
    <row r="16" spans="1:32" x14ac:dyDescent="0.2">
      <c r="A16" s="127"/>
      <c r="B16" s="360"/>
      <c r="C16" s="360"/>
      <c r="D16" s="360"/>
      <c r="E16" s="360"/>
      <c r="F16" s="360"/>
      <c r="G16" s="364"/>
      <c r="H16" s="360"/>
      <c r="I16" s="360" t="s">
        <v>34</v>
      </c>
      <c r="J16" s="366"/>
      <c r="K16" s="360"/>
      <c r="L16" s="96"/>
      <c r="M16" s="96"/>
      <c r="N16" s="124"/>
      <c r="O16" s="125"/>
      <c r="P16" s="125"/>
      <c r="Q16" s="125"/>
      <c r="R16" s="125"/>
      <c r="S16" s="125"/>
      <c r="T16" s="125"/>
      <c r="U16" s="125"/>
      <c r="V16" s="125"/>
      <c r="W16" s="125"/>
      <c r="X16" s="125"/>
      <c r="Y16" s="125"/>
      <c r="Z16" s="125"/>
      <c r="AA16" s="125"/>
      <c r="AB16" s="125"/>
      <c r="AC16" s="125"/>
      <c r="AD16" s="125"/>
      <c r="AE16" s="44"/>
      <c r="AF16" s="44"/>
    </row>
    <row r="17" spans="1:32" ht="15.75" x14ac:dyDescent="0.2">
      <c r="A17" s="94"/>
      <c r="B17" s="129"/>
      <c r="C17" s="130"/>
      <c r="D17" s="130"/>
      <c r="E17" s="131"/>
      <c r="F17" s="132"/>
      <c r="G17" s="209"/>
      <c r="H17" s="130"/>
      <c r="I17" s="134"/>
      <c r="J17" s="96"/>
      <c r="K17" s="96"/>
      <c r="L17" s="96"/>
      <c r="M17" s="96"/>
      <c r="N17" s="101"/>
      <c r="O17" s="48"/>
      <c r="P17" s="48"/>
      <c r="Q17" s="48"/>
      <c r="R17" s="48"/>
      <c r="S17" s="48"/>
      <c r="T17" s="48"/>
      <c r="U17" s="48"/>
      <c r="V17" s="48"/>
      <c r="W17" s="48"/>
      <c r="X17" s="48"/>
      <c r="Y17" s="48"/>
      <c r="Z17" s="48"/>
      <c r="AA17" s="48"/>
      <c r="AB17" s="48"/>
      <c r="AC17" s="48"/>
      <c r="AD17" s="48"/>
      <c r="AE17" s="44"/>
      <c r="AF17" s="44"/>
    </row>
    <row r="18" spans="1:32" ht="15" customHeight="1" x14ac:dyDescent="0.2">
      <c r="A18" s="94"/>
      <c r="B18" s="262">
        <v>1</v>
      </c>
      <c r="C18" s="262"/>
      <c r="D18" s="262"/>
      <c r="E18" s="262" t="s">
        <v>387</v>
      </c>
      <c r="F18" s="262"/>
      <c r="G18" s="274"/>
      <c r="H18" s="263"/>
      <c r="I18" s="262"/>
      <c r="J18" s="264">
        <f>J19+J29</f>
        <v>0</v>
      </c>
      <c r="K18" s="265" t="e">
        <f>J18/$J$468</f>
        <v>#DIV/0!</v>
      </c>
      <c r="L18" s="135"/>
      <c r="M18" s="135"/>
      <c r="N18" s="126"/>
      <c r="O18" s="48"/>
      <c r="P18" s="48"/>
      <c r="Q18" s="48"/>
      <c r="R18" s="48"/>
      <c r="S18" s="48"/>
      <c r="T18" s="48"/>
      <c r="U18" s="48"/>
      <c r="V18" s="48"/>
      <c r="W18" s="48"/>
      <c r="X18" s="48"/>
      <c r="Y18" s="48"/>
      <c r="Z18" s="48"/>
      <c r="AA18" s="48"/>
      <c r="AB18" s="48"/>
      <c r="AC18" s="48"/>
      <c r="AD18" s="48"/>
      <c r="AE18" s="44"/>
      <c r="AF18" s="44"/>
    </row>
    <row r="19" spans="1:32" x14ac:dyDescent="0.2">
      <c r="A19" s="94"/>
      <c r="B19" s="262" t="s">
        <v>36</v>
      </c>
      <c r="C19" s="262"/>
      <c r="D19" s="262"/>
      <c r="E19" s="262" t="s">
        <v>388</v>
      </c>
      <c r="F19" s="262"/>
      <c r="G19" s="274"/>
      <c r="H19" s="263"/>
      <c r="I19" s="262"/>
      <c r="J19" s="264">
        <f>SUM(J20:J28)</f>
        <v>0</v>
      </c>
      <c r="K19" s="265" t="e">
        <f>J19/$J$468</f>
        <v>#DIV/0!</v>
      </c>
      <c r="L19" s="85"/>
      <c r="M19" s="49"/>
      <c r="N19" s="126"/>
      <c r="O19" s="48"/>
      <c r="P19" s="48"/>
      <c r="Q19" s="48"/>
      <c r="R19" s="48"/>
      <c r="S19" s="48"/>
      <c r="T19" s="48"/>
      <c r="U19" s="48"/>
      <c r="V19" s="48"/>
      <c r="W19" s="48"/>
      <c r="X19" s="48"/>
      <c r="Y19" s="48"/>
      <c r="Z19" s="48"/>
      <c r="AA19" s="48"/>
      <c r="AB19" s="48"/>
      <c r="AC19" s="48"/>
      <c r="AD19" s="48"/>
      <c r="AE19" s="44"/>
      <c r="AF19" s="44"/>
    </row>
    <row r="20" spans="1:32" x14ac:dyDescent="0.2">
      <c r="A20" s="94"/>
      <c r="B20" s="266" t="s">
        <v>389</v>
      </c>
      <c r="C20" s="267" t="s">
        <v>9072</v>
      </c>
      <c r="D20" s="266" t="s">
        <v>131</v>
      </c>
      <c r="E20" s="266" t="s">
        <v>614</v>
      </c>
      <c r="F20" s="268" t="s">
        <v>615</v>
      </c>
      <c r="G20" s="275">
        <v>10</v>
      </c>
      <c r="H20" s="269"/>
      <c r="I20" s="269"/>
      <c r="J20" s="269">
        <f t="shared" ref="J20:J28" si="0">ROUND(G20*I20,2)</f>
        <v>0</v>
      </c>
      <c r="K20" s="270" t="e">
        <f>J20/$J$468</f>
        <v>#DIV/0!</v>
      </c>
      <c r="L20" s="44"/>
      <c r="M20" s="49"/>
      <c r="N20" s="124"/>
      <c r="O20" s="48"/>
      <c r="P20" s="48"/>
      <c r="Q20" s="48"/>
      <c r="R20" s="48"/>
      <c r="S20" s="48"/>
      <c r="T20" s="48"/>
      <c r="U20" s="48"/>
      <c r="V20" s="48"/>
      <c r="W20" s="48"/>
      <c r="X20" s="48"/>
      <c r="Y20" s="48"/>
      <c r="Z20" s="48"/>
      <c r="AA20" s="48"/>
      <c r="AB20" s="48"/>
      <c r="AC20" s="48"/>
      <c r="AD20" s="48"/>
      <c r="AE20" s="44"/>
      <c r="AF20" s="44"/>
    </row>
    <row r="21" spans="1:32" ht="28.5" x14ac:dyDescent="0.2">
      <c r="A21" s="94"/>
      <c r="B21" s="266" t="s">
        <v>390</v>
      </c>
      <c r="C21" s="267" t="s">
        <v>815</v>
      </c>
      <c r="D21" s="266" t="s">
        <v>98</v>
      </c>
      <c r="E21" s="266" t="s">
        <v>816</v>
      </c>
      <c r="F21" s="268" t="s">
        <v>38</v>
      </c>
      <c r="G21" s="275">
        <v>10</v>
      </c>
      <c r="H21" s="269"/>
      <c r="I21" s="269"/>
      <c r="J21" s="269">
        <f t="shared" si="0"/>
        <v>0</v>
      </c>
      <c r="K21" s="270" t="e">
        <f t="shared" ref="K21:K50" si="1">J21/$J$468</f>
        <v>#DIV/0!</v>
      </c>
      <c r="L21" s="44"/>
      <c r="M21" s="49"/>
      <c r="N21" s="126"/>
      <c r="O21" s="48"/>
      <c r="P21" s="48"/>
      <c r="Q21" s="48"/>
      <c r="R21" s="48"/>
      <c r="S21" s="48"/>
      <c r="T21" s="48"/>
      <c r="U21" s="48"/>
      <c r="V21" s="48"/>
      <c r="W21" s="48"/>
      <c r="X21" s="48"/>
      <c r="Y21" s="48"/>
      <c r="Z21" s="48"/>
      <c r="AA21" s="48"/>
      <c r="AB21" s="48"/>
      <c r="AC21" s="48"/>
      <c r="AD21" s="48"/>
      <c r="AE21" s="44"/>
      <c r="AF21" s="44"/>
    </row>
    <row r="22" spans="1:32" x14ac:dyDescent="0.2">
      <c r="A22" s="94"/>
      <c r="B22" s="266" t="s">
        <v>16976</v>
      </c>
      <c r="C22" s="267" t="s">
        <v>1195</v>
      </c>
      <c r="D22" s="266" t="s">
        <v>98</v>
      </c>
      <c r="E22" s="266" t="s">
        <v>1196</v>
      </c>
      <c r="F22" s="268" t="s">
        <v>1197</v>
      </c>
      <c r="G22" s="275">
        <v>10</v>
      </c>
      <c r="H22" s="269"/>
      <c r="I22" s="269"/>
      <c r="J22" s="269">
        <f t="shared" si="0"/>
        <v>0</v>
      </c>
      <c r="K22" s="270" t="e">
        <f t="shared" si="1"/>
        <v>#DIV/0!</v>
      </c>
      <c r="L22" s="44"/>
      <c r="M22" s="49"/>
      <c r="N22" s="126"/>
      <c r="O22" s="48"/>
      <c r="P22" s="48"/>
      <c r="Q22" s="48"/>
      <c r="R22" s="48"/>
      <c r="S22" s="48"/>
      <c r="T22" s="48"/>
      <c r="U22" s="48"/>
      <c r="V22" s="48"/>
      <c r="W22" s="48"/>
      <c r="X22" s="48"/>
      <c r="Y22" s="48"/>
      <c r="Z22" s="48"/>
      <c r="AA22" s="48"/>
      <c r="AB22" s="48"/>
      <c r="AC22" s="48"/>
      <c r="AD22" s="48"/>
      <c r="AE22" s="44"/>
      <c r="AF22" s="44"/>
    </row>
    <row r="23" spans="1:32" ht="28.5" x14ac:dyDescent="0.2">
      <c r="A23" s="94"/>
      <c r="B23" s="266" t="s">
        <v>16977</v>
      </c>
      <c r="C23" s="267">
        <v>95648</v>
      </c>
      <c r="D23" s="266" t="s">
        <v>37</v>
      </c>
      <c r="E23" s="266" t="s">
        <v>818</v>
      </c>
      <c r="F23" s="268" t="s">
        <v>39</v>
      </c>
      <c r="G23" s="275">
        <v>1</v>
      </c>
      <c r="H23" s="269"/>
      <c r="I23" s="269"/>
      <c r="J23" s="269">
        <f t="shared" si="0"/>
        <v>0</v>
      </c>
      <c r="K23" s="270" t="e">
        <f t="shared" si="1"/>
        <v>#DIV/0!</v>
      </c>
      <c r="L23" s="44"/>
      <c r="M23" s="49"/>
      <c r="N23" s="126"/>
      <c r="O23" s="48"/>
      <c r="P23" s="48"/>
      <c r="Q23" s="48"/>
      <c r="R23" s="48"/>
      <c r="S23" s="48"/>
      <c r="T23" s="48"/>
      <c r="U23" s="48"/>
      <c r="V23" s="48"/>
      <c r="W23" s="48"/>
      <c r="X23" s="48"/>
      <c r="Y23" s="48"/>
      <c r="Z23" s="48"/>
      <c r="AA23" s="48"/>
      <c r="AB23" s="48"/>
      <c r="AC23" s="48"/>
      <c r="AD23" s="48"/>
      <c r="AE23" s="44"/>
      <c r="AF23" s="44"/>
    </row>
    <row r="24" spans="1:32" x14ac:dyDescent="0.2">
      <c r="A24" s="94"/>
      <c r="B24" s="266" t="s">
        <v>16978</v>
      </c>
      <c r="C24" s="267">
        <v>95673</v>
      </c>
      <c r="D24" s="266" t="s">
        <v>37</v>
      </c>
      <c r="E24" s="266" t="s">
        <v>819</v>
      </c>
      <c r="F24" s="268" t="s">
        <v>39</v>
      </c>
      <c r="G24" s="275">
        <v>1</v>
      </c>
      <c r="H24" s="269"/>
      <c r="I24" s="269"/>
      <c r="J24" s="269">
        <f t="shared" si="0"/>
        <v>0</v>
      </c>
      <c r="K24" s="270" t="e">
        <f t="shared" si="1"/>
        <v>#DIV/0!</v>
      </c>
      <c r="L24" s="44"/>
      <c r="M24" s="49"/>
      <c r="N24" s="126"/>
      <c r="O24" s="48"/>
      <c r="P24" s="48"/>
      <c r="Q24" s="48"/>
      <c r="R24" s="48"/>
      <c r="S24" s="48"/>
      <c r="T24" s="48"/>
      <c r="U24" s="48"/>
      <c r="V24" s="48"/>
      <c r="W24" s="48"/>
      <c r="X24" s="48"/>
      <c r="Y24" s="48"/>
      <c r="Z24" s="48"/>
      <c r="AA24" s="48"/>
      <c r="AB24" s="48"/>
      <c r="AC24" s="48"/>
      <c r="AD24" s="48"/>
      <c r="AE24" s="44"/>
      <c r="AF24" s="44"/>
    </row>
    <row r="25" spans="1:32" ht="28.5" x14ac:dyDescent="0.2">
      <c r="A25" s="94"/>
      <c r="B25" s="266" t="s">
        <v>16979</v>
      </c>
      <c r="C25" s="267">
        <v>101509</v>
      </c>
      <c r="D25" s="266" t="s">
        <v>37</v>
      </c>
      <c r="E25" s="266" t="s">
        <v>40</v>
      </c>
      <c r="F25" s="268" t="s">
        <v>39</v>
      </c>
      <c r="G25" s="275">
        <v>1</v>
      </c>
      <c r="H25" s="269"/>
      <c r="I25" s="269"/>
      <c r="J25" s="269">
        <f t="shared" si="0"/>
        <v>0</v>
      </c>
      <c r="K25" s="270" t="e">
        <f t="shared" si="1"/>
        <v>#DIV/0!</v>
      </c>
      <c r="L25" s="44"/>
      <c r="M25" s="49"/>
      <c r="N25" s="126"/>
      <c r="O25" s="48"/>
      <c r="P25" s="48"/>
      <c r="Q25" s="48"/>
      <c r="R25" s="48"/>
      <c r="S25" s="48"/>
      <c r="T25" s="48"/>
      <c r="U25" s="48"/>
      <c r="V25" s="48"/>
      <c r="W25" s="48"/>
      <c r="X25" s="48"/>
      <c r="Y25" s="48"/>
      <c r="Z25" s="48"/>
      <c r="AA25" s="48"/>
      <c r="AB25" s="48"/>
      <c r="AC25" s="48"/>
      <c r="AD25" s="48"/>
      <c r="AE25" s="44"/>
      <c r="AF25" s="44"/>
    </row>
    <row r="26" spans="1:32" ht="28.5" x14ac:dyDescent="0.2">
      <c r="A26" s="94"/>
      <c r="B26" s="266" t="s">
        <v>16980</v>
      </c>
      <c r="C26" s="267">
        <v>103689</v>
      </c>
      <c r="D26" s="266" t="s">
        <v>37</v>
      </c>
      <c r="E26" s="266" t="s">
        <v>41</v>
      </c>
      <c r="F26" s="268" t="s">
        <v>38</v>
      </c>
      <c r="G26" s="275">
        <v>6</v>
      </c>
      <c r="H26" s="269"/>
      <c r="I26" s="269"/>
      <c r="J26" s="269">
        <f t="shared" si="0"/>
        <v>0</v>
      </c>
      <c r="K26" s="270" t="e">
        <f t="shared" si="1"/>
        <v>#DIV/0!</v>
      </c>
      <c r="L26" s="44"/>
      <c r="M26" s="49"/>
      <c r="N26" s="126"/>
      <c r="O26" s="48"/>
      <c r="P26" s="48"/>
      <c r="Q26" s="48"/>
      <c r="R26" s="48"/>
      <c r="S26" s="48"/>
      <c r="T26" s="48"/>
      <c r="U26" s="48"/>
      <c r="V26" s="48"/>
      <c r="W26" s="48"/>
      <c r="X26" s="48"/>
      <c r="Y26" s="48"/>
      <c r="Z26" s="48"/>
      <c r="AA26" s="48"/>
      <c r="AB26" s="48"/>
      <c r="AC26" s="48"/>
      <c r="AD26" s="48"/>
      <c r="AE26" s="44"/>
      <c r="AF26" s="44"/>
    </row>
    <row r="27" spans="1:32" ht="28.5" x14ac:dyDescent="0.2">
      <c r="A27" s="94"/>
      <c r="B27" s="266" t="s">
        <v>16981</v>
      </c>
      <c r="C27" s="267" t="s">
        <v>9649</v>
      </c>
      <c r="D27" s="266" t="s">
        <v>131</v>
      </c>
      <c r="E27" s="266" t="s">
        <v>593</v>
      </c>
      <c r="F27" s="268" t="s">
        <v>47</v>
      </c>
      <c r="G27" s="275">
        <v>100</v>
      </c>
      <c r="H27" s="269"/>
      <c r="I27" s="269"/>
      <c r="J27" s="269">
        <f t="shared" si="0"/>
        <v>0</v>
      </c>
      <c r="K27" s="270" t="e">
        <f t="shared" si="1"/>
        <v>#DIV/0!</v>
      </c>
      <c r="L27" s="44"/>
      <c r="M27" s="49"/>
      <c r="N27" s="126"/>
      <c r="O27" s="48"/>
      <c r="P27" s="48"/>
      <c r="Q27" s="48"/>
      <c r="R27" s="48"/>
      <c r="S27" s="48"/>
      <c r="T27" s="48"/>
      <c r="U27" s="48"/>
      <c r="V27" s="48"/>
      <c r="W27" s="48"/>
      <c r="X27" s="48"/>
      <c r="Y27" s="48"/>
      <c r="Z27" s="48"/>
      <c r="AA27" s="48"/>
      <c r="AB27" s="48"/>
      <c r="AC27" s="48"/>
      <c r="AD27" s="48"/>
      <c r="AE27" s="44"/>
      <c r="AF27" s="44"/>
    </row>
    <row r="28" spans="1:32" x14ac:dyDescent="0.2">
      <c r="A28" s="94"/>
      <c r="B28" s="266" t="s">
        <v>16982</v>
      </c>
      <c r="C28" s="267">
        <v>98459</v>
      </c>
      <c r="D28" s="266" t="s">
        <v>37</v>
      </c>
      <c r="E28" s="266" t="s">
        <v>821</v>
      </c>
      <c r="F28" s="268" t="s">
        <v>38</v>
      </c>
      <c r="G28" s="275">
        <v>330</v>
      </c>
      <c r="H28" s="269"/>
      <c r="I28" s="269"/>
      <c r="J28" s="269">
        <f t="shared" si="0"/>
        <v>0</v>
      </c>
      <c r="K28" s="270" t="e">
        <f t="shared" si="1"/>
        <v>#DIV/0!</v>
      </c>
      <c r="L28" s="44"/>
      <c r="M28" s="49"/>
      <c r="N28" s="126"/>
      <c r="O28" s="48"/>
      <c r="P28" s="48"/>
      <c r="Q28" s="48"/>
      <c r="R28" s="48"/>
      <c r="S28" s="48"/>
      <c r="T28" s="48"/>
      <c r="U28" s="48"/>
      <c r="V28" s="48"/>
      <c r="W28" s="48"/>
      <c r="X28" s="48"/>
      <c r="Y28" s="48"/>
      <c r="Z28" s="48"/>
      <c r="AA28" s="48"/>
      <c r="AB28" s="48"/>
      <c r="AC28" s="48"/>
      <c r="AD28" s="48"/>
      <c r="AE28" s="44"/>
      <c r="AF28" s="44"/>
    </row>
    <row r="29" spans="1:32" x14ac:dyDescent="0.2">
      <c r="A29" s="94"/>
      <c r="B29" s="262" t="s">
        <v>16962</v>
      </c>
      <c r="C29" s="262"/>
      <c r="D29" s="262"/>
      <c r="E29" s="262" t="s">
        <v>213</v>
      </c>
      <c r="F29" s="262"/>
      <c r="G29" s="274"/>
      <c r="H29" s="269"/>
      <c r="I29" s="262"/>
      <c r="J29" s="264">
        <f>J30</f>
        <v>0</v>
      </c>
      <c r="K29" s="265" t="e">
        <f>J29/$J$468</f>
        <v>#DIV/0!</v>
      </c>
      <c r="L29" s="44"/>
      <c r="M29" s="49"/>
      <c r="N29" s="124"/>
      <c r="O29" s="48"/>
      <c r="P29" s="48"/>
      <c r="Q29" s="48"/>
      <c r="R29" s="48"/>
      <c r="S29" s="48"/>
      <c r="T29" s="48"/>
      <c r="U29" s="48"/>
      <c r="V29" s="48"/>
      <c r="W29" s="48"/>
      <c r="X29" s="48"/>
      <c r="Y29" s="48"/>
      <c r="Z29" s="48"/>
      <c r="AA29" s="48"/>
      <c r="AB29" s="48"/>
      <c r="AC29" s="48"/>
      <c r="AD29" s="48"/>
      <c r="AE29" s="44"/>
      <c r="AF29" s="44"/>
    </row>
    <row r="30" spans="1:32" ht="42.75" x14ac:dyDescent="0.2">
      <c r="A30" s="94"/>
      <c r="B30" s="266" t="s">
        <v>16963</v>
      </c>
      <c r="C30" s="267" t="s">
        <v>9114</v>
      </c>
      <c r="D30" s="266" t="s">
        <v>131</v>
      </c>
      <c r="E30" s="266" t="s">
        <v>215</v>
      </c>
      <c r="F30" s="268" t="s">
        <v>216</v>
      </c>
      <c r="G30" s="275">
        <v>275</v>
      </c>
      <c r="H30" s="269"/>
      <c r="I30" s="269"/>
      <c r="J30" s="269">
        <f>ROUND(G30*I30,2)</f>
        <v>0</v>
      </c>
      <c r="K30" s="270" t="e">
        <f t="shared" si="1"/>
        <v>#DIV/0!</v>
      </c>
      <c r="L30" s="44"/>
      <c r="M30" s="49"/>
      <c r="N30" s="126"/>
      <c r="O30" s="48"/>
      <c r="P30" s="48"/>
      <c r="Q30" s="48"/>
      <c r="R30" s="48"/>
      <c r="S30" s="48"/>
      <c r="T30" s="48"/>
      <c r="U30" s="48"/>
      <c r="V30" s="48"/>
      <c r="W30" s="48"/>
      <c r="X30" s="48"/>
      <c r="Y30" s="48"/>
      <c r="Z30" s="48"/>
      <c r="AA30" s="48"/>
      <c r="AB30" s="48"/>
      <c r="AC30" s="48"/>
      <c r="AD30" s="48"/>
      <c r="AE30" s="44"/>
      <c r="AF30" s="44"/>
    </row>
    <row r="31" spans="1:32" x14ac:dyDescent="0.2">
      <c r="A31" s="94"/>
      <c r="B31" s="262">
        <v>2</v>
      </c>
      <c r="C31" s="262"/>
      <c r="D31" s="262"/>
      <c r="E31" s="262" t="s">
        <v>16994</v>
      </c>
      <c r="F31" s="262"/>
      <c r="G31" s="274"/>
      <c r="H31" s="269"/>
      <c r="I31" s="262"/>
      <c r="J31" s="264">
        <f>SUM(J32:J50)</f>
        <v>0</v>
      </c>
      <c r="K31" s="265" t="e">
        <f>J31/$J$468</f>
        <v>#DIV/0!</v>
      </c>
      <c r="L31" s="44"/>
      <c r="M31" s="49"/>
      <c r="N31" s="126"/>
      <c r="O31" s="48"/>
      <c r="P31" s="48"/>
      <c r="Q31" s="48"/>
      <c r="R31" s="48"/>
      <c r="S31" s="48"/>
      <c r="T31" s="48"/>
      <c r="U31" s="48"/>
      <c r="V31" s="48"/>
      <c r="W31" s="48"/>
      <c r="X31" s="48"/>
      <c r="Y31" s="48"/>
      <c r="Z31" s="48"/>
      <c r="AA31" s="48"/>
      <c r="AB31" s="48"/>
      <c r="AC31" s="48"/>
      <c r="AD31" s="48"/>
      <c r="AE31" s="44"/>
      <c r="AF31" s="44"/>
    </row>
    <row r="32" spans="1:32" ht="28.5" x14ac:dyDescent="0.2">
      <c r="A32" s="94"/>
      <c r="B32" s="266" t="s">
        <v>43</v>
      </c>
      <c r="C32" s="267">
        <v>99059</v>
      </c>
      <c r="D32" s="266" t="s">
        <v>37</v>
      </c>
      <c r="E32" s="266" t="s">
        <v>823</v>
      </c>
      <c r="F32" s="268" t="s">
        <v>44</v>
      </c>
      <c r="G32" s="275">
        <v>125</v>
      </c>
      <c r="H32" s="269"/>
      <c r="I32" s="269"/>
      <c r="J32" s="269">
        <f t="shared" ref="J32:J50" si="2">ROUND(G32*I32,2)</f>
        <v>0</v>
      </c>
      <c r="K32" s="270" t="e">
        <f t="shared" si="1"/>
        <v>#DIV/0!</v>
      </c>
      <c r="L32" s="44"/>
      <c r="M32" s="49"/>
      <c r="N32" s="126"/>
      <c r="O32" s="48"/>
      <c r="P32" s="48"/>
      <c r="Q32" s="48"/>
      <c r="R32" s="48"/>
      <c r="S32" s="48"/>
      <c r="T32" s="48"/>
      <c r="U32" s="48"/>
      <c r="V32" s="48"/>
      <c r="W32" s="48"/>
      <c r="X32" s="48"/>
      <c r="Y32" s="48"/>
      <c r="Z32" s="48"/>
      <c r="AA32" s="48"/>
      <c r="AB32" s="48"/>
      <c r="AC32" s="48"/>
      <c r="AD32" s="48"/>
      <c r="AE32" s="44"/>
      <c r="AF32" s="44"/>
    </row>
    <row r="33" spans="1:32" ht="28.5" x14ac:dyDescent="0.2">
      <c r="A33" s="313"/>
      <c r="B33" s="266"/>
      <c r="C33" s="267">
        <v>96385</v>
      </c>
      <c r="D33" s="266" t="s">
        <v>37</v>
      </c>
      <c r="E33" s="266" t="s">
        <v>7021</v>
      </c>
      <c r="F33" s="268" t="s">
        <v>47</v>
      </c>
      <c r="G33" s="275">
        <v>1020</v>
      </c>
      <c r="H33" s="269"/>
      <c r="I33" s="269"/>
      <c r="J33" s="269">
        <f t="shared" ref="J33" si="3">ROUND(G33*I33,2)</f>
        <v>0</v>
      </c>
      <c r="K33" s="270" t="e">
        <f t="shared" si="1"/>
        <v>#DIV/0!</v>
      </c>
      <c r="L33" s="44"/>
      <c r="M33" s="49"/>
      <c r="N33" s="126"/>
      <c r="O33" s="48"/>
      <c r="P33" s="48"/>
      <c r="Q33" s="48"/>
      <c r="R33" s="48"/>
      <c r="S33" s="48"/>
      <c r="T33" s="48"/>
      <c r="U33" s="48"/>
      <c r="V33" s="48"/>
      <c r="W33" s="48"/>
      <c r="X33" s="48"/>
      <c r="Y33" s="48"/>
      <c r="Z33" s="48"/>
      <c r="AA33" s="48"/>
      <c r="AB33" s="48"/>
      <c r="AC33" s="48"/>
      <c r="AD33" s="48"/>
      <c r="AE33" s="44"/>
      <c r="AF33" s="44"/>
    </row>
    <row r="34" spans="1:32" ht="42.75" x14ac:dyDescent="0.2">
      <c r="A34" s="94"/>
      <c r="B34" s="266" t="s">
        <v>45</v>
      </c>
      <c r="C34" s="267">
        <v>90100</v>
      </c>
      <c r="D34" s="266" t="s">
        <v>37</v>
      </c>
      <c r="E34" s="266" t="s">
        <v>1212</v>
      </c>
      <c r="F34" s="268" t="s">
        <v>47</v>
      </c>
      <c r="G34" s="275">
        <v>203.88</v>
      </c>
      <c r="H34" s="269"/>
      <c r="I34" s="269"/>
      <c r="J34" s="269">
        <f t="shared" si="2"/>
        <v>0</v>
      </c>
      <c r="K34" s="270" t="e">
        <f t="shared" si="1"/>
        <v>#DIV/0!</v>
      </c>
      <c r="L34" s="44"/>
      <c r="M34" s="49"/>
      <c r="N34" s="126"/>
      <c r="O34" s="48"/>
      <c r="P34" s="48"/>
      <c r="Q34" s="48"/>
      <c r="R34" s="48"/>
      <c r="S34" s="48"/>
      <c r="T34" s="48"/>
      <c r="U34" s="48"/>
      <c r="V34" s="48"/>
      <c r="W34" s="48"/>
      <c r="X34" s="48"/>
      <c r="Y34" s="48"/>
      <c r="Z34" s="48"/>
      <c r="AA34" s="48"/>
      <c r="AB34" s="48"/>
      <c r="AC34" s="48"/>
      <c r="AD34" s="48"/>
      <c r="AE34" s="44"/>
      <c r="AF34" s="44"/>
    </row>
    <row r="35" spans="1:32" x14ac:dyDescent="0.2">
      <c r="A35" s="94"/>
      <c r="B35" s="266" t="s">
        <v>48</v>
      </c>
      <c r="C35" s="267">
        <v>93358</v>
      </c>
      <c r="D35" s="266" t="s">
        <v>37</v>
      </c>
      <c r="E35" s="266" t="s">
        <v>46</v>
      </c>
      <c r="F35" s="268" t="s">
        <v>47</v>
      </c>
      <c r="G35" s="275">
        <v>23.341999999999999</v>
      </c>
      <c r="H35" s="269"/>
      <c r="I35" s="269"/>
      <c r="J35" s="269">
        <f t="shared" si="2"/>
        <v>0</v>
      </c>
      <c r="K35" s="270" t="e">
        <f t="shared" si="1"/>
        <v>#DIV/0!</v>
      </c>
      <c r="L35" s="44"/>
      <c r="M35" s="49"/>
      <c r="N35" s="126"/>
      <c r="O35" s="48"/>
      <c r="P35" s="48"/>
      <c r="Q35" s="48"/>
      <c r="R35" s="48"/>
      <c r="S35" s="48"/>
      <c r="T35" s="48"/>
      <c r="U35" s="48"/>
      <c r="V35" s="48"/>
      <c r="W35" s="48"/>
      <c r="X35" s="48"/>
      <c r="Y35" s="48"/>
      <c r="Z35" s="48"/>
      <c r="AA35" s="48"/>
      <c r="AB35" s="48"/>
      <c r="AC35" s="48"/>
      <c r="AD35" s="48"/>
      <c r="AE35" s="44"/>
      <c r="AF35" s="44"/>
    </row>
    <row r="36" spans="1:32" ht="28.5" x14ac:dyDescent="0.2">
      <c r="A36" s="94"/>
      <c r="B36" s="266" t="s">
        <v>16948</v>
      </c>
      <c r="C36" s="267">
        <v>100324</v>
      </c>
      <c r="D36" s="266" t="s">
        <v>37</v>
      </c>
      <c r="E36" s="266" t="s">
        <v>1198</v>
      </c>
      <c r="F36" s="268" t="s">
        <v>47</v>
      </c>
      <c r="G36" s="275">
        <v>16.190000000000001</v>
      </c>
      <c r="H36" s="269"/>
      <c r="I36" s="269"/>
      <c r="J36" s="269">
        <f>ROUND(G36*I36,2)</f>
        <v>0</v>
      </c>
      <c r="K36" s="270" t="e">
        <f t="shared" si="1"/>
        <v>#DIV/0!</v>
      </c>
      <c r="L36" s="44"/>
      <c r="M36" s="49"/>
      <c r="N36" s="126"/>
      <c r="O36" s="48"/>
      <c r="P36" s="48"/>
      <c r="Q36" s="48"/>
      <c r="R36" s="48"/>
      <c r="S36" s="48"/>
      <c r="T36" s="48"/>
      <c r="U36" s="48"/>
      <c r="V36" s="48"/>
      <c r="W36" s="48"/>
      <c r="X36" s="48"/>
      <c r="Y36" s="48"/>
      <c r="Z36" s="48"/>
      <c r="AA36" s="48"/>
      <c r="AB36" s="48"/>
      <c r="AC36" s="48"/>
      <c r="AD36" s="48"/>
      <c r="AE36" s="44"/>
      <c r="AF36" s="44"/>
    </row>
    <row r="37" spans="1:32" x14ac:dyDescent="0.2">
      <c r="A37" s="313"/>
      <c r="B37" s="266"/>
      <c r="C37" s="267" t="s">
        <v>10086</v>
      </c>
      <c r="D37" s="266" t="s">
        <v>131</v>
      </c>
      <c r="E37" s="266" t="s">
        <v>10087</v>
      </c>
      <c r="F37" s="268" t="s">
        <v>16995</v>
      </c>
      <c r="G37" s="275">
        <v>1</v>
      </c>
      <c r="H37" s="269"/>
      <c r="I37" s="269"/>
      <c r="J37" s="269">
        <f>ROUND(G37*I37,2)</f>
        <v>0</v>
      </c>
      <c r="K37" s="270" t="e">
        <f t="shared" si="1"/>
        <v>#DIV/0!</v>
      </c>
      <c r="L37" s="44"/>
      <c r="M37" s="49"/>
      <c r="N37" s="126"/>
      <c r="O37" s="48"/>
      <c r="P37" s="48"/>
      <c r="Q37" s="48"/>
      <c r="R37" s="48"/>
      <c r="S37" s="48"/>
      <c r="T37" s="48"/>
      <c r="U37" s="48"/>
      <c r="V37" s="48"/>
      <c r="W37" s="48"/>
      <c r="X37" s="48"/>
      <c r="Y37" s="48"/>
      <c r="Z37" s="48"/>
      <c r="AA37" s="48"/>
      <c r="AB37" s="48"/>
      <c r="AC37" s="48"/>
      <c r="AD37" s="48"/>
      <c r="AE37" s="44"/>
      <c r="AF37" s="44"/>
    </row>
    <row r="38" spans="1:32" x14ac:dyDescent="0.2">
      <c r="A38" s="313"/>
      <c r="B38" s="266" t="s">
        <v>16949</v>
      </c>
      <c r="C38" s="267" t="s">
        <v>10088</v>
      </c>
      <c r="D38" s="266" t="s">
        <v>131</v>
      </c>
      <c r="E38" s="266" t="s">
        <v>10089</v>
      </c>
      <c r="F38" s="268" t="s">
        <v>160</v>
      </c>
      <c r="G38" s="275">
        <v>470</v>
      </c>
      <c r="H38" s="269"/>
      <c r="I38" s="269"/>
      <c r="J38" s="269">
        <f>ROUND(G38*I38,2)</f>
        <v>0</v>
      </c>
      <c r="K38" s="270" t="e">
        <f t="shared" si="1"/>
        <v>#DIV/0!</v>
      </c>
      <c r="L38" s="44"/>
      <c r="M38" s="49"/>
      <c r="N38" s="126"/>
      <c r="O38" s="48"/>
      <c r="P38" s="48"/>
      <c r="Q38" s="48"/>
      <c r="R38" s="48"/>
      <c r="S38" s="48"/>
      <c r="T38" s="48"/>
      <c r="U38" s="48"/>
      <c r="V38" s="48"/>
      <c r="W38" s="48"/>
      <c r="X38" s="48"/>
      <c r="Y38" s="48"/>
      <c r="Z38" s="48"/>
      <c r="AA38" s="48"/>
      <c r="AB38" s="48"/>
      <c r="AC38" s="48"/>
      <c r="AD38" s="48"/>
      <c r="AE38" s="44"/>
      <c r="AF38" s="44"/>
    </row>
    <row r="39" spans="1:32" ht="28.5" x14ac:dyDescent="0.2">
      <c r="A39" s="94"/>
      <c r="B39" s="266" t="s">
        <v>16950</v>
      </c>
      <c r="C39" s="267">
        <v>96534</v>
      </c>
      <c r="D39" s="266" t="s">
        <v>37</v>
      </c>
      <c r="E39" s="266" t="s">
        <v>1038</v>
      </c>
      <c r="F39" s="268" t="s">
        <v>38</v>
      </c>
      <c r="G39" s="275">
        <v>282.79000000000002</v>
      </c>
      <c r="H39" s="269"/>
      <c r="I39" s="269"/>
      <c r="J39" s="269">
        <f t="shared" si="2"/>
        <v>0</v>
      </c>
      <c r="K39" s="270" t="e">
        <f t="shared" si="1"/>
        <v>#DIV/0!</v>
      </c>
      <c r="L39" s="44"/>
      <c r="M39" s="49"/>
      <c r="N39" s="126"/>
      <c r="O39" s="48"/>
      <c r="P39" s="48"/>
      <c r="Q39" s="48"/>
      <c r="R39" s="48"/>
      <c r="S39" s="48"/>
      <c r="T39" s="48"/>
      <c r="U39" s="48"/>
      <c r="V39" s="48"/>
      <c r="W39" s="48"/>
      <c r="X39" s="48"/>
      <c r="Y39" s="48"/>
      <c r="Z39" s="48"/>
      <c r="AA39" s="48"/>
      <c r="AB39" s="48"/>
      <c r="AC39" s="48"/>
      <c r="AD39" s="48"/>
      <c r="AE39" s="44"/>
      <c r="AF39" s="44"/>
    </row>
    <row r="40" spans="1:32" x14ac:dyDescent="0.2">
      <c r="A40" s="94"/>
      <c r="B40" s="266" t="s">
        <v>16951</v>
      </c>
      <c r="C40" s="267">
        <v>96543</v>
      </c>
      <c r="D40" s="266" t="s">
        <v>37</v>
      </c>
      <c r="E40" s="266" t="s">
        <v>824</v>
      </c>
      <c r="F40" s="268" t="s">
        <v>49</v>
      </c>
      <c r="G40" s="275">
        <v>484.38</v>
      </c>
      <c r="H40" s="269"/>
      <c r="I40" s="269"/>
      <c r="J40" s="269">
        <f t="shared" si="2"/>
        <v>0</v>
      </c>
      <c r="K40" s="270" t="e">
        <f t="shared" si="1"/>
        <v>#DIV/0!</v>
      </c>
      <c r="L40" s="44"/>
      <c r="M40" s="49"/>
      <c r="N40" s="126"/>
      <c r="O40" s="48"/>
      <c r="P40" s="48"/>
      <c r="Q40" s="48"/>
      <c r="R40" s="48"/>
      <c r="S40" s="48"/>
      <c r="T40" s="48"/>
      <c r="U40" s="48"/>
      <c r="V40" s="48"/>
      <c r="W40" s="48"/>
      <c r="X40" s="48"/>
      <c r="Y40" s="48"/>
      <c r="Z40" s="48"/>
      <c r="AA40" s="48"/>
      <c r="AB40" s="48"/>
      <c r="AC40" s="48"/>
      <c r="AD40" s="48"/>
      <c r="AE40" s="44"/>
      <c r="AF40" s="44"/>
    </row>
    <row r="41" spans="1:32" x14ac:dyDescent="0.2">
      <c r="A41" s="94"/>
      <c r="B41" s="266" t="s">
        <v>16952</v>
      </c>
      <c r="C41" s="267">
        <v>96544</v>
      </c>
      <c r="D41" s="266" t="s">
        <v>37</v>
      </c>
      <c r="E41" s="266" t="s">
        <v>825</v>
      </c>
      <c r="F41" s="268" t="s">
        <v>49</v>
      </c>
      <c r="G41" s="275">
        <v>505.61</v>
      </c>
      <c r="H41" s="269"/>
      <c r="I41" s="269"/>
      <c r="J41" s="269">
        <f t="shared" si="2"/>
        <v>0</v>
      </c>
      <c r="K41" s="270" t="e">
        <f t="shared" si="1"/>
        <v>#DIV/0!</v>
      </c>
      <c r="L41" s="44"/>
      <c r="M41" s="49"/>
      <c r="N41" s="126"/>
      <c r="O41" s="48"/>
      <c r="P41" s="48"/>
      <c r="Q41" s="48"/>
      <c r="R41" s="48"/>
      <c r="S41" s="48"/>
      <c r="T41" s="48"/>
      <c r="U41" s="48"/>
      <c r="V41" s="48"/>
      <c r="W41" s="48"/>
      <c r="X41" s="48"/>
      <c r="Y41" s="48"/>
      <c r="Z41" s="48"/>
      <c r="AA41" s="48"/>
      <c r="AB41" s="48"/>
      <c r="AC41" s="48"/>
      <c r="AD41" s="48"/>
      <c r="AE41" s="44"/>
      <c r="AF41" s="44"/>
    </row>
    <row r="42" spans="1:32" x14ac:dyDescent="0.2">
      <c r="A42" s="94"/>
      <c r="B42" s="266" t="s">
        <v>16953</v>
      </c>
      <c r="C42" s="267">
        <v>96545</v>
      </c>
      <c r="D42" s="266" t="s">
        <v>37</v>
      </c>
      <c r="E42" s="266" t="s">
        <v>826</v>
      </c>
      <c r="F42" s="268" t="s">
        <v>49</v>
      </c>
      <c r="G42" s="275">
        <v>211.8</v>
      </c>
      <c r="H42" s="269"/>
      <c r="I42" s="269"/>
      <c r="J42" s="269">
        <f t="shared" si="2"/>
        <v>0</v>
      </c>
      <c r="K42" s="270" t="e">
        <f t="shared" si="1"/>
        <v>#DIV/0!</v>
      </c>
      <c r="L42" s="44"/>
      <c r="M42" s="49"/>
      <c r="N42" s="126"/>
      <c r="O42" s="48"/>
      <c r="P42" s="48"/>
      <c r="Q42" s="48"/>
      <c r="R42" s="48"/>
      <c r="S42" s="48"/>
      <c r="T42" s="48"/>
      <c r="U42" s="48"/>
      <c r="V42" s="48"/>
      <c r="W42" s="48"/>
      <c r="X42" s="48"/>
      <c r="Y42" s="48"/>
      <c r="Z42" s="48"/>
      <c r="AA42" s="48"/>
      <c r="AB42" s="48"/>
      <c r="AC42" s="48"/>
      <c r="AD42" s="48"/>
      <c r="AE42" s="44"/>
      <c r="AF42" s="44"/>
    </row>
    <row r="43" spans="1:32" x14ac:dyDescent="0.2">
      <c r="A43" s="94"/>
      <c r="B43" s="266" t="s">
        <v>16954</v>
      </c>
      <c r="C43" s="267">
        <v>96546</v>
      </c>
      <c r="D43" s="266" t="s">
        <v>37</v>
      </c>
      <c r="E43" s="266" t="s">
        <v>827</v>
      </c>
      <c r="F43" s="268" t="s">
        <v>49</v>
      </c>
      <c r="G43" s="275">
        <v>1049.94</v>
      </c>
      <c r="H43" s="269"/>
      <c r="I43" s="269"/>
      <c r="J43" s="269">
        <f t="shared" si="2"/>
        <v>0</v>
      </c>
      <c r="K43" s="270" t="e">
        <f t="shared" si="1"/>
        <v>#DIV/0!</v>
      </c>
      <c r="L43" s="44"/>
      <c r="M43" s="49"/>
      <c r="N43" s="126"/>
      <c r="O43" s="48"/>
      <c r="P43" s="48"/>
      <c r="Q43" s="48"/>
      <c r="R43" s="48"/>
      <c r="S43" s="48"/>
      <c r="T43" s="48"/>
      <c r="U43" s="48"/>
      <c r="V43" s="48"/>
      <c r="W43" s="48"/>
      <c r="X43" s="48"/>
      <c r="Y43" s="48"/>
      <c r="Z43" s="48"/>
      <c r="AA43" s="48"/>
      <c r="AB43" s="48"/>
      <c r="AC43" s="48"/>
      <c r="AD43" s="48"/>
      <c r="AE43" s="44"/>
      <c r="AF43" s="44"/>
    </row>
    <row r="44" spans="1:32" ht="28.5" x14ac:dyDescent="0.2">
      <c r="A44" s="94"/>
      <c r="B44" s="266" t="s">
        <v>16955</v>
      </c>
      <c r="C44" s="267">
        <v>104920</v>
      </c>
      <c r="D44" s="266" t="s">
        <v>37</v>
      </c>
      <c r="E44" s="266" t="s">
        <v>828</v>
      </c>
      <c r="F44" s="268" t="s">
        <v>49</v>
      </c>
      <c r="G44" s="275">
        <v>517.20000000000005</v>
      </c>
      <c r="H44" s="269"/>
      <c r="I44" s="269"/>
      <c r="J44" s="269">
        <f t="shared" si="2"/>
        <v>0</v>
      </c>
      <c r="K44" s="270" t="e">
        <f t="shared" si="1"/>
        <v>#DIV/0!</v>
      </c>
      <c r="L44" s="44"/>
      <c r="M44" s="49"/>
      <c r="N44" s="126"/>
      <c r="O44" s="48"/>
      <c r="P44" s="48"/>
      <c r="Q44" s="48"/>
      <c r="R44" s="48"/>
      <c r="S44" s="48"/>
      <c r="T44" s="48"/>
      <c r="U44" s="48"/>
      <c r="V44" s="48"/>
      <c r="W44" s="48"/>
      <c r="X44" s="48"/>
      <c r="Y44" s="48"/>
      <c r="Z44" s="48"/>
      <c r="AA44" s="48"/>
      <c r="AB44" s="48"/>
      <c r="AC44" s="48"/>
      <c r="AD44" s="48"/>
      <c r="AE44" s="44"/>
      <c r="AF44" s="44"/>
    </row>
    <row r="45" spans="1:32" ht="28.5" x14ac:dyDescent="0.2">
      <c r="A45" s="94"/>
      <c r="B45" s="266" t="s">
        <v>16956</v>
      </c>
      <c r="C45" s="267">
        <v>104921</v>
      </c>
      <c r="D45" s="266" t="s">
        <v>37</v>
      </c>
      <c r="E45" s="266" t="s">
        <v>829</v>
      </c>
      <c r="F45" s="268" t="s">
        <v>49</v>
      </c>
      <c r="G45" s="275">
        <v>230.8</v>
      </c>
      <c r="H45" s="269"/>
      <c r="I45" s="269"/>
      <c r="J45" s="269">
        <f t="shared" si="2"/>
        <v>0</v>
      </c>
      <c r="K45" s="270" t="e">
        <f t="shared" si="1"/>
        <v>#DIV/0!</v>
      </c>
      <c r="L45" s="44"/>
      <c r="M45" s="49"/>
      <c r="N45" s="126"/>
      <c r="O45" s="48"/>
      <c r="P45" s="48"/>
      <c r="Q45" s="48"/>
      <c r="R45" s="48"/>
      <c r="S45" s="48"/>
      <c r="T45" s="48"/>
      <c r="U45" s="48"/>
      <c r="V45" s="48"/>
      <c r="W45" s="48"/>
      <c r="X45" s="48"/>
      <c r="Y45" s="48"/>
      <c r="Z45" s="48"/>
      <c r="AA45" s="48"/>
      <c r="AB45" s="48"/>
      <c r="AC45" s="48"/>
      <c r="AD45" s="44"/>
      <c r="AE45" s="44"/>
      <c r="AF45" s="44"/>
    </row>
    <row r="46" spans="1:32" ht="28.5" x14ac:dyDescent="0.2">
      <c r="A46" s="94"/>
      <c r="B46" s="266" t="s">
        <v>16957</v>
      </c>
      <c r="C46" s="267">
        <v>96557</v>
      </c>
      <c r="D46" s="266" t="s">
        <v>37</v>
      </c>
      <c r="E46" s="266" t="s">
        <v>1294</v>
      </c>
      <c r="F46" s="268" t="s">
        <v>47</v>
      </c>
      <c r="G46" s="275">
        <v>38.75</v>
      </c>
      <c r="H46" s="269"/>
      <c r="I46" s="269"/>
      <c r="J46" s="269">
        <f t="shared" si="2"/>
        <v>0</v>
      </c>
      <c r="K46" s="270" t="e">
        <f t="shared" si="1"/>
        <v>#DIV/0!</v>
      </c>
      <c r="L46" s="44"/>
      <c r="M46" s="49"/>
      <c r="N46" s="126"/>
      <c r="O46" s="48"/>
      <c r="P46" s="48"/>
      <c r="Q46" s="48"/>
      <c r="R46" s="48"/>
      <c r="S46" s="48"/>
      <c r="T46" s="48"/>
      <c r="U46" s="48"/>
      <c r="V46" s="48"/>
      <c r="W46" s="48"/>
      <c r="X46" s="48"/>
      <c r="Y46" s="48"/>
      <c r="Z46" s="48"/>
      <c r="AA46" s="48"/>
      <c r="AB46" s="48"/>
      <c r="AC46" s="48"/>
      <c r="AD46" s="44"/>
      <c r="AE46" s="44"/>
      <c r="AF46" s="44"/>
    </row>
    <row r="47" spans="1:32" x14ac:dyDescent="0.2">
      <c r="A47" s="94"/>
      <c r="B47" s="266" t="s">
        <v>16958</v>
      </c>
      <c r="C47" s="267">
        <v>100574</v>
      </c>
      <c r="D47" s="266" t="s">
        <v>37</v>
      </c>
      <c r="E47" s="266" t="s">
        <v>50</v>
      </c>
      <c r="F47" s="268" t="s">
        <v>47</v>
      </c>
      <c r="G47" s="275">
        <v>167.23500000000001</v>
      </c>
      <c r="H47" s="269"/>
      <c r="I47" s="269"/>
      <c r="J47" s="269">
        <f t="shared" si="2"/>
        <v>0</v>
      </c>
      <c r="K47" s="270" t="e">
        <f t="shared" si="1"/>
        <v>#DIV/0!</v>
      </c>
      <c r="L47" s="44"/>
      <c r="M47" s="49"/>
      <c r="N47" s="85"/>
      <c r="O47" s="48"/>
      <c r="P47" s="48"/>
      <c r="Q47" s="48"/>
      <c r="R47" s="48"/>
      <c r="S47" s="48"/>
      <c r="T47" s="48"/>
      <c r="U47" s="48"/>
      <c r="V47" s="48"/>
      <c r="W47" s="48"/>
      <c r="X47" s="48"/>
      <c r="Y47" s="48"/>
      <c r="Z47" s="48"/>
      <c r="AA47" s="48"/>
      <c r="AB47" s="48"/>
      <c r="AC47" s="48"/>
      <c r="AD47" s="44"/>
      <c r="AE47" s="44"/>
      <c r="AF47" s="44"/>
    </row>
    <row r="48" spans="1:32" x14ac:dyDescent="0.2">
      <c r="A48" s="94"/>
      <c r="B48" s="266" t="s">
        <v>16959</v>
      </c>
      <c r="C48" s="267">
        <v>93382</v>
      </c>
      <c r="D48" s="266" t="s">
        <v>37</v>
      </c>
      <c r="E48" s="266" t="s">
        <v>51</v>
      </c>
      <c r="F48" s="268" t="s">
        <v>47</v>
      </c>
      <c r="G48" s="275">
        <v>221.86</v>
      </c>
      <c r="H48" s="269"/>
      <c r="I48" s="269"/>
      <c r="J48" s="269">
        <f t="shared" si="2"/>
        <v>0</v>
      </c>
      <c r="K48" s="270" t="e">
        <f t="shared" si="1"/>
        <v>#DIV/0!</v>
      </c>
      <c r="L48" s="44"/>
      <c r="M48" s="49"/>
      <c r="N48" s="126"/>
      <c r="O48" s="48"/>
      <c r="P48" s="48"/>
      <c r="Q48" s="48"/>
      <c r="R48" s="48"/>
      <c r="S48" s="48"/>
      <c r="T48" s="48"/>
      <c r="U48" s="48"/>
      <c r="V48" s="48"/>
      <c r="W48" s="48"/>
      <c r="X48" s="48"/>
      <c r="Y48" s="48"/>
      <c r="Z48" s="48"/>
      <c r="AA48" s="48"/>
      <c r="AB48" s="48"/>
      <c r="AC48" s="48"/>
      <c r="AD48" s="44"/>
      <c r="AE48" s="44"/>
      <c r="AF48" s="44"/>
    </row>
    <row r="49" spans="1:32" x14ac:dyDescent="0.2">
      <c r="A49" s="94"/>
      <c r="B49" s="266" t="s">
        <v>16960</v>
      </c>
      <c r="C49" s="267">
        <v>98557</v>
      </c>
      <c r="D49" s="266" t="s">
        <v>37</v>
      </c>
      <c r="E49" s="266" t="s">
        <v>52</v>
      </c>
      <c r="F49" s="268" t="s">
        <v>38</v>
      </c>
      <c r="G49" s="275">
        <v>188.5</v>
      </c>
      <c r="H49" s="269"/>
      <c r="I49" s="269"/>
      <c r="J49" s="269">
        <f t="shared" si="2"/>
        <v>0</v>
      </c>
      <c r="K49" s="270" t="e">
        <f t="shared" si="1"/>
        <v>#DIV/0!</v>
      </c>
      <c r="L49" s="44"/>
      <c r="M49" s="49"/>
      <c r="N49" s="126"/>
      <c r="O49" s="48"/>
      <c r="P49" s="48"/>
      <c r="Q49" s="48"/>
      <c r="R49" s="48"/>
      <c r="S49" s="48"/>
      <c r="T49" s="48"/>
      <c r="U49" s="48"/>
      <c r="V49" s="48"/>
      <c r="W49" s="48"/>
      <c r="X49" s="48"/>
      <c r="Y49" s="48"/>
      <c r="Z49" s="48"/>
      <c r="AA49" s="48"/>
      <c r="AB49" s="48"/>
      <c r="AC49" s="48"/>
      <c r="AD49" s="44"/>
      <c r="AE49" s="44"/>
      <c r="AF49" s="44"/>
    </row>
    <row r="50" spans="1:32" x14ac:dyDescent="0.2">
      <c r="A50" s="94"/>
      <c r="B50" s="266" t="s">
        <v>16961</v>
      </c>
      <c r="C50" s="267">
        <v>128</v>
      </c>
      <c r="D50" s="266" t="s">
        <v>42</v>
      </c>
      <c r="E50" s="266" t="s">
        <v>54</v>
      </c>
      <c r="F50" s="268" t="s">
        <v>47</v>
      </c>
      <c r="G50" s="275">
        <v>38.75</v>
      </c>
      <c r="H50" s="269"/>
      <c r="I50" s="269"/>
      <c r="J50" s="269">
        <f t="shared" si="2"/>
        <v>0</v>
      </c>
      <c r="K50" s="270" t="e">
        <f t="shared" si="1"/>
        <v>#DIV/0!</v>
      </c>
      <c r="L50" s="44"/>
      <c r="M50" s="49"/>
      <c r="N50" s="126"/>
      <c r="O50" s="48"/>
      <c r="P50" s="48"/>
      <c r="Q50" s="48"/>
      <c r="R50" s="48"/>
      <c r="S50" s="48"/>
      <c r="T50" s="48"/>
      <c r="U50" s="48"/>
      <c r="V50" s="48"/>
      <c r="W50" s="48"/>
      <c r="X50" s="48"/>
      <c r="Y50" s="48"/>
      <c r="Z50" s="48"/>
      <c r="AA50" s="48"/>
      <c r="AB50" s="48"/>
      <c r="AC50" s="48"/>
      <c r="AD50" s="44"/>
      <c r="AE50" s="44"/>
      <c r="AF50" s="44"/>
    </row>
    <row r="51" spans="1:32" x14ac:dyDescent="0.2">
      <c r="A51" s="94"/>
      <c r="B51" s="262">
        <v>3</v>
      </c>
      <c r="C51" s="262"/>
      <c r="D51" s="262"/>
      <c r="E51" s="262" t="s">
        <v>55</v>
      </c>
      <c r="F51" s="262"/>
      <c r="G51" s="274"/>
      <c r="H51" s="269"/>
      <c r="I51" s="269"/>
      <c r="J51" s="264">
        <f>J52+J60+J70+J80</f>
        <v>0</v>
      </c>
      <c r="K51" s="265" t="e">
        <f>J51/$J$468</f>
        <v>#DIV/0!</v>
      </c>
      <c r="L51" s="44"/>
      <c r="M51" s="49"/>
      <c r="N51" s="85"/>
      <c r="O51" s="48"/>
      <c r="P51" s="48"/>
      <c r="Q51" s="48"/>
      <c r="R51" s="48"/>
      <c r="S51" s="48"/>
      <c r="T51" s="48"/>
      <c r="U51" s="48"/>
      <c r="V51" s="48"/>
      <c r="W51" s="48"/>
      <c r="X51" s="48"/>
      <c r="Y51" s="48"/>
      <c r="Z51" s="48"/>
      <c r="AA51" s="48"/>
      <c r="AB51" s="48"/>
      <c r="AC51" s="48"/>
      <c r="AD51" s="44"/>
      <c r="AE51" s="44"/>
      <c r="AF51" s="44"/>
    </row>
    <row r="52" spans="1:32" ht="15.75" x14ac:dyDescent="0.2">
      <c r="A52" s="136"/>
      <c r="B52" s="262" t="s">
        <v>56</v>
      </c>
      <c r="C52" s="262"/>
      <c r="D52" s="262"/>
      <c r="E52" s="262" t="s">
        <v>57</v>
      </c>
      <c r="F52" s="262"/>
      <c r="G52" s="274"/>
      <c r="H52" s="269"/>
      <c r="I52" s="269"/>
      <c r="J52" s="264">
        <f>SUM(J53:J59)</f>
        <v>0</v>
      </c>
      <c r="K52" s="265" t="e">
        <f>J52/$J$468</f>
        <v>#DIV/0!</v>
      </c>
      <c r="L52" s="44"/>
      <c r="M52" s="49"/>
      <c r="N52" s="137"/>
      <c r="O52" s="66"/>
      <c r="P52" s="66"/>
      <c r="Q52" s="66"/>
      <c r="R52" s="66"/>
      <c r="S52" s="66"/>
      <c r="T52" s="66"/>
      <c r="U52" s="66"/>
      <c r="V52" s="66"/>
      <c r="W52" s="66"/>
      <c r="X52" s="66"/>
      <c r="Y52" s="66"/>
      <c r="Z52" s="66"/>
      <c r="AA52" s="66"/>
      <c r="AB52" s="66"/>
      <c r="AC52" s="66"/>
      <c r="AD52" s="9"/>
      <c r="AE52" s="44"/>
      <c r="AF52" s="44"/>
    </row>
    <row r="53" spans="1:32" ht="28.5" x14ac:dyDescent="0.2">
      <c r="A53" s="94"/>
      <c r="B53" s="266" t="s">
        <v>58</v>
      </c>
      <c r="C53" s="267">
        <v>92423</v>
      </c>
      <c r="D53" s="266" t="s">
        <v>37</v>
      </c>
      <c r="E53" s="266" t="s">
        <v>830</v>
      </c>
      <c r="F53" s="268" t="s">
        <v>38</v>
      </c>
      <c r="G53" s="275">
        <v>283</v>
      </c>
      <c r="H53" s="269"/>
      <c r="I53" s="269"/>
      <c r="J53" s="269">
        <f t="shared" ref="J53:J59" si="4">ROUND(G53*I53,2)</f>
        <v>0</v>
      </c>
      <c r="K53" s="270" t="e">
        <f t="shared" ref="K53:K59" si="5">J53/$J$468</f>
        <v>#DIV/0!</v>
      </c>
      <c r="L53" s="44"/>
      <c r="M53" s="49"/>
      <c r="N53" s="126"/>
      <c r="O53" s="48"/>
      <c r="P53" s="48"/>
      <c r="Q53" s="48"/>
      <c r="R53" s="48"/>
      <c r="S53" s="48"/>
      <c r="T53" s="48"/>
      <c r="U53" s="48"/>
      <c r="V53" s="48"/>
      <c r="W53" s="48"/>
      <c r="X53" s="48"/>
      <c r="Y53" s="48"/>
      <c r="Z53" s="48"/>
      <c r="AA53" s="48"/>
      <c r="AB53" s="48"/>
      <c r="AC53" s="48"/>
      <c r="AD53" s="44"/>
      <c r="AE53" s="44"/>
      <c r="AF53" s="44"/>
    </row>
    <row r="54" spans="1:32" ht="27.6" customHeight="1" x14ac:dyDescent="0.2">
      <c r="A54" s="94"/>
      <c r="B54" s="266" t="s">
        <v>59</v>
      </c>
      <c r="C54" s="267">
        <v>92762</v>
      </c>
      <c r="D54" s="266" t="s">
        <v>37</v>
      </c>
      <c r="E54" s="266" t="s">
        <v>60</v>
      </c>
      <c r="F54" s="268" t="s">
        <v>49</v>
      </c>
      <c r="G54" s="275">
        <v>680.7</v>
      </c>
      <c r="H54" s="269"/>
      <c r="I54" s="269"/>
      <c r="J54" s="269">
        <f t="shared" si="4"/>
        <v>0</v>
      </c>
      <c r="K54" s="270" t="e">
        <f t="shared" si="5"/>
        <v>#DIV/0!</v>
      </c>
      <c r="L54" s="44"/>
      <c r="M54" s="49"/>
      <c r="N54" s="126"/>
      <c r="O54" s="48"/>
      <c r="P54" s="48"/>
      <c r="Q54" s="48"/>
      <c r="R54" s="48"/>
      <c r="S54" s="48"/>
      <c r="T54" s="48"/>
      <c r="U54" s="48"/>
      <c r="V54" s="48"/>
      <c r="W54" s="48"/>
      <c r="X54" s="48"/>
      <c r="Y54" s="48"/>
      <c r="Z54" s="48"/>
      <c r="AA54" s="48"/>
      <c r="AB54" s="48"/>
      <c r="AC54" s="48"/>
      <c r="AD54" s="44"/>
      <c r="AE54" s="44"/>
      <c r="AF54" s="44"/>
    </row>
    <row r="55" spans="1:32" ht="28.5" x14ac:dyDescent="0.2">
      <c r="A55" s="94"/>
      <c r="B55" s="266" t="s">
        <v>61</v>
      </c>
      <c r="C55" s="267">
        <v>92763</v>
      </c>
      <c r="D55" s="266" t="s">
        <v>37</v>
      </c>
      <c r="E55" s="266" t="s">
        <v>62</v>
      </c>
      <c r="F55" s="268" t="s">
        <v>49</v>
      </c>
      <c r="G55" s="275">
        <v>214.4</v>
      </c>
      <c r="H55" s="269"/>
      <c r="I55" s="269"/>
      <c r="J55" s="269">
        <f t="shared" si="4"/>
        <v>0</v>
      </c>
      <c r="K55" s="270" t="e">
        <f t="shared" si="5"/>
        <v>#DIV/0!</v>
      </c>
      <c r="L55" s="44"/>
      <c r="M55" s="49"/>
      <c r="N55" s="126"/>
      <c r="O55" s="48"/>
      <c r="P55" s="48"/>
      <c r="Q55" s="48"/>
      <c r="R55" s="48"/>
      <c r="S55" s="48"/>
      <c r="T55" s="48"/>
      <c r="U55" s="48"/>
      <c r="V55" s="48"/>
      <c r="W55" s="48"/>
      <c r="X55" s="48"/>
      <c r="Y55" s="48"/>
      <c r="Z55" s="48"/>
      <c r="AA55" s="48"/>
      <c r="AB55" s="48"/>
      <c r="AC55" s="48"/>
      <c r="AD55" s="44"/>
      <c r="AE55" s="44"/>
      <c r="AF55" s="44"/>
    </row>
    <row r="56" spans="1:32" ht="28.5" x14ac:dyDescent="0.2">
      <c r="A56" s="94"/>
      <c r="B56" s="266" t="s">
        <v>63</v>
      </c>
      <c r="C56" s="267">
        <v>92764</v>
      </c>
      <c r="D56" s="266" t="s">
        <v>37</v>
      </c>
      <c r="E56" s="266" t="s">
        <v>64</v>
      </c>
      <c r="F56" s="268" t="s">
        <v>49</v>
      </c>
      <c r="G56" s="275">
        <v>145</v>
      </c>
      <c r="H56" s="269"/>
      <c r="I56" s="269"/>
      <c r="J56" s="269">
        <f t="shared" si="4"/>
        <v>0</v>
      </c>
      <c r="K56" s="270" t="e">
        <f t="shared" si="5"/>
        <v>#DIV/0!</v>
      </c>
      <c r="L56" s="44"/>
      <c r="M56" s="49"/>
      <c r="N56" s="126"/>
      <c r="O56" s="48"/>
      <c r="P56" s="48"/>
      <c r="Q56" s="48"/>
      <c r="R56" s="48"/>
      <c r="S56" s="48"/>
      <c r="T56" s="48"/>
      <c r="U56" s="48"/>
      <c r="V56" s="48"/>
      <c r="W56" s="48"/>
      <c r="X56" s="48"/>
      <c r="Y56" s="48"/>
      <c r="Z56" s="48"/>
      <c r="AA56" s="48"/>
      <c r="AB56" s="48"/>
      <c r="AC56" s="48"/>
      <c r="AD56" s="44"/>
      <c r="AE56" s="44"/>
      <c r="AF56" s="44"/>
    </row>
    <row r="57" spans="1:32" ht="28.5" x14ac:dyDescent="0.2">
      <c r="A57" s="94"/>
      <c r="B57" s="266" t="s">
        <v>65</v>
      </c>
      <c r="C57" s="267">
        <v>92759</v>
      </c>
      <c r="D57" s="266" t="s">
        <v>37</v>
      </c>
      <c r="E57" s="266" t="s">
        <v>66</v>
      </c>
      <c r="F57" s="268" t="s">
        <v>49</v>
      </c>
      <c r="G57" s="275">
        <v>403.7</v>
      </c>
      <c r="H57" s="269"/>
      <c r="I57" s="269"/>
      <c r="J57" s="269">
        <f t="shared" si="4"/>
        <v>0</v>
      </c>
      <c r="K57" s="270" t="e">
        <f t="shared" si="5"/>
        <v>#DIV/0!</v>
      </c>
      <c r="L57" s="44"/>
      <c r="M57" s="49"/>
      <c r="N57" s="126"/>
      <c r="O57" s="48"/>
      <c r="P57" s="48"/>
      <c r="Q57" s="48"/>
      <c r="R57" s="48"/>
      <c r="S57" s="48"/>
      <c r="T57" s="48"/>
      <c r="U57" s="48"/>
      <c r="V57" s="48"/>
      <c r="W57" s="48"/>
      <c r="X57" s="48"/>
      <c r="Y57" s="48"/>
      <c r="Z57" s="48"/>
      <c r="AA57" s="48"/>
      <c r="AB57" s="48"/>
      <c r="AC57" s="48"/>
      <c r="AD57" s="44"/>
      <c r="AE57" s="44"/>
      <c r="AF57" s="44"/>
    </row>
    <row r="58" spans="1:32" ht="28.5" x14ac:dyDescent="0.2">
      <c r="A58" s="94"/>
      <c r="B58" s="266" t="s">
        <v>67</v>
      </c>
      <c r="C58" s="267" t="s">
        <v>831</v>
      </c>
      <c r="D58" s="266" t="s">
        <v>68</v>
      </c>
      <c r="E58" s="266" t="s">
        <v>832</v>
      </c>
      <c r="F58" s="268" t="s">
        <v>47</v>
      </c>
      <c r="G58" s="275">
        <v>18.600000000000001</v>
      </c>
      <c r="H58" s="269"/>
      <c r="I58" s="269"/>
      <c r="J58" s="269">
        <f t="shared" si="4"/>
        <v>0</v>
      </c>
      <c r="K58" s="270" t="e">
        <f t="shared" si="5"/>
        <v>#DIV/0!</v>
      </c>
      <c r="L58" s="44"/>
      <c r="M58" s="49"/>
      <c r="N58" s="126"/>
      <c r="O58" s="48"/>
      <c r="P58" s="48"/>
      <c r="Q58" s="48"/>
      <c r="R58" s="48"/>
      <c r="S58" s="48"/>
      <c r="T58" s="48"/>
      <c r="U58" s="48"/>
      <c r="V58" s="48"/>
      <c r="W58" s="48"/>
      <c r="X58" s="48"/>
      <c r="Y58" s="48"/>
      <c r="Z58" s="48"/>
      <c r="AA58" s="48"/>
      <c r="AB58" s="48"/>
      <c r="AC58" s="48"/>
      <c r="AD58" s="44"/>
      <c r="AE58" s="44"/>
      <c r="AF58" s="44"/>
    </row>
    <row r="59" spans="1:32" x14ac:dyDescent="0.2">
      <c r="A59" s="258"/>
      <c r="B59" s="266" t="s">
        <v>69</v>
      </c>
      <c r="C59" s="267">
        <v>128</v>
      </c>
      <c r="D59" s="266" t="s">
        <v>42</v>
      </c>
      <c r="E59" s="266" t="s">
        <v>54</v>
      </c>
      <c r="F59" s="268" t="s">
        <v>47</v>
      </c>
      <c r="G59" s="275">
        <v>18.600000000000001</v>
      </c>
      <c r="H59" s="269"/>
      <c r="I59" s="269"/>
      <c r="J59" s="269">
        <f t="shared" si="4"/>
        <v>0</v>
      </c>
      <c r="K59" s="270" t="e">
        <f t="shared" si="5"/>
        <v>#DIV/0!</v>
      </c>
      <c r="L59" s="44"/>
      <c r="M59" s="49"/>
      <c r="N59" s="126"/>
      <c r="O59" s="48"/>
      <c r="P59" s="48"/>
      <c r="Q59" s="48"/>
      <c r="R59" s="48"/>
      <c r="S59" s="48"/>
      <c r="T59" s="48"/>
      <c r="U59" s="48"/>
      <c r="V59" s="48"/>
      <c r="W59" s="48"/>
      <c r="X59" s="48"/>
      <c r="Y59" s="48"/>
      <c r="Z59" s="48"/>
      <c r="AA59" s="48"/>
      <c r="AB59" s="48"/>
      <c r="AC59" s="48"/>
      <c r="AD59" s="44"/>
      <c r="AE59" s="44"/>
      <c r="AF59" s="44"/>
    </row>
    <row r="60" spans="1:32" ht="15.75" x14ac:dyDescent="0.2">
      <c r="A60" s="259"/>
      <c r="B60" s="262" t="s">
        <v>70</v>
      </c>
      <c r="C60" s="262"/>
      <c r="D60" s="262"/>
      <c r="E60" s="262" t="s">
        <v>71</v>
      </c>
      <c r="F60" s="262"/>
      <c r="G60" s="274"/>
      <c r="H60" s="269"/>
      <c r="I60" s="269"/>
      <c r="J60" s="264">
        <f>SUM(J61:J69)</f>
        <v>0</v>
      </c>
      <c r="K60" s="265" t="e">
        <f>J60/$J$468</f>
        <v>#DIV/0!</v>
      </c>
      <c r="L60" s="44"/>
      <c r="M60" s="49"/>
      <c r="N60" s="137"/>
      <c r="O60" s="66"/>
      <c r="P60" s="66"/>
      <c r="Q60" s="66"/>
      <c r="R60" s="66"/>
      <c r="S60" s="66"/>
      <c r="T60" s="66"/>
      <c r="U60" s="66"/>
      <c r="V60" s="66"/>
      <c r="W60" s="66"/>
      <c r="X60" s="66"/>
      <c r="Y60" s="66"/>
      <c r="Z60" s="66"/>
      <c r="AA60" s="66"/>
      <c r="AB60" s="66"/>
      <c r="AC60" s="66"/>
      <c r="AD60" s="9"/>
      <c r="AE60" s="44"/>
      <c r="AF60" s="44"/>
    </row>
    <row r="61" spans="1:32" ht="27.6" customHeight="1" x14ac:dyDescent="0.2">
      <c r="A61" s="258"/>
      <c r="B61" s="266" t="s">
        <v>72</v>
      </c>
      <c r="C61" s="267">
        <v>92460</v>
      </c>
      <c r="D61" s="266" t="s">
        <v>37</v>
      </c>
      <c r="E61" s="266" t="s">
        <v>833</v>
      </c>
      <c r="F61" s="268" t="s">
        <v>38</v>
      </c>
      <c r="G61" s="275">
        <v>292</v>
      </c>
      <c r="H61" s="269"/>
      <c r="I61" s="269"/>
      <c r="J61" s="269">
        <f t="shared" ref="J61:J69" si="6">ROUND(G61*I61,2)</f>
        <v>0</v>
      </c>
      <c r="K61" s="270" t="e">
        <f t="shared" ref="K61:K69" si="7">J61/$J$468</f>
        <v>#DIV/0!</v>
      </c>
      <c r="L61" s="44"/>
      <c r="M61" s="49"/>
      <c r="N61" s="126"/>
      <c r="O61" s="48"/>
      <c r="P61" s="48"/>
      <c r="Q61" s="48"/>
      <c r="R61" s="48"/>
      <c r="S61" s="48"/>
      <c r="T61" s="48"/>
      <c r="U61" s="48"/>
      <c r="V61" s="48"/>
      <c r="W61" s="48"/>
      <c r="X61" s="48"/>
      <c r="Y61" s="48"/>
      <c r="Z61" s="48"/>
      <c r="AA61" s="48"/>
      <c r="AB61" s="48"/>
      <c r="AC61" s="48"/>
      <c r="AD61" s="44"/>
      <c r="AE61" s="44"/>
      <c r="AF61" s="44"/>
    </row>
    <row r="62" spans="1:32" ht="28.5" x14ac:dyDescent="0.2">
      <c r="A62" s="94"/>
      <c r="B62" s="266" t="s">
        <v>73</v>
      </c>
      <c r="C62" s="267">
        <v>92760</v>
      </c>
      <c r="D62" s="266" t="s">
        <v>37</v>
      </c>
      <c r="E62" s="266" t="s">
        <v>74</v>
      </c>
      <c r="F62" s="268" t="s">
        <v>49</v>
      </c>
      <c r="G62" s="275">
        <v>403.8</v>
      </c>
      <c r="H62" s="269"/>
      <c r="I62" s="269"/>
      <c r="J62" s="269">
        <f t="shared" si="6"/>
        <v>0</v>
      </c>
      <c r="K62" s="270" t="e">
        <f t="shared" si="7"/>
        <v>#DIV/0!</v>
      </c>
      <c r="L62" s="44"/>
      <c r="M62" s="49"/>
      <c r="N62" s="126"/>
      <c r="O62" s="48"/>
      <c r="P62" s="48"/>
      <c r="Q62" s="48"/>
      <c r="R62" s="48"/>
      <c r="S62" s="48"/>
      <c r="T62" s="48"/>
      <c r="U62" s="48"/>
      <c r="V62" s="48"/>
      <c r="W62" s="48"/>
      <c r="X62" s="48"/>
      <c r="Y62" s="48"/>
      <c r="Z62" s="48"/>
      <c r="AA62" s="48"/>
      <c r="AB62" s="48"/>
      <c r="AC62" s="48"/>
      <c r="AD62" s="44"/>
      <c r="AE62" s="44"/>
      <c r="AF62" s="44"/>
    </row>
    <row r="63" spans="1:32" ht="28.5" x14ac:dyDescent="0.2">
      <c r="A63" s="94"/>
      <c r="B63" s="266" t="s">
        <v>75</v>
      </c>
      <c r="C63" s="267">
        <v>92761</v>
      </c>
      <c r="D63" s="266" t="s">
        <v>37</v>
      </c>
      <c r="E63" s="266" t="s">
        <v>76</v>
      </c>
      <c r="F63" s="268" t="s">
        <v>49</v>
      </c>
      <c r="G63" s="275">
        <v>143.5</v>
      </c>
      <c r="H63" s="269"/>
      <c r="I63" s="269"/>
      <c r="J63" s="269">
        <f t="shared" si="6"/>
        <v>0</v>
      </c>
      <c r="K63" s="270" t="e">
        <f t="shared" si="7"/>
        <v>#DIV/0!</v>
      </c>
      <c r="L63" s="44"/>
      <c r="M63" s="49"/>
      <c r="N63" s="126"/>
      <c r="O63" s="48"/>
      <c r="P63" s="48"/>
      <c r="Q63" s="48"/>
      <c r="R63" s="48"/>
      <c r="S63" s="48"/>
      <c r="T63" s="48"/>
      <c r="U63" s="48"/>
      <c r="V63" s="48"/>
      <c r="W63" s="48"/>
      <c r="X63" s="48"/>
      <c r="Y63" s="48"/>
      <c r="Z63" s="48"/>
      <c r="AA63" s="48"/>
      <c r="AB63" s="48"/>
      <c r="AC63" s="48"/>
      <c r="AD63" s="44"/>
      <c r="AE63" s="44"/>
      <c r="AF63" s="44"/>
    </row>
    <row r="64" spans="1:32" ht="28.5" x14ac:dyDescent="0.2">
      <c r="A64" s="94"/>
      <c r="B64" s="266" t="s">
        <v>77</v>
      </c>
      <c r="C64" s="267">
        <v>92762</v>
      </c>
      <c r="D64" s="266" t="s">
        <v>37</v>
      </c>
      <c r="E64" s="266" t="s">
        <v>60</v>
      </c>
      <c r="F64" s="268" t="s">
        <v>49</v>
      </c>
      <c r="G64" s="275">
        <v>541.9</v>
      </c>
      <c r="H64" s="269"/>
      <c r="I64" s="269"/>
      <c r="J64" s="269">
        <f t="shared" si="6"/>
        <v>0</v>
      </c>
      <c r="K64" s="270" t="e">
        <f t="shared" si="7"/>
        <v>#DIV/0!</v>
      </c>
      <c r="L64" s="44"/>
      <c r="M64" s="49"/>
      <c r="N64" s="126"/>
      <c r="O64" s="48"/>
      <c r="P64" s="48"/>
      <c r="Q64" s="48"/>
      <c r="R64" s="48"/>
      <c r="S64" s="48"/>
      <c r="T64" s="48"/>
      <c r="U64" s="48"/>
      <c r="V64" s="48"/>
      <c r="W64" s="48"/>
      <c r="X64" s="48"/>
      <c r="Y64" s="48"/>
      <c r="Z64" s="48"/>
      <c r="AA64" s="48"/>
      <c r="AB64" s="48"/>
      <c r="AC64" s="48"/>
      <c r="AD64" s="44"/>
      <c r="AE64" s="44"/>
      <c r="AF64" s="44"/>
    </row>
    <row r="65" spans="1:32" ht="28.5" x14ac:dyDescent="0.2">
      <c r="A65" s="94"/>
      <c r="B65" s="266" t="s">
        <v>78</v>
      </c>
      <c r="C65" s="267">
        <v>92763</v>
      </c>
      <c r="D65" s="266" t="s">
        <v>37</v>
      </c>
      <c r="E65" s="266" t="s">
        <v>62</v>
      </c>
      <c r="F65" s="268" t="s">
        <v>49</v>
      </c>
      <c r="G65" s="275">
        <v>525.5</v>
      </c>
      <c r="H65" s="269"/>
      <c r="I65" s="269"/>
      <c r="J65" s="269">
        <f t="shared" si="6"/>
        <v>0</v>
      </c>
      <c r="K65" s="270" t="e">
        <f t="shared" si="7"/>
        <v>#DIV/0!</v>
      </c>
      <c r="L65" s="44"/>
      <c r="M65" s="49"/>
      <c r="N65" s="126"/>
      <c r="O65" s="48"/>
      <c r="P65" s="48"/>
      <c r="Q65" s="48"/>
      <c r="R65" s="48"/>
      <c r="S65" s="48"/>
      <c r="T65" s="48"/>
      <c r="U65" s="48"/>
      <c r="V65" s="48"/>
      <c r="W65" s="48"/>
      <c r="X65" s="48"/>
      <c r="Y65" s="48"/>
      <c r="Z65" s="48"/>
      <c r="AA65" s="48"/>
      <c r="AB65" s="48"/>
      <c r="AC65" s="48"/>
      <c r="AD65" s="44"/>
      <c r="AE65" s="44"/>
      <c r="AF65" s="44"/>
    </row>
    <row r="66" spans="1:32" ht="28.5" x14ac:dyDescent="0.2">
      <c r="A66" s="94"/>
      <c r="B66" s="266" t="s">
        <v>79</v>
      </c>
      <c r="C66" s="267">
        <v>92764</v>
      </c>
      <c r="D66" s="266" t="s">
        <v>37</v>
      </c>
      <c r="E66" s="266" t="s">
        <v>64</v>
      </c>
      <c r="F66" s="268" t="s">
        <v>49</v>
      </c>
      <c r="G66" s="275">
        <v>360.3</v>
      </c>
      <c r="H66" s="269"/>
      <c r="I66" s="269"/>
      <c r="J66" s="269">
        <f t="shared" si="6"/>
        <v>0</v>
      </c>
      <c r="K66" s="270" t="e">
        <f t="shared" si="7"/>
        <v>#DIV/0!</v>
      </c>
      <c r="L66" s="44"/>
      <c r="M66" s="49"/>
      <c r="N66" s="126"/>
      <c r="O66" s="48"/>
      <c r="P66" s="48"/>
      <c r="Q66" s="48"/>
      <c r="R66" s="48"/>
      <c r="S66" s="48"/>
      <c r="T66" s="48"/>
      <c r="U66" s="48"/>
      <c r="V66" s="48"/>
      <c r="W66" s="48"/>
      <c r="X66" s="48"/>
      <c r="Y66" s="48"/>
      <c r="Z66" s="48"/>
      <c r="AA66" s="48"/>
      <c r="AB66" s="48"/>
      <c r="AC66" s="48"/>
      <c r="AD66" s="44"/>
      <c r="AE66" s="44"/>
      <c r="AF66" s="44"/>
    </row>
    <row r="67" spans="1:32" ht="28.5" x14ac:dyDescent="0.2">
      <c r="A67" s="94"/>
      <c r="B67" s="266" t="s">
        <v>80</v>
      </c>
      <c r="C67" s="267">
        <v>92759</v>
      </c>
      <c r="D67" s="266" t="s">
        <v>37</v>
      </c>
      <c r="E67" s="266" t="s">
        <v>66</v>
      </c>
      <c r="F67" s="268" t="s">
        <v>49</v>
      </c>
      <c r="G67" s="275">
        <v>432.2</v>
      </c>
      <c r="H67" s="269"/>
      <c r="I67" s="269"/>
      <c r="J67" s="269">
        <f t="shared" si="6"/>
        <v>0</v>
      </c>
      <c r="K67" s="270" t="e">
        <f t="shared" si="7"/>
        <v>#DIV/0!</v>
      </c>
      <c r="L67" s="44"/>
      <c r="M67" s="49"/>
      <c r="N67" s="126"/>
      <c r="O67" s="48"/>
      <c r="P67" s="48"/>
      <c r="Q67" s="48"/>
      <c r="R67" s="48"/>
      <c r="S67" s="48"/>
      <c r="T67" s="48"/>
      <c r="U67" s="48"/>
      <c r="V67" s="48"/>
      <c r="W67" s="48"/>
      <c r="X67" s="48"/>
      <c r="Y67" s="48"/>
      <c r="Z67" s="48"/>
      <c r="AA67" s="48"/>
      <c r="AB67" s="48"/>
      <c r="AC67" s="48"/>
      <c r="AD67" s="44"/>
      <c r="AE67" s="44"/>
      <c r="AF67" s="44"/>
    </row>
    <row r="68" spans="1:32" ht="28.5" x14ac:dyDescent="0.2">
      <c r="A68" s="94"/>
      <c r="B68" s="266" t="s">
        <v>81</v>
      </c>
      <c r="C68" s="267" t="s">
        <v>834</v>
      </c>
      <c r="D68" s="266" t="s">
        <v>68</v>
      </c>
      <c r="E68" s="266" t="s">
        <v>835</v>
      </c>
      <c r="F68" s="268" t="s">
        <v>47</v>
      </c>
      <c r="G68" s="275">
        <v>30.1</v>
      </c>
      <c r="H68" s="269"/>
      <c r="I68" s="269"/>
      <c r="J68" s="269">
        <f t="shared" si="6"/>
        <v>0</v>
      </c>
      <c r="K68" s="270" t="e">
        <f t="shared" si="7"/>
        <v>#DIV/0!</v>
      </c>
      <c r="L68" s="44"/>
      <c r="M68" s="49"/>
      <c r="N68" s="126"/>
      <c r="O68" s="48"/>
      <c r="P68" s="48"/>
      <c r="Q68" s="48"/>
      <c r="R68" s="48"/>
      <c r="S68" s="48"/>
      <c r="T68" s="48"/>
      <c r="U68" s="48"/>
      <c r="V68" s="48"/>
      <c r="W68" s="48"/>
      <c r="X68" s="48"/>
      <c r="Y68" s="48"/>
      <c r="Z68" s="48"/>
      <c r="AA68" s="48"/>
      <c r="AB68" s="48"/>
      <c r="AC68" s="48"/>
      <c r="AD68" s="44"/>
      <c r="AE68" s="44"/>
      <c r="AF68" s="44"/>
    </row>
    <row r="69" spans="1:32" x14ac:dyDescent="0.2">
      <c r="A69" s="94"/>
      <c r="B69" s="266" t="s">
        <v>82</v>
      </c>
      <c r="C69" s="267">
        <v>128</v>
      </c>
      <c r="D69" s="266" t="s">
        <v>42</v>
      </c>
      <c r="E69" s="266" t="s">
        <v>54</v>
      </c>
      <c r="F69" s="268" t="s">
        <v>47</v>
      </c>
      <c r="G69" s="275">
        <v>30.1</v>
      </c>
      <c r="H69" s="269"/>
      <c r="I69" s="269"/>
      <c r="J69" s="269">
        <f t="shared" si="6"/>
        <v>0</v>
      </c>
      <c r="K69" s="270" t="e">
        <f t="shared" si="7"/>
        <v>#DIV/0!</v>
      </c>
      <c r="L69" s="44"/>
      <c r="M69" s="49"/>
      <c r="N69" s="85"/>
      <c r="O69" s="48"/>
      <c r="P69" s="48"/>
      <c r="Q69" s="48"/>
      <c r="R69" s="48"/>
      <c r="S69" s="48"/>
      <c r="T69" s="48"/>
      <c r="U69" s="48"/>
      <c r="V69" s="48"/>
      <c r="W69" s="48"/>
      <c r="X69" s="48"/>
      <c r="Y69" s="48"/>
      <c r="Z69" s="48"/>
      <c r="AA69" s="48"/>
      <c r="AB69" s="48"/>
      <c r="AC69" s="48"/>
      <c r="AD69" s="44"/>
      <c r="AE69" s="44"/>
      <c r="AF69" s="44"/>
    </row>
    <row r="70" spans="1:32" x14ac:dyDescent="0.2">
      <c r="A70" s="94"/>
      <c r="B70" s="262" t="s">
        <v>83</v>
      </c>
      <c r="C70" s="262"/>
      <c r="D70" s="262"/>
      <c r="E70" s="262" t="s">
        <v>806</v>
      </c>
      <c r="F70" s="262"/>
      <c r="G70" s="274"/>
      <c r="H70" s="269"/>
      <c r="I70" s="269"/>
      <c r="J70" s="264">
        <f>SUM(J71:J79)</f>
        <v>0</v>
      </c>
      <c r="K70" s="265" t="e">
        <f>J70/$J$468</f>
        <v>#DIV/0!</v>
      </c>
      <c r="L70" s="44"/>
      <c r="M70" s="49"/>
      <c r="N70" s="126"/>
      <c r="O70" s="48"/>
      <c r="P70" s="48"/>
      <c r="Q70" s="48"/>
      <c r="R70" s="48"/>
      <c r="S70" s="48"/>
      <c r="T70" s="48"/>
      <c r="U70" s="48"/>
      <c r="V70" s="48"/>
      <c r="W70" s="48"/>
      <c r="X70" s="48"/>
      <c r="Y70" s="48"/>
      <c r="Z70" s="48"/>
      <c r="AA70" s="48"/>
      <c r="AB70" s="48"/>
      <c r="AC70" s="48"/>
      <c r="AD70" s="44"/>
      <c r="AE70" s="44"/>
      <c r="AF70" s="44"/>
    </row>
    <row r="71" spans="1:32" ht="28.5" x14ac:dyDescent="0.2">
      <c r="A71" s="94"/>
      <c r="B71" s="266" t="s">
        <v>84</v>
      </c>
      <c r="C71" s="267">
        <v>92515</v>
      </c>
      <c r="D71" s="266" t="s">
        <v>37</v>
      </c>
      <c r="E71" s="266" t="s">
        <v>836</v>
      </c>
      <c r="F71" s="268" t="s">
        <v>38</v>
      </c>
      <c r="G71" s="275">
        <v>56.6</v>
      </c>
      <c r="H71" s="269"/>
      <c r="I71" s="269"/>
      <c r="J71" s="269">
        <f t="shared" ref="J71:J79" si="8">ROUND(G71*I71,2)</f>
        <v>0</v>
      </c>
      <c r="K71" s="270" t="e">
        <f t="shared" ref="K71:K79" si="9">J71/$J$468</f>
        <v>#DIV/0!</v>
      </c>
      <c r="L71" s="44"/>
      <c r="M71" s="49"/>
      <c r="N71" s="85"/>
      <c r="O71" s="48"/>
      <c r="P71" s="48"/>
      <c r="Q71" s="48"/>
      <c r="R71" s="48"/>
      <c r="S71" s="48"/>
      <c r="T71" s="48"/>
      <c r="U71" s="48"/>
      <c r="V71" s="48"/>
      <c r="W71" s="48"/>
      <c r="X71" s="48"/>
      <c r="Y71" s="48"/>
      <c r="Z71" s="48"/>
      <c r="AA71" s="48"/>
      <c r="AB71" s="48"/>
      <c r="AC71" s="48"/>
      <c r="AD71" s="44"/>
      <c r="AE71" s="44"/>
      <c r="AF71" s="44"/>
    </row>
    <row r="72" spans="1:32" ht="28.5" x14ac:dyDescent="0.2">
      <c r="A72" s="94"/>
      <c r="B72" s="266" t="s">
        <v>16986</v>
      </c>
      <c r="C72" s="267">
        <v>92768</v>
      </c>
      <c r="D72" s="266" t="s">
        <v>37</v>
      </c>
      <c r="E72" s="266" t="s">
        <v>85</v>
      </c>
      <c r="F72" s="268" t="s">
        <v>49</v>
      </c>
      <c r="G72" s="275">
        <v>395.6</v>
      </c>
      <c r="H72" s="269"/>
      <c r="I72" s="269"/>
      <c r="J72" s="269">
        <f t="shared" si="8"/>
        <v>0</v>
      </c>
      <c r="K72" s="270" t="e">
        <f t="shared" si="9"/>
        <v>#DIV/0!</v>
      </c>
      <c r="L72" s="44"/>
      <c r="M72" s="49"/>
      <c r="N72" s="126"/>
      <c r="O72" s="48"/>
      <c r="P72" s="48"/>
      <c r="Q72" s="48"/>
      <c r="R72" s="48"/>
      <c r="S72" s="48"/>
      <c r="T72" s="48"/>
      <c r="U72" s="48"/>
      <c r="V72" s="48"/>
      <c r="W72" s="48"/>
      <c r="X72" s="48"/>
      <c r="Y72" s="48"/>
      <c r="Z72" s="48"/>
      <c r="AA72" s="48"/>
      <c r="AB72" s="48"/>
      <c r="AC72" s="48"/>
      <c r="AD72" s="44"/>
      <c r="AE72" s="44"/>
      <c r="AF72" s="44"/>
    </row>
    <row r="73" spans="1:32" ht="28.5" x14ac:dyDescent="0.2">
      <c r="A73" s="94"/>
      <c r="B73" s="266" t="s">
        <v>16987</v>
      </c>
      <c r="C73" s="267">
        <v>92769</v>
      </c>
      <c r="D73" s="266" t="s">
        <v>37</v>
      </c>
      <c r="E73" s="266" t="s">
        <v>86</v>
      </c>
      <c r="F73" s="268" t="s">
        <v>49</v>
      </c>
      <c r="G73" s="275">
        <v>213.2</v>
      </c>
      <c r="H73" s="269"/>
      <c r="I73" s="269"/>
      <c r="J73" s="269">
        <f t="shared" si="8"/>
        <v>0</v>
      </c>
      <c r="K73" s="270" t="e">
        <f t="shared" si="9"/>
        <v>#DIV/0!</v>
      </c>
      <c r="L73" s="44"/>
      <c r="M73" s="49"/>
      <c r="N73" s="85"/>
      <c r="O73" s="48"/>
      <c r="P73" s="48"/>
      <c r="Q73" s="48"/>
      <c r="R73" s="48"/>
      <c r="S73" s="48"/>
      <c r="T73" s="48"/>
      <c r="U73" s="48"/>
      <c r="V73" s="48"/>
      <c r="W73" s="48"/>
      <c r="X73" s="48"/>
      <c r="Y73" s="48"/>
      <c r="Z73" s="48"/>
      <c r="AA73" s="48"/>
      <c r="AB73" s="48"/>
      <c r="AC73" s="48"/>
      <c r="AD73" s="44"/>
      <c r="AE73" s="44"/>
      <c r="AF73" s="44"/>
    </row>
    <row r="74" spans="1:32" ht="28.5" x14ac:dyDescent="0.2">
      <c r="A74" s="94"/>
      <c r="B74" s="266" t="s">
        <v>16988</v>
      </c>
      <c r="C74" s="267">
        <v>92770</v>
      </c>
      <c r="D74" s="266" t="s">
        <v>37</v>
      </c>
      <c r="E74" s="266" t="s">
        <v>87</v>
      </c>
      <c r="F74" s="268" t="s">
        <v>49</v>
      </c>
      <c r="G74" s="275">
        <v>202.8</v>
      </c>
      <c r="H74" s="269"/>
      <c r="I74" s="269"/>
      <c r="J74" s="269">
        <f t="shared" si="8"/>
        <v>0</v>
      </c>
      <c r="K74" s="270" t="e">
        <f t="shared" si="9"/>
        <v>#DIV/0!</v>
      </c>
      <c r="L74" s="44"/>
      <c r="M74" s="49"/>
      <c r="N74" s="126"/>
      <c r="O74" s="48"/>
      <c r="P74" s="48"/>
      <c r="Q74" s="48"/>
      <c r="R74" s="48"/>
      <c r="S74" s="48"/>
      <c r="T74" s="48"/>
      <c r="U74" s="48"/>
      <c r="V74" s="48"/>
      <c r="W74" s="48"/>
      <c r="X74" s="48"/>
      <c r="Y74" s="48"/>
      <c r="Z74" s="48"/>
      <c r="AA74" s="48"/>
      <c r="AB74" s="48"/>
      <c r="AC74" s="48"/>
      <c r="AD74" s="44"/>
      <c r="AE74" s="44"/>
      <c r="AF74" s="44"/>
    </row>
    <row r="75" spans="1:32" ht="28.5" x14ac:dyDescent="0.2">
      <c r="A75" s="94"/>
      <c r="B75" s="266" t="s">
        <v>16989</v>
      </c>
      <c r="C75" s="267">
        <v>92771</v>
      </c>
      <c r="D75" s="266" t="s">
        <v>37</v>
      </c>
      <c r="E75" s="266" t="s">
        <v>88</v>
      </c>
      <c r="F75" s="268" t="s">
        <v>49</v>
      </c>
      <c r="G75" s="275">
        <v>12.3</v>
      </c>
      <c r="H75" s="269"/>
      <c r="I75" s="269"/>
      <c r="J75" s="269">
        <f t="shared" si="8"/>
        <v>0</v>
      </c>
      <c r="K75" s="270" t="e">
        <f t="shared" si="9"/>
        <v>#DIV/0!</v>
      </c>
      <c r="L75" s="44"/>
      <c r="M75" s="49"/>
      <c r="N75" s="85"/>
      <c r="O75" s="48"/>
      <c r="P75" s="48"/>
      <c r="Q75" s="48"/>
      <c r="R75" s="48"/>
      <c r="S75" s="48"/>
      <c r="T75" s="48"/>
      <c r="U75" s="48"/>
      <c r="V75" s="48"/>
      <c r="W75" s="48"/>
      <c r="X75" s="48"/>
      <c r="Y75" s="48"/>
      <c r="Z75" s="48"/>
      <c r="AA75" s="48"/>
      <c r="AB75" s="48"/>
      <c r="AC75" s="48"/>
      <c r="AD75" s="44"/>
      <c r="AE75" s="44"/>
      <c r="AF75" s="44"/>
    </row>
    <row r="76" spans="1:32" x14ac:dyDescent="0.2">
      <c r="A76" s="94"/>
      <c r="B76" s="266" t="s">
        <v>16990</v>
      </c>
      <c r="C76" s="267">
        <v>128</v>
      </c>
      <c r="D76" s="266" t="s">
        <v>42</v>
      </c>
      <c r="E76" s="266" t="s">
        <v>54</v>
      </c>
      <c r="F76" s="268" t="s">
        <v>47</v>
      </c>
      <c r="G76" s="275">
        <v>32.799999999999997</v>
      </c>
      <c r="H76" s="269"/>
      <c r="I76" s="269"/>
      <c r="J76" s="269">
        <f t="shared" si="8"/>
        <v>0</v>
      </c>
      <c r="K76" s="270" t="e">
        <f t="shared" si="9"/>
        <v>#DIV/0!</v>
      </c>
      <c r="L76" s="44"/>
      <c r="M76" s="49"/>
      <c r="N76" s="126"/>
      <c r="O76" s="48"/>
      <c r="P76" s="48"/>
      <c r="Q76" s="48"/>
      <c r="R76" s="48"/>
      <c r="S76" s="48"/>
      <c r="T76" s="48"/>
      <c r="U76" s="48"/>
      <c r="V76" s="48"/>
      <c r="W76" s="48"/>
      <c r="X76" s="48"/>
      <c r="Y76" s="48"/>
      <c r="Z76" s="48"/>
      <c r="AA76" s="48"/>
      <c r="AB76" s="48"/>
      <c r="AC76" s="48"/>
      <c r="AD76" s="44"/>
      <c r="AE76" s="44"/>
      <c r="AF76" s="44"/>
    </row>
    <row r="77" spans="1:32" x14ac:dyDescent="0.2">
      <c r="A77" s="94"/>
      <c r="B77" s="266" t="s">
        <v>16991</v>
      </c>
      <c r="C77" s="267" t="s">
        <v>10202</v>
      </c>
      <c r="D77" s="266" t="s">
        <v>131</v>
      </c>
      <c r="E77" s="266" t="s">
        <v>16983</v>
      </c>
      <c r="F77" s="268" t="s">
        <v>38</v>
      </c>
      <c r="G77" s="275">
        <v>93.94</v>
      </c>
      <c r="H77" s="269"/>
      <c r="I77" s="269"/>
      <c r="J77" s="269">
        <f t="shared" si="8"/>
        <v>0</v>
      </c>
      <c r="K77" s="270" t="e">
        <f t="shared" si="9"/>
        <v>#DIV/0!</v>
      </c>
      <c r="L77" s="44"/>
      <c r="M77" s="49"/>
      <c r="N77" s="85"/>
      <c r="O77" s="48"/>
      <c r="P77" s="48"/>
      <c r="Q77" s="48"/>
      <c r="R77" s="48"/>
      <c r="S77" s="48"/>
      <c r="T77" s="48"/>
      <c r="U77" s="48"/>
      <c r="V77" s="48"/>
      <c r="W77" s="48"/>
      <c r="X77" s="48"/>
      <c r="Y77" s="48"/>
      <c r="Z77" s="48"/>
      <c r="AA77" s="48"/>
      <c r="AB77" s="48"/>
      <c r="AC77" s="48"/>
      <c r="AD77" s="44"/>
      <c r="AE77" s="44"/>
      <c r="AF77" s="44"/>
    </row>
    <row r="78" spans="1:32" x14ac:dyDescent="0.2">
      <c r="A78" s="94"/>
      <c r="B78" s="266" t="s">
        <v>16992</v>
      </c>
      <c r="C78" s="267" t="s">
        <v>10204</v>
      </c>
      <c r="D78" s="266" t="s">
        <v>131</v>
      </c>
      <c r="E78" s="266" t="s">
        <v>16984</v>
      </c>
      <c r="F78" s="268" t="s">
        <v>38</v>
      </c>
      <c r="G78" s="275">
        <v>358.88</v>
      </c>
      <c r="H78" s="269"/>
      <c r="I78" s="269"/>
      <c r="J78" s="269">
        <f t="shared" si="8"/>
        <v>0</v>
      </c>
      <c r="K78" s="270" t="e">
        <f t="shared" si="9"/>
        <v>#DIV/0!</v>
      </c>
      <c r="L78" s="44"/>
      <c r="M78" s="49"/>
      <c r="N78" s="126"/>
      <c r="O78" s="48"/>
      <c r="P78" s="48"/>
      <c r="Q78" s="48"/>
      <c r="R78" s="48"/>
      <c r="S78" s="48"/>
      <c r="T78" s="48"/>
      <c r="U78" s="48"/>
      <c r="V78" s="48"/>
      <c r="W78" s="48"/>
      <c r="X78" s="48"/>
      <c r="Y78" s="48"/>
      <c r="Z78" s="48"/>
      <c r="AA78" s="48"/>
      <c r="AB78" s="48"/>
      <c r="AC78" s="48"/>
      <c r="AD78" s="44"/>
      <c r="AE78" s="44"/>
      <c r="AF78" s="44"/>
    </row>
    <row r="79" spans="1:32" x14ac:dyDescent="0.2">
      <c r="A79" s="94"/>
      <c r="B79" s="266" t="s">
        <v>16993</v>
      </c>
      <c r="C79" s="267" t="s">
        <v>10206</v>
      </c>
      <c r="D79" s="266" t="s">
        <v>131</v>
      </c>
      <c r="E79" s="266" t="s">
        <v>16985</v>
      </c>
      <c r="F79" s="268" t="s">
        <v>38</v>
      </c>
      <c r="G79" s="275">
        <v>28.18</v>
      </c>
      <c r="H79" s="269"/>
      <c r="I79" s="269"/>
      <c r="J79" s="269">
        <f t="shared" si="8"/>
        <v>0</v>
      </c>
      <c r="K79" s="270" t="e">
        <f t="shared" si="9"/>
        <v>#DIV/0!</v>
      </c>
      <c r="L79" s="44"/>
      <c r="M79" s="49"/>
      <c r="N79" s="126"/>
      <c r="O79" s="48"/>
      <c r="P79" s="48"/>
      <c r="Q79" s="48"/>
      <c r="R79" s="48"/>
      <c r="S79" s="48"/>
      <c r="T79" s="48"/>
      <c r="U79" s="48"/>
      <c r="V79" s="48"/>
      <c r="W79" s="48"/>
      <c r="X79" s="48"/>
      <c r="Y79" s="48"/>
      <c r="Z79" s="48"/>
      <c r="AA79" s="48"/>
      <c r="AB79" s="48"/>
      <c r="AC79" s="48"/>
      <c r="AD79" s="44"/>
      <c r="AE79" s="44"/>
      <c r="AF79" s="44"/>
    </row>
    <row r="80" spans="1:32" x14ac:dyDescent="0.2">
      <c r="A80" s="94"/>
      <c r="B80" s="262" t="s">
        <v>1199</v>
      </c>
      <c r="C80" s="262"/>
      <c r="D80" s="262"/>
      <c r="E80" s="262" t="s">
        <v>1200</v>
      </c>
      <c r="F80" s="262"/>
      <c r="G80" s="274"/>
      <c r="H80" s="269"/>
      <c r="I80" s="269"/>
      <c r="J80" s="264">
        <f>J81</f>
        <v>0</v>
      </c>
      <c r="K80" s="265" t="e">
        <f>J80/$J$468</f>
        <v>#DIV/0!</v>
      </c>
      <c r="L80" s="44"/>
      <c r="M80" s="49"/>
      <c r="N80" s="85"/>
      <c r="O80" s="48"/>
      <c r="P80" s="48"/>
      <c r="Q80" s="48"/>
      <c r="R80" s="48"/>
      <c r="S80" s="48"/>
      <c r="T80" s="48"/>
      <c r="U80" s="48"/>
      <c r="V80" s="48"/>
      <c r="W80" s="48"/>
      <c r="X80" s="48"/>
      <c r="Y80" s="48"/>
      <c r="Z80" s="48"/>
      <c r="AA80" s="48"/>
      <c r="AB80" s="48"/>
      <c r="AC80" s="48"/>
      <c r="AD80" s="44"/>
      <c r="AE80" s="44"/>
      <c r="AF80" s="44"/>
    </row>
    <row r="81" spans="1:32" ht="28.5" x14ac:dyDescent="0.2">
      <c r="A81" s="94"/>
      <c r="B81" s="266" t="s">
        <v>1201</v>
      </c>
      <c r="C81" s="267">
        <v>97103</v>
      </c>
      <c r="D81" s="266" t="s">
        <v>37</v>
      </c>
      <c r="E81" s="266" t="s">
        <v>1202</v>
      </c>
      <c r="F81" s="268" t="s">
        <v>38</v>
      </c>
      <c r="G81" s="275">
        <v>6.25</v>
      </c>
      <c r="H81" s="269"/>
      <c r="I81" s="269"/>
      <c r="J81" s="269">
        <f>ROUND(G81*I81,2)</f>
        <v>0</v>
      </c>
      <c r="K81" s="270" t="e">
        <f t="shared" ref="K81" si="10">J81/$J$468</f>
        <v>#DIV/0!</v>
      </c>
      <c r="L81" s="44"/>
      <c r="M81" s="49"/>
      <c r="N81" s="126"/>
      <c r="O81" s="48"/>
      <c r="P81" s="48"/>
      <c r="Q81" s="48"/>
      <c r="R81" s="48"/>
      <c r="S81" s="48"/>
      <c r="T81" s="48"/>
      <c r="U81" s="48"/>
      <c r="V81" s="48"/>
      <c r="W81" s="48"/>
      <c r="X81" s="48"/>
      <c r="Y81" s="48"/>
      <c r="Z81" s="48"/>
      <c r="AA81" s="48"/>
      <c r="AB81" s="48"/>
      <c r="AC81" s="48"/>
      <c r="AD81" s="44"/>
      <c r="AE81" s="44"/>
      <c r="AF81" s="44"/>
    </row>
    <row r="82" spans="1:32" x14ac:dyDescent="0.2">
      <c r="A82" s="94"/>
      <c r="B82" s="262">
        <v>4</v>
      </c>
      <c r="C82" s="262"/>
      <c r="D82" s="262"/>
      <c r="E82" s="262" t="s">
        <v>394</v>
      </c>
      <c r="F82" s="262"/>
      <c r="G82" s="274"/>
      <c r="H82" s="269"/>
      <c r="I82" s="269"/>
      <c r="J82" s="264">
        <f>J83+J90+J95</f>
        <v>0</v>
      </c>
      <c r="K82" s="265" t="e">
        <f>J82/$J$468</f>
        <v>#DIV/0!</v>
      </c>
      <c r="L82" s="44"/>
      <c r="M82" s="49"/>
      <c r="N82" s="85"/>
      <c r="O82" s="48"/>
      <c r="P82" s="48"/>
      <c r="Q82" s="48"/>
      <c r="R82" s="48"/>
      <c r="S82" s="48"/>
      <c r="T82" s="48"/>
      <c r="U82" s="48"/>
      <c r="V82" s="48"/>
      <c r="W82" s="48"/>
      <c r="X82" s="48"/>
      <c r="Y82" s="48"/>
      <c r="Z82" s="48"/>
      <c r="AA82" s="48"/>
      <c r="AB82" s="48"/>
      <c r="AC82" s="48"/>
      <c r="AD82" s="44"/>
      <c r="AE82" s="44"/>
      <c r="AF82" s="44"/>
    </row>
    <row r="83" spans="1:32" x14ac:dyDescent="0.2">
      <c r="A83" s="94"/>
      <c r="B83" s="262" t="s">
        <v>89</v>
      </c>
      <c r="C83" s="262"/>
      <c r="D83" s="262"/>
      <c r="E83" s="262" t="s">
        <v>395</v>
      </c>
      <c r="F83" s="262"/>
      <c r="G83" s="274"/>
      <c r="H83" s="269"/>
      <c r="I83" s="269"/>
      <c r="J83" s="264">
        <f>SUM(J84:J89)</f>
        <v>0</v>
      </c>
      <c r="K83" s="265" t="e">
        <f>J83/$J$468</f>
        <v>#DIV/0!</v>
      </c>
      <c r="L83" s="44"/>
      <c r="M83" s="49"/>
      <c r="N83" s="126"/>
      <c r="O83" s="48"/>
      <c r="P83" s="48"/>
      <c r="Q83" s="48"/>
      <c r="R83" s="48"/>
      <c r="S83" s="48"/>
      <c r="T83" s="48"/>
      <c r="U83" s="48"/>
      <c r="V83" s="48"/>
      <c r="W83" s="48"/>
      <c r="X83" s="48"/>
      <c r="Y83" s="48"/>
      <c r="Z83" s="48"/>
      <c r="AA83" s="48"/>
      <c r="AB83" s="48"/>
      <c r="AC83" s="48"/>
      <c r="AD83" s="44"/>
      <c r="AE83" s="44"/>
      <c r="AF83" s="44"/>
    </row>
    <row r="84" spans="1:32" ht="28.5" x14ac:dyDescent="0.2">
      <c r="A84" s="94"/>
      <c r="B84" s="266" t="s">
        <v>396</v>
      </c>
      <c r="C84" s="267">
        <v>103322</v>
      </c>
      <c r="D84" s="266" t="s">
        <v>37</v>
      </c>
      <c r="E84" s="266" t="s">
        <v>1044</v>
      </c>
      <c r="F84" s="268" t="s">
        <v>38</v>
      </c>
      <c r="G84" s="275">
        <v>12.85</v>
      </c>
      <c r="H84" s="269"/>
      <c r="I84" s="269"/>
      <c r="J84" s="269">
        <f t="shared" ref="J84:J89" si="11">ROUND(G84*I84,2)</f>
        <v>0</v>
      </c>
      <c r="K84" s="270" t="e">
        <f t="shared" ref="K84:K89" si="12">J84/$J$468</f>
        <v>#DIV/0!</v>
      </c>
      <c r="L84" s="44"/>
      <c r="M84" s="49"/>
      <c r="N84" s="85"/>
      <c r="O84" s="48"/>
      <c r="P84" s="48"/>
      <c r="Q84" s="48"/>
      <c r="R84" s="48"/>
      <c r="S84" s="48"/>
      <c r="T84" s="48"/>
      <c r="U84" s="48"/>
      <c r="V84" s="48"/>
      <c r="W84" s="48"/>
      <c r="X84" s="48"/>
      <c r="Y84" s="48"/>
      <c r="Z84" s="48"/>
      <c r="AA84" s="48"/>
      <c r="AB84" s="48"/>
      <c r="AC84" s="48"/>
      <c r="AD84" s="44"/>
      <c r="AE84" s="44"/>
      <c r="AF84" s="44"/>
    </row>
    <row r="85" spans="1:32" ht="28.5" x14ac:dyDescent="0.2">
      <c r="A85" s="94"/>
      <c r="B85" s="266" t="s">
        <v>397</v>
      </c>
      <c r="C85" s="267">
        <v>103324</v>
      </c>
      <c r="D85" s="266" t="s">
        <v>37</v>
      </c>
      <c r="E85" s="266" t="s">
        <v>1045</v>
      </c>
      <c r="F85" s="268" t="s">
        <v>38</v>
      </c>
      <c r="G85" s="275">
        <v>713.84</v>
      </c>
      <c r="H85" s="269"/>
      <c r="I85" s="269"/>
      <c r="J85" s="269">
        <f t="shared" si="11"/>
        <v>0</v>
      </c>
      <c r="K85" s="270" t="e">
        <f t="shared" si="12"/>
        <v>#DIV/0!</v>
      </c>
      <c r="L85" s="44"/>
      <c r="M85" s="49"/>
      <c r="N85" s="126"/>
      <c r="O85" s="48"/>
      <c r="P85" s="48"/>
      <c r="Q85" s="48"/>
      <c r="R85" s="48"/>
      <c r="S85" s="48"/>
      <c r="T85" s="48"/>
      <c r="U85" s="48"/>
      <c r="V85" s="48"/>
      <c r="W85" s="48"/>
      <c r="X85" s="48"/>
      <c r="Y85" s="48"/>
      <c r="Z85" s="48"/>
      <c r="AA85" s="48"/>
      <c r="AB85" s="48"/>
      <c r="AC85" s="48"/>
      <c r="AD85" s="44"/>
      <c r="AE85" s="44"/>
      <c r="AF85" s="44"/>
    </row>
    <row r="86" spans="1:32" x14ac:dyDescent="0.2">
      <c r="A86" s="94"/>
      <c r="B86" s="266" t="s">
        <v>398</v>
      </c>
      <c r="C86" s="267">
        <v>10783</v>
      </c>
      <c r="D86" s="266" t="s">
        <v>98</v>
      </c>
      <c r="E86" s="266" t="s">
        <v>622</v>
      </c>
      <c r="F86" s="268" t="s">
        <v>38</v>
      </c>
      <c r="G86" s="275">
        <v>120.962</v>
      </c>
      <c r="H86" s="269"/>
      <c r="I86" s="269"/>
      <c r="J86" s="269">
        <f t="shared" si="11"/>
        <v>0</v>
      </c>
      <c r="K86" s="270" t="e">
        <f t="shared" si="12"/>
        <v>#DIV/0!</v>
      </c>
      <c r="L86" s="44"/>
      <c r="M86" s="49"/>
      <c r="N86" s="85"/>
      <c r="O86" s="48"/>
      <c r="P86" s="48"/>
      <c r="Q86" s="48"/>
      <c r="R86" s="48"/>
      <c r="S86" s="48"/>
      <c r="T86" s="48"/>
      <c r="U86" s="48"/>
      <c r="V86" s="48"/>
      <c r="W86" s="48"/>
      <c r="X86" s="48"/>
      <c r="Y86" s="48"/>
      <c r="Z86" s="48"/>
      <c r="AA86" s="48"/>
      <c r="AB86" s="48"/>
      <c r="AC86" s="48"/>
      <c r="AD86" s="44"/>
      <c r="AE86" s="44"/>
      <c r="AF86" s="44"/>
    </row>
    <row r="87" spans="1:32" x14ac:dyDescent="0.2">
      <c r="A87" s="94"/>
      <c r="B87" s="266" t="s">
        <v>399</v>
      </c>
      <c r="C87" s="267">
        <v>93191</v>
      </c>
      <c r="D87" s="266" t="s">
        <v>37</v>
      </c>
      <c r="E87" s="266" t="s">
        <v>838</v>
      </c>
      <c r="F87" s="268" t="s">
        <v>44</v>
      </c>
      <c r="G87" s="275">
        <v>103.5</v>
      </c>
      <c r="H87" s="269"/>
      <c r="I87" s="269"/>
      <c r="J87" s="269">
        <f t="shared" si="11"/>
        <v>0</v>
      </c>
      <c r="K87" s="270" t="e">
        <f t="shared" si="12"/>
        <v>#DIV/0!</v>
      </c>
      <c r="L87" s="44"/>
      <c r="M87" s="49"/>
      <c r="N87" s="126"/>
      <c r="O87" s="48"/>
      <c r="P87" s="48"/>
      <c r="Q87" s="48"/>
      <c r="R87" s="48"/>
      <c r="S87" s="48"/>
      <c r="T87" s="48"/>
      <c r="U87" s="48"/>
      <c r="V87" s="48"/>
      <c r="W87" s="48"/>
      <c r="X87" s="48"/>
      <c r="Y87" s="48"/>
      <c r="Z87" s="48"/>
      <c r="AA87" s="48"/>
      <c r="AB87" s="48"/>
      <c r="AC87" s="48"/>
      <c r="AD87" s="44"/>
      <c r="AE87" s="44"/>
      <c r="AF87" s="44"/>
    </row>
    <row r="88" spans="1:32" ht="28.5" x14ac:dyDescent="0.2">
      <c r="A88" s="94"/>
      <c r="B88" s="266" t="s">
        <v>400</v>
      </c>
      <c r="C88" s="267">
        <v>93199</v>
      </c>
      <c r="D88" s="266" t="s">
        <v>37</v>
      </c>
      <c r="E88" s="266" t="s">
        <v>839</v>
      </c>
      <c r="F88" s="268" t="s">
        <v>44</v>
      </c>
      <c r="G88" s="275">
        <v>69.2</v>
      </c>
      <c r="H88" s="269"/>
      <c r="I88" s="269"/>
      <c r="J88" s="269">
        <f t="shared" si="11"/>
        <v>0</v>
      </c>
      <c r="K88" s="270" t="e">
        <f t="shared" si="12"/>
        <v>#DIV/0!</v>
      </c>
      <c r="L88" s="44"/>
      <c r="M88" s="49"/>
      <c r="N88" s="126"/>
      <c r="O88" s="48"/>
      <c r="P88" s="48"/>
      <c r="Q88" s="48"/>
      <c r="R88" s="48"/>
      <c r="S88" s="48"/>
      <c r="T88" s="48"/>
      <c r="U88" s="48"/>
      <c r="V88" s="48"/>
      <c r="W88" s="48"/>
      <c r="X88" s="48"/>
      <c r="Y88" s="48"/>
      <c r="Z88" s="48"/>
      <c r="AA88" s="48"/>
      <c r="AB88" s="48"/>
      <c r="AC88" s="48"/>
      <c r="AD88" s="44"/>
      <c r="AE88" s="44"/>
      <c r="AF88" s="44"/>
    </row>
    <row r="89" spans="1:32" ht="28.5" x14ac:dyDescent="0.2">
      <c r="A89" s="94"/>
      <c r="B89" s="266" t="s">
        <v>401</v>
      </c>
      <c r="C89" s="267">
        <v>93200</v>
      </c>
      <c r="D89" s="266" t="s">
        <v>37</v>
      </c>
      <c r="E89" s="266" t="s">
        <v>402</v>
      </c>
      <c r="F89" s="268" t="s">
        <v>44</v>
      </c>
      <c r="G89" s="275">
        <v>389.71</v>
      </c>
      <c r="H89" s="269"/>
      <c r="I89" s="269"/>
      <c r="J89" s="269">
        <f t="shared" si="11"/>
        <v>0</v>
      </c>
      <c r="K89" s="270" t="e">
        <f t="shared" si="12"/>
        <v>#DIV/0!</v>
      </c>
      <c r="L89" s="44"/>
      <c r="M89" s="49"/>
      <c r="N89" s="85"/>
      <c r="O89" s="48"/>
      <c r="P89" s="48"/>
      <c r="Q89" s="48"/>
      <c r="R89" s="48"/>
      <c r="S89" s="48"/>
      <c r="T89" s="48"/>
      <c r="U89" s="48"/>
      <c r="V89" s="48"/>
      <c r="W89" s="48"/>
      <c r="X89" s="48"/>
      <c r="Y89" s="48"/>
      <c r="Z89" s="48"/>
      <c r="AA89" s="48"/>
      <c r="AB89" s="48"/>
      <c r="AC89" s="48"/>
      <c r="AD89" s="44"/>
      <c r="AE89" s="44"/>
      <c r="AF89" s="44"/>
    </row>
    <row r="90" spans="1:32" x14ac:dyDescent="0.2">
      <c r="A90" s="94"/>
      <c r="B90" s="262" t="s">
        <v>90</v>
      </c>
      <c r="C90" s="262"/>
      <c r="D90" s="262"/>
      <c r="E90" s="262" t="s">
        <v>623</v>
      </c>
      <c r="F90" s="262"/>
      <c r="G90" s="274"/>
      <c r="H90" s="269"/>
      <c r="I90" s="269"/>
      <c r="J90" s="264">
        <f>SUM(J91:J94)</f>
        <v>0</v>
      </c>
      <c r="K90" s="265" t="e">
        <f>J90/$J$468</f>
        <v>#DIV/0!</v>
      </c>
      <c r="L90" s="44"/>
      <c r="M90" s="49"/>
      <c r="N90" s="126"/>
      <c r="O90" s="48"/>
      <c r="P90" s="48"/>
      <c r="Q90" s="48"/>
      <c r="R90" s="48"/>
      <c r="S90" s="48"/>
      <c r="T90" s="48"/>
      <c r="U90" s="48"/>
      <c r="V90" s="48"/>
      <c r="W90" s="48"/>
      <c r="X90" s="48"/>
      <c r="Y90" s="48"/>
      <c r="Z90" s="48"/>
      <c r="AA90" s="48"/>
      <c r="AB90" s="48"/>
      <c r="AC90" s="48"/>
      <c r="AD90" s="44"/>
      <c r="AE90" s="44"/>
      <c r="AF90" s="44"/>
    </row>
    <row r="91" spans="1:32" ht="42.75" x14ac:dyDescent="0.2">
      <c r="A91" s="94"/>
      <c r="B91" s="266" t="s">
        <v>403</v>
      </c>
      <c r="C91" s="267">
        <v>96359</v>
      </c>
      <c r="D91" s="266" t="s">
        <v>37</v>
      </c>
      <c r="E91" s="266" t="s">
        <v>404</v>
      </c>
      <c r="F91" s="268" t="s">
        <v>38</v>
      </c>
      <c r="G91" s="275">
        <v>36.94</v>
      </c>
      <c r="H91" s="269"/>
      <c r="I91" s="269"/>
      <c r="J91" s="269">
        <f>ROUND(G91*I91,2)</f>
        <v>0</v>
      </c>
      <c r="K91" s="270" t="e">
        <f t="shared" ref="K91:K94" si="13">J91/$J$468</f>
        <v>#DIV/0!</v>
      </c>
      <c r="L91" s="44"/>
      <c r="M91" s="49"/>
      <c r="N91" s="126"/>
      <c r="O91" s="48"/>
      <c r="P91" s="48"/>
      <c r="Q91" s="48"/>
      <c r="R91" s="48"/>
      <c r="S91" s="48"/>
      <c r="T91" s="48"/>
      <c r="U91" s="48"/>
      <c r="V91" s="48"/>
      <c r="W91" s="48"/>
      <c r="X91" s="48"/>
      <c r="Y91" s="48"/>
      <c r="Z91" s="48"/>
      <c r="AA91" s="48"/>
      <c r="AB91" s="48"/>
      <c r="AC91" s="48"/>
      <c r="AD91" s="44"/>
      <c r="AE91" s="44"/>
      <c r="AF91" s="44"/>
    </row>
    <row r="92" spans="1:32" ht="42.75" x14ac:dyDescent="0.2">
      <c r="A92" s="94"/>
      <c r="B92" s="266" t="s">
        <v>405</v>
      </c>
      <c r="C92" s="267">
        <v>96359</v>
      </c>
      <c r="D92" s="266" t="s">
        <v>37</v>
      </c>
      <c r="E92" s="266" t="s">
        <v>794</v>
      </c>
      <c r="F92" s="268" t="s">
        <v>38</v>
      </c>
      <c r="G92" s="275">
        <v>180.09</v>
      </c>
      <c r="H92" s="269"/>
      <c r="I92" s="269"/>
      <c r="J92" s="269">
        <f>ROUND(G92*I92,2)</f>
        <v>0</v>
      </c>
      <c r="K92" s="270" t="e">
        <f t="shared" si="13"/>
        <v>#DIV/0!</v>
      </c>
      <c r="L92" s="44"/>
      <c r="M92" s="49"/>
      <c r="N92" s="85"/>
      <c r="O92" s="48"/>
      <c r="P92" s="48"/>
      <c r="Q92" s="48"/>
      <c r="R92" s="48"/>
      <c r="S92" s="48"/>
      <c r="T92" s="48"/>
      <c r="U92" s="48"/>
      <c r="V92" s="48"/>
      <c r="W92" s="48"/>
      <c r="X92" s="48"/>
      <c r="Y92" s="48"/>
      <c r="Z92" s="48"/>
      <c r="AA92" s="48"/>
      <c r="AB92" s="48"/>
      <c r="AC92" s="48"/>
      <c r="AD92" s="44"/>
      <c r="AE92" s="44"/>
      <c r="AF92" s="44"/>
    </row>
    <row r="93" spans="1:32" ht="42.75" x14ac:dyDescent="0.2">
      <c r="A93" s="94"/>
      <c r="B93" s="266" t="s">
        <v>406</v>
      </c>
      <c r="C93" s="267" t="s">
        <v>840</v>
      </c>
      <c r="D93" s="266" t="s">
        <v>68</v>
      </c>
      <c r="E93" s="266" t="s">
        <v>841</v>
      </c>
      <c r="F93" s="268" t="s">
        <v>38</v>
      </c>
      <c r="G93" s="275">
        <v>84.45</v>
      </c>
      <c r="H93" s="269"/>
      <c r="I93" s="269"/>
      <c r="J93" s="269">
        <f>ROUND(G93*I93,2)</f>
        <v>0</v>
      </c>
      <c r="K93" s="270" t="e">
        <f t="shared" si="13"/>
        <v>#DIV/0!</v>
      </c>
      <c r="L93" s="44"/>
      <c r="M93" s="49"/>
      <c r="N93" s="126"/>
      <c r="O93" s="48"/>
      <c r="P93" s="48"/>
      <c r="Q93" s="48"/>
      <c r="R93" s="48"/>
      <c r="S93" s="48"/>
      <c r="T93" s="48"/>
      <c r="U93" s="48"/>
      <c r="V93" s="48"/>
      <c r="W93" s="48"/>
      <c r="X93" s="48"/>
      <c r="Y93" s="48"/>
      <c r="Z93" s="48"/>
      <c r="AA93" s="48"/>
      <c r="AB93" s="48"/>
      <c r="AC93" s="48"/>
      <c r="AD93" s="44"/>
      <c r="AE93" s="44"/>
      <c r="AF93" s="44"/>
    </row>
    <row r="94" spans="1:32" ht="42.75" x14ac:dyDescent="0.2">
      <c r="A94" s="94"/>
      <c r="B94" s="266" t="s">
        <v>711</v>
      </c>
      <c r="C94" s="267" t="s">
        <v>842</v>
      </c>
      <c r="D94" s="266" t="s">
        <v>68</v>
      </c>
      <c r="E94" s="266" t="s">
        <v>843</v>
      </c>
      <c r="F94" s="268" t="s">
        <v>38</v>
      </c>
      <c r="G94" s="275">
        <v>66.040000000000006</v>
      </c>
      <c r="H94" s="269"/>
      <c r="I94" s="269"/>
      <c r="J94" s="269">
        <f>ROUND(G94*I94,2)</f>
        <v>0</v>
      </c>
      <c r="K94" s="270" t="e">
        <f t="shared" si="13"/>
        <v>#DIV/0!</v>
      </c>
      <c r="L94" s="44"/>
      <c r="M94" s="49"/>
      <c r="N94" s="85"/>
      <c r="O94" s="48"/>
      <c r="P94" s="48"/>
      <c r="Q94" s="48"/>
      <c r="R94" s="48"/>
      <c r="S94" s="48"/>
      <c r="T94" s="48"/>
      <c r="U94" s="48"/>
      <c r="V94" s="48"/>
      <c r="W94" s="48"/>
      <c r="X94" s="48"/>
      <c r="Y94" s="48"/>
      <c r="Z94" s="48"/>
      <c r="AA94" s="48"/>
      <c r="AB94" s="48"/>
      <c r="AC94" s="48"/>
      <c r="AD94" s="44"/>
      <c r="AE94" s="44"/>
      <c r="AF94" s="44"/>
    </row>
    <row r="95" spans="1:32" x14ac:dyDescent="0.2">
      <c r="A95" s="94"/>
      <c r="B95" s="262" t="s">
        <v>91</v>
      </c>
      <c r="C95" s="262"/>
      <c r="D95" s="262"/>
      <c r="E95" s="262" t="s">
        <v>184</v>
      </c>
      <c r="F95" s="262"/>
      <c r="G95" s="274"/>
      <c r="H95" s="269"/>
      <c r="I95" s="269"/>
      <c r="J95" s="264">
        <f>J96</f>
        <v>0</v>
      </c>
      <c r="K95" s="265" t="e">
        <f>J95/$J$468</f>
        <v>#DIV/0!</v>
      </c>
      <c r="L95" s="44"/>
      <c r="M95" s="49"/>
      <c r="N95" s="126"/>
      <c r="O95" s="48"/>
      <c r="P95" s="48"/>
      <c r="Q95" s="48"/>
      <c r="R95" s="48"/>
      <c r="S95" s="48"/>
      <c r="T95" s="48"/>
      <c r="U95" s="48"/>
      <c r="V95" s="48"/>
      <c r="W95" s="48"/>
      <c r="X95" s="48"/>
      <c r="Y95" s="48"/>
      <c r="Z95" s="48"/>
      <c r="AA95" s="48"/>
      <c r="AB95" s="48"/>
      <c r="AC95" s="48"/>
      <c r="AD95" s="44"/>
      <c r="AE95" s="44"/>
      <c r="AF95" s="44"/>
    </row>
    <row r="96" spans="1:32" ht="28.5" x14ac:dyDescent="0.2">
      <c r="A96" s="94"/>
      <c r="B96" s="266" t="s">
        <v>407</v>
      </c>
      <c r="C96" s="267">
        <v>102257</v>
      </c>
      <c r="D96" s="266" t="s">
        <v>37</v>
      </c>
      <c r="E96" s="266" t="s">
        <v>186</v>
      </c>
      <c r="F96" s="268" t="s">
        <v>38</v>
      </c>
      <c r="G96" s="275">
        <v>0.15</v>
      </c>
      <c r="H96" s="269"/>
      <c r="I96" s="269"/>
      <c r="J96" s="269">
        <f>ROUND(G96*I96,2)</f>
        <v>0</v>
      </c>
      <c r="K96" s="270" t="e">
        <f t="shared" ref="K96" si="14">J96/$J$468</f>
        <v>#DIV/0!</v>
      </c>
      <c r="L96" s="44"/>
      <c r="M96" s="49"/>
      <c r="N96" s="126"/>
      <c r="O96" s="48"/>
      <c r="P96" s="48"/>
      <c r="Q96" s="48"/>
      <c r="R96" s="48"/>
      <c r="S96" s="48"/>
      <c r="T96" s="48"/>
      <c r="U96" s="48"/>
      <c r="V96" s="48"/>
      <c r="W96" s="48"/>
      <c r="X96" s="48"/>
      <c r="Y96" s="48"/>
      <c r="Z96" s="48"/>
      <c r="AA96" s="48"/>
      <c r="AB96" s="48"/>
      <c r="AC96" s="48"/>
      <c r="AD96" s="44"/>
      <c r="AE96" s="44"/>
      <c r="AF96" s="44"/>
    </row>
    <row r="97" spans="1:32" x14ac:dyDescent="0.2">
      <c r="A97" s="94"/>
      <c r="B97" s="262">
        <v>5</v>
      </c>
      <c r="C97" s="262"/>
      <c r="D97" s="262"/>
      <c r="E97" s="262" t="s">
        <v>100</v>
      </c>
      <c r="F97" s="262"/>
      <c r="G97" s="274"/>
      <c r="H97" s="269"/>
      <c r="I97" s="269"/>
      <c r="J97" s="264">
        <f>J98+J102+J105</f>
        <v>0</v>
      </c>
      <c r="K97" s="265" t="e">
        <f>J97/$J$468</f>
        <v>#DIV/0!</v>
      </c>
      <c r="L97" s="44"/>
      <c r="M97" s="49"/>
      <c r="N97" s="126"/>
      <c r="O97" s="48"/>
      <c r="P97" s="48"/>
      <c r="Q97" s="48"/>
      <c r="R97" s="48"/>
      <c r="S97" s="48"/>
      <c r="T97" s="48"/>
      <c r="U97" s="48"/>
      <c r="V97" s="48"/>
      <c r="W97" s="48"/>
      <c r="X97" s="48"/>
      <c r="Y97" s="48"/>
      <c r="Z97" s="48"/>
      <c r="AA97" s="48"/>
      <c r="AB97" s="48"/>
      <c r="AC97" s="48"/>
      <c r="AD97" s="44"/>
      <c r="AE97" s="44"/>
      <c r="AF97" s="44"/>
    </row>
    <row r="98" spans="1:32" x14ac:dyDescent="0.2">
      <c r="A98" s="94"/>
      <c r="B98" s="262" t="s">
        <v>93</v>
      </c>
      <c r="C98" s="262"/>
      <c r="D98" s="262"/>
      <c r="E98" s="262" t="s">
        <v>55</v>
      </c>
      <c r="F98" s="262"/>
      <c r="G98" s="274"/>
      <c r="H98" s="269"/>
      <c r="I98" s="269"/>
      <c r="J98" s="264">
        <f>SUM(J99:J101)</f>
        <v>0</v>
      </c>
      <c r="K98" s="265" t="e">
        <f>J98/$J$468</f>
        <v>#DIV/0!</v>
      </c>
      <c r="L98" s="44"/>
      <c r="M98" s="49"/>
      <c r="N98" s="126"/>
      <c r="O98" s="48"/>
      <c r="P98" s="48"/>
      <c r="Q98" s="48"/>
      <c r="R98" s="48"/>
      <c r="S98" s="48"/>
      <c r="T98" s="48"/>
      <c r="U98" s="48"/>
      <c r="V98" s="48"/>
      <c r="W98" s="48"/>
      <c r="X98" s="48"/>
      <c r="Y98" s="48"/>
      <c r="Z98" s="48"/>
      <c r="AA98" s="48"/>
      <c r="AB98" s="48"/>
      <c r="AC98" s="48"/>
      <c r="AD98" s="44"/>
      <c r="AE98" s="44"/>
      <c r="AF98" s="44"/>
    </row>
    <row r="99" spans="1:32" ht="42.75" x14ac:dyDescent="0.2">
      <c r="A99" s="94"/>
      <c r="B99" s="266" t="s">
        <v>408</v>
      </c>
      <c r="C99" s="267">
        <v>100776</v>
      </c>
      <c r="D99" s="266" t="s">
        <v>37</v>
      </c>
      <c r="E99" s="266" t="s">
        <v>844</v>
      </c>
      <c r="F99" s="268" t="s">
        <v>49</v>
      </c>
      <c r="G99" s="275">
        <v>391.45660720000001</v>
      </c>
      <c r="H99" s="269"/>
      <c r="I99" s="269"/>
      <c r="J99" s="269">
        <f>ROUND(G99*I99,2)</f>
        <v>0</v>
      </c>
      <c r="K99" s="270" t="e">
        <f t="shared" ref="K99:K101" si="15">J99/$J$468</f>
        <v>#DIV/0!</v>
      </c>
      <c r="L99" s="44"/>
      <c r="M99" s="49"/>
      <c r="N99" s="126"/>
      <c r="O99" s="48"/>
      <c r="P99" s="48"/>
      <c r="Q99" s="48"/>
      <c r="R99" s="48"/>
      <c r="S99" s="48"/>
      <c r="T99" s="48"/>
      <c r="U99" s="48"/>
      <c r="V99" s="48"/>
      <c r="W99" s="48"/>
      <c r="X99" s="48"/>
      <c r="Y99" s="48"/>
      <c r="Z99" s="48"/>
      <c r="AA99" s="48"/>
      <c r="AB99" s="48"/>
      <c r="AC99" s="48"/>
      <c r="AD99" s="44"/>
      <c r="AE99" s="44"/>
      <c r="AF99" s="44"/>
    </row>
    <row r="100" spans="1:32" ht="42.75" x14ac:dyDescent="0.2">
      <c r="A100" s="94"/>
      <c r="B100" s="266" t="s">
        <v>624</v>
      </c>
      <c r="C100" s="267">
        <v>100383</v>
      </c>
      <c r="D100" s="266" t="s">
        <v>37</v>
      </c>
      <c r="E100" s="266" t="s">
        <v>103</v>
      </c>
      <c r="F100" s="268" t="s">
        <v>38</v>
      </c>
      <c r="G100" s="275">
        <v>359.41</v>
      </c>
      <c r="H100" s="269"/>
      <c r="I100" s="269"/>
      <c r="J100" s="269">
        <f>ROUND(G100*I100,2)</f>
        <v>0</v>
      </c>
      <c r="K100" s="270" t="e">
        <f t="shared" si="15"/>
        <v>#DIV/0!</v>
      </c>
      <c r="L100" s="44"/>
      <c r="M100" s="49"/>
      <c r="N100" s="126"/>
      <c r="O100" s="48"/>
      <c r="P100" s="48"/>
      <c r="Q100" s="48"/>
      <c r="R100" s="48"/>
      <c r="S100" s="48"/>
      <c r="T100" s="48"/>
      <c r="U100" s="48"/>
      <c r="V100" s="48"/>
      <c r="W100" s="48"/>
      <c r="X100" s="48"/>
      <c r="Y100" s="48"/>
      <c r="Z100" s="48"/>
      <c r="AA100" s="48"/>
      <c r="AB100" s="48"/>
      <c r="AC100" s="48"/>
      <c r="AD100" s="44"/>
      <c r="AE100" s="44"/>
      <c r="AF100" s="44"/>
    </row>
    <row r="101" spans="1:32" ht="42.75" x14ac:dyDescent="0.2">
      <c r="A101" s="94"/>
      <c r="B101" s="266" t="s">
        <v>1028</v>
      </c>
      <c r="C101" s="267">
        <v>92543</v>
      </c>
      <c r="D101" s="266" t="s">
        <v>37</v>
      </c>
      <c r="E101" s="266" t="s">
        <v>104</v>
      </c>
      <c r="F101" s="268" t="s">
        <v>38</v>
      </c>
      <c r="G101" s="275">
        <v>359.41</v>
      </c>
      <c r="H101" s="269"/>
      <c r="I101" s="269"/>
      <c r="J101" s="269">
        <f>ROUND(G101*I101,2)</f>
        <v>0</v>
      </c>
      <c r="K101" s="270" t="e">
        <f t="shared" si="15"/>
        <v>#DIV/0!</v>
      </c>
      <c r="L101" s="44"/>
      <c r="M101" s="49"/>
      <c r="N101" s="126"/>
      <c r="O101" s="48"/>
      <c r="P101" s="48"/>
      <c r="Q101" s="48"/>
      <c r="R101" s="48"/>
      <c r="S101" s="48"/>
      <c r="T101" s="48"/>
      <c r="U101" s="48"/>
      <c r="V101" s="48"/>
      <c r="W101" s="48"/>
      <c r="X101" s="48"/>
      <c r="Y101" s="48"/>
      <c r="Z101" s="48"/>
      <c r="AA101" s="48"/>
      <c r="AB101" s="48"/>
      <c r="AC101" s="48"/>
      <c r="AD101" s="44"/>
      <c r="AE101" s="44"/>
      <c r="AF101" s="44"/>
    </row>
    <row r="102" spans="1:32" x14ac:dyDescent="0.2">
      <c r="A102" s="94"/>
      <c r="B102" s="262" t="s">
        <v>95</v>
      </c>
      <c r="C102" s="262"/>
      <c r="D102" s="262"/>
      <c r="E102" s="262" t="s">
        <v>424</v>
      </c>
      <c r="F102" s="262"/>
      <c r="G102" s="274"/>
      <c r="H102" s="269"/>
      <c r="I102" s="269"/>
      <c r="J102" s="264">
        <f>SUM(J103:J104)</f>
        <v>0</v>
      </c>
      <c r="K102" s="265" t="e">
        <f>J102/$J$468</f>
        <v>#DIV/0!</v>
      </c>
      <c r="L102" s="44"/>
      <c r="M102" s="49"/>
      <c r="N102" s="126"/>
      <c r="O102" s="48"/>
      <c r="P102" s="48"/>
      <c r="Q102" s="48"/>
      <c r="R102" s="48"/>
      <c r="S102" s="48"/>
      <c r="T102" s="48"/>
      <c r="U102" s="48"/>
      <c r="V102" s="48"/>
      <c r="W102" s="48"/>
      <c r="X102" s="48"/>
      <c r="Y102" s="48"/>
      <c r="Z102" s="48"/>
      <c r="AA102" s="48"/>
      <c r="AB102" s="48"/>
      <c r="AC102" s="48"/>
      <c r="AD102" s="44"/>
      <c r="AE102" s="44"/>
      <c r="AF102" s="44"/>
    </row>
    <row r="103" spans="1:32" ht="28.5" x14ac:dyDescent="0.2">
      <c r="A103" s="94"/>
      <c r="B103" s="266" t="s">
        <v>411</v>
      </c>
      <c r="C103" s="267">
        <v>94213</v>
      </c>
      <c r="D103" s="266" t="s">
        <v>37</v>
      </c>
      <c r="E103" s="266" t="s">
        <v>2825</v>
      </c>
      <c r="F103" s="268" t="s">
        <v>38</v>
      </c>
      <c r="G103" s="275">
        <v>359.41</v>
      </c>
      <c r="H103" s="269"/>
      <c r="I103" s="269"/>
      <c r="J103" s="269">
        <f>ROUND(G103*I103,2)</f>
        <v>0</v>
      </c>
      <c r="K103" s="270" t="e">
        <f t="shared" ref="K103:K111" si="16">J103/$J$468</f>
        <v>#DIV/0!</v>
      </c>
      <c r="L103" s="44"/>
      <c r="M103" s="49"/>
      <c r="N103" s="126"/>
      <c r="O103" s="48"/>
      <c r="P103" s="48"/>
      <c r="Q103" s="48"/>
      <c r="R103" s="48"/>
      <c r="S103" s="48"/>
      <c r="T103" s="48"/>
      <c r="U103" s="48"/>
      <c r="V103" s="48"/>
      <c r="W103" s="48"/>
      <c r="X103" s="48"/>
      <c r="Y103" s="48"/>
      <c r="Z103" s="48"/>
      <c r="AA103" s="48"/>
      <c r="AB103" s="48"/>
      <c r="AC103" s="48"/>
      <c r="AD103" s="44"/>
      <c r="AE103" s="44"/>
      <c r="AF103" s="44"/>
    </row>
    <row r="104" spans="1:32" x14ac:dyDescent="0.2">
      <c r="A104" s="94"/>
      <c r="B104" s="266" t="s">
        <v>413</v>
      </c>
      <c r="C104" s="267" t="s">
        <v>845</v>
      </c>
      <c r="D104" s="266" t="s">
        <v>42</v>
      </c>
      <c r="E104" s="266" t="s">
        <v>846</v>
      </c>
      <c r="F104" s="268" t="s">
        <v>38</v>
      </c>
      <c r="G104" s="275">
        <v>31.6</v>
      </c>
      <c r="H104" s="269"/>
      <c r="I104" s="269"/>
      <c r="J104" s="269">
        <f>ROUND(G104*I104,2)</f>
        <v>0</v>
      </c>
      <c r="K104" s="270" t="e">
        <f t="shared" si="16"/>
        <v>#DIV/0!</v>
      </c>
      <c r="L104" s="44"/>
      <c r="M104" s="49"/>
      <c r="N104" s="126"/>
      <c r="O104" s="48"/>
      <c r="P104" s="48"/>
      <c r="Q104" s="48"/>
      <c r="R104" s="48"/>
      <c r="S104" s="48"/>
      <c r="T104" s="48"/>
      <c r="U104" s="48"/>
      <c r="V104" s="48"/>
      <c r="W104" s="48"/>
      <c r="X104" s="48"/>
      <c r="Y104" s="48"/>
      <c r="Z104" s="48"/>
      <c r="AA104" s="48"/>
      <c r="AB104" s="48"/>
      <c r="AC104" s="48"/>
      <c r="AD104" s="44"/>
      <c r="AE104" s="44"/>
      <c r="AF104" s="44"/>
    </row>
    <row r="105" spans="1:32" x14ac:dyDescent="0.2">
      <c r="A105" s="94"/>
      <c r="B105" s="262" t="s">
        <v>96</v>
      </c>
      <c r="C105" s="262"/>
      <c r="D105" s="262"/>
      <c r="E105" s="262" t="s">
        <v>426</v>
      </c>
      <c r="F105" s="262"/>
      <c r="G105" s="274"/>
      <c r="H105" s="269"/>
      <c r="I105" s="269"/>
      <c r="J105" s="264">
        <f>SUM(J106:J108)</f>
        <v>0</v>
      </c>
      <c r="K105" s="265" t="e">
        <f>J105/$J$468</f>
        <v>#DIV/0!</v>
      </c>
      <c r="L105" s="44"/>
      <c r="M105" s="49"/>
      <c r="N105" s="126"/>
      <c r="O105" s="48"/>
      <c r="P105" s="48"/>
      <c r="Q105" s="48"/>
      <c r="R105" s="48"/>
      <c r="S105" s="48"/>
      <c r="T105" s="48"/>
      <c r="U105" s="48"/>
      <c r="V105" s="48"/>
      <c r="W105" s="48"/>
      <c r="X105" s="48"/>
      <c r="Y105" s="48"/>
      <c r="Z105" s="48"/>
      <c r="AA105" s="48"/>
      <c r="AB105" s="48"/>
      <c r="AC105" s="48"/>
      <c r="AD105" s="44"/>
      <c r="AE105" s="44"/>
      <c r="AF105" s="44"/>
    </row>
    <row r="106" spans="1:32" ht="28.5" x14ac:dyDescent="0.2">
      <c r="A106" s="94"/>
      <c r="B106" s="266" t="s">
        <v>415</v>
      </c>
      <c r="C106" s="267">
        <v>94229</v>
      </c>
      <c r="D106" s="266" t="s">
        <v>37</v>
      </c>
      <c r="E106" s="266" t="s">
        <v>106</v>
      </c>
      <c r="F106" s="268" t="s">
        <v>44</v>
      </c>
      <c r="G106" s="275">
        <v>76</v>
      </c>
      <c r="H106" s="269"/>
      <c r="I106" s="269"/>
      <c r="J106" s="269">
        <f>ROUND(G106*I106,2)</f>
        <v>0</v>
      </c>
      <c r="K106" s="270" t="e">
        <f t="shared" si="16"/>
        <v>#DIV/0!</v>
      </c>
      <c r="L106" s="44"/>
      <c r="M106" s="49"/>
      <c r="N106" s="126"/>
      <c r="O106" s="48"/>
      <c r="P106" s="48"/>
      <c r="Q106" s="48"/>
      <c r="R106" s="48"/>
      <c r="S106" s="48"/>
      <c r="T106" s="48"/>
      <c r="U106" s="48"/>
      <c r="V106" s="48"/>
      <c r="W106" s="48"/>
      <c r="X106" s="48"/>
      <c r="Y106" s="48"/>
      <c r="Z106" s="48"/>
      <c r="AA106" s="48"/>
      <c r="AB106" s="48"/>
      <c r="AC106" s="48"/>
      <c r="AD106" s="44"/>
      <c r="AE106" s="44"/>
      <c r="AF106" s="44"/>
    </row>
    <row r="107" spans="1:32" ht="28.5" x14ac:dyDescent="0.2">
      <c r="A107" s="94"/>
      <c r="B107" s="266" t="s">
        <v>625</v>
      </c>
      <c r="C107" s="267">
        <v>94231</v>
      </c>
      <c r="D107" s="266" t="s">
        <v>37</v>
      </c>
      <c r="E107" s="266" t="s">
        <v>105</v>
      </c>
      <c r="F107" s="268" t="s">
        <v>44</v>
      </c>
      <c r="G107" s="275">
        <v>49.85</v>
      </c>
      <c r="H107" s="269"/>
      <c r="I107" s="269"/>
      <c r="J107" s="269">
        <f>ROUND(G107*I107,2)</f>
        <v>0</v>
      </c>
      <c r="K107" s="270" t="e">
        <f t="shared" si="16"/>
        <v>#DIV/0!</v>
      </c>
      <c r="L107" s="44"/>
      <c r="M107" s="49"/>
      <c r="N107" s="126"/>
      <c r="O107" s="48"/>
      <c r="P107" s="48"/>
      <c r="Q107" s="48"/>
      <c r="R107" s="48"/>
      <c r="S107" s="48"/>
      <c r="T107" s="48"/>
      <c r="U107" s="48"/>
      <c r="V107" s="48"/>
      <c r="W107" s="48"/>
      <c r="X107" s="48"/>
      <c r="Y107" s="48"/>
      <c r="Z107" s="48"/>
      <c r="AA107" s="48"/>
      <c r="AB107" s="48"/>
      <c r="AC107" s="48"/>
      <c r="AD107" s="44"/>
      <c r="AE107" s="44"/>
      <c r="AF107" s="44"/>
    </row>
    <row r="108" spans="1:32" x14ac:dyDescent="0.2">
      <c r="A108" s="94"/>
      <c r="B108" s="266" t="s">
        <v>626</v>
      </c>
      <c r="C108" s="267" t="s">
        <v>10519</v>
      </c>
      <c r="D108" s="266" t="s">
        <v>131</v>
      </c>
      <c r="E108" s="266" t="s">
        <v>10520</v>
      </c>
      <c r="F108" s="268" t="s">
        <v>44</v>
      </c>
      <c r="G108" s="275">
        <v>24.55</v>
      </c>
      <c r="H108" s="269"/>
      <c r="I108" s="269"/>
      <c r="J108" s="269">
        <f>ROUND(G108*I108,2)</f>
        <v>0</v>
      </c>
      <c r="K108" s="270" t="e">
        <f t="shared" si="16"/>
        <v>#DIV/0!</v>
      </c>
      <c r="L108" s="44"/>
      <c r="M108" s="49"/>
      <c r="N108" s="126"/>
      <c r="O108" s="48"/>
      <c r="P108" s="48"/>
      <c r="Q108" s="48"/>
      <c r="R108" s="48"/>
      <c r="S108" s="48"/>
      <c r="T108" s="48"/>
      <c r="U108" s="48"/>
      <c r="V108" s="48"/>
      <c r="W108" s="48"/>
      <c r="X108" s="48"/>
      <c r="Y108" s="48"/>
      <c r="Z108" s="48"/>
      <c r="AA108" s="48"/>
      <c r="AB108" s="48"/>
      <c r="AC108" s="48"/>
      <c r="AD108" s="44"/>
      <c r="AE108" s="44"/>
      <c r="AF108" s="44"/>
    </row>
    <row r="109" spans="1:32" x14ac:dyDescent="0.2">
      <c r="A109" s="94"/>
      <c r="B109" s="262">
        <v>6</v>
      </c>
      <c r="C109" s="262"/>
      <c r="D109" s="262"/>
      <c r="E109" s="262" t="s">
        <v>427</v>
      </c>
      <c r="F109" s="262"/>
      <c r="G109" s="274"/>
      <c r="H109" s="269"/>
      <c r="I109" s="269"/>
      <c r="J109" s="264">
        <f>SUM(J110:J111)</f>
        <v>0</v>
      </c>
      <c r="K109" s="265" t="e">
        <f>J109/$J$468</f>
        <v>#DIV/0!</v>
      </c>
      <c r="L109" s="44"/>
      <c r="M109" s="49"/>
      <c r="N109" s="126"/>
      <c r="O109" s="48"/>
      <c r="P109" s="48"/>
      <c r="Q109" s="48"/>
      <c r="R109" s="48"/>
      <c r="S109" s="48"/>
      <c r="T109" s="48"/>
      <c r="U109" s="48"/>
      <c r="V109" s="48"/>
      <c r="W109" s="48"/>
      <c r="X109" s="48"/>
      <c r="Y109" s="48"/>
      <c r="Z109" s="48"/>
      <c r="AA109" s="48"/>
      <c r="AB109" s="48"/>
      <c r="AC109" s="48"/>
      <c r="AD109" s="44"/>
      <c r="AE109" s="44"/>
      <c r="AF109" s="44"/>
    </row>
    <row r="110" spans="1:32" ht="28.5" x14ac:dyDescent="0.2">
      <c r="A110" s="94"/>
      <c r="B110" s="266" t="s">
        <v>101</v>
      </c>
      <c r="C110" s="267">
        <v>98556</v>
      </c>
      <c r="D110" s="266" t="s">
        <v>37</v>
      </c>
      <c r="E110" s="266" t="s">
        <v>428</v>
      </c>
      <c r="F110" s="268" t="s">
        <v>38</v>
      </c>
      <c r="G110" s="275">
        <v>155.66999999999999</v>
      </c>
      <c r="H110" s="269"/>
      <c r="I110" s="269"/>
      <c r="J110" s="269">
        <f>ROUND(G110*I110,2)</f>
        <v>0</v>
      </c>
      <c r="K110" s="270" t="e">
        <f t="shared" si="16"/>
        <v>#DIV/0!</v>
      </c>
      <c r="L110" s="44"/>
      <c r="M110" s="49"/>
      <c r="N110" s="126"/>
      <c r="O110" s="48"/>
      <c r="P110" s="48"/>
      <c r="Q110" s="48"/>
      <c r="R110" s="48"/>
      <c r="S110" s="48"/>
      <c r="T110" s="48"/>
      <c r="U110" s="48"/>
      <c r="V110" s="48"/>
      <c r="W110" s="48"/>
      <c r="X110" s="48"/>
      <c r="Y110" s="48"/>
      <c r="Z110" s="48"/>
      <c r="AA110" s="48"/>
      <c r="AB110" s="48"/>
      <c r="AC110" s="48"/>
      <c r="AD110" s="44"/>
      <c r="AE110" s="44"/>
      <c r="AF110" s="44"/>
    </row>
    <row r="111" spans="1:32" ht="28.5" x14ac:dyDescent="0.2">
      <c r="A111" s="94"/>
      <c r="B111" s="266" t="s">
        <v>1214</v>
      </c>
      <c r="C111" s="267">
        <v>98555</v>
      </c>
      <c r="D111" s="266" t="s">
        <v>37</v>
      </c>
      <c r="E111" s="266" t="s">
        <v>1215</v>
      </c>
      <c r="F111" s="268" t="s">
        <v>38</v>
      </c>
      <c r="G111" s="275">
        <v>73.180000000000007</v>
      </c>
      <c r="H111" s="269"/>
      <c r="I111" s="269"/>
      <c r="J111" s="269">
        <f>ROUND(G111*I111,2)</f>
        <v>0</v>
      </c>
      <c r="K111" s="270" t="e">
        <f t="shared" si="16"/>
        <v>#DIV/0!</v>
      </c>
      <c r="L111" s="44"/>
      <c r="M111" s="49"/>
      <c r="N111" s="126"/>
      <c r="O111" s="48"/>
      <c r="P111" s="48"/>
      <c r="Q111" s="48"/>
      <c r="R111" s="48"/>
      <c r="S111" s="48"/>
      <c r="T111" s="48"/>
      <c r="U111" s="48"/>
      <c r="V111" s="48"/>
      <c r="W111" s="48"/>
      <c r="X111" s="48"/>
      <c r="Y111" s="48"/>
      <c r="Z111" s="48"/>
      <c r="AA111" s="48"/>
      <c r="AB111" s="48"/>
      <c r="AC111" s="48"/>
      <c r="AD111" s="44"/>
      <c r="AE111" s="44"/>
      <c r="AF111" s="44"/>
    </row>
    <row r="112" spans="1:32" x14ac:dyDescent="0.2">
      <c r="A112" s="94"/>
      <c r="B112" s="262">
        <v>7</v>
      </c>
      <c r="C112" s="262"/>
      <c r="D112" s="262"/>
      <c r="E112" s="262" t="s">
        <v>165</v>
      </c>
      <c r="F112" s="262"/>
      <c r="G112" s="274"/>
      <c r="H112" s="269"/>
      <c r="I112" s="269"/>
      <c r="J112" s="264">
        <f>J113+J121+J128+J132+J135</f>
        <v>0</v>
      </c>
      <c r="K112" s="265" t="e">
        <f t="shared" ref="K112:K120" si="17">J112/$J$468</f>
        <v>#DIV/0!</v>
      </c>
      <c r="L112" s="44"/>
      <c r="M112" s="49"/>
      <c r="N112" s="126"/>
      <c r="O112" s="48"/>
      <c r="P112" s="48"/>
      <c r="Q112" s="48"/>
      <c r="R112" s="48"/>
      <c r="S112" s="48"/>
      <c r="T112" s="48"/>
      <c r="U112" s="48"/>
      <c r="V112" s="48"/>
      <c r="W112" s="48"/>
      <c r="X112" s="48"/>
      <c r="Y112" s="48"/>
      <c r="Z112" s="48"/>
      <c r="AA112" s="48"/>
      <c r="AB112" s="48"/>
      <c r="AC112" s="48"/>
      <c r="AD112" s="44"/>
      <c r="AE112" s="44"/>
      <c r="AF112" s="44"/>
    </row>
    <row r="113" spans="1:32" x14ac:dyDescent="0.2">
      <c r="A113" s="94"/>
      <c r="B113" s="262" t="s">
        <v>107</v>
      </c>
      <c r="C113" s="262"/>
      <c r="D113" s="262"/>
      <c r="E113" s="262" t="s">
        <v>279</v>
      </c>
      <c r="F113" s="262"/>
      <c r="G113" s="274"/>
      <c r="H113" s="269"/>
      <c r="I113" s="269"/>
      <c r="J113" s="264">
        <f>J114</f>
        <v>0</v>
      </c>
      <c r="K113" s="265" t="e">
        <f t="shared" si="17"/>
        <v>#DIV/0!</v>
      </c>
      <c r="L113" s="44"/>
      <c r="M113" s="49"/>
      <c r="N113" s="126"/>
      <c r="O113" s="48"/>
      <c r="P113" s="48"/>
      <c r="Q113" s="48"/>
      <c r="R113" s="48"/>
      <c r="S113" s="48"/>
      <c r="T113" s="48"/>
      <c r="U113" s="48"/>
      <c r="V113" s="48"/>
      <c r="W113" s="48"/>
      <c r="X113" s="48"/>
      <c r="Y113" s="48"/>
      <c r="Z113" s="48"/>
      <c r="AA113" s="48"/>
      <c r="AB113" s="48"/>
      <c r="AC113" s="48"/>
      <c r="AD113" s="44"/>
      <c r="AE113" s="44"/>
      <c r="AF113" s="44"/>
    </row>
    <row r="114" spans="1:32" x14ac:dyDescent="0.2">
      <c r="A114" s="94"/>
      <c r="B114" s="262" t="s">
        <v>627</v>
      </c>
      <c r="C114" s="262"/>
      <c r="D114" s="262"/>
      <c r="E114" s="262" t="s">
        <v>409</v>
      </c>
      <c r="F114" s="262"/>
      <c r="G114" s="274"/>
      <c r="H114" s="269"/>
      <c r="I114" s="269"/>
      <c r="J114" s="264">
        <f>SUM(J115:J120)</f>
        <v>0</v>
      </c>
      <c r="K114" s="265" t="e">
        <f t="shared" si="17"/>
        <v>#DIV/0!</v>
      </c>
      <c r="L114" s="44"/>
      <c r="M114" s="49"/>
      <c r="N114" s="126"/>
      <c r="O114" s="48"/>
      <c r="P114" s="48"/>
      <c r="Q114" s="48"/>
      <c r="R114" s="48"/>
      <c r="S114" s="48"/>
      <c r="T114" s="48"/>
      <c r="U114" s="48"/>
      <c r="V114" s="48"/>
      <c r="W114" s="48"/>
      <c r="X114" s="48"/>
      <c r="Y114" s="48"/>
      <c r="Z114" s="48"/>
      <c r="AA114" s="48"/>
      <c r="AB114" s="48"/>
      <c r="AC114" s="48"/>
      <c r="AD114" s="44"/>
      <c r="AE114" s="44"/>
      <c r="AF114" s="44"/>
    </row>
    <row r="115" spans="1:32" ht="42.75" x14ac:dyDescent="0.2">
      <c r="A115" s="94"/>
      <c r="B115" s="266" t="s">
        <v>628</v>
      </c>
      <c r="C115" s="267">
        <v>90844</v>
      </c>
      <c r="D115" s="266" t="s">
        <v>37</v>
      </c>
      <c r="E115" s="266" t="s">
        <v>1029</v>
      </c>
      <c r="F115" s="268" t="s">
        <v>39</v>
      </c>
      <c r="G115" s="275">
        <v>12</v>
      </c>
      <c r="H115" s="269"/>
      <c r="I115" s="269"/>
      <c r="J115" s="269">
        <f t="shared" ref="J115:J120" si="18">ROUND(G115*I115,2)</f>
        <v>0</v>
      </c>
      <c r="K115" s="270" t="e">
        <f t="shared" si="17"/>
        <v>#DIV/0!</v>
      </c>
      <c r="L115" s="44"/>
      <c r="M115" s="49"/>
      <c r="N115" s="126"/>
      <c r="O115" s="48"/>
      <c r="P115" s="48"/>
      <c r="Q115" s="48"/>
      <c r="R115" s="48"/>
      <c r="S115" s="48"/>
      <c r="T115" s="48"/>
      <c r="U115" s="48"/>
      <c r="V115" s="48"/>
      <c r="W115" s="48"/>
      <c r="X115" s="48"/>
      <c r="Y115" s="48"/>
      <c r="Z115" s="48"/>
      <c r="AA115" s="48"/>
      <c r="AB115" s="48"/>
      <c r="AC115" s="48"/>
      <c r="AD115" s="44"/>
      <c r="AE115" s="44"/>
      <c r="AF115" s="44"/>
    </row>
    <row r="116" spans="1:32" ht="42.75" x14ac:dyDescent="0.2">
      <c r="A116" s="94"/>
      <c r="B116" s="266" t="s">
        <v>629</v>
      </c>
      <c r="C116" s="267">
        <v>90843</v>
      </c>
      <c r="D116" s="266" t="s">
        <v>37</v>
      </c>
      <c r="E116" s="266" t="s">
        <v>1030</v>
      </c>
      <c r="F116" s="268" t="s">
        <v>39</v>
      </c>
      <c r="G116" s="275">
        <v>10</v>
      </c>
      <c r="H116" s="269"/>
      <c r="I116" s="269"/>
      <c r="J116" s="269">
        <f t="shared" si="18"/>
        <v>0</v>
      </c>
      <c r="K116" s="270" t="e">
        <f t="shared" si="17"/>
        <v>#DIV/0!</v>
      </c>
      <c r="L116" s="44"/>
      <c r="M116" s="49"/>
      <c r="N116" s="126"/>
      <c r="O116" s="48"/>
      <c r="P116" s="48"/>
      <c r="Q116" s="48"/>
      <c r="R116" s="48"/>
      <c r="S116" s="48"/>
      <c r="T116" s="48"/>
      <c r="U116" s="48"/>
      <c r="V116" s="48"/>
      <c r="W116" s="48"/>
      <c r="X116" s="48"/>
      <c r="Y116" s="48"/>
      <c r="Z116" s="48"/>
      <c r="AA116" s="48"/>
      <c r="AB116" s="48"/>
      <c r="AC116" s="48"/>
      <c r="AD116" s="44"/>
      <c r="AE116" s="44"/>
      <c r="AF116" s="44"/>
    </row>
    <row r="117" spans="1:32" x14ac:dyDescent="0.2">
      <c r="A117" s="94"/>
      <c r="B117" s="266" t="s">
        <v>630</v>
      </c>
      <c r="C117" s="267" t="s">
        <v>618</v>
      </c>
      <c r="D117" s="266" t="s">
        <v>42</v>
      </c>
      <c r="E117" s="266" t="s">
        <v>619</v>
      </c>
      <c r="F117" s="268" t="s">
        <v>39</v>
      </c>
      <c r="G117" s="275">
        <v>1</v>
      </c>
      <c r="H117" s="269"/>
      <c r="I117" s="269"/>
      <c r="J117" s="269">
        <f t="shared" si="18"/>
        <v>0</v>
      </c>
      <c r="K117" s="270" t="e">
        <f t="shared" si="17"/>
        <v>#DIV/0!</v>
      </c>
      <c r="L117" s="44"/>
      <c r="M117" s="49"/>
      <c r="N117" s="126"/>
      <c r="O117" s="48"/>
      <c r="P117" s="48"/>
      <c r="Q117" s="48"/>
      <c r="R117" s="48"/>
      <c r="S117" s="48"/>
      <c r="T117" s="48"/>
      <c r="U117" s="48"/>
      <c r="V117" s="48"/>
      <c r="W117" s="48"/>
      <c r="X117" s="48"/>
      <c r="Y117" s="48"/>
      <c r="Z117" s="48"/>
      <c r="AA117" s="48"/>
      <c r="AB117" s="48"/>
      <c r="AC117" s="48"/>
      <c r="AD117" s="44"/>
      <c r="AE117" s="44"/>
      <c r="AF117" s="44"/>
    </row>
    <row r="118" spans="1:32" x14ac:dyDescent="0.2">
      <c r="A118" s="94"/>
      <c r="B118" s="266" t="s">
        <v>631</v>
      </c>
      <c r="C118" s="267" t="s">
        <v>11189</v>
      </c>
      <c r="D118" s="266" t="s">
        <v>131</v>
      </c>
      <c r="E118" s="266" t="s">
        <v>1204</v>
      </c>
      <c r="F118" s="268" t="s">
        <v>38</v>
      </c>
      <c r="G118" s="275">
        <v>14.39</v>
      </c>
      <c r="H118" s="269"/>
      <c r="I118" s="269"/>
      <c r="J118" s="269">
        <f t="shared" si="18"/>
        <v>0</v>
      </c>
      <c r="K118" s="270" t="e">
        <f t="shared" si="17"/>
        <v>#DIV/0!</v>
      </c>
      <c r="L118" s="44"/>
      <c r="M118" s="49"/>
      <c r="N118" s="126"/>
      <c r="O118" s="48"/>
      <c r="P118" s="48"/>
      <c r="Q118" s="48"/>
      <c r="R118" s="48"/>
      <c r="S118" s="48"/>
      <c r="T118" s="48"/>
      <c r="U118" s="48"/>
      <c r="V118" s="48"/>
      <c r="W118" s="48"/>
      <c r="X118" s="48"/>
      <c r="Y118" s="48"/>
      <c r="Z118" s="48"/>
      <c r="AA118" s="48"/>
      <c r="AB118" s="48"/>
      <c r="AC118" s="48"/>
      <c r="AD118" s="44"/>
      <c r="AE118" s="44"/>
      <c r="AF118" s="44"/>
    </row>
    <row r="119" spans="1:32" x14ac:dyDescent="0.2">
      <c r="A119" s="94"/>
      <c r="B119" s="266" t="s">
        <v>1295</v>
      </c>
      <c r="C119" s="267" t="s">
        <v>1296</v>
      </c>
      <c r="D119" s="266" t="s">
        <v>68</v>
      </c>
      <c r="E119" s="266" t="s">
        <v>1297</v>
      </c>
      <c r="F119" s="268" t="s">
        <v>39</v>
      </c>
      <c r="G119" s="275">
        <v>1</v>
      </c>
      <c r="H119" s="269"/>
      <c r="I119" s="269"/>
      <c r="J119" s="269">
        <f t="shared" si="18"/>
        <v>0</v>
      </c>
      <c r="K119" s="270" t="e">
        <f t="shared" si="17"/>
        <v>#DIV/0!</v>
      </c>
      <c r="L119" s="44"/>
      <c r="M119" s="49"/>
      <c r="N119" s="126"/>
      <c r="O119" s="48"/>
      <c r="P119" s="48"/>
      <c r="Q119" s="48"/>
      <c r="R119" s="48"/>
      <c r="S119" s="48"/>
      <c r="T119" s="48"/>
      <c r="U119" s="48"/>
      <c r="V119" s="48"/>
      <c r="W119" s="48"/>
      <c r="X119" s="48"/>
      <c r="Y119" s="48"/>
      <c r="Z119" s="48"/>
      <c r="AA119" s="48"/>
      <c r="AB119" s="48"/>
      <c r="AC119" s="48"/>
      <c r="AD119" s="44"/>
      <c r="AE119" s="44"/>
      <c r="AF119" s="44"/>
    </row>
    <row r="120" spans="1:32" x14ac:dyDescent="0.2">
      <c r="A120" s="94"/>
      <c r="B120" s="266" t="s">
        <v>1298</v>
      </c>
      <c r="C120" s="267" t="s">
        <v>1299</v>
      </c>
      <c r="D120" s="266" t="s">
        <v>42</v>
      </c>
      <c r="E120" s="266" t="s">
        <v>1300</v>
      </c>
      <c r="F120" s="268" t="s">
        <v>39</v>
      </c>
      <c r="G120" s="275">
        <v>2</v>
      </c>
      <c r="H120" s="269"/>
      <c r="I120" s="269"/>
      <c r="J120" s="269">
        <f t="shared" si="18"/>
        <v>0</v>
      </c>
      <c r="K120" s="270" t="e">
        <f t="shared" si="17"/>
        <v>#DIV/0!</v>
      </c>
      <c r="L120" s="44"/>
      <c r="M120" s="49"/>
      <c r="N120" s="126"/>
      <c r="O120" s="48"/>
      <c r="P120" s="48"/>
      <c r="Q120" s="48"/>
      <c r="R120" s="48"/>
      <c r="S120" s="48"/>
      <c r="T120" s="48"/>
      <c r="U120" s="48"/>
      <c r="V120" s="48"/>
      <c r="W120" s="48"/>
      <c r="X120" s="48"/>
      <c r="Y120" s="48"/>
      <c r="Z120" s="48"/>
      <c r="AA120" s="48"/>
      <c r="AB120" s="48"/>
      <c r="AC120" s="48"/>
      <c r="AD120" s="44"/>
      <c r="AE120" s="44"/>
      <c r="AF120" s="44"/>
    </row>
    <row r="121" spans="1:32" x14ac:dyDescent="0.2">
      <c r="A121" s="94"/>
      <c r="B121" s="262" t="s">
        <v>117</v>
      </c>
      <c r="C121" s="262"/>
      <c r="D121" s="262"/>
      <c r="E121" s="262" t="s">
        <v>410</v>
      </c>
      <c r="F121" s="262"/>
      <c r="G121" s="274"/>
      <c r="H121" s="269"/>
      <c r="I121" s="269"/>
      <c r="J121" s="264">
        <f>J122</f>
        <v>0</v>
      </c>
      <c r="K121" s="265" t="e">
        <f t="shared" ref="K121:K127" si="19">J121/$J$468</f>
        <v>#DIV/0!</v>
      </c>
      <c r="L121" s="44"/>
      <c r="M121" s="49"/>
      <c r="N121" s="126"/>
      <c r="O121" s="48"/>
      <c r="P121" s="48"/>
      <c r="Q121" s="48"/>
      <c r="R121" s="48"/>
      <c r="S121" s="48"/>
      <c r="T121" s="48"/>
      <c r="U121" s="48"/>
      <c r="V121" s="48"/>
      <c r="W121" s="48"/>
      <c r="X121" s="48"/>
      <c r="Y121" s="48"/>
      <c r="Z121" s="48"/>
      <c r="AA121" s="48"/>
      <c r="AB121" s="48"/>
      <c r="AC121" s="48"/>
      <c r="AD121" s="44"/>
      <c r="AE121" s="44"/>
      <c r="AF121" s="44"/>
    </row>
    <row r="122" spans="1:32" x14ac:dyDescent="0.2">
      <c r="A122" s="94"/>
      <c r="B122" s="262" t="s">
        <v>632</v>
      </c>
      <c r="C122" s="262"/>
      <c r="D122" s="262"/>
      <c r="E122" s="262" t="s">
        <v>412</v>
      </c>
      <c r="F122" s="262"/>
      <c r="G122" s="274"/>
      <c r="H122" s="269"/>
      <c r="I122" s="269"/>
      <c r="J122" s="264">
        <f>SUM(J123:J127)</f>
        <v>0</v>
      </c>
      <c r="K122" s="265" t="e">
        <f t="shared" si="19"/>
        <v>#DIV/0!</v>
      </c>
      <c r="L122" s="44"/>
      <c r="M122" s="49"/>
      <c r="N122" s="126"/>
      <c r="O122" s="48"/>
      <c r="P122" s="48"/>
      <c r="Q122" s="48"/>
      <c r="R122" s="48"/>
      <c r="S122" s="48"/>
      <c r="T122" s="48"/>
      <c r="U122" s="48"/>
      <c r="V122" s="48"/>
      <c r="W122" s="48"/>
      <c r="X122" s="48"/>
      <c r="Y122" s="48"/>
      <c r="Z122" s="48"/>
      <c r="AA122" s="48"/>
      <c r="AB122" s="48"/>
      <c r="AC122" s="48"/>
      <c r="AD122" s="44"/>
      <c r="AE122" s="44"/>
      <c r="AF122" s="44"/>
    </row>
    <row r="123" spans="1:32" ht="28.5" x14ac:dyDescent="0.2">
      <c r="A123" s="94"/>
      <c r="B123" s="266" t="s">
        <v>633</v>
      </c>
      <c r="C123" s="267">
        <v>91338</v>
      </c>
      <c r="D123" s="266" t="s">
        <v>37</v>
      </c>
      <c r="E123" s="266" t="s">
        <v>167</v>
      </c>
      <c r="F123" s="268" t="s">
        <v>38</v>
      </c>
      <c r="G123" s="275">
        <v>9.8699999999999992</v>
      </c>
      <c r="H123" s="269"/>
      <c r="I123" s="269"/>
      <c r="J123" s="269">
        <f>ROUND(G123*I123,2)</f>
        <v>0</v>
      </c>
      <c r="K123" s="270" t="e">
        <f t="shared" si="19"/>
        <v>#DIV/0!</v>
      </c>
      <c r="L123" s="44"/>
      <c r="M123" s="49"/>
      <c r="N123" s="126"/>
      <c r="O123" s="48"/>
      <c r="P123" s="48"/>
      <c r="Q123" s="48"/>
      <c r="R123" s="48"/>
      <c r="S123" s="48"/>
      <c r="T123" s="48"/>
      <c r="U123" s="48"/>
      <c r="V123" s="48"/>
      <c r="W123" s="48"/>
      <c r="X123" s="48"/>
      <c r="Y123" s="48"/>
      <c r="Z123" s="48"/>
      <c r="AA123" s="48"/>
      <c r="AB123" s="48"/>
      <c r="AC123" s="48"/>
      <c r="AD123" s="44"/>
      <c r="AE123" s="44"/>
      <c r="AF123" s="44"/>
    </row>
    <row r="124" spans="1:32" x14ac:dyDescent="0.2">
      <c r="A124" s="94"/>
      <c r="B124" s="266" t="s">
        <v>634</v>
      </c>
      <c r="C124" s="267" t="s">
        <v>11595</v>
      </c>
      <c r="D124" s="266" t="s">
        <v>131</v>
      </c>
      <c r="E124" s="266" t="s">
        <v>848</v>
      </c>
      <c r="F124" s="268" t="s">
        <v>38</v>
      </c>
      <c r="G124" s="275">
        <v>6.93</v>
      </c>
      <c r="H124" s="269"/>
      <c r="I124" s="269"/>
      <c r="J124" s="269">
        <f>ROUND(G124*I124,2)</f>
        <v>0</v>
      </c>
      <c r="K124" s="270" t="e">
        <f t="shared" si="19"/>
        <v>#DIV/0!</v>
      </c>
      <c r="L124" s="44"/>
      <c r="M124" s="49"/>
      <c r="N124" s="126"/>
      <c r="O124" s="48"/>
      <c r="P124" s="48"/>
      <c r="Q124" s="48"/>
      <c r="R124" s="48"/>
      <c r="S124" s="48"/>
      <c r="T124" s="48"/>
      <c r="U124" s="48"/>
      <c r="V124" s="48"/>
      <c r="W124" s="48"/>
      <c r="X124" s="48"/>
      <c r="Y124" s="48"/>
      <c r="Z124" s="48"/>
      <c r="AA124" s="48"/>
      <c r="AB124" s="48"/>
      <c r="AC124" s="48"/>
      <c r="AD124" s="44"/>
      <c r="AE124" s="44"/>
      <c r="AF124" s="44"/>
    </row>
    <row r="125" spans="1:32" ht="42.75" x14ac:dyDescent="0.2">
      <c r="A125" s="94"/>
      <c r="B125" s="266" t="s">
        <v>636</v>
      </c>
      <c r="C125" s="267" t="s">
        <v>849</v>
      </c>
      <c r="D125" s="266" t="s">
        <v>425</v>
      </c>
      <c r="E125" s="266" t="s">
        <v>850</v>
      </c>
      <c r="F125" s="268" t="s">
        <v>38</v>
      </c>
      <c r="G125" s="275">
        <v>20.28</v>
      </c>
      <c r="H125" s="269"/>
      <c r="I125" s="269"/>
      <c r="J125" s="269">
        <f>ROUND(G125*I125,2)</f>
        <v>0</v>
      </c>
      <c r="K125" s="270" t="e">
        <f t="shared" si="19"/>
        <v>#DIV/0!</v>
      </c>
      <c r="L125" s="44"/>
      <c r="M125" s="49"/>
      <c r="N125" s="126"/>
      <c r="O125" s="48"/>
      <c r="P125" s="48"/>
      <c r="Q125" s="48"/>
      <c r="R125" s="48"/>
      <c r="S125" s="48"/>
      <c r="T125" s="48"/>
      <c r="U125" s="48"/>
      <c r="V125" s="48"/>
      <c r="W125" s="48"/>
      <c r="X125" s="48"/>
      <c r="Y125" s="48"/>
      <c r="Z125" s="48"/>
      <c r="AA125" s="48"/>
      <c r="AB125" s="48"/>
      <c r="AC125" s="48"/>
      <c r="AD125" s="44"/>
      <c r="AE125" s="44"/>
      <c r="AF125" s="44"/>
    </row>
    <row r="126" spans="1:32" x14ac:dyDescent="0.2">
      <c r="A126" s="94"/>
      <c r="B126" s="266" t="s">
        <v>637</v>
      </c>
      <c r="C126" s="267" t="s">
        <v>1301</v>
      </c>
      <c r="D126" s="266" t="s">
        <v>42</v>
      </c>
      <c r="E126" s="266" t="s">
        <v>1302</v>
      </c>
      <c r="F126" s="268" t="s">
        <v>38</v>
      </c>
      <c r="G126" s="275">
        <v>4.7</v>
      </c>
      <c r="H126" s="269"/>
      <c r="I126" s="269"/>
      <c r="J126" s="269">
        <f>ROUND(G126*I126,2)</f>
        <v>0</v>
      </c>
      <c r="K126" s="270" t="e">
        <f t="shared" si="19"/>
        <v>#DIV/0!</v>
      </c>
      <c r="L126" s="44"/>
      <c r="M126" s="49"/>
      <c r="N126" s="126"/>
      <c r="O126" s="48"/>
      <c r="P126" s="48"/>
      <c r="Q126" s="48"/>
      <c r="R126" s="48"/>
      <c r="S126" s="48"/>
      <c r="T126" s="48"/>
      <c r="U126" s="48"/>
      <c r="V126" s="48"/>
      <c r="W126" s="48"/>
      <c r="X126" s="48"/>
      <c r="Y126" s="48"/>
      <c r="Z126" s="48"/>
      <c r="AA126" s="48"/>
      <c r="AB126" s="48"/>
      <c r="AC126" s="48"/>
      <c r="AD126" s="44"/>
      <c r="AE126" s="44"/>
      <c r="AF126" s="44"/>
    </row>
    <row r="127" spans="1:32" x14ac:dyDescent="0.2">
      <c r="A127" s="94"/>
      <c r="B127" s="266" t="s">
        <v>1303</v>
      </c>
      <c r="C127" s="267" t="s">
        <v>1304</v>
      </c>
      <c r="D127" s="266" t="s">
        <v>42</v>
      </c>
      <c r="E127" s="266" t="s">
        <v>1305</v>
      </c>
      <c r="F127" s="268" t="s">
        <v>38</v>
      </c>
      <c r="G127" s="275">
        <v>2.52</v>
      </c>
      <c r="H127" s="269"/>
      <c r="I127" s="269"/>
      <c r="J127" s="269">
        <f>ROUND(G127*I127,2)</f>
        <v>0</v>
      </c>
      <c r="K127" s="270" t="e">
        <f t="shared" si="19"/>
        <v>#DIV/0!</v>
      </c>
      <c r="L127" s="44"/>
      <c r="M127" s="49"/>
      <c r="N127" s="126"/>
      <c r="O127" s="48"/>
      <c r="P127" s="48"/>
      <c r="Q127" s="48"/>
      <c r="R127" s="48"/>
      <c r="S127" s="48"/>
      <c r="T127" s="48"/>
      <c r="U127" s="48"/>
      <c r="V127" s="48"/>
      <c r="W127" s="48"/>
      <c r="X127" s="48"/>
      <c r="Y127" s="48"/>
      <c r="Z127" s="48"/>
      <c r="AA127" s="48"/>
      <c r="AB127" s="48"/>
      <c r="AC127" s="48"/>
      <c r="AD127" s="44"/>
      <c r="AE127" s="44"/>
      <c r="AF127" s="44"/>
    </row>
    <row r="128" spans="1:32" x14ac:dyDescent="0.2">
      <c r="A128" s="94"/>
      <c r="B128" s="262" t="s">
        <v>638</v>
      </c>
      <c r="C128" s="262"/>
      <c r="D128" s="262"/>
      <c r="E128" s="262" t="s">
        <v>414</v>
      </c>
      <c r="F128" s="262"/>
      <c r="G128" s="274"/>
      <c r="H128" s="269"/>
      <c r="I128" s="269"/>
      <c r="J128" s="264">
        <f>SUM(J129:J131)</f>
        <v>0</v>
      </c>
      <c r="K128" s="265" t="e">
        <f>J128/$J$468</f>
        <v>#DIV/0!</v>
      </c>
      <c r="L128" s="44"/>
      <c r="M128" s="49"/>
      <c r="N128" s="126"/>
      <c r="O128" s="48"/>
      <c r="P128" s="48"/>
      <c r="Q128" s="48"/>
      <c r="R128" s="48"/>
      <c r="S128" s="48"/>
      <c r="T128" s="48"/>
      <c r="U128" s="48"/>
      <c r="V128" s="48"/>
      <c r="W128" s="48"/>
      <c r="X128" s="48"/>
      <c r="Y128" s="48"/>
      <c r="Z128" s="48"/>
      <c r="AA128" s="48"/>
      <c r="AB128" s="48"/>
      <c r="AC128" s="48"/>
      <c r="AD128" s="44"/>
      <c r="AE128" s="44"/>
      <c r="AF128" s="44"/>
    </row>
    <row r="129" spans="1:32" ht="28.5" x14ac:dyDescent="0.2">
      <c r="A129" s="94"/>
      <c r="B129" s="266" t="s">
        <v>639</v>
      </c>
      <c r="C129" s="267">
        <v>94569</v>
      </c>
      <c r="D129" s="266" t="s">
        <v>37</v>
      </c>
      <c r="E129" s="266" t="s">
        <v>168</v>
      </c>
      <c r="F129" s="268" t="s">
        <v>38</v>
      </c>
      <c r="G129" s="275">
        <v>25.64</v>
      </c>
      <c r="H129" s="269"/>
      <c r="I129" s="269"/>
      <c r="J129" s="269">
        <f>ROUND(G129*I129,2)</f>
        <v>0</v>
      </c>
      <c r="K129" s="270" t="e">
        <f t="shared" ref="K129:K131" si="20">J129/$J$468</f>
        <v>#DIV/0!</v>
      </c>
      <c r="L129" s="44"/>
      <c r="M129" s="49"/>
      <c r="N129" s="126"/>
      <c r="O129" s="48"/>
      <c r="P129" s="48"/>
      <c r="Q129" s="48"/>
      <c r="R129" s="48"/>
      <c r="S129" s="48"/>
      <c r="T129" s="48"/>
      <c r="U129" s="48"/>
      <c r="V129" s="48"/>
      <c r="W129" s="48"/>
      <c r="X129" s="48"/>
      <c r="Y129" s="48"/>
      <c r="Z129" s="48"/>
      <c r="AA129" s="48"/>
      <c r="AB129" s="48"/>
      <c r="AC129" s="48"/>
      <c r="AD129" s="44"/>
      <c r="AE129" s="44"/>
      <c r="AF129" s="44"/>
    </row>
    <row r="130" spans="1:32" ht="28.5" x14ac:dyDescent="0.2">
      <c r="A130" s="94"/>
      <c r="B130" s="266" t="s">
        <v>640</v>
      </c>
      <c r="C130" s="267">
        <v>100674</v>
      </c>
      <c r="D130" s="266" t="s">
        <v>37</v>
      </c>
      <c r="E130" s="266" t="s">
        <v>169</v>
      </c>
      <c r="F130" s="268" t="s">
        <v>38</v>
      </c>
      <c r="G130" s="275">
        <v>1.35</v>
      </c>
      <c r="H130" s="269"/>
      <c r="I130" s="269"/>
      <c r="J130" s="269">
        <f>ROUND(G130*I130,2)</f>
        <v>0</v>
      </c>
      <c r="K130" s="270" t="e">
        <f t="shared" si="20"/>
        <v>#DIV/0!</v>
      </c>
      <c r="L130" s="44"/>
      <c r="M130" s="49"/>
      <c r="N130" s="126"/>
      <c r="O130" s="48"/>
      <c r="P130" s="48"/>
      <c r="Q130" s="48"/>
      <c r="R130" s="48"/>
      <c r="S130" s="48"/>
      <c r="T130" s="48"/>
      <c r="U130" s="48"/>
      <c r="V130" s="48"/>
      <c r="W130" s="48"/>
      <c r="X130" s="48"/>
      <c r="Y130" s="48"/>
      <c r="Z130" s="48"/>
      <c r="AA130" s="48"/>
      <c r="AB130" s="48"/>
      <c r="AC130" s="48"/>
      <c r="AD130" s="44"/>
      <c r="AE130" s="44"/>
      <c r="AF130" s="44"/>
    </row>
    <row r="131" spans="1:32" ht="42.75" x14ac:dyDescent="0.2">
      <c r="A131" s="94"/>
      <c r="B131" s="266" t="s">
        <v>641</v>
      </c>
      <c r="C131" s="267">
        <v>94573</v>
      </c>
      <c r="D131" s="266" t="s">
        <v>37</v>
      </c>
      <c r="E131" s="266" t="s">
        <v>1216</v>
      </c>
      <c r="F131" s="268" t="s">
        <v>38</v>
      </c>
      <c r="G131" s="275">
        <v>35.67</v>
      </c>
      <c r="H131" s="269"/>
      <c r="I131" s="269"/>
      <c r="J131" s="269">
        <f>ROUND(G131*I131,2)</f>
        <v>0</v>
      </c>
      <c r="K131" s="270" t="e">
        <f t="shared" si="20"/>
        <v>#DIV/0!</v>
      </c>
      <c r="L131" s="44"/>
      <c r="M131" s="49"/>
      <c r="N131" s="126"/>
      <c r="O131" s="48"/>
      <c r="P131" s="48"/>
      <c r="Q131" s="48"/>
      <c r="R131" s="48"/>
      <c r="S131" s="48"/>
      <c r="T131" s="48"/>
      <c r="U131" s="48"/>
      <c r="V131" s="48"/>
      <c r="W131" s="48"/>
      <c r="X131" s="48"/>
      <c r="Y131" s="48"/>
      <c r="Z131" s="48"/>
      <c r="AA131" s="48"/>
      <c r="AB131" s="48"/>
      <c r="AC131" s="48"/>
      <c r="AD131" s="44"/>
      <c r="AE131" s="44"/>
      <c r="AF131" s="44"/>
    </row>
    <row r="132" spans="1:32" x14ac:dyDescent="0.2">
      <c r="A132" s="94"/>
      <c r="B132" s="262" t="s">
        <v>128</v>
      </c>
      <c r="C132" s="262"/>
      <c r="D132" s="262"/>
      <c r="E132" s="262" t="s">
        <v>416</v>
      </c>
      <c r="F132" s="262"/>
      <c r="G132" s="274"/>
      <c r="H132" s="269"/>
      <c r="I132" s="269"/>
      <c r="J132" s="264">
        <f>J133</f>
        <v>0</v>
      </c>
      <c r="K132" s="265" t="e">
        <f t="shared" ref="K132:K134" si="21">J132/$J$468</f>
        <v>#DIV/0!</v>
      </c>
      <c r="L132" s="44"/>
      <c r="M132" s="49"/>
      <c r="N132" s="126"/>
      <c r="O132" s="48"/>
      <c r="P132" s="48"/>
      <c r="Q132" s="48"/>
      <c r="R132" s="48"/>
      <c r="S132" s="48"/>
      <c r="T132" s="48"/>
      <c r="U132" s="48"/>
      <c r="V132" s="48"/>
      <c r="W132" s="48"/>
      <c r="X132" s="48"/>
      <c r="Y132" s="48"/>
      <c r="Z132" s="48"/>
      <c r="AA132" s="48"/>
      <c r="AB132" s="48"/>
      <c r="AC132" s="48"/>
      <c r="AD132" s="44"/>
      <c r="AE132" s="44"/>
      <c r="AF132" s="44"/>
    </row>
    <row r="133" spans="1:32" x14ac:dyDescent="0.2">
      <c r="A133" s="94"/>
      <c r="B133" s="262" t="s">
        <v>642</v>
      </c>
      <c r="C133" s="262"/>
      <c r="D133" s="262"/>
      <c r="E133" s="262" t="s">
        <v>417</v>
      </c>
      <c r="F133" s="262"/>
      <c r="G133" s="274"/>
      <c r="H133" s="269"/>
      <c r="I133" s="269"/>
      <c r="J133" s="264">
        <f>J134</f>
        <v>0</v>
      </c>
      <c r="K133" s="265" t="e">
        <f t="shared" si="21"/>
        <v>#DIV/0!</v>
      </c>
      <c r="L133" s="44"/>
      <c r="M133" s="49"/>
      <c r="N133" s="126"/>
      <c r="O133" s="48"/>
      <c r="P133" s="48"/>
      <c r="Q133" s="48"/>
      <c r="R133" s="48"/>
      <c r="S133" s="48"/>
      <c r="T133" s="48"/>
      <c r="U133" s="48"/>
      <c r="V133" s="48"/>
      <c r="W133" s="48"/>
      <c r="X133" s="48"/>
      <c r="Y133" s="48"/>
      <c r="Z133" s="48"/>
      <c r="AA133" s="48"/>
      <c r="AB133" s="48"/>
      <c r="AC133" s="48"/>
      <c r="AD133" s="44"/>
      <c r="AE133" s="44"/>
      <c r="AF133" s="44"/>
    </row>
    <row r="134" spans="1:32" ht="42.75" x14ac:dyDescent="0.2">
      <c r="A134" s="94"/>
      <c r="B134" s="266" t="s">
        <v>643</v>
      </c>
      <c r="C134" s="267" t="s">
        <v>418</v>
      </c>
      <c r="D134" s="266" t="s">
        <v>98</v>
      </c>
      <c r="E134" s="266" t="s">
        <v>851</v>
      </c>
      <c r="F134" s="268" t="s">
        <v>38</v>
      </c>
      <c r="G134" s="275">
        <v>3.15</v>
      </c>
      <c r="H134" s="269"/>
      <c r="I134" s="269"/>
      <c r="J134" s="269">
        <f>ROUND(G134*I134,2)</f>
        <v>0</v>
      </c>
      <c r="K134" s="270" t="e">
        <f t="shared" si="21"/>
        <v>#DIV/0!</v>
      </c>
      <c r="L134" s="44"/>
      <c r="M134" s="49"/>
      <c r="N134" s="126"/>
      <c r="O134" s="48"/>
      <c r="P134" s="48"/>
      <c r="Q134" s="48"/>
      <c r="R134" s="48"/>
      <c r="S134" s="48"/>
      <c r="T134" s="48"/>
      <c r="U134" s="48"/>
      <c r="V134" s="48"/>
      <c r="W134" s="48"/>
      <c r="X134" s="48"/>
      <c r="Y134" s="48"/>
      <c r="Z134" s="48"/>
      <c r="AA134" s="48"/>
      <c r="AB134" s="48"/>
      <c r="AC134" s="48"/>
      <c r="AD134" s="44"/>
      <c r="AE134" s="44"/>
      <c r="AF134" s="44"/>
    </row>
    <row r="135" spans="1:32" x14ac:dyDescent="0.2">
      <c r="A135" s="94"/>
      <c r="B135" s="262" t="s">
        <v>644</v>
      </c>
      <c r="C135" s="262"/>
      <c r="D135" s="262"/>
      <c r="E135" s="262" t="s">
        <v>419</v>
      </c>
      <c r="F135" s="262"/>
      <c r="G135" s="274"/>
      <c r="H135" s="269"/>
      <c r="I135" s="269"/>
      <c r="J135" s="264">
        <f>SUM(J136:J142)</f>
        <v>0</v>
      </c>
      <c r="K135" s="265" t="e">
        <f>J135/$J$468</f>
        <v>#DIV/0!</v>
      </c>
      <c r="L135" s="44"/>
      <c r="M135" s="49"/>
      <c r="N135" s="126"/>
      <c r="O135" s="48"/>
      <c r="P135" s="48"/>
      <c r="Q135" s="48"/>
      <c r="R135" s="48"/>
      <c r="S135" s="48"/>
      <c r="T135" s="48"/>
      <c r="U135" s="48"/>
      <c r="V135" s="48"/>
      <c r="W135" s="48"/>
      <c r="X135" s="48"/>
      <c r="Y135" s="48"/>
      <c r="Z135" s="48"/>
      <c r="AA135" s="48"/>
      <c r="AB135" s="48"/>
      <c r="AC135" s="48"/>
      <c r="AD135" s="44"/>
      <c r="AE135" s="44"/>
      <c r="AF135" s="44"/>
    </row>
    <row r="136" spans="1:32" x14ac:dyDescent="0.2">
      <c r="A136" s="94"/>
      <c r="B136" s="266" t="s">
        <v>645</v>
      </c>
      <c r="C136" s="267" t="s">
        <v>11813</v>
      </c>
      <c r="D136" s="266" t="s">
        <v>131</v>
      </c>
      <c r="E136" s="266" t="s">
        <v>594</v>
      </c>
      <c r="F136" s="268" t="s">
        <v>111</v>
      </c>
      <c r="G136" s="275">
        <v>7</v>
      </c>
      <c r="H136" s="269"/>
      <c r="I136" s="269"/>
      <c r="J136" s="269">
        <f t="shared" ref="J136:J142" si="22">ROUND(G136*I136,2)</f>
        <v>0</v>
      </c>
      <c r="K136" s="270" t="e">
        <f t="shared" ref="K136:K142" si="23">J136/$J$468</f>
        <v>#DIV/0!</v>
      </c>
      <c r="L136" s="44"/>
      <c r="M136" s="49"/>
      <c r="N136" s="126"/>
      <c r="O136" s="48"/>
      <c r="P136" s="48"/>
      <c r="Q136" s="48"/>
      <c r="R136" s="48"/>
      <c r="S136" s="48"/>
      <c r="T136" s="48"/>
      <c r="U136" s="48"/>
      <c r="V136" s="48"/>
      <c r="W136" s="48"/>
      <c r="X136" s="48"/>
      <c r="Y136" s="48"/>
      <c r="Z136" s="48"/>
      <c r="AA136" s="48"/>
      <c r="AB136" s="48"/>
      <c r="AC136" s="48"/>
      <c r="AD136" s="44"/>
      <c r="AE136" s="44"/>
      <c r="AF136" s="44"/>
    </row>
    <row r="137" spans="1:32" x14ac:dyDescent="0.2">
      <c r="A137" s="94"/>
      <c r="B137" s="266" t="s">
        <v>646</v>
      </c>
      <c r="C137" s="267" t="s">
        <v>181</v>
      </c>
      <c r="D137" s="266" t="s">
        <v>98</v>
      </c>
      <c r="E137" s="266" t="s">
        <v>182</v>
      </c>
      <c r="F137" s="268" t="s">
        <v>111</v>
      </c>
      <c r="G137" s="275">
        <v>7</v>
      </c>
      <c r="H137" s="269"/>
      <c r="I137" s="269"/>
      <c r="J137" s="269">
        <f t="shared" si="22"/>
        <v>0</v>
      </c>
      <c r="K137" s="270" t="e">
        <f t="shared" si="23"/>
        <v>#DIV/0!</v>
      </c>
      <c r="L137" s="44"/>
      <c r="M137" s="49"/>
      <c r="N137" s="126"/>
      <c r="O137" s="48"/>
      <c r="P137" s="48"/>
      <c r="Q137" s="48"/>
      <c r="R137" s="48"/>
      <c r="S137" s="48"/>
      <c r="T137" s="48"/>
      <c r="U137" s="48"/>
      <c r="V137" s="48"/>
      <c r="W137" s="48"/>
      <c r="X137" s="48"/>
      <c r="Y137" s="48"/>
      <c r="Z137" s="48"/>
      <c r="AA137" s="48"/>
      <c r="AB137" s="48"/>
      <c r="AC137" s="48"/>
      <c r="AD137" s="44"/>
      <c r="AE137" s="44"/>
      <c r="AF137" s="44"/>
    </row>
    <row r="138" spans="1:32" x14ac:dyDescent="0.2">
      <c r="A138" s="94"/>
      <c r="B138" s="266" t="s">
        <v>647</v>
      </c>
      <c r="C138" s="267" t="s">
        <v>422</v>
      </c>
      <c r="D138" s="266" t="s">
        <v>42</v>
      </c>
      <c r="E138" s="266" t="s">
        <v>423</v>
      </c>
      <c r="F138" s="268" t="s">
        <v>44</v>
      </c>
      <c r="G138" s="275">
        <v>233.34</v>
      </c>
      <c r="H138" s="269"/>
      <c r="I138" s="269"/>
      <c r="J138" s="269">
        <f t="shared" si="22"/>
        <v>0</v>
      </c>
      <c r="K138" s="270" t="e">
        <f t="shared" si="23"/>
        <v>#DIV/0!</v>
      </c>
      <c r="L138" s="44"/>
      <c r="M138" s="49"/>
      <c r="N138" s="126"/>
      <c r="O138" s="48"/>
      <c r="P138" s="48"/>
      <c r="Q138" s="48"/>
      <c r="R138" s="48"/>
      <c r="S138" s="48"/>
      <c r="T138" s="48"/>
      <c r="U138" s="48"/>
      <c r="V138" s="48"/>
      <c r="W138" s="48"/>
      <c r="X138" s="48"/>
      <c r="Y138" s="48"/>
      <c r="Z138" s="48"/>
      <c r="AA138" s="48"/>
      <c r="AB138" s="48"/>
      <c r="AC138" s="48"/>
      <c r="AD138" s="44"/>
      <c r="AE138" s="44"/>
      <c r="AF138" s="44"/>
    </row>
    <row r="139" spans="1:32" x14ac:dyDescent="0.2">
      <c r="A139" s="94"/>
      <c r="B139" s="266" t="s">
        <v>648</v>
      </c>
      <c r="C139" s="267" t="s">
        <v>652</v>
      </c>
      <c r="D139" s="266" t="s">
        <v>42</v>
      </c>
      <c r="E139" s="266" t="s">
        <v>653</v>
      </c>
      <c r="F139" s="268" t="s">
        <v>39</v>
      </c>
      <c r="G139" s="275">
        <v>4</v>
      </c>
      <c r="H139" s="269"/>
      <c r="I139" s="269"/>
      <c r="J139" s="269">
        <f t="shared" si="22"/>
        <v>0</v>
      </c>
      <c r="K139" s="270" t="e">
        <f t="shared" si="23"/>
        <v>#DIV/0!</v>
      </c>
      <c r="L139" s="44"/>
      <c r="M139" s="49"/>
      <c r="N139" s="126"/>
      <c r="O139" s="48"/>
      <c r="P139" s="48"/>
      <c r="Q139" s="48"/>
      <c r="R139" s="48"/>
      <c r="S139" s="48"/>
      <c r="T139" s="48"/>
      <c r="U139" s="48"/>
      <c r="V139" s="48"/>
      <c r="W139" s="48"/>
      <c r="X139" s="48"/>
      <c r="Y139" s="48"/>
      <c r="Z139" s="48"/>
      <c r="AA139" s="48"/>
      <c r="AB139" s="48"/>
      <c r="AC139" s="48"/>
      <c r="AD139" s="44"/>
      <c r="AE139" s="44"/>
      <c r="AF139" s="44"/>
    </row>
    <row r="140" spans="1:32" x14ac:dyDescent="0.2">
      <c r="A140" s="94"/>
      <c r="B140" s="266" t="s">
        <v>649</v>
      </c>
      <c r="C140" s="267" t="s">
        <v>11755</v>
      </c>
      <c r="D140" s="266" t="s">
        <v>131</v>
      </c>
      <c r="E140" s="266" t="s">
        <v>655</v>
      </c>
      <c r="F140" s="268" t="s">
        <v>111</v>
      </c>
      <c r="G140" s="275">
        <v>23</v>
      </c>
      <c r="H140" s="269"/>
      <c r="I140" s="269"/>
      <c r="J140" s="269">
        <f t="shared" si="22"/>
        <v>0</v>
      </c>
      <c r="K140" s="270" t="e">
        <f t="shared" si="23"/>
        <v>#DIV/0!</v>
      </c>
      <c r="L140" s="44"/>
      <c r="M140" s="49"/>
      <c r="N140" s="126"/>
      <c r="O140" s="48"/>
      <c r="P140" s="48"/>
      <c r="Q140" s="48"/>
      <c r="R140" s="48"/>
      <c r="S140" s="48"/>
      <c r="T140" s="48"/>
      <c r="U140" s="48"/>
      <c r="V140" s="48"/>
      <c r="W140" s="48"/>
      <c r="X140" s="48"/>
      <c r="Y140" s="48"/>
      <c r="Z140" s="48"/>
      <c r="AA140" s="48"/>
      <c r="AB140" s="48"/>
      <c r="AC140" s="48"/>
      <c r="AD140" s="44"/>
      <c r="AE140" s="44"/>
      <c r="AF140" s="44"/>
    </row>
    <row r="141" spans="1:32" ht="28.5" x14ac:dyDescent="0.2">
      <c r="A141" s="94"/>
      <c r="B141" s="266" t="s">
        <v>650</v>
      </c>
      <c r="C141" s="267">
        <v>100709</v>
      </c>
      <c r="D141" s="266" t="s">
        <v>37</v>
      </c>
      <c r="E141" s="266" t="s">
        <v>421</v>
      </c>
      <c r="F141" s="268" t="s">
        <v>39</v>
      </c>
      <c r="G141" s="275">
        <v>37</v>
      </c>
      <c r="H141" s="269"/>
      <c r="I141" s="269"/>
      <c r="J141" s="269">
        <f t="shared" si="22"/>
        <v>0</v>
      </c>
      <c r="K141" s="270" t="e">
        <f t="shared" si="23"/>
        <v>#DIV/0!</v>
      </c>
      <c r="L141" s="44"/>
      <c r="M141" s="49"/>
      <c r="N141" s="126"/>
      <c r="O141" s="48"/>
      <c r="P141" s="48"/>
      <c r="Q141" s="48"/>
      <c r="R141" s="48"/>
      <c r="S141" s="48"/>
      <c r="T141" s="48"/>
      <c r="U141" s="48"/>
      <c r="V141" s="48"/>
      <c r="W141" s="48"/>
      <c r="X141" s="48"/>
      <c r="Y141" s="48"/>
      <c r="Z141" s="48"/>
      <c r="AA141" s="48"/>
      <c r="AB141" s="48"/>
      <c r="AC141" s="48"/>
      <c r="AD141" s="44"/>
      <c r="AE141" s="44"/>
      <c r="AF141" s="44"/>
    </row>
    <row r="142" spans="1:32" x14ac:dyDescent="0.2">
      <c r="A142" s="94"/>
      <c r="B142" s="266" t="s">
        <v>651</v>
      </c>
      <c r="C142" s="267" t="s">
        <v>656</v>
      </c>
      <c r="D142" s="266" t="s">
        <v>42</v>
      </c>
      <c r="E142" s="266" t="s">
        <v>657</v>
      </c>
      <c r="F142" s="268" t="s">
        <v>38</v>
      </c>
      <c r="G142" s="275">
        <v>0.45</v>
      </c>
      <c r="H142" s="269"/>
      <c r="I142" s="269"/>
      <c r="J142" s="269">
        <f t="shared" si="22"/>
        <v>0</v>
      </c>
      <c r="K142" s="270" t="e">
        <f t="shared" si="23"/>
        <v>#DIV/0!</v>
      </c>
      <c r="L142" s="44"/>
      <c r="M142" s="49"/>
      <c r="N142" s="126"/>
      <c r="O142" s="48"/>
      <c r="P142" s="48"/>
      <c r="Q142" s="48"/>
      <c r="R142" s="48"/>
      <c r="S142" s="48"/>
      <c r="T142" s="48"/>
      <c r="U142" s="48"/>
      <c r="V142" s="48"/>
      <c r="W142" s="48"/>
      <c r="X142" s="48"/>
      <c r="Y142" s="48"/>
      <c r="Z142" s="48"/>
      <c r="AA142" s="48"/>
      <c r="AB142" s="48"/>
      <c r="AC142" s="48"/>
      <c r="AD142" s="44"/>
      <c r="AE142" s="44"/>
      <c r="AF142" s="44"/>
    </row>
    <row r="143" spans="1:32" x14ac:dyDescent="0.2">
      <c r="A143" s="94"/>
      <c r="B143" s="262">
        <v>8</v>
      </c>
      <c r="C143" s="262"/>
      <c r="D143" s="262"/>
      <c r="E143" s="262" t="s">
        <v>429</v>
      </c>
      <c r="F143" s="262"/>
      <c r="G143" s="274"/>
      <c r="H143" s="269"/>
      <c r="I143" s="269"/>
      <c r="J143" s="264">
        <f>J144+J148</f>
        <v>0</v>
      </c>
      <c r="K143" s="265" t="e">
        <f t="shared" ref="K143:K147" si="24">J143/$J$468</f>
        <v>#DIV/0!</v>
      </c>
      <c r="L143" s="44"/>
      <c r="M143" s="49"/>
      <c r="N143" s="126"/>
      <c r="O143" s="48"/>
      <c r="P143" s="48"/>
      <c r="Q143" s="48"/>
      <c r="R143" s="48"/>
      <c r="S143" s="48"/>
      <c r="T143" s="48"/>
      <c r="U143" s="48"/>
      <c r="V143" s="48"/>
      <c r="W143" s="48"/>
      <c r="X143" s="48"/>
      <c r="Y143" s="48"/>
      <c r="Z143" s="48"/>
      <c r="AA143" s="48"/>
      <c r="AB143" s="48"/>
      <c r="AC143" s="48"/>
      <c r="AD143" s="44"/>
      <c r="AE143" s="44"/>
      <c r="AF143" s="44"/>
    </row>
    <row r="144" spans="1:32" x14ac:dyDescent="0.2">
      <c r="A144" s="94"/>
      <c r="B144" s="262" t="s">
        <v>136</v>
      </c>
      <c r="C144" s="262"/>
      <c r="D144" s="262"/>
      <c r="E144" s="262" t="s">
        <v>92</v>
      </c>
      <c r="F144" s="262"/>
      <c r="G144" s="274"/>
      <c r="H144" s="269"/>
      <c r="I144" s="269"/>
      <c r="J144" s="264">
        <f>SUM(J145:J147)</f>
        <v>0</v>
      </c>
      <c r="K144" s="265" t="e">
        <f t="shared" si="24"/>
        <v>#DIV/0!</v>
      </c>
      <c r="L144" s="44"/>
      <c r="M144" s="49"/>
      <c r="N144" s="126"/>
      <c r="O144" s="48"/>
      <c r="P144" s="48"/>
      <c r="Q144" s="48"/>
      <c r="R144" s="48"/>
      <c r="S144" s="48"/>
      <c r="T144" s="48"/>
      <c r="U144" s="48"/>
      <c r="V144" s="48"/>
      <c r="W144" s="48"/>
      <c r="X144" s="48"/>
      <c r="Y144" s="48"/>
      <c r="Z144" s="48"/>
      <c r="AA144" s="48"/>
      <c r="AB144" s="48"/>
      <c r="AC144" s="48"/>
      <c r="AD144" s="44"/>
      <c r="AE144" s="44"/>
      <c r="AF144" s="44"/>
    </row>
    <row r="145" spans="1:32" ht="42.75" x14ac:dyDescent="0.2">
      <c r="A145" s="94"/>
      <c r="B145" s="266" t="s">
        <v>430</v>
      </c>
      <c r="C145" s="267">
        <v>87905</v>
      </c>
      <c r="D145" s="266" t="s">
        <v>37</v>
      </c>
      <c r="E145" s="266" t="s">
        <v>94</v>
      </c>
      <c r="F145" s="268" t="s">
        <v>38</v>
      </c>
      <c r="G145" s="275">
        <v>1453.38</v>
      </c>
      <c r="H145" s="269"/>
      <c r="I145" s="269"/>
      <c r="J145" s="269">
        <f>ROUND(G145*I145,2)</f>
        <v>0</v>
      </c>
      <c r="K145" s="270" t="e">
        <f t="shared" si="24"/>
        <v>#DIV/0!</v>
      </c>
      <c r="L145" s="44"/>
      <c r="M145" s="49"/>
      <c r="N145" s="126"/>
      <c r="O145" s="48"/>
      <c r="P145" s="48"/>
      <c r="Q145" s="48"/>
      <c r="R145" s="48"/>
      <c r="S145" s="48"/>
      <c r="T145" s="48"/>
      <c r="U145" s="48"/>
      <c r="V145" s="48"/>
      <c r="W145" s="48"/>
      <c r="X145" s="48"/>
      <c r="Y145" s="48"/>
      <c r="Z145" s="48"/>
      <c r="AA145" s="48"/>
      <c r="AB145" s="48"/>
      <c r="AC145" s="48"/>
      <c r="AD145" s="44"/>
      <c r="AE145" s="44"/>
      <c r="AF145" s="44"/>
    </row>
    <row r="146" spans="1:32" ht="28.5" x14ac:dyDescent="0.2">
      <c r="A146" s="94"/>
      <c r="B146" s="266" t="s">
        <v>431</v>
      </c>
      <c r="C146" s="267">
        <v>104958</v>
      </c>
      <c r="D146" s="266" t="s">
        <v>37</v>
      </c>
      <c r="E146" s="266" t="s">
        <v>1039</v>
      </c>
      <c r="F146" s="268" t="s">
        <v>38</v>
      </c>
      <c r="G146" s="275">
        <v>1375.61</v>
      </c>
      <c r="H146" s="269"/>
      <c r="I146" s="269"/>
      <c r="J146" s="269">
        <f>ROUND(G146*I146,2)</f>
        <v>0</v>
      </c>
      <c r="K146" s="270" t="e">
        <f t="shared" si="24"/>
        <v>#DIV/0!</v>
      </c>
      <c r="L146" s="44"/>
      <c r="M146" s="49"/>
      <c r="N146" s="126"/>
      <c r="O146" s="48"/>
      <c r="P146" s="48"/>
      <c r="Q146" s="48"/>
      <c r="R146" s="48"/>
      <c r="S146" s="48"/>
      <c r="T146" s="48"/>
      <c r="U146" s="48"/>
      <c r="V146" s="48"/>
      <c r="W146" s="48"/>
      <c r="X146" s="48"/>
      <c r="Y146" s="48"/>
      <c r="Z146" s="48"/>
      <c r="AA146" s="48"/>
      <c r="AB146" s="48"/>
      <c r="AC146" s="48"/>
      <c r="AD146" s="44"/>
      <c r="AE146" s="44"/>
      <c r="AF146" s="44"/>
    </row>
    <row r="147" spans="1:32" ht="28.5" x14ac:dyDescent="0.2">
      <c r="A147" s="94"/>
      <c r="B147" s="266" t="s">
        <v>432</v>
      </c>
      <c r="C147" s="267">
        <v>87553</v>
      </c>
      <c r="D147" s="266" t="s">
        <v>37</v>
      </c>
      <c r="E147" s="266" t="s">
        <v>1040</v>
      </c>
      <c r="F147" s="268" t="s">
        <v>38</v>
      </c>
      <c r="G147" s="275">
        <v>77.77</v>
      </c>
      <c r="H147" s="269"/>
      <c r="I147" s="269"/>
      <c r="J147" s="269">
        <f>ROUND(G147*I147,2)</f>
        <v>0</v>
      </c>
      <c r="K147" s="270" t="e">
        <f t="shared" si="24"/>
        <v>#DIV/0!</v>
      </c>
      <c r="L147" s="44"/>
      <c r="M147" s="49"/>
      <c r="N147" s="126"/>
      <c r="O147" s="48"/>
      <c r="P147" s="48"/>
      <c r="Q147" s="48"/>
      <c r="R147" s="48"/>
      <c r="S147" s="48"/>
      <c r="T147" s="48"/>
      <c r="U147" s="48"/>
      <c r="V147" s="48"/>
      <c r="W147" s="48"/>
      <c r="X147" s="48"/>
      <c r="Y147" s="48"/>
      <c r="Z147" s="48"/>
      <c r="AA147" s="48"/>
      <c r="AB147" s="48"/>
      <c r="AC147" s="48"/>
      <c r="AD147" s="44"/>
      <c r="AE147" s="44"/>
      <c r="AF147" s="44"/>
    </row>
    <row r="148" spans="1:32" x14ac:dyDescent="0.2">
      <c r="A148" s="94"/>
      <c r="B148" s="262" t="s">
        <v>137</v>
      </c>
      <c r="C148" s="262"/>
      <c r="D148" s="262"/>
      <c r="E148" s="262" t="s">
        <v>433</v>
      </c>
      <c r="F148" s="262"/>
      <c r="G148" s="274"/>
      <c r="H148" s="269"/>
      <c r="I148" s="269"/>
      <c r="J148" s="264">
        <f>J149</f>
        <v>0</v>
      </c>
      <c r="K148" s="265" t="e">
        <f>J148/$J$468</f>
        <v>#DIV/0!</v>
      </c>
      <c r="L148" s="44"/>
      <c r="M148" s="49"/>
      <c r="N148" s="126"/>
      <c r="O148" s="48"/>
      <c r="P148" s="48"/>
      <c r="Q148" s="48"/>
      <c r="R148" s="48"/>
      <c r="S148" s="48"/>
      <c r="T148" s="48"/>
      <c r="U148" s="48"/>
      <c r="V148" s="48"/>
      <c r="W148" s="48"/>
      <c r="X148" s="48"/>
      <c r="Y148" s="48"/>
      <c r="Z148" s="48"/>
      <c r="AA148" s="48"/>
      <c r="AB148" s="48"/>
      <c r="AC148" s="48"/>
      <c r="AD148" s="44"/>
      <c r="AE148" s="44"/>
      <c r="AF148" s="44"/>
    </row>
    <row r="149" spans="1:32" ht="28.5" x14ac:dyDescent="0.2">
      <c r="A149" s="94"/>
      <c r="B149" s="266" t="s">
        <v>434</v>
      </c>
      <c r="C149" s="267">
        <v>104611</v>
      </c>
      <c r="D149" s="266" t="s">
        <v>37</v>
      </c>
      <c r="E149" s="266" t="s">
        <v>852</v>
      </c>
      <c r="F149" s="268" t="s">
        <v>38</v>
      </c>
      <c r="G149" s="275">
        <v>110</v>
      </c>
      <c r="H149" s="269"/>
      <c r="I149" s="269"/>
      <c r="J149" s="269">
        <f>ROUND(G149*I149,2)</f>
        <v>0</v>
      </c>
      <c r="K149" s="270" t="e">
        <f t="shared" ref="K149" si="25">J149/$J$468</f>
        <v>#DIV/0!</v>
      </c>
      <c r="L149" s="44"/>
      <c r="M149" s="49"/>
      <c r="N149" s="126"/>
      <c r="O149" s="48"/>
      <c r="P149" s="48"/>
      <c r="Q149" s="48"/>
      <c r="R149" s="48"/>
      <c r="S149" s="48"/>
      <c r="T149" s="48"/>
      <c r="U149" s="48"/>
      <c r="V149" s="48"/>
      <c r="W149" s="48"/>
      <c r="X149" s="48"/>
      <c r="Y149" s="48"/>
      <c r="Z149" s="48"/>
      <c r="AA149" s="48"/>
      <c r="AB149" s="48"/>
      <c r="AC149" s="48"/>
      <c r="AD149" s="44"/>
      <c r="AE149" s="44"/>
      <c r="AF149" s="44"/>
    </row>
    <row r="150" spans="1:32" x14ac:dyDescent="0.2">
      <c r="A150" s="94"/>
      <c r="B150" s="262">
        <v>9</v>
      </c>
      <c r="C150" s="262"/>
      <c r="D150" s="262"/>
      <c r="E150" s="262" t="s">
        <v>435</v>
      </c>
      <c r="F150" s="262"/>
      <c r="G150" s="274"/>
      <c r="H150" s="269"/>
      <c r="I150" s="269"/>
      <c r="J150" s="264">
        <f>J151+J154+J156</f>
        <v>0</v>
      </c>
      <c r="K150" s="265" t="e">
        <f t="shared" ref="K150:K153" si="26">J150/$J$468</f>
        <v>#DIV/0!</v>
      </c>
      <c r="L150" s="44"/>
      <c r="M150" s="49"/>
      <c r="N150" s="126"/>
      <c r="O150" s="48"/>
      <c r="P150" s="48"/>
      <c r="Q150" s="48"/>
      <c r="R150" s="48"/>
      <c r="S150" s="48"/>
      <c r="T150" s="48"/>
      <c r="U150" s="48"/>
      <c r="V150" s="48"/>
      <c r="W150" s="48"/>
      <c r="X150" s="48"/>
      <c r="Y150" s="48"/>
      <c r="Z150" s="48"/>
      <c r="AA150" s="48"/>
      <c r="AB150" s="48"/>
      <c r="AC150" s="48"/>
      <c r="AD150" s="44"/>
      <c r="AE150" s="44"/>
      <c r="AF150" s="44"/>
    </row>
    <row r="151" spans="1:32" x14ac:dyDescent="0.2">
      <c r="A151" s="94"/>
      <c r="B151" s="262" t="s">
        <v>153</v>
      </c>
      <c r="C151" s="262"/>
      <c r="D151" s="262"/>
      <c r="E151" s="262" t="s">
        <v>92</v>
      </c>
      <c r="F151" s="262"/>
      <c r="G151" s="274"/>
      <c r="H151" s="269"/>
      <c r="I151" s="269"/>
      <c r="J151" s="264">
        <f>SUM(J152:J153)</f>
        <v>0</v>
      </c>
      <c r="K151" s="265" t="e">
        <f t="shared" si="26"/>
        <v>#DIV/0!</v>
      </c>
      <c r="L151" s="44"/>
      <c r="M151" s="49"/>
      <c r="N151" s="126"/>
      <c r="O151" s="48"/>
      <c r="P151" s="48"/>
      <c r="Q151" s="48"/>
      <c r="R151" s="48"/>
      <c r="S151" s="48"/>
      <c r="T151" s="48"/>
      <c r="U151" s="48"/>
      <c r="V151" s="48"/>
      <c r="W151" s="48"/>
      <c r="X151" s="48"/>
      <c r="Y151" s="48"/>
      <c r="Z151" s="48"/>
      <c r="AA151" s="48"/>
      <c r="AB151" s="48"/>
      <c r="AC151" s="48"/>
      <c r="AD151" s="44"/>
      <c r="AE151" s="44"/>
      <c r="AF151" s="44"/>
    </row>
    <row r="152" spans="1:32" ht="28.5" x14ac:dyDescent="0.2">
      <c r="A152" s="94"/>
      <c r="B152" s="266" t="s">
        <v>436</v>
      </c>
      <c r="C152" s="267">
        <v>94995</v>
      </c>
      <c r="D152" s="266" t="s">
        <v>37</v>
      </c>
      <c r="E152" s="266" t="s">
        <v>437</v>
      </c>
      <c r="F152" s="268" t="s">
        <v>38</v>
      </c>
      <c r="G152" s="275">
        <v>393.44</v>
      </c>
      <c r="H152" s="269"/>
      <c r="I152" s="269"/>
      <c r="J152" s="269">
        <f>ROUND(G152*I152,2)</f>
        <v>0</v>
      </c>
      <c r="K152" s="270" t="e">
        <f t="shared" si="26"/>
        <v>#DIV/0!</v>
      </c>
      <c r="L152" s="44"/>
      <c r="M152" s="49"/>
      <c r="N152" s="126"/>
      <c r="O152" s="48"/>
      <c r="P152" s="48"/>
      <c r="Q152" s="48"/>
      <c r="R152" s="48"/>
      <c r="S152" s="48"/>
      <c r="T152" s="48"/>
      <c r="U152" s="48"/>
      <c r="V152" s="48"/>
      <c r="W152" s="48"/>
      <c r="X152" s="48"/>
      <c r="Y152" s="48"/>
      <c r="Z152" s="48"/>
      <c r="AA152" s="48"/>
      <c r="AB152" s="48"/>
      <c r="AC152" s="48"/>
      <c r="AD152" s="44"/>
      <c r="AE152" s="44"/>
      <c r="AF152" s="44"/>
    </row>
    <row r="153" spans="1:32" x14ac:dyDescent="0.2">
      <c r="A153" s="94"/>
      <c r="B153" s="266" t="s">
        <v>438</v>
      </c>
      <c r="C153" s="267">
        <v>2180</v>
      </c>
      <c r="D153" s="266" t="s">
        <v>98</v>
      </c>
      <c r="E153" s="266" t="s">
        <v>99</v>
      </c>
      <c r="F153" s="268" t="s">
        <v>38</v>
      </c>
      <c r="G153" s="275">
        <v>393.44</v>
      </c>
      <c r="H153" s="269"/>
      <c r="I153" s="269"/>
      <c r="J153" s="269">
        <f>ROUND(G153*I153,2)</f>
        <v>0</v>
      </c>
      <c r="K153" s="270" t="e">
        <f t="shared" si="26"/>
        <v>#DIV/0!</v>
      </c>
      <c r="L153" s="44"/>
      <c r="M153" s="49"/>
      <c r="N153" s="126"/>
      <c r="O153" s="48"/>
      <c r="P153" s="48"/>
      <c r="Q153" s="48"/>
      <c r="R153" s="48"/>
      <c r="S153" s="48"/>
      <c r="T153" s="48"/>
      <c r="U153" s="48"/>
      <c r="V153" s="48"/>
      <c r="W153" s="48"/>
      <c r="X153" s="48"/>
      <c r="Y153" s="48"/>
      <c r="Z153" s="48"/>
      <c r="AA153" s="48"/>
      <c r="AB153" s="48"/>
      <c r="AC153" s="48"/>
      <c r="AD153" s="44"/>
      <c r="AE153" s="44"/>
      <c r="AF153" s="44"/>
    </row>
    <row r="154" spans="1:32" x14ac:dyDescent="0.2">
      <c r="A154" s="94"/>
      <c r="B154" s="262" t="s">
        <v>155</v>
      </c>
      <c r="C154" s="262"/>
      <c r="D154" s="262"/>
      <c r="E154" s="262" t="s">
        <v>439</v>
      </c>
      <c r="F154" s="262"/>
      <c r="G154" s="274"/>
      <c r="H154" s="269"/>
      <c r="I154" s="269"/>
      <c r="J154" s="264">
        <f>J155</f>
        <v>0</v>
      </c>
      <c r="K154" s="265" t="e">
        <f>J154/$J$468</f>
        <v>#DIV/0!</v>
      </c>
      <c r="L154" s="44"/>
      <c r="M154" s="49"/>
      <c r="N154" s="126"/>
      <c r="O154" s="48"/>
      <c r="P154" s="48"/>
      <c r="Q154" s="48"/>
      <c r="R154" s="48"/>
      <c r="S154" s="48"/>
      <c r="T154" s="48"/>
      <c r="U154" s="48"/>
      <c r="V154" s="48"/>
      <c r="W154" s="48"/>
      <c r="X154" s="48"/>
      <c r="Y154" s="48"/>
      <c r="Z154" s="48"/>
      <c r="AA154" s="48"/>
      <c r="AB154" s="48"/>
      <c r="AC154" s="48"/>
      <c r="AD154" s="44"/>
      <c r="AE154" s="44"/>
      <c r="AF154" s="44"/>
    </row>
    <row r="155" spans="1:32" x14ac:dyDescent="0.2">
      <c r="A155" s="94"/>
      <c r="B155" s="266" t="s">
        <v>440</v>
      </c>
      <c r="C155" s="267" t="s">
        <v>10675</v>
      </c>
      <c r="D155" s="266" t="s">
        <v>131</v>
      </c>
      <c r="E155" s="266" t="s">
        <v>10676</v>
      </c>
      <c r="F155" s="268" t="s">
        <v>38</v>
      </c>
      <c r="G155" s="275">
        <v>393.44</v>
      </c>
      <c r="H155" s="269"/>
      <c r="I155" s="269"/>
      <c r="J155" s="269">
        <f>ROUND(G155*I155,2)</f>
        <v>0</v>
      </c>
      <c r="K155" s="270" t="e">
        <f t="shared" ref="K155" si="27">J155/$J$468</f>
        <v>#DIV/0!</v>
      </c>
      <c r="L155" s="44"/>
      <c r="M155" s="49"/>
      <c r="N155" s="126"/>
      <c r="O155" s="48"/>
      <c r="P155" s="48"/>
      <c r="Q155" s="48"/>
      <c r="R155" s="48"/>
      <c r="S155" s="48"/>
      <c r="T155" s="48"/>
      <c r="U155" s="48"/>
      <c r="V155" s="48"/>
      <c r="W155" s="48"/>
      <c r="X155" s="48"/>
      <c r="Y155" s="48"/>
      <c r="Z155" s="48"/>
      <c r="AA155" s="48"/>
      <c r="AB155" s="48"/>
      <c r="AC155" s="48"/>
      <c r="AD155" s="44"/>
      <c r="AE155" s="44"/>
      <c r="AF155" s="44"/>
    </row>
    <row r="156" spans="1:32" x14ac:dyDescent="0.2">
      <c r="A156" s="94"/>
      <c r="B156" s="262" t="s">
        <v>156</v>
      </c>
      <c r="C156" s="262"/>
      <c r="D156" s="262"/>
      <c r="E156" s="262" t="s">
        <v>442</v>
      </c>
      <c r="F156" s="262"/>
      <c r="G156" s="274"/>
      <c r="H156" s="269"/>
      <c r="I156" s="269"/>
      <c r="J156" s="264">
        <f>J157</f>
        <v>0</v>
      </c>
      <c r="K156" s="265" t="e">
        <f>J156/$J$468</f>
        <v>#DIV/0!</v>
      </c>
      <c r="L156" s="44"/>
      <c r="M156" s="49"/>
      <c r="N156" s="85"/>
      <c r="O156" s="48"/>
      <c r="P156" s="48"/>
      <c r="Q156" s="48"/>
      <c r="R156" s="48"/>
      <c r="S156" s="48"/>
      <c r="T156" s="48"/>
      <c r="U156" s="48"/>
      <c r="V156" s="48"/>
      <c r="W156" s="48"/>
      <c r="X156" s="48"/>
      <c r="Y156" s="48"/>
      <c r="Z156" s="48"/>
      <c r="AA156" s="48"/>
      <c r="AB156" s="48"/>
      <c r="AC156" s="48"/>
      <c r="AD156" s="44"/>
      <c r="AE156" s="44"/>
      <c r="AF156" s="44"/>
    </row>
    <row r="157" spans="1:32" x14ac:dyDescent="0.2">
      <c r="A157" s="94"/>
      <c r="B157" s="266" t="s">
        <v>441</v>
      </c>
      <c r="C157" s="267" t="s">
        <v>10681</v>
      </c>
      <c r="D157" s="266" t="s">
        <v>131</v>
      </c>
      <c r="E157" s="266" t="s">
        <v>10682</v>
      </c>
      <c r="F157" s="268" t="s">
        <v>160</v>
      </c>
      <c r="G157" s="275">
        <v>260.64</v>
      </c>
      <c r="H157" s="269"/>
      <c r="I157" s="269"/>
      <c r="J157" s="269">
        <f>ROUND(G157*I157,2)</f>
        <v>0</v>
      </c>
      <c r="K157" s="270" t="e">
        <f t="shared" ref="K157" si="28">J157/$J$468</f>
        <v>#DIV/0!</v>
      </c>
      <c r="L157" s="44"/>
      <c r="M157" s="49"/>
      <c r="N157" s="85"/>
      <c r="O157" s="48"/>
      <c r="P157" s="48"/>
      <c r="Q157" s="48"/>
      <c r="R157" s="48"/>
      <c r="S157" s="48"/>
      <c r="T157" s="48"/>
      <c r="U157" s="48"/>
      <c r="V157" s="48"/>
      <c r="W157" s="48"/>
      <c r="X157" s="48"/>
      <c r="Y157" s="48"/>
      <c r="Z157" s="48"/>
      <c r="AA157" s="48"/>
      <c r="AB157" s="48"/>
      <c r="AC157" s="48"/>
      <c r="AD157" s="44"/>
      <c r="AE157" s="44"/>
      <c r="AF157" s="44"/>
    </row>
    <row r="158" spans="1:32" x14ac:dyDescent="0.2">
      <c r="A158" s="94"/>
      <c r="B158" s="262">
        <v>10</v>
      </c>
      <c r="C158" s="262"/>
      <c r="D158" s="262"/>
      <c r="E158" s="262" t="s">
        <v>443</v>
      </c>
      <c r="F158" s="262"/>
      <c r="G158" s="274"/>
      <c r="H158" s="269"/>
      <c r="I158" s="269"/>
      <c r="J158" s="264">
        <f>J159</f>
        <v>0</v>
      </c>
      <c r="K158" s="265" t="e">
        <f t="shared" ref="K158:K161" si="29">J158/$J$468</f>
        <v>#DIV/0!</v>
      </c>
      <c r="L158" s="44"/>
      <c r="M158" s="49"/>
      <c r="N158" s="85"/>
      <c r="O158" s="48"/>
      <c r="P158" s="48"/>
      <c r="Q158" s="48"/>
      <c r="R158" s="48"/>
      <c r="S158" s="48"/>
      <c r="T158" s="48"/>
      <c r="U158" s="48"/>
      <c r="V158" s="48"/>
      <c r="W158" s="48"/>
      <c r="X158" s="48"/>
      <c r="Y158" s="48"/>
      <c r="Z158" s="48"/>
      <c r="AA158" s="48"/>
      <c r="AB158" s="48"/>
      <c r="AC158" s="48"/>
      <c r="AD158" s="44"/>
      <c r="AE158" s="44"/>
      <c r="AF158" s="44"/>
    </row>
    <row r="159" spans="1:32" x14ac:dyDescent="0.2">
      <c r="A159" s="94"/>
      <c r="B159" s="262" t="s">
        <v>157</v>
      </c>
      <c r="C159" s="262"/>
      <c r="D159" s="262"/>
      <c r="E159" s="262" t="s">
        <v>92</v>
      </c>
      <c r="F159" s="262"/>
      <c r="G159" s="274"/>
      <c r="H159" s="269"/>
      <c r="I159" s="269"/>
      <c r="J159" s="264">
        <f>SUM(J160:J161)</f>
        <v>0</v>
      </c>
      <c r="K159" s="265" t="e">
        <f t="shared" si="29"/>
        <v>#DIV/0!</v>
      </c>
      <c r="L159" s="44"/>
      <c r="M159" s="49"/>
      <c r="N159" s="85"/>
      <c r="O159" s="48"/>
      <c r="P159" s="48"/>
      <c r="Q159" s="48"/>
      <c r="R159" s="48"/>
      <c r="S159" s="48"/>
      <c r="T159" s="48"/>
      <c r="U159" s="48"/>
      <c r="V159" s="48"/>
      <c r="W159" s="48"/>
      <c r="X159" s="48"/>
      <c r="Y159" s="48"/>
      <c r="Z159" s="48"/>
      <c r="AA159" s="48"/>
      <c r="AB159" s="48"/>
      <c r="AC159" s="48"/>
      <c r="AD159" s="44"/>
      <c r="AE159" s="44"/>
      <c r="AF159" s="44"/>
    </row>
    <row r="160" spans="1:32" ht="28.5" x14ac:dyDescent="0.2">
      <c r="A160" s="94"/>
      <c r="B160" s="266" t="s">
        <v>715</v>
      </c>
      <c r="C160" s="267">
        <v>94995</v>
      </c>
      <c r="D160" s="266" t="s">
        <v>37</v>
      </c>
      <c r="E160" s="266" t="s">
        <v>437</v>
      </c>
      <c r="F160" s="268" t="s">
        <v>38</v>
      </c>
      <c r="G160" s="275">
        <v>544.41</v>
      </c>
      <c r="H160" s="269"/>
      <c r="I160" s="269"/>
      <c r="J160" s="269">
        <f>ROUND(G160*I160,2)</f>
        <v>0</v>
      </c>
      <c r="K160" s="270" t="e">
        <f t="shared" si="29"/>
        <v>#DIV/0!</v>
      </c>
      <c r="L160" s="44"/>
      <c r="M160" s="49"/>
      <c r="N160" s="85"/>
      <c r="O160" s="48"/>
      <c r="P160" s="48"/>
      <c r="Q160" s="48"/>
      <c r="R160" s="48"/>
      <c r="S160" s="48"/>
      <c r="T160" s="48"/>
      <c r="U160" s="48"/>
      <c r="V160" s="48"/>
      <c r="W160" s="48"/>
      <c r="X160" s="48"/>
      <c r="Y160" s="48"/>
      <c r="Z160" s="48"/>
      <c r="AA160" s="48"/>
      <c r="AB160" s="48"/>
      <c r="AC160" s="48"/>
      <c r="AD160" s="44"/>
      <c r="AE160" s="44"/>
      <c r="AF160" s="44"/>
    </row>
    <row r="161" spans="1:32" ht="15" customHeight="1" x14ac:dyDescent="0.2">
      <c r="A161" s="313"/>
      <c r="B161" s="266" t="s">
        <v>16975</v>
      </c>
      <c r="C161" s="267">
        <v>92398</v>
      </c>
      <c r="D161" s="266" t="s">
        <v>37</v>
      </c>
      <c r="E161" s="266" t="s">
        <v>7232</v>
      </c>
      <c r="F161" s="268" t="s">
        <v>38</v>
      </c>
      <c r="G161" s="275">
        <v>370.2</v>
      </c>
      <c r="H161" s="269"/>
      <c r="I161" s="269"/>
      <c r="J161" s="269">
        <f>ROUND(G161*I161,2)</f>
        <v>0</v>
      </c>
      <c r="K161" s="270" t="e">
        <f t="shared" si="29"/>
        <v>#DIV/0!</v>
      </c>
      <c r="L161" s="44"/>
      <c r="M161" s="49"/>
      <c r="N161" s="85"/>
      <c r="O161" s="48"/>
      <c r="P161" s="48"/>
      <c r="Q161" s="48"/>
      <c r="R161" s="48"/>
      <c r="S161" s="48"/>
      <c r="T161" s="48"/>
      <c r="U161" s="48"/>
      <c r="V161" s="48"/>
      <c r="W161" s="48"/>
      <c r="X161" s="48"/>
      <c r="Y161" s="48"/>
      <c r="Z161" s="48"/>
      <c r="AA161" s="48"/>
      <c r="AB161" s="48"/>
      <c r="AC161" s="48"/>
      <c r="AD161" s="44"/>
      <c r="AE161" s="44"/>
      <c r="AF161" s="44"/>
    </row>
    <row r="162" spans="1:32" x14ac:dyDescent="0.2">
      <c r="A162" s="94"/>
      <c r="B162" s="262">
        <v>11</v>
      </c>
      <c r="C162" s="262"/>
      <c r="D162" s="262"/>
      <c r="E162" s="262" t="s">
        <v>444</v>
      </c>
      <c r="F162" s="262"/>
      <c r="G162" s="274"/>
      <c r="H162" s="269"/>
      <c r="I162" s="269"/>
      <c r="J162" s="264">
        <f>J163+J166</f>
        <v>0</v>
      </c>
      <c r="K162" s="265" t="e">
        <f t="shared" ref="K162:K165" si="30">J162/$J$468</f>
        <v>#DIV/0!</v>
      </c>
      <c r="L162" s="44"/>
      <c r="M162" s="49"/>
      <c r="N162" s="85"/>
      <c r="O162" s="48"/>
      <c r="P162" s="48"/>
      <c r="Q162" s="48"/>
      <c r="R162" s="48"/>
      <c r="S162" s="48"/>
      <c r="T162" s="48"/>
      <c r="U162" s="48"/>
      <c r="V162" s="48"/>
      <c r="W162" s="48"/>
      <c r="X162" s="48"/>
      <c r="Y162" s="48"/>
      <c r="Z162" s="48"/>
      <c r="AA162" s="48"/>
      <c r="AB162" s="48"/>
      <c r="AC162" s="48"/>
      <c r="AD162" s="44"/>
      <c r="AE162" s="44"/>
      <c r="AF162" s="44"/>
    </row>
    <row r="163" spans="1:32" x14ac:dyDescent="0.2">
      <c r="A163" s="94"/>
      <c r="B163" s="262" t="s">
        <v>161</v>
      </c>
      <c r="C163" s="262"/>
      <c r="D163" s="262"/>
      <c r="E163" s="262" t="s">
        <v>92</v>
      </c>
      <c r="F163" s="262"/>
      <c r="G163" s="274"/>
      <c r="H163" s="269"/>
      <c r="I163" s="269"/>
      <c r="J163" s="264">
        <f>SUM(J164:J165)</f>
        <v>0</v>
      </c>
      <c r="K163" s="265" t="e">
        <f t="shared" si="30"/>
        <v>#DIV/0!</v>
      </c>
      <c r="L163" s="44"/>
      <c r="M163" s="49"/>
      <c r="N163" s="85"/>
      <c r="O163" s="48"/>
      <c r="P163" s="48"/>
      <c r="Q163" s="48"/>
      <c r="R163" s="48"/>
      <c r="S163" s="48"/>
      <c r="T163" s="48"/>
      <c r="U163" s="48"/>
      <c r="V163" s="48"/>
      <c r="W163" s="48"/>
      <c r="X163" s="48"/>
      <c r="Y163" s="48"/>
      <c r="Z163" s="48"/>
      <c r="AA163" s="48"/>
      <c r="AB163" s="48"/>
      <c r="AC163" s="48"/>
      <c r="AD163" s="44"/>
      <c r="AE163" s="44"/>
      <c r="AF163" s="44"/>
    </row>
    <row r="164" spans="1:32" ht="28.5" x14ac:dyDescent="0.2">
      <c r="A164" s="94"/>
      <c r="B164" s="266" t="s">
        <v>853</v>
      </c>
      <c r="C164" s="267">
        <v>87885</v>
      </c>
      <c r="D164" s="266" t="s">
        <v>37</v>
      </c>
      <c r="E164" s="266" t="s">
        <v>854</v>
      </c>
      <c r="F164" s="268" t="s">
        <v>38</v>
      </c>
      <c r="G164" s="275">
        <v>4.24</v>
      </c>
      <c r="H164" s="269"/>
      <c r="I164" s="269"/>
      <c r="J164" s="269">
        <f>ROUND(G164*I164,2)</f>
        <v>0</v>
      </c>
      <c r="K164" s="270" t="e">
        <f t="shared" si="30"/>
        <v>#DIV/0!</v>
      </c>
      <c r="L164" s="44"/>
      <c r="M164" s="49"/>
      <c r="N164" s="85"/>
      <c r="O164" s="48"/>
      <c r="P164" s="48"/>
      <c r="Q164" s="48"/>
      <c r="R164" s="48"/>
      <c r="S164" s="48"/>
      <c r="T164" s="48"/>
      <c r="U164" s="48"/>
      <c r="V164" s="48"/>
      <c r="W164" s="48"/>
      <c r="X164" s="48"/>
      <c r="Y164" s="48"/>
      <c r="Z164" s="48"/>
      <c r="AA164" s="48"/>
      <c r="AB164" s="48"/>
      <c r="AC164" s="48"/>
      <c r="AD164" s="44"/>
      <c r="AE164" s="44"/>
      <c r="AF164" s="44"/>
    </row>
    <row r="165" spans="1:32" ht="28.5" x14ac:dyDescent="0.2">
      <c r="A165" s="94"/>
      <c r="B165" s="266" t="s">
        <v>855</v>
      </c>
      <c r="C165" s="267">
        <v>90408</v>
      </c>
      <c r="D165" s="266" t="s">
        <v>37</v>
      </c>
      <c r="E165" s="266" t="s">
        <v>856</v>
      </c>
      <c r="F165" s="268" t="s">
        <v>38</v>
      </c>
      <c r="G165" s="275">
        <v>4.24</v>
      </c>
      <c r="H165" s="269"/>
      <c r="I165" s="269"/>
      <c r="J165" s="269">
        <f>ROUND(G165*I165,2)</f>
        <v>0</v>
      </c>
      <c r="K165" s="270" t="e">
        <f t="shared" si="30"/>
        <v>#DIV/0!</v>
      </c>
      <c r="L165" s="44"/>
      <c r="M165" s="49"/>
      <c r="N165" s="85"/>
      <c r="O165" s="48"/>
      <c r="P165" s="48"/>
      <c r="Q165" s="48"/>
      <c r="R165" s="48"/>
      <c r="S165" s="48"/>
      <c r="T165" s="48"/>
      <c r="U165" s="48"/>
      <c r="V165" s="48"/>
      <c r="W165" s="48"/>
      <c r="X165" s="48"/>
      <c r="Y165" s="48"/>
      <c r="Z165" s="48"/>
      <c r="AA165" s="48"/>
      <c r="AB165" s="48"/>
      <c r="AC165" s="48"/>
      <c r="AD165" s="44"/>
      <c r="AE165" s="44"/>
      <c r="AF165" s="44"/>
    </row>
    <row r="166" spans="1:32" x14ac:dyDescent="0.2">
      <c r="A166" s="94"/>
      <c r="B166" s="262" t="s">
        <v>716</v>
      </c>
      <c r="C166" s="262"/>
      <c r="D166" s="262"/>
      <c r="E166" s="262" t="s">
        <v>857</v>
      </c>
      <c r="F166" s="262"/>
      <c r="G166" s="274"/>
      <c r="H166" s="269"/>
      <c r="I166" s="269"/>
      <c r="J166" s="264">
        <f>J167</f>
        <v>0</v>
      </c>
      <c r="K166" s="265" t="e">
        <f>J166/$J$468</f>
        <v>#DIV/0!</v>
      </c>
      <c r="L166" s="44"/>
      <c r="M166" s="49"/>
      <c r="N166" s="85"/>
      <c r="O166" s="48"/>
      <c r="P166" s="48"/>
      <c r="Q166" s="48"/>
      <c r="R166" s="48"/>
      <c r="S166" s="48"/>
      <c r="T166" s="48"/>
      <c r="U166" s="48"/>
      <c r="V166" s="48"/>
      <c r="W166" s="48"/>
      <c r="X166" s="48"/>
      <c r="Y166" s="48"/>
      <c r="Z166" s="48"/>
      <c r="AA166" s="48"/>
      <c r="AB166" s="48"/>
      <c r="AC166" s="48"/>
      <c r="AD166" s="44"/>
      <c r="AE166" s="44"/>
      <c r="AF166" s="44"/>
    </row>
    <row r="167" spans="1:32" ht="28.5" x14ac:dyDescent="0.2">
      <c r="A167" s="94"/>
      <c r="B167" s="266" t="s">
        <v>858</v>
      </c>
      <c r="C167" s="267">
        <v>96114</v>
      </c>
      <c r="D167" s="266" t="s">
        <v>37</v>
      </c>
      <c r="E167" s="266" t="s">
        <v>154</v>
      </c>
      <c r="F167" s="268" t="s">
        <v>38</v>
      </c>
      <c r="G167" s="275">
        <v>340.81</v>
      </c>
      <c r="H167" s="269"/>
      <c r="I167" s="269"/>
      <c r="J167" s="269">
        <f>ROUND(G167*I167,2)</f>
        <v>0</v>
      </c>
      <c r="K167" s="270" t="e">
        <f t="shared" ref="K167" si="31">J167/$J$468</f>
        <v>#DIV/0!</v>
      </c>
      <c r="L167" s="44"/>
      <c r="M167" s="49"/>
      <c r="N167" s="85"/>
      <c r="O167" s="48"/>
      <c r="P167" s="48"/>
      <c r="Q167" s="48"/>
      <c r="R167" s="48"/>
      <c r="S167" s="48"/>
      <c r="T167" s="48"/>
      <c r="U167" s="48"/>
      <c r="V167" s="48"/>
      <c r="W167" s="48"/>
      <c r="X167" s="48"/>
      <c r="Y167" s="48"/>
      <c r="Z167" s="48"/>
      <c r="AA167" s="48"/>
      <c r="AB167" s="48"/>
      <c r="AC167" s="48"/>
      <c r="AD167" s="44"/>
      <c r="AE167" s="44"/>
      <c r="AF167" s="44"/>
    </row>
    <row r="168" spans="1:32" x14ac:dyDescent="0.2">
      <c r="A168" s="94"/>
      <c r="B168" s="262">
        <v>12</v>
      </c>
      <c r="C168" s="262"/>
      <c r="D168" s="262"/>
      <c r="E168" s="262" t="s">
        <v>191</v>
      </c>
      <c r="F168" s="262"/>
      <c r="G168" s="274"/>
      <c r="H168" s="269"/>
      <c r="I168" s="269"/>
      <c r="J168" s="264">
        <f>J169+J174+J177</f>
        <v>0</v>
      </c>
      <c r="K168" s="265" t="e">
        <f t="shared" ref="K168:K173" si="32">J168/$J$468</f>
        <v>#DIV/0!</v>
      </c>
      <c r="L168" s="44"/>
      <c r="M168" s="49"/>
      <c r="N168" s="85"/>
      <c r="O168" s="48"/>
      <c r="P168" s="48"/>
      <c r="Q168" s="48"/>
      <c r="R168" s="48"/>
      <c r="S168" s="48"/>
      <c r="T168" s="48"/>
      <c r="U168" s="48"/>
      <c r="V168" s="48"/>
      <c r="W168" s="48"/>
      <c r="X168" s="48"/>
      <c r="Y168" s="48"/>
      <c r="Z168" s="48"/>
      <c r="AA168" s="48"/>
      <c r="AB168" s="48"/>
      <c r="AC168" s="48"/>
      <c r="AD168" s="44"/>
      <c r="AE168" s="44"/>
      <c r="AF168" s="44"/>
    </row>
    <row r="169" spans="1:32" x14ac:dyDescent="0.2">
      <c r="A169" s="94"/>
      <c r="B169" s="262" t="s">
        <v>162</v>
      </c>
      <c r="C169" s="262"/>
      <c r="D169" s="262"/>
      <c r="E169" s="262" t="s">
        <v>445</v>
      </c>
      <c r="F169" s="262"/>
      <c r="G169" s="274"/>
      <c r="H169" s="269"/>
      <c r="I169" s="269"/>
      <c r="J169" s="264">
        <f>SUM(J170:J173)</f>
        <v>0</v>
      </c>
      <c r="K169" s="265" t="e">
        <f t="shared" si="32"/>
        <v>#DIV/0!</v>
      </c>
      <c r="L169" s="44"/>
      <c r="M169" s="49"/>
      <c r="N169" s="85"/>
      <c r="O169" s="48"/>
      <c r="P169" s="48"/>
      <c r="Q169" s="48"/>
      <c r="R169" s="48"/>
      <c r="S169" s="48"/>
      <c r="T169" s="48"/>
      <c r="U169" s="48"/>
      <c r="V169" s="48"/>
      <c r="W169" s="48"/>
      <c r="X169" s="48"/>
      <c r="Y169" s="48"/>
      <c r="Z169" s="48"/>
      <c r="AA169" s="48"/>
      <c r="AB169" s="48"/>
      <c r="AC169" s="48"/>
      <c r="AD169" s="44"/>
      <c r="AE169" s="44"/>
      <c r="AF169" s="44"/>
    </row>
    <row r="170" spans="1:32" ht="27.6" customHeight="1" x14ac:dyDescent="0.2">
      <c r="A170" s="94"/>
      <c r="B170" s="266" t="s">
        <v>859</v>
      </c>
      <c r="C170" s="267">
        <v>88485</v>
      </c>
      <c r="D170" s="266" t="s">
        <v>37</v>
      </c>
      <c r="E170" s="266" t="s">
        <v>193</v>
      </c>
      <c r="F170" s="268" t="s">
        <v>38</v>
      </c>
      <c r="G170" s="275">
        <v>2078.46</v>
      </c>
      <c r="H170" s="269"/>
      <c r="I170" s="269"/>
      <c r="J170" s="269">
        <f>ROUND(G170*I170,2)</f>
        <v>0</v>
      </c>
      <c r="K170" s="270" t="e">
        <f t="shared" si="32"/>
        <v>#DIV/0!</v>
      </c>
      <c r="L170" s="44"/>
      <c r="M170" s="49"/>
      <c r="N170" s="85"/>
      <c r="O170" s="48"/>
      <c r="P170" s="48"/>
      <c r="Q170" s="48"/>
      <c r="R170" s="48"/>
      <c r="S170" s="48"/>
      <c r="T170" s="48"/>
      <c r="U170" s="48"/>
      <c r="V170" s="48"/>
      <c r="W170" s="48"/>
      <c r="X170" s="48"/>
      <c r="Y170" s="48"/>
      <c r="Z170" s="48"/>
      <c r="AA170" s="48"/>
      <c r="AB170" s="48"/>
      <c r="AC170" s="48"/>
      <c r="AD170" s="44"/>
      <c r="AE170" s="44"/>
      <c r="AF170" s="44"/>
    </row>
    <row r="171" spans="1:32" ht="28.5" x14ac:dyDescent="0.2">
      <c r="A171" s="94"/>
      <c r="B171" s="266" t="s">
        <v>860</v>
      </c>
      <c r="C171" s="267">
        <v>88495</v>
      </c>
      <c r="D171" s="266" t="s">
        <v>37</v>
      </c>
      <c r="E171" s="266" t="s">
        <v>1031</v>
      </c>
      <c r="F171" s="268" t="s">
        <v>38</v>
      </c>
      <c r="G171" s="275">
        <v>1351.77</v>
      </c>
      <c r="H171" s="269"/>
      <c r="I171" s="269"/>
      <c r="J171" s="269">
        <f>ROUND(G171*I171,2)</f>
        <v>0</v>
      </c>
      <c r="K171" s="270" t="e">
        <f t="shared" si="32"/>
        <v>#DIV/0!</v>
      </c>
      <c r="L171" s="44"/>
      <c r="M171" s="49"/>
      <c r="N171" s="85"/>
      <c r="O171" s="48"/>
      <c r="P171" s="48"/>
      <c r="Q171" s="48"/>
      <c r="R171" s="48"/>
      <c r="S171" s="48"/>
      <c r="T171" s="48"/>
      <c r="U171" s="48"/>
      <c r="V171" s="48"/>
      <c r="W171" s="48"/>
      <c r="X171" s="48"/>
      <c r="Y171" s="48"/>
      <c r="Z171" s="48"/>
      <c r="AA171" s="48"/>
      <c r="AB171" s="48"/>
      <c r="AC171" s="48"/>
      <c r="AD171" s="44"/>
      <c r="AE171" s="44"/>
      <c r="AF171" s="44"/>
    </row>
    <row r="172" spans="1:32" x14ac:dyDescent="0.2">
      <c r="A172" s="94"/>
      <c r="B172" s="266" t="s">
        <v>861</v>
      </c>
      <c r="C172" s="267">
        <v>104641</v>
      </c>
      <c r="D172" s="266" t="s">
        <v>37</v>
      </c>
      <c r="E172" s="266" t="s">
        <v>1041</v>
      </c>
      <c r="F172" s="268" t="s">
        <v>38</v>
      </c>
      <c r="G172" s="275">
        <v>1351.77</v>
      </c>
      <c r="H172" s="269"/>
      <c r="I172" s="269"/>
      <c r="J172" s="269">
        <f>ROUND(G172*I172,2)</f>
        <v>0</v>
      </c>
      <c r="K172" s="270" t="e">
        <f t="shared" si="32"/>
        <v>#DIV/0!</v>
      </c>
      <c r="L172" s="44"/>
      <c r="M172" s="49"/>
      <c r="N172" s="126"/>
      <c r="O172" s="48"/>
      <c r="P172" s="48"/>
      <c r="Q172" s="48"/>
      <c r="R172" s="48"/>
      <c r="S172" s="48"/>
      <c r="T172" s="48"/>
      <c r="U172" s="48"/>
      <c r="V172" s="48"/>
      <c r="W172" s="48"/>
      <c r="X172" s="48"/>
      <c r="Y172" s="48"/>
      <c r="Z172" s="48"/>
      <c r="AA172" s="48"/>
      <c r="AB172" s="48"/>
      <c r="AC172" s="48"/>
      <c r="AD172" s="44"/>
      <c r="AE172" s="44"/>
      <c r="AF172" s="44"/>
    </row>
    <row r="173" spans="1:32" x14ac:dyDescent="0.2">
      <c r="A173" s="94"/>
      <c r="B173" s="266" t="s">
        <v>862</v>
      </c>
      <c r="C173" s="267">
        <v>95305</v>
      </c>
      <c r="D173" s="266" t="s">
        <v>37</v>
      </c>
      <c r="E173" s="266" t="s">
        <v>1042</v>
      </c>
      <c r="F173" s="268" t="s">
        <v>38</v>
      </c>
      <c r="G173" s="275">
        <v>726.69</v>
      </c>
      <c r="H173" s="269"/>
      <c r="I173" s="269"/>
      <c r="J173" s="269">
        <f>ROUND(G173*I173,2)</f>
        <v>0</v>
      </c>
      <c r="K173" s="270" t="e">
        <f t="shared" si="32"/>
        <v>#DIV/0!</v>
      </c>
      <c r="L173" s="44"/>
      <c r="M173" s="49"/>
      <c r="N173" s="85"/>
      <c r="O173" s="48"/>
      <c r="P173" s="48"/>
      <c r="Q173" s="48"/>
      <c r="R173" s="48"/>
      <c r="S173" s="48"/>
      <c r="T173" s="48"/>
      <c r="U173" s="48"/>
      <c r="V173" s="48"/>
      <c r="W173" s="48"/>
      <c r="X173" s="48"/>
      <c r="Y173" s="48"/>
      <c r="Z173" s="48"/>
      <c r="AA173" s="48"/>
      <c r="AB173" s="48"/>
      <c r="AC173" s="48"/>
      <c r="AD173" s="44"/>
      <c r="AE173" s="44"/>
      <c r="AF173" s="44"/>
    </row>
    <row r="174" spans="1:32" x14ac:dyDescent="0.2">
      <c r="A174" s="94"/>
      <c r="B174" s="262" t="s">
        <v>713</v>
      </c>
      <c r="C174" s="262"/>
      <c r="D174" s="262"/>
      <c r="E174" s="262" t="s">
        <v>446</v>
      </c>
      <c r="F174" s="262"/>
      <c r="G174" s="274"/>
      <c r="H174" s="269"/>
      <c r="I174" s="269"/>
      <c r="J174" s="264">
        <f>SUM(J175:J176)</f>
        <v>0</v>
      </c>
      <c r="K174" s="265" t="e">
        <f>J174/$J$468</f>
        <v>#DIV/0!</v>
      </c>
      <c r="L174" s="44"/>
      <c r="M174" s="49"/>
      <c r="N174" s="85"/>
      <c r="O174" s="48"/>
      <c r="P174" s="48"/>
      <c r="Q174" s="48"/>
      <c r="R174" s="48"/>
      <c r="S174" s="48"/>
      <c r="T174" s="48"/>
      <c r="U174" s="48"/>
      <c r="V174" s="48"/>
      <c r="W174" s="48"/>
      <c r="X174" s="48"/>
      <c r="Y174" s="48"/>
      <c r="Z174" s="48"/>
      <c r="AA174" s="48"/>
      <c r="AB174" s="48"/>
      <c r="AC174" s="48"/>
      <c r="AD174" s="44"/>
      <c r="AE174" s="44"/>
      <c r="AF174" s="44"/>
    </row>
    <row r="175" spans="1:32" x14ac:dyDescent="0.2">
      <c r="A175" s="94"/>
      <c r="B175" s="266" t="s">
        <v>863</v>
      </c>
      <c r="C175" s="267">
        <v>88494</v>
      </c>
      <c r="D175" s="266" t="s">
        <v>37</v>
      </c>
      <c r="E175" s="266" t="s">
        <v>1032</v>
      </c>
      <c r="F175" s="268" t="s">
        <v>38</v>
      </c>
      <c r="G175" s="275">
        <v>340.81</v>
      </c>
      <c r="H175" s="269"/>
      <c r="I175" s="269"/>
      <c r="J175" s="269">
        <f>ROUND(G175*I175,2)</f>
        <v>0</v>
      </c>
      <c r="K175" s="270" t="e">
        <f t="shared" ref="K175:K176" si="33">J175/$J$468</f>
        <v>#DIV/0!</v>
      </c>
      <c r="L175" s="44"/>
      <c r="M175" s="49"/>
      <c r="N175" s="85"/>
      <c r="O175" s="48"/>
      <c r="P175" s="48"/>
      <c r="Q175" s="48"/>
      <c r="R175" s="48"/>
      <c r="S175" s="48"/>
      <c r="T175" s="48"/>
      <c r="U175" s="48"/>
      <c r="V175" s="48"/>
      <c r="W175" s="48"/>
      <c r="X175" s="48"/>
      <c r="Y175" s="48"/>
      <c r="Z175" s="48"/>
      <c r="AA175" s="48"/>
      <c r="AB175" s="48"/>
      <c r="AC175" s="48"/>
      <c r="AD175" s="44"/>
      <c r="AE175" s="44"/>
      <c r="AF175" s="44"/>
    </row>
    <row r="176" spans="1:32" x14ac:dyDescent="0.2">
      <c r="A176" s="94"/>
      <c r="B176" s="266" t="s">
        <v>864</v>
      </c>
      <c r="C176" s="267">
        <v>104639</v>
      </c>
      <c r="D176" s="266" t="s">
        <v>37</v>
      </c>
      <c r="E176" s="266" t="s">
        <v>1043</v>
      </c>
      <c r="F176" s="268" t="s">
        <v>38</v>
      </c>
      <c r="G176" s="275">
        <v>340.81</v>
      </c>
      <c r="H176" s="269"/>
      <c r="I176" s="269"/>
      <c r="J176" s="269">
        <f>ROUND(G176*I176,2)</f>
        <v>0</v>
      </c>
      <c r="K176" s="270" t="e">
        <f t="shared" si="33"/>
        <v>#DIV/0!</v>
      </c>
      <c r="L176" s="44"/>
      <c r="M176" s="49"/>
      <c r="N176" s="85"/>
      <c r="O176" s="48"/>
      <c r="P176" s="48"/>
      <c r="Q176" s="48"/>
      <c r="R176" s="48"/>
      <c r="S176" s="48"/>
      <c r="T176" s="48"/>
      <c r="U176" s="48"/>
      <c r="V176" s="48"/>
      <c r="W176" s="48"/>
      <c r="X176" s="48"/>
      <c r="Y176" s="48"/>
      <c r="Z176" s="48"/>
      <c r="AA176" s="48"/>
      <c r="AB176" s="48"/>
      <c r="AC176" s="48"/>
      <c r="AD176" s="44"/>
      <c r="AE176" s="44"/>
      <c r="AF176" s="44"/>
    </row>
    <row r="177" spans="1:32" x14ac:dyDescent="0.2">
      <c r="A177" s="94"/>
      <c r="B177" s="262" t="s">
        <v>1205</v>
      </c>
      <c r="C177" s="262"/>
      <c r="D177" s="262"/>
      <c r="E177" s="262" t="s">
        <v>165</v>
      </c>
      <c r="F177" s="262"/>
      <c r="G177" s="274"/>
      <c r="H177" s="269"/>
      <c r="I177" s="269"/>
      <c r="J177" s="264">
        <f>SUM(J178:J179)</f>
        <v>0</v>
      </c>
      <c r="K177" s="265" t="e">
        <f>J177/$J$468</f>
        <v>#DIV/0!</v>
      </c>
      <c r="L177" s="44"/>
      <c r="M177" s="49"/>
      <c r="N177" s="85"/>
      <c r="O177" s="48"/>
      <c r="P177" s="48"/>
      <c r="Q177" s="48"/>
      <c r="R177" s="48"/>
      <c r="S177" s="48"/>
      <c r="T177" s="48"/>
      <c r="U177" s="48"/>
      <c r="V177" s="48"/>
      <c r="W177" s="48"/>
      <c r="X177" s="48"/>
      <c r="Y177" s="48"/>
      <c r="Z177" s="48"/>
      <c r="AA177" s="48"/>
      <c r="AB177" s="48"/>
      <c r="AC177" s="48"/>
      <c r="AD177" s="44"/>
      <c r="AE177" s="44"/>
      <c r="AF177" s="44"/>
    </row>
    <row r="178" spans="1:32" x14ac:dyDescent="0.2">
      <c r="A178" s="94"/>
      <c r="B178" s="266" t="s">
        <v>1206</v>
      </c>
      <c r="C178" s="267">
        <v>102197</v>
      </c>
      <c r="D178" s="266" t="s">
        <v>37</v>
      </c>
      <c r="E178" s="266" t="s">
        <v>1207</v>
      </c>
      <c r="F178" s="268" t="s">
        <v>38</v>
      </c>
      <c r="G178" s="275">
        <v>59.06</v>
      </c>
      <c r="H178" s="269"/>
      <c r="I178" s="269"/>
      <c r="J178" s="269">
        <f>ROUND(G178*I178,2)</f>
        <v>0</v>
      </c>
      <c r="K178" s="270" t="e">
        <f t="shared" ref="K178:K179" si="34">J178/$J$468</f>
        <v>#DIV/0!</v>
      </c>
      <c r="L178" s="44"/>
      <c r="M178" s="49"/>
      <c r="N178" s="85"/>
      <c r="O178" s="48"/>
      <c r="P178" s="48"/>
      <c r="Q178" s="48"/>
      <c r="R178" s="48"/>
      <c r="S178" s="48"/>
      <c r="T178" s="48"/>
      <c r="U178" s="48"/>
      <c r="V178" s="48"/>
      <c r="W178" s="48"/>
      <c r="X178" s="48"/>
      <c r="Y178" s="48"/>
      <c r="Z178" s="48"/>
      <c r="AA178" s="48"/>
      <c r="AB178" s="48"/>
      <c r="AC178" s="48"/>
      <c r="AD178" s="44"/>
      <c r="AE178" s="44"/>
      <c r="AF178" s="44"/>
    </row>
    <row r="179" spans="1:32" ht="28.5" x14ac:dyDescent="0.2">
      <c r="A179" s="94"/>
      <c r="B179" s="266" t="s">
        <v>1208</v>
      </c>
      <c r="C179" s="267">
        <v>102219</v>
      </c>
      <c r="D179" s="266" t="s">
        <v>37</v>
      </c>
      <c r="E179" s="266" t="s">
        <v>1209</v>
      </c>
      <c r="F179" s="268" t="s">
        <v>38</v>
      </c>
      <c r="G179" s="275">
        <v>59.06</v>
      </c>
      <c r="H179" s="269"/>
      <c r="I179" s="269"/>
      <c r="J179" s="269">
        <f>ROUND(G179*I179,2)</f>
        <v>0</v>
      </c>
      <c r="K179" s="270" t="e">
        <f t="shared" si="34"/>
        <v>#DIV/0!</v>
      </c>
      <c r="L179" s="44"/>
      <c r="M179" s="49"/>
      <c r="N179" s="85"/>
      <c r="O179" s="48"/>
      <c r="P179" s="48"/>
      <c r="Q179" s="48"/>
      <c r="R179" s="48"/>
      <c r="S179" s="48"/>
      <c r="T179" s="48"/>
      <c r="U179" s="48"/>
      <c r="V179" s="48"/>
      <c r="W179" s="48"/>
      <c r="X179" s="48"/>
      <c r="Y179" s="48"/>
      <c r="Z179" s="48"/>
      <c r="AA179" s="48"/>
      <c r="AB179" s="48"/>
      <c r="AC179" s="48"/>
      <c r="AD179" s="44"/>
      <c r="AE179" s="44"/>
      <c r="AF179" s="44"/>
    </row>
    <row r="180" spans="1:32" x14ac:dyDescent="0.2">
      <c r="A180" s="94"/>
      <c r="B180" s="262">
        <v>13</v>
      </c>
      <c r="C180" s="262"/>
      <c r="D180" s="262"/>
      <c r="E180" s="262" t="s">
        <v>447</v>
      </c>
      <c r="F180" s="262"/>
      <c r="G180" s="274"/>
      <c r="H180" s="269"/>
      <c r="I180" s="269"/>
      <c r="J180" s="264">
        <f>J181</f>
        <v>0</v>
      </c>
      <c r="K180" s="265" t="e">
        <f>J180/$J$468</f>
        <v>#DIV/0!</v>
      </c>
      <c r="L180" s="44"/>
      <c r="M180" s="49"/>
      <c r="N180" s="85"/>
      <c r="O180" s="48"/>
      <c r="P180" s="48"/>
      <c r="Q180" s="48"/>
      <c r="R180" s="48"/>
      <c r="S180" s="48"/>
      <c r="T180" s="48"/>
      <c r="U180" s="48"/>
      <c r="V180" s="48"/>
      <c r="W180" s="48"/>
      <c r="X180" s="48"/>
      <c r="Y180" s="48"/>
      <c r="Z180" s="48"/>
      <c r="AA180" s="48"/>
      <c r="AB180" s="48"/>
      <c r="AC180" s="48"/>
      <c r="AD180" s="44"/>
      <c r="AE180" s="44"/>
      <c r="AF180" s="44"/>
    </row>
    <row r="181" spans="1:32" ht="27.6" customHeight="1" x14ac:dyDescent="0.2">
      <c r="A181" s="94"/>
      <c r="B181" s="266" t="s">
        <v>166</v>
      </c>
      <c r="C181" s="267" t="s">
        <v>163</v>
      </c>
      <c r="D181" s="266" t="s">
        <v>98</v>
      </c>
      <c r="E181" s="266" t="s">
        <v>164</v>
      </c>
      <c r="F181" s="268" t="s">
        <v>38</v>
      </c>
      <c r="G181" s="275">
        <v>13.42</v>
      </c>
      <c r="H181" s="269"/>
      <c r="I181" s="269"/>
      <c r="J181" s="269">
        <f>ROUND(G181*I181,2)</f>
        <v>0</v>
      </c>
      <c r="K181" s="270" t="e">
        <f t="shared" ref="K181" si="35">J181/$J$468</f>
        <v>#DIV/0!</v>
      </c>
      <c r="L181" s="44"/>
      <c r="M181" s="49"/>
      <c r="N181" s="85"/>
      <c r="O181" s="48"/>
      <c r="P181" s="48"/>
      <c r="Q181" s="48"/>
      <c r="R181" s="48"/>
      <c r="S181" s="48"/>
      <c r="T181" s="48"/>
      <c r="U181" s="48"/>
      <c r="V181" s="48"/>
      <c r="W181" s="48"/>
      <c r="X181" s="48"/>
      <c r="Y181" s="48"/>
      <c r="Z181" s="48"/>
      <c r="AA181" s="48"/>
      <c r="AB181" s="48"/>
      <c r="AC181" s="48"/>
      <c r="AD181" s="44"/>
      <c r="AE181" s="44"/>
      <c r="AF181" s="44"/>
    </row>
    <row r="182" spans="1:32" x14ac:dyDescent="0.2">
      <c r="A182" s="94"/>
      <c r="B182" s="262">
        <v>14</v>
      </c>
      <c r="C182" s="262"/>
      <c r="D182" s="262"/>
      <c r="E182" s="262" t="s">
        <v>448</v>
      </c>
      <c r="F182" s="262"/>
      <c r="G182" s="274"/>
      <c r="H182" s="269"/>
      <c r="I182" s="269"/>
      <c r="J182" s="264">
        <f>J183+J185+J193</f>
        <v>0</v>
      </c>
      <c r="K182" s="265" t="e">
        <f t="shared" ref="K182:K184" si="36">J182/$J$468</f>
        <v>#DIV/0!</v>
      </c>
      <c r="L182" s="44"/>
      <c r="M182" s="49"/>
      <c r="N182" s="85"/>
      <c r="O182" s="48"/>
      <c r="P182" s="48"/>
      <c r="Q182" s="48"/>
      <c r="R182" s="48"/>
      <c r="S182" s="48"/>
      <c r="T182" s="48"/>
      <c r="U182" s="48"/>
      <c r="V182" s="48"/>
      <c r="W182" s="48"/>
      <c r="X182" s="48"/>
      <c r="Y182" s="48"/>
      <c r="Z182" s="48"/>
      <c r="AA182" s="48"/>
      <c r="AB182" s="48"/>
      <c r="AC182" s="48"/>
      <c r="AD182" s="44"/>
      <c r="AE182" s="44"/>
      <c r="AF182" s="44"/>
    </row>
    <row r="183" spans="1:32" x14ac:dyDescent="0.2">
      <c r="A183" s="94"/>
      <c r="B183" s="262" t="s">
        <v>170</v>
      </c>
      <c r="C183" s="262"/>
      <c r="D183" s="262"/>
      <c r="E183" s="262" t="s">
        <v>449</v>
      </c>
      <c r="F183" s="262"/>
      <c r="G183" s="274"/>
      <c r="H183" s="269"/>
      <c r="I183" s="269"/>
      <c r="J183" s="264">
        <f>J184</f>
        <v>0</v>
      </c>
      <c r="K183" s="265" t="e">
        <f t="shared" si="36"/>
        <v>#DIV/0!</v>
      </c>
      <c r="L183" s="44"/>
      <c r="M183" s="49"/>
      <c r="N183" s="126"/>
      <c r="O183" s="48"/>
      <c r="P183" s="48"/>
      <c r="Q183" s="48"/>
      <c r="R183" s="48"/>
      <c r="S183" s="48"/>
      <c r="T183" s="48"/>
      <c r="U183" s="48"/>
      <c r="V183" s="48"/>
      <c r="W183" s="48"/>
      <c r="X183" s="48"/>
      <c r="Y183" s="48"/>
      <c r="Z183" s="48"/>
      <c r="AA183" s="48"/>
      <c r="AB183" s="48"/>
      <c r="AC183" s="48"/>
      <c r="AD183" s="44"/>
      <c r="AE183" s="44"/>
      <c r="AF183" s="44"/>
    </row>
    <row r="184" spans="1:32" ht="28.5" x14ac:dyDescent="0.2">
      <c r="A184" s="94"/>
      <c r="B184" s="266" t="s">
        <v>865</v>
      </c>
      <c r="C184" s="267">
        <v>100860</v>
      </c>
      <c r="D184" s="266" t="s">
        <v>37</v>
      </c>
      <c r="E184" s="266" t="s">
        <v>866</v>
      </c>
      <c r="F184" s="268" t="s">
        <v>39</v>
      </c>
      <c r="G184" s="275">
        <v>2</v>
      </c>
      <c r="H184" s="269"/>
      <c r="I184" s="269"/>
      <c r="J184" s="269">
        <f>ROUND(G184*I184,2)</f>
        <v>0</v>
      </c>
      <c r="K184" s="270" t="e">
        <f t="shared" si="36"/>
        <v>#DIV/0!</v>
      </c>
      <c r="L184" s="44"/>
      <c r="M184" s="49"/>
      <c r="N184" s="126"/>
      <c r="O184" s="48"/>
      <c r="P184" s="48"/>
      <c r="Q184" s="48"/>
      <c r="R184" s="48"/>
      <c r="S184" s="48"/>
      <c r="T184" s="48"/>
      <c r="U184" s="48"/>
      <c r="V184" s="48"/>
      <c r="W184" s="48"/>
      <c r="X184" s="48"/>
      <c r="Y184" s="48"/>
      <c r="Z184" s="48"/>
      <c r="AA184" s="48"/>
      <c r="AB184" s="48"/>
      <c r="AC184" s="48"/>
      <c r="AD184" s="44"/>
      <c r="AE184" s="44"/>
      <c r="AF184" s="44"/>
    </row>
    <row r="185" spans="1:32" x14ac:dyDescent="0.2">
      <c r="A185" s="94"/>
      <c r="B185" s="262" t="s">
        <v>695</v>
      </c>
      <c r="C185" s="262"/>
      <c r="D185" s="262"/>
      <c r="E185" s="262" t="s">
        <v>454</v>
      </c>
      <c r="F185" s="262"/>
      <c r="G185" s="274"/>
      <c r="H185" s="269"/>
      <c r="I185" s="269"/>
      <c r="J185" s="264">
        <f>SUM(J186:J192)</f>
        <v>0</v>
      </c>
      <c r="K185" s="265" t="e">
        <f>J185/$J$468</f>
        <v>#DIV/0!</v>
      </c>
      <c r="L185" s="44"/>
      <c r="M185" s="49"/>
      <c r="N185" s="126"/>
      <c r="O185" s="48"/>
      <c r="P185" s="48"/>
      <c r="Q185" s="48"/>
      <c r="R185" s="48"/>
      <c r="S185" s="48"/>
      <c r="T185" s="48"/>
      <c r="U185" s="48"/>
      <c r="V185" s="48"/>
      <c r="W185" s="48"/>
      <c r="X185" s="48"/>
      <c r="Y185" s="48"/>
      <c r="Z185" s="48"/>
      <c r="AA185" s="48"/>
      <c r="AB185" s="48"/>
      <c r="AC185" s="48"/>
      <c r="AD185" s="44"/>
      <c r="AE185" s="44"/>
      <c r="AF185" s="44"/>
    </row>
    <row r="186" spans="1:32" ht="28.5" x14ac:dyDescent="0.2">
      <c r="A186" s="94"/>
      <c r="B186" s="266" t="s">
        <v>867</v>
      </c>
      <c r="C186" s="267">
        <v>86932</v>
      </c>
      <c r="D186" s="266" t="s">
        <v>37</v>
      </c>
      <c r="E186" s="266" t="s">
        <v>171</v>
      </c>
      <c r="F186" s="268" t="s">
        <v>39</v>
      </c>
      <c r="G186" s="275">
        <v>6</v>
      </c>
      <c r="H186" s="269"/>
      <c r="I186" s="269"/>
      <c r="J186" s="269">
        <f t="shared" ref="J186:J192" si="37">ROUND(G186*I186,2)</f>
        <v>0</v>
      </c>
      <c r="K186" s="270" t="e">
        <f t="shared" ref="K186:K192" si="38">J186/$J$468</f>
        <v>#DIV/0!</v>
      </c>
      <c r="L186" s="44"/>
      <c r="M186" s="49"/>
      <c r="N186" s="126"/>
      <c r="O186" s="48"/>
      <c r="P186" s="48"/>
      <c r="Q186" s="48"/>
      <c r="R186" s="48"/>
      <c r="S186" s="48"/>
      <c r="T186" s="48"/>
      <c r="U186" s="48"/>
      <c r="V186" s="48"/>
      <c r="W186" s="48"/>
      <c r="X186" s="48"/>
      <c r="Y186" s="48"/>
      <c r="Z186" s="48"/>
      <c r="AA186" s="48"/>
      <c r="AB186" s="48"/>
      <c r="AC186" s="48"/>
      <c r="AD186" s="44"/>
      <c r="AE186" s="44"/>
      <c r="AF186" s="44"/>
    </row>
    <row r="187" spans="1:32" x14ac:dyDescent="0.2">
      <c r="A187" s="94"/>
      <c r="B187" s="266" t="s">
        <v>868</v>
      </c>
      <c r="C187" s="267" t="s">
        <v>14462</v>
      </c>
      <c r="D187" s="266" t="s">
        <v>131</v>
      </c>
      <c r="E187" s="266" t="s">
        <v>869</v>
      </c>
      <c r="F187" s="268" t="s">
        <v>111</v>
      </c>
      <c r="G187" s="275">
        <v>1</v>
      </c>
      <c r="H187" s="269"/>
      <c r="I187" s="269"/>
      <c r="J187" s="269">
        <f t="shared" si="37"/>
        <v>0</v>
      </c>
      <c r="K187" s="270" t="e">
        <f t="shared" si="38"/>
        <v>#DIV/0!</v>
      </c>
      <c r="L187" s="44"/>
      <c r="M187" s="49"/>
      <c r="N187" s="126"/>
      <c r="O187" s="48"/>
      <c r="P187" s="48"/>
      <c r="Q187" s="48"/>
      <c r="R187" s="48"/>
      <c r="S187" s="48"/>
      <c r="T187" s="48"/>
      <c r="U187" s="48"/>
      <c r="V187" s="48"/>
      <c r="W187" s="48"/>
      <c r="X187" s="48"/>
      <c r="Y187" s="48"/>
      <c r="Z187" s="48"/>
      <c r="AA187" s="48"/>
      <c r="AB187" s="48"/>
      <c r="AC187" s="48"/>
      <c r="AD187" s="44"/>
      <c r="AE187" s="44"/>
      <c r="AF187" s="44"/>
    </row>
    <row r="188" spans="1:32" ht="42.75" x14ac:dyDescent="0.2">
      <c r="A188" s="94"/>
      <c r="B188" s="266" t="s">
        <v>870</v>
      </c>
      <c r="C188" s="267">
        <v>86939</v>
      </c>
      <c r="D188" s="266" t="s">
        <v>37</v>
      </c>
      <c r="E188" s="266" t="s">
        <v>659</v>
      </c>
      <c r="F188" s="268" t="s">
        <v>39</v>
      </c>
      <c r="G188" s="275">
        <v>13</v>
      </c>
      <c r="H188" s="269"/>
      <c r="I188" s="269"/>
      <c r="J188" s="269">
        <f t="shared" si="37"/>
        <v>0</v>
      </c>
      <c r="K188" s="270" t="e">
        <f t="shared" si="38"/>
        <v>#DIV/0!</v>
      </c>
      <c r="L188" s="44"/>
      <c r="M188" s="49"/>
      <c r="N188" s="126"/>
      <c r="O188" s="48"/>
      <c r="P188" s="48"/>
      <c r="Q188" s="48"/>
      <c r="R188" s="48"/>
      <c r="S188" s="48"/>
      <c r="T188" s="48"/>
      <c r="U188" s="48"/>
      <c r="V188" s="48"/>
      <c r="W188" s="48"/>
      <c r="X188" s="48"/>
      <c r="Y188" s="48"/>
      <c r="Z188" s="48"/>
      <c r="AA188" s="48"/>
      <c r="AB188" s="48"/>
      <c r="AC188" s="48"/>
      <c r="AD188" s="44"/>
      <c r="AE188" s="44"/>
      <c r="AF188" s="44"/>
    </row>
    <row r="189" spans="1:32" ht="42.75" x14ac:dyDescent="0.2">
      <c r="A189" s="94"/>
      <c r="B189" s="266" t="s">
        <v>871</v>
      </c>
      <c r="C189" s="267">
        <v>86919</v>
      </c>
      <c r="D189" s="266" t="s">
        <v>37</v>
      </c>
      <c r="E189" s="266" t="s">
        <v>172</v>
      </c>
      <c r="F189" s="268" t="s">
        <v>39</v>
      </c>
      <c r="G189" s="275">
        <v>1</v>
      </c>
      <c r="H189" s="269"/>
      <c r="I189" s="269"/>
      <c r="J189" s="269">
        <f t="shared" si="37"/>
        <v>0</v>
      </c>
      <c r="K189" s="270" t="e">
        <f t="shared" si="38"/>
        <v>#DIV/0!</v>
      </c>
      <c r="L189" s="44"/>
      <c r="M189" s="49"/>
      <c r="N189" s="126"/>
      <c r="O189" s="48"/>
      <c r="P189" s="48"/>
      <c r="Q189" s="48"/>
      <c r="R189" s="48"/>
      <c r="S189" s="48"/>
      <c r="T189" s="48"/>
      <c r="U189" s="48"/>
      <c r="V189" s="48"/>
      <c r="W189" s="48"/>
      <c r="X189" s="48"/>
      <c r="Y189" s="48"/>
      <c r="Z189" s="48"/>
      <c r="AA189" s="48"/>
      <c r="AB189" s="48"/>
      <c r="AC189" s="48"/>
      <c r="AD189" s="44"/>
      <c r="AE189" s="44"/>
      <c r="AF189" s="44"/>
    </row>
    <row r="190" spans="1:32" x14ac:dyDescent="0.2">
      <c r="A190" s="94"/>
      <c r="B190" s="266" t="s">
        <v>872</v>
      </c>
      <c r="C190" s="267" t="s">
        <v>11941</v>
      </c>
      <c r="D190" s="266" t="s">
        <v>131</v>
      </c>
      <c r="E190" s="266" t="s">
        <v>11942</v>
      </c>
      <c r="F190" s="268" t="s">
        <v>456</v>
      </c>
      <c r="G190" s="275">
        <v>1</v>
      </c>
      <c r="H190" s="269"/>
      <c r="I190" s="269"/>
      <c r="J190" s="269">
        <f t="shared" si="37"/>
        <v>0</v>
      </c>
      <c r="K190" s="270" t="e">
        <f t="shared" si="38"/>
        <v>#DIV/0!</v>
      </c>
      <c r="L190" s="44"/>
      <c r="M190" s="49"/>
      <c r="N190" s="126"/>
      <c r="O190" s="48"/>
      <c r="P190" s="48"/>
      <c r="Q190" s="48"/>
      <c r="R190" s="48"/>
      <c r="S190" s="48"/>
      <c r="T190" s="48"/>
      <c r="U190" s="48"/>
      <c r="V190" s="48"/>
      <c r="W190" s="48"/>
      <c r="X190" s="48"/>
      <c r="Y190" s="48"/>
      <c r="Z190" s="48"/>
      <c r="AA190" s="48"/>
      <c r="AB190" s="48"/>
      <c r="AC190" s="48"/>
      <c r="AD190" s="44"/>
      <c r="AE190" s="44"/>
      <c r="AF190" s="44"/>
    </row>
    <row r="191" spans="1:32" ht="28.5" x14ac:dyDescent="0.2">
      <c r="A191" s="94"/>
      <c r="B191" s="266" t="s">
        <v>873</v>
      </c>
      <c r="C191" s="267">
        <v>86901</v>
      </c>
      <c r="D191" s="266" t="s">
        <v>37</v>
      </c>
      <c r="E191" s="266" t="s">
        <v>796</v>
      </c>
      <c r="F191" s="268" t="s">
        <v>39</v>
      </c>
      <c r="G191" s="275">
        <v>3</v>
      </c>
      <c r="H191" s="269"/>
      <c r="I191" s="269"/>
      <c r="J191" s="269">
        <f t="shared" si="37"/>
        <v>0</v>
      </c>
      <c r="K191" s="270" t="e">
        <f t="shared" si="38"/>
        <v>#DIV/0!</v>
      </c>
      <c r="L191" s="44"/>
      <c r="M191" s="49"/>
      <c r="N191" s="126"/>
      <c r="O191" s="48"/>
      <c r="P191" s="48"/>
      <c r="Q191" s="48"/>
      <c r="R191" s="48"/>
      <c r="S191" s="48"/>
      <c r="T191" s="48"/>
      <c r="U191" s="48"/>
      <c r="V191" s="48"/>
      <c r="W191" s="48"/>
      <c r="X191" s="48"/>
      <c r="Y191" s="48"/>
      <c r="Z191" s="48"/>
      <c r="AA191" s="48"/>
      <c r="AB191" s="48"/>
      <c r="AC191" s="48"/>
      <c r="AD191" s="44"/>
      <c r="AE191" s="44"/>
      <c r="AF191" s="44"/>
    </row>
    <row r="192" spans="1:32" x14ac:dyDescent="0.2">
      <c r="A192" s="94"/>
      <c r="B192" s="266" t="s">
        <v>874</v>
      </c>
      <c r="C192" s="267" t="s">
        <v>14496</v>
      </c>
      <c r="D192" s="266" t="s">
        <v>131</v>
      </c>
      <c r="E192" s="266" t="s">
        <v>798</v>
      </c>
      <c r="F192" s="268" t="s">
        <v>111</v>
      </c>
      <c r="G192" s="275">
        <v>6</v>
      </c>
      <c r="H192" s="269"/>
      <c r="I192" s="269"/>
      <c r="J192" s="269">
        <f t="shared" si="37"/>
        <v>0</v>
      </c>
      <c r="K192" s="270" t="e">
        <f t="shared" si="38"/>
        <v>#DIV/0!</v>
      </c>
      <c r="L192" s="44"/>
      <c r="M192" s="49"/>
      <c r="N192" s="126"/>
      <c r="O192" s="48"/>
      <c r="P192" s="48"/>
      <c r="Q192" s="48"/>
      <c r="R192" s="48"/>
      <c r="S192" s="48"/>
      <c r="T192" s="48"/>
      <c r="U192" s="48"/>
      <c r="V192" s="48"/>
      <c r="W192" s="48"/>
      <c r="X192" s="48"/>
      <c r="Y192" s="48"/>
      <c r="Z192" s="48"/>
      <c r="AA192" s="48"/>
      <c r="AB192" s="48"/>
      <c r="AC192" s="48"/>
      <c r="AD192" s="44"/>
      <c r="AE192" s="44"/>
      <c r="AF192" s="44"/>
    </row>
    <row r="193" spans="1:32" x14ac:dyDescent="0.2">
      <c r="A193" s="94"/>
      <c r="B193" s="262" t="s">
        <v>875</v>
      </c>
      <c r="C193" s="262"/>
      <c r="D193" s="262"/>
      <c r="E193" s="262" t="s">
        <v>660</v>
      </c>
      <c r="F193" s="262"/>
      <c r="G193" s="274"/>
      <c r="H193" s="269"/>
      <c r="I193" s="269"/>
      <c r="J193" s="264">
        <f>SUM(J194:J207)</f>
        <v>0</v>
      </c>
      <c r="K193" s="265" t="e">
        <f>J193/$J$468</f>
        <v>#DIV/0!</v>
      </c>
      <c r="L193" s="44"/>
      <c r="M193" s="49"/>
      <c r="N193" s="85"/>
      <c r="O193" s="48"/>
      <c r="P193" s="48"/>
      <c r="Q193" s="48"/>
      <c r="R193" s="48"/>
      <c r="S193" s="48"/>
      <c r="T193" s="48"/>
      <c r="U193" s="48"/>
      <c r="V193" s="48"/>
      <c r="W193" s="48"/>
      <c r="X193" s="48"/>
      <c r="Y193" s="48"/>
      <c r="Z193" s="48"/>
      <c r="AA193" s="48"/>
      <c r="AB193" s="48"/>
      <c r="AC193" s="48"/>
      <c r="AD193" s="44"/>
      <c r="AE193" s="44"/>
      <c r="AF193" s="44"/>
    </row>
    <row r="194" spans="1:32" x14ac:dyDescent="0.2">
      <c r="A194" s="94"/>
      <c r="B194" s="266" t="s">
        <v>876</v>
      </c>
      <c r="C194" s="267" t="s">
        <v>14504</v>
      </c>
      <c r="D194" s="266" t="s">
        <v>131</v>
      </c>
      <c r="E194" s="266" t="s">
        <v>662</v>
      </c>
      <c r="F194" s="268" t="s">
        <v>38</v>
      </c>
      <c r="G194" s="275">
        <v>7.14</v>
      </c>
      <c r="H194" s="269"/>
      <c r="I194" s="269"/>
      <c r="J194" s="269">
        <f t="shared" ref="J194:J207" si="39">ROUND(G194*I194,2)</f>
        <v>0</v>
      </c>
      <c r="K194" s="270" t="e">
        <f t="shared" ref="K194:K207" si="40">J194/$J$468</f>
        <v>#DIV/0!</v>
      </c>
      <c r="L194" s="44"/>
      <c r="M194" s="49"/>
      <c r="N194" s="85"/>
      <c r="O194" s="48"/>
      <c r="P194" s="48"/>
      <c r="Q194" s="48"/>
      <c r="R194" s="48"/>
      <c r="S194" s="48"/>
      <c r="T194" s="48"/>
      <c r="U194" s="48"/>
      <c r="V194" s="48"/>
      <c r="W194" s="48"/>
      <c r="X194" s="48"/>
      <c r="Y194" s="48"/>
      <c r="Z194" s="48"/>
      <c r="AA194" s="48"/>
      <c r="AB194" s="48"/>
      <c r="AC194" s="48"/>
      <c r="AD194" s="44"/>
      <c r="AE194" s="44"/>
      <c r="AF194" s="44"/>
    </row>
    <row r="195" spans="1:32" x14ac:dyDescent="0.2">
      <c r="A195" s="94"/>
      <c r="B195" s="266" t="s">
        <v>877</v>
      </c>
      <c r="C195" s="267" t="s">
        <v>663</v>
      </c>
      <c r="D195" s="266" t="s">
        <v>98</v>
      </c>
      <c r="E195" s="266" t="s">
        <v>664</v>
      </c>
      <c r="F195" s="268" t="s">
        <v>111</v>
      </c>
      <c r="G195" s="275">
        <v>1</v>
      </c>
      <c r="H195" s="269"/>
      <c r="I195" s="269"/>
      <c r="J195" s="269">
        <f t="shared" si="39"/>
        <v>0</v>
      </c>
      <c r="K195" s="270" t="e">
        <f t="shared" si="40"/>
        <v>#DIV/0!</v>
      </c>
      <c r="L195" s="44"/>
      <c r="M195" s="49"/>
      <c r="N195" s="85"/>
      <c r="O195" s="48"/>
      <c r="P195" s="48"/>
      <c r="Q195" s="48"/>
      <c r="R195" s="48"/>
      <c r="S195" s="48"/>
      <c r="T195" s="48"/>
      <c r="U195" s="48"/>
      <c r="V195" s="48"/>
      <c r="W195" s="48"/>
      <c r="X195" s="48"/>
      <c r="Y195" s="48"/>
      <c r="Z195" s="48"/>
      <c r="AA195" s="48"/>
      <c r="AB195" s="48"/>
      <c r="AC195" s="48"/>
      <c r="AD195" s="44"/>
      <c r="AE195" s="44"/>
      <c r="AF195" s="44"/>
    </row>
    <row r="196" spans="1:32" ht="28.5" x14ac:dyDescent="0.2">
      <c r="A196" s="94"/>
      <c r="B196" s="266" t="s">
        <v>878</v>
      </c>
      <c r="C196" s="267">
        <v>86900</v>
      </c>
      <c r="D196" s="266" t="s">
        <v>37</v>
      </c>
      <c r="E196" s="266" t="s">
        <v>879</v>
      </c>
      <c r="F196" s="268" t="s">
        <v>39</v>
      </c>
      <c r="G196" s="275">
        <v>6</v>
      </c>
      <c r="H196" s="269"/>
      <c r="I196" s="269"/>
      <c r="J196" s="269">
        <f t="shared" si="39"/>
        <v>0</v>
      </c>
      <c r="K196" s="270" t="e">
        <f t="shared" si="40"/>
        <v>#DIV/0!</v>
      </c>
      <c r="L196" s="44"/>
      <c r="M196" s="49"/>
      <c r="N196" s="126"/>
      <c r="O196" s="48"/>
      <c r="P196" s="48"/>
      <c r="Q196" s="48"/>
      <c r="R196" s="48"/>
      <c r="S196" s="48"/>
      <c r="T196" s="48"/>
      <c r="U196" s="48"/>
      <c r="V196" s="48"/>
      <c r="W196" s="48"/>
      <c r="X196" s="48"/>
      <c r="Y196" s="48"/>
      <c r="Z196" s="48"/>
      <c r="AA196" s="48"/>
      <c r="AB196" s="48"/>
      <c r="AC196" s="48"/>
      <c r="AD196" s="44"/>
      <c r="AE196" s="44"/>
      <c r="AF196" s="44"/>
    </row>
    <row r="197" spans="1:32" ht="28.5" x14ac:dyDescent="0.2">
      <c r="A197" s="94"/>
      <c r="B197" s="266" t="s">
        <v>880</v>
      </c>
      <c r="C197" s="267">
        <v>86913</v>
      </c>
      <c r="D197" s="266" t="s">
        <v>37</v>
      </c>
      <c r="E197" s="266" t="s">
        <v>881</v>
      </c>
      <c r="F197" s="268" t="s">
        <v>39</v>
      </c>
      <c r="G197" s="275">
        <v>5</v>
      </c>
      <c r="H197" s="269"/>
      <c r="I197" s="269"/>
      <c r="J197" s="269">
        <f t="shared" si="39"/>
        <v>0</v>
      </c>
      <c r="K197" s="270" t="e">
        <f t="shared" si="40"/>
        <v>#DIV/0!</v>
      </c>
      <c r="L197" s="44"/>
      <c r="M197" s="49"/>
      <c r="N197" s="126"/>
      <c r="O197" s="48"/>
      <c r="P197" s="48"/>
      <c r="Q197" s="48"/>
      <c r="R197" s="48"/>
      <c r="S197" s="48"/>
      <c r="T197" s="48"/>
      <c r="U197" s="48"/>
      <c r="V197" s="48"/>
      <c r="W197" s="48"/>
      <c r="X197" s="48"/>
      <c r="Y197" s="48"/>
      <c r="Z197" s="48"/>
      <c r="AA197" s="48"/>
      <c r="AB197" s="48"/>
      <c r="AC197" s="48"/>
      <c r="AD197" s="44"/>
      <c r="AE197" s="44"/>
      <c r="AF197" s="44"/>
    </row>
    <row r="198" spans="1:32" x14ac:dyDescent="0.2">
      <c r="A198" s="94"/>
      <c r="B198" s="266" t="s">
        <v>882</v>
      </c>
      <c r="C198" s="267" t="s">
        <v>14532</v>
      </c>
      <c r="D198" s="266" t="s">
        <v>131</v>
      </c>
      <c r="E198" s="266" t="s">
        <v>595</v>
      </c>
      <c r="F198" s="268" t="s">
        <v>111</v>
      </c>
      <c r="G198" s="275">
        <v>2</v>
      </c>
      <c r="H198" s="269"/>
      <c r="I198" s="269"/>
      <c r="J198" s="269">
        <f t="shared" si="39"/>
        <v>0</v>
      </c>
      <c r="K198" s="270" t="e">
        <f t="shared" si="40"/>
        <v>#DIV/0!</v>
      </c>
      <c r="L198" s="44"/>
      <c r="M198" s="49"/>
      <c r="N198" s="126"/>
      <c r="O198" s="48"/>
      <c r="P198" s="48"/>
      <c r="Q198" s="48"/>
      <c r="R198" s="48"/>
      <c r="S198" s="48"/>
      <c r="T198" s="48"/>
      <c r="U198" s="48"/>
      <c r="V198" s="48"/>
      <c r="W198" s="48"/>
      <c r="X198" s="48"/>
      <c r="Y198" s="48"/>
      <c r="Z198" s="48"/>
      <c r="AA198" s="48"/>
      <c r="AB198" s="48"/>
      <c r="AC198" s="48"/>
      <c r="AD198" s="44"/>
      <c r="AE198" s="44"/>
      <c r="AF198" s="44"/>
    </row>
    <row r="199" spans="1:32" x14ac:dyDescent="0.2">
      <c r="A199" s="94"/>
      <c r="B199" s="266" t="s">
        <v>883</v>
      </c>
      <c r="C199" s="267" t="s">
        <v>14536</v>
      </c>
      <c r="D199" s="266" t="s">
        <v>131</v>
      </c>
      <c r="E199" s="266" t="s">
        <v>666</v>
      </c>
      <c r="F199" s="268" t="s">
        <v>39</v>
      </c>
      <c r="G199" s="275">
        <v>6</v>
      </c>
      <c r="H199" s="269"/>
      <c r="I199" s="269"/>
      <c r="J199" s="269">
        <f t="shared" si="39"/>
        <v>0</v>
      </c>
      <c r="K199" s="270" t="e">
        <f t="shared" si="40"/>
        <v>#DIV/0!</v>
      </c>
      <c r="L199" s="44"/>
      <c r="M199" s="49"/>
      <c r="N199" s="126"/>
      <c r="O199" s="48"/>
      <c r="P199" s="48"/>
      <c r="Q199" s="48"/>
      <c r="R199" s="48"/>
      <c r="S199" s="48"/>
      <c r="T199" s="48"/>
      <c r="U199" s="48"/>
      <c r="V199" s="48"/>
      <c r="W199" s="48"/>
      <c r="X199" s="48"/>
      <c r="Y199" s="48"/>
      <c r="Z199" s="48"/>
      <c r="AA199" s="48"/>
      <c r="AB199" s="48"/>
      <c r="AC199" s="48"/>
      <c r="AD199" s="44"/>
      <c r="AE199" s="44"/>
      <c r="AF199" s="44"/>
    </row>
    <row r="200" spans="1:32" x14ac:dyDescent="0.2">
      <c r="A200" s="94"/>
      <c r="B200" s="266" t="s">
        <v>884</v>
      </c>
      <c r="C200" s="267" t="s">
        <v>173</v>
      </c>
      <c r="D200" s="266" t="s">
        <v>98</v>
      </c>
      <c r="E200" s="266" t="s">
        <v>174</v>
      </c>
      <c r="F200" s="268" t="s">
        <v>111</v>
      </c>
      <c r="G200" s="275">
        <v>22</v>
      </c>
      <c r="H200" s="269"/>
      <c r="I200" s="269"/>
      <c r="J200" s="269">
        <f t="shared" si="39"/>
        <v>0</v>
      </c>
      <c r="K200" s="270" t="e">
        <f t="shared" si="40"/>
        <v>#DIV/0!</v>
      </c>
      <c r="L200" s="44"/>
      <c r="M200" s="49"/>
      <c r="N200" s="85"/>
      <c r="O200" s="48"/>
      <c r="P200" s="48"/>
      <c r="Q200" s="48"/>
      <c r="R200" s="48"/>
      <c r="S200" s="48"/>
      <c r="T200" s="48"/>
      <c r="U200" s="48"/>
      <c r="V200" s="48"/>
      <c r="W200" s="48"/>
      <c r="X200" s="48"/>
      <c r="Y200" s="48"/>
      <c r="Z200" s="48"/>
      <c r="AA200" s="48"/>
      <c r="AB200" s="48"/>
      <c r="AC200" s="48"/>
      <c r="AD200" s="44"/>
      <c r="AE200" s="44"/>
      <c r="AF200" s="44"/>
    </row>
    <row r="201" spans="1:32" ht="28.5" x14ac:dyDescent="0.2">
      <c r="A201" s="94"/>
      <c r="B201" s="266" t="s">
        <v>885</v>
      </c>
      <c r="C201" s="267" t="s">
        <v>667</v>
      </c>
      <c r="D201" s="266" t="s">
        <v>98</v>
      </c>
      <c r="E201" s="266" t="s">
        <v>668</v>
      </c>
      <c r="F201" s="268" t="s">
        <v>111</v>
      </c>
      <c r="G201" s="275">
        <v>1</v>
      </c>
      <c r="H201" s="269"/>
      <c r="I201" s="269"/>
      <c r="J201" s="269">
        <f t="shared" si="39"/>
        <v>0</v>
      </c>
      <c r="K201" s="270" t="e">
        <f t="shared" si="40"/>
        <v>#DIV/0!</v>
      </c>
      <c r="L201" s="44"/>
      <c r="M201" s="49"/>
      <c r="N201" s="85"/>
      <c r="O201" s="48"/>
      <c r="P201" s="48"/>
      <c r="Q201" s="48"/>
      <c r="R201" s="48"/>
      <c r="S201" s="48"/>
      <c r="T201" s="48"/>
      <c r="U201" s="48"/>
      <c r="V201" s="48"/>
      <c r="W201" s="48"/>
      <c r="X201" s="48"/>
      <c r="Y201" s="48"/>
      <c r="Z201" s="48"/>
      <c r="AA201" s="48"/>
      <c r="AB201" s="48"/>
      <c r="AC201" s="48"/>
      <c r="AD201" s="44"/>
      <c r="AE201" s="44"/>
      <c r="AF201" s="44"/>
    </row>
    <row r="202" spans="1:32" x14ac:dyDescent="0.2">
      <c r="A202" s="94"/>
      <c r="B202" s="266" t="s">
        <v>886</v>
      </c>
      <c r="C202" s="267" t="s">
        <v>175</v>
      </c>
      <c r="D202" s="266" t="s">
        <v>98</v>
      </c>
      <c r="E202" s="266" t="s">
        <v>176</v>
      </c>
      <c r="F202" s="268" t="s">
        <v>111</v>
      </c>
      <c r="G202" s="275">
        <v>6</v>
      </c>
      <c r="H202" s="269"/>
      <c r="I202" s="269"/>
      <c r="J202" s="269">
        <f t="shared" si="39"/>
        <v>0</v>
      </c>
      <c r="K202" s="270" t="e">
        <f t="shared" si="40"/>
        <v>#DIV/0!</v>
      </c>
      <c r="L202" s="44"/>
      <c r="M202" s="49"/>
      <c r="N202" s="126"/>
      <c r="O202" s="48"/>
      <c r="P202" s="48"/>
      <c r="Q202" s="48"/>
      <c r="R202" s="48"/>
      <c r="S202" s="48"/>
      <c r="T202" s="48"/>
      <c r="U202" s="48"/>
      <c r="V202" s="48"/>
      <c r="W202" s="48"/>
      <c r="X202" s="48"/>
      <c r="Y202" s="48"/>
      <c r="Z202" s="48"/>
      <c r="AA202" s="48"/>
      <c r="AB202" s="48"/>
      <c r="AC202" s="48"/>
      <c r="AD202" s="44"/>
      <c r="AE202" s="44"/>
      <c r="AF202" s="44"/>
    </row>
    <row r="203" spans="1:32" x14ac:dyDescent="0.2">
      <c r="A203" s="94"/>
      <c r="B203" s="266" t="s">
        <v>887</v>
      </c>
      <c r="C203" s="267" t="s">
        <v>179</v>
      </c>
      <c r="D203" s="266" t="s">
        <v>98</v>
      </c>
      <c r="E203" s="266" t="s">
        <v>180</v>
      </c>
      <c r="F203" s="268" t="s">
        <v>111</v>
      </c>
      <c r="G203" s="275">
        <v>8</v>
      </c>
      <c r="H203" s="269"/>
      <c r="I203" s="269"/>
      <c r="J203" s="269">
        <f t="shared" si="39"/>
        <v>0</v>
      </c>
      <c r="K203" s="270" t="e">
        <f t="shared" si="40"/>
        <v>#DIV/0!</v>
      </c>
      <c r="L203" s="44"/>
      <c r="M203" s="49"/>
      <c r="N203" s="126"/>
      <c r="O203" s="48"/>
      <c r="P203" s="48"/>
      <c r="Q203" s="48"/>
      <c r="R203" s="48"/>
      <c r="S203" s="48"/>
      <c r="T203" s="48"/>
      <c r="U203" s="48"/>
      <c r="V203" s="48"/>
      <c r="W203" s="48"/>
      <c r="X203" s="48"/>
      <c r="Y203" s="48"/>
      <c r="Z203" s="48"/>
      <c r="AA203" s="48"/>
      <c r="AB203" s="48"/>
      <c r="AC203" s="48"/>
      <c r="AD203" s="44"/>
      <c r="AE203" s="44"/>
      <c r="AF203" s="44"/>
    </row>
    <row r="204" spans="1:32" x14ac:dyDescent="0.2">
      <c r="A204" s="94"/>
      <c r="B204" s="266" t="s">
        <v>888</v>
      </c>
      <c r="C204" s="267" t="s">
        <v>181</v>
      </c>
      <c r="D204" s="266" t="s">
        <v>98</v>
      </c>
      <c r="E204" s="266" t="s">
        <v>182</v>
      </c>
      <c r="F204" s="268" t="s">
        <v>111</v>
      </c>
      <c r="G204" s="275">
        <v>8</v>
      </c>
      <c r="H204" s="269"/>
      <c r="I204" s="269"/>
      <c r="J204" s="269">
        <f t="shared" si="39"/>
        <v>0</v>
      </c>
      <c r="K204" s="270" t="e">
        <f t="shared" si="40"/>
        <v>#DIV/0!</v>
      </c>
      <c r="L204" s="44"/>
      <c r="M204" s="49"/>
      <c r="N204" s="126"/>
      <c r="O204" s="48"/>
      <c r="P204" s="48"/>
      <c r="Q204" s="48"/>
      <c r="R204" s="48"/>
      <c r="S204" s="48"/>
      <c r="T204" s="48"/>
      <c r="U204" s="48"/>
      <c r="V204" s="48"/>
      <c r="W204" s="48"/>
      <c r="X204" s="48"/>
      <c r="Y204" s="48"/>
      <c r="Z204" s="48"/>
      <c r="AA204" s="48"/>
      <c r="AB204" s="48"/>
      <c r="AC204" s="48"/>
      <c r="AD204" s="44"/>
      <c r="AE204" s="44"/>
      <c r="AF204" s="44"/>
    </row>
    <row r="205" spans="1:32" ht="28.5" x14ac:dyDescent="0.2">
      <c r="A205" s="94"/>
      <c r="B205" s="266" t="s">
        <v>889</v>
      </c>
      <c r="C205" s="267">
        <v>100867</v>
      </c>
      <c r="D205" s="266" t="s">
        <v>37</v>
      </c>
      <c r="E205" s="266" t="s">
        <v>183</v>
      </c>
      <c r="F205" s="268" t="s">
        <v>39</v>
      </c>
      <c r="G205" s="275">
        <v>4</v>
      </c>
      <c r="H205" s="269"/>
      <c r="I205" s="269"/>
      <c r="J205" s="269">
        <f t="shared" si="39"/>
        <v>0</v>
      </c>
      <c r="K205" s="270" t="e">
        <f t="shared" si="40"/>
        <v>#DIV/0!</v>
      </c>
      <c r="L205" s="44"/>
      <c r="M205" s="49"/>
      <c r="N205" s="126"/>
      <c r="O205" s="48"/>
      <c r="P205" s="48"/>
      <c r="Q205" s="48"/>
      <c r="R205" s="48"/>
      <c r="S205" s="48"/>
      <c r="T205" s="48"/>
      <c r="U205" s="48"/>
      <c r="V205" s="48"/>
      <c r="W205" s="48"/>
      <c r="X205" s="48"/>
      <c r="Y205" s="48"/>
      <c r="Z205" s="48"/>
      <c r="AA205" s="48"/>
      <c r="AB205" s="48"/>
      <c r="AC205" s="48"/>
      <c r="AD205" s="44"/>
      <c r="AE205" s="44"/>
      <c r="AF205" s="44"/>
    </row>
    <row r="206" spans="1:32" x14ac:dyDescent="0.2">
      <c r="A206" s="94"/>
      <c r="B206" s="266" t="s">
        <v>890</v>
      </c>
      <c r="C206" s="267" t="s">
        <v>15822</v>
      </c>
      <c r="D206" s="266" t="s">
        <v>131</v>
      </c>
      <c r="E206" s="266" t="s">
        <v>453</v>
      </c>
      <c r="F206" s="268" t="s">
        <v>39</v>
      </c>
      <c r="G206" s="275">
        <v>19</v>
      </c>
      <c r="H206" s="269"/>
      <c r="I206" s="269"/>
      <c r="J206" s="269">
        <f t="shared" si="39"/>
        <v>0</v>
      </c>
      <c r="K206" s="270" t="e">
        <f t="shared" si="40"/>
        <v>#DIV/0!</v>
      </c>
      <c r="L206" s="44"/>
      <c r="M206" s="49"/>
      <c r="N206" s="126"/>
      <c r="O206" s="48"/>
      <c r="P206" s="48"/>
      <c r="Q206" s="48"/>
      <c r="R206" s="48"/>
      <c r="S206" s="48"/>
      <c r="T206" s="48"/>
      <c r="U206" s="48"/>
      <c r="V206" s="48"/>
      <c r="W206" s="48"/>
      <c r="X206" s="48"/>
      <c r="Y206" s="48"/>
      <c r="Z206" s="48"/>
      <c r="AA206" s="48"/>
      <c r="AB206" s="48"/>
      <c r="AC206" s="48"/>
      <c r="AD206" s="44"/>
      <c r="AE206" s="44"/>
      <c r="AF206" s="44"/>
    </row>
    <row r="207" spans="1:32" ht="42.75" x14ac:dyDescent="0.2">
      <c r="A207" s="94"/>
      <c r="B207" s="266" t="s">
        <v>891</v>
      </c>
      <c r="C207" s="267" t="s">
        <v>696</v>
      </c>
      <c r="D207" s="266" t="s">
        <v>425</v>
      </c>
      <c r="E207" s="266" t="s">
        <v>892</v>
      </c>
      <c r="F207" s="268" t="s">
        <v>39</v>
      </c>
      <c r="G207" s="275">
        <v>4</v>
      </c>
      <c r="H207" s="269"/>
      <c r="I207" s="269"/>
      <c r="J207" s="269">
        <f t="shared" si="39"/>
        <v>0</v>
      </c>
      <c r="K207" s="270" t="e">
        <f t="shared" si="40"/>
        <v>#DIV/0!</v>
      </c>
      <c r="L207" s="44"/>
      <c r="M207" s="49"/>
      <c r="N207" s="126"/>
      <c r="O207" s="48"/>
      <c r="P207" s="48"/>
      <c r="Q207" s="48"/>
      <c r="R207" s="48"/>
      <c r="S207" s="48"/>
      <c r="T207" s="48"/>
      <c r="U207" s="48"/>
      <c r="V207" s="48"/>
      <c r="W207" s="48"/>
      <c r="X207" s="48"/>
      <c r="Y207" s="48"/>
      <c r="Z207" s="48"/>
      <c r="AA207" s="48"/>
      <c r="AB207" s="48"/>
      <c r="AC207" s="48"/>
      <c r="AD207" s="44"/>
      <c r="AE207" s="44"/>
      <c r="AF207" s="44"/>
    </row>
    <row r="208" spans="1:32" x14ac:dyDescent="0.2">
      <c r="A208" s="94"/>
      <c r="B208" s="262">
        <v>15</v>
      </c>
      <c r="C208" s="262"/>
      <c r="D208" s="262"/>
      <c r="E208" s="262" t="s">
        <v>457</v>
      </c>
      <c r="F208" s="262"/>
      <c r="G208" s="274"/>
      <c r="H208" s="269"/>
      <c r="I208" s="269"/>
      <c r="J208" s="264">
        <f>J209+J251+J292+J311</f>
        <v>0</v>
      </c>
      <c r="K208" s="265" t="e">
        <f>J208/$J$468</f>
        <v>#DIV/0!</v>
      </c>
      <c r="L208" s="44"/>
      <c r="M208" s="49"/>
      <c r="N208" s="126"/>
      <c r="O208" s="48"/>
      <c r="P208" s="48"/>
      <c r="Q208" s="48"/>
      <c r="R208" s="48"/>
      <c r="S208" s="48"/>
      <c r="T208" s="48"/>
      <c r="U208" s="48"/>
      <c r="V208" s="48"/>
      <c r="W208" s="48"/>
      <c r="X208" s="48"/>
      <c r="Y208" s="48"/>
      <c r="Z208" s="48"/>
      <c r="AA208" s="48"/>
      <c r="AB208" s="48"/>
      <c r="AC208" s="48"/>
      <c r="AD208" s="44"/>
      <c r="AE208" s="44"/>
      <c r="AF208" s="44"/>
    </row>
    <row r="209" spans="1:32" x14ac:dyDescent="0.2">
      <c r="A209" s="94"/>
      <c r="B209" s="262" t="s">
        <v>178</v>
      </c>
      <c r="C209" s="262"/>
      <c r="D209" s="262"/>
      <c r="E209" s="262" t="s">
        <v>458</v>
      </c>
      <c r="F209" s="262"/>
      <c r="G209" s="274"/>
      <c r="H209" s="269"/>
      <c r="I209" s="269"/>
      <c r="J209" s="264">
        <f>SUM(J210:J250)</f>
        <v>0</v>
      </c>
      <c r="K209" s="265" t="e">
        <f>J209/$J$468</f>
        <v>#DIV/0!</v>
      </c>
      <c r="L209" s="44"/>
      <c r="M209" s="49"/>
      <c r="N209" s="126"/>
      <c r="O209" s="48"/>
      <c r="P209" s="48"/>
      <c r="Q209" s="48"/>
      <c r="R209" s="48"/>
      <c r="S209" s="48"/>
      <c r="T209" s="48"/>
      <c r="U209" s="48"/>
      <c r="V209" s="48"/>
      <c r="W209" s="48"/>
      <c r="X209" s="48"/>
      <c r="Y209" s="48"/>
      <c r="Z209" s="48"/>
      <c r="AA209" s="48"/>
      <c r="AB209" s="48"/>
      <c r="AC209" s="48"/>
      <c r="AD209" s="44"/>
      <c r="AE209" s="44"/>
      <c r="AF209" s="44"/>
    </row>
    <row r="210" spans="1:32" x14ac:dyDescent="0.2">
      <c r="A210" s="94"/>
      <c r="B210" s="266" t="s">
        <v>450</v>
      </c>
      <c r="C210" s="267" t="s">
        <v>674</v>
      </c>
      <c r="D210" s="266" t="s">
        <v>42</v>
      </c>
      <c r="E210" s="266" t="s">
        <v>675</v>
      </c>
      <c r="F210" s="268" t="s">
        <v>39</v>
      </c>
      <c r="G210" s="275">
        <v>1</v>
      </c>
      <c r="H210" s="269"/>
      <c r="I210" s="269"/>
      <c r="J210" s="269">
        <f t="shared" ref="J210:J250" si="41">ROUND(G210*I210,2)</f>
        <v>0</v>
      </c>
      <c r="K210" s="270" t="e">
        <f t="shared" ref="K210:K250" si="42">J210/$J$468</f>
        <v>#DIV/0!</v>
      </c>
      <c r="L210" s="44"/>
      <c r="M210" s="49"/>
      <c r="N210" s="126"/>
      <c r="O210" s="48"/>
      <c r="P210" s="48"/>
      <c r="Q210" s="48"/>
      <c r="R210" s="48"/>
      <c r="S210" s="48"/>
      <c r="T210" s="48"/>
      <c r="U210" s="48"/>
      <c r="V210" s="48"/>
      <c r="W210" s="48"/>
      <c r="X210" s="48"/>
      <c r="Y210" s="48"/>
      <c r="Z210" s="48"/>
      <c r="AA210" s="48"/>
      <c r="AB210" s="48"/>
      <c r="AC210" s="48"/>
      <c r="AD210" s="44"/>
      <c r="AE210" s="44"/>
      <c r="AF210" s="44"/>
    </row>
    <row r="211" spans="1:32" ht="15" customHeight="1" x14ac:dyDescent="0.2">
      <c r="A211" s="94"/>
      <c r="B211" s="266" t="s">
        <v>1046</v>
      </c>
      <c r="C211" s="267">
        <v>103039</v>
      </c>
      <c r="D211" s="266" t="s">
        <v>37</v>
      </c>
      <c r="E211" s="266" t="s">
        <v>462</v>
      </c>
      <c r="F211" s="268" t="s">
        <v>39</v>
      </c>
      <c r="G211" s="275">
        <v>1</v>
      </c>
      <c r="H211" s="269"/>
      <c r="I211" s="269"/>
      <c r="J211" s="269">
        <f t="shared" si="41"/>
        <v>0</v>
      </c>
      <c r="K211" s="270" t="e">
        <f t="shared" si="42"/>
        <v>#DIV/0!</v>
      </c>
      <c r="L211" s="44"/>
      <c r="M211" s="49"/>
      <c r="N211" s="126"/>
      <c r="O211" s="48"/>
      <c r="P211" s="48"/>
      <c r="Q211" s="48"/>
      <c r="R211" s="48"/>
      <c r="S211" s="48"/>
      <c r="T211" s="48"/>
      <c r="U211" s="48"/>
      <c r="V211" s="48"/>
      <c r="W211" s="48"/>
      <c r="X211" s="48"/>
      <c r="Y211" s="48"/>
      <c r="Z211" s="48"/>
      <c r="AA211" s="48"/>
      <c r="AB211" s="48"/>
      <c r="AC211" s="48"/>
      <c r="AD211" s="44"/>
      <c r="AE211" s="44"/>
      <c r="AF211" s="44"/>
    </row>
    <row r="212" spans="1:32" ht="28.5" x14ac:dyDescent="0.2">
      <c r="A212" s="94"/>
      <c r="B212" s="266" t="s">
        <v>1047</v>
      </c>
      <c r="C212" s="267">
        <v>94492</v>
      </c>
      <c r="D212" s="266" t="s">
        <v>37</v>
      </c>
      <c r="E212" s="266" t="s">
        <v>894</v>
      </c>
      <c r="F212" s="268" t="s">
        <v>39</v>
      </c>
      <c r="G212" s="275">
        <v>1</v>
      </c>
      <c r="H212" s="269"/>
      <c r="I212" s="269"/>
      <c r="J212" s="269">
        <f t="shared" si="41"/>
        <v>0</v>
      </c>
      <c r="K212" s="270" t="e">
        <f t="shared" si="42"/>
        <v>#DIV/0!</v>
      </c>
      <c r="L212" s="44"/>
      <c r="M212" s="49"/>
      <c r="N212" s="126"/>
      <c r="O212" s="48"/>
      <c r="P212" s="48"/>
      <c r="Q212" s="48"/>
      <c r="R212" s="48"/>
      <c r="S212" s="48"/>
      <c r="T212" s="48"/>
      <c r="U212" s="48"/>
      <c r="V212" s="48"/>
      <c r="W212" s="48"/>
      <c r="X212" s="48"/>
      <c r="Y212" s="48"/>
      <c r="Z212" s="48"/>
      <c r="AA212" s="48"/>
      <c r="AB212" s="48"/>
      <c r="AC212" s="48"/>
      <c r="AD212" s="44"/>
      <c r="AE212" s="44"/>
      <c r="AF212" s="44"/>
    </row>
    <row r="213" spans="1:32" ht="27.6" customHeight="1" x14ac:dyDescent="0.2">
      <c r="A213" s="94"/>
      <c r="B213" s="266" t="s">
        <v>1048</v>
      </c>
      <c r="C213" s="267">
        <v>94681</v>
      </c>
      <c r="D213" s="266" t="s">
        <v>37</v>
      </c>
      <c r="E213" s="266" t="s">
        <v>468</v>
      </c>
      <c r="F213" s="268" t="s">
        <v>39</v>
      </c>
      <c r="G213" s="275">
        <v>1</v>
      </c>
      <c r="H213" s="269"/>
      <c r="I213" s="269"/>
      <c r="J213" s="269">
        <f t="shared" si="41"/>
        <v>0</v>
      </c>
      <c r="K213" s="270" t="e">
        <f t="shared" si="42"/>
        <v>#DIV/0!</v>
      </c>
      <c r="L213" s="44"/>
      <c r="M213" s="49"/>
      <c r="N213" s="126"/>
      <c r="O213" s="48"/>
      <c r="P213" s="48"/>
      <c r="Q213" s="48"/>
      <c r="R213" s="48"/>
      <c r="S213" s="48"/>
      <c r="T213" s="48"/>
      <c r="U213" s="48"/>
      <c r="V213" s="48"/>
      <c r="W213" s="48"/>
      <c r="X213" s="48"/>
      <c r="Y213" s="48"/>
      <c r="Z213" s="48"/>
      <c r="AA213" s="48"/>
      <c r="AB213" s="48"/>
      <c r="AC213" s="48"/>
      <c r="AD213" s="44"/>
      <c r="AE213" s="44"/>
      <c r="AF213" s="44"/>
    </row>
    <row r="214" spans="1:32" ht="42.75" x14ac:dyDescent="0.2">
      <c r="A214" s="94"/>
      <c r="B214" s="266" t="s">
        <v>1049</v>
      </c>
      <c r="C214" s="267">
        <v>94662</v>
      </c>
      <c r="D214" s="266" t="s">
        <v>37</v>
      </c>
      <c r="E214" s="266" t="s">
        <v>471</v>
      </c>
      <c r="F214" s="268" t="s">
        <v>39</v>
      </c>
      <c r="G214" s="275">
        <v>3</v>
      </c>
      <c r="H214" s="269"/>
      <c r="I214" s="269"/>
      <c r="J214" s="269">
        <f t="shared" si="41"/>
        <v>0</v>
      </c>
      <c r="K214" s="270" t="e">
        <f t="shared" si="42"/>
        <v>#DIV/0!</v>
      </c>
      <c r="L214" s="44"/>
      <c r="M214" s="49"/>
      <c r="N214" s="126"/>
      <c r="O214" s="48"/>
      <c r="P214" s="48"/>
      <c r="Q214" s="48"/>
      <c r="R214" s="48"/>
      <c r="S214" s="48"/>
      <c r="T214" s="48"/>
      <c r="U214" s="48"/>
      <c r="V214" s="48"/>
      <c r="W214" s="48"/>
      <c r="X214" s="48"/>
      <c r="Y214" s="48"/>
      <c r="Z214" s="48"/>
      <c r="AA214" s="48"/>
      <c r="AB214" s="48"/>
      <c r="AC214" s="48"/>
      <c r="AD214" s="44"/>
      <c r="AE214" s="44"/>
      <c r="AF214" s="44"/>
    </row>
    <row r="215" spans="1:32" ht="28.5" x14ac:dyDescent="0.2">
      <c r="A215" s="94"/>
      <c r="B215" s="266" t="s">
        <v>1050</v>
      </c>
      <c r="C215" s="267">
        <v>103986</v>
      </c>
      <c r="D215" s="266" t="s">
        <v>37</v>
      </c>
      <c r="E215" s="266" t="s">
        <v>474</v>
      </c>
      <c r="F215" s="268" t="s">
        <v>39</v>
      </c>
      <c r="G215" s="275">
        <v>17</v>
      </c>
      <c r="H215" s="269"/>
      <c r="I215" s="269"/>
      <c r="J215" s="269">
        <f t="shared" si="41"/>
        <v>0</v>
      </c>
      <c r="K215" s="270" t="e">
        <f t="shared" si="42"/>
        <v>#DIV/0!</v>
      </c>
      <c r="L215" s="44"/>
      <c r="M215" s="49"/>
      <c r="N215" s="126"/>
      <c r="O215" s="48"/>
      <c r="P215" s="48"/>
      <c r="Q215" s="48"/>
      <c r="R215" s="48"/>
      <c r="S215" s="48"/>
      <c r="T215" s="48"/>
      <c r="U215" s="48"/>
      <c r="V215" s="48"/>
      <c r="W215" s="48"/>
      <c r="X215" s="48"/>
      <c r="Y215" s="48"/>
      <c r="Z215" s="48"/>
      <c r="AA215" s="48"/>
      <c r="AB215" s="48"/>
      <c r="AC215" s="48"/>
      <c r="AD215" s="44"/>
      <c r="AE215" s="44"/>
      <c r="AF215" s="44"/>
    </row>
    <row r="216" spans="1:32" ht="28.5" x14ac:dyDescent="0.2">
      <c r="A216" s="94"/>
      <c r="B216" s="266" t="s">
        <v>1051</v>
      </c>
      <c r="C216" s="267">
        <v>103979</v>
      </c>
      <c r="D216" s="266" t="s">
        <v>37</v>
      </c>
      <c r="E216" s="266" t="s">
        <v>475</v>
      </c>
      <c r="F216" s="268" t="s">
        <v>44</v>
      </c>
      <c r="G216" s="275">
        <v>94.4</v>
      </c>
      <c r="H216" s="269"/>
      <c r="I216" s="269"/>
      <c r="J216" s="269">
        <f t="shared" si="41"/>
        <v>0</v>
      </c>
      <c r="K216" s="270" t="e">
        <f t="shared" si="42"/>
        <v>#DIV/0!</v>
      </c>
      <c r="L216" s="44"/>
      <c r="M216" s="49"/>
      <c r="N216" s="126"/>
      <c r="O216" s="48"/>
      <c r="P216" s="48"/>
      <c r="Q216" s="48"/>
      <c r="R216" s="48"/>
      <c r="S216" s="48"/>
      <c r="T216" s="48"/>
      <c r="U216" s="48"/>
      <c r="V216" s="48"/>
      <c r="W216" s="48"/>
      <c r="X216" s="48"/>
      <c r="Y216" s="48"/>
      <c r="Z216" s="48"/>
      <c r="AA216" s="48"/>
      <c r="AB216" s="48"/>
      <c r="AC216" s="48"/>
      <c r="AD216" s="44"/>
      <c r="AE216" s="44"/>
      <c r="AF216" s="44"/>
    </row>
    <row r="217" spans="1:32" x14ac:dyDescent="0.2">
      <c r="A217" s="94"/>
      <c r="B217" s="266" t="s">
        <v>1052</v>
      </c>
      <c r="C217" s="267" t="s">
        <v>14728</v>
      </c>
      <c r="D217" s="266" t="s">
        <v>131</v>
      </c>
      <c r="E217" s="266" t="s">
        <v>677</v>
      </c>
      <c r="F217" s="268" t="s">
        <v>281</v>
      </c>
      <c r="G217" s="275">
        <v>1</v>
      </c>
      <c r="H217" s="269"/>
      <c r="I217" s="269"/>
      <c r="J217" s="269">
        <f t="shared" si="41"/>
        <v>0</v>
      </c>
      <c r="K217" s="270" t="e">
        <f t="shared" si="42"/>
        <v>#DIV/0!</v>
      </c>
      <c r="L217" s="44"/>
      <c r="M217" s="49"/>
      <c r="N217" s="126"/>
      <c r="O217" s="48"/>
      <c r="P217" s="48"/>
      <c r="Q217" s="48"/>
      <c r="R217" s="48"/>
      <c r="S217" s="48"/>
      <c r="T217" s="48"/>
      <c r="U217" s="48"/>
      <c r="V217" s="48"/>
      <c r="W217" s="48"/>
      <c r="X217" s="48"/>
      <c r="Y217" s="48"/>
      <c r="Z217" s="48"/>
      <c r="AA217" s="48"/>
      <c r="AB217" s="48"/>
      <c r="AC217" s="48"/>
      <c r="AD217" s="44"/>
      <c r="AE217" s="44"/>
      <c r="AF217" s="44"/>
    </row>
    <row r="218" spans="1:32" x14ac:dyDescent="0.2">
      <c r="A218" s="94"/>
      <c r="B218" s="266" t="s">
        <v>1053</v>
      </c>
      <c r="C218" s="267">
        <v>89353</v>
      </c>
      <c r="D218" s="266" t="s">
        <v>37</v>
      </c>
      <c r="E218" s="266" t="s">
        <v>283</v>
      </c>
      <c r="F218" s="268" t="s">
        <v>39</v>
      </c>
      <c r="G218" s="275">
        <v>1</v>
      </c>
      <c r="H218" s="269"/>
      <c r="I218" s="269"/>
      <c r="J218" s="269">
        <f t="shared" si="41"/>
        <v>0</v>
      </c>
      <c r="K218" s="270" t="e">
        <f t="shared" si="42"/>
        <v>#DIV/0!</v>
      </c>
      <c r="L218" s="44"/>
      <c r="M218" s="49"/>
      <c r="N218" s="126"/>
      <c r="O218" s="48"/>
      <c r="P218" s="48"/>
      <c r="Q218" s="48"/>
      <c r="R218" s="48"/>
      <c r="S218" s="48"/>
      <c r="T218" s="48"/>
      <c r="U218" s="48"/>
      <c r="V218" s="48"/>
      <c r="W218" s="48"/>
      <c r="X218" s="48"/>
      <c r="Y218" s="48"/>
      <c r="Z218" s="48"/>
      <c r="AA218" s="48"/>
      <c r="AB218" s="48"/>
      <c r="AC218" s="48"/>
      <c r="AD218" s="44"/>
      <c r="AE218" s="44"/>
      <c r="AF218" s="44"/>
    </row>
    <row r="219" spans="1:32" ht="28.5" x14ac:dyDescent="0.2">
      <c r="A219" s="94"/>
      <c r="B219" s="266" t="s">
        <v>1054</v>
      </c>
      <c r="C219" s="267">
        <v>94794</v>
      </c>
      <c r="D219" s="266" t="s">
        <v>37</v>
      </c>
      <c r="E219" s="266" t="s">
        <v>114</v>
      </c>
      <c r="F219" s="268" t="s">
        <v>39</v>
      </c>
      <c r="G219" s="275">
        <v>1</v>
      </c>
      <c r="H219" s="269"/>
      <c r="I219" s="269"/>
      <c r="J219" s="269">
        <f t="shared" si="41"/>
        <v>0</v>
      </c>
      <c r="K219" s="270" t="e">
        <f t="shared" si="42"/>
        <v>#DIV/0!</v>
      </c>
      <c r="L219" s="44"/>
      <c r="M219" s="49"/>
      <c r="N219" s="126"/>
      <c r="O219" s="48"/>
      <c r="P219" s="48"/>
      <c r="Q219" s="48"/>
      <c r="R219" s="48"/>
      <c r="S219" s="48"/>
      <c r="T219" s="48"/>
      <c r="U219" s="48"/>
      <c r="V219" s="48"/>
      <c r="W219" s="48"/>
      <c r="X219" s="48"/>
      <c r="Y219" s="48"/>
      <c r="Z219" s="48"/>
      <c r="AA219" s="48"/>
      <c r="AB219" s="48"/>
      <c r="AC219" s="48"/>
      <c r="AD219" s="44"/>
      <c r="AE219" s="44"/>
      <c r="AF219" s="44"/>
    </row>
    <row r="220" spans="1:32" ht="28.5" x14ac:dyDescent="0.2">
      <c r="A220" s="94"/>
      <c r="B220" s="266" t="s">
        <v>1055</v>
      </c>
      <c r="C220" s="267">
        <v>89987</v>
      </c>
      <c r="D220" s="266" t="s">
        <v>37</v>
      </c>
      <c r="E220" s="266" t="s">
        <v>113</v>
      </c>
      <c r="F220" s="268" t="s">
        <v>39</v>
      </c>
      <c r="G220" s="275">
        <v>24</v>
      </c>
      <c r="H220" s="269"/>
      <c r="I220" s="269"/>
      <c r="J220" s="269">
        <f t="shared" si="41"/>
        <v>0</v>
      </c>
      <c r="K220" s="270" t="e">
        <f t="shared" si="42"/>
        <v>#DIV/0!</v>
      </c>
      <c r="L220" s="44"/>
      <c r="M220" s="49"/>
      <c r="N220" s="126"/>
      <c r="O220" s="48"/>
      <c r="P220" s="48"/>
      <c r="Q220" s="48"/>
      <c r="R220" s="48"/>
      <c r="S220" s="48"/>
      <c r="T220" s="48"/>
      <c r="U220" s="48"/>
      <c r="V220" s="48"/>
      <c r="W220" s="48"/>
      <c r="X220" s="48"/>
      <c r="Y220" s="48"/>
      <c r="Z220" s="48"/>
      <c r="AA220" s="48"/>
      <c r="AB220" s="48"/>
      <c r="AC220" s="48"/>
      <c r="AD220" s="44"/>
      <c r="AE220" s="44"/>
      <c r="AF220" s="44"/>
    </row>
    <row r="221" spans="1:32" ht="28.5" x14ac:dyDescent="0.2">
      <c r="A221" s="94"/>
      <c r="B221" s="266" t="s">
        <v>1056</v>
      </c>
      <c r="C221" s="267">
        <v>89985</v>
      </c>
      <c r="D221" s="266" t="s">
        <v>37</v>
      </c>
      <c r="E221" s="266" t="s">
        <v>112</v>
      </c>
      <c r="F221" s="268" t="s">
        <v>39</v>
      </c>
      <c r="G221" s="275">
        <v>2</v>
      </c>
      <c r="H221" s="269"/>
      <c r="I221" s="269"/>
      <c r="J221" s="269">
        <f t="shared" si="41"/>
        <v>0</v>
      </c>
      <c r="K221" s="270" t="e">
        <f t="shared" si="42"/>
        <v>#DIV/0!</v>
      </c>
      <c r="L221" s="44"/>
      <c r="M221" s="49"/>
      <c r="N221" s="126"/>
      <c r="O221" s="48"/>
      <c r="P221" s="48"/>
      <c r="Q221" s="48"/>
      <c r="R221" s="48"/>
      <c r="S221" s="48"/>
      <c r="T221" s="48"/>
      <c r="U221" s="48"/>
      <c r="V221" s="48"/>
      <c r="W221" s="48"/>
      <c r="X221" s="48"/>
      <c r="Y221" s="48"/>
      <c r="Z221" s="48"/>
      <c r="AA221" s="48"/>
      <c r="AB221" s="48"/>
      <c r="AC221" s="48"/>
      <c r="AD221" s="44"/>
      <c r="AE221" s="44"/>
      <c r="AF221" s="44"/>
    </row>
    <row r="222" spans="1:32" ht="28.5" x14ac:dyDescent="0.2">
      <c r="A222" s="94"/>
      <c r="B222" s="266" t="s">
        <v>1057</v>
      </c>
      <c r="C222" s="267">
        <v>92365</v>
      </c>
      <c r="D222" s="266" t="s">
        <v>37</v>
      </c>
      <c r="E222" s="266" t="s">
        <v>481</v>
      </c>
      <c r="F222" s="268" t="s">
        <v>44</v>
      </c>
      <c r="G222" s="275">
        <v>2</v>
      </c>
      <c r="H222" s="269"/>
      <c r="I222" s="269"/>
      <c r="J222" s="269">
        <f t="shared" si="41"/>
        <v>0</v>
      </c>
      <c r="K222" s="270" t="e">
        <f t="shared" si="42"/>
        <v>#DIV/0!</v>
      </c>
      <c r="L222" s="44"/>
      <c r="M222" s="49"/>
      <c r="N222" s="126"/>
      <c r="O222" s="48"/>
      <c r="P222" s="48"/>
      <c r="Q222" s="48"/>
      <c r="R222" s="48"/>
      <c r="S222" s="48"/>
      <c r="T222" s="48"/>
      <c r="U222" s="48"/>
      <c r="V222" s="48"/>
      <c r="W222" s="48"/>
      <c r="X222" s="48"/>
      <c r="Y222" s="48"/>
      <c r="Z222" s="48"/>
      <c r="AA222" s="48"/>
      <c r="AB222" s="48"/>
      <c r="AC222" s="48"/>
      <c r="AD222" s="44"/>
      <c r="AE222" s="44"/>
      <c r="AF222" s="44"/>
    </row>
    <row r="223" spans="1:32" ht="28.5" x14ac:dyDescent="0.2">
      <c r="A223" s="94"/>
      <c r="B223" s="266" t="s">
        <v>1058</v>
      </c>
      <c r="C223" s="267">
        <v>92336</v>
      </c>
      <c r="D223" s="266" t="s">
        <v>37</v>
      </c>
      <c r="E223" s="266" t="s">
        <v>482</v>
      </c>
      <c r="F223" s="268" t="s">
        <v>44</v>
      </c>
      <c r="G223" s="275">
        <v>1</v>
      </c>
      <c r="H223" s="269"/>
      <c r="I223" s="269"/>
      <c r="J223" s="269">
        <f t="shared" si="41"/>
        <v>0</v>
      </c>
      <c r="K223" s="270" t="e">
        <f t="shared" si="42"/>
        <v>#DIV/0!</v>
      </c>
      <c r="L223" s="44"/>
      <c r="M223" s="49"/>
      <c r="N223" s="126"/>
      <c r="O223" s="48"/>
      <c r="P223" s="48"/>
      <c r="Q223" s="48"/>
      <c r="R223" s="48"/>
      <c r="S223" s="48"/>
      <c r="T223" s="48"/>
      <c r="U223" s="48"/>
      <c r="V223" s="48"/>
      <c r="W223" s="48"/>
      <c r="X223" s="48"/>
      <c r="Y223" s="48"/>
      <c r="Z223" s="48"/>
      <c r="AA223" s="48"/>
      <c r="AB223" s="48"/>
      <c r="AC223" s="48"/>
      <c r="AD223" s="44"/>
      <c r="AE223" s="44"/>
      <c r="AF223" s="44"/>
    </row>
    <row r="224" spans="1:32" ht="28.5" x14ac:dyDescent="0.2">
      <c r="A224" s="94"/>
      <c r="B224" s="266" t="s">
        <v>1059</v>
      </c>
      <c r="C224" s="267">
        <v>89373</v>
      </c>
      <c r="D224" s="266" t="s">
        <v>37</v>
      </c>
      <c r="E224" s="266" t="s">
        <v>483</v>
      </c>
      <c r="F224" s="268" t="s">
        <v>39</v>
      </c>
      <c r="G224" s="275">
        <v>2</v>
      </c>
      <c r="H224" s="269"/>
      <c r="I224" s="269"/>
      <c r="J224" s="269">
        <f t="shared" si="41"/>
        <v>0</v>
      </c>
      <c r="K224" s="270" t="e">
        <f t="shared" si="42"/>
        <v>#DIV/0!</v>
      </c>
      <c r="L224" s="44"/>
      <c r="M224" s="49"/>
      <c r="N224" s="126"/>
      <c r="O224" s="48"/>
      <c r="P224" s="48"/>
      <c r="Q224" s="48"/>
      <c r="R224" s="48"/>
      <c r="S224" s="48"/>
      <c r="T224" s="48"/>
      <c r="U224" s="48"/>
      <c r="V224" s="48"/>
      <c r="W224" s="48"/>
      <c r="X224" s="48"/>
      <c r="Y224" s="48"/>
      <c r="Z224" s="48"/>
      <c r="AA224" s="48"/>
      <c r="AB224" s="48"/>
      <c r="AC224" s="48"/>
      <c r="AD224" s="44"/>
      <c r="AE224" s="44"/>
      <c r="AF224" s="44"/>
    </row>
    <row r="225" spans="1:32" ht="28.5" x14ac:dyDescent="0.2">
      <c r="A225" s="94"/>
      <c r="B225" s="266" t="s">
        <v>1060</v>
      </c>
      <c r="C225" s="267">
        <v>89593</v>
      </c>
      <c r="D225" s="266" t="s">
        <v>37</v>
      </c>
      <c r="E225" s="266" t="s">
        <v>484</v>
      </c>
      <c r="F225" s="268" t="s">
        <v>39</v>
      </c>
      <c r="G225" s="275">
        <v>2</v>
      </c>
      <c r="H225" s="269"/>
      <c r="I225" s="269"/>
      <c r="J225" s="269">
        <f t="shared" si="41"/>
        <v>0</v>
      </c>
      <c r="K225" s="270" t="e">
        <f t="shared" si="42"/>
        <v>#DIV/0!</v>
      </c>
      <c r="L225" s="44"/>
      <c r="M225" s="49"/>
      <c r="N225" s="126"/>
      <c r="O225" s="48"/>
      <c r="P225" s="48"/>
      <c r="Q225" s="48"/>
      <c r="R225" s="48"/>
      <c r="S225" s="48"/>
      <c r="T225" s="48"/>
      <c r="U225" s="48"/>
      <c r="V225" s="48"/>
      <c r="W225" s="48"/>
      <c r="X225" s="48"/>
      <c r="Y225" s="48"/>
      <c r="Z225" s="48"/>
      <c r="AA225" s="48"/>
      <c r="AB225" s="48"/>
      <c r="AC225" s="48"/>
      <c r="AD225" s="44"/>
      <c r="AE225" s="44"/>
      <c r="AF225" s="44"/>
    </row>
    <row r="226" spans="1:32" ht="42.75" x14ac:dyDescent="0.2">
      <c r="A226" s="94"/>
      <c r="B226" s="266" t="s">
        <v>1061</v>
      </c>
      <c r="C226" s="267">
        <v>94656</v>
      </c>
      <c r="D226" s="266" t="s">
        <v>37</v>
      </c>
      <c r="E226" s="266" t="s">
        <v>485</v>
      </c>
      <c r="F226" s="268" t="s">
        <v>39</v>
      </c>
      <c r="G226" s="275">
        <v>52</v>
      </c>
      <c r="H226" s="269"/>
      <c r="I226" s="269"/>
      <c r="J226" s="269">
        <f t="shared" si="41"/>
        <v>0</v>
      </c>
      <c r="K226" s="270" t="e">
        <f t="shared" si="42"/>
        <v>#DIV/0!</v>
      </c>
      <c r="L226" s="44"/>
      <c r="M226" s="49"/>
      <c r="N226" s="126"/>
      <c r="O226" s="48"/>
      <c r="P226" s="48"/>
      <c r="Q226" s="48"/>
      <c r="R226" s="48"/>
      <c r="S226" s="48"/>
      <c r="T226" s="48"/>
      <c r="U226" s="48"/>
      <c r="V226" s="48"/>
      <c r="W226" s="48"/>
      <c r="X226" s="48"/>
      <c r="Y226" s="48"/>
      <c r="Z226" s="48"/>
      <c r="AA226" s="48"/>
      <c r="AB226" s="48"/>
      <c r="AC226" s="48"/>
      <c r="AD226" s="44"/>
      <c r="AE226" s="44"/>
      <c r="AF226" s="44"/>
    </row>
    <row r="227" spans="1:32" ht="28.5" x14ac:dyDescent="0.2">
      <c r="A227" s="94"/>
      <c r="B227" s="266" t="s">
        <v>1062</v>
      </c>
      <c r="C227" s="267">
        <v>104002</v>
      </c>
      <c r="D227" s="266" t="s">
        <v>37</v>
      </c>
      <c r="E227" s="266" t="s">
        <v>910</v>
      </c>
      <c r="F227" s="268" t="s">
        <v>39</v>
      </c>
      <c r="G227" s="275">
        <v>1</v>
      </c>
      <c r="H227" s="269"/>
      <c r="I227" s="269"/>
      <c r="J227" s="269">
        <f t="shared" si="41"/>
        <v>0</v>
      </c>
      <c r="K227" s="270" t="e">
        <f t="shared" si="42"/>
        <v>#DIV/0!</v>
      </c>
      <c r="L227" s="44"/>
      <c r="M227" s="49"/>
      <c r="N227" s="126"/>
      <c r="O227" s="48"/>
      <c r="P227" s="48"/>
      <c r="Q227" s="48"/>
      <c r="R227" s="48"/>
      <c r="S227" s="48"/>
      <c r="T227" s="48"/>
      <c r="U227" s="48"/>
      <c r="V227" s="48"/>
      <c r="W227" s="48"/>
      <c r="X227" s="48"/>
      <c r="Y227" s="48"/>
      <c r="Z227" s="48"/>
      <c r="AA227" s="48"/>
      <c r="AB227" s="48"/>
      <c r="AC227" s="48"/>
      <c r="AD227" s="44"/>
      <c r="AE227" s="44"/>
      <c r="AF227" s="44"/>
    </row>
    <row r="228" spans="1:32" ht="28.5" x14ac:dyDescent="0.2">
      <c r="A228" s="94"/>
      <c r="B228" s="266" t="s">
        <v>1063</v>
      </c>
      <c r="C228" s="267">
        <v>103948</v>
      </c>
      <c r="D228" s="266" t="s">
        <v>37</v>
      </c>
      <c r="E228" s="266" t="s">
        <v>492</v>
      </c>
      <c r="F228" s="268" t="s">
        <v>39</v>
      </c>
      <c r="G228" s="275">
        <v>3</v>
      </c>
      <c r="H228" s="269"/>
      <c r="I228" s="269"/>
      <c r="J228" s="269">
        <f t="shared" si="41"/>
        <v>0</v>
      </c>
      <c r="K228" s="270" t="e">
        <f t="shared" si="42"/>
        <v>#DIV/0!</v>
      </c>
      <c r="L228" s="44"/>
      <c r="M228" s="49"/>
      <c r="N228" s="126"/>
      <c r="O228" s="48"/>
      <c r="P228" s="48"/>
      <c r="Q228" s="48"/>
      <c r="R228" s="48"/>
      <c r="S228" s="48"/>
      <c r="T228" s="48"/>
      <c r="U228" s="48"/>
      <c r="V228" s="48"/>
      <c r="W228" s="48"/>
      <c r="X228" s="48"/>
      <c r="Y228" s="48"/>
      <c r="Z228" s="48"/>
      <c r="AA228" s="48"/>
      <c r="AB228" s="48"/>
      <c r="AC228" s="48"/>
      <c r="AD228" s="44"/>
      <c r="AE228" s="44"/>
      <c r="AF228" s="44"/>
    </row>
    <row r="229" spans="1:32" ht="28.5" x14ac:dyDescent="0.2">
      <c r="A229" s="94"/>
      <c r="B229" s="266" t="s">
        <v>1064</v>
      </c>
      <c r="C229" s="267">
        <v>103966</v>
      </c>
      <c r="D229" s="266" t="s">
        <v>37</v>
      </c>
      <c r="E229" s="266" t="s">
        <v>486</v>
      </c>
      <c r="F229" s="268" t="s">
        <v>39</v>
      </c>
      <c r="G229" s="275">
        <v>1</v>
      </c>
      <c r="H229" s="269"/>
      <c r="I229" s="269"/>
      <c r="J229" s="269">
        <f t="shared" si="41"/>
        <v>0</v>
      </c>
      <c r="K229" s="270" t="e">
        <f t="shared" si="42"/>
        <v>#DIV/0!</v>
      </c>
      <c r="L229" s="44"/>
      <c r="M229" s="49"/>
      <c r="N229" s="126"/>
      <c r="O229" s="48"/>
      <c r="P229" s="48"/>
      <c r="Q229" s="48"/>
      <c r="R229" s="48"/>
      <c r="S229" s="48"/>
      <c r="T229" s="48"/>
      <c r="U229" s="48"/>
      <c r="V229" s="48"/>
      <c r="W229" s="48"/>
      <c r="X229" s="48"/>
      <c r="Y229" s="48"/>
      <c r="Z229" s="48"/>
      <c r="AA229" s="48"/>
      <c r="AB229" s="48"/>
      <c r="AC229" s="48"/>
      <c r="AD229" s="44"/>
      <c r="AE229" s="44"/>
      <c r="AF229" s="44"/>
    </row>
    <row r="230" spans="1:32" ht="28.5" x14ac:dyDescent="0.2">
      <c r="A230" s="94"/>
      <c r="B230" s="266" t="s">
        <v>1065</v>
      </c>
      <c r="C230" s="267">
        <v>104003</v>
      </c>
      <c r="D230" s="266" t="s">
        <v>37</v>
      </c>
      <c r="E230" s="266" t="s">
        <v>680</v>
      </c>
      <c r="F230" s="268" t="s">
        <v>39</v>
      </c>
      <c r="G230" s="275">
        <v>1</v>
      </c>
      <c r="H230" s="269"/>
      <c r="I230" s="269"/>
      <c r="J230" s="269">
        <f t="shared" si="41"/>
        <v>0</v>
      </c>
      <c r="K230" s="270" t="e">
        <f t="shared" si="42"/>
        <v>#DIV/0!</v>
      </c>
      <c r="L230" s="44"/>
      <c r="M230" s="49"/>
      <c r="N230" s="126"/>
      <c r="O230" s="48"/>
      <c r="P230" s="48"/>
      <c r="Q230" s="48"/>
      <c r="R230" s="48"/>
      <c r="S230" s="48"/>
      <c r="T230" s="48"/>
      <c r="U230" s="48"/>
      <c r="V230" s="48"/>
      <c r="W230" s="48"/>
      <c r="X230" s="48"/>
      <c r="Y230" s="48"/>
      <c r="Z230" s="48"/>
      <c r="AA230" s="48"/>
      <c r="AB230" s="48"/>
      <c r="AC230" s="48"/>
      <c r="AD230" s="44"/>
      <c r="AE230" s="44"/>
      <c r="AF230" s="44"/>
    </row>
    <row r="231" spans="1:32" ht="27.6" customHeight="1" x14ac:dyDescent="0.2">
      <c r="A231" s="94"/>
      <c r="B231" s="266" t="s">
        <v>1066</v>
      </c>
      <c r="C231" s="267">
        <v>89490</v>
      </c>
      <c r="D231" s="266" t="s">
        <v>37</v>
      </c>
      <c r="E231" s="266" t="s">
        <v>487</v>
      </c>
      <c r="F231" s="268" t="s">
        <v>39</v>
      </c>
      <c r="G231" s="275">
        <v>1</v>
      </c>
      <c r="H231" s="269"/>
      <c r="I231" s="269"/>
      <c r="J231" s="269">
        <f t="shared" si="41"/>
        <v>0</v>
      </c>
      <c r="K231" s="270" t="e">
        <f t="shared" si="42"/>
        <v>#DIV/0!</v>
      </c>
      <c r="L231" s="44"/>
      <c r="M231" s="49"/>
      <c r="N231" s="126"/>
      <c r="O231" s="48"/>
      <c r="P231" s="48"/>
      <c r="Q231" s="48"/>
      <c r="R231" s="48"/>
      <c r="S231" s="48"/>
      <c r="T231" s="48"/>
      <c r="U231" s="48"/>
      <c r="V231" s="48"/>
      <c r="W231" s="48"/>
      <c r="X231" s="48"/>
      <c r="Y231" s="48"/>
      <c r="Z231" s="48"/>
      <c r="AA231" s="48"/>
      <c r="AB231" s="48"/>
      <c r="AC231" s="48"/>
      <c r="AD231" s="44"/>
      <c r="AE231" s="44"/>
      <c r="AF231" s="44"/>
    </row>
    <row r="232" spans="1:32" ht="28.5" x14ac:dyDescent="0.2">
      <c r="A232" s="94"/>
      <c r="B232" s="266" t="s">
        <v>1067</v>
      </c>
      <c r="C232" s="267">
        <v>89489</v>
      </c>
      <c r="D232" s="266" t="s">
        <v>37</v>
      </c>
      <c r="E232" s="266" t="s">
        <v>488</v>
      </c>
      <c r="F232" s="268" t="s">
        <v>39</v>
      </c>
      <c r="G232" s="275">
        <v>81</v>
      </c>
      <c r="H232" s="269"/>
      <c r="I232" s="269"/>
      <c r="J232" s="269">
        <f t="shared" si="41"/>
        <v>0</v>
      </c>
      <c r="K232" s="270" t="e">
        <f t="shared" si="42"/>
        <v>#DIV/0!</v>
      </c>
      <c r="L232" s="44"/>
      <c r="M232" s="49"/>
      <c r="N232" s="126"/>
      <c r="O232" s="48"/>
      <c r="P232" s="48"/>
      <c r="Q232" s="48"/>
      <c r="R232" s="48"/>
      <c r="S232" s="48"/>
      <c r="T232" s="48"/>
      <c r="U232" s="48"/>
      <c r="V232" s="48"/>
      <c r="W232" s="48"/>
      <c r="X232" s="48"/>
      <c r="Y232" s="48"/>
      <c r="Z232" s="48"/>
      <c r="AA232" s="48"/>
      <c r="AB232" s="48"/>
      <c r="AC232" s="48"/>
      <c r="AD232" s="44"/>
      <c r="AE232" s="44"/>
      <c r="AF232" s="44"/>
    </row>
    <row r="233" spans="1:32" ht="28.5" x14ac:dyDescent="0.2">
      <c r="A233" s="94"/>
      <c r="B233" s="266" t="s">
        <v>1068</v>
      </c>
      <c r="C233" s="267">
        <v>89384</v>
      </c>
      <c r="D233" s="266" t="s">
        <v>37</v>
      </c>
      <c r="E233" s="266" t="s">
        <v>489</v>
      </c>
      <c r="F233" s="268" t="s">
        <v>39</v>
      </c>
      <c r="G233" s="275">
        <v>1</v>
      </c>
      <c r="H233" s="269"/>
      <c r="I233" s="269"/>
      <c r="J233" s="269">
        <f t="shared" si="41"/>
        <v>0</v>
      </c>
      <c r="K233" s="270" t="e">
        <f t="shared" si="42"/>
        <v>#DIV/0!</v>
      </c>
      <c r="L233" s="44"/>
      <c r="M233" s="49"/>
      <c r="N233" s="126"/>
      <c r="O233" s="48"/>
      <c r="P233" s="48"/>
      <c r="Q233" s="48"/>
      <c r="R233" s="48"/>
      <c r="S233" s="48"/>
      <c r="T233" s="48"/>
      <c r="U233" s="48"/>
      <c r="V233" s="48"/>
      <c r="W233" s="48"/>
      <c r="X233" s="48"/>
      <c r="Y233" s="48"/>
      <c r="Z233" s="48"/>
      <c r="AA233" s="48"/>
      <c r="AB233" s="48"/>
      <c r="AC233" s="48"/>
      <c r="AD233" s="44"/>
      <c r="AE233" s="44"/>
      <c r="AF233" s="44"/>
    </row>
    <row r="234" spans="1:32" ht="28.5" x14ac:dyDescent="0.2">
      <c r="A234" s="94"/>
      <c r="B234" s="266" t="s">
        <v>1069</v>
      </c>
      <c r="C234" s="267">
        <v>89530</v>
      </c>
      <c r="D234" s="266" t="s">
        <v>37</v>
      </c>
      <c r="E234" s="266" t="s">
        <v>490</v>
      </c>
      <c r="F234" s="268" t="s">
        <v>39</v>
      </c>
      <c r="G234" s="275">
        <v>25</v>
      </c>
      <c r="H234" s="269"/>
      <c r="I234" s="269"/>
      <c r="J234" s="269">
        <f t="shared" si="41"/>
        <v>0</v>
      </c>
      <c r="K234" s="270" t="e">
        <f t="shared" si="42"/>
        <v>#DIV/0!</v>
      </c>
      <c r="L234" s="44"/>
      <c r="M234" s="49"/>
      <c r="N234" s="126"/>
      <c r="O234" s="48"/>
      <c r="P234" s="48"/>
      <c r="Q234" s="48"/>
      <c r="R234" s="48"/>
      <c r="S234" s="48"/>
      <c r="T234" s="48"/>
      <c r="U234" s="48"/>
      <c r="V234" s="48"/>
      <c r="W234" s="48"/>
      <c r="X234" s="48"/>
      <c r="Y234" s="48"/>
      <c r="Z234" s="48"/>
      <c r="AA234" s="48"/>
      <c r="AB234" s="48"/>
      <c r="AC234" s="48"/>
      <c r="AD234" s="44"/>
      <c r="AE234" s="44"/>
      <c r="AF234" s="44"/>
    </row>
    <row r="235" spans="1:32" ht="28.5" x14ac:dyDescent="0.2">
      <c r="A235" s="94"/>
      <c r="B235" s="266" t="s">
        <v>1070</v>
      </c>
      <c r="C235" s="267">
        <v>89577</v>
      </c>
      <c r="D235" s="266" t="s">
        <v>37</v>
      </c>
      <c r="E235" s="266" t="s">
        <v>491</v>
      </c>
      <c r="F235" s="268" t="s">
        <v>39</v>
      </c>
      <c r="G235" s="275">
        <v>1</v>
      </c>
      <c r="H235" s="269"/>
      <c r="I235" s="269"/>
      <c r="J235" s="269">
        <f t="shared" si="41"/>
        <v>0</v>
      </c>
      <c r="K235" s="270" t="e">
        <f t="shared" si="42"/>
        <v>#DIV/0!</v>
      </c>
      <c r="L235" s="44"/>
      <c r="M235" s="49"/>
      <c r="N235" s="126"/>
      <c r="O235" s="48"/>
      <c r="P235" s="48"/>
      <c r="Q235" s="48"/>
      <c r="R235" s="48"/>
      <c r="S235" s="48"/>
      <c r="T235" s="48"/>
      <c r="U235" s="48"/>
      <c r="V235" s="48"/>
      <c r="W235" s="48"/>
      <c r="X235" s="48"/>
      <c r="Y235" s="48"/>
      <c r="Z235" s="48"/>
      <c r="AA235" s="48"/>
      <c r="AB235" s="48"/>
      <c r="AC235" s="48"/>
      <c r="AD235" s="44"/>
      <c r="AE235" s="44"/>
      <c r="AF235" s="44"/>
    </row>
    <row r="236" spans="1:32" ht="28.5" x14ac:dyDescent="0.2">
      <c r="A236" s="94"/>
      <c r="B236" s="266" t="s">
        <v>1071</v>
      </c>
      <c r="C236" s="267">
        <v>89356</v>
      </c>
      <c r="D236" s="266" t="s">
        <v>37</v>
      </c>
      <c r="E236" s="266" t="s">
        <v>284</v>
      </c>
      <c r="F236" s="268" t="s">
        <v>44</v>
      </c>
      <c r="G236" s="275">
        <v>298.60000000000002</v>
      </c>
      <c r="H236" s="269"/>
      <c r="I236" s="269"/>
      <c r="J236" s="269">
        <f t="shared" si="41"/>
        <v>0</v>
      </c>
      <c r="K236" s="270" t="e">
        <f t="shared" si="42"/>
        <v>#DIV/0!</v>
      </c>
      <c r="L236" s="44"/>
      <c r="M236" s="49"/>
      <c r="N236" s="126"/>
      <c r="O236" s="48"/>
      <c r="P236" s="48"/>
      <c r="Q236" s="48"/>
      <c r="R236" s="48"/>
      <c r="S236" s="48"/>
      <c r="T236" s="48"/>
      <c r="U236" s="48"/>
      <c r="V236" s="48"/>
      <c r="W236" s="48"/>
      <c r="X236" s="48"/>
      <c r="Y236" s="48"/>
      <c r="Z236" s="48"/>
      <c r="AA236" s="48"/>
      <c r="AB236" s="48"/>
      <c r="AC236" s="48"/>
      <c r="AD236" s="44"/>
      <c r="AE236" s="44"/>
      <c r="AF236" s="44"/>
    </row>
    <row r="237" spans="1:32" ht="28.5" x14ac:dyDescent="0.2">
      <c r="A237" s="94"/>
      <c r="B237" s="266" t="s">
        <v>1072</v>
      </c>
      <c r="C237" s="267">
        <v>89357</v>
      </c>
      <c r="D237" s="266" t="s">
        <v>37</v>
      </c>
      <c r="E237" s="266" t="s">
        <v>494</v>
      </c>
      <c r="F237" s="268" t="s">
        <v>44</v>
      </c>
      <c r="G237" s="275">
        <v>31.4</v>
      </c>
      <c r="H237" s="269"/>
      <c r="I237" s="269"/>
      <c r="J237" s="269">
        <f t="shared" si="41"/>
        <v>0</v>
      </c>
      <c r="K237" s="270" t="e">
        <f t="shared" si="42"/>
        <v>#DIV/0!</v>
      </c>
      <c r="L237" s="44"/>
      <c r="M237" s="49"/>
      <c r="N237" s="126"/>
      <c r="O237" s="48"/>
      <c r="P237" s="48"/>
      <c r="Q237" s="48"/>
      <c r="R237" s="48"/>
      <c r="S237" s="48"/>
      <c r="T237" s="48"/>
      <c r="U237" s="48"/>
      <c r="V237" s="48"/>
      <c r="W237" s="48"/>
      <c r="X237" s="48"/>
      <c r="Y237" s="48"/>
      <c r="Z237" s="48"/>
      <c r="AA237" s="48"/>
      <c r="AB237" s="48"/>
      <c r="AC237" s="48"/>
      <c r="AD237" s="44"/>
      <c r="AE237" s="44"/>
      <c r="AF237" s="44"/>
    </row>
    <row r="238" spans="1:32" ht="28.5" x14ac:dyDescent="0.2">
      <c r="A238" s="94"/>
      <c r="B238" s="266" t="s">
        <v>1073</v>
      </c>
      <c r="C238" s="267">
        <v>89448</v>
      </c>
      <c r="D238" s="266" t="s">
        <v>37</v>
      </c>
      <c r="E238" s="266" t="s">
        <v>922</v>
      </c>
      <c r="F238" s="268" t="s">
        <v>44</v>
      </c>
      <c r="G238" s="275">
        <v>0.1</v>
      </c>
      <c r="H238" s="269"/>
      <c r="I238" s="269"/>
      <c r="J238" s="269">
        <f t="shared" si="41"/>
        <v>0</v>
      </c>
      <c r="K238" s="270" t="e">
        <f t="shared" si="42"/>
        <v>#DIV/0!</v>
      </c>
      <c r="L238" s="44"/>
      <c r="M238" s="49"/>
      <c r="N238" s="126"/>
      <c r="O238" s="48"/>
      <c r="P238" s="48"/>
      <c r="Q238" s="48"/>
      <c r="R238" s="48"/>
      <c r="S238" s="48"/>
      <c r="T238" s="48"/>
      <c r="U238" s="48"/>
      <c r="V238" s="48"/>
      <c r="W238" s="48"/>
      <c r="X238" s="48"/>
      <c r="Y238" s="48"/>
      <c r="Z238" s="48"/>
      <c r="AA238" s="48"/>
      <c r="AB238" s="48"/>
      <c r="AC238" s="48"/>
      <c r="AD238" s="44"/>
      <c r="AE238" s="44"/>
      <c r="AF238" s="44"/>
    </row>
    <row r="239" spans="1:32" ht="28.5" x14ac:dyDescent="0.2">
      <c r="A239" s="94"/>
      <c r="B239" s="266" t="s">
        <v>1074</v>
      </c>
      <c r="C239" s="267">
        <v>89869</v>
      </c>
      <c r="D239" s="266" t="s">
        <v>37</v>
      </c>
      <c r="E239" s="266" t="s">
        <v>129</v>
      </c>
      <c r="F239" s="268" t="s">
        <v>39</v>
      </c>
      <c r="G239" s="275">
        <v>37</v>
      </c>
      <c r="H239" s="269"/>
      <c r="I239" s="269"/>
      <c r="J239" s="269">
        <f t="shared" si="41"/>
        <v>0</v>
      </c>
      <c r="K239" s="270" t="e">
        <f t="shared" si="42"/>
        <v>#DIV/0!</v>
      </c>
      <c r="L239" s="44"/>
      <c r="M239" s="49"/>
      <c r="N239" s="126"/>
      <c r="O239" s="48"/>
      <c r="P239" s="48"/>
      <c r="Q239" s="48"/>
      <c r="R239" s="48"/>
      <c r="S239" s="48"/>
      <c r="T239" s="48"/>
      <c r="U239" s="48"/>
      <c r="V239" s="48"/>
      <c r="W239" s="48"/>
      <c r="X239" s="48"/>
      <c r="Y239" s="48"/>
      <c r="Z239" s="48"/>
      <c r="AA239" s="48"/>
      <c r="AB239" s="48"/>
      <c r="AC239" s="48"/>
      <c r="AD239" s="44"/>
      <c r="AE239" s="44"/>
      <c r="AF239" s="44"/>
    </row>
    <row r="240" spans="1:32" ht="28.5" x14ac:dyDescent="0.2">
      <c r="A240" s="94"/>
      <c r="B240" s="266" t="s">
        <v>1075</v>
      </c>
      <c r="C240" s="267">
        <v>94690</v>
      </c>
      <c r="D240" s="266" t="s">
        <v>37</v>
      </c>
      <c r="E240" s="266" t="s">
        <v>495</v>
      </c>
      <c r="F240" s="268" t="s">
        <v>39</v>
      </c>
      <c r="G240" s="275">
        <v>1</v>
      </c>
      <c r="H240" s="269"/>
      <c r="I240" s="269"/>
      <c r="J240" s="269">
        <f t="shared" si="41"/>
        <v>0</v>
      </c>
      <c r="K240" s="270" t="e">
        <f t="shared" si="42"/>
        <v>#DIV/0!</v>
      </c>
      <c r="L240" s="44"/>
      <c r="M240" s="49"/>
      <c r="N240" s="126"/>
      <c r="O240" s="48"/>
      <c r="P240" s="48"/>
      <c r="Q240" s="48"/>
      <c r="R240" s="48"/>
      <c r="S240" s="48"/>
      <c r="T240" s="48"/>
      <c r="U240" s="48"/>
      <c r="V240" s="48"/>
      <c r="W240" s="48"/>
      <c r="X240" s="48"/>
      <c r="Y240" s="48"/>
      <c r="Z240" s="48"/>
      <c r="AA240" s="48"/>
      <c r="AB240" s="48"/>
      <c r="AC240" s="48"/>
      <c r="AD240" s="44"/>
      <c r="AE240" s="44"/>
      <c r="AF240" s="44"/>
    </row>
    <row r="241" spans="1:32" ht="28.5" x14ac:dyDescent="0.2">
      <c r="A241" s="94"/>
      <c r="B241" s="266" t="s">
        <v>1076</v>
      </c>
      <c r="C241" s="267">
        <v>104008</v>
      </c>
      <c r="D241" s="266" t="s">
        <v>37</v>
      </c>
      <c r="E241" s="266" t="s">
        <v>476</v>
      </c>
      <c r="F241" s="268" t="s">
        <v>39</v>
      </c>
      <c r="G241" s="275">
        <v>2</v>
      </c>
      <c r="H241" s="269"/>
      <c r="I241" s="269"/>
      <c r="J241" s="269">
        <f t="shared" si="41"/>
        <v>0</v>
      </c>
      <c r="K241" s="270" t="e">
        <f t="shared" si="42"/>
        <v>#DIV/0!</v>
      </c>
      <c r="L241" s="44"/>
      <c r="M241" s="49"/>
      <c r="N241" s="126"/>
      <c r="O241" s="48"/>
      <c r="P241" s="48"/>
      <c r="Q241" s="48"/>
      <c r="R241" s="48"/>
      <c r="S241" s="48"/>
      <c r="T241" s="48"/>
      <c r="U241" s="48"/>
      <c r="V241" s="48"/>
      <c r="W241" s="48"/>
      <c r="X241" s="48"/>
      <c r="Y241" s="48"/>
      <c r="Z241" s="48"/>
      <c r="AA241" s="48"/>
      <c r="AB241" s="48"/>
      <c r="AC241" s="48"/>
      <c r="AD241" s="44"/>
      <c r="AE241" s="44"/>
      <c r="AF241" s="44"/>
    </row>
    <row r="242" spans="1:32" ht="28.5" x14ac:dyDescent="0.2">
      <c r="A242" s="94"/>
      <c r="B242" s="266" t="s">
        <v>1077</v>
      </c>
      <c r="C242" s="267">
        <v>89400</v>
      </c>
      <c r="D242" s="266" t="s">
        <v>37</v>
      </c>
      <c r="E242" s="266" t="s">
        <v>496</v>
      </c>
      <c r="F242" s="268" t="s">
        <v>39</v>
      </c>
      <c r="G242" s="275">
        <v>15</v>
      </c>
      <c r="H242" s="269"/>
      <c r="I242" s="269"/>
      <c r="J242" s="269">
        <f t="shared" si="41"/>
        <v>0</v>
      </c>
      <c r="K242" s="270" t="e">
        <f t="shared" si="42"/>
        <v>#DIV/0!</v>
      </c>
      <c r="L242" s="44"/>
      <c r="M242" s="49"/>
      <c r="N242" s="126"/>
      <c r="O242" s="48"/>
      <c r="P242" s="48"/>
      <c r="Q242" s="48"/>
      <c r="R242" s="48"/>
      <c r="S242" s="48"/>
      <c r="T242" s="48"/>
      <c r="U242" s="48"/>
      <c r="V242" s="48"/>
      <c r="W242" s="48"/>
      <c r="X242" s="48"/>
      <c r="Y242" s="48"/>
      <c r="Z242" s="48"/>
      <c r="AA242" s="48"/>
      <c r="AB242" s="48"/>
      <c r="AC242" s="48"/>
      <c r="AD242" s="44"/>
      <c r="AE242" s="44"/>
      <c r="AF242" s="44"/>
    </row>
    <row r="243" spans="1:32" ht="28.5" x14ac:dyDescent="0.2">
      <c r="A243" s="94"/>
      <c r="B243" s="266" t="s">
        <v>1078</v>
      </c>
      <c r="C243" s="267">
        <v>89627</v>
      </c>
      <c r="D243" s="266" t="s">
        <v>37</v>
      </c>
      <c r="E243" s="266" t="s">
        <v>110</v>
      </c>
      <c r="F243" s="268" t="s">
        <v>39</v>
      </c>
      <c r="G243" s="275">
        <v>1</v>
      </c>
      <c r="H243" s="269"/>
      <c r="I243" s="269"/>
      <c r="J243" s="269">
        <f t="shared" si="41"/>
        <v>0</v>
      </c>
      <c r="K243" s="270" t="e">
        <f t="shared" si="42"/>
        <v>#DIV/0!</v>
      </c>
      <c r="L243" s="44"/>
      <c r="M243" s="49"/>
      <c r="N243" s="126"/>
      <c r="O243" s="48"/>
      <c r="P243" s="48"/>
      <c r="Q243" s="48"/>
      <c r="R243" s="48"/>
      <c r="S243" s="48"/>
      <c r="T243" s="48"/>
      <c r="U243" s="48"/>
      <c r="V243" s="48"/>
      <c r="W243" s="48"/>
      <c r="X243" s="48"/>
      <c r="Y243" s="48"/>
      <c r="Z243" s="48"/>
      <c r="AA243" s="48"/>
      <c r="AB243" s="48"/>
      <c r="AC243" s="48"/>
      <c r="AD243" s="44"/>
      <c r="AE243" s="44"/>
      <c r="AF243" s="44"/>
    </row>
    <row r="244" spans="1:32" ht="28.5" x14ac:dyDescent="0.2">
      <c r="A244" s="94"/>
      <c r="B244" s="266" t="s">
        <v>1079</v>
      </c>
      <c r="C244" s="267">
        <v>89366</v>
      </c>
      <c r="D244" s="266" t="s">
        <v>37</v>
      </c>
      <c r="E244" s="266" t="s">
        <v>109</v>
      </c>
      <c r="F244" s="268" t="s">
        <v>39</v>
      </c>
      <c r="G244" s="275">
        <v>8</v>
      </c>
      <c r="H244" s="269"/>
      <c r="I244" s="269"/>
      <c r="J244" s="269">
        <f t="shared" si="41"/>
        <v>0</v>
      </c>
      <c r="K244" s="270" t="e">
        <f t="shared" si="42"/>
        <v>#DIV/0!</v>
      </c>
      <c r="L244" s="44"/>
      <c r="M244" s="49"/>
      <c r="N244" s="126"/>
      <c r="O244" s="48"/>
      <c r="P244" s="48"/>
      <c r="Q244" s="48"/>
      <c r="R244" s="48"/>
      <c r="S244" s="48"/>
      <c r="T244" s="48"/>
      <c r="U244" s="48"/>
      <c r="V244" s="48"/>
      <c r="W244" s="48"/>
      <c r="X244" s="48"/>
      <c r="Y244" s="48"/>
      <c r="Z244" s="48"/>
      <c r="AA244" s="48"/>
      <c r="AB244" s="48"/>
      <c r="AC244" s="48"/>
      <c r="AD244" s="44"/>
      <c r="AE244" s="44"/>
      <c r="AF244" s="44"/>
    </row>
    <row r="245" spans="1:32" ht="28.5" x14ac:dyDescent="0.2">
      <c r="A245" s="94"/>
      <c r="B245" s="266" t="s">
        <v>1080</v>
      </c>
      <c r="C245" s="267">
        <v>90373</v>
      </c>
      <c r="D245" s="266" t="s">
        <v>37</v>
      </c>
      <c r="E245" s="266" t="s">
        <v>108</v>
      </c>
      <c r="F245" s="268" t="s">
        <v>39</v>
      </c>
      <c r="G245" s="275">
        <v>49</v>
      </c>
      <c r="H245" s="269"/>
      <c r="I245" s="269"/>
      <c r="J245" s="269">
        <f t="shared" si="41"/>
        <v>0</v>
      </c>
      <c r="K245" s="270" t="e">
        <f t="shared" si="42"/>
        <v>#DIV/0!</v>
      </c>
      <c r="L245" s="44"/>
      <c r="M245" s="49"/>
      <c r="N245" s="126"/>
      <c r="O245" s="48"/>
      <c r="P245" s="48"/>
      <c r="Q245" s="48"/>
      <c r="R245" s="48"/>
      <c r="S245" s="48"/>
      <c r="T245" s="48"/>
      <c r="U245" s="48"/>
      <c r="V245" s="48"/>
      <c r="W245" s="48"/>
      <c r="X245" s="48"/>
      <c r="Y245" s="48"/>
      <c r="Z245" s="48"/>
      <c r="AA245" s="48"/>
      <c r="AB245" s="48"/>
      <c r="AC245" s="48"/>
      <c r="AD245" s="44"/>
      <c r="AE245" s="44"/>
      <c r="AF245" s="44"/>
    </row>
    <row r="246" spans="1:32" x14ac:dyDescent="0.2">
      <c r="A246" s="94"/>
      <c r="B246" s="266" t="s">
        <v>1081</v>
      </c>
      <c r="C246" s="267" t="s">
        <v>678</v>
      </c>
      <c r="D246" s="266" t="s">
        <v>68</v>
      </c>
      <c r="E246" s="266" t="s">
        <v>679</v>
      </c>
      <c r="F246" s="268" t="s">
        <v>39</v>
      </c>
      <c r="G246" s="275">
        <v>1</v>
      </c>
      <c r="H246" s="269"/>
      <c r="I246" s="269"/>
      <c r="J246" s="269">
        <f t="shared" si="41"/>
        <v>0</v>
      </c>
      <c r="K246" s="270" t="e">
        <f t="shared" si="42"/>
        <v>#DIV/0!</v>
      </c>
      <c r="L246" s="44"/>
      <c r="M246" s="49"/>
      <c r="N246" s="126"/>
      <c r="O246" s="48"/>
      <c r="P246" s="48"/>
      <c r="Q246" s="48"/>
      <c r="R246" s="48"/>
      <c r="S246" s="48"/>
      <c r="T246" s="48"/>
      <c r="U246" s="48"/>
      <c r="V246" s="48"/>
      <c r="W246" s="48"/>
      <c r="X246" s="48"/>
      <c r="Y246" s="48"/>
      <c r="Z246" s="48"/>
      <c r="AA246" s="48"/>
      <c r="AB246" s="48"/>
      <c r="AC246" s="48"/>
      <c r="AD246" s="44"/>
      <c r="AE246" s="44"/>
      <c r="AF246" s="44"/>
    </row>
    <row r="247" spans="1:32" x14ac:dyDescent="0.2">
      <c r="A247" s="94"/>
      <c r="B247" s="266" t="s">
        <v>1082</v>
      </c>
      <c r="C247" s="267" t="s">
        <v>16965</v>
      </c>
      <c r="D247" s="266" t="s">
        <v>16966</v>
      </c>
      <c r="E247" s="266" t="s">
        <v>16964</v>
      </c>
      <c r="F247" s="268" t="s">
        <v>111</v>
      </c>
      <c r="G247" s="275">
        <v>1</v>
      </c>
      <c r="H247" s="269"/>
      <c r="I247" s="269"/>
      <c r="J247" s="269">
        <f t="shared" si="41"/>
        <v>0</v>
      </c>
      <c r="K247" s="270" t="e">
        <f t="shared" si="42"/>
        <v>#DIV/0!</v>
      </c>
      <c r="L247" s="44"/>
      <c r="M247" s="49"/>
      <c r="N247" s="126"/>
      <c r="O247" s="48"/>
      <c r="P247" s="48"/>
      <c r="Q247" s="48"/>
      <c r="R247" s="48"/>
      <c r="S247" s="48"/>
      <c r="T247" s="48"/>
      <c r="U247" s="48"/>
      <c r="V247" s="48"/>
      <c r="W247" s="48"/>
      <c r="X247" s="48"/>
      <c r="Y247" s="48"/>
      <c r="Z247" s="48"/>
      <c r="AA247" s="48"/>
      <c r="AB247" s="48"/>
      <c r="AC247" s="48"/>
      <c r="AD247" s="44"/>
      <c r="AE247" s="44"/>
      <c r="AF247" s="44"/>
    </row>
    <row r="248" spans="1:32" ht="28.5" x14ac:dyDescent="0.2">
      <c r="A248" s="94"/>
      <c r="B248" s="266" t="s">
        <v>1083</v>
      </c>
      <c r="C248" s="267">
        <v>89415</v>
      </c>
      <c r="D248" s="266" t="s">
        <v>37</v>
      </c>
      <c r="E248" s="266" t="s">
        <v>493</v>
      </c>
      <c r="F248" s="268" t="s">
        <v>39</v>
      </c>
      <c r="G248" s="275">
        <v>8</v>
      </c>
      <c r="H248" s="269"/>
      <c r="I248" s="269"/>
      <c r="J248" s="269">
        <f t="shared" si="41"/>
        <v>0</v>
      </c>
      <c r="K248" s="270" t="e">
        <f t="shared" si="42"/>
        <v>#DIV/0!</v>
      </c>
      <c r="L248" s="44"/>
      <c r="M248" s="49"/>
      <c r="N248" s="126"/>
      <c r="O248" s="48"/>
      <c r="P248" s="48"/>
      <c r="Q248" s="48"/>
      <c r="R248" s="48"/>
      <c r="S248" s="48"/>
      <c r="T248" s="48"/>
      <c r="U248" s="48"/>
      <c r="V248" s="48"/>
      <c r="W248" s="48"/>
      <c r="X248" s="48"/>
      <c r="Y248" s="48"/>
      <c r="Z248" s="48"/>
      <c r="AA248" s="48"/>
      <c r="AB248" s="48"/>
      <c r="AC248" s="48"/>
      <c r="AD248" s="44"/>
      <c r="AE248" s="44"/>
      <c r="AF248" s="44"/>
    </row>
    <row r="249" spans="1:32" x14ac:dyDescent="0.2">
      <c r="A249" s="94"/>
      <c r="B249" s="266" t="s">
        <v>1084</v>
      </c>
      <c r="C249" s="267" t="s">
        <v>936</v>
      </c>
      <c r="D249" s="266" t="s">
        <v>98</v>
      </c>
      <c r="E249" s="266" t="s">
        <v>937</v>
      </c>
      <c r="F249" s="268" t="s">
        <v>132</v>
      </c>
      <c r="G249" s="275">
        <v>1</v>
      </c>
      <c r="H249" s="269"/>
      <c r="I249" s="269"/>
      <c r="J249" s="269">
        <f t="shared" si="41"/>
        <v>0</v>
      </c>
      <c r="K249" s="270" t="e">
        <f t="shared" si="42"/>
        <v>#DIV/0!</v>
      </c>
      <c r="L249" s="44"/>
      <c r="M249" s="49"/>
      <c r="N249" s="126"/>
      <c r="O249" s="48"/>
      <c r="P249" s="48"/>
      <c r="Q249" s="48"/>
      <c r="R249" s="48"/>
      <c r="S249" s="48"/>
      <c r="T249" s="48"/>
      <c r="U249" s="48"/>
      <c r="V249" s="48"/>
      <c r="W249" s="48"/>
      <c r="X249" s="48"/>
      <c r="Y249" s="48"/>
      <c r="Z249" s="48"/>
      <c r="AA249" s="48"/>
      <c r="AB249" s="48"/>
      <c r="AC249" s="48"/>
      <c r="AD249" s="44"/>
      <c r="AE249" s="44"/>
      <c r="AF249" s="44"/>
    </row>
    <row r="250" spans="1:32" ht="28.5" x14ac:dyDescent="0.2">
      <c r="A250" s="94"/>
      <c r="B250" s="266" t="s">
        <v>1085</v>
      </c>
      <c r="C250" s="267" t="s">
        <v>15750</v>
      </c>
      <c r="D250" s="266" t="s">
        <v>131</v>
      </c>
      <c r="E250" s="266" t="s">
        <v>597</v>
      </c>
      <c r="F250" s="268" t="s">
        <v>281</v>
      </c>
      <c r="G250" s="275">
        <v>1</v>
      </c>
      <c r="H250" s="269"/>
      <c r="I250" s="269"/>
      <c r="J250" s="269">
        <f t="shared" si="41"/>
        <v>0</v>
      </c>
      <c r="K250" s="270" t="e">
        <f t="shared" si="42"/>
        <v>#DIV/0!</v>
      </c>
      <c r="L250" s="44"/>
      <c r="M250" s="49"/>
      <c r="N250" s="126"/>
      <c r="O250" s="48"/>
      <c r="P250" s="48"/>
      <c r="Q250" s="48"/>
      <c r="R250" s="48"/>
      <c r="S250" s="48"/>
      <c r="T250" s="48"/>
      <c r="U250" s="48"/>
      <c r="V250" s="48"/>
      <c r="W250" s="48"/>
      <c r="X250" s="48"/>
      <c r="Y250" s="48"/>
      <c r="Z250" s="48"/>
      <c r="AA250" s="48"/>
      <c r="AB250" s="48"/>
      <c r="AC250" s="48"/>
      <c r="AD250" s="44"/>
      <c r="AE250" s="44"/>
      <c r="AF250" s="44"/>
    </row>
    <row r="251" spans="1:32" x14ac:dyDescent="0.2">
      <c r="A251" s="94"/>
      <c r="B251" s="262" t="s">
        <v>1086</v>
      </c>
      <c r="C251" s="262"/>
      <c r="D251" s="262"/>
      <c r="E251" s="262" t="s">
        <v>118</v>
      </c>
      <c r="F251" s="262"/>
      <c r="G251" s="274"/>
      <c r="H251" s="269"/>
      <c r="I251" s="269"/>
      <c r="J251" s="264">
        <f>SUM(J252:J291)</f>
        <v>0</v>
      </c>
      <c r="K251" s="265" t="e">
        <f>J251/$J$468</f>
        <v>#DIV/0!</v>
      </c>
      <c r="L251" s="44"/>
      <c r="M251" s="49"/>
      <c r="N251" s="126"/>
      <c r="O251" s="48"/>
      <c r="P251" s="48"/>
      <c r="Q251" s="48"/>
      <c r="R251" s="48"/>
      <c r="S251" s="48"/>
      <c r="T251" s="48"/>
      <c r="U251" s="48"/>
      <c r="V251" s="48"/>
      <c r="W251" s="48"/>
      <c r="X251" s="48"/>
      <c r="Y251" s="48"/>
      <c r="Z251" s="48"/>
      <c r="AA251" s="48"/>
      <c r="AB251" s="48"/>
      <c r="AC251" s="48"/>
      <c r="AD251" s="44"/>
      <c r="AE251" s="44"/>
      <c r="AF251" s="44"/>
    </row>
    <row r="252" spans="1:32" ht="28.5" x14ac:dyDescent="0.2">
      <c r="A252" s="94"/>
      <c r="B252" s="266" t="s">
        <v>1087</v>
      </c>
      <c r="C252" s="267">
        <v>89707</v>
      </c>
      <c r="D252" s="266" t="s">
        <v>37</v>
      </c>
      <c r="E252" s="266" t="s">
        <v>501</v>
      </c>
      <c r="F252" s="268" t="s">
        <v>39</v>
      </c>
      <c r="G252" s="275">
        <v>1</v>
      </c>
      <c r="H252" s="269"/>
      <c r="I252" s="269"/>
      <c r="J252" s="269">
        <f t="shared" ref="J252:J291" si="43">ROUND(G252*I252,2)</f>
        <v>0</v>
      </c>
      <c r="K252" s="270" t="e">
        <f t="shared" ref="K252:K291" si="44">J252/$J$468</f>
        <v>#DIV/0!</v>
      </c>
      <c r="L252" s="44"/>
      <c r="M252" s="49"/>
      <c r="N252" s="126"/>
      <c r="O252" s="48"/>
      <c r="P252" s="48"/>
      <c r="Q252" s="48"/>
      <c r="R252" s="48"/>
      <c r="S252" s="48"/>
      <c r="T252" s="48"/>
      <c r="U252" s="48"/>
      <c r="V252" s="48"/>
      <c r="W252" s="48"/>
      <c r="X252" s="48"/>
      <c r="Y252" s="48"/>
      <c r="Z252" s="48"/>
      <c r="AA252" s="48"/>
      <c r="AB252" s="48"/>
      <c r="AC252" s="48"/>
      <c r="AD252" s="44"/>
      <c r="AE252" s="44"/>
      <c r="AF252" s="44"/>
    </row>
    <row r="253" spans="1:32" x14ac:dyDescent="0.2">
      <c r="A253" s="94"/>
      <c r="B253" s="266" t="s">
        <v>1088</v>
      </c>
      <c r="C253" s="267" t="s">
        <v>939</v>
      </c>
      <c r="D253" s="266" t="s">
        <v>98</v>
      </c>
      <c r="E253" s="266" t="s">
        <v>940</v>
      </c>
      <c r="F253" s="268" t="s">
        <v>111</v>
      </c>
      <c r="G253" s="275">
        <v>4</v>
      </c>
      <c r="H253" s="269"/>
      <c r="I253" s="269"/>
      <c r="J253" s="269">
        <f t="shared" si="43"/>
        <v>0</v>
      </c>
      <c r="K253" s="270" t="e">
        <f t="shared" si="44"/>
        <v>#DIV/0!</v>
      </c>
      <c r="L253" s="44"/>
      <c r="M253" s="49"/>
      <c r="N253" s="126"/>
      <c r="O253" s="48"/>
      <c r="P253" s="48"/>
      <c r="Q253" s="48"/>
      <c r="R253" s="48"/>
      <c r="S253" s="48"/>
      <c r="T253" s="48"/>
      <c r="U253" s="48"/>
      <c r="V253" s="48"/>
      <c r="W253" s="48"/>
      <c r="X253" s="48"/>
      <c r="Y253" s="48"/>
      <c r="Z253" s="48"/>
      <c r="AA253" s="48"/>
      <c r="AB253" s="48"/>
      <c r="AC253" s="48"/>
      <c r="AD253" s="44"/>
      <c r="AE253" s="44"/>
      <c r="AF253" s="44"/>
    </row>
    <row r="254" spans="1:32" ht="28.5" x14ac:dyDescent="0.2">
      <c r="A254" s="94"/>
      <c r="B254" s="266" t="s">
        <v>1089</v>
      </c>
      <c r="C254" s="267">
        <v>104328</v>
      </c>
      <c r="D254" s="266" t="s">
        <v>37</v>
      </c>
      <c r="E254" s="266" t="s">
        <v>119</v>
      </c>
      <c r="F254" s="268" t="s">
        <v>39</v>
      </c>
      <c r="G254" s="275">
        <v>17</v>
      </c>
      <c r="H254" s="269"/>
      <c r="I254" s="269"/>
      <c r="J254" s="269">
        <f t="shared" si="43"/>
        <v>0</v>
      </c>
      <c r="K254" s="270" t="e">
        <f t="shared" si="44"/>
        <v>#DIV/0!</v>
      </c>
      <c r="L254" s="44"/>
      <c r="M254" s="49"/>
      <c r="N254" s="126"/>
      <c r="O254" s="48"/>
      <c r="P254" s="48"/>
      <c r="Q254" s="48"/>
      <c r="R254" s="48"/>
      <c r="S254" s="48"/>
      <c r="T254" s="48"/>
      <c r="U254" s="48"/>
      <c r="V254" s="48"/>
      <c r="W254" s="48"/>
      <c r="X254" s="48"/>
      <c r="Y254" s="48"/>
      <c r="Z254" s="48"/>
      <c r="AA254" s="48"/>
      <c r="AB254" s="48"/>
      <c r="AC254" s="48"/>
      <c r="AD254" s="44"/>
      <c r="AE254" s="44"/>
      <c r="AF254" s="44"/>
    </row>
    <row r="255" spans="1:32" ht="28.5" x14ac:dyDescent="0.2">
      <c r="A255" s="94"/>
      <c r="B255" s="266" t="s">
        <v>1090</v>
      </c>
      <c r="C255" s="267">
        <v>89708</v>
      </c>
      <c r="D255" s="266" t="s">
        <v>37</v>
      </c>
      <c r="E255" s="266" t="s">
        <v>502</v>
      </c>
      <c r="F255" s="268" t="s">
        <v>39</v>
      </c>
      <c r="G255" s="275">
        <v>1</v>
      </c>
      <c r="H255" s="269"/>
      <c r="I255" s="269"/>
      <c r="J255" s="269">
        <f t="shared" si="43"/>
        <v>0</v>
      </c>
      <c r="K255" s="270" t="e">
        <f t="shared" si="44"/>
        <v>#DIV/0!</v>
      </c>
      <c r="L255" s="44"/>
      <c r="M255" s="49"/>
      <c r="N255" s="126"/>
      <c r="O255" s="48"/>
      <c r="P255" s="48"/>
      <c r="Q255" s="48"/>
      <c r="R255" s="48"/>
      <c r="S255" s="48"/>
      <c r="T255" s="48"/>
      <c r="U255" s="48"/>
      <c r="V255" s="48"/>
      <c r="W255" s="48"/>
      <c r="X255" s="48"/>
      <c r="Y255" s="48"/>
      <c r="Z255" s="48"/>
      <c r="AA255" s="48"/>
      <c r="AB255" s="48"/>
      <c r="AC255" s="48"/>
      <c r="AD255" s="44"/>
      <c r="AE255" s="44"/>
      <c r="AF255" s="44"/>
    </row>
    <row r="256" spans="1:32" ht="28.5" x14ac:dyDescent="0.2">
      <c r="A256" s="94"/>
      <c r="B256" s="266" t="s">
        <v>1091</v>
      </c>
      <c r="C256" s="267">
        <v>89709</v>
      </c>
      <c r="D256" s="266" t="s">
        <v>37</v>
      </c>
      <c r="E256" s="266" t="s">
        <v>244</v>
      </c>
      <c r="F256" s="268" t="s">
        <v>39</v>
      </c>
      <c r="G256" s="275">
        <v>3</v>
      </c>
      <c r="H256" s="269"/>
      <c r="I256" s="269"/>
      <c r="J256" s="269">
        <f t="shared" si="43"/>
        <v>0</v>
      </c>
      <c r="K256" s="270" t="e">
        <f t="shared" si="44"/>
        <v>#DIV/0!</v>
      </c>
      <c r="L256" s="44"/>
      <c r="M256" s="49"/>
      <c r="N256" s="126"/>
      <c r="O256" s="48"/>
      <c r="P256" s="48"/>
      <c r="Q256" s="48"/>
      <c r="R256" s="48"/>
      <c r="S256" s="48"/>
      <c r="T256" s="48"/>
      <c r="U256" s="48"/>
      <c r="V256" s="48"/>
      <c r="W256" s="48"/>
      <c r="X256" s="48"/>
      <c r="Y256" s="48"/>
      <c r="Z256" s="48"/>
      <c r="AA256" s="48"/>
      <c r="AB256" s="48"/>
      <c r="AC256" s="48"/>
      <c r="AD256" s="44"/>
      <c r="AE256" s="44"/>
      <c r="AF256" s="44"/>
    </row>
    <row r="257" spans="1:32" x14ac:dyDescent="0.2">
      <c r="A257" s="94"/>
      <c r="B257" s="266" t="s">
        <v>1092</v>
      </c>
      <c r="C257" s="267">
        <v>86883</v>
      </c>
      <c r="D257" s="266" t="s">
        <v>37</v>
      </c>
      <c r="E257" s="266" t="s">
        <v>177</v>
      </c>
      <c r="F257" s="268" t="s">
        <v>39</v>
      </c>
      <c r="G257" s="275">
        <v>29</v>
      </c>
      <c r="H257" s="269"/>
      <c r="I257" s="269"/>
      <c r="J257" s="269">
        <f t="shared" si="43"/>
        <v>0</v>
      </c>
      <c r="K257" s="270" t="e">
        <f t="shared" si="44"/>
        <v>#DIV/0!</v>
      </c>
      <c r="L257" s="44"/>
      <c r="M257" s="49"/>
      <c r="N257" s="126"/>
      <c r="O257" s="48"/>
      <c r="P257" s="48"/>
      <c r="Q257" s="48"/>
      <c r="R257" s="48"/>
      <c r="S257" s="48"/>
      <c r="T257" s="48"/>
      <c r="U257" s="48"/>
      <c r="V257" s="48"/>
      <c r="W257" s="48"/>
      <c r="X257" s="48"/>
      <c r="Y257" s="48"/>
      <c r="Z257" s="48"/>
      <c r="AA257" s="48"/>
      <c r="AB257" s="48"/>
      <c r="AC257" s="48"/>
      <c r="AD257" s="44"/>
      <c r="AE257" s="44"/>
      <c r="AF257" s="44"/>
    </row>
    <row r="258" spans="1:32" ht="28.5" x14ac:dyDescent="0.2">
      <c r="A258" s="94"/>
      <c r="B258" s="266" t="s">
        <v>1093</v>
      </c>
      <c r="C258" s="267">
        <v>86879</v>
      </c>
      <c r="D258" s="266" t="s">
        <v>37</v>
      </c>
      <c r="E258" s="266" t="s">
        <v>942</v>
      </c>
      <c r="F258" s="268" t="s">
        <v>39</v>
      </c>
      <c r="G258" s="275">
        <v>30</v>
      </c>
      <c r="H258" s="269"/>
      <c r="I258" s="269"/>
      <c r="J258" s="269">
        <f t="shared" si="43"/>
        <v>0</v>
      </c>
      <c r="K258" s="270" t="e">
        <f t="shared" si="44"/>
        <v>#DIV/0!</v>
      </c>
      <c r="L258" s="44"/>
      <c r="M258" s="49"/>
      <c r="N258" s="126"/>
      <c r="O258" s="48"/>
      <c r="P258" s="48"/>
      <c r="Q258" s="48"/>
      <c r="R258" s="48"/>
      <c r="S258" s="48"/>
      <c r="T258" s="48"/>
      <c r="U258" s="48"/>
      <c r="V258" s="48"/>
      <c r="W258" s="48"/>
      <c r="X258" s="48"/>
      <c r="Y258" s="48"/>
      <c r="Z258" s="48"/>
      <c r="AA258" s="48"/>
      <c r="AB258" s="48"/>
      <c r="AC258" s="48"/>
      <c r="AD258" s="44"/>
      <c r="AE258" s="44"/>
      <c r="AF258" s="44"/>
    </row>
    <row r="259" spans="1:32" ht="28.5" x14ac:dyDescent="0.2">
      <c r="A259" s="94"/>
      <c r="B259" s="266" t="s">
        <v>1094</v>
      </c>
      <c r="C259" s="267">
        <v>104063</v>
      </c>
      <c r="D259" s="266" t="s">
        <v>37</v>
      </c>
      <c r="E259" s="266" t="s">
        <v>503</v>
      </c>
      <c r="F259" s="268" t="s">
        <v>39</v>
      </c>
      <c r="G259" s="275">
        <v>10</v>
      </c>
      <c r="H259" s="269"/>
      <c r="I259" s="269"/>
      <c r="J259" s="269">
        <f t="shared" si="43"/>
        <v>0</v>
      </c>
      <c r="K259" s="270" t="e">
        <f t="shared" si="44"/>
        <v>#DIV/0!</v>
      </c>
      <c r="L259" s="44"/>
      <c r="M259" s="49"/>
      <c r="N259" s="126"/>
      <c r="O259" s="48"/>
      <c r="P259" s="48"/>
      <c r="Q259" s="48"/>
      <c r="R259" s="48"/>
      <c r="S259" s="48"/>
      <c r="T259" s="48"/>
      <c r="U259" s="48"/>
      <c r="V259" s="48"/>
      <c r="W259" s="48"/>
      <c r="X259" s="48"/>
      <c r="Y259" s="48"/>
      <c r="Z259" s="48"/>
      <c r="AA259" s="48"/>
      <c r="AB259" s="48"/>
      <c r="AC259" s="48"/>
      <c r="AD259" s="44"/>
      <c r="AE259" s="44"/>
      <c r="AF259" s="44"/>
    </row>
    <row r="260" spans="1:32" ht="28.5" x14ac:dyDescent="0.2">
      <c r="A260" s="94"/>
      <c r="B260" s="266" t="s">
        <v>1095</v>
      </c>
      <c r="C260" s="267">
        <v>89811</v>
      </c>
      <c r="D260" s="266" t="s">
        <v>37</v>
      </c>
      <c r="E260" s="266" t="s">
        <v>479</v>
      </c>
      <c r="F260" s="268" t="s">
        <v>39</v>
      </c>
      <c r="G260" s="275">
        <v>8</v>
      </c>
      <c r="H260" s="269"/>
      <c r="I260" s="269"/>
      <c r="J260" s="269">
        <f t="shared" si="43"/>
        <v>0</v>
      </c>
      <c r="K260" s="270" t="e">
        <f t="shared" si="44"/>
        <v>#DIV/0!</v>
      </c>
      <c r="L260" s="44"/>
      <c r="M260" s="49"/>
      <c r="N260" s="126"/>
      <c r="O260" s="48"/>
      <c r="P260" s="48"/>
      <c r="Q260" s="48"/>
      <c r="R260" s="48"/>
      <c r="S260" s="48"/>
      <c r="T260" s="48"/>
      <c r="U260" s="48"/>
      <c r="V260" s="48"/>
      <c r="W260" s="48"/>
      <c r="X260" s="48"/>
      <c r="Y260" s="48"/>
      <c r="Z260" s="48"/>
      <c r="AA260" s="48"/>
      <c r="AB260" s="48"/>
      <c r="AC260" s="48"/>
      <c r="AD260" s="44"/>
      <c r="AE260" s="44"/>
      <c r="AF260" s="44"/>
    </row>
    <row r="261" spans="1:32" ht="28.5" x14ac:dyDescent="0.2">
      <c r="A261" s="94"/>
      <c r="B261" s="266" t="s">
        <v>1096</v>
      </c>
      <c r="C261" s="267">
        <v>89728</v>
      </c>
      <c r="D261" s="266" t="s">
        <v>37</v>
      </c>
      <c r="E261" s="266" t="s">
        <v>120</v>
      </c>
      <c r="F261" s="268" t="s">
        <v>39</v>
      </c>
      <c r="G261" s="275">
        <v>49</v>
      </c>
      <c r="H261" s="269"/>
      <c r="I261" s="269"/>
      <c r="J261" s="269">
        <f t="shared" si="43"/>
        <v>0</v>
      </c>
      <c r="K261" s="270" t="e">
        <f t="shared" si="44"/>
        <v>#DIV/0!</v>
      </c>
      <c r="L261" s="44"/>
      <c r="M261" s="49"/>
      <c r="N261" s="126"/>
      <c r="O261" s="48"/>
      <c r="P261" s="48"/>
      <c r="Q261" s="48"/>
      <c r="R261" s="48"/>
      <c r="S261" s="48"/>
      <c r="T261" s="48"/>
      <c r="U261" s="48"/>
      <c r="V261" s="48"/>
      <c r="W261" s="48"/>
      <c r="X261" s="48"/>
      <c r="Y261" s="48"/>
      <c r="Z261" s="48"/>
      <c r="AA261" s="48"/>
      <c r="AB261" s="48"/>
      <c r="AC261" s="48"/>
      <c r="AD261" s="44"/>
      <c r="AE261" s="44"/>
      <c r="AF261" s="44"/>
    </row>
    <row r="262" spans="1:32" ht="28.5" x14ac:dyDescent="0.2">
      <c r="A262" s="94"/>
      <c r="B262" s="266" t="s">
        <v>1097</v>
      </c>
      <c r="C262" s="267">
        <v>89726</v>
      </c>
      <c r="D262" s="266" t="s">
        <v>37</v>
      </c>
      <c r="E262" s="266" t="s">
        <v>121</v>
      </c>
      <c r="F262" s="268" t="s">
        <v>39</v>
      </c>
      <c r="G262" s="275">
        <v>25</v>
      </c>
      <c r="H262" s="269"/>
      <c r="I262" s="269"/>
      <c r="J262" s="269">
        <f t="shared" si="43"/>
        <v>0</v>
      </c>
      <c r="K262" s="270" t="e">
        <f t="shared" si="44"/>
        <v>#DIV/0!</v>
      </c>
      <c r="L262" s="44"/>
      <c r="M262" s="49"/>
      <c r="N262" s="85"/>
      <c r="O262" s="48"/>
      <c r="P262" s="48"/>
      <c r="Q262" s="48"/>
      <c r="R262" s="48"/>
      <c r="S262" s="48"/>
      <c r="T262" s="48"/>
      <c r="U262" s="48"/>
      <c r="V262" s="48"/>
      <c r="W262" s="48"/>
      <c r="X262" s="48"/>
      <c r="Y262" s="48"/>
      <c r="Z262" s="48"/>
      <c r="AA262" s="48"/>
      <c r="AB262" s="48"/>
      <c r="AC262" s="48"/>
      <c r="AD262" s="44"/>
      <c r="AE262" s="44"/>
      <c r="AF262" s="44"/>
    </row>
    <row r="263" spans="1:32" ht="28.5" x14ac:dyDescent="0.2">
      <c r="A263" s="94"/>
      <c r="B263" s="266" t="s">
        <v>1098</v>
      </c>
      <c r="C263" s="267">
        <v>89732</v>
      </c>
      <c r="D263" s="266" t="s">
        <v>37</v>
      </c>
      <c r="E263" s="266" t="s">
        <v>504</v>
      </c>
      <c r="F263" s="268" t="s">
        <v>39</v>
      </c>
      <c r="G263" s="275">
        <v>25</v>
      </c>
      <c r="H263" s="269"/>
      <c r="I263" s="269"/>
      <c r="J263" s="269">
        <f t="shared" si="43"/>
        <v>0</v>
      </c>
      <c r="K263" s="270" t="e">
        <f t="shared" si="44"/>
        <v>#DIV/0!</v>
      </c>
      <c r="L263" s="44"/>
      <c r="M263" s="49"/>
      <c r="N263" s="85"/>
      <c r="O263" s="48"/>
      <c r="P263" s="48"/>
      <c r="Q263" s="48"/>
      <c r="R263" s="48"/>
      <c r="S263" s="48"/>
      <c r="T263" s="48"/>
      <c r="U263" s="48"/>
      <c r="V263" s="48"/>
      <c r="W263" s="48"/>
      <c r="X263" s="48"/>
      <c r="Y263" s="48"/>
      <c r="Z263" s="48"/>
      <c r="AA263" s="48"/>
      <c r="AB263" s="48"/>
      <c r="AC263" s="48"/>
      <c r="AD263" s="44"/>
      <c r="AE263" s="44"/>
      <c r="AF263" s="44"/>
    </row>
    <row r="264" spans="1:32" ht="28.5" x14ac:dyDescent="0.2">
      <c r="A264" s="94"/>
      <c r="B264" s="266" t="s">
        <v>1099</v>
      </c>
      <c r="C264" s="267">
        <v>89739</v>
      </c>
      <c r="D264" s="266" t="s">
        <v>37</v>
      </c>
      <c r="E264" s="266" t="s">
        <v>505</v>
      </c>
      <c r="F264" s="268" t="s">
        <v>39</v>
      </c>
      <c r="G264" s="275">
        <v>3</v>
      </c>
      <c r="H264" s="269"/>
      <c r="I264" s="269"/>
      <c r="J264" s="269">
        <f t="shared" si="43"/>
        <v>0</v>
      </c>
      <c r="K264" s="270" t="e">
        <f t="shared" si="44"/>
        <v>#DIV/0!</v>
      </c>
      <c r="L264" s="44"/>
      <c r="M264" s="49"/>
      <c r="N264" s="85"/>
      <c r="O264" s="48"/>
      <c r="P264" s="48"/>
      <c r="Q264" s="48"/>
      <c r="R264" s="48"/>
      <c r="S264" s="48"/>
      <c r="T264" s="48"/>
      <c r="U264" s="48"/>
      <c r="V264" s="48"/>
      <c r="W264" s="48"/>
      <c r="X264" s="48"/>
      <c r="Y264" s="48"/>
      <c r="Z264" s="48"/>
      <c r="AA264" s="48"/>
      <c r="AB264" s="48"/>
      <c r="AC264" s="48"/>
      <c r="AD264" s="44"/>
      <c r="AE264" s="44"/>
      <c r="AF264" s="44"/>
    </row>
    <row r="265" spans="1:32" ht="28.5" x14ac:dyDescent="0.2">
      <c r="A265" s="94"/>
      <c r="B265" s="266" t="s">
        <v>1100</v>
      </c>
      <c r="C265" s="267">
        <v>89731</v>
      </c>
      <c r="D265" s="266" t="s">
        <v>37</v>
      </c>
      <c r="E265" s="266" t="s">
        <v>125</v>
      </c>
      <c r="F265" s="268" t="s">
        <v>39</v>
      </c>
      <c r="G265" s="275">
        <v>44</v>
      </c>
      <c r="H265" s="269"/>
      <c r="I265" s="269"/>
      <c r="J265" s="269">
        <f t="shared" si="43"/>
        <v>0</v>
      </c>
      <c r="K265" s="270" t="e">
        <f t="shared" si="44"/>
        <v>#DIV/0!</v>
      </c>
      <c r="L265" s="44"/>
      <c r="M265" s="49"/>
      <c r="N265" s="126"/>
      <c r="O265" s="48"/>
      <c r="P265" s="48"/>
      <c r="Q265" s="48"/>
      <c r="R265" s="48"/>
      <c r="S265" s="48"/>
      <c r="T265" s="48"/>
      <c r="U265" s="48"/>
      <c r="V265" s="48"/>
      <c r="W265" s="48"/>
      <c r="X265" s="48"/>
      <c r="Y265" s="48"/>
      <c r="Z265" s="48"/>
      <c r="AA265" s="48"/>
      <c r="AB265" s="48"/>
      <c r="AC265" s="48"/>
      <c r="AD265" s="44"/>
      <c r="AE265" s="44"/>
      <c r="AF265" s="44"/>
    </row>
    <row r="266" spans="1:32" ht="28.5" x14ac:dyDescent="0.2">
      <c r="A266" s="94"/>
      <c r="B266" s="266" t="s">
        <v>1101</v>
      </c>
      <c r="C266" s="267">
        <v>89724</v>
      </c>
      <c r="D266" s="266" t="s">
        <v>37</v>
      </c>
      <c r="E266" s="266" t="s">
        <v>122</v>
      </c>
      <c r="F266" s="268" t="s">
        <v>39</v>
      </c>
      <c r="G266" s="275">
        <v>29</v>
      </c>
      <c r="H266" s="269"/>
      <c r="I266" s="269"/>
      <c r="J266" s="269">
        <f t="shared" si="43"/>
        <v>0</v>
      </c>
      <c r="K266" s="270" t="e">
        <f t="shared" si="44"/>
        <v>#DIV/0!</v>
      </c>
      <c r="L266" s="44"/>
      <c r="M266" s="49"/>
      <c r="N266" s="126"/>
      <c r="O266" s="48"/>
      <c r="P266" s="48"/>
      <c r="Q266" s="48"/>
      <c r="R266" s="48"/>
      <c r="S266" s="48"/>
      <c r="T266" s="48"/>
      <c r="U266" s="48"/>
      <c r="V266" s="48"/>
      <c r="W266" s="48"/>
      <c r="X266" s="48"/>
      <c r="Y266" s="48"/>
      <c r="Z266" s="48"/>
      <c r="AA266" s="48"/>
      <c r="AB266" s="48"/>
      <c r="AC266" s="48"/>
      <c r="AD266" s="44"/>
      <c r="AE266" s="44"/>
      <c r="AF266" s="44"/>
    </row>
    <row r="267" spans="1:32" ht="28.5" customHeight="1" x14ac:dyDescent="0.2">
      <c r="A267" s="94"/>
      <c r="B267" s="266" t="s">
        <v>1102</v>
      </c>
      <c r="C267" s="267">
        <v>104345</v>
      </c>
      <c r="D267" s="266" t="s">
        <v>37</v>
      </c>
      <c r="E267" s="266" t="s">
        <v>506</v>
      </c>
      <c r="F267" s="268" t="s">
        <v>39</v>
      </c>
      <c r="G267" s="275">
        <v>11</v>
      </c>
      <c r="H267" s="269"/>
      <c r="I267" s="269"/>
      <c r="J267" s="269">
        <f t="shared" si="43"/>
        <v>0</v>
      </c>
      <c r="K267" s="270" t="e">
        <f t="shared" si="44"/>
        <v>#DIV/0!</v>
      </c>
      <c r="L267" s="44"/>
      <c r="M267" s="49"/>
      <c r="N267" s="126"/>
      <c r="O267" s="48"/>
      <c r="P267" s="48"/>
      <c r="Q267" s="48"/>
      <c r="R267" s="48"/>
      <c r="S267" s="48"/>
      <c r="T267" s="48"/>
      <c r="U267" s="48"/>
      <c r="V267" s="48"/>
      <c r="W267" s="48"/>
      <c r="X267" s="48"/>
      <c r="Y267" s="48"/>
      <c r="Z267" s="48"/>
      <c r="AA267" s="48"/>
      <c r="AB267" s="48"/>
      <c r="AC267" s="48"/>
      <c r="AD267" s="44"/>
      <c r="AE267" s="44"/>
      <c r="AF267" s="44"/>
    </row>
    <row r="268" spans="1:32" ht="28.5" x14ac:dyDescent="0.2">
      <c r="A268" s="44"/>
      <c r="B268" s="266" t="s">
        <v>1103</v>
      </c>
      <c r="C268" s="267">
        <v>89783</v>
      </c>
      <c r="D268" s="266" t="s">
        <v>37</v>
      </c>
      <c r="E268" s="266" t="s">
        <v>508</v>
      </c>
      <c r="F268" s="268" t="s">
        <v>39</v>
      </c>
      <c r="G268" s="275">
        <v>6</v>
      </c>
      <c r="H268" s="269"/>
      <c r="I268" s="269"/>
      <c r="J268" s="269">
        <f t="shared" si="43"/>
        <v>0</v>
      </c>
      <c r="K268" s="270" t="e">
        <f t="shared" si="44"/>
        <v>#DIV/0!</v>
      </c>
      <c r="L268" s="44"/>
      <c r="M268" s="49"/>
      <c r="N268" s="44"/>
      <c r="O268" s="44"/>
      <c r="P268" s="44"/>
      <c r="Q268" s="44"/>
      <c r="R268" s="44"/>
      <c r="S268" s="44"/>
      <c r="T268" s="44"/>
      <c r="U268" s="44"/>
      <c r="V268" s="44"/>
      <c r="W268" s="44"/>
      <c r="X268" s="44"/>
      <c r="Y268" s="44"/>
      <c r="Z268" s="44"/>
      <c r="AA268" s="44"/>
      <c r="AB268" s="44"/>
      <c r="AC268" s="44"/>
      <c r="AD268" s="44"/>
      <c r="AE268" s="44"/>
      <c r="AF268" s="44"/>
    </row>
    <row r="269" spans="1:32" ht="28.5" x14ac:dyDescent="0.2">
      <c r="A269" s="94"/>
      <c r="B269" s="266" t="s">
        <v>1104</v>
      </c>
      <c r="C269" s="267">
        <v>104350</v>
      </c>
      <c r="D269" s="266" t="s">
        <v>37</v>
      </c>
      <c r="E269" s="266" t="s">
        <v>620</v>
      </c>
      <c r="F269" s="268" t="s">
        <v>39</v>
      </c>
      <c r="G269" s="275">
        <v>1</v>
      </c>
      <c r="H269" s="269"/>
      <c r="I269" s="269"/>
      <c r="J269" s="269">
        <f t="shared" si="43"/>
        <v>0</v>
      </c>
      <c r="K269" s="270" t="e">
        <f t="shared" si="44"/>
        <v>#DIV/0!</v>
      </c>
      <c r="L269" s="44"/>
      <c r="M269" s="49"/>
      <c r="N269" s="101"/>
      <c r="O269" s="48"/>
      <c r="P269" s="48"/>
      <c r="Q269" s="48"/>
      <c r="R269" s="48"/>
      <c r="S269" s="48"/>
      <c r="T269" s="48"/>
      <c r="U269" s="48"/>
      <c r="V269" s="48"/>
      <c r="W269" s="48"/>
      <c r="X269" s="48"/>
      <c r="Y269" s="48"/>
      <c r="Z269" s="48"/>
      <c r="AA269" s="48"/>
      <c r="AB269" s="48"/>
      <c r="AC269" s="48"/>
      <c r="AD269" s="48"/>
      <c r="AE269" s="44"/>
      <c r="AF269" s="44"/>
    </row>
    <row r="270" spans="1:32" ht="28.5" x14ac:dyDescent="0.2">
      <c r="A270" s="94"/>
      <c r="B270" s="266" t="s">
        <v>1105</v>
      </c>
      <c r="C270" s="267">
        <v>89795</v>
      </c>
      <c r="D270" s="266" t="s">
        <v>37</v>
      </c>
      <c r="E270" s="266" t="s">
        <v>509</v>
      </c>
      <c r="F270" s="268" t="s">
        <v>39</v>
      </c>
      <c r="G270" s="275">
        <v>1</v>
      </c>
      <c r="H270" s="269"/>
      <c r="I270" s="269"/>
      <c r="J270" s="269">
        <f t="shared" si="43"/>
        <v>0</v>
      </c>
      <c r="K270" s="270" t="e">
        <f t="shared" si="44"/>
        <v>#DIV/0!</v>
      </c>
      <c r="L270" s="44"/>
      <c r="M270" s="49"/>
      <c r="N270" s="101"/>
      <c r="O270" s="48"/>
      <c r="P270" s="48"/>
      <c r="Q270" s="48"/>
      <c r="R270" s="48"/>
      <c r="S270" s="48"/>
      <c r="T270" s="48"/>
      <c r="U270" s="48"/>
      <c r="V270" s="48"/>
      <c r="W270" s="48"/>
      <c r="X270" s="48"/>
      <c r="Y270" s="48"/>
      <c r="Z270" s="48"/>
      <c r="AA270" s="48"/>
      <c r="AB270" s="48"/>
      <c r="AC270" s="48"/>
      <c r="AD270" s="48"/>
      <c r="AE270" s="44"/>
      <c r="AF270" s="44"/>
    </row>
    <row r="271" spans="1:32" ht="28.5" x14ac:dyDescent="0.2">
      <c r="A271" s="138"/>
      <c r="B271" s="266" t="s">
        <v>1106</v>
      </c>
      <c r="C271" s="267">
        <v>89549</v>
      </c>
      <c r="D271" s="266" t="s">
        <v>37</v>
      </c>
      <c r="E271" s="266" t="s">
        <v>124</v>
      </c>
      <c r="F271" s="268" t="s">
        <v>39</v>
      </c>
      <c r="G271" s="275">
        <v>1</v>
      </c>
      <c r="H271" s="269"/>
      <c r="I271" s="269"/>
      <c r="J271" s="269">
        <f t="shared" si="43"/>
        <v>0</v>
      </c>
      <c r="K271" s="270" t="e">
        <f t="shared" si="44"/>
        <v>#DIV/0!</v>
      </c>
      <c r="L271" s="44"/>
      <c r="M271" s="49"/>
      <c r="N271" s="139"/>
      <c r="O271" s="140"/>
      <c r="P271" s="140"/>
      <c r="Q271" s="140"/>
      <c r="R271" s="140"/>
      <c r="S271" s="140"/>
      <c r="T271" s="140"/>
      <c r="U271" s="140"/>
      <c r="V271" s="140"/>
      <c r="W271" s="140"/>
      <c r="X271" s="140"/>
      <c r="Y271" s="140"/>
      <c r="Z271" s="140"/>
      <c r="AA271" s="140"/>
      <c r="AB271" s="140"/>
      <c r="AC271" s="140"/>
      <c r="AD271" s="140"/>
      <c r="AE271" s="44"/>
      <c r="AF271" s="44"/>
    </row>
    <row r="272" spans="1:32" ht="28.5" x14ac:dyDescent="0.2">
      <c r="A272" s="94"/>
      <c r="B272" s="266" t="s">
        <v>1107</v>
      </c>
      <c r="C272" s="267" t="s">
        <v>14774</v>
      </c>
      <c r="D272" s="266" t="s">
        <v>131</v>
      </c>
      <c r="E272" s="266" t="s">
        <v>598</v>
      </c>
      <c r="F272" s="268" t="s">
        <v>160</v>
      </c>
      <c r="G272" s="275">
        <v>157.9</v>
      </c>
      <c r="H272" s="269"/>
      <c r="I272" s="269"/>
      <c r="J272" s="269">
        <f t="shared" si="43"/>
        <v>0</v>
      </c>
      <c r="K272" s="270" t="e">
        <f t="shared" si="44"/>
        <v>#DIV/0!</v>
      </c>
      <c r="L272" s="44"/>
      <c r="M272" s="49"/>
      <c r="N272" s="101"/>
      <c r="O272" s="48"/>
      <c r="P272" s="48"/>
      <c r="Q272" s="48"/>
      <c r="R272" s="48"/>
      <c r="S272" s="48"/>
      <c r="T272" s="48"/>
      <c r="U272" s="48"/>
      <c r="V272" s="48"/>
      <c r="W272" s="48"/>
      <c r="X272" s="48"/>
      <c r="Y272" s="48"/>
      <c r="Z272" s="48"/>
      <c r="AA272" s="48"/>
      <c r="AB272" s="48"/>
      <c r="AC272" s="48"/>
      <c r="AD272" s="48"/>
      <c r="AE272" s="44"/>
      <c r="AF272" s="44"/>
    </row>
    <row r="273" spans="1:32" ht="28.5" x14ac:dyDescent="0.2">
      <c r="A273" s="94"/>
      <c r="B273" s="266" t="s">
        <v>1108</v>
      </c>
      <c r="C273" s="267" t="s">
        <v>14770</v>
      </c>
      <c r="D273" s="266" t="s">
        <v>131</v>
      </c>
      <c r="E273" s="266" t="s">
        <v>599</v>
      </c>
      <c r="F273" s="268" t="s">
        <v>160</v>
      </c>
      <c r="G273" s="275">
        <v>40.6</v>
      </c>
      <c r="H273" s="269"/>
      <c r="I273" s="269"/>
      <c r="J273" s="269">
        <f t="shared" si="43"/>
        <v>0</v>
      </c>
      <c r="K273" s="270" t="e">
        <f t="shared" si="44"/>
        <v>#DIV/0!</v>
      </c>
      <c r="L273" s="44"/>
      <c r="M273" s="49"/>
      <c r="N273" s="101"/>
      <c r="O273" s="48"/>
      <c r="P273" s="48"/>
      <c r="Q273" s="48"/>
      <c r="R273" s="48"/>
      <c r="S273" s="48"/>
      <c r="T273" s="48"/>
      <c r="U273" s="48"/>
      <c r="V273" s="48"/>
      <c r="W273" s="48"/>
      <c r="X273" s="48"/>
      <c r="Y273" s="48"/>
      <c r="Z273" s="48"/>
      <c r="AA273" s="48"/>
      <c r="AB273" s="48"/>
      <c r="AC273" s="48"/>
      <c r="AD273" s="48"/>
      <c r="AE273" s="44"/>
      <c r="AF273" s="44"/>
    </row>
    <row r="274" spans="1:32" ht="28.5" x14ac:dyDescent="0.2">
      <c r="A274" s="94"/>
      <c r="B274" s="266" t="s">
        <v>1109</v>
      </c>
      <c r="C274" s="267" t="s">
        <v>14772</v>
      </c>
      <c r="D274" s="266" t="s">
        <v>131</v>
      </c>
      <c r="E274" s="266" t="s">
        <v>600</v>
      </c>
      <c r="F274" s="268" t="s">
        <v>160</v>
      </c>
      <c r="G274" s="275">
        <v>25.6</v>
      </c>
      <c r="H274" s="269"/>
      <c r="I274" s="269"/>
      <c r="J274" s="269">
        <f t="shared" si="43"/>
        <v>0</v>
      </c>
      <c r="K274" s="270" t="e">
        <f t="shared" si="44"/>
        <v>#DIV/0!</v>
      </c>
      <c r="L274" s="44"/>
      <c r="M274" s="49"/>
      <c r="N274" s="101"/>
      <c r="O274" s="48"/>
      <c r="P274" s="48"/>
      <c r="Q274" s="48"/>
      <c r="R274" s="48"/>
      <c r="S274" s="48"/>
      <c r="T274" s="48"/>
      <c r="U274" s="48"/>
      <c r="V274" s="48"/>
      <c r="W274" s="48"/>
      <c r="X274" s="48"/>
      <c r="Y274" s="48"/>
      <c r="Z274" s="48"/>
      <c r="AA274" s="48"/>
      <c r="AB274" s="48"/>
      <c r="AC274" s="48"/>
      <c r="AD274" s="48"/>
      <c r="AE274" s="44"/>
      <c r="AF274" s="44"/>
    </row>
    <row r="275" spans="1:32" x14ac:dyDescent="0.2">
      <c r="A275" s="94"/>
      <c r="B275" s="266" t="s">
        <v>1110</v>
      </c>
      <c r="C275" s="267" t="s">
        <v>14746</v>
      </c>
      <c r="D275" s="266" t="s">
        <v>131</v>
      </c>
      <c r="E275" s="266" t="s">
        <v>601</v>
      </c>
      <c r="F275" s="268" t="s">
        <v>160</v>
      </c>
      <c r="G275" s="275">
        <v>60.2</v>
      </c>
      <c r="H275" s="269"/>
      <c r="I275" s="269"/>
      <c r="J275" s="269">
        <f t="shared" si="43"/>
        <v>0</v>
      </c>
      <c r="K275" s="270" t="e">
        <f t="shared" si="44"/>
        <v>#DIV/0!</v>
      </c>
      <c r="L275" s="44"/>
      <c r="M275" s="49"/>
      <c r="N275" s="101"/>
      <c r="O275" s="48"/>
      <c r="P275" s="48"/>
      <c r="Q275" s="48"/>
      <c r="R275" s="48"/>
      <c r="S275" s="48"/>
      <c r="T275" s="48"/>
      <c r="U275" s="48"/>
      <c r="V275" s="48"/>
      <c r="W275" s="48"/>
      <c r="X275" s="48"/>
      <c r="Y275" s="48"/>
      <c r="Z275" s="48"/>
      <c r="AA275" s="48"/>
      <c r="AB275" s="48"/>
      <c r="AC275" s="48"/>
      <c r="AD275" s="48"/>
      <c r="AE275" s="44"/>
      <c r="AF275" s="44"/>
    </row>
    <row r="276" spans="1:32" ht="28.5" x14ac:dyDescent="0.2">
      <c r="A276" s="94"/>
      <c r="B276" s="266" t="s">
        <v>1111</v>
      </c>
      <c r="C276" s="267" t="s">
        <v>14760</v>
      </c>
      <c r="D276" s="266" t="s">
        <v>131</v>
      </c>
      <c r="E276" s="266" t="s">
        <v>602</v>
      </c>
      <c r="F276" s="268" t="s">
        <v>160</v>
      </c>
      <c r="G276" s="275">
        <v>17.399999999999999</v>
      </c>
      <c r="H276" s="269"/>
      <c r="I276" s="269"/>
      <c r="J276" s="269">
        <f t="shared" si="43"/>
        <v>0</v>
      </c>
      <c r="K276" s="270" t="e">
        <f t="shared" si="44"/>
        <v>#DIV/0!</v>
      </c>
      <c r="L276" s="44"/>
      <c r="M276" s="49"/>
      <c r="N276" s="101"/>
      <c r="O276" s="48"/>
      <c r="P276" s="48"/>
      <c r="Q276" s="48"/>
      <c r="R276" s="48"/>
      <c r="S276" s="48"/>
      <c r="T276" s="48"/>
      <c r="U276" s="48"/>
      <c r="V276" s="48"/>
      <c r="W276" s="48"/>
      <c r="X276" s="48"/>
      <c r="Y276" s="48"/>
      <c r="Z276" s="48"/>
      <c r="AA276" s="48"/>
      <c r="AB276" s="48"/>
      <c r="AC276" s="48"/>
      <c r="AD276" s="48"/>
      <c r="AE276" s="44"/>
      <c r="AF276" s="44"/>
    </row>
    <row r="277" spans="1:32" ht="28.5" x14ac:dyDescent="0.2">
      <c r="A277" s="94"/>
      <c r="B277" s="266" t="s">
        <v>1112</v>
      </c>
      <c r="C277" s="267" t="s">
        <v>14778</v>
      </c>
      <c r="D277" s="266" t="s">
        <v>131</v>
      </c>
      <c r="E277" s="266" t="s">
        <v>603</v>
      </c>
      <c r="F277" s="268" t="s">
        <v>160</v>
      </c>
      <c r="G277" s="275">
        <v>97.3</v>
      </c>
      <c r="H277" s="269"/>
      <c r="I277" s="269"/>
      <c r="J277" s="269">
        <f t="shared" si="43"/>
        <v>0</v>
      </c>
      <c r="K277" s="270" t="e">
        <f t="shared" si="44"/>
        <v>#DIV/0!</v>
      </c>
      <c r="L277" s="44"/>
      <c r="M277" s="49"/>
      <c r="N277" s="101"/>
      <c r="O277" s="48"/>
      <c r="P277" s="48"/>
      <c r="Q277" s="48"/>
      <c r="R277" s="48"/>
      <c r="S277" s="48"/>
      <c r="T277" s="48"/>
      <c r="U277" s="48"/>
      <c r="V277" s="48"/>
      <c r="W277" s="48"/>
      <c r="X277" s="48"/>
      <c r="Y277" s="48"/>
      <c r="Z277" s="48"/>
      <c r="AA277" s="48"/>
      <c r="AB277" s="48"/>
      <c r="AC277" s="48"/>
      <c r="AD277" s="48"/>
      <c r="AE277" s="44"/>
      <c r="AF277" s="44"/>
    </row>
    <row r="278" spans="1:32" ht="28.5" x14ac:dyDescent="0.2">
      <c r="A278" s="94"/>
      <c r="B278" s="266" t="s">
        <v>1113</v>
      </c>
      <c r="C278" s="267">
        <v>89782</v>
      </c>
      <c r="D278" s="266" t="s">
        <v>37</v>
      </c>
      <c r="E278" s="266" t="s">
        <v>123</v>
      </c>
      <c r="F278" s="268" t="s">
        <v>39</v>
      </c>
      <c r="G278" s="275">
        <v>1</v>
      </c>
      <c r="H278" s="269"/>
      <c r="I278" s="269"/>
      <c r="J278" s="269">
        <f t="shared" si="43"/>
        <v>0</v>
      </c>
      <c r="K278" s="270" t="e">
        <f t="shared" si="44"/>
        <v>#DIV/0!</v>
      </c>
      <c r="L278" s="44"/>
      <c r="M278" s="49"/>
      <c r="N278" s="101"/>
      <c r="O278" s="48"/>
      <c r="P278" s="48"/>
      <c r="Q278" s="48"/>
      <c r="R278" s="48"/>
      <c r="S278" s="48"/>
      <c r="T278" s="48"/>
      <c r="U278" s="48"/>
      <c r="V278" s="48"/>
      <c r="W278" s="48"/>
      <c r="X278" s="48"/>
      <c r="Y278" s="48"/>
      <c r="Z278" s="48"/>
      <c r="AA278" s="48"/>
      <c r="AB278" s="48"/>
      <c r="AC278" s="48"/>
      <c r="AD278" s="48"/>
      <c r="AE278" s="44"/>
      <c r="AF278" s="44"/>
    </row>
    <row r="279" spans="1:32" x14ac:dyDescent="0.2">
      <c r="A279" s="94"/>
      <c r="B279" s="266" t="s">
        <v>1114</v>
      </c>
      <c r="C279" s="267" t="s">
        <v>516</v>
      </c>
      <c r="D279" s="266" t="s">
        <v>98</v>
      </c>
      <c r="E279" s="266" t="s">
        <v>517</v>
      </c>
      <c r="F279" s="268" t="s">
        <v>111</v>
      </c>
      <c r="G279" s="275">
        <v>8</v>
      </c>
      <c r="H279" s="269"/>
      <c r="I279" s="269"/>
      <c r="J279" s="269">
        <f t="shared" si="43"/>
        <v>0</v>
      </c>
      <c r="K279" s="270" t="e">
        <f t="shared" si="44"/>
        <v>#DIV/0!</v>
      </c>
      <c r="L279" s="44"/>
      <c r="M279" s="49"/>
      <c r="N279" s="101"/>
      <c r="O279" s="48"/>
      <c r="P279" s="48"/>
      <c r="Q279" s="48"/>
      <c r="R279" s="48"/>
      <c r="S279" s="48"/>
      <c r="T279" s="48"/>
      <c r="U279" s="48"/>
      <c r="V279" s="48"/>
      <c r="W279" s="48"/>
      <c r="X279" s="48"/>
      <c r="Y279" s="48"/>
      <c r="Z279" s="48"/>
      <c r="AA279" s="48"/>
      <c r="AB279" s="48"/>
      <c r="AC279" s="48"/>
      <c r="AD279" s="48"/>
      <c r="AE279" s="44"/>
      <c r="AF279" s="44"/>
    </row>
    <row r="280" spans="1:32" ht="28.5" x14ac:dyDescent="0.2">
      <c r="A280" s="94"/>
      <c r="B280" s="266" t="s">
        <v>1115</v>
      </c>
      <c r="C280" s="267">
        <v>89373</v>
      </c>
      <c r="D280" s="266" t="s">
        <v>37</v>
      </c>
      <c r="E280" s="266" t="s">
        <v>483</v>
      </c>
      <c r="F280" s="268" t="s">
        <v>39</v>
      </c>
      <c r="G280" s="275">
        <v>17</v>
      </c>
      <c r="H280" s="269"/>
      <c r="I280" s="269"/>
      <c r="J280" s="269">
        <f t="shared" si="43"/>
        <v>0</v>
      </c>
      <c r="K280" s="270" t="e">
        <f t="shared" si="44"/>
        <v>#DIV/0!</v>
      </c>
      <c r="L280" s="44"/>
      <c r="M280" s="49"/>
      <c r="N280" s="101"/>
      <c r="O280" s="48"/>
      <c r="P280" s="48"/>
      <c r="Q280" s="48"/>
      <c r="R280" s="48"/>
      <c r="S280" s="48"/>
      <c r="T280" s="48"/>
      <c r="U280" s="48"/>
      <c r="V280" s="48"/>
      <c r="W280" s="48"/>
      <c r="X280" s="48"/>
      <c r="Y280" s="48"/>
      <c r="Z280" s="48"/>
      <c r="AA280" s="48"/>
      <c r="AB280" s="48"/>
      <c r="AC280" s="48"/>
      <c r="AD280" s="48"/>
      <c r="AE280" s="44"/>
      <c r="AF280" s="44"/>
    </row>
    <row r="281" spans="1:32" ht="28.5" x14ac:dyDescent="0.2">
      <c r="A281" s="94"/>
      <c r="B281" s="266" t="s">
        <v>1116</v>
      </c>
      <c r="C281" s="267">
        <v>104014</v>
      </c>
      <c r="D281" s="266" t="s">
        <v>37</v>
      </c>
      <c r="E281" s="266" t="s">
        <v>116</v>
      </c>
      <c r="F281" s="268" t="s">
        <v>39</v>
      </c>
      <c r="G281" s="275">
        <v>17</v>
      </c>
      <c r="H281" s="269"/>
      <c r="I281" s="269"/>
      <c r="J281" s="269">
        <f t="shared" si="43"/>
        <v>0</v>
      </c>
      <c r="K281" s="270" t="e">
        <f t="shared" si="44"/>
        <v>#DIV/0!</v>
      </c>
      <c r="L281" s="44"/>
      <c r="M281" s="49"/>
      <c r="N281" s="101"/>
      <c r="O281" s="48"/>
      <c r="P281" s="48"/>
      <c r="Q281" s="48"/>
      <c r="R281" s="48"/>
      <c r="S281" s="48"/>
      <c r="T281" s="48"/>
      <c r="U281" s="48"/>
      <c r="V281" s="48"/>
      <c r="W281" s="48"/>
      <c r="X281" s="48"/>
      <c r="Y281" s="48"/>
      <c r="Z281" s="48"/>
      <c r="AA281" s="48"/>
      <c r="AB281" s="48"/>
      <c r="AC281" s="48"/>
      <c r="AD281" s="48"/>
      <c r="AE281" s="44"/>
      <c r="AF281" s="44"/>
    </row>
    <row r="282" spans="1:32" ht="28.5" x14ac:dyDescent="0.2">
      <c r="A282" s="94"/>
      <c r="B282" s="266" t="s">
        <v>1117</v>
      </c>
      <c r="C282" s="267">
        <v>89384</v>
      </c>
      <c r="D282" s="266" t="s">
        <v>37</v>
      </c>
      <c r="E282" s="266" t="s">
        <v>489</v>
      </c>
      <c r="F282" s="268" t="s">
        <v>39</v>
      </c>
      <c r="G282" s="275">
        <v>17</v>
      </c>
      <c r="H282" s="269"/>
      <c r="I282" s="269"/>
      <c r="J282" s="269">
        <f t="shared" si="43"/>
        <v>0</v>
      </c>
      <c r="K282" s="270" t="e">
        <f t="shared" si="44"/>
        <v>#DIV/0!</v>
      </c>
      <c r="L282" s="44"/>
      <c r="M282" s="49"/>
      <c r="N282" s="101"/>
      <c r="O282" s="48"/>
      <c r="P282" s="48"/>
      <c r="Q282" s="48"/>
      <c r="R282" s="48"/>
      <c r="S282" s="48"/>
      <c r="T282" s="48"/>
      <c r="U282" s="48"/>
      <c r="V282" s="48"/>
      <c r="W282" s="48"/>
      <c r="X282" s="48"/>
      <c r="Y282" s="48"/>
      <c r="Z282" s="48"/>
      <c r="AA282" s="48"/>
      <c r="AB282" s="48"/>
      <c r="AC282" s="48"/>
      <c r="AD282" s="48"/>
      <c r="AE282" s="44"/>
      <c r="AF282" s="44"/>
    </row>
    <row r="283" spans="1:32" ht="28.5" x14ac:dyDescent="0.2">
      <c r="A283" s="94"/>
      <c r="B283" s="266" t="s">
        <v>1118</v>
      </c>
      <c r="C283" s="267">
        <v>89408</v>
      </c>
      <c r="D283" s="266" t="s">
        <v>37</v>
      </c>
      <c r="E283" s="266" t="s">
        <v>115</v>
      </c>
      <c r="F283" s="268" t="s">
        <v>39</v>
      </c>
      <c r="G283" s="275">
        <v>34</v>
      </c>
      <c r="H283" s="269"/>
      <c r="I283" s="269"/>
      <c r="J283" s="269">
        <f t="shared" si="43"/>
        <v>0</v>
      </c>
      <c r="K283" s="270" t="e">
        <f t="shared" si="44"/>
        <v>#DIV/0!</v>
      </c>
      <c r="L283" s="44"/>
      <c r="M283" s="49"/>
      <c r="N283" s="101"/>
      <c r="O283" s="48"/>
      <c r="P283" s="48"/>
      <c r="Q283" s="48"/>
      <c r="R283" s="48"/>
      <c r="S283" s="48"/>
      <c r="T283" s="48"/>
      <c r="U283" s="48"/>
      <c r="V283" s="48"/>
      <c r="W283" s="48"/>
      <c r="X283" s="48"/>
      <c r="Y283" s="48"/>
      <c r="Z283" s="48"/>
      <c r="AA283" s="48"/>
      <c r="AB283" s="48"/>
      <c r="AC283" s="48"/>
      <c r="AD283" s="48"/>
      <c r="AE283" s="44"/>
      <c r="AF283" s="44"/>
    </row>
    <row r="284" spans="1:32" ht="28.5" x14ac:dyDescent="0.2">
      <c r="A284" s="94"/>
      <c r="B284" s="266" t="s">
        <v>1119</v>
      </c>
      <c r="C284" s="267">
        <v>89356</v>
      </c>
      <c r="D284" s="266" t="s">
        <v>37</v>
      </c>
      <c r="E284" s="266" t="s">
        <v>284</v>
      </c>
      <c r="F284" s="268" t="s">
        <v>44</v>
      </c>
      <c r="G284" s="275">
        <v>102</v>
      </c>
      <c r="H284" s="269"/>
      <c r="I284" s="269"/>
      <c r="J284" s="269">
        <f t="shared" si="43"/>
        <v>0</v>
      </c>
      <c r="K284" s="270" t="e">
        <f t="shared" si="44"/>
        <v>#DIV/0!</v>
      </c>
      <c r="L284" s="44"/>
      <c r="M284" s="49"/>
      <c r="N284" s="141"/>
      <c r="O284" s="48"/>
      <c r="P284" s="48"/>
      <c r="Q284" s="48"/>
      <c r="R284" s="48"/>
      <c r="S284" s="48"/>
      <c r="T284" s="48"/>
      <c r="U284" s="48"/>
      <c r="V284" s="48"/>
      <c r="W284" s="48"/>
      <c r="X284" s="48"/>
      <c r="Y284" s="48"/>
      <c r="Z284" s="48"/>
      <c r="AA284" s="48"/>
      <c r="AB284" s="48"/>
      <c r="AC284" s="48"/>
      <c r="AD284" s="48"/>
      <c r="AE284" s="44"/>
      <c r="AF284" s="44"/>
    </row>
    <row r="285" spans="1:32" x14ac:dyDescent="0.2">
      <c r="A285" s="94"/>
      <c r="B285" s="266" t="s">
        <v>1120</v>
      </c>
      <c r="C285" s="267">
        <v>86882</v>
      </c>
      <c r="D285" s="266" t="s">
        <v>37</v>
      </c>
      <c r="E285" s="266" t="s">
        <v>943</v>
      </c>
      <c r="F285" s="268" t="s">
        <v>39</v>
      </c>
      <c r="G285" s="275">
        <v>1</v>
      </c>
      <c r="H285" s="269"/>
      <c r="I285" s="269"/>
      <c r="J285" s="269">
        <f t="shared" si="43"/>
        <v>0</v>
      </c>
      <c r="K285" s="270" t="e">
        <f t="shared" si="44"/>
        <v>#DIV/0!</v>
      </c>
      <c r="L285" s="44"/>
      <c r="M285" s="49"/>
      <c r="N285" s="48"/>
      <c r="O285" s="48"/>
      <c r="P285" s="48"/>
      <c r="Q285" s="48"/>
      <c r="R285" s="48"/>
      <c r="S285" s="48"/>
      <c r="T285" s="48"/>
      <c r="U285" s="48"/>
      <c r="V285" s="48"/>
      <c r="W285" s="48"/>
      <c r="X285" s="48"/>
      <c r="Y285" s="48"/>
      <c r="Z285" s="48"/>
      <c r="AA285" s="48"/>
      <c r="AB285" s="48"/>
      <c r="AC285" s="48"/>
      <c r="AD285" s="48"/>
      <c r="AE285" s="44"/>
      <c r="AF285" s="44"/>
    </row>
    <row r="286" spans="1:32" x14ac:dyDescent="0.2">
      <c r="A286" s="142"/>
      <c r="B286" s="266" t="s">
        <v>1121</v>
      </c>
      <c r="C286" s="267" t="s">
        <v>944</v>
      </c>
      <c r="D286" s="266" t="s">
        <v>98</v>
      </c>
      <c r="E286" s="266" t="s">
        <v>945</v>
      </c>
      <c r="F286" s="268" t="s">
        <v>111</v>
      </c>
      <c r="G286" s="275">
        <v>1</v>
      </c>
      <c r="H286" s="269"/>
      <c r="I286" s="269"/>
      <c r="J286" s="269">
        <f t="shared" si="43"/>
        <v>0</v>
      </c>
      <c r="K286" s="270" t="e">
        <f t="shared" si="44"/>
        <v>#DIV/0!</v>
      </c>
      <c r="L286" s="44"/>
      <c r="M286" s="49"/>
      <c r="N286" s="143"/>
      <c r="O286" s="143"/>
      <c r="P286" s="143"/>
      <c r="Q286" s="143"/>
      <c r="R286" s="143"/>
      <c r="S286" s="143"/>
      <c r="T286" s="143"/>
      <c r="U286" s="143"/>
      <c r="V286" s="143"/>
      <c r="W286" s="143"/>
      <c r="X286" s="143"/>
      <c r="Y286" s="143"/>
      <c r="Z286" s="143"/>
      <c r="AA286" s="143"/>
      <c r="AB286" s="143"/>
      <c r="AC286" s="143"/>
      <c r="AD286" s="143"/>
      <c r="AE286" s="44"/>
      <c r="AF286" s="44"/>
    </row>
    <row r="287" spans="1:32" x14ac:dyDescent="0.2">
      <c r="A287" s="142"/>
      <c r="B287" s="266" t="s">
        <v>1122</v>
      </c>
      <c r="C287" s="267" t="s">
        <v>477</v>
      </c>
      <c r="D287" s="266" t="s">
        <v>98</v>
      </c>
      <c r="E287" s="266" t="s">
        <v>478</v>
      </c>
      <c r="F287" s="268" t="s">
        <v>111</v>
      </c>
      <c r="G287" s="275">
        <v>1</v>
      </c>
      <c r="H287" s="269"/>
      <c r="I287" s="269"/>
      <c r="J287" s="269">
        <f t="shared" si="43"/>
        <v>0</v>
      </c>
      <c r="K287" s="270" t="e">
        <f t="shared" si="44"/>
        <v>#DIV/0!</v>
      </c>
      <c r="L287" s="44"/>
      <c r="M287" s="49"/>
      <c r="N287" s="143"/>
      <c r="O287" s="143"/>
      <c r="P287" s="143"/>
      <c r="Q287" s="143"/>
      <c r="R287" s="143"/>
      <c r="S287" s="143"/>
      <c r="T287" s="143"/>
      <c r="U287" s="143"/>
      <c r="V287" s="143"/>
      <c r="W287" s="143"/>
      <c r="X287" s="143"/>
      <c r="Y287" s="143"/>
      <c r="Z287" s="143"/>
      <c r="AA287" s="143"/>
      <c r="AB287" s="143"/>
      <c r="AC287" s="143"/>
      <c r="AD287" s="143"/>
      <c r="AE287" s="44"/>
      <c r="AF287" s="44"/>
    </row>
    <row r="288" spans="1:32" ht="28.5" x14ac:dyDescent="0.2">
      <c r="A288" s="142"/>
      <c r="B288" s="266" t="s">
        <v>1123</v>
      </c>
      <c r="C288" s="267">
        <v>94962</v>
      </c>
      <c r="D288" s="266" t="s">
        <v>37</v>
      </c>
      <c r="E288" s="266" t="s">
        <v>518</v>
      </c>
      <c r="F288" s="268" t="s">
        <v>47</v>
      </c>
      <c r="G288" s="275">
        <v>0.2</v>
      </c>
      <c r="H288" s="269"/>
      <c r="I288" s="269"/>
      <c r="J288" s="269">
        <f t="shared" si="43"/>
        <v>0</v>
      </c>
      <c r="K288" s="270" t="e">
        <f t="shared" si="44"/>
        <v>#DIV/0!</v>
      </c>
      <c r="L288" s="44"/>
      <c r="M288" s="49"/>
      <c r="N288" s="143"/>
      <c r="O288" s="143"/>
      <c r="P288" s="143"/>
      <c r="Q288" s="143"/>
      <c r="R288" s="143"/>
      <c r="S288" s="143"/>
      <c r="T288" s="143"/>
      <c r="U288" s="143"/>
      <c r="V288" s="143"/>
      <c r="W288" s="143"/>
      <c r="X288" s="143"/>
      <c r="Y288" s="143"/>
      <c r="Z288" s="143"/>
      <c r="AA288" s="143"/>
      <c r="AB288" s="143"/>
      <c r="AC288" s="143"/>
      <c r="AD288" s="143"/>
      <c r="AE288" s="44"/>
      <c r="AF288" s="44"/>
    </row>
    <row r="289" spans="1:32" ht="28.5" x14ac:dyDescent="0.2">
      <c r="A289" s="142"/>
      <c r="B289" s="266" t="s">
        <v>1124</v>
      </c>
      <c r="C289" s="267">
        <v>104348</v>
      </c>
      <c r="D289" s="266" t="s">
        <v>37</v>
      </c>
      <c r="E289" s="266" t="s">
        <v>126</v>
      </c>
      <c r="F289" s="268" t="s">
        <v>39</v>
      </c>
      <c r="G289" s="275">
        <v>19</v>
      </c>
      <c r="H289" s="269"/>
      <c r="I289" s="269"/>
      <c r="J289" s="269">
        <f t="shared" si="43"/>
        <v>0</v>
      </c>
      <c r="K289" s="270" t="e">
        <f t="shared" si="44"/>
        <v>#DIV/0!</v>
      </c>
      <c r="L289" s="44"/>
      <c r="M289" s="49"/>
      <c r="N289" s="143"/>
      <c r="O289" s="143"/>
      <c r="P289" s="143"/>
      <c r="Q289" s="143"/>
      <c r="R289" s="143"/>
      <c r="S289" s="143"/>
      <c r="T289" s="143"/>
      <c r="U289" s="143"/>
      <c r="V289" s="143"/>
      <c r="W289" s="143"/>
      <c r="X289" s="143"/>
      <c r="Y289" s="143"/>
      <c r="Z289" s="143"/>
      <c r="AA289" s="143"/>
      <c r="AB289" s="143"/>
      <c r="AC289" s="143"/>
      <c r="AD289" s="143"/>
      <c r="AE289" s="44"/>
      <c r="AF289" s="44"/>
    </row>
    <row r="290" spans="1:32" ht="28.5" x14ac:dyDescent="0.2">
      <c r="A290" s="22"/>
      <c r="B290" s="266" t="s">
        <v>1125</v>
      </c>
      <c r="C290" s="267">
        <v>89825</v>
      </c>
      <c r="D290" s="266" t="s">
        <v>37</v>
      </c>
      <c r="E290" s="266" t="s">
        <v>127</v>
      </c>
      <c r="F290" s="268" t="s">
        <v>39</v>
      </c>
      <c r="G290" s="275">
        <v>17</v>
      </c>
      <c r="H290" s="269"/>
      <c r="I290" s="269"/>
      <c r="J290" s="269">
        <f t="shared" si="43"/>
        <v>0</v>
      </c>
      <c r="K290" s="270" t="e">
        <f t="shared" si="44"/>
        <v>#DIV/0!</v>
      </c>
      <c r="L290" s="44"/>
      <c r="M290" s="49"/>
      <c r="N290" s="143"/>
      <c r="O290" s="143"/>
      <c r="P290" s="143"/>
      <c r="Q290" s="143"/>
      <c r="R290" s="143"/>
      <c r="S290" s="143"/>
      <c r="T290" s="143"/>
      <c r="U290" s="143"/>
      <c r="V290" s="143"/>
      <c r="W290" s="143"/>
      <c r="X290" s="143"/>
      <c r="Y290" s="143"/>
      <c r="Z290" s="143"/>
      <c r="AA290" s="143"/>
      <c r="AB290" s="143"/>
      <c r="AC290" s="143"/>
      <c r="AD290" s="143"/>
      <c r="AE290" s="44"/>
      <c r="AF290" s="44"/>
    </row>
    <row r="291" spans="1:32" ht="28.5" x14ac:dyDescent="0.2">
      <c r="A291" s="22"/>
      <c r="B291" s="266" t="s">
        <v>1126</v>
      </c>
      <c r="C291" s="267">
        <v>89829</v>
      </c>
      <c r="D291" s="266" t="s">
        <v>37</v>
      </c>
      <c r="E291" s="266" t="s">
        <v>520</v>
      </c>
      <c r="F291" s="268" t="s">
        <v>39</v>
      </c>
      <c r="G291" s="275">
        <v>1</v>
      </c>
      <c r="H291" s="269"/>
      <c r="I291" s="269"/>
      <c r="J291" s="269">
        <f t="shared" si="43"/>
        <v>0</v>
      </c>
      <c r="K291" s="270" t="e">
        <f t="shared" si="44"/>
        <v>#DIV/0!</v>
      </c>
      <c r="L291" s="44"/>
      <c r="M291" s="49"/>
      <c r="N291" s="143"/>
      <c r="O291" s="143"/>
      <c r="P291" s="143"/>
      <c r="Q291" s="143"/>
      <c r="R291" s="143"/>
      <c r="S291" s="143"/>
      <c r="T291" s="143"/>
      <c r="U291" s="143"/>
      <c r="V291" s="143"/>
      <c r="W291" s="143"/>
      <c r="X291" s="143"/>
      <c r="Y291" s="143"/>
      <c r="Z291" s="143"/>
      <c r="AA291" s="143"/>
      <c r="AB291" s="143"/>
      <c r="AC291" s="143"/>
      <c r="AD291" s="143"/>
      <c r="AE291" s="44"/>
      <c r="AF291" s="44"/>
    </row>
    <row r="292" spans="1:32" x14ac:dyDescent="0.2">
      <c r="A292" s="22"/>
      <c r="B292" s="262" t="s">
        <v>1127</v>
      </c>
      <c r="C292" s="262"/>
      <c r="D292" s="262"/>
      <c r="E292" s="262" t="s">
        <v>521</v>
      </c>
      <c r="F292" s="262"/>
      <c r="G292" s="274"/>
      <c r="H292" s="269"/>
      <c r="I292" s="269"/>
      <c r="J292" s="264">
        <f>SUM(J293:J310)</f>
        <v>0</v>
      </c>
      <c r="K292" s="265" t="e">
        <f>J292/$J$468</f>
        <v>#DIV/0!</v>
      </c>
      <c r="L292" s="44"/>
      <c r="M292" s="49"/>
      <c r="N292" s="143"/>
      <c r="O292" s="143"/>
      <c r="P292" s="143"/>
      <c r="Q292" s="143"/>
      <c r="R292" s="143"/>
      <c r="S292" s="143"/>
      <c r="T292" s="143"/>
      <c r="U292" s="143"/>
      <c r="V292" s="143"/>
      <c r="W292" s="143"/>
      <c r="X292" s="143"/>
      <c r="Y292" s="143"/>
      <c r="Z292" s="143"/>
      <c r="AA292" s="143"/>
      <c r="AB292" s="143"/>
      <c r="AC292" s="143"/>
      <c r="AD292" s="143"/>
      <c r="AE292" s="44"/>
      <c r="AF292" s="44"/>
    </row>
    <row r="293" spans="1:32" ht="28.5" x14ac:dyDescent="0.2">
      <c r="A293" s="22"/>
      <c r="B293" s="266" t="s">
        <v>1128</v>
      </c>
      <c r="C293" s="267" t="s">
        <v>685</v>
      </c>
      <c r="D293" s="266" t="s">
        <v>98</v>
      </c>
      <c r="E293" s="266" t="s">
        <v>946</v>
      </c>
      <c r="F293" s="268" t="s">
        <v>111</v>
      </c>
      <c r="G293" s="275">
        <v>4</v>
      </c>
      <c r="H293" s="269"/>
      <c r="I293" s="269"/>
      <c r="J293" s="269">
        <f t="shared" ref="J293:J310" si="45">ROUND(G293*I293,2)</f>
        <v>0</v>
      </c>
      <c r="K293" s="270" t="e">
        <f t="shared" ref="K293:K310" si="46">J293/$J$468</f>
        <v>#DIV/0!</v>
      </c>
      <c r="L293" s="44"/>
      <c r="M293" s="49"/>
      <c r="N293" s="143"/>
      <c r="O293" s="143"/>
      <c r="P293" s="143"/>
      <c r="Q293" s="143"/>
      <c r="R293" s="143"/>
      <c r="S293" s="143"/>
      <c r="T293" s="143"/>
      <c r="U293" s="143"/>
      <c r="V293" s="143"/>
      <c r="W293" s="143"/>
      <c r="X293" s="143"/>
      <c r="Y293" s="143"/>
      <c r="Z293" s="143"/>
      <c r="AA293" s="143"/>
      <c r="AB293" s="143"/>
      <c r="AC293" s="143"/>
      <c r="AD293" s="143"/>
      <c r="AE293" s="44"/>
      <c r="AF293" s="44"/>
    </row>
    <row r="294" spans="1:32" x14ac:dyDescent="0.2">
      <c r="A294" s="22"/>
      <c r="B294" s="266" t="s">
        <v>1129</v>
      </c>
      <c r="C294" s="267" t="s">
        <v>948</v>
      </c>
      <c r="D294" s="266" t="s">
        <v>98</v>
      </c>
      <c r="E294" s="266" t="s">
        <v>949</v>
      </c>
      <c r="F294" s="268" t="s">
        <v>111</v>
      </c>
      <c r="G294" s="275">
        <v>2</v>
      </c>
      <c r="H294" s="269"/>
      <c r="I294" s="269"/>
      <c r="J294" s="269">
        <f t="shared" si="45"/>
        <v>0</v>
      </c>
      <c r="K294" s="270" t="e">
        <f t="shared" si="46"/>
        <v>#DIV/0!</v>
      </c>
      <c r="L294" s="44"/>
      <c r="M294" s="49"/>
      <c r="N294" s="143"/>
      <c r="O294" s="143"/>
      <c r="P294" s="143"/>
      <c r="Q294" s="143"/>
      <c r="R294" s="143"/>
      <c r="S294" s="143"/>
      <c r="T294" s="143"/>
      <c r="U294" s="143"/>
      <c r="V294" s="143"/>
      <c r="W294" s="143"/>
      <c r="X294" s="143"/>
      <c r="Y294" s="143"/>
      <c r="Z294" s="143"/>
      <c r="AA294" s="143"/>
      <c r="AB294" s="143"/>
      <c r="AC294" s="143"/>
      <c r="AD294" s="143"/>
      <c r="AE294" s="44"/>
      <c r="AF294" s="44"/>
    </row>
    <row r="295" spans="1:32" x14ac:dyDescent="0.2">
      <c r="A295" s="22"/>
      <c r="B295" s="266" t="s">
        <v>1130</v>
      </c>
      <c r="C295" s="267" t="s">
        <v>951</v>
      </c>
      <c r="D295" s="266" t="s">
        <v>42</v>
      </c>
      <c r="E295" s="266" t="s">
        <v>952</v>
      </c>
      <c r="F295" s="268" t="s">
        <v>39</v>
      </c>
      <c r="G295" s="275">
        <v>2</v>
      </c>
      <c r="H295" s="269"/>
      <c r="I295" s="269"/>
      <c r="J295" s="269">
        <f t="shared" si="45"/>
        <v>0</v>
      </c>
      <c r="K295" s="270" t="e">
        <f t="shared" si="46"/>
        <v>#DIV/0!</v>
      </c>
      <c r="L295" s="44"/>
      <c r="M295" s="49"/>
      <c r="N295" s="143"/>
      <c r="O295" s="143"/>
      <c r="P295" s="143"/>
      <c r="Q295" s="143"/>
      <c r="R295" s="143"/>
      <c r="S295" s="143"/>
      <c r="T295" s="143"/>
      <c r="U295" s="143"/>
      <c r="V295" s="143"/>
      <c r="W295" s="143"/>
      <c r="X295" s="143"/>
      <c r="Y295" s="143"/>
      <c r="Z295" s="143"/>
      <c r="AA295" s="143"/>
      <c r="AB295" s="143"/>
      <c r="AC295" s="143"/>
      <c r="AD295" s="143"/>
      <c r="AE295" s="44"/>
      <c r="AF295" s="44"/>
    </row>
    <row r="296" spans="1:32" ht="28.5" x14ac:dyDescent="0.2">
      <c r="A296" s="22"/>
      <c r="B296" s="266" t="s">
        <v>1131</v>
      </c>
      <c r="C296" s="267">
        <v>104063</v>
      </c>
      <c r="D296" s="266" t="s">
        <v>37</v>
      </c>
      <c r="E296" s="266" t="s">
        <v>503</v>
      </c>
      <c r="F296" s="268" t="s">
        <v>39</v>
      </c>
      <c r="G296" s="275">
        <v>3</v>
      </c>
      <c r="H296" s="269"/>
      <c r="I296" s="269"/>
      <c r="J296" s="269">
        <f t="shared" si="45"/>
        <v>0</v>
      </c>
      <c r="K296" s="270" t="e">
        <f t="shared" si="46"/>
        <v>#DIV/0!</v>
      </c>
      <c r="L296" s="44"/>
      <c r="M296" s="49"/>
      <c r="N296" s="143"/>
      <c r="O296" s="143"/>
      <c r="P296" s="143"/>
      <c r="Q296" s="143"/>
      <c r="R296" s="143"/>
      <c r="S296" s="143"/>
      <c r="T296" s="143"/>
      <c r="U296" s="143"/>
      <c r="V296" s="143"/>
      <c r="W296" s="143"/>
      <c r="X296" s="143"/>
      <c r="Y296" s="143"/>
      <c r="Z296" s="143"/>
      <c r="AA296" s="143"/>
      <c r="AB296" s="143"/>
      <c r="AC296" s="143"/>
      <c r="AD296" s="143"/>
      <c r="AE296" s="44"/>
      <c r="AF296" s="44"/>
    </row>
    <row r="297" spans="1:32" ht="28.5" x14ac:dyDescent="0.2">
      <c r="A297" s="22"/>
      <c r="B297" s="266" t="s">
        <v>1132</v>
      </c>
      <c r="C297" s="267">
        <v>89811</v>
      </c>
      <c r="D297" s="266" t="s">
        <v>37</v>
      </c>
      <c r="E297" s="266" t="s">
        <v>479</v>
      </c>
      <c r="F297" s="268" t="s">
        <v>39</v>
      </c>
      <c r="G297" s="275">
        <v>15</v>
      </c>
      <c r="H297" s="269"/>
      <c r="I297" s="269"/>
      <c r="J297" s="269">
        <f t="shared" si="45"/>
        <v>0</v>
      </c>
      <c r="K297" s="270" t="e">
        <f t="shared" si="46"/>
        <v>#DIV/0!</v>
      </c>
      <c r="L297" s="44"/>
      <c r="M297" s="49"/>
      <c r="N297" s="143"/>
      <c r="O297" s="143"/>
      <c r="P297" s="143"/>
      <c r="Q297" s="143"/>
      <c r="R297" s="143"/>
      <c r="S297" s="143"/>
      <c r="T297" s="143"/>
      <c r="U297" s="143"/>
      <c r="V297" s="143"/>
      <c r="W297" s="143"/>
      <c r="X297" s="143"/>
      <c r="Y297" s="143"/>
      <c r="Z297" s="143"/>
      <c r="AA297" s="143"/>
      <c r="AB297" s="143"/>
      <c r="AC297" s="143"/>
      <c r="AD297" s="143"/>
      <c r="AE297" s="44"/>
      <c r="AF297" s="44"/>
    </row>
    <row r="298" spans="1:32" ht="28.5" x14ac:dyDescent="0.2">
      <c r="A298" s="22"/>
      <c r="B298" s="266" t="s">
        <v>1133</v>
      </c>
      <c r="C298" s="267">
        <v>89742</v>
      </c>
      <c r="D298" s="266" t="s">
        <v>37</v>
      </c>
      <c r="E298" s="266" t="s">
        <v>681</v>
      </c>
      <c r="F298" s="268" t="s">
        <v>39</v>
      </c>
      <c r="G298" s="275">
        <v>1</v>
      </c>
      <c r="H298" s="269"/>
      <c r="I298" s="269"/>
      <c r="J298" s="269">
        <f t="shared" si="45"/>
        <v>0</v>
      </c>
      <c r="K298" s="270" t="e">
        <f t="shared" si="46"/>
        <v>#DIV/0!</v>
      </c>
      <c r="L298" s="44"/>
      <c r="M298" s="49"/>
      <c r="N298" s="143"/>
      <c r="O298" s="143"/>
      <c r="P298" s="143"/>
      <c r="Q298" s="143"/>
      <c r="R298" s="143"/>
      <c r="S298" s="143"/>
      <c r="T298" s="143"/>
      <c r="U298" s="143"/>
      <c r="V298" s="143"/>
      <c r="W298" s="143"/>
      <c r="X298" s="143"/>
      <c r="Y298" s="143"/>
      <c r="Z298" s="143"/>
      <c r="AA298" s="143"/>
      <c r="AB298" s="143"/>
      <c r="AC298" s="143"/>
      <c r="AD298" s="143"/>
      <c r="AE298" s="44"/>
      <c r="AF298" s="44"/>
    </row>
    <row r="299" spans="1:32" ht="28.5" x14ac:dyDescent="0.2">
      <c r="A299" s="55"/>
      <c r="B299" s="266" t="s">
        <v>1134</v>
      </c>
      <c r="C299" s="267">
        <v>89797</v>
      </c>
      <c r="D299" s="266" t="s">
        <v>37</v>
      </c>
      <c r="E299" s="266" t="s">
        <v>507</v>
      </c>
      <c r="F299" s="268" t="s">
        <v>39</v>
      </c>
      <c r="G299" s="275">
        <v>1</v>
      </c>
      <c r="H299" s="269"/>
      <c r="I299" s="269"/>
      <c r="J299" s="269">
        <f t="shared" si="45"/>
        <v>0</v>
      </c>
      <c r="K299" s="270" t="e">
        <f t="shared" si="46"/>
        <v>#DIV/0!</v>
      </c>
      <c r="L299" s="44"/>
      <c r="M299" s="49"/>
      <c r="N299" s="44"/>
      <c r="O299" s="44"/>
      <c r="P299" s="44"/>
      <c r="Q299" s="44"/>
      <c r="R299" s="44"/>
      <c r="S299" s="44"/>
      <c r="T299" s="44"/>
      <c r="U299" s="44"/>
      <c r="V299" s="44"/>
      <c r="W299" s="44"/>
      <c r="X299" s="44"/>
      <c r="Y299" s="44"/>
      <c r="Z299" s="44"/>
      <c r="AA299" s="44"/>
      <c r="AB299" s="44"/>
      <c r="AC299" s="44"/>
      <c r="AD299" s="44"/>
      <c r="AE299" s="44"/>
      <c r="AF299" s="44"/>
    </row>
    <row r="300" spans="1:32" x14ac:dyDescent="0.2">
      <c r="A300" s="55"/>
      <c r="B300" s="266" t="s">
        <v>1135</v>
      </c>
      <c r="C300" s="267" t="s">
        <v>958</v>
      </c>
      <c r="D300" s="266" t="s">
        <v>42</v>
      </c>
      <c r="E300" s="266" t="s">
        <v>959</v>
      </c>
      <c r="F300" s="268" t="s">
        <v>39</v>
      </c>
      <c r="G300" s="275">
        <v>1</v>
      </c>
      <c r="H300" s="269"/>
      <c r="I300" s="269"/>
      <c r="J300" s="269">
        <f t="shared" si="45"/>
        <v>0</v>
      </c>
      <c r="K300" s="270" t="e">
        <f t="shared" si="46"/>
        <v>#DIV/0!</v>
      </c>
      <c r="L300" s="44"/>
      <c r="M300" s="49"/>
      <c r="N300" s="44"/>
      <c r="O300" s="44"/>
      <c r="P300" s="44"/>
      <c r="Q300" s="44"/>
      <c r="R300" s="44"/>
      <c r="S300" s="44"/>
      <c r="T300" s="44"/>
      <c r="U300" s="44"/>
      <c r="V300" s="44"/>
      <c r="W300" s="44"/>
      <c r="X300" s="44"/>
      <c r="Y300" s="44"/>
      <c r="Z300" s="44"/>
      <c r="AA300" s="44"/>
      <c r="AB300" s="44"/>
      <c r="AC300" s="44"/>
      <c r="AD300" s="44"/>
      <c r="AE300" s="44"/>
      <c r="AF300" s="44"/>
    </row>
    <row r="301" spans="1:32" ht="28.5" x14ac:dyDescent="0.2">
      <c r="A301" s="55"/>
      <c r="B301" s="266" t="s">
        <v>1136</v>
      </c>
      <c r="C301" s="267">
        <v>89599</v>
      </c>
      <c r="D301" s="266" t="s">
        <v>37</v>
      </c>
      <c r="E301" s="266" t="s">
        <v>961</v>
      </c>
      <c r="F301" s="268" t="s">
        <v>39</v>
      </c>
      <c r="G301" s="275">
        <v>1</v>
      </c>
      <c r="H301" s="269"/>
      <c r="I301" s="269"/>
      <c r="J301" s="269">
        <f t="shared" si="45"/>
        <v>0</v>
      </c>
      <c r="K301" s="270" t="e">
        <f t="shared" si="46"/>
        <v>#DIV/0!</v>
      </c>
      <c r="L301" s="44"/>
      <c r="M301" s="49"/>
      <c r="N301" s="44"/>
      <c r="O301" s="44"/>
      <c r="P301" s="44"/>
      <c r="Q301" s="44"/>
      <c r="R301" s="44"/>
      <c r="S301" s="44"/>
      <c r="T301" s="44"/>
      <c r="U301" s="44"/>
      <c r="V301" s="44"/>
      <c r="W301" s="44"/>
      <c r="X301" s="44"/>
      <c r="Y301" s="44"/>
      <c r="Z301" s="44"/>
      <c r="AA301" s="44"/>
      <c r="AB301" s="44"/>
      <c r="AC301" s="44"/>
      <c r="AD301" s="44"/>
      <c r="AE301" s="44"/>
      <c r="AF301" s="44"/>
    </row>
    <row r="302" spans="1:32" ht="28.5" x14ac:dyDescent="0.2">
      <c r="A302" s="55"/>
      <c r="B302" s="266" t="s">
        <v>1137</v>
      </c>
      <c r="C302" s="267">
        <v>89557</v>
      </c>
      <c r="D302" s="266" t="s">
        <v>37</v>
      </c>
      <c r="E302" s="266" t="s">
        <v>682</v>
      </c>
      <c r="F302" s="268" t="s">
        <v>39</v>
      </c>
      <c r="G302" s="275">
        <v>1</v>
      </c>
      <c r="H302" s="269"/>
      <c r="I302" s="269"/>
      <c r="J302" s="269">
        <f t="shared" si="45"/>
        <v>0</v>
      </c>
      <c r="K302" s="270" t="e">
        <f t="shared" si="46"/>
        <v>#DIV/0!</v>
      </c>
      <c r="L302" s="44"/>
      <c r="M302" s="49"/>
      <c r="N302" s="44"/>
      <c r="O302" s="44"/>
      <c r="P302" s="44"/>
      <c r="Q302" s="44"/>
      <c r="R302" s="44"/>
      <c r="S302" s="44"/>
      <c r="T302" s="44"/>
      <c r="U302" s="44"/>
      <c r="V302" s="44"/>
      <c r="W302" s="44"/>
      <c r="X302" s="44"/>
      <c r="Y302" s="44"/>
      <c r="Z302" s="44"/>
      <c r="AA302" s="44"/>
      <c r="AB302" s="44"/>
      <c r="AC302" s="44"/>
      <c r="AD302" s="44"/>
      <c r="AE302" s="44"/>
      <c r="AF302" s="44"/>
    </row>
    <row r="303" spans="1:32" x14ac:dyDescent="0.2">
      <c r="A303" s="55"/>
      <c r="B303" s="266" t="s">
        <v>1138</v>
      </c>
      <c r="C303" s="267" t="s">
        <v>14800</v>
      </c>
      <c r="D303" s="266" t="s">
        <v>131</v>
      </c>
      <c r="E303" s="266" t="s">
        <v>596</v>
      </c>
      <c r="F303" s="268" t="s">
        <v>160</v>
      </c>
      <c r="G303" s="275">
        <f>84.2+80</f>
        <v>164.2</v>
      </c>
      <c r="H303" s="269"/>
      <c r="I303" s="269"/>
      <c r="J303" s="269">
        <f t="shared" si="45"/>
        <v>0</v>
      </c>
      <c r="K303" s="270" t="e">
        <f t="shared" si="46"/>
        <v>#DIV/0!</v>
      </c>
      <c r="L303" s="44"/>
      <c r="M303" s="49"/>
      <c r="N303" s="44"/>
      <c r="O303" s="44"/>
      <c r="P303" s="44"/>
      <c r="Q303" s="44"/>
      <c r="R303" s="44"/>
      <c r="S303" s="44"/>
      <c r="T303" s="44"/>
      <c r="U303" s="44"/>
      <c r="V303" s="44"/>
      <c r="W303" s="44"/>
      <c r="X303" s="44"/>
      <c r="Y303" s="44"/>
      <c r="Z303" s="44"/>
      <c r="AA303" s="44"/>
      <c r="AB303" s="44"/>
      <c r="AC303" s="44"/>
      <c r="AD303" s="44"/>
      <c r="AE303" s="44"/>
      <c r="AF303" s="44"/>
    </row>
    <row r="304" spans="1:32" x14ac:dyDescent="0.2">
      <c r="A304" s="55"/>
      <c r="B304" s="266" t="s">
        <v>1139</v>
      </c>
      <c r="C304" s="267" t="s">
        <v>14802</v>
      </c>
      <c r="D304" s="266" t="s">
        <v>131</v>
      </c>
      <c r="E304" s="266" t="s">
        <v>684</v>
      </c>
      <c r="F304" s="268" t="s">
        <v>160</v>
      </c>
      <c r="G304" s="275">
        <v>41.7</v>
      </c>
      <c r="H304" s="269"/>
      <c r="I304" s="269"/>
      <c r="J304" s="269">
        <f t="shared" si="45"/>
        <v>0</v>
      </c>
      <c r="K304" s="270" t="e">
        <f t="shared" si="46"/>
        <v>#DIV/0!</v>
      </c>
      <c r="L304" s="44"/>
      <c r="M304" s="49"/>
      <c r="N304" s="44"/>
      <c r="O304" s="44"/>
      <c r="P304" s="44"/>
      <c r="Q304" s="44"/>
      <c r="R304" s="44"/>
      <c r="S304" s="44"/>
      <c r="T304" s="44"/>
      <c r="U304" s="44"/>
      <c r="V304" s="44"/>
      <c r="W304" s="44"/>
      <c r="X304" s="44"/>
      <c r="Y304" s="44"/>
      <c r="Z304" s="44"/>
      <c r="AA304" s="44"/>
      <c r="AB304" s="44"/>
      <c r="AC304" s="44"/>
      <c r="AD304" s="44"/>
      <c r="AE304" s="44"/>
      <c r="AF304" s="44"/>
    </row>
    <row r="305" spans="1:32" x14ac:dyDescent="0.2">
      <c r="A305" s="55"/>
      <c r="B305" s="266" t="s">
        <v>1140</v>
      </c>
      <c r="C305" s="267" t="s">
        <v>14752</v>
      </c>
      <c r="D305" s="266" t="s">
        <v>131</v>
      </c>
      <c r="E305" s="266" t="s">
        <v>604</v>
      </c>
      <c r="F305" s="268" t="s">
        <v>160</v>
      </c>
      <c r="G305" s="275">
        <v>6</v>
      </c>
      <c r="H305" s="269"/>
      <c r="I305" s="269"/>
      <c r="J305" s="269">
        <f t="shared" si="45"/>
        <v>0</v>
      </c>
      <c r="K305" s="270" t="e">
        <f t="shared" si="46"/>
        <v>#DIV/0!</v>
      </c>
      <c r="L305" s="44"/>
      <c r="M305" s="49"/>
      <c r="N305" s="44"/>
      <c r="O305" s="44"/>
      <c r="P305" s="44"/>
      <c r="Q305" s="44"/>
      <c r="R305" s="44"/>
      <c r="S305" s="44"/>
      <c r="T305" s="44"/>
      <c r="U305" s="44"/>
      <c r="V305" s="44"/>
      <c r="W305" s="44"/>
      <c r="X305" s="44"/>
      <c r="Y305" s="44"/>
      <c r="Z305" s="44"/>
      <c r="AA305" s="44"/>
      <c r="AB305" s="44"/>
      <c r="AC305" s="44"/>
      <c r="AD305" s="44"/>
      <c r="AE305" s="44"/>
      <c r="AF305" s="44"/>
    </row>
    <row r="306" spans="1:32" x14ac:dyDescent="0.2">
      <c r="A306" s="55"/>
      <c r="B306" s="266" t="s">
        <v>1141</v>
      </c>
      <c r="C306" s="267" t="s">
        <v>522</v>
      </c>
      <c r="D306" s="266" t="s">
        <v>68</v>
      </c>
      <c r="E306" s="266" t="s">
        <v>523</v>
      </c>
      <c r="F306" s="268" t="s">
        <v>39</v>
      </c>
      <c r="G306" s="275">
        <v>1</v>
      </c>
      <c r="H306" s="269"/>
      <c r="I306" s="269"/>
      <c r="J306" s="269">
        <f t="shared" si="45"/>
        <v>0</v>
      </c>
      <c r="K306" s="270" t="e">
        <f t="shared" si="46"/>
        <v>#DIV/0!</v>
      </c>
      <c r="L306" s="44"/>
      <c r="M306" s="49"/>
      <c r="N306" s="44"/>
      <c r="O306" s="44"/>
      <c r="P306" s="44"/>
      <c r="Q306" s="44"/>
      <c r="R306" s="44"/>
      <c r="S306" s="44"/>
      <c r="T306" s="44"/>
      <c r="U306" s="44"/>
      <c r="V306" s="44"/>
      <c r="W306" s="44"/>
      <c r="X306" s="44"/>
      <c r="Y306" s="44"/>
      <c r="Z306" s="44"/>
      <c r="AA306" s="44"/>
      <c r="AB306" s="44"/>
      <c r="AC306" s="44"/>
      <c r="AD306" s="44"/>
      <c r="AE306" s="44"/>
      <c r="AF306" s="44"/>
    </row>
    <row r="307" spans="1:32" ht="28.5" x14ac:dyDescent="0.2">
      <c r="A307" s="55"/>
      <c r="B307" s="266" t="s">
        <v>1142</v>
      </c>
      <c r="C307" s="267">
        <v>90696</v>
      </c>
      <c r="D307" s="266" t="s">
        <v>37</v>
      </c>
      <c r="E307" s="266" t="s">
        <v>524</v>
      </c>
      <c r="F307" s="268" t="s">
        <v>44</v>
      </c>
      <c r="G307" s="275">
        <v>10.3</v>
      </c>
      <c r="H307" s="269"/>
      <c r="I307" s="269"/>
      <c r="J307" s="269">
        <f t="shared" si="45"/>
        <v>0</v>
      </c>
      <c r="K307" s="270" t="e">
        <f t="shared" si="46"/>
        <v>#DIV/0!</v>
      </c>
      <c r="L307" s="44"/>
      <c r="M307" s="49"/>
      <c r="N307" s="44"/>
      <c r="O307" s="44"/>
      <c r="P307" s="44"/>
      <c r="Q307" s="44"/>
      <c r="R307" s="44"/>
      <c r="S307" s="44"/>
      <c r="T307" s="44"/>
      <c r="U307" s="44"/>
      <c r="V307" s="44"/>
      <c r="W307" s="44"/>
      <c r="X307" s="44"/>
      <c r="Y307" s="44"/>
      <c r="Z307" s="44"/>
      <c r="AA307" s="44"/>
      <c r="AB307" s="44"/>
      <c r="AC307" s="44"/>
      <c r="AD307" s="44"/>
      <c r="AE307" s="44"/>
      <c r="AF307" s="44"/>
    </row>
    <row r="308" spans="1:32" ht="28.5" x14ac:dyDescent="0.2">
      <c r="A308" s="55"/>
      <c r="B308" s="266" t="s">
        <v>1143</v>
      </c>
      <c r="C308" s="267">
        <v>89408</v>
      </c>
      <c r="D308" s="266" t="s">
        <v>37</v>
      </c>
      <c r="E308" s="266" t="s">
        <v>115</v>
      </c>
      <c r="F308" s="268" t="s">
        <v>39</v>
      </c>
      <c r="G308" s="275">
        <v>18</v>
      </c>
      <c r="H308" s="269"/>
      <c r="I308" s="269"/>
      <c r="J308" s="269">
        <f t="shared" si="45"/>
        <v>0</v>
      </c>
      <c r="K308" s="270" t="e">
        <f t="shared" si="46"/>
        <v>#DIV/0!</v>
      </c>
      <c r="L308" s="44"/>
      <c r="M308" s="49"/>
      <c r="N308" s="44"/>
      <c r="O308" s="44"/>
      <c r="P308" s="44"/>
      <c r="Q308" s="44"/>
      <c r="R308" s="44"/>
      <c r="S308" s="44"/>
      <c r="T308" s="44"/>
      <c r="U308" s="44"/>
      <c r="V308" s="44"/>
      <c r="W308" s="44"/>
      <c r="X308" s="44"/>
      <c r="Y308" s="44"/>
      <c r="Z308" s="44"/>
      <c r="AA308" s="44"/>
      <c r="AB308" s="44"/>
      <c r="AC308" s="44"/>
      <c r="AD308" s="44"/>
      <c r="AE308" s="44"/>
      <c r="AF308" s="44"/>
    </row>
    <row r="309" spans="1:32" ht="28.5" x14ac:dyDescent="0.2">
      <c r="A309" s="55"/>
      <c r="B309" s="266" t="s">
        <v>1144</v>
      </c>
      <c r="C309" s="267">
        <v>89356</v>
      </c>
      <c r="D309" s="266" t="s">
        <v>37</v>
      </c>
      <c r="E309" s="266" t="s">
        <v>284</v>
      </c>
      <c r="F309" s="268" t="s">
        <v>44</v>
      </c>
      <c r="G309" s="275">
        <v>109.9</v>
      </c>
      <c r="H309" s="269"/>
      <c r="I309" s="269"/>
      <c r="J309" s="269">
        <f t="shared" si="45"/>
        <v>0</v>
      </c>
      <c r="K309" s="270" t="e">
        <f t="shared" si="46"/>
        <v>#DIV/0!</v>
      </c>
      <c r="L309" s="44"/>
      <c r="M309" s="49"/>
      <c r="N309" s="44"/>
      <c r="O309" s="44"/>
      <c r="P309" s="44"/>
      <c r="Q309" s="44"/>
      <c r="R309" s="44"/>
      <c r="S309" s="44"/>
      <c r="T309" s="44"/>
      <c r="U309" s="44"/>
      <c r="V309" s="44"/>
      <c r="W309" s="44"/>
      <c r="X309" s="44"/>
      <c r="Y309" s="44"/>
      <c r="Z309" s="44"/>
      <c r="AA309" s="44"/>
      <c r="AB309" s="44"/>
      <c r="AC309" s="44"/>
      <c r="AD309" s="44"/>
      <c r="AE309" s="44"/>
      <c r="AF309" s="44"/>
    </row>
    <row r="310" spans="1:32" ht="28.5" x14ac:dyDescent="0.2">
      <c r="A310" s="55"/>
      <c r="B310" s="266" t="s">
        <v>1145</v>
      </c>
      <c r="C310" s="267">
        <v>89869</v>
      </c>
      <c r="D310" s="266" t="s">
        <v>37</v>
      </c>
      <c r="E310" s="266" t="s">
        <v>129</v>
      </c>
      <c r="F310" s="268" t="s">
        <v>39</v>
      </c>
      <c r="G310" s="275">
        <v>10</v>
      </c>
      <c r="H310" s="269"/>
      <c r="I310" s="269"/>
      <c r="J310" s="269">
        <f t="shared" si="45"/>
        <v>0</v>
      </c>
      <c r="K310" s="270" t="e">
        <f t="shared" si="46"/>
        <v>#DIV/0!</v>
      </c>
      <c r="L310" s="44"/>
      <c r="M310" s="49"/>
      <c r="N310" s="44"/>
      <c r="O310" s="44"/>
      <c r="P310" s="44"/>
      <c r="Q310" s="44"/>
      <c r="R310" s="44"/>
      <c r="S310" s="44"/>
      <c r="T310" s="44"/>
      <c r="U310" s="44"/>
      <c r="V310" s="44"/>
      <c r="W310" s="44"/>
      <c r="X310" s="44"/>
      <c r="Y310" s="44"/>
      <c r="Z310" s="44"/>
      <c r="AA310" s="44"/>
      <c r="AB310" s="44"/>
      <c r="AC310" s="44"/>
      <c r="AD310" s="44"/>
      <c r="AE310" s="44"/>
      <c r="AF310" s="44"/>
    </row>
    <row r="311" spans="1:32" x14ac:dyDescent="0.2">
      <c r="A311" s="55"/>
      <c r="B311" s="262" t="s">
        <v>1146</v>
      </c>
      <c r="C311" s="262"/>
      <c r="D311" s="262"/>
      <c r="E311" s="262" t="s">
        <v>525</v>
      </c>
      <c r="F311" s="262"/>
      <c r="G311" s="274"/>
      <c r="H311" s="269"/>
      <c r="I311" s="269"/>
      <c r="J311" s="264">
        <f>SUM(J312:J322)</f>
        <v>0</v>
      </c>
      <c r="K311" s="265" t="e">
        <f>J311/$J$468</f>
        <v>#DIV/0!</v>
      </c>
      <c r="L311" s="44"/>
      <c r="M311" s="49"/>
      <c r="N311" s="44"/>
      <c r="O311" s="44"/>
      <c r="P311" s="44"/>
      <c r="Q311" s="44"/>
      <c r="R311" s="44"/>
      <c r="S311" s="44"/>
      <c r="T311" s="44"/>
      <c r="U311" s="44"/>
      <c r="V311" s="44"/>
      <c r="W311" s="44"/>
      <c r="X311" s="44"/>
      <c r="Y311" s="44"/>
      <c r="Z311" s="44"/>
      <c r="AA311" s="44"/>
      <c r="AB311" s="44"/>
      <c r="AC311" s="44"/>
      <c r="AD311" s="44"/>
      <c r="AE311" s="44"/>
      <c r="AF311" s="44"/>
    </row>
    <row r="312" spans="1:32" x14ac:dyDescent="0.2">
      <c r="A312" s="55"/>
      <c r="B312" s="266" t="s">
        <v>1147</v>
      </c>
      <c r="C312" s="267" t="s">
        <v>134</v>
      </c>
      <c r="D312" s="266" t="s">
        <v>98</v>
      </c>
      <c r="E312" s="266" t="s">
        <v>135</v>
      </c>
      <c r="F312" s="268" t="s">
        <v>111</v>
      </c>
      <c r="G312" s="275">
        <v>5</v>
      </c>
      <c r="H312" s="269"/>
      <c r="I312" s="269"/>
      <c r="J312" s="269">
        <f t="shared" ref="J312:J322" si="47">ROUND(G312*I312,2)</f>
        <v>0</v>
      </c>
      <c r="K312" s="270" t="e">
        <f t="shared" ref="K312:K322" si="48">J312/$J$468</f>
        <v>#DIV/0!</v>
      </c>
      <c r="L312" s="44"/>
      <c r="M312" s="49"/>
      <c r="N312" s="44"/>
      <c r="O312" s="44"/>
      <c r="P312" s="44"/>
      <c r="Q312" s="44"/>
      <c r="R312" s="44"/>
      <c r="S312" s="44"/>
      <c r="T312" s="44"/>
      <c r="U312" s="44"/>
      <c r="V312" s="44"/>
      <c r="W312" s="44"/>
      <c r="X312" s="44"/>
      <c r="Y312" s="44"/>
      <c r="Z312" s="44"/>
      <c r="AA312" s="44"/>
      <c r="AB312" s="44"/>
      <c r="AC312" s="44"/>
      <c r="AD312" s="44"/>
      <c r="AE312" s="44"/>
      <c r="AF312" s="44"/>
    </row>
    <row r="313" spans="1:32" ht="28.5" x14ac:dyDescent="0.2">
      <c r="A313" s="55"/>
      <c r="B313" s="266" t="s">
        <v>1148</v>
      </c>
      <c r="C313" s="267">
        <v>101910</v>
      </c>
      <c r="D313" s="266" t="s">
        <v>37</v>
      </c>
      <c r="E313" s="266" t="s">
        <v>133</v>
      </c>
      <c r="F313" s="268" t="s">
        <v>39</v>
      </c>
      <c r="G313" s="275">
        <v>8</v>
      </c>
      <c r="H313" s="269"/>
      <c r="I313" s="269"/>
      <c r="J313" s="269">
        <f t="shared" si="47"/>
        <v>0</v>
      </c>
      <c r="K313" s="270" t="e">
        <f t="shared" si="48"/>
        <v>#DIV/0!</v>
      </c>
      <c r="L313" s="44"/>
      <c r="M313" s="49"/>
      <c r="N313" s="44"/>
      <c r="O313" s="44"/>
      <c r="P313" s="44"/>
      <c r="Q313" s="44"/>
      <c r="R313" s="44"/>
      <c r="S313" s="44"/>
      <c r="T313" s="44"/>
      <c r="U313" s="44"/>
      <c r="V313" s="44"/>
      <c r="W313" s="44"/>
      <c r="X313" s="44"/>
      <c r="Y313" s="44"/>
      <c r="Z313" s="44"/>
      <c r="AA313" s="44"/>
      <c r="AB313" s="44"/>
      <c r="AC313" s="44"/>
      <c r="AD313" s="44"/>
      <c r="AE313" s="44"/>
      <c r="AF313" s="44"/>
    </row>
    <row r="314" spans="1:32" x14ac:dyDescent="0.2">
      <c r="A314" s="55"/>
      <c r="B314" s="266" t="s">
        <v>1149</v>
      </c>
      <c r="C314" s="267" t="s">
        <v>526</v>
      </c>
      <c r="D314" s="266" t="s">
        <v>98</v>
      </c>
      <c r="E314" s="266" t="s">
        <v>527</v>
      </c>
      <c r="F314" s="268" t="s">
        <v>111</v>
      </c>
      <c r="G314" s="275">
        <v>8</v>
      </c>
      <c r="H314" s="269"/>
      <c r="I314" s="269"/>
      <c r="J314" s="269">
        <f t="shared" si="47"/>
        <v>0</v>
      </c>
      <c r="K314" s="270" t="e">
        <f t="shared" si="48"/>
        <v>#DIV/0!</v>
      </c>
      <c r="L314" s="44"/>
      <c r="M314" s="49"/>
      <c r="N314" s="44"/>
      <c r="O314" s="44"/>
      <c r="P314" s="44"/>
      <c r="Q314" s="44"/>
      <c r="R314" s="44"/>
      <c r="S314" s="44"/>
      <c r="T314" s="44"/>
      <c r="U314" s="44"/>
      <c r="V314" s="44"/>
      <c r="W314" s="44"/>
      <c r="X314" s="44"/>
      <c r="Y314" s="44"/>
      <c r="Z314" s="44"/>
      <c r="AA314" s="44"/>
      <c r="AB314" s="44"/>
      <c r="AC314" s="44"/>
      <c r="AD314" s="44"/>
      <c r="AE314" s="44"/>
      <c r="AF314" s="44"/>
    </row>
    <row r="315" spans="1:32" x14ac:dyDescent="0.2">
      <c r="A315" s="55"/>
      <c r="B315" s="266" t="s">
        <v>1150</v>
      </c>
      <c r="C315" s="267" t="s">
        <v>16923</v>
      </c>
      <c r="D315" s="266" t="s">
        <v>131</v>
      </c>
      <c r="E315" s="266" t="s">
        <v>605</v>
      </c>
      <c r="F315" s="268" t="s">
        <v>111</v>
      </c>
      <c r="G315" s="275">
        <v>1</v>
      </c>
      <c r="H315" s="269"/>
      <c r="I315" s="269"/>
      <c r="J315" s="269">
        <f t="shared" si="47"/>
        <v>0</v>
      </c>
      <c r="K315" s="270" t="e">
        <f t="shared" si="48"/>
        <v>#DIV/0!</v>
      </c>
      <c r="L315" s="44"/>
      <c r="M315" s="49"/>
      <c r="N315" s="44"/>
      <c r="O315" s="44"/>
      <c r="P315" s="44"/>
      <c r="Q315" s="44"/>
      <c r="R315" s="44"/>
      <c r="S315" s="44"/>
      <c r="T315" s="44"/>
      <c r="U315" s="44"/>
      <c r="V315" s="44"/>
      <c r="W315" s="44"/>
      <c r="X315" s="44"/>
      <c r="Y315" s="44"/>
      <c r="Z315" s="44"/>
      <c r="AA315" s="44"/>
      <c r="AB315" s="44"/>
      <c r="AC315" s="44"/>
      <c r="AD315" s="44"/>
      <c r="AE315" s="44"/>
      <c r="AF315" s="44"/>
    </row>
    <row r="316" spans="1:32" ht="28.5" x14ac:dyDescent="0.2">
      <c r="A316" s="55"/>
      <c r="B316" s="266" t="s">
        <v>1151</v>
      </c>
      <c r="C316" s="267" t="s">
        <v>529</v>
      </c>
      <c r="D316" s="266" t="s">
        <v>98</v>
      </c>
      <c r="E316" s="266" t="s">
        <v>530</v>
      </c>
      <c r="F316" s="268" t="s">
        <v>132</v>
      </c>
      <c r="G316" s="275">
        <v>3</v>
      </c>
      <c r="H316" s="269"/>
      <c r="I316" s="269"/>
      <c r="J316" s="269">
        <f t="shared" si="47"/>
        <v>0</v>
      </c>
      <c r="K316" s="270" t="e">
        <f t="shared" si="48"/>
        <v>#DIV/0!</v>
      </c>
      <c r="L316" s="44"/>
      <c r="M316" s="49"/>
      <c r="N316" s="44"/>
      <c r="O316" s="44"/>
      <c r="P316" s="44"/>
      <c r="Q316" s="44"/>
      <c r="R316" s="44"/>
      <c r="S316" s="44"/>
      <c r="T316" s="44"/>
      <c r="U316" s="44"/>
      <c r="V316" s="44"/>
      <c r="W316" s="44"/>
      <c r="X316" s="44"/>
      <c r="Y316" s="44"/>
      <c r="Z316" s="44"/>
      <c r="AA316" s="44"/>
      <c r="AB316" s="44"/>
      <c r="AC316" s="44"/>
      <c r="AD316" s="44"/>
      <c r="AE316" s="44"/>
      <c r="AF316" s="44"/>
    </row>
    <row r="317" spans="1:32" x14ac:dyDescent="0.2">
      <c r="A317" s="55"/>
      <c r="B317" s="266" t="s">
        <v>1152</v>
      </c>
      <c r="C317" s="267" t="s">
        <v>16921</v>
      </c>
      <c r="D317" s="266" t="s">
        <v>131</v>
      </c>
      <c r="E317" s="266" t="s">
        <v>606</v>
      </c>
      <c r="F317" s="268" t="s">
        <v>111</v>
      </c>
      <c r="G317" s="275">
        <v>2</v>
      </c>
      <c r="H317" s="269"/>
      <c r="I317" s="269"/>
      <c r="J317" s="269">
        <f t="shared" si="47"/>
        <v>0</v>
      </c>
      <c r="K317" s="270" t="e">
        <f t="shared" si="48"/>
        <v>#DIV/0!</v>
      </c>
      <c r="L317" s="44"/>
      <c r="M317" s="49"/>
      <c r="N317" s="44"/>
      <c r="O317" s="44"/>
      <c r="P317" s="44"/>
      <c r="Q317" s="44"/>
      <c r="R317" s="44"/>
      <c r="S317" s="44"/>
      <c r="T317" s="44"/>
      <c r="U317" s="44"/>
      <c r="V317" s="44"/>
      <c r="W317" s="44"/>
      <c r="X317" s="44"/>
      <c r="Y317" s="44"/>
      <c r="Z317" s="44"/>
      <c r="AA317" s="44"/>
      <c r="AB317" s="44"/>
      <c r="AC317" s="44"/>
      <c r="AD317" s="44"/>
      <c r="AE317" s="44"/>
      <c r="AF317" s="44"/>
    </row>
    <row r="318" spans="1:32" ht="28.5" x14ac:dyDescent="0.2">
      <c r="A318" s="55"/>
      <c r="B318" s="266" t="s">
        <v>1153</v>
      </c>
      <c r="C318" s="267" t="s">
        <v>686</v>
      </c>
      <c r="D318" s="266" t="s">
        <v>98</v>
      </c>
      <c r="E318" s="266" t="s">
        <v>687</v>
      </c>
      <c r="F318" s="268" t="s">
        <v>111</v>
      </c>
      <c r="G318" s="275">
        <v>37</v>
      </c>
      <c r="H318" s="269"/>
      <c r="I318" s="269"/>
      <c r="J318" s="269">
        <f t="shared" si="47"/>
        <v>0</v>
      </c>
      <c r="K318" s="270" t="e">
        <f t="shared" si="48"/>
        <v>#DIV/0!</v>
      </c>
      <c r="L318" s="44"/>
      <c r="M318" s="49"/>
      <c r="N318" s="44"/>
      <c r="O318" s="44"/>
      <c r="P318" s="44"/>
      <c r="Q318" s="44"/>
      <c r="R318" s="44"/>
      <c r="S318" s="44"/>
      <c r="T318" s="44"/>
      <c r="U318" s="44"/>
      <c r="V318" s="44"/>
      <c r="W318" s="44"/>
      <c r="X318" s="44"/>
      <c r="Y318" s="44"/>
      <c r="Z318" s="44"/>
      <c r="AA318" s="44"/>
      <c r="AB318" s="44"/>
      <c r="AC318" s="44"/>
      <c r="AD318" s="44"/>
      <c r="AE318" s="44"/>
      <c r="AF318" s="44"/>
    </row>
    <row r="319" spans="1:32" ht="28.5" x14ac:dyDescent="0.2">
      <c r="A319" s="55"/>
      <c r="B319" s="266" t="s">
        <v>1154</v>
      </c>
      <c r="C319" s="267" t="s">
        <v>16024</v>
      </c>
      <c r="D319" s="266" t="s">
        <v>131</v>
      </c>
      <c r="E319" s="266" t="s">
        <v>608</v>
      </c>
      <c r="F319" s="268" t="s">
        <v>111</v>
      </c>
      <c r="G319" s="275">
        <v>1</v>
      </c>
      <c r="H319" s="269"/>
      <c r="I319" s="269"/>
      <c r="J319" s="269">
        <f t="shared" si="47"/>
        <v>0</v>
      </c>
      <c r="K319" s="270" t="e">
        <f t="shared" si="48"/>
        <v>#DIV/0!</v>
      </c>
      <c r="L319" s="44"/>
      <c r="M319" s="49"/>
      <c r="N319" s="44"/>
      <c r="O319" s="44"/>
      <c r="P319" s="44"/>
      <c r="Q319" s="44"/>
      <c r="R319" s="44"/>
      <c r="S319" s="44"/>
      <c r="T319" s="44"/>
      <c r="U319" s="44"/>
      <c r="V319" s="44"/>
      <c r="W319" s="44"/>
      <c r="X319" s="44"/>
      <c r="Y319" s="44"/>
      <c r="Z319" s="44"/>
      <c r="AA319" s="44"/>
      <c r="AB319" s="44"/>
      <c r="AC319" s="44"/>
      <c r="AD319" s="44"/>
      <c r="AE319" s="44"/>
      <c r="AF319" s="44"/>
    </row>
    <row r="320" spans="1:32" x14ac:dyDescent="0.2">
      <c r="A320" s="55"/>
      <c r="B320" s="266" t="s">
        <v>1155</v>
      </c>
      <c r="C320" s="267" t="s">
        <v>688</v>
      </c>
      <c r="D320" s="266" t="s">
        <v>98</v>
      </c>
      <c r="E320" s="266" t="s">
        <v>689</v>
      </c>
      <c r="F320" s="268" t="s">
        <v>111</v>
      </c>
      <c r="G320" s="275">
        <v>4</v>
      </c>
      <c r="H320" s="269"/>
      <c r="I320" s="269"/>
      <c r="J320" s="269">
        <f t="shared" si="47"/>
        <v>0</v>
      </c>
      <c r="K320" s="270" t="e">
        <f t="shared" si="48"/>
        <v>#DIV/0!</v>
      </c>
      <c r="L320" s="44"/>
      <c r="M320" s="49"/>
      <c r="N320" s="44"/>
      <c r="O320" s="44"/>
      <c r="P320" s="44"/>
      <c r="Q320" s="44"/>
      <c r="R320" s="44"/>
      <c r="S320" s="44"/>
      <c r="T320" s="44"/>
      <c r="U320" s="44"/>
      <c r="V320" s="44"/>
      <c r="W320" s="44"/>
      <c r="X320" s="44"/>
      <c r="Y320" s="44"/>
      <c r="Z320" s="44"/>
      <c r="AA320" s="44"/>
      <c r="AB320" s="44"/>
      <c r="AC320" s="44"/>
      <c r="AD320" s="44"/>
      <c r="AE320" s="44"/>
      <c r="AF320" s="44"/>
    </row>
    <row r="321" spans="1:32" ht="28.5" x14ac:dyDescent="0.2">
      <c r="A321" s="55"/>
      <c r="B321" s="266" t="s">
        <v>1156</v>
      </c>
      <c r="C321" s="267" t="s">
        <v>16915</v>
      </c>
      <c r="D321" s="266" t="s">
        <v>131</v>
      </c>
      <c r="E321" s="266" t="s">
        <v>16916</v>
      </c>
      <c r="F321" s="268" t="s">
        <v>456</v>
      </c>
      <c r="G321" s="275">
        <v>2</v>
      </c>
      <c r="H321" s="269"/>
      <c r="I321" s="269"/>
      <c r="J321" s="269">
        <f t="shared" si="47"/>
        <v>0</v>
      </c>
      <c r="K321" s="270" t="e">
        <f t="shared" si="48"/>
        <v>#DIV/0!</v>
      </c>
      <c r="L321" s="44"/>
      <c r="M321" s="49"/>
      <c r="N321" s="44"/>
      <c r="O321" s="44"/>
      <c r="P321" s="44"/>
      <c r="Q321" s="44"/>
      <c r="R321" s="44"/>
      <c r="S321" s="44"/>
      <c r="T321" s="44"/>
      <c r="U321" s="44"/>
      <c r="V321" s="44"/>
      <c r="W321" s="44"/>
      <c r="X321" s="44"/>
      <c r="Y321" s="44"/>
      <c r="Z321" s="44"/>
      <c r="AA321" s="44"/>
      <c r="AB321" s="44"/>
      <c r="AC321" s="44"/>
      <c r="AD321" s="44"/>
      <c r="AE321" s="44"/>
      <c r="AF321" s="44"/>
    </row>
    <row r="322" spans="1:32" ht="42.75" x14ac:dyDescent="0.2">
      <c r="A322" s="55"/>
      <c r="B322" s="266" t="s">
        <v>1157</v>
      </c>
      <c r="C322" s="267" t="s">
        <v>691</v>
      </c>
      <c r="D322" s="266" t="s">
        <v>425</v>
      </c>
      <c r="E322" s="266" t="s">
        <v>966</v>
      </c>
      <c r="F322" s="268" t="s">
        <v>39</v>
      </c>
      <c r="G322" s="275">
        <v>1</v>
      </c>
      <c r="H322" s="269"/>
      <c r="I322" s="269"/>
      <c r="J322" s="269">
        <f t="shared" si="47"/>
        <v>0</v>
      </c>
      <c r="K322" s="270" t="e">
        <f t="shared" si="48"/>
        <v>#DIV/0!</v>
      </c>
      <c r="L322" s="44"/>
      <c r="M322" s="49"/>
      <c r="N322" s="44"/>
      <c r="O322" s="44"/>
      <c r="P322" s="44"/>
      <c r="Q322" s="44"/>
      <c r="R322" s="44"/>
      <c r="S322" s="44"/>
      <c r="T322" s="44"/>
      <c r="U322" s="44"/>
      <c r="V322" s="44"/>
      <c r="W322" s="44"/>
      <c r="X322" s="44"/>
      <c r="Y322" s="44"/>
      <c r="Z322" s="44"/>
      <c r="AA322" s="44"/>
      <c r="AB322" s="44"/>
      <c r="AC322" s="44"/>
      <c r="AD322" s="44"/>
      <c r="AE322" s="44"/>
      <c r="AF322" s="44"/>
    </row>
    <row r="323" spans="1:32" x14ac:dyDescent="0.2">
      <c r="A323" s="55"/>
      <c r="B323" s="262">
        <v>16</v>
      </c>
      <c r="C323" s="262"/>
      <c r="D323" s="262"/>
      <c r="E323" s="262" t="s">
        <v>531</v>
      </c>
      <c r="F323" s="262"/>
      <c r="G323" s="274"/>
      <c r="H323" s="269"/>
      <c r="I323" s="269"/>
      <c r="J323" s="264">
        <f>J324+J397+J403</f>
        <v>0</v>
      </c>
      <c r="K323" s="265" t="e">
        <f t="shared" ref="K323:K386" si="49">J323/$J$468</f>
        <v>#DIV/0!</v>
      </c>
      <c r="L323" s="44"/>
      <c r="M323" s="49"/>
      <c r="N323" s="44"/>
      <c r="O323" s="44"/>
      <c r="P323" s="44"/>
      <c r="Q323" s="44"/>
      <c r="R323" s="44"/>
      <c r="S323" s="44"/>
      <c r="T323" s="44"/>
      <c r="U323" s="44"/>
      <c r="V323" s="44"/>
      <c r="W323" s="44"/>
      <c r="X323" s="44"/>
      <c r="Y323" s="44"/>
      <c r="Z323" s="44"/>
      <c r="AA323" s="44"/>
      <c r="AB323" s="44"/>
      <c r="AC323" s="44"/>
      <c r="AD323" s="44"/>
      <c r="AE323" s="44"/>
      <c r="AF323" s="44"/>
    </row>
    <row r="324" spans="1:32" x14ac:dyDescent="0.2">
      <c r="A324" s="55"/>
      <c r="B324" s="262" t="s">
        <v>185</v>
      </c>
      <c r="C324" s="262"/>
      <c r="D324" s="262"/>
      <c r="E324" s="262" t="s">
        <v>532</v>
      </c>
      <c r="F324" s="262"/>
      <c r="G324" s="274"/>
      <c r="H324" s="269"/>
      <c r="I324" s="269"/>
      <c r="J324" s="264">
        <f>SUM(J325:J396)</f>
        <v>0</v>
      </c>
      <c r="K324" s="265" t="e">
        <f t="shared" si="49"/>
        <v>#DIV/0!</v>
      </c>
      <c r="L324" s="44"/>
      <c r="M324" s="49"/>
      <c r="N324" s="44"/>
      <c r="O324" s="44"/>
      <c r="P324" s="44"/>
      <c r="Q324" s="44"/>
      <c r="R324" s="44"/>
      <c r="S324" s="44"/>
      <c r="T324" s="44"/>
      <c r="U324" s="44"/>
      <c r="V324" s="44"/>
      <c r="W324" s="44"/>
      <c r="X324" s="44"/>
      <c r="Y324" s="44"/>
      <c r="Z324" s="44"/>
      <c r="AA324" s="44"/>
      <c r="AB324" s="44"/>
      <c r="AC324" s="44"/>
      <c r="AD324" s="44"/>
      <c r="AE324" s="44"/>
      <c r="AF324" s="44"/>
    </row>
    <row r="325" spans="1:32" x14ac:dyDescent="0.2">
      <c r="A325" s="55"/>
      <c r="B325" s="266" t="s">
        <v>669</v>
      </c>
      <c r="C325" s="267" t="s">
        <v>967</v>
      </c>
      <c r="D325" s="266" t="s">
        <v>98</v>
      </c>
      <c r="E325" s="266" t="s">
        <v>968</v>
      </c>
      <c r="F325" s="268" t="s">
        <v>111</v>
      </c>
      <c r="G325" s="275">
        <v>1</v>
      </c>
      <c r="H325" s="269"/>
      <c r="I325" s="269"/>
      <c r="J325" s="269">
        <f t="shared" ref="J325:J356" si="50">ROUND(G325*I325,2)</f>
        <v>0</v>
      </c>
      <c r="K325" s="270" t="e">
        <f t="shared" si="49"/>
        <v>#DIV/0!</v>
      </c>
      <c r="L325" s="44"/>
      <c r="M325" s="49"/>
      <c r="N325" s="44"/>
      <c r="O325" s="44"/>
      <c r="P325" s="44"/>
      <c r="Q325" s="44"/>
      <c r="R325" s="44"/>
      <c r="S325" s="44"/>
      <c r="T325" s="44"/>
      <c r="U325" s="44"/>
      <c r="V325" s="44"/>
      <c r="W325" s="44"/>
      <c r="X325" s="44"/>
      <c r="Y325" s="44"/>
      <c r="Z325" s="44"/>
      <c r="AA325" s="44"/>
      <c r="AB325" s="44"/>
      <c r="AC325" s="44"/>
      <c r="AD325" s="44"/>
      <c r="AE325" s="44"/>
      <c r="AF325" s="44"/>
    </row>
    <row r="326" spans="1:32" ht="28.5" x14ac:dyDescent="0.2">
      <c r="A326" s="55"/>
      <c r="B326" s="266" t="s">
        <v>670</v>
      </c>
      <c r="C326" s="267">
        <v>91940</v>
      </c>
      <c r="D326" s="266" t="s">
        <v>37</v>
      </c>
      <c r="E326" s="266" t="s">
        <v>241</v>
      </c>
      <c r="F326" s="268" t="s">
        <v>39</v>
      </c>
      <c r="G326" s="275">
        <v>292</v>
      </c>
      <c r="H326" s="269"/>
      <c r="I326" s="269"/>
      <c r="J326" s="269">
        <f t="shared" si="50"/>
        <v>0</v>
      </c>
      <c r="K326" s="270" t="e">
        <f t="shared" si="49"/>
        <v>#DIV/0!</v>
      </c>
      <c r="L326" s="44"/>
      <c r="M326" s="49"/>
      <c r="N326" s="44"/>
      <c r="O326" s="44"/>
      <c r="P326" s="44"/>
      <c r="Q326" s="44"/>
      <c r="R326" s="44"/>
      <c r="S326" s="44"/>
      <c r="T326" s="44"/>
      <c r="U326" s="44"/>
      <c r="V326" s="44"/>
      <c r="W326" s="44"/>
      <c r="X326" s="44"/>
      <c r="Y326" s="44"/>
      <c r="Z326" s="44"/>
      <c r="AA326" s="44"/>
      <c r="AB326" s="44"/>
      <c r="AC326" s="44"/>
      <c r="AD326" s="44"/>
      <c r="AE326" s="44"/>
      <c r="AF326" s="44"/>
    </row>
    <row r="327" spans="1:32" x14ac:dyDescent="0.2">
      <c r="A327" s="55"/>
      <c r="B327" s="266" t="s">
        <v>893</v>
      </c>
      <c r="C327" s="267">
        <v>91937</v>
      </c>
      <c r="D327" s="266" t="s">
        <v>37</v>
      </c>
      <c r="E327" s="266" t="s">
        <v>138</v>
      </c>
      <c r="F327" s="268" t="s">
        <v>39</v>
      </c>
      <c r="G327" s="275">
        <v>86</v>
      </c>
      <c r="H327" s="269"/>
      <c r="I327" s="269"/>
      <c r="J327" s="269">
        <f t="shared" si="50"/>
        <v>0</v>
      </c>
      <c r="K327" s="270" t="e">
        <f t="shared" si="49"/>
        <v>#DIV/0!</v>
      </c>
      <c r="L327" s="44"/>
      <c r="M327" s="49"/>
      <c r="N327" s="44"/>
      <c r="O327" s="44"/>
      <c r="P327" s="44"/>
      <c r="Q327" s="44"/>
      <c r="R327" s="44"/>
      <c r="S327" s="44"/>
      <c r="T327" s="44"/>
      <c r="U327" s="44"/>
      <c r="V327" s="44"/>
      <c r="W327" s="44"/>
      <c r="X327" s="44"/>
      <c r="Y327" s="44"/>
      <c r="Z327" s="44"/>
      <c r="AA327" s="44"/>
      <c r="AB327" s="44"/>
      <c r="AC327" s="44"/>
      <c r="AD327" s="44"/>
      <c r="AE327" s="44"/>
      <c r="AF327" s="44"/>
    </row>
    <row r="328" spans="1:32" ht="28.5" x14ac:dyDescent="0.2">
      <c r="A328" s="55"/>
      <c r="B328" s="266" t="s">
        <v>895</v>
      </c>
      <c r="C328" s="267">
        <v>92868</v>
      </c>
      <c r="D328" s="266" t="s">
        <v>37</v>
      </c>
      <c r="E328" s="266" t="s">
        <v>533</v>
      </c>
      <c r="F328" s="268" t="s">
        <v>39</v>
      </c>
      <c r="G328" s="275">
        <v>5</v>
      </c>
      <c r="H328" s="269"/>
      <c r="I328" s="269"/>
      <c r="J328" s="269">
        <f t="shared" si="50"/>
        <v>0</v>
      </c>
      <c r="K328" s="270" t="e">
        <f t="shared" si="49"/>
        <v>#DIV/0!</v>
      </c>
      <c r="L328" s="44"/>
      <c r="M328" s="49"/>
      <c r="N328" s="44"/>
      <c r="O328" s="44"/>
      <c r="P328" s="44"/>
      <c r="Q328" s="44"/>
      <c r="R328" s="44"/>
      <c r="S328" s="44"/>
      <c r="T328" s="44"/>
      <c r="U328" s="44"/>
      <c r="V328" s="44"/>
      <c r="W328" s="44"/>
      <c r="X328" s="44"/>
      <c r="Y328" s="44"/>
      <c r="Z328" s="44"/>
      <c r="AA328" s="44"/>
      <c r="AB328" s="44"/>
      <c r="AC328" s="44"/>
      <c r="AD328" s="44"/>
      <c r="AE328" s="44"/>
      <c r="AF328" s="44"/>
    </row>
    <row r="329" spans="1:32" ht="28.5" x14ac:dyDescent="0.2">
      <c r="A329" s="55"/>
      <c r="B329" s="266" t="s">
        <v>896</v>
      </c>
      <c r="C329" s="267">
        <v>91920</v>
      </c>
      <c r="D329" s="266" t="s">
        <v>37</v>
      </c>
      <c r="E329" s="266" t="s">
        <v>969</v>
      </c>
      <c r="F329" s="268" t="s">
        <v>39</v>
      </c>
      <c r="G329" s="275">
        <v>1</v>
      </c>
      <c r="H329" s="269"/>
      <c r="I329" s="269"/>
      <c r="J329" s="269">
        <f t="shared" si="50"/>
        <v>0</v>
      </c>
      <c r="K329" s="270" t="e">
        <f t="shared" si="49"/>
        <v>#DIV/0!</v>
      </c>
      <c r="L329" s="44"/>
      <c r="M329" s="49"/>
      <c r="N329" s="44"/>
      <c r="O329" s="44"/>
      <c r="P329" s="44"/>
      <c r="Q329" s="44"/>
      <c r="R329" s="44"/>
      <c r="S329" s="44"/>
      <c r="T329" s="44"/>
      <c r="U329" s="44"/>
      <c r="V329" s="44"/>
      <c r="W329" s="44"/>
      <c r="X329" s="44"/>
      <c r="Y329" s="44"/>
      <c r="Z329" s="44"/>
      <c r="AA329" s="44"/>
      <c r="AB329" s="44"/>
      <c r="AC329" s="44"/>
      <c r="AD329" s="44"/>
      <c r="AE329" s="44"/>
      <c r="AF329" s="44"/>
    </row>
    <row r="330" spans="1:32" x14ac:dyDescent="0.2">
      <c r="A330" s="55"/>
      <c r="B330" s="266" t="s">
        <v>897</v>
      </c>
      <c r="C330" s="267" t="s">
        <v>534</v>
      </c>
      <c r="D330" s="266" t="s">
        <v>42</v>
      </c>
      <c r="E330" s="266" t="s">
        <v>535</v>
      </c>
      <c r="F330" s="268" t="s">
        <v>242</v>
      </c>
      <c r="G330" s="275">
        <v>185</v>
      </c>
      <c r="H330" s="269"/>
      <c r="I330" s="269"/>
      <c r="J330" s="269">
        <f t="shared" si="50"/>
        <v>0</v>
      </c>
      <c r="K330" s="270" t="e">
        <f t="shared" si="49"/>
        <v>#DIV/0!</v>
      </c>
      <c r="L330" s="44"/>
      <c r="M330" s="49"/>
      <c r="N330" s="44"/>
      <c r="O330" s="44"/>
      <c r="P330" s="44"/>
      <c r="Q330" s="44"/>
      <c r="R330" s="44"/>
      <c r="S330" s="44"/>
      <c r="T330" s="44"/>
      <c r="U330" s="44"/>
      <c r="V330" s="44"/>
      <c r="W330" s="44"/>
      <c r="X330" s="44"/>
      <c r="Y330" s="44"/>
      <c r="Z330" s="44"/>
      <c r="AA330" s="44"/>
      <c r="AB330" s="44"/>
      <c r="AC330" s="44"/>
      <c r="AD330" s="44"/>
      <c r="AE330" s="44"/>
      <c r="AF330" s="44"/>
    </row>
    <row r="331" spans="1:32" x14ac:dyDescent="0.2">
      <c r="A331" s="55"/>
      <c r="B331" s="266" t="s">
        <v>898</v>
      </c>
      <c r="C331" s="267" t="s">
        <v>536</v>
      </c>
      <c r="D331" s="266" t="s">
        <v>42</v>
      </c>
      <c r="E331" s="266" t="s">
        <v>537</v>
      </c>
      <c r="F331" s="268" t="s">
        <v>242</v>
      </c>
      <c r="G331" s="275">
        <v>22</v>
      </c>
      <c r="H331" s="269"/>
      <c r="I331" s="269"/>
      <c r="J331" s="269">
        <f t="shared" si="50"/>
        <v>0</v>
      </c>
      <c r="K331" s="270" t="e">
        <f t="shared" si="49"/>
        <v>#DIV/0!</v>
      </c>
      <c r="L331" s="44"/>
      <c r="M331" s="49"/>
      <c r="N331" s="44"/>
      <c r="O331" s="44"/>
      <c r="P331" s="44"/>
      <c r="Q331" s="44"/>
      <c r="R331" s="44"/>
      <c r="S331" s="44"/>
      <c r="T331" s="44"/>
      <c r="U331" s="44"/>
      <c r="V331" s="44"/>
      <c r="W331" s="44"/>
      <c r="X331" s="44"/>
      <c r="Y331" s="44"/>
      <c r="Z331" s="44"/>
      <c r="AA331" s="44"/>
      <c r="AB331" s="44"/>
      <c r="AC331" s="44"/>
      <c r="AD331" s="44"/>
      <c r="AE331" s="44"/>
      <c r="AF331" s="44"/>
    </row>
    <row r="332" spans="1:32" x14ac:dyDescent="0.2">
      <c r="A332" s="55"/>
      <c r="B332" s="266" t="s">
        <v>899</v>
      </c>
      <c r="C332" s="267" t="s">
        <v>538</v>
      </c>
      <c r="D332" s="266" t="s">
        <v>42</v>
      </c>
      <c r="E332" s="266" t="s">
        <v>539</v>
      </c>
      <c r="F332" s="268" t="s">
        <v>39</v>
      </c>
      <c r="G332" s="275">
        <v>22</v>
      </c>
      <c r="H332" s="269"/>
      <c r="I332" s="269"/>
      <c r="J332" s="269">
        <f t="shared" si="50"/>
        <v>0</v>
      </c>
      <c r="K332" s="270" t="e">
        <f t="shared" si="49"/>
        <v>#DIV/0!</v>
      </c>
      <c r="L332" s="44"/>
      <c r="M332" s="49"/>
      <c r="N332" s="44"/>
      <c r="O332" s="44"/>
      <c r="P332" s="44"/>
      <c r="Q332" s="44"/>
      <c r="R332" s="44"/>
      <c r="S332" s="44"/>
      <c r="T332" s="44"/>
      <c r="U332" s="44"/>
      <c r="V332" s="44"/>
      <c r="W332" s="44"/>
      <c r="X332" s="44"/>
      <c r="Y332" s="44"/>
      <c r="Z332" s="44"/>
      <c r="AA332" s="44"/>
      <c r="AB332" s="44"/>
      <c r="AC332" s="44"/>
      <c r="AD332" s="44"/>
      <c r="AE332" s="44"/>
      <c r="AF332" s="44"/>
    </row>
    <row r="333" spans="1:32" x14ac:dyDescent="0.2">
      <c r="A333" s="55"/>
      <c r="B333" s="266" t="s">
        <v>900</v>
      </c>
      <c r="C333" s="267" t="s">
        <v>540</v>
      </c>
      <c r="D333" s="266" t="s">
        <v>42</v>
      </c>
      <c r="E333" s="266" t="s">
        <v>541</v>
      </c>
      <c r="F333" s="268" t="s">
        <v>39</v>
      </c>
      <c r="G333" s="275">
        <v>104</v>
      </c>
      <c r="H333" s="269"/>
      <c r="I333" s="269"/>
      <c r="J333" s="269">
        <f t="shared" si="50"/>
        <v>0</v>
      </c>
      <c r="K333" s="270" t="e">
        <f t="shared" si="49"/>
        <v>#DIV/0!</v>
      </c>
      <c r="L333" s="44"/>
      <c r="M333" s="49"/>
      <c r="N333" s="44"/>
      <c r="O333" s="44"/>
      <c r="P333" s="44"/>
      <c r="Q333" s="44"/>
      <c r="R333" s="44"/>
      <c r="S333" s="44"/>
      <c r="T333" s="44"/>
      <c r="U333" s="44"/>
      <c r="V333" s="44"/>
      <c r="W333" s="44"/>
      <c r="X333" s="44"/>
      <c r="Y333" s="44"/>
      <c r="Z333" s="44"/>
      <c r="AA333" s="44"/>
      <c r="AB333" s="44"/>
      <c r="AC333" s="44"/>
      <c r="AD333" s="44"/>
      <c r="AE333" s="44"/>
      <c r="AF333" s="44"/>
    </row>
    <row r="334" spans="1:32" x14ac:dyDescent="0.2">
      <c r="A334" s="55"/>
      <c r="B334" s="266" t="s">
        <v>901</v>
      </c>
      <c r="C334" s="267" t="s">
        <v>542</v>
      </c>
      <c r="D334" s="266" t="s">
        <v>42</v>
      </c>
      <c r="E334" s="266" t="s">
        <v>543</v>
      </c>
      <c r="F334" s="268" t="s">
        <v>39</v>
      </c>
      <c r="G334" s="275">
        <v>22</v>
      </c>
      <c r="H334" s="269"/>
      <c r="I334" s="269"/>
      <c r="J334" s="269">
        <f t="shared" si="50"/>
        <v>0</v>
      </c>
      <c r="K334" s="270" t="e">
        <f t="shared" si="49"/>
        <v>#DIV/0!</v>
      </c>
      <c r="L334" s="44"/>
      <c r="M334" s="49"/>
      <c r="N334" s="44"/>
      <c r="O334" s="44"/>
      <c r="P334" s="44"/>
      <c r="Q334" s="44"/>
      <c r="R334" s="44"/>
      <c r="S334" s="44"/>
      <c r="T334" s="44"/>
      <c r="U334" s="44"/>
      <c r="V334" s="44"/>
      <c r="W334" s="44"/>
      <c r="X334" s="44"/>
      <c r="Y334" s="44"/>
      <c r="Z334" s="44"/>
      <c r="AA334" s="44"/>
      <c r="AB334" s="44"/>
      <c r="AC334" s="44"/>
      <c r="AD334" s="44"/>
      <c r="AE334" s="44"/>
      <c r="AF334" s="44"/>
    </row>
    <row r="335" spans="1:32" x14ac:dyDescent="0.2">
      <c r="A335" s="55"/>
      <c r="B335" s="266" t="s">
        <v>902</v>
      </c>
      <c r="C335" s="267" t="s">
        <v>13048</v>
      </c>
      <c r="D335" s="266" t="s">
        <v>131</v>
      </c>
      <c r="E335" s="266" t="s">
        <v>545</v>
      </c>
      <c r="F335" s="268" t="s">
        <v>44</v>
      </c>
      <c r="G335" s="275">
        <v>22</v>
      </c>
      <c r="H335" s="269"/>
      <c r="I335" s="269"/>
      <c r="J335" s="269">
        <f t="shared" si="50"/>
        <v>0</v>
      </c>
      <c r="K335" s="270" t="e">
        <f t="shared" si="49"/>
        <v>#DIV/0!</v>
      </c>
      <c r="L335" s="44"/>
      <c r="M335" s="49"/>
      <c r="N335" s="44"/>
      <c r="O335" s="44"/>
      <c r="P335" s="44"/>
      <c r="Q335" s="44"/>
      <c r="R335" s="44"/>
      <c r="S335" s="44"/>
      <c r="T335" s="44"/>
      <c r="U335" s="44"/>
      <c r="V335" s="44"/>
      <c r="W335" s="44"/>
      <c r="X335" s="44"/>
      <c r="Y335" s="44"/>
      <c r="Z335" s="44"/>
      <c r="AA335" s="44"/>
      <c r="AB335" s="44"/>
      <c r="AC335" s="44"/>
      <c r="AD335" s="44"/>
      <c r="AE335" s="44"/>
      <c r="AF335" s="44"/>
    </row>
    <row r="336" spans="1:32" ht="28.5" x14ac:dyDescent="0.2">
      <c r="A336" s="55"/>
      <c r="B336" s="266" t="s">
        <v>903</v>
      </c>
      <c r="C336" s="267">
        <v>91935</v>
      </c>
      <c r="D336" s="266" t="s">
        <v>37</v>
      </c>
      <c r="E336" s="266" t="s">
        <v>697</v>
      </c>
      <c r="F336" s="268" t="s">
        <v>44</v>
      </c>
      <c r="G336" s="275">
        <v>258</v>
      </c>
      <c r="H336" s="269"/>
      <c r="I336" s="269"/>
      <c r="J336" s="269">
        <f t="shared" si="50"/>
        <v>0</v>
      </c>
      <c r="K336" s="270" t="e">
        <f t="shared" si="49"/>
        <v>#DIV/0!</v>
      </c>
      <c r="L336" s="44"/>
      <c r="M336" s="49"/>
      <c r="N336" s="44"/>
      <c r="O336" s="44"/>
      <c r="P336" s="44"/>
      <c r="Q336" s="44"/>
      <c r="R336" s="44"/>
      <c r="S336" s="44"/>
      <c r="T336" s="44"/>
      <c r="U336" s="44"/>
      <c r="V336" s="44"/>
      <c r="W336" s="44"/>
      <c r="X336" s="44"/>
      <c r="Y336" s="44"/>
      <c r="Z336" s="44"/>
      <c r="AA336" s="44"/>
      <c r="AB336" s="44"/>
      <c r="AC336" s="44"/>
      <c r="AD336" s="44"/>
      <c r="AE336" s="44"/>
      <c r="AF336" s="44"/>
    </row>
    <row r="337" spans="1:32" ht="28.5" x14ac:dyDescent="0.2">
      <c r="A337" s="55"/>
      <c r="B337" s="266" t="s">
        <v>904</v>
      </c>
      <c r="C337" s="267">
        <v>92984</v>
      </c>
      <c r="D337" s="266" t="s">
        <v>37</v>
      </c>
      <c r="E337" s="266" t="s">
        <v>698</v>
      </c>
      <c r="F337" s="268" t="s">
        <v>44</v>
      </c>
      <c r="G337" s="275">
        <v>152.69999999999999</v>
      </c>
      <c r="H337" s="269"/>
      <c r="I337" s="269"/>
      <c r="J337" s="269">
        <f t="shared" si="50"/>
        <v>0</v>
      </c>
      <c r="K337" s="270" t="e">
        <f t="shared" si="49"/>
        <v>#DIV/0!</v>
      </c>
      <c r="L337" s="44"/>
      <c r="M337" s="49"/>
      <c r="N337" s="44"/>
      <c r="O337" s="44"/>
      <c r="P337" s="44"/>
      <c r="Q337" s="44"/>
      <c r="R337" s="44"/>
      <c r="S337" s="44"/>
      <c r="T337" s="44"/>
      <c r="U337" s="44"/>
      <c r="V337" s="44"/>
      <c r="W337" s="44"/>
      <c r="X337" s="44"/>
      <c r="Y337" s="44"/>
      <c r="Z337" s="44"/>
      <c r="AA337" s="44"/>
      <c r="AB337" s="44"/>
      <c r="AC337" s="44"/>
      <c r="AD337" s="44"/>
      <c r="AE337" s="44"/>
      <c r="AF337" s="44"/>
    </row>
    <row r="338" spans="1:32" ht="28.5" x14ac:dyDescent="0.2">
      <c r="A338" s="55"/>
      <c r="B338" s="266" t="s">
        <v>905</v>
      </c>
      <c r="C338" s="267">
        <v>92986</v>
      </c>
      <c r="D338" s="266" t="s">
        <v>37</v>
      </c>
      <c r="E338" s="266" t="s">
        <v>699</v>
      </c>
      <c r="F338" s="268" t="s">
        <v>44</v>
      </c>
      <c r="G338" s="275">
        <v>206.4</v>
      </c>
      <c r="H338" s="269"/>
      <c r="I338" s="269"/>
      <c r="J338" s="269">
        <f t="shared" si="50"/>
        <v>0</v>
      </c>
      <c r="K338" s="270" t="e">
        <f t="shared" si="49"/>
        <v>#DIV/0!</v>
      </c>
      <c r="L338" s="44"/>
      <c r="M338" s="49"/>
      <c r="N338" s="44"/>
      <c r="O338" s="44"/>
      <c r="P338" s="44"/>
      <c r="Q338" s="44"/>
      <c r="R338" s="44"/>
      <c r="S338" s="44"/>
      <c r="T338" s="44"/>
      <c r="U338" s="44"/>
      <c r="V338" s="44"/>
      <c r="W338" s="44"/>
      <c r="X338" s="44"/>
      <c r="Y338" s="44"/>
      <c r="Z338" s="44"/>
      <c r="AA338" s="44"/>
      <c r="AB338" s="44"/>
      <c r="AC338" s="44"/>
      <c r="AD338" s="44"/>
      <c r="AE338" s="44"/>
      <c r="AF338" s="44"/>
    </row>
    <row r="339" spans="1:32" ht="28.5" x14ac:dyDescent="0.2">
      <c r="A339" s="55"/>
      <c r="B339" s="266" t="s">
        <v>906</v>
      </c>
      <c r="C339" s="267">
        <v>92988</v>
      </c>
      <c r="D339" s="266" t="s">
        <v>37</v>
      </c>
      <c r="E339" s="266" t="s">
        <v>700</v>
      </c>
      <c r="F339" s="268" t="s">
        <v>44</v>
      </c>
      <c r="G339" s="275">
        <v>10.4</v>
      </c>
      <c r="H339" s="269"/>
      <c r="I339" s="269"/>
      <c r="J339" s="269">
        <f t="shared" si="50"/>
        <v>0</v>
      </c>
      <c r="K339" s="270" t="e">
        <f t="shared" si="49"/>
        <v>#DIV/0!</v>
      </c>
      <c r="L339" s="44"/>
      <c r="M339" s="49"/>
      <c r="N339" s="44"/>
      <c r="O339" s="44"/>
      <c r="P339" s="44"/>
      <c r="Q339" s="44"/>
      <c r="R339" s="44"/>
      <c r="S339" s="44"/>
      <c r="T339" s="44"/>
      <c r="U339" s="44"/>
      <c r="V339" s="44"/>
      <c r="W339" s="44"/>
      <c r="X339" s="44"/>
      <c r="Y339" s="44"/>
      <c r="Z339" s="44"/>
      <c r="AA339" s="44"/>
      <c r="AB339" s="44"/>
      <c r="AC339" s="44"/>
      <c r="AD339" s="44"/>
      <c r="AE339" s="44"/>
      <c r="AF339" s="44"/>
    </row>
    <row r="340" spans="1:32" ht="28.5" x14ac:dyDescent="0.2">
      <c r="A340" s="55"/>
      <c r="B340" s="266" t="s">
        <v>907</v>
      </c>
      <c r="C340" s="267">
        <v>91931</v>
      </c>
      <c r="D340" s="266" t="s">
        <v>37</v>
      </c>
      <c r="E340" s="266" t="s">
        <v>970</v>
      </c>
      <c r="F340" s="268" t="s">
        <v>44</v>
      </c>
      <c r="G340" s="275">
        <v>83.6</v>
      </c>
      <c r="H340" s="269"/>
      <c r="I340" s="269"/>
      <c r="J340" s="269">
        <f t="shared" si="50"/>
        <v>0</v>
      </c>
      <c r="K340" s="270" t="e">
        <f t="shared" si="49"/>
        <v>#DIV/0!</v>
      </c>
      <c r="L340" s="44"/>
      <c r="M340" s="49"/>
      <c r="N340" s="44"/>
      <c r="O340" s="44"/>
      <c r="P340" s="44"/>
      <c r="Q340" s="44"/>
      <c r="R340" s="44"/>
      <c r="S340" s="44"/>
      <c r="T340" s="44"/>
      <c r="U340" s="44"/>
      <c r="V340" s="44"/>
      <c r="W340" s="44"/>
      <c r="X340" s="44"/>
      <c r="Y340" s="44"/>
      <c r="Z340" s="44"/>
      <c r="AA340" s="44"/>
      <c r="AB340" s="44"/>
      <c r="AC340" s="44"/>
      <c r="AD340" s="44"/>
      <c r="AE340" s="44"/>
      <c r="AF340" s="44"/>
    </row>
    <row r="341" spans="1:32" ht="28.5" x14ac:dyDescent="0.2">
      <c r="A341" s="55"/>
      <c r="B341" s="266" t="s">
        <v>908</v>
      </c>
      <c r="C341" s="267">
        <v>91924</v>
      </c>
      <c r="D341" s="266" t="s">
        <v>37</v>
      </c>
      <c r="E341" s="266" t="s">
        <v>139</v>
      </c>
      <c r="F341" s="268" t="s">
        <v>44</v>
      </c>
      <c r="G341" s="275">
        <v>1935.3</v>
      </c>
      <c r="H341" s="269"/>
      <c r="I341" s="269"/>
      <c r="J341" s="269">
        <f t="shared" si="50"/>
        <v>0</v>
      </c>
      <c r="K341" s="270" t="e">
        <f t="shared" si="49"/>
        <v>#DIV/0!</v>
      </c>
      <c r="L341" s="44"/>
      <c r="M341" s="49"/>
      <c r="N341" s="44"/>
      <c r="O341" s="44"/>
      <c r="P341" s="44"/>
      <c r="Q341" s="44"/>
      <c r="R341" s="44"/>
      <c r="S341" s="44"/>
      <c r="T341" s="44"/>
      <c r="U341" s="44"/>
      <c r="V341" s="44"/>
      <c r="W341" s="44"/>
      <c r="X341" s="44"/>
      <c r="Y341" s="44"/>
      <c r="Z341" s="44"/>
      <c r="AA341" s="44"/>
      <c r="AB341" s="44"/>
      <c r="AC341" s="44"/>
      <c r="AD341" s="44"/>
      <c r="AE341" s="44"/>
      <c r="AF341" s="44"/>
    </row>
    <row r="342" spans="1:32" ht="28.5" x14ac:dyDescent="0.2">
      <c r="A342" s="55"/>
      <c r="B342" s="266" t="s">
        <v>909</v>
      </c>
      <c r="C342" s="267">
        <v>91926</v>
      </c>
      <c r="D342" s="266" t="s">
        <v>37</v>
      </c>
      <c r="E342" s="266" t="s">
        <v>140</v>
      </c>
      <c r="F342" s="268" t="s">
        <v>44</v>
      </c>
      <c r="G342" s="275">
        <v>3658.8</v>
      </c>
      <c r="H342" s="269"/>
      <c r="I342" s="269"/>
      <c r="J342" s="269">
        <f t="shared" si="50"/>
        <v>0</v>
      </c>
      <c r="K342" s="270" t="e">
        <f t="shared" si="49"/>
        <v>#DIV/0!</v>
      </c>
      <c r="L342" s="44"/>
      <c r="M342" s="49"/>
      <c r="N342" s="44"/>
      <c r="O342" s="44"/>
      <c r="P342" s="44"/>
      <c r="Q342" s="44"/>
      <c r="R342" s="44"/>
      <c r="S342" s="44"/>
      <c r="T342" s="44"/>
      <c r="U342" s="44"/>
      <c r="V342" s="44"/>
      <c r="W342" s="44"/>
      <c r="X342" s="44"/>
      <c r="Y342" s="44"/>
      <c r="Z342" s="44"/>
      <c r="AA342" s="44"/>
      <c r="AB342" s="44"/>
      <c r="AC342" s="44"/>
      <c r="AD342" s="44"/>
      <c r="AE342" s="44"/>
      <c r="AF342" s="44"/>
    </row>
    <row r="343" spans="1:32" ht="28.5" x14ac:dyDescent="0.2">
      <c r="A343" s="55"/>
      <c r="B343" s="266" t="s">
        <v>911</v>
      </c>
      <c r="C343" s="267">
        <v>91928</v>
      </c>
      <c r="D343" s="266" t="s">
        <v>37</v>
      </c>
      <c r="E343" s="266" t="s">
        <v>141</v>
      </c>
      <c r="F343" s="268" t="s">
        <v>44</v>
      </c>
      <c r="G343" s="275">
        <v>677</v>
      </c>
      <c r="H343" s="269"/>
      <c r="I343" s="269"/>
      <c r="J343" s="269">
        <f t="shared" si="50"/>
        <v>0</v>
      </c>
      <c r="K343" s="270" t="e">
        <f t="shared" si="49"/>
        <v>#DIV/0!</v>
      </c>
      <c r="L343" s="44"/>
      <c r="M343" s="49"/>
      <c r="N343" s="44"/>
      <c r="O343" s="44"/>
      <c r="P343" s="44"/>
      <c r="Q343" s="44"/>
      <c r="R343" s="44"/>
      <c r="S343" s="44"/>
      <c r="T343" s="44"/>
      <c r="U343" s="44"/>
      <c r="V343" s="44"/>
      <c r="W343" s="44"/>
      <c r="X343" s="44"/>
      <c r="Y343" s="44"/>
      <c r="Z343" s="44"/>
      <c r="AA343" s="44"/>
      <c r="AB343" s="44"/>
      <c r="AC343" s="44"/>
      <c r="AD343" s="44"/>
      <c r="AE343" s="44"/>
      <c r="AF343" s="44"/>
    </row>
    <row r="344" spans="1:32" ht="28.5" x14ac:dyDescent="0.2">
      <c r="A344" s="55"/>
      <c r="B344" s="266" t="s">
        <v>912</v>
      </c>
      <c r="C344" s="267">
        <v>91930</v>
      </c>
      <c r="D344" s="266" t="s">
        <v>37</v>
      </c>
      <c r="E344" s="266" t="s">
        <v>142</v>
      </c>
      <c r="F344" s="268" t="s">
        <v>44</v>
      </c>
      <c r="G344" s="275">
        <v>69.900000000000006</v>
      </c>
      <c r="H344" s="269"/>
      <c r="I344" s="269"/>
      <c r="J344" s="269">
        <f t="shared" si="50"/>
        <v>0</v>
      </c>
      <c r="K344" s="270" t="e">
        <f t="shared" si="49"/>
        <v>#DIV/0!</v>
      </c>
      <c r="L344" s="44"/>
      <c r="M344" s="49"/>
      <c r="N344" s="44"/>
      <c r="O344" s="44"/>
      <c r="P344" s="44"/>
      <c r="Q344" s="44"/>
      <c r="R344" s="44"/>
      <c r="S344" s="44"/>
      <c r="T344" s="44"/>
      <c r="U344" s="44"/>
      <c r="V344" s="44"/>
      <c r="W344" s="44"/>
      <c r="X344" s="44"/>
      <c r="Y344" s="44"/>
      <c r="Z344" s="44"/>
      <c r="AA344" s="44"/>
      <c r="AB344" s="44"/>
      <c r="AC344" s="44"/>
      <c r="AD344" s="44"/>
      <c r="AE344" s="44"/>
      <c r="AF344" s="44"/>
    </row>
    <row r="345" spans="1:32" ht="28.5" x14ac:dyDescent="0.2">
      <c r="A345" s="55"/>
      <c r="B345" s="266" t="s">
        <v>913</v>
      </c>
      <c r="C345" s="267">
        <v>97886</v>
      </c>
      <c r="D345" s="266" t="s">
        <v>37</v>
      </c>
      <c r="E345" s="266" t="s">
        <v>239</v>
      </c>
      <c r="F345" s="268" t="s">
        <v>39</v>
      </c>
      <c r="G345" s="275">
        <v>2</v>
      </c>
      <c r="H345" s="269"/>
      <c r="I345" s="269"/>
      <c r="J345" s="269">
        <f t="shared" si="50"/>
        <v>0</v>
      </c>
      <c r="K345" s="270" t="e">
        <f t="shared" si="49"/>
        <v>#DIV/0!</v>
      </c>
      <c r="L345" s="44"/>
      <c r="M345" s="49"/>
      <c r="N345" s="44"/>
      <c r="O345" s="44"/>
      <c r="P345" s="44"/>
      <c r="Q345" s="44"/>
      <c r="R345" s="44"/>
      <c r="S345" s="44"/>
      <c r="T345" s="44"/>
      <c r="U345" s="44"/>
      <c r="V345" s="44"/>
      <c r="W345" s="44"/>
      <c r="X345" s="44"/>
      <c r="Y345" s="44"/>
      <c r="Z345" s="44"/>
      <c r="AA345" s="44"/>
      <c r="AB345" s="44"/>
      <c r="AC345" s="44"/>
      <c r="AD345" s="44"/>
      <c r="AE345" s="44"/>
      <c r="AF345" s="44"/>
    </row>
    <row r="346" spans="1:32" x14ac:dyDescent="0.2">
      <c r="A346" s="55"/>
      <c r="B346" s="266" t="s">
        <v>914</v>
      </c>
      <c r="C346" s="267" t="s">
        <v>546</v>
      </c>
      <c r="D346" s="266" t="s">
        <v>42</v>
      </c>
      <c r="E346" s="266" t="s">
        <v>547</v>
      </c>
      <c r="F346" s="268" t="s">
        <v>39</v>
      </c>
      <c r="G346" s="275">
        <v>3</v>
      </c>
      <c r="H346" s="269"/>
      <c r="I346" s="269"/>
      <c r="J346" s="269">
        <f t="shared" si="50"/>
        <v>0</v>
      </c>
      <c r="K346" s="270" t="e">
        <f t="shared" si="49"/>
        <v>#DIV/0!</v>
      </c>
      <c r="L346" s="44"/>
      <c r="M346" s="49"/>
      <c r="N346" s="44"/>
      <c r="O346" s="44"/>
      <c r="P346" s="44"/>
      <c r="Q346" s="44"/>
      <c r="R346" s="44"/>
      <c r="S346" s="44"/>
      <c r="T346" s="44"/>
      <c r="U346" s="44"/>
      <c r="V346" s="44"/>
      <c r="W346" s="44"/>
      <c r="X346" s="44"/>
      <c r="Y346" s="44"/>
      <c r="Z346" s="44"/>
      <c r="AA346" s="44"/>
      <c r="AB346" s="44"/>
      <c r="AC346" s="44"/>
      <c r="AD346" s="44"/>
      <c r="AE346" s="44"/>
      <c r="AF346" s="44"/>
    </row>
    <row r="347" spans="1:32" x14ac:dyDescent="0.2">
      <c r="A347" s="55"/>
      <c r="B347" s="266" t="s">
        <v>915</v>
      </c>
      <c r="C347" s="267" t="s">
        <v>548</v>
      </c>
      <c r="D347" s="266" t="s">
        <v>42</v>
      </c>
      <c r="E347" s="266" t="s">
        <v>549</v>
      </c>
      <c r="F347" s="268" t="s">
        <v>39</v>
      </c>
      <c r="G347" s="275">
        <v>1</v>
      </c>
      <c r="H347" s="269"/>
      <c r="I347" s="269"/>
      <c r="J347" s="269">
        <f t="shared" si="50"/>
        <v>0</v>
      </c>
      <c r="K347" s="270" t="e">
        <f t="shared" si="49"/>
        <v>#DIV/0!</v>
      </c>
      <c r="L347" s="44"/>
      <c r="M347" s="49"/>
      <c r="N347" s="44"/>
      <c r="O347" s="44"/>
      <c r="P347" s="44"/>
      <c r="Q347" s="44"/>
      <c r="R347" s="44"/>
      <c r="S347" s="44"/>
      <c r="T347" s="44"/>
      <c r="U347" s="44"/>
      <c r="V347" s="44"/>
      <c r="W347" s="44"/>
      <c r="X347" s="44"/>
      <c r="Y347" s="44"/>
      <c r="Z347" s="44"/>
      <c r="AA347" s="44"/>
      <c r="AB347" s="44"/>
      <c r="AC347" s="44"/>
      <c r="AD347" s="44"/>
      <c r="AE347" s="44"/>
      <c r="AF347" s="44"/>
    </row>
    <row r="348" spans="1:32" ht="28.5" x14ac:dyDescent="0.2">
      <c r="A348" s="55"/>
      <c r="B348" s="266" t="s">
        <v>916</v>
      </c>
      <c r="C348" s="267">
        <v>91955</v>
      </c>
      <c r="D348" s="266" t="s">
        <v>37</v>
      </c>
      <c r="E348" s="266" t="s">
        <v>143</v>
      </c>
      <c r="F348" s="268" t="s">
        <v>39</v>
      </c>
      <c r="G348" s="275">
        <v>8</v>
      </c>
      <c r="H348" s="269"/>
      <c r="I348" s="269"/>
      <c r="J348" s="269">
        <f t="shared" si="50"/>
        <v>0</v>
      </c>
      <c r="K348" s="270" t="e">
        <f t="shared" si="49"/>
        <v>#DIV/0!</v>
      </c>
      <c r="L348" s="44"/>
      <c r="M348" s="49"/>
      <c r="N348" s="44"/>
      <c r="O348" s="44"/>
      <c r="P348" s="44"/>
      <c r="Q348" s="44"/>
      <c r="R348" s="44"/>
      <c r="S348" s="44"/>
      <c r="T348" s="44"/>
      <c r="U348" s="44"/>
      <c r="V348" s="44"/>
      <c r="W348" s="44"/>
      <c r="X348" s="44"/>
      <c r="Y348" s="44"/>
      <c r="Z348" s="44"/>
      <c r="AA348" s="44"/>
      <c r="AB348" s="44"/>
      <c r="AC348" s="44"/>
      <c r="AD348" s="44"/>
      <c r="AE348" s="44"/>
      <c r="AF348" s="44"/>
    </row>
    <row r="349" spans="1:32" ht="28.5" x14ac:dyDescent="0.2">
      <c r="A349" s="55"/>
      <c r="B349" s="266" t="s">
        <v>917</v>
      </c>
      <c r="C349" s="267">
        <v>91961</v>
      </c>
      <c r="D349" s="266" t="s">
        <v>37</v>
      </c>
      <c r="E349" s="266" t="s">
        <v>1306</v>
      </c>
      <c r="F349" s="268" t="s">
        <v>39</v>
      </c>
      <c r="G349" s="275">
        <v>1</v>
      </c>
      <c r="H349" s="269"/>
      <c r="I349" s="269"/>
      <c r="J349" s="269">
        <f t="shared" si="50"/>
        <v>0</v>
      </c>
      <c r="K349" s="270" t="e">
        <f t="shared" si="49"/>
        <v>#DIV/0!</v>
      </c>
      <c r="L349" s="44"/>
      <c r="M349" s="49"/>
      <c r="N349" s="44"/>
      <c r="O349" s="44"/>
      <c r="P349" s="44"/>
      <c r="Q349" s="44"/>
      <c r="R349" s="44"/>
      <c r="S349" s="44"/>
      <c r="T349" s="44"/>
      <c r="U349" s="44"/>
      <c r="V349" s="44"/>
      <c r="W349" s="44"/>
      <c r="X349" s="44"/>
      <c r="Y349" s="44"/>
      <c r="Z349" s="44"/>
      <c r="AA349" s="44"/>
      <c r="AB349" s="44"/>
      <c r="AC349" s="44"/>
      <c r="AD349" s="44"/>
      <c r="AE349" s="44"/>
      <c r="AF349" s="44"/>
    </row>
    <row r="350" spans="1:32" ht="28.5" x14ac:dyDescent="0.2">
      <c r="A350" s="55"/>
      <c r="B350" s="266" t="s">
        <v>918</v>
      </c>
      <c r="C350" s="267">
        <v>91957</v>
      </c>
      <c r="D350" s="266" t="s">
        <v>37</v>
      </c>
      <c r="E350" s="266" t="s">
        <v>550</v>
      </c>
      <c r="F350" s="268" t="s">
        <v>39</v>
      </c>
      <c r="G350" s="275">
        <v>2</v>
      </c>
      <c r="H350" s="269"/>
      <c r="I350" s="269"/>
      <c r="J350" s="269">
        <f t="shared" si="50"/>
        <v>0</v>
      </c>
      <c r="K350" s="270" t="e">
        <f t="shared" si="49"/>
        <v>#DIV/0!</v>
      </c>
      <c r="L350" s="44"/>
      <c r="M350" s="49"/>
      <c r="N350" s="44"/>
      <c r="O350" s="44"/>
      <c r="P350" s="44"/>
      <c r="Q350" s="44"/>
      <c r="R350" s="44"/>
      <c r="S350" s="44"/>
      <c r="T350" s="44"/>
      <c r="U350" s="44"/>
      <c r="V350" s="44"/>
      <c r="W350" s="44"/>
      <c r="X350" s="44"/>
      <c r="Y350" s="44"/>
      <c r="Z350" s="44"/>
      <c r="AA350" s="44"/>
      <c r="AB350" s="44"/>
      <c r="AC350" s="44"/>
      <c r="AD350" s="44"/>
      <c r="AE350" s="44"/>
      <c r="AF350" s="44"/>
    </row>
    <row r="351" spans="1:32" ht="28.5" x14ac:dyDescent="0.2">
      <c r="A351" s="55"/>
      <c r="B351" s="266" t="s">
        <v>919</v>
      </c>
      <c r="C351" s="267">
        <v>91953</v>
      </c>
      <c r="D351" s="266" t="s">
        <v>37</v>
      </c>
      <c r="E351" s="266" t="s">
        <v>551</v>
      </c>
      <c r="F351" s="268" t="s">
        <v>39</v>
      </c>
      <c r="G351" s="275">
        <v>23</v>
      </c>
      <c r="H351" s="269"/>
      <c r="I351" s="269"/>
      <c r="J351" s="269">
        <f t="shared" si="50"/>
        <v>0</v>
      </c>
      <c r="K351" s="270" t="e">
        <f t="shared" si="49"/>
        <v>#DIV/0!</v>
      </c>
      <c r="L351" s="44"/>
      <c r="M351" s="49"/>
      <c r="N351" s="44"/>
      <c r="O351" s="44"/>
      <c r="P351" s="44"/>
      <c r="Q351" s="44"/>
      <c r="R351" s="44"/>
      <c r="S351" s="44"/>
      <c r="T351" s="44"/>
      <c r="U351" s="44"/>
      <c r="V351" s="44"/>
      <c r="W351" s="44"/>
      <c r="X351" s="44"/>
      <c r="Y351" s="44"/>
      <c r="Z351" s="44"/>
      <c r="AA351" s="44"/>
      <c r="AB351" s="44"/>
      <c r="AC351" s="44"/>
      <c r="AD351" s="44"/>
      <c r="AE351" s="44"/>
      <c r="AF351" s="44"/>
    </row>
    <row r="352" spans="1:32" x14ac:dyDescent="0.2">
      <c r="A352" s="55"/>
      <c r="B352" s="266" t="s">
        <v>920</v>
      </c>
      <c r="C352" s="267" t="s">
        <v>552</v>
      </c>
      <c r="D352" s="266" t="s">
        <v>42</v>
      </c>
      <c r="E352" s="266" t="s">
        <v>553</v>
      </c>
      <c r="F352" s="268" t="s">
        <v>39</v>
      </c>
      <c r="G352" s="275">
        <v>26</v>
      </c>
      <c r="H352" s="269"/>
      <c r="I352" s="269"/>
      <c r="J352" s="269">
        <f t="shared" si="50"/>
        <v>0</v>
      </c>
      <c r="K352" s="270" t="e">
        <f t="shared" si="49"/>
        <v>#DIV/0!</v>
      </c>
      <c r="L352" s="44"/>
      <c r="M352" s="49"/>
      <c r="N352" s="44"/>
      <c r="O352" s="44"/>
      <c r="P352" s="44"/>
      <c r="Q352" s="44"/>
      <c r="R352" s="44"/>
      <c r="S352" s="44"/>
      <c r="T352" s="44"/>
      <c r="U352" s="44"/>
      <c r="V352" s="44"/>
      <c r="W352" s="44"/>
      <c r="X352" s="44"/>
      <c r="Y352" s="44"/>
      <c r="Z352" s="44"/>
      <c r="AA352" s="44"/>
      <c r="AB352" s="44"/>
      <c r="AC352" s="44"/>
      <c r="AD352" s="44"/>
      <c r="AE352" s="44"/>
      <c r="AF352" s="44"/>
    </row>
    <row r="353" spans="1:32" x14ac:dyDescent="0.2">
      <c r="A353" s="55"/>
      <c r="B353" s="266" t="s">
        <v>921</v>
      </c>
      <c r="C353" s="267" t="s">
        <v>971</v>
      </c>
      <c r="D353" s="266" t="s">
        <v>42</v>
      </c>
      <c r="E353" s="266" t="s">
        <v>972</v>
      </c>
      <c r="F353" s="268" t="s">
        <v>39</v>
      </c>
      <c r="G353" s="275">
        <v>18</v>
      </c>
      <c r="H353" s="269"/>
      <c r="I353" s="269"/>
      <c r="J353" s="269">
        <f t="shared" si="50"/>
        <v>0</v>
      </c>
      <c r="K353" s="270" t="e">
        <f t="shared" si="49"/>
        <v>#DIV/0!</v>
      </c>
      <c r="L353" s="44"/>
      <c r="M353" s="49"/>
      <c r="N353" s="44"/>
      <c r="O353" s="44"/>
      <c r="P353" s="44"/>
      <c r="Q353" s="44"/>
      <c r="R353" s="44"/>
      <c r="S353" s="44"/>
      <c r="T353" s="44"/>
      <c r="U353" s="44"/>
      <c r="V353" s="44"/>
      <c r="W353" s="44"/>
      <c r="X353" s="44"/>
      <c r="Y353" s="44"/>
      <c r="Z353" s="44"/>
      <c r="AA353" s="44"/>
      <c r="AB353" s="44"/>
      <c r="AC353" s="44"/>
      <c r="AD353" s="44"/>
      <c r="AE353" s="44"/>
      <c r="AF353" s="44"/>
    </row>
    <row r="354" spans="1:32" x14ac:dyDescent="0.2">
      <c r="A354" s="55"/>
      <c r="B354" s="266" t="s">
        <v>923</v>
      </c>
      <c r="C354" s="267" t="s">
        <v>554</v>
      </c>
      <c r="D354" s="266" t="s">
        <v>42</v>
      </c>
      <c r="E354" s="266" t="s">
        <v>555</v>
      </c>
      <c r="F354" s="268" t="s">
        <v>39</v>
      </c>
      <c r="G354" s="275">
        <v>212</v>
      </c>
      <c r="H354" s="269"/>
      <c r="I354" s="269"/>
      <c r="J354" s="269">
        <f t="shared" si="50"/>
        <v>0</v>
      </c>
      <c r="K354" s="270" t="e">
        <f t="shared" si="49"/>
        <v>#DIV/0!</v>
      </c>
      <c r="L354" s="44"/>
      <c r="M354" s="49"/>
      <c r="N354" s="44"/>
      <c r="O354" s="44"/>
      <c r="P354" s="44"/>
      <c r="Q354" s="44"/>
      <c r="R354" s="44"/>
      <c r="S354" s="44"/>
      <c r="T354" s="44"/>
      <c r="U354" s="44"/>
      <c r="V354" s="44"/>
      <c r="W354" s="44"/>
      <c r="X354" s="44"/>
      <c r="Y354" s="44"/>
      <c r="Z354" s="44"/>
      <c r="AA354" s="44"/>
      <c r="AB354" s="44"/>
      <c r="AC354" s="44"/>
      <c r="AD354" s="44"/>
      <c r="AE354" s="44"/>
      <c r="AF354" s="44"/>
    </row>
    <row r="355" spans="1:32" ht="28.5" x14ac:dyDescent="0.2">
      <c r="A355" s="55"/>
      <c r="B355" s="266" t="s">
        <v>924</v>
      </c>
      <c r="C355" s="267">
        <v>91996</v>
      </c>
      <c r="D355" s="266" t="s">
        <v>37</v>
      </c>
      <c r="E355" s="266" t="s">
        <v>556</v>
      </c>
      <c r="F355" s="268" t="s">
        <v>39</v>
      </c>
      <c r="G355" s="275">
        <v>34</v>
      </c>
      <c r="H355" s="269"/>
      <c r="I355" s="269"/>
      <c r="J355" s="269">
        <f t="shared" si="50"/>
        <v>0</v>
      </c>
      <c r="K355" s="270" t="e">
        <f t="shared" si="49"/>
        <v>#DIV/0!</v>
      </c>
      <c r="L355" s="44"/>
      <c r="M355" s="49"/>
      <c r="N355" s="44"/>
      <c r="O355" s="44"/>
      <c r="P355" s="44"/>
      <c r="Q355" s="44"/>
      <c r="R355" s="44"/>
      <c r="S355" s="44"/>
      <c r="T355" s="44"/>
      <c r="U355" s="44"/>
      <c r="V355" s="44"/>
      <c r="W355" s="44"/>
      <c r="X355" s="44"/>
      <c r="Y355" s="44"/>
      <c r="Z355" s="44"/>
      <c r="AA355" s="44"/>
      <c r="AB355" s="44"/>
      <c r="AC355" s="44"/>
      <c r="AD355" s="44"/>
      <c r="AE355" s="44"/>
      <c r="AF355" s="44"/>
    </row>
    <row r="356" spans="1:32" ht="28.5" x14ac:dyDescent="0.2">
      <c r="A356" s="55"/>
      <c r="B356" s="266" t="s">
        <v>925</v>
      </c>
      <c r="C356" s="267">
        <v>92028</v>
      </c>
      <c r="D356" s="266" t="s">
        <v>37</v>
      </c>
      <c r="E356" s="266" t="s">
        <v>557</v>
      </c>
      <c r="F356" s="268" t="s">
        <v>39</v>
      </c>
      <c r="G356" s="275">
        <v>1</v>
      </c>
      <c r="H356" s="269"/>
      <c r="I356" s="269"/>
      <c r="J356" s="269">
        <f t="shared" si="50"/>
        <v>0</v>
      </c>
      <c r="K356" s="270" t="e">
        <f t="shared" si="49"/>
        <v>#DIV/0!</v>
      </c>
      <c r="L356" s="44"/>
      <c r="M356" s="49"/>
      <c r="N356" s="44"/>
      <c r="O356" s="44"/>
      <c r="P356" s="44"/>
      <c r="Q356" s="44"/>
      <c r="R356" s="44"/>
      <c r="S356" s="44"/>
      <c r="T356" s="44"/>
      <c r="U356" s="44"/>
      <c r="V356" s="44"/>
      <c r="W356" s="44"/>
      <c r="X356" s="44"/>
      <c r="Y356" s="44"/>
      <c r="Z356" s="44"/>
      <c r="AA356" s="44"/>
      <c r="AB356" s="44"/>
      <c r="AC356" s="44"/>
      <c r="AD356" s="44"/>
      <c r="AE356" s="44"/>
      <c r="AF356" s="44"/>
    </row>
    <row r="357" spans="1:32" ht="28.5" x14ac:dyDescent="0.2">
      <c r="A357" s="55"/>
      <c r="B357" s="266" t="s">
        <v>926</v>
      </c>
      <c r="C357" s="267">
        <v>92022</v>
      </c>
      <c r="D357" s="266" t="s">
        <v>37</v>
      </c>
      <c r="E357" s="266" t="s">
        <v>278</v>
      </c>
      <c r="F357" s="268" t="s">
        <v>39</v>
      </c>
      <c r="G357" s="275">
        <v>10</v>
      </c>
      <c r="H357" s="269"/>
      <c r="I357" s="269"/>
      <c r="J357" s="269">
        <f t="shared" ref="J357:J388" si="51">ROUND(G357*I357,2)</f>
        <v>0</v>
      </c>
      <c r="K357" s="270" t="e">
        <f t="shared" si="49"/>
        <v>#DIV/0!</v>
      </c>
      <c r="L357" s="44"/>
      <c r="M357" s="49"/>
      <c r="N357" s="44"/>
      <c r="O357" s="44"/>
      <c r="P357" s="44"/>
      <c r="Q357" s="44"/>
      <c r="R357" s="44"/>
      <c r="S357" s="44"/>
      <c r="T357" s="44"/>
      <c r="U357" s="44"/>
      <c r="V357" s="44"/>
      <c r="W357" s="44"/>
      <c r="X357" s="44"/>
      <c r="Y357" s="44"/>
      <c r="Z357" s="44"/>
      <c r="AA357" s="44"/>
      <c r="AB357" s="44"/>
      <c r="AC357" s="44"/>
      <c r="AD357" s="44"/>
      <c r="AE357" s="44"/>
      <c r="AF357" s="44"/>
    </row>
    <row r="358" spans="1:32" ht="28.5" x14ac:dyDescent="0.2">
      <c r="A358" s="55"/>
      <c r="B358" s="266" t="s">
        <v>927</v>
      </c>
      <c r="C358" s="267">
        <v>92002</v>
      </c>
      <c r="D358" s="266" t="s">
        <v>37</v>
      </c>
      <c r="E358" s="266" t="s">
        <v>558</v>
      </c>
      <c r="F358" s="268" t="s">
        <v>39</v>
      </c>
      <c r="G358" s="275">
        <v>72</v>
      </c>
      <c r="H358" s="269"/>
      <c r="I358" s="269"/>
      <c r="J358" s="269">
        <f t="shared" si="51"/>
        <v>0</v>
      </c>
      <c r="K358" s="270" t="e">
        <f t="shared" si="49"/>
        <v>#DIV/0!</v>
      </c>
      <c r="L358" s="44"/>
      <c r="M358" s="49"/>
      <c r="N358" s="44"/>
      <c r="O358" s="44"/>
      <c r="P358" s="44"/>
      <c r="Q358" s="44"/>
      <c r="R358" s="44"/>
      <c r="S358" s="44"/>
      <c r="T358" s="44"/>
      <c r="U358" s="44"/>
      <c r="V358" s="44"/>
      <c r="W358" s="44"/>
      <c r="X358" s="44"/>
      <c r="Y358" s="44"/>
      <c r="Z358" s="44"/>
      <c r="AA358" s="44"/>
      <c r="AB358" s="44"/>
      <c r="AC358" s="44"/>
      <c r="AD358" s="44"/>
      <c r="AE358" s="44"/>
      <c r="AF358" s="44"/>
    </row>
    <row r="359" spans="1:32" ht="28.5" x14ac:dyDescent="0.2">
      <c r="A359" s="55"/>
      <c r="B359" s="266" t="s">
        <v>928</v>
      </c>
      <c r="C359" s="267">
        <v>92003</v>
      </c>
      <c r="D359" s="266" t="s">
        <v>37</v>
      </c>
      <c r="E359" s="266" t="s">
        <v>559</v>
      </c>
      <c r="F359" s="268" t="s">
        <v>39</v>
      </c>
      <c r="G359" s="275">
        <v>22</v>
      </c>
      <c r="H359" s="269"/>
      <c r="I359" s="269"/>
      <c r="J359" s="269">
        <f t="shared" si="51"/>
        <v>0</v>
      </c>
      <c r="K359" s="270" t="e">
        <f t="shared" si="49"/>
        <v>#DIV/0!</v>
      </c>
      <c r="L359" s="44"/>
      <c r="M359" s="49"/>
      <c r="N359" s="44"/>
      <c r="O359" s="44"/>
      <c r="P359" s="44"/>
      <c r="Q359" s="44"/>
      <c r="R359" s="44"/>
      <c r="S359" s="44"/>
      <c r="T359" s="44"/>
      <c r="U359" s="44"/>
      <c r="V359" s="44"/>
      <c r="W359" s="44"/>
      <c r="X359" s="44"/>
      <c r="Y359" s="44"/>
      <c r="Z359" s="44"/>
      <c r="AA359" s="44"/>
      <c r="AB359" s="44"/>
      <c r="AC359" s="44"/>
      <c r="AD359" s="44"/>
      <c r="AE359" s="44"/>
      <c r="AF359" s="44"/>
    </row>
    <row r="360" spans="1:32" ht="28.5" x14ac:dyDescent="0.2">
      <c r="A360" s="55"/>
      <c r="B360" s="266" t="s">
        <v>929</v>
      </c>
      <c r="C360" s="267">
        <v>92010</v>
      </c>
      <c r="D360" s="266" t="s">
        <v>37</v>
      </c>
      <c r="E360" s="266" t="s">
        <v>973</v>
      </c>
      <c r="F360" s="268" t="s">
        <v>39</v>
      </c>
      <c r="G360" s="275">
        <v>2</v>
      </c>
      <c r="H360" s="269"/>
      <c r="I360" s="269"/>
      <c r="J360" s="269">
        <f t="shared" si="51"/>
        <v>0</v>
      </c>
      <c r="K360" s="270" t="e">
        <f t="shared" si="49"/>
        <v>#DIV/0!</v>
      </c>
      <c r="L360" s="44"/>
      <c r="M360" s="49"/>
      <c r="N360" s="44"/>
      <c r="O360" s="44"/>
      <c r="P360" s="44"/>
      <c r="Q360" s="44"/>
      <c r="R360" s="44"/>
      <c r="S360" s="44"/>
      <c r="T360" s="44"/>
      <c r="U360" s="44"/>
      <c r="V360" s="44"/>
      <c r="W360" s="44"/>
      <c r="X360" s="44"/>
      <c r="Y360" s="44"/>
      <c r="Z360" s="44"/>
      <c r="AA360" s="44"/>
      <c r="AB360" s="44"/>
      <c r="AC360" s="44"/>
      <c r="AD360" s="44"/>
      <c r="AE360" s="44"/>
      <c r="AF360" s="44"/>
    </row>
    <row r="361" spans="1:32" ht="28.5" x14ac:dyDescent="0.2">
      <c r="A361" s="55"/>
      <c r="B361" s="266" t="s">
        <v>930</v>
      </c>
      <c r="C361" s="267">
        <v>91994</v>
      </c>
      <c r="D361" s="266" t="s">
        <v>37</v>
      </c>
      <c r="E361" s="266" t="s">
        <v>560</v>
      </c>
      <c r="F361" s="268" t="s">
        <v>39</v>
      </c>
      <c r="G361" s="275">
        <v>85</v>
      </c>
      <c r="H361" s="269"/>
      <c r="I361" s="269"/>
      <c r="J361" s="269">
        <f t="shared" si="51"/>
        <v>0</v>
      </c>
      <c r="K361" s="270" t="e">
        <f t="shared" si="49"/>
        <v>#DIV/0!</v>
      </c>
      <c r="L361" s="44"/>
      <c r="M361" s="49"/>
      <c r="N361" s="44"/>
      <c r="O361" s="44"/>
      <c r="P361" s="44"/>
      <c r="Q361" s="44"/>
      <c r="R361" s="44"/>
      <c r="S361" s="44"/>
      <c r="T361" s="44"/>
      <c r="U361" s="44"/>
      <c r="V361" s="44"/>
      <c r="W361" s="44"/>
      <c r="X361" s="44"/>
      <c r="Y361" s="44"/>
      <c r="Z361" s="44"/>
      <c r="AA361" s="44"/>
      <c r="AB361" s="44"/>
      <c r="AC361" s="44"/>
      <c r="AD361" s="44"/>
      <c r="AE361" s="44"/>
      <c r="AF361" s="44"/>
    </row>
    <row r="362" spans="1:32" ht="27.6" customHeight="1" x14ac:dyDescent="0.2">
      <c r="A362" s="55"/>
      <c r="B362" s="266" t="s">
        <v>931</v>
      </c>
      <c r="C362" s="267">
        <v>91995</v>
      </c>
      <c r="D362" s="266" t="s">
        <v>37</v>
      </c>
      <c r="E362" s="266" t="s">
        <v>561</v>
      </c>
      <c r="F362" s="268" t="s">
        <v>39</v>
      </c>
      <c r="G362" s="275">
        <v>11</v>
      </c>
      <c r="H362" s="269"/>
      <c r="I362" s="269"/>
      <c r="J362" s="269">
        <f t="shared" si="51"/>
        <v>0</v>
      </c>
      <c r="K362" s="270" t="e">
        <f t="shared" si="49"/>
        <v>#DIV/0!</v>
      </c>
      <c r="L362" s="44"/>
      <c r="M362" s="49"/>
      <c r="N362" s="44"/>
      <c r="O362" s="44"/>
      <c r="P362" s="44"/>
      <c r="Q362" s="44"/>
      <c r="R362" s="44"/>
      <c r="S362" s="44"/>
      <c r="T362" s="44"/>
      <c r="U362" s="44"/>
      <c r="V362" s="44"/>
      <c r="W362" s="44"/>
      <c r="X362" s="44"/>
      <c r="Y362" s="44"/>
      <c r="Z362" s="44"/>
      <c r="AA362" s="44"/>
      <c r="AB362" s="44"/>
      <c r="AC362" s="44"/>
      <c r="AD362" s="44"/>
      <c r="AE362" s="44"/>
      <c r="AF362" s="44"/>
    </row>
    <row r="363" spans="1:32" x14ac:dyDescent="0.2">
      <c r="A363" s="55"/>
      <c r="B363" s="266" t="s">
        <v>932</v>
      </c>
      <c r="C363" s="267" t="s">
        <v>1307</v>
      </c>
      <c r="D363" s="266" t="s">
        <v>98</v>
      </c>
      <c r="E363" s="266" t="s">
        <v>1308</v>
      </c>
      <c r="F363" s="268" t="s">
        <v>111</v>
      </c>
      <c r="G363" s="275">
        <v>2</v>
      </c>
      <c r="H363" s="269"/>
      <c r="I363" s="269"/>
      <c r="J363" s="269">
        <f t="shared" si="51"/>
        <v>0</v>
      </c>
      <c r="K363" s="270" t="e">
        <f t="shared" si="49"/>
        <v>#DIV/0!</v>
      </c>
      <c r="L363" s="44"/>
      <c r="M363" s="49"/>
      <c r="N363" s="44"/>
      <c r="O363" s="44"/>
      <c r="P363" s="44"/>
      <c r="Q363" s="44"/>
      <c r="R363" s="44"/>
      <c r="S363" s="44"/>
      <c r="T363" s="44"/>
      <c r="U363" s="44"/>
      <c r="V363" s="44"/>
      <c r="W363" s="44"/>
      <c r="X363" s="44"/>
      <c r="Y363" s="44"/>
      <c r="Z363" s="44"/>
      <c r="AA363" s="44"/>
      <c r="AB363" s="44"/>
      <c r="AC363" s="44"/>
      <c r="AD363" s="44"/>
      <c r="AE363" s="44"/>
      <c r="AF363" s="44"/>
    </row>
    <row r="364" spans="1:32" x14ac:dyDescent="0.2">
      <c r="A364" s="55"/>
      <c r="B364" s="266" t="s">
        <v>934</v>
      </c>
      <c r="C364" s="267" t="s">
        <v>974</v>
      </c>
      <c r="D364" s="266" t="s">
        <v>42</v>
      </c>
      <c r="E364" s="266" t="s">
        <v>975</v>
      </c>
      <c r="F364" s="268" t="s">
        <v>39</v>
      </c>
      <c r="G364" s="275">
        <v>2</v>
      </c>
      <c r="H364" s="269"/>
      <c r="I364" s="269"/>
      <c r="J364" s="269">
        <f t="shared" si="51"/>
        <v>0</v>
      </c>
      <c r="K364" s="270" t="e">
        <f t="shared" si="49"/>
        <v>#DIV/0!</v>
      </c>
      <c r="L364" s="44"/>
      <c r="M364" s="49"/>
      <c r="N364" s="44"/>
      <c r="O364" s="44"/>
      <c r="P364" s="44"/>
      <c r="Q364" s="44"/>
      <c r="R364" s="44"/>
      <c r="S364" s="44"/>
      <c r="T364" s="44"/>
      <c r="U364" s="44"/>
      <c r="V364" s="44"/>
      <c r="W364" s="44"/>
      <c r="X364" s="44"/>
      <c r="Y364" s="44"/>
      <c r="Z364" s="44"/>
      <c r="AA364" s="44"/>
      <c r="AB364" s="44"/>
      <c r="AC364" s="44"/>
      <c r="AD364" s="44"/>
      <c r="AE364" s="44"/>
      <c r="AF364" s="44"/>
    </row>
    <row r="365" spans="1:32" ht="28.5" x14ac:dyDescent="0.2">
      <c r="A365" s="55"/>
      <c r="B365" s="266" t="s">
        <v>935</v>
      </c>
      <c r="C365" s="267">
        <v>93653</v>
      </c>
      <c r="D365" s="266" t="s">
        <v>37</v>
      </c>
      <c r="E365" s="266" t="s">
        <v>704</v>
      </c>
      <c r="F365" s="268" t="s">
        <v>39</v>
      </c>
      <c r="G365" s="275">
        <v>1</v>
      </c>
      <c r="H365" s="269"/>
      <c r="I365" s="269"/>
      <c r="J365" s="269">
        <f t="shared" si="51"/>
        <v>0</v>
      </c>
      <c r="K365" s="270" t="e">
        <f t="shared" si="49"/>
        <v>#DIV/0!</v>
      </c>
      <c r="L365" s="44"/>
      <c r="M365" s="49"/>
      <c r="N365" s="44"/>
      <c r="O365" s="44"/>
      <c r="P365" s="44"/>
      <c r="Q365" s="44"/>
      <c r="R365" s="44"/>
      <c r="S365" s="44"/>
      <c r="T365" s="44"/>
      <c r="U365" s="44"/>
      <c r="V365" s="44"/>
      <c r="W365" s="44"/>
      <c r="X365" s="44"/>
      <c r="Y365" s="44"/>
      <c r="Z365" s="44"/>
      <c r="AA365" s="44"/>
      <c r="AB365" s="44"/>
      <c r="AC365" s="44"/>
      <c r="AD365" s="44"/>
      <c r="AE365" s="44"/>
      <c r="AF365" s="44"/>
    </row>
    <row r="366" spans="1:32" ht="28.5" x14ac:dyDescent="0.2">
      <c r="A366" s="55"/>
      <c r="B366" s="266" t="s">
        <v>938</v>
      </c>
      <c r="C366" s="267">
        <v>93654</v>
      </c>
      <c r="D366" s="266" t="s">
        <v>37</v>
      </c>
      <c r="E366" s="266" t="s">
        <v>146</v>
      </c>
      <c r="F366" s="268" t="s">
        <v>39</v>
      </c>
      <c r="G366" s="275">
        <v>37</v>
      </c>
      <c r="H366" s="269"/>
      <c r="I366" s="269"/>
      <c r="J366" s="269">
        <f t="shared" si="51"/>
        <v>0</v>
      </c>
      <c r="K366" s="270" t="e">
        <f t="shared" si="49"/>
        <v>#DIV/0!</v>
      </c>
      <c r="L366" s="44"/>
      <c r="M366" s="49"/>
      <c r="N366" s="44"/>
      <c r="O366" s="44"/>
      <c r="P366" s="44"/>
      <c r="Q366" s="44"/>
      <c r="R366" s="44"/>
      <c r="S366" s="44"/>
      <c r="T366" s="44"/>
      <c r="U366" s="44"/>
      <c r="V366" s="44"/>
      <c r="W366" s="44"/>
      <c r="X366" s="44"/>
      <c r="Y366" s="44"/>
      <c r="Z366" s="44"/>
      <c r="AA366" s="44"/>
      <c r="AB366" s="44"/>
      <c r="AC366" s="44"/>
      <c r="AD366" s="44"/>
      <c r="AE366" s="44"/>
      <c r="AF366" s="44"/>
    </row>
    <row r="367" spans="1:32" x14ac:dyDescent="0.2">
      <c r="A367" s="55"/>
      <c r="B367" s="266" t="s">
        <v>1158</v>
      </c>
      <c r="C367" s="267">
        <v>93661</v>
      </c>
      <c r="D367" s="266" t="s">
        <v>37</v>
      </c>
      <c r="E367" s="266" t="s">
        <v>701</v>
      </c>
      <c r="F367" s="268" t="s">
        <v>39</v>
      </c>
      <c r="G367" s="275">
        <v>5</v>
      </c>
      <c r="H367" s="269"/>
      <c r="I367" s="269"/>
      <c r="J367" s="269">
        <f t="shared" si="51"/>
        <v>0</v>
      </c>
      <c r="K367" s="270" t="e">
        <f t="shared" si="49"/>
        <v>#DIV/0!</v>
      </c>
      <c r="L367" s="44"/>
      <c r="M367" s="49"/>
      <c r="N367" s="44"/>
      <c r="O367" s="44"/>
      <c r="P367" s="44"/>
      <c r="Q367" s="44"/>
      <c r="R367" s="44"/>
      <c r="S367" s="44"/>
      <c r="T367" s="44"/>
      <c r="U367" s="44"/>
      <c r="V367" s="44"/>
      <c r="W367" s="44"/>
      <c r="X367" s="44"/>
      <c r="Y367" s="44"/>
      <c r="Z367" s="44"/>
      <c r="AA367" s="44"/>
      <c r="AB367" s="44"/>
      <c r="AC367" s="44"/>
      <c r="AD367" s="44"/>
      <c r="AE367" s="44"/>
      <c r="AF367" s="44"/>
    </row>
    <row r="368" spans="1:32" x14ac:dyDescent="0.2">
      <c r="A368" s="55"/>
      <c r="B368" s="266" t="s">
        <v>1159</v>
      </c>
      <c r="C368" s="267">
        <v>93662</v>
      </c>
      <c r="D368" s="266" t="s">
        <v>37</v>
      </c>
      <c r="E368" s="266" t="s">
        <v>144</v>
      </c>
      <c r="F368" s="268" t="s">
        <v>39</v>
      </c>
      <c r="G368" s="275">
        <v>32</v>
      </c>
      <c r="H368" s="269"/>
      <c r="I368" s="269"/>
      <c r="J368" s="269">
        <f t="shared" si="51"/>
        <v>0</v>
      </c>
      <c r="K368" s="270" t="e">
        <f t="shared" si="49"/>
        <v>#DIV/0!</v>
      </c>
      <c r="L368" s="44"/>
      <c r="M368" s="49"/>
      <c r="N368" s="44"/>
      <c r="O368" s="44"/>
      <c r="P368" s="44"/>
      <c r="Q368" s="44"/>
      <c r="R368" s="44"/>
      <c r="S368" s="44"/>
      <c r="T368" s="44"/>
      <c r="U368" s="44"/>
      <c r="V368" s="44"/>
      <c r="W368" s="44"/>
      <c r="X368" s="44"/>
      <c r="Y368" s="44"/>
      <c r="Z368" s="44"/>
      <c r="AA368" s="44"/>
      <c r="AB368" s="44"/>
      <c r="AC368" s="44"/>
      <c r="AD368" s="44"/>
      <c r="AE368" s="44"/>
      <c r="AF368" s="44"/>
    </row>
    <row r="369" spans="1:32" x14ac:dyDescent="0.2">
      <c r="A369" s="55"/>
      <c r="B369" s="266" t="s">
        <v>1160</v>
      </c>
      <c r="C369" s="267">
        <v>93664</v>
      </c>
      <c r="D369" s="266" t="s">
        <v>37</v>
      </c>
      <c r="E369" s="266" t="s">
        <v>702</v>
      </c>
      <c r="F369" s="268" t="s">
        <v>39</v>
      </c>
      <c r="G369" s="275">
        <v>2</v>
      </c>
      <c r="H369" s="269"/>
      <c r="I369" s="269"/>
      <c r="J369" s="269">
        <f t="shared" si="51"/>
        <v>0</v>
      </c>
      <c r="K369" s="270" t="e">
        <f t="shared" si="49"/>
        <v>#DIV/0!</v>
      </c>
      <c r="L369" s="44"/>
      <c r="M369" s="49"/>
      <c r="N369" s="44"/>
      <c r="O369" s="44"/>
      <c r="P369" s="44"/>
      <c r="Q369" s="44"/>
      <c r="R369" s="44"/>
      <c r="S369" s="44"/>
      <c r="T369" s="44"/>
      <c r="U369" s="44"/>
      <c r="V369" s="44"/>
      <c r="W369" s="44"/>
      <c r="X369" s="44"/>
      <c r="Y369" s="44"/>
      <c r="Z369" s="44"/>
      <c r="AA369" s="44"/>
      <c r="AB369" s="44"/>
      <c r="AC369" s="44"/>
      <c r="AD369" s="44"/>
      <c r="AE369" s="44"/>
      <c r="AF369" s="44"/>
    </row>
    <row r="370" spans="1:32" x14ac:dyDescent="0.2">
      <c r="A370" s="55"/>
      <c r="B370" s="266" t="s">
        <v>1161</v>
      </c>
      <c r="C370" s="267">
        <v>93665</v>
      </c>
      <c r="D370" s="266" t="s">
        <v>37</v>
      </c>
      <c r="E370" s="266" t="s">
        <v>145</v>
      </c>
      <c r="F370" s="268" t="s">
        <v>39</v>
      </c>
      <c r="G370" s="275">
        <v>2</v>
      </c>
      <c r="H370" s="269"/>
      <c r="I370" s="269"/>
      <c r="J370" s="269">
        <f t="shared" si="51"/>
        <v>0</v>
      </c>
      <c r="K370" s="270" t="e">
        <f t="shared" si="49"/>
        <v>#DIV/0!</v>
      </c>
      <c r="L370" s="44"/>
      <c r="M370" s="49"/>
      <c r="N370" s="44"/>
      <c r="O370" s="44"/>
      <c r="P370" s="44"/>
      <c r="Q370" s="44"/>
      <c r="R370" s="44"/>
      <c r="S370" s="44"/>
      <c r="T370" s="44"/>
      <c r="U370" s="44"/>
      <c r="V370" s="44"/>
      <c r="W370" s="44"/>
      <c r="X370" s="44"/>
      <c r="Y370" s="44"/>
      <c r="Z370" s="44"/>
      <c r="AA370" s="44"/>
      <c r="AB370" s="44"/>
      <c r="AC370" s="44"/>
      <c r="AD370" s="44"/>
      <c r="AE370" s="44"/>
      <c r="AF370" s="44"/>
    </row>
    <row r="371" spans="1:32" x14ac:dyDescent="0.2">
      <c r="A371" s="55"/>
      <c r="B371" s="266" t="s">
        <v>1162</v>
      </c>
      <c r="C371" s="267" t="s">
        <v>1309</v>
      </c>
      <c r="D371" s="266" t="s">
        <v>98</v>
      </c>
      <c r="E371" s="266" t="s">
        <v>1310</v>
      </c>
      <c r="F371" s="268" t="s">
        <v>111</v>
      </c>
      <c r="G371" s="275">
        <v>2</v>
      </c>
      <c r="H371" s="269"/>
      <c r="I371" s="269"/>
      <c r="J371" s="269">
        <f t="shared" si="51"/>
        <v>0</v>
      </c>
      <c r="K371" s="270" t="e">
        <f t="shared" si="49"/>
        <v>#DIV/0!</v>
      </c>
      <c r="L371" s="44"/>
      <c r="M371" s="49"/>
      <c r="N371" s="44"/>
      <c r="O371" s="44"/>
      <c r="P371" s="44"/>
      <c r="Q371" s="44"/>
      <c r="R371" s="44"/>
      <c r="S371" s="44"/>
      <c r="T371" s="44"/>
      <c r="U371" s="44"/>
      <c r="V371" s="44"/>
      <c r="W371" s="44"/>
      <c r="X371" s="44"/>
      <c r="Y371" s="44"/>
      <c r="Z371" s="44"/>
      <c r="AA371" s="44"/>
      <c r="AB371" s="44"/>
      <c r="AC371" s="44"/>
      <c r="AD371" s="44"/>
      <c r="AE371" s="44"/>
      <c r="AF371" s="44"/>
    </row>
    <row r="372" spans="1:32" x14ac:dyDescent="0.2">
      <c r="A372" s="55"/>
      <c r="B372" s="266" t="s">
        <v>1163</v>
      </c>
      <c r="C372" s="267" t="s">
        <v>1311</v>
      </c>
      <c r="D372" s="266" t="s">
        <v>98</v>
      </c>
      <c r="E372" s="266" t="s">
        <v>1312</v>
      </c>
      <c r="F372" s="268" t="s">
        <v>111</v>
      </c>
      <c r="G372" s="275">
        <v>1</v>
      </c>
      <c r="H372" s="269"/>
      <c r="I372" s="269"/>
      <c r="J372" s="269">
        <f t="shared" si="51"/>
        <v>0</v>
      </c>
      <c r="K372" s="270" t="e">
        <f t="shared" si="49"/>
        <v>#DIV/0!</v>
      </c>
      <c r="L372" s="44"/>
      <c r="M372" s="49"/>
      <c r="N372" s="44"/>
      <c r="O372" s="44"/>
      <c r="P372" s="44"/>
      <c r="Q372" s="44"/>
      <c r="R372" s="44"/>
      <c r="S372" s="44"/>
      <c r="T372" s="44"/>
      <c r="U372" s="44"/>
      <c r="V372" s="44"/>
      <c r="W372" s="44"/>
      <c r="X372" s="44"/>
      <c r="Y372" s="44"/>
      <c r="Z372" s="44"/>
      <c r="AA372" s="44"/>
      <c r="AB372" s="44"/>
      <c r="AC372" s="44"/>
      <c r="AD372" s="44"/>
      <c r="AE372" s="44"/>
      <c r="AF372" s="44"/>
    </row>
    <row r="373" spans="1:32" x14ac:dyDescent="0.2">
      <c r="A373" s="55"/>
      <c r="B373" s="266" t="s">
        <v>1164</v>
      </c>
      <c r="C373" s="267" t="s">
        <v>562</v>
      </c>
      <c r="D373" s="266" t="s">
        <v>42</v>
      </c>
      <c r="E373" s="266" t="s">
        <v>563</v>
      </c>
      <c r="F373" s="268" t="s">
        <v>39</v>
      </c>
      <c r="G373" s="275">
        <v>14</v>
      </c>
      <c r="H373" s="269"/>
      <c r="I373" s="269"/>
      <c r="J373" s="269">
        <f t="shared" si="51"/>
        <v>0</v>
      </c>
      <c r="K373" s="270" t="e">
        <f t="shared" si="49"/>
        <v>#DIV/0!</v>
      </c>
      <c r="L373" s="44"/>
      <c r="M373" s="49"/>
      <c r="N373" s="44"/>
      <c r="O373" s="44"/>
      <c r="P373" s="44"/>
      <c r="Q373" s="44"/>
      <c r="R373" s="44"/>
      <c r="S373" s="44"/>
      <c r="T373" s="44"/>
      <c r="U373" s="44"/>
      <c r="V373" s="44"/>
      <c r="W373" s="44"/>
      <c r="X373" s="44"/>
      <c r="Y373" s="44"/>
      <c r="Z373" s="44"/>
      <c r="AA373" s="44"/>
      <c r="AB373" s="44"/>
      <c r="AC373" s="44"/>
      <c r="AD373" s="44"/>
      <c r="AE373" s="44"/>
      <c r="AF373" s="44"/>
    </row>
    <row r="374" spans="1:32" ht="28.5" x14ac:dyDescent="0.2">
      <c r="A374" s="55"/>
      <c r="B374" s="266" t="s">
        <v>1165</v>
      </c>
      <c r="C374" s="267" t="s">
        <v>12932</v>
      </c>
      <c r="D374" s="266" t="s">
        <v>131</v>
      </c>
      <c r="E374" s="266" t="s">
        <v>977</v>
      </c>
      <c r="F374" s="268" t="s">
        <v>111</v>
      </c>
      <c r="G374" s="275">
        <v>4</v>
      </c>
      <c r="H374" s="269"/>
      <c r="I374" s="269"/>
      <c r="J374" s="269">
        <f t="shared" si="51"/>
        <v>0</v>
      </c>
      <c r="K374" s="270" t="e">
        <f t="shared" si="49"/>
        <v>#DIV/0!</v>
      </c>
      <c r="L374" s="44"/>
      <c r="M374" s="49"/>
      <c r="N374" s="44"/>
      <c r="O374" s="44"/>
      <c r="P374" s="44"/>
      <c r="Q374" s="44"/>
      <c r="R374" s="44"/>
      <c r="S374" s="44"/>
      <c r="T374" s="44"/>
      <c r="U374" s="44"/>
      <c r="V374" s="44"/>
      <c r="W374" s="44"/>
      <c r="X374" s="44"/>
      <c r="Y374" s="44"/>
      <c r="Z374" s="44"/>
      <c r="AA374" s="44"/>
      <c r="AB374" s="44"/>
      <c r="AC374" s="44"/>
      <c r="AD374" s="44"/>
      <c r="AE374" s="44"/>
      <c r="AF374" s="44"/>
    </row>
    <row r="375" spans="1:32" x14ac:dyDescent="0.2">
      <c r="A375" s="55"/>
      <c r="B375" s="266" t="s">
        <v>1166</v>
      </c>
      <c r="C375" s="267" t="s">
        <v>705</v>
      </c>
      <c r="D375" s="266" t="s">
        <v>42</v>
      </c>
      <c r="E375" s="266" t="s">
        <v>706</v>
      </c>
      <c r="F375" s="268" t="s">
        <v>39</v>
      </c>
      <c r="G375" s="275">
        <v>1</v>
      </c>
      <c r="H375" s="269"/>
      <c r="I375" s="269"/>
      <c r="J375" s="269">
        <f t="shared" si="51"/>
        <v>0</v>
      </c>
      <c r="K375" s="270" t="e">
        <f t="shared" si="49"/>
        <v>#DIV/0!</v>
      </c>
      <c r="L375" s="44"/>
      <c r="M375" s="49"/>
      <c r="N375" s="44"/>
      <c r="O375" s="44"/>
      <c r="P375" s="44"/>
      <c r="Q375" s="44"/>
      <c r="R375" s="44"/>
      <c r="S375" s="44"/>
      <c r="T375" s="44"/>
      <c r="U375" s="44"/>
      <c r="V375" s="44"/>
      <c r="W375" s="44"/>
      <c r="X375" s="44"/>
      <c r="Y375" s="44"/>
      <c r="Z375" s="44"/>
      <c r="AA375" s="44"/>
      <c r="AB375" s="44"/>
      <c r="AC375" s="44"/>
      <c r="AD375" s="44"/>
      <c r="AE375" s="44"/>
      <c r="AF375" s="44"/>
    </row>
    <row r="376" spans="1:32" x14ac:dyDescent="0.2">
      <c r="A376" s="55"/>
      <c r="B376" s="266" t="s">
        <v>1167</v>
      </c>
      <c r="C376" s="267" t="s">
        <v>147</v>
      </c>
      <c r="D376" s="266" t="s">
        <v>98</v>
      </c>
      <c r="E376" s="266" t="s">
        <v>978</v>
      </c>
      <c r="F376" s="268" t="s">
        <v>111</v>
      </c>
      <c r="G376" s="275">
        <v>2</v>
      </c>
      <c r="H376" s="269"/>
      <c r="I376" s="269"/>
      <c r="J376" s="269">
        <f t="shared" si="51"/>
        <v>0</v>
      </c>
      <c r="K376" s="270" t="e">
        <f t="shared" si="49"/>
        <v>#DIV/0!</v>
      </c>
      <c r="L376" s="44"/>
      <c r="M376" s="49"/>
      <c r="N376" s="44"/>
      <c r="O376" s="44"/>
      <c r="P376" s="44"/>
      <c r="Q376" s="44"/>
      <c r="R376" s="44"/>
      <c r="S376" s="44"/>
      <c r="T376" s="44"/>
      <c r="U376" s="44"/>
      <c r="V376" s="44"/>
      <c r="W376" s="44"/>
      <c r="X376" s="44"/>
      <c r="Y376" s="44"/>
      <c r="Z376" s="44"/>
      <c r="AA376" s="44"/>
      <c r="AB376" s="44"/>
      <c r="AC376" s="44"/>
      <c r="AD376" s="44"/>
      <c r="AE376" s="44"/>
      <c r="AF376" s="44"/>
    </row>
    <row r="377" spans="1:32" x14ac:dyDescent="0.2">
      <c r="A377" s="55"/>
      <c r="B377" s="266" t="s">
        <v>1168</v>
      </c>
      <c r="C377" s="267" t="s">
        <v>564</v>
      </c>
      <c r="D377" s="266" t="s">
        <v>42</v>
      </c>
      <c r="E377" s="266" t="s">
        <v>565</v>
      </c>
      <c r="F377" s="268" t="s">
        <v>39</v>
      </c>
      <c r="G377" s="275">
        <v>3</v>
      </c>
      <c r="H377" s="269"/>
      <c r="I377" s="269"/>
      <c r="J377" s="269">
        <f t="shared" si="51"/>
        <v>0</v>
      </c>
      <c r="K377" s="270" t="e">
        <f t="shared" si="49"/>
        <v>#DIV/0!</v>
      </c>
      <c r="L377" s="44"/>
      <c r="M377" s="49"/>
      <c r="N377" s="44"/>
      <c r="O377" s="44"/>
      <c r="P377" s="44"/>
      <c r="Q377" s="44"/>
      <c r="R377" s="44"/>
      <c r="S377" s="44"/>
      <c r="T377" s="44"/>
      <c r="U377" s="44"/>
      <c r="V377" s="44"/>
      <c r="W377" s="44"/>
      <c r="X377" s="44"/>
      <c r="Y377" s="44"/>
      <c r="Z377" s="44"/>
      <c r="AA377" s="44"/>
      <c r="AB377" s="44"/>
      <c r="AC377" s="44"/>
      <c r="AD377" s="44"/>
      <c r="AE377" s="44"/>
      <c r="AF377" s="44"/>
    </row>
    <row r="378" spans="1:32" x14ac:dyDescent="0.2">
      <c r="A378" s="55"/>
      <c r="B378" s="266" t="s">
        <v>1169</v>
      </c>
      <c r="C378" s="267" t="s">
        <v>979</v>
      </c>
      <c r="D378" s="266" t="s">
        <v>42</v>
      </c>
      <c r="E378" s="266" t="s">
        <v>980</v>
      </c>
      <c r="F378" s="268" t="s">
        <v>39</v>
      </c>
      <c r="G378" s="275">
        <v>1</v>
      </c>
      <c r="H378" s="269"/>
      <c r="I378" s="269"/>
      <c r="J378" s="269">
        <f t="shared" si="51"/>
        <v>0</v>
      </c>
      <c r="K378" s="270" t="e">
        <f t="shared" si="49"/>
        <v>#DIV/0!</v>
      </c>
      <c r="L378" s="44"/>
      <c r="M378" s="49"/>
      <c r="N378" s="44"/>
      <c r="O378" s="44"/>
      <c r="P378" s="44"/>
      <c r="Q378" s="44"/>
      <c r="R378" s="44"/>
      <c r="S378" s="44"/>
      <c r="T378" s="44"/>
      <c r="U378" s="44"/>
      <c r="V378" s="44"/>
      <c r="W378" s="44"/>
      <c r="X378" s="44"/>
      <c r="Y378" s="44"/>
      <c r="Z378" s="44"/>
      <c r="AA378" s="44"/>
      <c r="AB378" s="44"/>
      <c r="AC378" s="44"/>
      <c r="AD378" s="44"/>
      <c r="AE378" s="44"/>
      <c r="AF378" s="44"/>
    </row>
    <row r="379" spans="1:32" x14ac:dyDescent="0.2">
      <c r="A379" s="55"/>
      <c r="B379" s="266" t="s">
        <v>1170</v>
      </c>
      <c r="C379" s="267" t="s">
        <v>981</v>
      </c>
      <c r="D379" s="266" t="s">
        <v>42</v>
      </c>
      <c r="E379" s="266" t="s">
        <v>982</v>
      </c>
      <c r="F379" s="268" t="s">
        <v>44</v>
      </c>
      <c r="G379" s="275">
        <v>29.4</v>
      </c>
      <c r="H379" s="269"/>
      <c r="I379" s="269"/>
      <c r="J379" s="269">
        <f t="shared" si="51"/>
        <v>0</v>
      </c>
      <c r="K379" s="270" t="e">
        <f t="shared" si="49"/>
        <v>#DIV/0!</v>
      </c>
      <c r="L379" s="44"/>
      <c r="M379" s="49"/>
      <c r="N379" s="44"/>
      <c r="O379" s="44"/>
      <c r="P379" s="44"/>
      <c r="Q379" s="44"/>
      <c r="R379" s="44"/>
      <c r="S379" s="44"/>
      <c r="T379" s="44"/>
      <c r="U379" s="44"/>
      <c r="V379" s="44"/>
      <c r="W379" s="44"/>
      <c r="X379" s="44"/>
      <c r="Y379" s="44"/>
      <c r="Z379" s="44"/>
      <c r="AA379" s="44"/>
      <c r="AB379" s="44"/>
      <c r="AC379" s="44"/>
      <c r="AD379" s="44"/>
      <c r="AE379" s="44"/>
      <c r="AF379" s="44"/>
    </row>
    <row r="380" spans="1:32" x14ac:dyDescent="0.2">
      <c r="A380" s="55"/>
      <c r="B380" s="266" t="s">
        <v>1171</v>
      </c>
      <c r="C380" s="267" t="s">
        <v>983</v>
      </c>
      <c r="D380" s="266" t="s">
        <v>98</v>
      </c>
      <c r="E380" s="266" t="s">
        <v>984</v>
      </c>
      <c r="F380" s="268" t="s">
        <v>111</v>
      </c>
      <c r="G380" s="275">
        <v>22</v>
      </c>
      <c r="H380" s="269"/>
      <c r="I380" s="269"/>
      <c r="J380" s="269">
        <f t="shared" si="51"/>
        <v>0</v>
      </c>
      <c r="K380" s="270" t="e">
        <f t="shared" si="49"/>
        <v>#DIV/0!</v>
      </c>
      <c r="L380" s="44"/>
      <c r="M380" s="49"/>
      <c r="N380" s="44"/>
      <c r="O380" s="44"/>
      <c r="P380" s="44"/>
      <c r="Q380" s="44"/>
      <c r="R380" s="44"/>
      <c r="S380" s="44"/>
      <c r="T380" s="44"/>
      <c r="U380" s="44"/>
      <c r="V380" s="44"/>
      <c r="W380" s="44"/>
      <c r="X380" s="44"/>
      <c r="Y380" s="44"/>
      <c r="Z380" s="44"/>
      <c r="AA380" s="44"/>
      <c r="AB380" s="44"/>
      <c r="AC380" s="44"/>
      <c r="AD380" s="44"/>
      <c r="AE380" s="44"/>
      <c r="AF380" s="44"/>
    </row>
    <row r="381" spans="1:32" x14ac:dyDescent="0.2">
      <c r="A381" s="55"/>
      <c r="B381" s="266" t="s">
        <v>1172</v>
      </c>
      <c r="C381" s="267" t="s">
        <v>985</v>
      </c>
      <c r="D381" s="266" t="s">
        <v>98</v>
      </c>
      <c r="E381" s="266" t="s">
        <v>986</v>
      </c>
      <c r="F381" s="268" t="s">
        <v>111</v>
      </c>
      <c r="G381" s="275">
        <v>26</v>
      </c>
      <c r="H381" s="269"/>
      <c r="I381" s="269"/>
      <c r="J381" s="269">
        <f t="shared" si="51"/>
        <v>0</v>
      </c>
      <c r="K381" s="270" t="e">
        <f t="shared" si="49"/>
        <v>#DIV/0!</v>
      </c>
      <c r="L381" s="44"/>
      <c r="M381" s="49"/>
      <c r="N381" s="44"/>
      <c r="O381" s="44"/>
      <c r="P381" s="44"/>
      <c r="Q381" s="44"/>
      <c r="R381" s="44"/>
      <c r="S381" s="44"/>
      <c r="T381" s="44"/>
      <c r="U381" s="44"/>
      <c r="V381" s="44"/>
      <c r="W381" s="44"/>
      <c r="X381" s="44"/>
      <c r="Y381" s="44"/>
      <c r="Z381" s="44"/>
      <c r="AA381" s="44"/>
      <c r="AB381" s="44"/>
      <c r="AC381" s="44"/>
      <c r="AD381" s="44"/>
      <c r="AE381" s="44"/>
      <c r="AF381" s="44"/>
    </row>
    <row r="382" spans="1:32" x14ac:dyDescent="0.2">
      <c r="A382" s="55"/>
      <c r="B382" s="266" t="s">
        <v>1173</v>
      </c>
      <c r="C382" s="267" t="s">
        <v>987</v>
      </c>
      <c r="D382" s="266" t="s">
        <v>42</v>
      </c>
      <c r="E382" s="266" t="s">
        <v>988</v>
      </c>
      <c r="F382" s="268" t="s">
        <v>39</v>
      </c>
      <c r="G382" s="275">
        <v>1</v>
      </c>
      <c r="H382" s="269"/>
      <c r="I382" s="269"/>
      <c r="J382" s="269">
        <f t="shared" si="51"/>
        <v>0</v>
      </c>
      <c r="K382" s="270" t="e">
        <f t="shared" si="49"/>
        <v>#DIV/0!</v>
      </c>
      <c r="L382" s="44"/>
      <c r="M382" s="49"/>
      <c r="N382" s="44"/>
      <c r="O382" s="44"/>
      <c r="P382" s="44"/>
      <c r="Q382" s="44"/>
      <c r="R382" s="44"/>
      <c r="S382" s="44"/>
      <c r="T382" s="44"/>
      <c r="U382" s="44"/>
      <c r="V382" s="44"/>
      <c r="W382" s="44"/>
      <c r="X382" s="44"/>
      <c r="Y382" s="44"/>
      <c r="Z382" s="44"/>
      <c r="AA382" s="44"/>
      <c r="AB382" s="44"/>
      <c r="AC382" s="44"/>
      <c r="AD382" s="44"/>
      <c r="AE382" s="44"/>
      <c r="AF382" s="44"/>
    </row>
    <row r="383" spans="1:32" ht="28.5" x14ac:dyDescent="0.2">
      <c r="A383" s="55"/>
      <c r="B383" s="266" t="s">
        <v>1174</v>
      </c>
      <c r="C383" s="267">
        <v>91837</v>
      </c>
      <c r="D383" s="266" t="s">
        <v>37</v>
      </c>
      <c r="E383" s="266" t="s">
        <v>566</v>
      </c>
      <c r="F383" s="268" t="s">
        <v>44</v>
      </c>
      <c r="G383" s="275">
        <v>113.6</v>
      </c>
      <c r="H383" s="269"/>
      <c r="I383" s="269"/>
      <c r="J383" s="269">
        <f t="shared" si="51"/>
        <v>0</v>
      </c>
      <c r="K383" s="270" t="e">
        <f t="shared" si="49"/>
        <v>#DIV/0!</v>
      </c>
      <c r="L383" s="44"/>
      <c r="M383" s="49"/>
      <c r="N383" s="44"/>
      <c r="O383" s="44"/>
      <c r="P383" s="44"/>
      <c r="Q383" s="44"/>
      <c r="R383" s="44"/>
      <c r="S383" s="44"/>
      <c r="T383" s="44"/>
      <c r="U383" s="44"/>
      <c r="V383" s="44"/>
      <c r="W383" s="44"/>
      <c r="X383" s="44"/>
      <c r="Y383" s="44"/>
      <c r="Z383" s="44"/>
      <c r="AA383" s="44"/>
      <c r="AB383" s="44"/>
      <c r="AC383" s="44"/>
      <c r="AD383" s="44"/>
      <c r="AE383" s="44"/>
      <c r="AF383" s="44"/>
    </row>
    <row r="384" spans="1:32" ht="28.5" x14ac:dyDescent="0.2">
      <c r="A384" s="55"/>
      <c r="B384" s="266" t="s">
        <v>1175</v>
      </c>
      <c r="C384" s="267">
        <v>91835</v>
      </c>
      <c r="D384" s="266" t="s">
        <v>37</v>
      </c>
      <c r="E384" s="266" t="s">
        <v>567</v>
      </c>
      <c r="F384" s="268" t="s">
        <v>44</v>
      </c>
      <c r="G384" s="275">
        <v>1099.5999999999999</v>
      </c>
      <c r="H384" s="269"/>
      <c r="I384" s="269"/>
      <c r="J384" s="269">
        <f t="shared" si="51"/>
        <v>0</v>
      </c>
      <c r="K384" s="270" t="e">
        <f t="shared" si="49"/>
        <v>#DIV/0!</v>
      </c>
      <c r="L384" s="44"/>
      <c r="M384" s="49"/>
      <c r="N384" s="44"/>
      <c r="O384" s="44"/>
      <c r="P384" s="44"/>
      <c r="Q384" s="44"/>
      <c r="R384" s="44"/>
      <c r="S384" s="44"/>
      <c r="T384" s="44"/>
      <c r="U384" s="44"/>
      <c r="V384" s="44"/>
      <c r="W384" s="44"/>
      <c r="X384" s="44"/>
      <c r="Y384" s="44"/>
      <c r="Z384" s="44"/>
      <c r="AA384" s="44"/>
      <c r="AB384" s="44"/>
      <c r="AC384" s="44"/>
      <c r="AD384" s="44"/>
      <c r="AE384" s="44"/>
      <c r="AF384" s="44"/>
    </row>
    <row r="385" spans="1:32" ht="28.5" x14ac:dyDescent="0.2">
      <c r="A385" s="55"/>
      <c r="B385" s="266" t="s">
        <v>1176</v>
      </c>
      <c r="C385" s="267">
        <v>93008</v>
      </c>
      <c r="D385" s="266" t="s">
        <v>37</v>
      </c>
      <c r="E385" s="266" t="s">
        <v>568</v>
      </c>
      <c r="F385" s="268" t="s">
        <v>44</v>
      </c>
      <c r="G385" s="275">
        <v>42.9</v>
      </c>
      <c r="H385" s="269"/>
      <c r="I385" s="269"/>
      <c r="J385" s="269">
        <f t="shared" si="51"/>
        <v>0</v>
      </c>
      <c r="K385" s="270" t="e">
        <f t="shared" si="49"/>
        <v>#DIV/0!</v>
      </c>
      <c r="L385" s="44"/>
      <c r="M385" s="49"/>
      <c r="N385" s="44"/>
      <c r="O385" s="44"/>
      <c r="P385" s="44"/>
      <c r="Q385" s="44"/>
      <c r="R385" s="44"/>
      <c r="S385" s="44"/>
      <c r="T385" s="44"/>
      <c r="U385" s="44"/>
      <c r="V385" s="44"/>
      <c r="W385" s="44"/>
      <c r="X385" s="44"/>
      <c r="Y385" s="44"/>
      <c r="Z385" s="44"/>
      <c r="AA385" s="44"/>
      <c r="AB385" s="44"/>
      <c r="AC385" s="44"/>
      <c r="AD385" s="44"/>
      <c r="AE385" s="44"/>
      <c r="AF385" s="44"/>
    </row>
    <row r="386" spans="1:32" ht="28.5" x14ac:dyDescent="0.2">
      <c r="A386" s="55"/>
      <c r="B386" s="266" t="s">
        <v>1177</v>
      </c>
      <c r="C386" s="267">
        <v>91865</v>
      </c>
      <c r="D386" s="266" t="s">
        <v>37</v>
      </c>
      <c r="E386" s="266" t="s">
        <v>569</v>
      </c>
      <c r="F386" s="268" t="s">
        <v>44</v>
      </c>
      <c r="G386" s="275">
        <v>133.19999999999999</v>
      </c>
      <c r="H386" s="269"/>
      <c r="I386" s="269"/>
      <c r="J386" s="269">
        <f t="shared" si="51"/>
        <v>0</v>
      </c>
      <c r="K386" s="270" t="e">
        <f t="shared" si="49"/>
        <v>#DIV/0!</v>
      </c>
      <c r="L386" s="44"/>
      <c r="M386" s="49"/>
      <c r="N386" s="44"/>
      <c r="O386" s="44"/>
      <c r="P386" s="44"/>
      <c r="Q386" s="44"/>
      <c r="R386" s="44"/>
      <c r="S386" s="44"/>
      <c r="T386" s="44"/>
      <c r="U386" s="44"/>
      <c r="V386" s="44"/>
      <c r="W386" s="44"/>
      <c r="X386" s="44"/>
      <c r="Y386" s="44"/>
      <c r="Z386" s="44"/>
      <c r="AA386" s="44"/>
      <c r="AB386" s="44"/>
      <c r="AC386" s="44"/>
      <c r="AD386" s="44"/>
      <c r="AE386" s="44"/>
      <c r="AF386" s="44"/>
    </row>
    <row r="387" spans="1:32" ht="28.5" x14ac:dyDescent="0.2">
      <c r="A387" s="55"/>
      <c r="B387" s="266" t="s">
        <v>1178</v>
      </c>
      <c r="C387" s="267">
        <v>93009</v>
      </c>
      <c r="D387" s="266" t="s">
        <v>37</v>
      </c>
      <c r="E387" s="266" t="s">
        <v>570</v>
      </c>
      <c r="F387" s="268" t="s">
        <v>44</v>
      </c>
      <c r="G387" s="275">
        <v>41.4</v>
      </c>
      <c r="H387" s="269"/>
      <c r="I387" s="269"/>
      <c r="J387" s="269">
        <f t="shared" si="51"/>
        <v>0</v>
      </c>
      <c r="K387" s="270" t="e">
        <f t="shared" ref="K387:K396" si="52">J387/$J$468</f>
        <v>#DIV/0!</v>
      </c>
      <c r="L387" s="44"/>
      <c r="M387" s="49"/>
      <c r="N387" s="44"/>
      <c r="O387" s="44"/>
      <c r="P387" s="44"/>
      <c r="Q387" s="44"/>
      <c r="R387" s="44"/>
      <c r="S387" s="44"/>
      <c r="T387" s="44"/>
      <c r="U387" s="44"/>
      <c r="V387" s="44"/>
      <c r="W387" s="44"/>
      <c r="X387" s="44"/>
      <c r="Y387" s="44"/>
      <c r="Z387" s="44"/>
      <c r="AA387" s="44"/>
      <c r="AB387" s="44"/>
      <c r="AC387" s="44"/>
      <c r="AD387" s="44"/>
      <c r="AE387" s="44"/>
      <c r="AF387" s="44"/>
    </row>
    <row r="388" spans="1:32" x14ac:dyDescent="0.2">
      <c r="A388" s="55"/>
      <c r="B388" s="266" t="s">
        <v>1179</v>
      </c>
      <c r="C388" s="267" t="s">
        <v>12980</v>
      </c>
      <c r="D388" s="266" t="s">
        <v>131</v>
      </c>
      <c r="E388" s="266" t="s">
        <v>990</v>
      </c>
      <c r="F388" s="268" t="s">
        <v>160</v>
      </c>
      <c r="G388" s="275">
        <v>1</v>
      </c>
      <c r="H388" s="269"/>
      <c r="I388" s="269"/>
      <c r="J388" s="269">
        <f t="shared" si="51"/>
        <v>0</v>
      </c>
      <c r="K388" s="270" t="e">
        <f t="shared" si="52"/>
        <v>#DIV/0!</v>
      </c>
      <c r="L388" s="44"/>
      <c r="M388" s="49"/>
      <c r="N388" s="44"/>
      <c r="O388" s="44"/>
      <c r="P388" s="44"/>
      <c r="Q388" s="44"/>
      <c r="R388" s="44"/>
      <c r="S388" s="44"/>
      <c r="T388" s="44"/>
      <c r="U388" s="44"/>
      <c r="V388" s="44"/>
      <c r="W388" s="44"/>
      <c r="X388" s="44"/>
      <c r="Y388" s="44"/>
      <c r="Z388" s="44"/>
      <c r="AA388" s="44"/>
      <c r="AB388" s="44"/>
      <c r="AC388" s="44"/>
      <c r="AD388" s="44"/>
      <c r="AE388" s="44"/>
      <c r="AF388" s="44"/>
    </row>
    <row r="389" spans="1:32" ht="28.5" x14ac:dyDescent="0.2">
      <c r="A389" s="55"/>
      <c r="B389" s="266" t="s">
        <v>1180</v>
      </c>
      <c r="C389" s="267" t="s">
        <v>16024</v>
      </c>
      <c r="D389" s="266" t="s">
        <v>131</v>
      </c>
      <c r="E389" s="266" t="s">
        <v>608</v>
      </c>
      <c r="F389" s="268" t="s">
        <v>111</v>
      </c>
      <c r="G389" s="275">
        <v>29</v>
      </c>
      <c r="H389" s="269"/>
      <c r="I389" s="269"/>
      <c r="J389" s="269">
        <f t="shared" ref="J389:J396" si="53">ROUND(G389*I389,2)</f>
        <v>0</v>
      </c>
      <c r="K389" s="270" t="e">
        <f t="shared" si="52"/>
        <v>#DIV/0!</v>
      </c>
      <c r="L389" s="44"/>
      <c r="M389" s="44"/>
      <c r="N389" s="44"/>
      <c r="O389" s="44"/>
      <c r="P389" s="44"/>
      <c r="Q389" s="44"/>
      <c r="R389" s="44"/>
      <c r="S389" s="44"/>
      <c r="T389" s="44"/>
      <c r="U389" s="44"/>
      <c r="V389" s="44"/>
      <c r="W389" s="44"/>
      <c r="X389" s="44"/>
      <c r="Y389" s="44"/>
      <c r="Z389" s="44"/>
      <c r="AA389" s="44"/>
      <c r="AB389" s="44"/>
      <c r="AC389" s="44"/>
      <c r="AD389" s="44"/>
      <c r="AE389" s="44"/>
      <c r="AF389" s="44"/>
    </row>
    <row r="390" spans="1:32" ht="14.25" x14ac:dyDescent="0.2">
      <c r="A390" s="55"/>
      <c r="B390" s="266" t="s">
        <v>1181</v>
      </c>
      <c r="C390" s="267" t="s">
        <v>571</v>
      </c>
      <c r="D390" s="266" t="s">
        <v>98</v>
      </c>
      <c r="E390" s="266" t="s">
        <v>572</v>
      </c>
      <c r="F390" s="268" t="s">
        <v>111</v>
      </c>
      <c r="G390" s="275">
        <v>92</v>
      </c>
      <c r="H390" s="269"/>
      <c r="I390" s="269"/>
      <c r="J390" s="269">
        <f t="shared" si="53"/>
        <v>0</v>
      </c>
      <c r="K390" s="270" t="e">
        <f t="shared" si="52"/>
        <v>#DIV/0!</v>
      </c>
      <c r="L390" s="44"/>
      <c r="M390" s="44"/>
      <c r="N390" s="44"/>
      <c r="O390" s="44"/>
      <c r="P390" s="44"/>
      <c r="Q390" s="44"/>
      <c r="R390" s="44"/>
      <c r="S390" s="44"/>
      <c r="T390" s="44"/>
      <c r="U390" s="44"/>
      <c r="V390" s="44"/>
      <c r="W390" s="44"/>
      <c r="X390" s="44"/>
      <c r="Y390" s="44"/>
      <c r="Z390" s="44"/>
      <c r="AA390" s="44"/>
      <c r="AB390" s="44"/>
      <c r="AC390" s="44"/>
      <c r="AD390" s="44"/>
      <c r="AE390" s="44"/>
      <c r="AF390" s="44"/>
    </row>
    <row r="391" spans="1:32" ht="14.25" x14ac:dyDescent="0.2">
      <c r="A391" s="55"/>
      <c r="B391" s="266" t="s">
        <v>1182</v>
      </c>
      <c r="C391" s="267">
        <v>101538</v>
      </c>
      <c r="D391" s="266" t="s">
        <v>37</v>
      </c>
      <c r="E391" s="266" t="s">
        <v>991</v>
      </c>
      <c r="F391" s="268" t="s">
        <v>39</v>
      </c>
      <c r="G391" s="275">
        <v>2</v>
      </c>
      <c r="H391" s="269"/>
      <c r="I391" s="269"/>
      <c r="J391" s="269">
        <f t="shared" si="53"/>
        <v>0</v>
      </c>
      <c r="K391" s="270" t="e">
        <f t="shared" si="52"/>
        <v>#DIV/0!</v>
      </c>
      <c r="L391" s="44"/>
      <c r="M391" s="44"/>
      <c r="N391" s="44"/>
      <c r="O391" s="44"/>
      <c r="P391" s="44"/>
      <c r="Q391" s="44"/>
      <c r="R391" s="44"/>
      <c r="S391" s="44"/>
      <c r="T391" s="44"/>
      <c r="U391" s="44"/>
      <c r="V391" s="44"/>
      <c r="W391" s="44"/>
      <c r="X391" s="44"/>
      <c r="Y391" s="44"/>
      <c r="Z391" s="44"/>
      <c r="AA391" s="44"/>
      <c r="AB391" s="44"/>
      <c r="AC391" s="44"/>
      <c r="AD391" s="44"/>
      <c r="AE391" s="44"/>
      <c r="AF391" s="44"/>
    </row>
    <row r="392" spans="1:32" ht="14.25" x14ac:dyDescent="0.2">
      <c r="A392" s="55"/>
      <c r="B392" s="266" t="s">
        <v>1183</v>
      </c>
      <c r="C392" s="267" t="s">
        <v>16968</v>
      </c>
      <c r="D392" s="266" t="s">
        <v>16967</v>
      </c>
      <c r="E392" s="266" t="s">
        <v>16969</v>
      </c>
      <c r="F392" s="268" t="s">
        <v>39</v>
      </c>
      <c r="G392" s="275">
        <v>1</v>
      </c>
      <c r="H392" s="269"/>
      <c r="I392" s="269"/>
      <c r="J392" s="269">
        <f t="shared" si="53"/>
        <v>0</v>
      </c>
      <c r="K392" s="270" t="e">
        <f t="shared" si="52"/>
        <v>#DIV/0!</v>
      </c>
      <c r="L392" s="44"/>
      <c r="M392" s="44"/>
      <c r="N392" s="44"/>
      <c r="O392" s="44"/>
      <c r="P392" s="44"/>
      <c r="Q392" s="44"/>
      <c r="R392" s="44"/>
      <c r="S392" s="44"/>
      <c r="T392" s="44"/>
      <c r="U392" s="44"/>
      <c r="V392" s="44"/>
      <c r="W392" s="44"/>
      <c r="X392" s="44"/>
      <c r="Y392" s="44"/>
      <c r="Z392" s="44"/>
      <c r="AA392" s="44"/>
      <c r="AB392" s="44"/>
      <c r="AC392" s="44"/>
      <c r="AD392" s="44"/>
      <c r="AE392" s="44"/>
      <c r="AF392" s="44"/>
    </row>
    <row r="393" spans="1:32" ht="14.25" x14ac:dyDescent="0.2">
      <c r="A393" s="55"/>
      <c r="B393" s="266" t="s">
        <v>16970</v>
      </c>
      <c r="C393" s="267" t="s">
        <v>12655</v>
      </c>
      <c r="D393" s="266" t="s">
        <v>131</v>
      </c>
      <c r="E393" s="266" t="s">
        <v>12656</v>
      </c>
      <c r="F393" s="268" t="s">
        <v>16974</v>
      </c>
      <c r="G393" s="275">
        <v>3</v>
      </c>
      <c r="H393" s="269"/>
      <c r="I393" s="269"/>
      <c r="J393" s="269">
        <f t="shared" ref="J393" si="54">ROUND(G393*I393,2)</f>
        <v>0</v>
      </c>
      <c r="K393" s="270" t="e">
        <f t="shared" si="52"/>
        <v>#DIV/0!</v>
      </c>
      <c r="L393" s="44"/>
      <c r="M393" s="44"/>
      <c r="N393" s="44"/>
      <c r="O393" s="44"/>
      <c r="P393" s="44"/>
      <c r="Q393" s="44"/>
      <c r="R393" s="44"/>
      <c r="S393" s="44"/>
      <c r="T393" s="44"/>
      <c r="U393" s="44"/>
      <c r="V393" s="44"/>
      <c r="W393" s="44"/>
      <c r="X393" s="44"/>
      <c r="Y393" s="44"/>
      <c r="Z393" s="44"/>
      <c r="AA393" s="44"/>
      <c r="AB393" s="44"/>
      <c r="AC393" s="44"/>
      <c r="AD393" s="44"/>
      <c r="AE393" s="44"/>
      <c r="AF393" s="44"/>
    </row>
    <row r="394" spans="1:32" ht="13.9" customHeight="1" x14ac:dyDescent="0.2">
      <c r="A394" s="55"/>
      <c r="B394" s="266" t="s">
        <v>16971</v>
      </c>
      <c r="C394" s="267" t="s">
        <v>992</v>
      </c>
      <c r="D394" s="266" t="s">
        <v>42</v>
      </c>
      <c r="E394" s="266" t="s">
        <v>993</v>
      </c>
      <c r="F394" s="268" t="s">
        <v>39</v>
      </c>
      <c r="G394" s="275">
        <v>1</v>
      </c>
      <c r="H394" s="269"/>
      <c r="I394" s="269"/>
      <c r="J394" s="269">
        <f t="shared" si="53"/>
        <v>0</v>
      </c>
      <c r="K394" s="270" t="e">
        <f t="shared" si="52"/>
        <v>#DIV/0!</v>
      </c>
      <c r="L394" s="44"/>
      <c r="M394" s="44"/>
      <c r="N394" s="44"/>
      <c r="O394" s="44"/>
      <c r="P394" s="44"/>
      <c r="Q394" s="44"/>
      <c r="R394" s="44"/>
      <c r="S394" s="44"/>
      <c r="T394" s="44"/>
      <c r="U394" s="44"/>
      <c r="V394" s="44"/>
      <c r="W394" s="44"/>
      <c r="X394" s="44"/>
      <c r="Y394" s="44"/>
      <c r="Z394" s="44"/>
      <c r="AA394" s="44"/>
      <c r="AB394" s="44"/>
      <c r="AC394" s="44"/>
      <c r="AD394" s="44"/>
      <c r="AE394" s="44"/>
      <c r="AF394" s="44"/>
    </row>
    <row r="395" spans="1:32" ht="14.25" x14ac:dyDescent="0.2">
      <c r="A395" s="55"/>
      <c r="B395" s="266" t="s">
        <v>16972</v>
      </c>
      <c r="C395" s="267" t="s">
        <v>994</v>
      </c>
      <c r="D395" s="266" t="s">
        <v>42</v>
      </c>
      <c r="E395" s="266" t="s">
        <v>995</v>
      </c>
      <c r="F395" s="268" t="s">
        <v>39</v>
      </c>
      <c r="G395" s="275">
        <v>1</v>
      </c>
      <c r="H395" s="269"/>
      <c r="I395" s="269"/>
      <c r="J395" s="269">
        <f t="shared" si="53"/>
        <v>0</v>
      </c>
      <c r="K395" s="270" t="e">
        <f t="shared" si="52"/>
        <v>#DIV/0!</v>
      </c>
      <c r="L395" s="44"/>
      <c r="M395" s="44"/>
      <c r="N395" s="44"/>
      <c r="O395" s="44"/>
      <c r="P395" s="44"/>
      <c r="Q395" s="44"/>
      <c r="R395" s="44"/>
      <c r="S395" s="44"/>
      <c r="T395" s="44"/>
      <c r="U395" s="44"/>
      <c r="V395" s="44"/>
      <c r="W395" s="44"/>
      <c r="X395" s="44"/>
      <c r="Y395" s="44"/>
      <c r="Z395" s="44"/>
      <c r="AA395" s="44"/>
      <c r="AB395" s="44"/>
      <c r="AC395" s="44"/>
      <c r="AD395" s="44"/>
      <c r="AE395" s="44"/>
      <c r="AF395" s="44"/>
    </row>
    <row r="396" spans="1:32" ht="14.25" x14ac:dyDescent="0.2">
      <c r="A396" s="55"/>
      <c r="B396" s="266" t="s">
        <v>16973</v>
      </c>
      <c r="C396" s="267" t="s">
        <v>996</v>
      </c>
      <c r="D396" s="266" t="s">
        <v>42</v>
      </c>
      <c r="E396" s="266" t="s">
        <v>997</v>
      </c>
      <c r="F396" s="268" t="s">
        <v>39</v>
      </c>
      <c r="G396" s="275">
        <v>2</v>
      </c>
      <c r="H396" s="269"/>
      <c r="I396" s="269"/>
      <c r="J396" s="269">
        <f t="shared" si="53"/>
        <v>0</v>
      </c>
      <c r="K396" s="270" t="e">
        <f t="shared" si="52"/>
        <v>#DIV/0!</v>
      </c>
      <c r="L396" s="44"/>
      <c r="M396" s="44"/>
      <c r="N396" s="44"/>
      <c r="O396" s="44"/>
      <c r="P396" s="44"/>
      <c r="Q396" s="44"/>
      <c r="R396" s="44"/>
      <c r="S396" s="44"/>
      <c r="T396" s="44"/>
      <c r="U396" s="44"/>
      <c r="V396" s="44"/>
      <c r="W396" s="44"/>
      <c r="X396" s="44"/>
      <c r="Y396" s="44"/>
      <c r="Z396" s="44"/>
      <c r="AA396" s="44"/>
      <c r="AB396" s="44"/>
      <c r="AC396" s="44"/>
      <c r="AD396" s="44"/>
      <c r="AE396" s="44"/>
      <c r="AF396" s="44"/>
    </row>
    <row r="397" spans="1:32" x14ac:dyDescent="0.2">
      <c r="A397" s="55"/>
      <c r="B397" s="262" t="s">
        <v>617</v>
      </c>
      <c r="C397" s="262"/>
      <c r="D397" s="262"/>
      <c r="E397" s="262" t="s">
        <v>187</v>
      </c>
      <c r="F397" s="262"/>
      <c r="G397" s="274"/>
      <c r="H397" s="269"/>
      <c r="I397" s="269"/>
      <c r="J397" s="264">
        <f>SUM(J398:J402)</f>
        <v>0</v>
      </c>
      <c r="K397" s="265" t="e">
        <f>J397/$J$468</f>
        <v>#DIV/0!</v>
      </c>
      <c r="L397" s="44"/>
      <c r="M397" s="44"/>
      <c r="N397" s="44"/>
      <c r="O397" s="44"/>
      <c r="P397" s="44"/>
      <c r="Q397" s="44"/>
      <c r="R397" s="44"/>
      <c r="S397" s="44"/>
      <c r="T397" s="44"/>
      <c r="U397" s="44"/>
      <c r="V397" s="44"/>
      <c r="W397" s="44"/>
      <c r="X397" s="44"/>
      <c r="Y397" s="44"/>
      <c r="Z397" s="44"/>
      <c r="AA397" s="44"/>
      <c r="AB397" s="44"/>
      <c r="AC397" s="44"/>
      <c r="AD397" s="44"/>
      <c r="AE397" s="44"/>
      <c r="AF397" s="44"/>
    </row>
    <row r="398" spans="1:32" ht="28.5" x14ac:dyDescent="0.2">
      <c r="A398" s="55"/>
      <c r="B398" s="266" t="s">
        <v>671</v>
      </c>
      <c r="C398" s="267">
        <v>97607</v>
      </c>
      <c r="D398" s="266" t="s">
        <v>37</v>
      </c>
      <c r="E398" s="266" t="s">
        <v>190</v>
      </c>
      <c r="F398" s="268" t="s">
        <v>39</v>
      </c>
      <c r="G398" s="275">
        <v>18</v>
      </c>
      <c r="H398" s="269"/>
      <c r="I398" s="269"/>
      <c r="J398" s="269">
        <f>ROUND(G398*I398,2)</f>
        <v>0</v>
      </c>
      <c r="K398" s="270" t="e">
        <f t="shared" ref="K398:K416" si="55">J398/$J$468</f>
        <v>#DIV/0!</v>
      </c>
      <c r="L398" s="44"/>
      <c r="M398" s="44"/>
      <c r="N398" s="44"/>
      <c r="O398" s="44"/>
      <c r="P398" s="44"/>
      <c r="Q398" s="44"/>
      <c r="R398" s="44"/>
      <c r="S398" s="44"/>
      <c r="T398" s="44"/>
      <c r="U398" s="44"/>
      <c r="V398" s="44"/>
      <c r="W398" s="44"/>
      <c r="X398" s="44"/>
      <c r="Y398" s="44"/>
      <c r="Z398" s="44"/>
      <c r="AA398" s="44"/>
      <c r="AB398" s="44"/>
      <c r="AC398" s="44"/>
      <c r="AD398" s="44"/>
      <c r="AE398" s="44"/>
      <c r="AF398" s="44"/>
    </row>
    <row r="399" spans="1:32" ht="28.5" x14ac:dyDescent="0.2">
      <c r="A399" s="55"/>
      <c r="B399" s="266" t="s">
        <v>672</v>
      </c>
      <c r="C399" s="267" t="s">
        <v>801</v>
      </c>
      <c r="D399" s="266" t="s">
        <v>98</v>
      </c>
      <c r="E399" s="266" t="s">
        <v>607</v>
      </c>
      <c r="F399" s="268" t="s">
        <v>111</v>
      </c>
      <c r="G399" s="275">
        <v>25</v>
      </c>
      <c r="H399" s="269"/>
      <c r="I399" s="269"/>
      <c r="J399" s="269">
        <f>ROUND(G399*I399,2)</f>
        <v>0</v>
      </c>
      <c r="K399" s="270" t="e">
        <f t="shared" si="55"/>
        <v>#DIV/0!</v>
      </c>
      <c r="L399" s="44"/>
      <c r="M399" s="44"/>
      <c r="N399" s="44"/>
      <c r="O399" s="44"/>
      <c r="P399" s="44"/>
      <c r="Q399" s="44"/>
      <c r="R399" s="44"/>
      <c r="S399" s="44"/>
      <c r="T399" s="44"/>
      <c r="U399" s="44"/>
      <c r="V399" s="44"/>
      <c r="W399" s="44"/>
      <c r="X399" s="44"/>
      <c r="Y399" s="44"/>
      <c r="Z399" s="44"/>
      <c r="AA399" s="44"/>
      <c r="AB399" s="44"/>
      <c r="AC399" s="44"/>
      <c r="AD399" s="44"/>
      <c r="AE399" s="44"/>
      <c r="AF399" s="44"/>
    </row>
    <row r="400" spans="1:32" ht="14.25" x14ac:dyDescent="0.2">
      <c r="A400" s="55"/>
      <c r="B400" s="266" t="s">
        <v>673</v>
      </c>
      <c r="C400" s="267" t="s">
        <v>799</v>
      </c>
      <c r="D400" s="266" t="s">
        <v>42</v>
      </c>
      <c r="E400" s="266" t="s">
        <v>800</v>
      </c>
      <c r="F400" s="268" t="s">
        <v>39</v>
      </c>
      <c r="G400" s="275">
        <v>10</v>
      </c>
      <c r="H400" s="269"/>
      <c r="I400" s="269"/>
      <c r="J400" s="269">
        <f>ROUND(G400*I400,2)</f>
        <v>0</v>
      </c>
      <c r="K400" s="270" t="e">
        <f t="shared" si="55"/>
        <v>#DIV/0!</v>
      </c>
      <c r="L400" s="44"/>
      <c r="M400" s="44"/>
      <c r="N400" s="44"/>
      <c r="O400" s="44"/>
      <c r="P400" s="44"/>
      <c r="Q400" s="44"/>
      <c r="R400" s="44"/>
      <c r="S400" s="44"/>
      <c r="T400" s="44"/>
      <c r="U400" s="44"/>
      <c r="V400" s="44"/>
      <c r="W400" s="44"/>
      <c r="X400" s="44"/>
      <c r="Y400" s="44"/>
      <c r="Z400" s="44"/>
      <c r="AA400" s="44"/>
      <c r="AB400" s="44"/>
      <c r="AC400" s="44"/>
      <c r="AD400" s="44"/>
      <c r="AE400" s="44"/>
      <c r="AF400" s="44"/>
    </row>
    <row r="401" spans="1:32" ht="14.25" x14ac:dyDescent="0.2">
      <c r="A401" s="55"/>
      <c r="B401" s="266" t="s">
        <v>941</v>
      </c>
      <c r="C401" s="267" t="s">
        <v>801</v>
      </c>
      <c r="D401" s="266" t="s">
        <v>98</v>
      </c>
      <c r="E401" s="266" t="s">
        <v>802</v>
      </c>
      <c r="F401" s="268" t="s">
        <v>111</v>
      </c>
      <c r="G401" s="275">
        <v>50</v>
      </c>
      <c r="H401" s="269"/>
      <c r="I401" s="269"/>
      <c r="J401" s="269">
        <f>ROUND(G401*I401,2)</f>
        <v>0</v>
      </c>
      <c r="K401" s="270" t="e">
        <f t="shared" si="55"/>
        <v>#DIV/0!</v>
      </c>
      <c r="L401" s="44"/>
      <c r="M401" s="44"/>
      <c r="N401" s="44"/>
      <c r="O401" s="44"/>
      <c r="P401" s="44"/>
      <c r="Q401" s="44"/>
      <c r="R401" s="44"/>
      <c r="S401" s="44"/>
      <c r="T401" s="44"/>
      <c r="U401" s="44"/>
      <c r="V401" s="44"/>
      <c r="W401" s="44"/>
      <c r="X401" s="44"/>
      <c r="Y401" s="44"/>
      <c r="Z401" s="44"/>
      <c r="AA401" s="44"/>
      <c r="AB401" s="44"/>
      <c r="AC401" s="44"/>
      <c r="AD401" s="44"/>
      <c r="AE401" s="44"/>
      <c r="AF401" s="44"/>
    </row>
    <row r="402" spans="1:32" ht="14.25" x14ac:dyDescent="0.2">
      <c r="A402" s="55"/>
      <c r="B402" s="266" t="s">
        <v>1313</v>
      </c>
      <c r="C402" s="267" t="s">
        <v>1314</v>
      </c>
      <c r="D402" s="266" t="s">
        <v>42</v>
      </c>
      <c r="E402" s="266" t="s">
        <v>1315</v>
      </c>
      <c r="F402" s="268" t="s">
        <v>39</v>
      </c>
      <c r="G402" s="275">
        <v>6</v>
      </c>
      <c r="H402" s="269"/>
      <c r="I402" s="269"/>
      <c r="J402" s="269">
        <f>ROUND(G402*I402,2)</f>
        <v>0</v>
      </c>
      <c r="K402" s="270" t="e">
        <f t="shared" si="55"/>
        <v>#DIV/0!</v>
      </c>
      <c r="L402" s="44"/>
      <c r="M402" s="44"/>
      <c r="N402" s="44"/>
      <c r="O402" s="44"/>
      <c r="P402" s="44"/>
      <c r="Q402" s="44"/>
      <c r="R402" s="44"/>
      <c r="S402" s="44"/>
      <c r="T402" s="44"/>
      <c r="U402" s="44"/>
      <c r="V402" s="44"/>
      <c r="W402" s="44"/>
      <c r="X402" s="44"/>
      <c r="Y402" s="44"/>
      <c r="Z402" s="44"/>
      <c r="AA402" s="44"/>
      <c r="AB402" s="44"/>
      <c r="AC402" s="44"/>
      <c r="AD402" s="44"/>
      <c r="AE402" s="44"/>
      <c r="AF402" s="44"/>
    </row>
    <row r="403" spans="1:32" x14ac:dyDescent="0.2">
      <c r="A403" s="55"/>
      <c r="B403" s="262" t="s">
        <v>717</v>
      </c>
      <c r="C403" s="262"/>
      <c r="D403" s="262"/>
      <c r="E403" s="262" t="s">
        <v>576</v>
      </c>
      <c r="F403" s="262"/>
      <c r="G403" s="274"/>
      <c r="H403" s="269"/>
      <c r="I403" s="269"/>
      <c r="J403" s="264">
        <f>SUM(J404:J416)</f>
        <v>0</v>
      </c>
      <c r="K403" s="265" t="e">
        <f>J403/$J$468</f>
        <v>#DIV/0!</v>
      </c>
      <c r="L403" s="44"/>
      <c r="M403" s="44"/>
      <c r="N403" s="44"/>
      <c r="O403" s="44"/>
      <c r="P403" s="44"/>
      <c r="Q403" s="44"/>
      <c r="R403" s="44"/>
      <c r="S403" s="44"/>
      <c r="T403" s="44"/>
      <c r="U403" s="44"/>
      <c r="V403" s="44"/>
      <c r="W403" s="44"/>
      <c r="X403" s="44"/>
      <c r="Y403" s="44"/>
      <c r="Z403" s="44"/>
      <c r="AA403" s="44"/>
      <c r="AB403" s="44"/>
      <c r="AC403" s="44"/>
      <c r="AD403" s="44"/>
      <c r="AE403" s="44"/>
      <c r="AF403" s="44"/>
    </row>
    <row r="404" spans="1:32" ht="28.5" x14ac:dyDescent="0.2">
      <c r="A404" s="55"/>
      <c r="B404" s="266" t="s">
        <v>718</v>
      </c>
      <c r="C404" s="267" t="s">
        <v>282</v>
      </c>
      <c r="D404" s="266" t="s">
        <v>98</v>
      </c>
      <c r="E404" s="266" t="s">
        <v>998</v>
      </c>
      <c r="F404" s="268" t="s">
        <v>111</v>
      </c>
      <c r="G404" s="275">
        <v>1</v>
      </c>
      <c r="H404" s="269"/>
      <c r="I404" s="269"/>
      <c r="J404" s="269">
        <f t="shared" ref="J404:J416" si="56">ROUND(G404*I404,2)</f>
        <v>0</v>
      </c>
      <c r="K404" s="270" t="e">
        <f t="shared" si="55"/>
        <v>#DIV/0!</v>
      </c>
      <c r="L404" s="44"/>
      <c r="M404" s="44"/>
      <c r="N404" s="44"/>
      <c r="O404" s="44"/>
      <c r="P404" s="44"/>
      <c r="Q404" s="44"/>
      <c r="R404" s="44"/>
      <c r="S404" s="44"/>
      <c r="T404" s="44"/>
      <c r="U404" s="44"/>
      <c r="V404" s="44"/>
      <c r="W404" s="44"/>
      <c r="X404" s="44"/>
      <c r="Y404" s="44"/>
      <c r="Z404" s="44"/>
      <c r="AA404" s="44"/>
      <c r="AB404" s="44"/>
      <c r="AC404" s="44"/>
      <c r="AD404" s="44"/>
      <c r="AE404" s="44"/>
      <c r="AF404" s="44"/>
    </row>
    <row r="405" spans="1:32" ht="28.5" x14ac:dyDescent="0.2">
      <c r="A405" s="55"/>
      <c r="B405" s="266" t="s">
        <v>947</v>
      </c>
      <c r="C405" s="267">
        <v>101801</v>
      </c>
      <c r="D405" s="266" t="s">
        <v>37</v>
      </c>
      <c r="E405" s="266" t="s">
        <v>573</v>
      </c>
      <c r="F405" s="268" t="s">
        <v>39</v>
      </c>
      <c r="G405" s="275">
        <v>9</v>
      </c>
      <c r="H405" s="269"/>
      <c r="I405" s="269"/>
      <c r="J405" s="269">
        <f t="shared" si="56"/>
        <v>0</v>
      </c>
      <c r="K405" s="270" t="e">
        <f t="shared" si="55"/>
        <v>#DIV/0!</v>
      </c>
      <c r="L405" s="44"/>
      <c r="M405" s="44"/>
      <c r="N405" s="44"/>
      <c r="O405" s="44"/>
      <c r="P405" s="44"/>
      <c r="Q405" s="44"/>
      <c r="R405" s="44"/>
      <c r="S405" s="44"/>
      <c r="T405" s="44"/>
      <c r="U405" s="44"/>
      <c r="V405" s="44"/>
      <c r="W405" s="44"/>
      <c r="X405" s="44"/>
      <c r="Y405" s="44"/>
      <c r="Z405" s="44"/>
      <c r="AA405" s="44"/>
      <c r="AB405" s="44"/>
      <c r="AC405" s="44"/>
      <c r="AD405" s="44"/>
      <c r="AE405" s="44"/>
      <c r="AF405" s="44"/>
    </row>
    <row r="406" spans="1:32" ht="28.5" x14ac:dyDescent="0.2">
      <c r="A406" s="55"/>
      <c r="B406" s="266" t="s">
        <v>950</v>
      </c>
      <c r="C406" s="267">
        <v>98111</v>
      </c>
      <c r="D406" s="266" t="s">
        <v>37</v>
      </c>
      <c r="E406" s="266" t="s">
        <v>577</v>
      </c>
      <c r="F406" s="268" t="s">
        <v>39</v>
      </c>
      <c r="G406" s="275">
        <v>9</v>
      </c>
      <c r="H406" s="269"/>
      <c r="I406" s="269"/>
      <c r="J406" s="269">
        <f t="shared" si="56"/>
        <v>0</v>
      </c>
      <c r="K406" s="270" t="e">
        <f t="shared" si="55"/>
        <v>#DIV/0!</v>
      </c>
      <c r="L406" s="44"/>
      <c r="M406" s="44"/>
      <c r="N406" s="44"/>
      <c r="O406" s="44"/>
      <c r="P406" s="44"/>
      <c r="Q406" s="44"/>
      <c r="R406" s="44"/>
      <c r="S406" s="44"/>
      <c r="T406" s="44"/>
      <c r="U406" s="44"/>
      <c r="V406" s="44"/>
      <c r="W406" s="44"/>
      <c r="X406" s="44"/>
      <c r="Y406" s="44"/>
      <c r="Z406" s="44"/>
      <c r="AA406" s="44"/>
      <c r="AB406" s="44"/>
      <c r="AC406" s="44"/>
      <c r="AD406" s="44"/>
      <c r="AE406" s="44"/>
      <c r="AF406" s="44"/>
    </row>
    <row r="407" spans="1:32" ht="14.25" x14ac:dyDescent="0.2">
      <c r="A407" s="55"/>
      <c r="B407" s="266" t="s">
        <v>953</v>
      </c>
      <c r="C407" s="267">
        <v>96986</v>
      </c>
      <c r="D407" s="266" t="s">
        <v>37</v>
      </c>
      <c r="E407" s="266" t="s">
        <v>151</v>
      </c>
      <c r="F407" s="268" t="s">
        <v>39</v>
      </c>
      <c r="G407" s="275">
        <v>9</v>
      </c>
      <c r="H407" s="269"/>
      <c r="I407" s="269"/>
      <c r="J407" s="269">
        <f t="shared" si="56"/>
        <v>0</v>
      </c>
      <c r="K407" s="270" t="e">
        <f t="shared" si="55"/>
        <v>#DIV/0!</v>
      </c>
      <c r="L407" s="44"/>
      <c r="M407" s="44"/>
      <c r="N407" s="44"/>
      <c r="O407" s="44"/>
      <c r="P407" s="44"/>
      <c r="Q407" s="44"/>
      <c r="R407" s="44"/>
      <c r="S407" s="44"/>
      <c r="T407" s="44"/>
      <c r="U407" s="44"/>
      <c r="V407" s="44"/>
      <c r="W407" s="44"/>
      <c r="X407" s="44"/>
      <c r="Y407" s="44"/>
      <c r="Z407" s="44"/>
      <c r="AA407" s="44"/>
      <c r="AB407" s="44"/>
      <c r="AC407" s="44"/>
      <c r="AD407" s="44"/>
      <c r="AE407" s="44"/>
      <c r="AF407" s="44"/>
    </row>
    <row r="408" spans="1:32" ht="14.25" x14ac:dyDescent="0.2">
      <c r="A408" s="55"/>
      <c r="B408" s="266" t="s">
        <v>954</v>
      </c>
      <c r="C408" s="267">
        <v>96989</v>
      </c>
      <c r="D408" s="266" t="s">
        <v>37</v>
      </c>
      <c r="E408" s="266" t="s">
        <v>152</v>
      </c>
      <c r="F408" s="268" t="s">
        <v>39</v>
      </c>
      <c r="G408" s="275">
        <v>1</v>
      </c>
      <c r="H408" s="269"/>
      <c r="I408" s="269"/>
      <c r="J408" s="269">
        <f t="shared" si="56"/>
        <v>0</v>
      </c>
      <c r="K408" s="270" t="e">
        <f t="shared" si="55"/>
        <v>#DIV/0!</v>
      </c>
      <c r="L408" s="44"/>
      <c r="M408" s="44"/>
      <c r="N408" s="44"/>
      <c r="O408" s="44"/>
      <c r="P408" s="44"/>
      <c r="Q408" s="44"/>
      <c r="R408" s="44"/>
      <c r="S408" s="44"/>
      <c r="T408" s="44"/>
      <c r="U408" s="44"/>
      <c r="V408" s="44"/>
      <c r="W408" s="44"/>
      <c r="X408" s="44"/>
      <c r="Y408" s="44"/>
      <c r="Z408" s="44"/>
      <c r="AA408" s="44"/>
      <c r="AB408" s="44"/>
      <c r="AC408" s="44"/>
      <c r="AD408" s="44"/>
      <c r="AE408" s="44"/>
      <c r="AF408" s="44"/>
    </row>
    <row r="409" spans="1:32" ht="14.25" x14ac:dyDescent="0.2">
      <c r="A409" s="55"/>
      <c r="B409" s="266" t="s">
        <v>955</v>
      </c>
      <c r="C409" s="267">
        <v>96988</v>
      </c>
      <c r="D409" s="266" t="s">
        <v>37</v>
      </c>
      <c r="E409" s="266" t="s">
        <v>578</v>
      </c>
      <c r="F409" s="268" t="s">
        <v>39</v>
      </c>
      <c r="G409" s="275">
        <v>2</v>
      </c>
      <c r="H409" s="269"/>
      <c r="I409" s="269"/>
      <c r="J409" s="269">
        <f t="shared" si="56"/>
        <v>0</v>
      </c>
      <c r="K409" s="270" t="e">
        <f t="shared" si="55"/>
        <v>#DIV/0!</v>
      </c>
      <c r="L409" s="44"/>
      <c r="M409" s="44"/>
      <c r="N409" s="44"/>
      <c r="O409" s="44"/>
      <c r="P409" s="44"/>
      <c r="Q409" s="44"/>
      <c r="R409" s="44"/>
      <c r="S409" s="44"/>
      <c r="T409" s="44"/>
      <c r="U409" s="44"/>
      <c r="V409" s="44"/>
      <c r="W409" s="44"/>
      <c r="X409" s="44"/>
      <c r="Y409" s="44"/>
      <c r="Z409" s="44"/>
      <c r="AA409" s="44"/>
      <c r="AB409" s="44"/>
      <c r="AC409" s="44"/>
      <c r="AD409" s="44"/>
      <c r="AE409" s="44"/>
      <c r="AF409" s="44"/>
    </row>
    <row r="410" spans="1:32" ht="14.25" x14ac:dyDescent="0.2">
      <c r="A410" s="55"/>
      <c r="B410" s="266" t="s">
        <v>956</v>
      </c>
      <c r="C410" s="267">
        <v>104746</v>
      </c>
      <c r="D410" s="266" t="s">
        <v>37</v>
      </c>
      <c r="E410" s="266" t="s">
        <v>579</v>
      </c>
      <c r="F410" s="268" t="s">
        <v>39</v>
      </c>
      <c r="G410" s="275">
        <v>24</v>
      </c>
      <c r="H410" s="269"/>
      <c r="I410" s="269"/>
      <c r="J410" s="269">
        <f t="shared" si="56"/>
        <v>0</v>
      </c>
      <c r="K410" s="270" t="e">
        <f t="shared" si="55"/>
        <v>#DIV/0!</v>
      </c>
      <c r="L410" s="44"/>
      <c r="M410" s="44"/>
      <c r="N410" s="44"/>
      <c r="O410" s="44"/>
      <c r="P410" s="44"/>
      <c r="Q410" s="44"/>
      <c r="R410" s="44"/>
      <c r="S410" s="44"/>
      <c r="T410" s="44"/>
      <c r="U410" s="44"/>
      <c r="V410" s="44"/>
      <c r="W410" s="44"/>
      <c r="X410" s="44"/>
      <c r="Y410" s="44"/>
      <c r="Z410" s="44"/>
      <c r="AA410" s="44"/>
      <c r="AB410" s="44"/>
      <c r="AC410" s="44"/>
      <c r="AD410" s="44"/>
      <c r="AE410" s="44"/>
      <c r="AF410" s="44"/>
    </row>
    <row r="411" spans="1:32" ht="14.25" x14ac:dyDescent="0.2">
      <c r="A411" s="55"/>
      <c r="B411" s="266" t="s">
        <v>957</v>
      </c>
      <c r="C411" s="267">
        <v>96987</v>
      </c>
      <c r="D411" s="266" t="s">
        <v>37</v>
      </c>
      <c r="E411" s="266" t="s">
        <v>580</v>
      </c>
      <c r="F411" s="268" t="s">
        <v>39</v>
      </c>
      <c r="G411" s="275">
        <v>1</v>
      </c>
      <c r="H411" s="269"/>
      <c r="I411" s="269"/>
      <c r="J411" s="269">
        <f t="shared" si="56"/>
        <v>0</v>
      </c>
      <c r="K411" s="270" t="e">
        <f t="shared" si="55"/>
        <v>#DIV/0!</v>
      </c>
      <c r="L411" s="44"/>
      <c r="M411" s="44"/>
      <c r="N411" s="44"/>
      <c r="O411" s="44"/>
      <c r="P411" s="44"/>
      <c r="Q411" s="44"/>
      <c r="R411" s="44"/>
      <c r="S411" s="44"/>
      <c r="T411" s="44"/>
      <c r="U411" s="44"/>
      <c r="V411" s="44"/>
      <c r="W411" s="44"/>
      <c r="X411" s="44"/>
      <c r="Y411" s="44"/>
      <c r="Z411" s="44"/>
      <c r="AA411" s="44"/>
      <c r="AB411" s="44"/>
      <c r="AC411" s="44"/>
      <c r="AD411" s="44"/>
      <c r="AE411" s="44"/>
      <c r="AF411" s="44"/>
    </row>
    <row r="412" spans="1:32" ht="28.5" x14ac:dyDescent="0.2">
      <c r="A412" s="55"/>
      <c r="B412" s="266" t="s">
        <v>960</v>
      </c>
      <c r="C412" s="267">
        <v>101663</v>
      </c>
      <c r="D412" s="266" t="s">
        <v>37</v>
      </c>
      <c r="E412" s="266" t="s">
        <v>581</v>
      </c>
      <c r="F412" s="268" t="s">
        <v>39</v>
      </c>
      <c r="G412" s="275">
        <v>1</v>
      </c>
      <c r="H412" s="269"/>
      <c r="I412" s="269"/>
      <c r="J412" s="269">
        <f t="shared" si="56"/>
        <v>0</v>
      </c>
      <c r="K412" s="270" t="e">
        <f t="shared" si="55"/>
        <v>#DIV/0!</v>
      </c>
      <c r="L412" s="44"/>
      <c r="M412" s="44"/>
      <c r="N412" s="44"/>
      <c r="O412" s="44"/>
      <c r="P412" s="44"/>
      <c r="Q412" s="44"/>
      <c r="R412" s="44"/>
      <c r="S412" s="44"/>
      <c r="T412" s="44"/>
      <c r="U412" s="44"/>
      <c r="V412" s="44"/>
      <c r="W412" s="44"/>
      <c r="X412" s="44"/>
      <c r="Y412" s="44"/>
      <c r="Z412" s="44"/>
      <c r="AA412" s="44"/>
      <c r="AB412" s="44"/>
      <c r="AC412" s="44"/>
      <c r="AD412" s="44"/>
      <c r="AE412" s="44"/>
      <c r="AF412" s="44"/>
    </row>
    <row r="413" spans="1:32" ht="14.25" x14ac:dyDescent="0.2">
      <c r="A413" s="55"/>
      <c r="B413" s="266" t="s">
        <v>962</v>
      </c>
      <c r="C413" s="267" t="s">
        <v>13324</v>
      </c>
      <c r="D413" s="266" t="s">
        <v>131</v>
      </c>
      <c r="E413" s="266" t="s">
        <v>149</v>
      </c>
      <c r="F413" s="268" t="s">
        <v>44</v>
      </c>
      <c r="G413" s="275">
        <v>265</v>
      </c>
      <c r="H413" s="269"/>
      <c r="I413" s="269"/>
      <c r="J413" s="269">
        <f t="shared" si="56"/>
        <v>0</v>
      </c>
      <c r="K413" s="270" t="e">
        <f t="shared" si="55"/>
        <v>#DIV/0!</v>
      </c>
      <c r="L413" s="44"/>
      <c r="M413" s="44"/>
      <c r="N413" s="44"/>
      <c r="O413" s="44"/>
      <c r="P413" s="44"/>
      <c r="Q413" s="44"/>
      <c r="R413" s="44"/>
      <c r="S413" s="44"/>
      <c r="T413" s="44"/>
      <c r="U413" s="44"/>
      <c r="V413" s="44"/>
      <c r="W413" s="44"/>
      <c r="X413" s="44"/>
      <c r="Y413" s="44"/>
      <c r="Z413" s="44"/>
      <c r="AA413" s="44"/>
      <c r="AB413" s="44"/>
      <c r="AC413" s="44"/>
      <c r="AD413" s="44"/>
      <c r="AE413" s="44"/>
      <c r="AF413" s="44"/>
    </row>
    <row r="414" spans="1:32" ht="14.25" x14ac:dyDescent="0.2">
      <c r="A414" s="55"/>
      <c r="B414" s="266" t="s">
        <v>963</v>
      </c>
      <c r="C414" s="267">
        <v>96977</v>
      </c>
      <c r="D414" s="266" t="s">
        <v>37</v>
      </c>
      <c r="E414" s="266" t="s">
        <v>4654</v>
      </c>
      <c r="F414" s="268" t="s">
        <v>44</v>
      </c>
      <c r="G414" s="275">
        <v>120</v>
      </c>
      <c r="H414" s="269"/>
      <c r="I414" s="269"/>
      <c r="J414" s="269">
        <f t="shared" si="56"/>
        <v>0</v>
      </c>
      <c r="K414" s="270" t="e">
        <f t="shared" si="55"/>
        <v>#DIV/0!</v>
      </c>
      <c r="L414" s="44"/>
      <c r="M414" s="44"/>
      <c r="N414" s="44"/>
      <c r="O414" s="44"/>
      <c r="P414" s="44"/>
      <c r="Q414" s="44"/>
      <c r="R414" s="44"/>
      <c r="S414" s="44"/>
      <c r="T414" s="44"/>
      <c r="U414" s="44"/>
      <c r="V414" s="44"/>
      <c r="W414" s="44"/>
      <c r="X414" s="44"/>
      <c r="Y414" s="44"/>
      <c r="Z414" s="44"/>
      <c r="AA414" s="44"/>
      <c r="AB414" s="44"/>
      <c r="AC414" s="44"/>
      <c r="AD414" s="44"/>
      <c r="AE414" s="44"/>
      <c r="AF414" s="44"/>
    </row>
    <row r="415" spans="1:32" ht="28.5" x14ac:dyDescent="0.2">
      <c r="A415" s="55"/>
      <c r="B415" s="266" t="s">
        <v>964</v>
      </c>
      <c r="C415" s="267">
        <v>96984</v>
      </c>
      <c r="D415" s="266" t="s">
        <v>37</v>
      </c>
      <c r="E415" s="266" t="s">
        <v>582</v>
      </c>
      <c r="F415" s="268" t="s">
        <v>39</v>
      </c>
      <c r="G415" s="275">
        <v>10</v>
      </c>
      <c r="H415" s="269"/>
      <c r="I415" s="269"/>
      <c r="J415" s="269">
        <f t="shared" si="56"/>
        <v>0</v>
      </c>
      <c r="K415" s="270" t="e">
        <f t="shared" si="55"/>
        <v>#DIV/0!</v>
      </c>
      <c r="L415" s="44"/>
      <c r="M415" s="44"/>
      <c r="N415" s="44"/>
      <c r="O415" s="44"/>
      <c r="P415" s="44"/>
      <c r="Q415" s="44"/>
      <c r="R415" s="44"/>
      <c r="S415" s="44"/>
      <c r="T415" s="44"/>
      <c r="U415" s="44"/>
      <c r="V415" s="44"/>
      <c r="W415" s="44"/>
      <c r="X415" s="44"/>
      <c r="Y415" s="44"/>
      <c r="Z415" s="44"/>
      <c r="AA415" s="44"/>
      <c r="AB415" s="44"/>
      <c r="AC415" s="44"/>
      <c r="AD415" s="44"/>
      <c r="AE415" s="44"/>
      <c r="AF415" s="44"/>
    </row>
    <row r="416" spans="1:32" ht="14.25" x14ac:dyDescent="0.2">
      <c r="A416" s="55"/>
      <c r="B416" s="266" t="s">
        <v>965</v>
      </c>
      <c r="C416" s="267">
        <v>101548</v>
      </c>
      <c r="D416" s="266" t="s">
        <v>37</v>
      </c>
      <c r="E416" s="266" t="s">
        <v>583</v>
      </c>
      <c r="F416" s="268" t="s">
        <v>39</v>
      </c>
      <c r="G416" s="275">
        <v>5</v>
      </c>
      <c r="H416" s="269"/>
      <c r="I416" s="269"/>
      <c r="J416" s="269">
        <f t="shared" si="56"/>
        <v>0</v>
      </c>
      <c r="K416" s="270" t="e">
        <f t="shared" si="55"/>
        <v>#DIV/0!</v>
      </c>
      <c r="L416" s="44"/>
      <c r="M416" s="44"/>
      <c r="N416" s="44"/>
      <c r="O416" s="44"/>
      <c r="P416" s="44"/>
      <c r="Q416" s="44"/>
      <c r="R416" s="44"/>
      <c r="S416" s="44"/>
      <c r="T416" s="44"/>
      <c r="U416" s="44"/>
      <c r="V416" s="44"/>
      <c r="W416" s="44"/>
      <c r="X416" s="44"/>
      <c r="Y416" s="44"/>
      <c r="Z416" s="44"/>
      <c r="AA416" s="44"/>
      <c r="AB416" s="44"/>
      <c r="AC416" s="44"/>
      <c r="AD416" s="44"/>
      <c r="AE416" s="44"/>
      <c r="AF416" s="44"/>
    </row>
    <row r="417" spans="1:32" x14ac:dyDescent="0.2">
      <c r="A417" s="55"/>
      <c r="B417" s="262">
        <v>17</v>
      </c>
      <c r="C417" s="262"/>
      <c r="D417" s="262"/>
      <c r="E417" s="262" t="s">
        <v>203</v>
      </c>
      <c r="F417" s="262"/>
      <c r="G417" s="274"/>
      <c r="H417" s="269"/>
      <c r="I417" s="269"/>
      <c r="J417" s="264">
        <f>J418+J431</f>
        <v>0</v>
      </c>
      <c r="K417" s="265" t="e">
        <f t="shared" ref="K417:K430" si="57">J417/$J$468</f>
        <v>#DIV/0!</v>
      </c>
      <c r="L417" s="44"/>
      <c r="M417" s="44"/>
      <c r="N417" s="44"/>
      <c r="O417" s="44"/>
      <c r="P417" s="44"/>
      <c r="Q417" s="44"/>
      <c r="R417" s="44"/>
      <c r="S417" s="44"/>
      <c r="T417" s="44"/>
      <c r="U417" s="44"/>
      <c r="V417" s="44"/>
      <c r="W417" s="44"/>
      <c r="X417" s="44"/>
      <c r="Y417" s="44"/>
      <c r="Z417" s="44"/>
      <c r="AA417" s="44"/>
      <c r="AB417" s="44"/>
      <c r="AC417" s="44"/>
      <c r="AD417" s="44"/>
      <c r="AE417" s="44"/>
      <c r="AF417" s="44"/>
    </row>
    <row r="418" spans="1:32" x14ac:dyDescent="0.2">
      <c r="A418" s="55"/>
      <c r="B418" s="262" t="s">
        <v>188</v>
      </c>
      <c r="C418" s="262"/>
      <c r="D418" s="262"/>
      <c r="E418" s="262" t="s">
        <v>532</v>
      </c>
      <c r="F418" s="262"/>
      <c r="G418" s="274"/>
      <c r="H418" s="269"/>
      <c r="I418" s="269"/>
      <c r="J418" s="264">
        <f>SUM(J419:J430)</f>
        <v>0</v>
      </c>
      <c r="K418" s="265" t="e">
        <f t="shared" si="57"/>
        <v>#DIV/0!</v>
      </c>
      <c r="L418" s="44"/>
      <c r="M418" s="44"/>
      <c r="N418" s="44"/>
      <c r="O418" s="44"/>
      <c r="P418" s="44"/>
      <c r="Q418" s="44"/>
      <c r="R418" s="44"/>
      <c r="S418" s="44"/>
      <c r="T418" s="44"/>
      <c r="U418" s="44"/>
      <c r="V418" s="44"/>
      <c r="W418" s="44"/>
      <c r="X418" s="44"/>
      <c r="Y418" s="44"/>
      <c r="Z418" s="44"/>
      <c r="AA418" s="44"/>
      <c r="AB418" s="44"/>
      <c r="AC418" s="44"/>
      <c r="AD418" s="44"/>
      <c r="AE418" s="44"/>
      <c r="AF418" s="44"/>
    </row>
    <row r="419" spans="1:32" ht="28.5" x14ac:dyDescent="0.2">
      <c r="A419" s="55"/>
      <c r="B419" s="266" t="s">
        <v>459</v>
      </c>
      <c r="C419" s="267">
        <v>97331</v>
      </c>
      <c r="D419" s="266" t="s">
        <v>37</v>
      </c>
      <c r="E419" s="266" t="s">
        <v>999</v>
      </c>
      <c r="F419" s="268" t="s">
        <v>44</v>
      </c>
      <c r="G419" s="275">
        <v>98</v>
      </c>
      <c r="H419" s="269"/>
      <c r="I419" s="269"/>
      <c r="J419" s="269">
        <f t="shared" ref="J419:J430" si="58">ROUND(G419*I419,2)</f>
        <v>0</v>
      </c>
      <c r="K419" s="270" t="e">
        <f t="shared" si="57"/>
        <v>#DIV/0!</v>
      </c>
      <c r="L419" s="44"/>
      <c r="M419" s="44"/>
      <c r="N419" s="44"/>
      <c r="O419" s="44"/>
      <c r="P419" s="44"/>
      <c r="Q419" s="44"/>
      <c r="R419" s="44"/>
      <c r="S419" s="44"/>
      <c r="T419" s="44"/>
      <c r="U419" s="44"/>
      <c r="V419" s="44"/>
      <c r="W419" s="44"/>
      <c r="X419" s="44"/>
      <c r="Y419" s="44"/>
      <c r="Z419" s="44"/>
      <c r="AA419" s="44"/>
      <c r="AB419" s="44"/>
      <c r="AC419" s="44"/>
      <c r="AD419" s="44"/>
      <c r="AE419" s="44"/>
      <c r="AF419" s="44"/>
    </row>
    <row r="420" spans="1:32" ht="28.5" x14ac:dyDescent="0.2">
      <c r="A420" s="55"/>
      <c r="B420" s="266" t="s">
        <v>460</v>
      </c>
      <c r="C420" s="267">
        <v>103290</v>
      </c>
      <c r="D420" s="266" t="s">
        <v>37</v>
      </c>
      <c r="E420" s="266" t="s">
        <v>1000</v>
      </c>
      <c r="F420" s="268" t="s">
        <v>44</v>
      </c>
      <c r="G420" s="275">
        <v>22</v>
      </c>
      <c r="H420" s="269"/>
      <c r="I420" s="269"/>
      <c r="J420" s="269">
        <f t="shared" si="58"/>
        <v>0</v>
      </c>
      <c r="K420" s="270" t="e">
        <f t="shared" si="57"/>
        <v>#DIV/0!</v>
      </c>
      <c r="L420" s="44"/>
      <c r="M420" s="44"/>
      <c r="N420" s="44"/>
      <c r="O420" s="44"/>
      <c r="P420" s="44"/>
      <c r="Q420" s="44"/>
      <c r="R420" s="44"/>
      <c r="S420" s="44"/>
      <c r="T420" s="44"/>
      <c r="U420" s="44"/>
      <c r="V420" s="44"/>
      <c r="W420" s="44"/>
      <c r="X420" s="44"/>
      <c r="Y420" s="44"/>
      <c r="Z420" s="44"/>
      <c r="AA420" s="44"/>
      <c r="AB420" s="44"/>
      <c r="AC420" s="44"/>
      <c r="AD420" s="44"/>
      <c r="AE420" s="44"/>
      <c r="AF420" s="44"/>
    </row>
    <row r="421" spans="1:32" ht="28.5" x14ac:dyDescent="0.2">
      <c r="A421" s="55"/>
      <c r="B421" s="266" t="s">
        <v>461</v>
      </c>
      <c r="C421" s="267">
        <v>103291</v>
      </c>
      <c r="D421" s="266" t="s">
        <v>37</v>
      </c>
      <c r="E421" s="266" t="s">
        <v>1001</v>
      </c>
      <c r="F421" s="268" t="s">
        <v>44</v>
      </c>
      <c r="G421" s="275">
        <v>84</v>
      </c>
      <c r="H421" s="269"/>
      <c r="I421" s="269"/>
      <c r="J421" s="269">
        <f t="shared" si="58"/>
        <v>0</v>
      </c>
      <c r="K421" s="270" t="e">
        <f t="shared" si="57"/>
        <v>#DIV/0!</v>
      </c>
      <c r="L421" s="44"/>
      <c r="M421" s="44"/>
      <c r="N421" s="44"/>
      <c r="O421" s="44"/>
      <c r="P421" s="44"/>
      <c r="Q421" s="44"/>
      <c r="R421" s="44"/>
      <c r="S421" s="44"/>
      <c r="T421" s="44"/>
      <c r="U421" s="44"/>
      <c r="V421" s="44"/>
      <c r="W421" s="44"/>
      <c r="X421" s="44"/>
      <c r="Y421" s="44"/>
      <c r="Z421" s="44"/>
      <c r="AA421" s="44"/>
      <c r="AB421" s="44"/>
      <c r="AC421" s="44"/>
      <c r="AD421" s="44"/>
      <c r="AE421" s="44"/>
      <c r="AF421" s="44"/>
    </row>
    <row r="422" spans="1:32" ht="28.5" x14ac:dyDescent="0.2">
      <c r="A422" s="55"/>
      <c r="B422" s="266" t="s">
        <v>463</v>
      </c>
      <c r="C422" s="267">
        <v>97330</v>
      </c>
      <c r="D422" s="266" t="s">
        <v>37</v>
      </c>
      <c r="E422" s="266" t="s">
        <v>1002</v>
      </c>
      <c r="F422" s="268" t="s">
        <v>44</v>
      </c>
      <c r="G422" s="275">
        <v>8</v>
      </c>
      <c r="H422" s="269"/>
      <c r="I422" s="269"/>
      <c r="J422" s="269">
        <f t="shared" si="58"/>
        <v>0</v>
      </c>
      <c r="K422" s="270" t="e">
        <f t="shared" si="57"/>
        <v>#DIV/0!</v>
      </c>
      <c r="L422" s="44"/>
      <c r="M422" s="44"/>
      <c r="N422" s="44"/>
      <c r="O422" s="44"/>
      <c r="P422" s="44"/>
      <c r="Q422" s="44"/>
      <c r="R422" s="44"/>
      <c r="S422" s="44"/>
      <c r="T422" s="44"/>
      <c r="U422" s="44"/>
      <c r="V422" s="44"/>
      <c r="W422" s="44"/>
      <c r="X422" s="44"/>
      <c r="Y422" s="44"/>
      <c r="Z422" s="44"/>
      <c r="AA422" s="44"/>
      <c r="AB422" s="44"/>
      <c r="AC422" s="44"/>
      <c r="AD422" s="44"/>
      <c r="AE422" s="44"/>
      <c r="AF422" s="44"/>
    </row>
    <row r="423" spans="1:32" ht="14.25" x14ac:dyDescent="0.2">
      <c r="A423" s="55"/>
      <c r="B423" s="266" t="s">
        <v>464</v>
      </c>
      <c r="C423" s="267" t="s">
        <v>1003</v>
      </c>
      <c r="D423" s="266" t="s">
        <v>98</v>
      </c>
      <c r="E423" s="266" t="s">
        <v>1004</v>
      </c>
      <c r="F423" s="268" t="s">
        <v>44</v>
      </c>
      <c r="G423" s="275">
        <v>128</v>
      </c>
      <c r="H423" s="269"/>
      <c r="I423" s="269"/>
      <c r="J423" s="269">
        <f t="shared" si="58"/>
        <v>0</v>
      </c>
      <c r="K423" s="270" t="e">
        <f t="shared" si="57"/>
        <v>#DIV/0!</v>
      </c>
      <c r="L423" s="44"/>
      <c r="M423" s="44"/>
      <c r="N423" s="44"/>
      <c r="O423" s="44"/>
      <c r="P423" s="44"/>
      <c r="Q423" s="44"/>
      <c r="R423" s="44"/>
      <c r="S423" s="44"/>
      <c r="T423" s="44"/>
      <c r="U423" s="44"/>
      <c r="V423" s="44"/>
      <c r="W423" s="44"/>
      <c r="X423" s="44"/>
      <c r="Y423" s="44"/>
      <c r="Z423" s="44"/>
      <c r="AA423" s="44"/>
      <c r="AB423" s="44"/>
      <c r="AC423" s="44"/>
      <c r="AD423" s="44"/>
      <c r="AE423" s="44"/>
      <c r="AF423" s="44"/>
    </row>
    <row r="424" spans="1:32" ht="14.25" x14ac:dyDescent="0.2">
      <c r="A424" s="55"/>
      <c r="B424" s="266" t="s">
        <v>465</v>
      </c>
      <c r="C424" s="267" t="s">
        <v>14444</v>
      </c>
      <c r="D424" s="266" t="s">
        <v>131</v>
      </c>
      <c r="E424" s="266" t="s">
        <v>14445</v>
      </c>
      <c r="F424" s="268" t="s">
        <v>39</v>
      </c>
      <c r="G424" s="275">
        <v>16</v>
      </c>
      <c r="H424" s="269"/>
      <c r="I424" s="269"/>
      <c r="J424" s="269">
        <f t="shared" si="58"/>
        <v>0</v>
      </c>
      <c r="K424" s="270" t="e">
        <f t="shared" si="57"/>
        <v>#DIV/0!</v>
      </c>
      <c r="L424" s="44"/>
      <c r="M424" s="44"/>
      <c r="N424" s="44"/>
      <c r="O424" s="44"/>
      <c r="P424" s="44"/>
      <c r="Q424" s="44"/>
      <c r="R424" s="44"/>
      <c r="S424" s="44"/>
      <c r="T424" s="44"/>
      <c r="U424" s="44"/>
      <c r="V424" s="44"/>
      <c r="W424" s="44"/>
      <c r="X424" s="44"/>
      <c r="Y424" s="44"/>
      <c r="Z424" s="44"/>
      <c r="AA424" s="44"/>
      <c r="AB424" s="44"/>
      <c r="AC424" s="44"/>
      <c r="AD424" s="44"/>
      <c r="AE424" s="44"/>
      <c r="AF424" s="44"/>
    </row>
    <row r="425" spans="1:32" ht="42.75" x14ac:dyDescent="0.2">
      <c r="A425" s="55"/>
      <c r="B425" s="266" t="s">
        <v>466</v>
      </c>
      <c r="C425" s="267" t="s">
        <v>707</v>
      </c>
      <c r="D425" s="266" t="s">
        <v>425</v>
      </c>
      <c r="E425" s="266" t="s">
        <v>1006</v>
      </c>
      <c r="F425" s="268" t="s">
        <v>49</v>
      </c>
      <c r="G425" s="275">
        <v>636</v>
      </c>
      <c r="H425" s="269"/>
      <c r="I425" s="269"/>
      <c r="J425" s="269">
        <f t="shared" si="58"/>
        <v>0</v>
      </c>
      <c r="K425" s="270" t="e">
        <f t="shared" si="57"/>
        <v>#DIV/0!</v>
      </c>
      <c r="L425" s="44"/>
      <c r="M425" s="44"/>
      <c r="N425" s="44"/>
      <c r="O425" s="44"/>
      <c r="P425" s="44"/>
      <c r="Q425" s="44"/>
      <c r="R425" s="44"/>
      <c r="S425" s="44"/>
      <c r="T425" s="44"/>
      <c r="U425" s="44"/>
      <c r="V425" s="44"/>
      <c r="W425" s="44"/>
      <c r="X425" s="44"/>
      <c r="Y425" s="44"/>
      <c r="Z425" s="44"/>
      <c r="AA425" s="44"/>
      <c r="AB425" s="44"/>
      <c r="AC425" s="44"/>
      <c r="AD425" s="44"/>
      <c r="AE425" s="44"/>
      <c r="AF425" s="44"/>
    </row>
    <row r="426" spans="1:32" ht="14.25" x14ac:dyDescent="0.2">
      <c r="A426" s="55"/>
      <c r="B426" s="266" t="s">
        <v>467</v>
      </c>
      <c r="C426" s="267" t="s">
        <v>708</v>
      </c>
      <c r="D426" s="266" t="s">
        <v>42</v>
      </c>
      <c r="E426" s="266" t="s">
        <v>709</v>
      </c>
      <c r="F426" s="268" t="s">
        <v>44</v>
      </c>
      <c r="G426" s="275">
        <v>24</v>
      </c>
      <c r="H426" s="269"/>
      <c r="I426" s="269"/>
      <c r="J426" s="269">
        <f t="shared" si="58"/>
        <v>0</v>
      </c>
      <c r="K426" s="270" t="e">
        <f t="shared" si="57"/>
        <v>#DIV/0!</v>
      </c>
      <c r="L426" s="44"/>
      <c r="M426" s="44"/>
      <c r="N426" s="44"/>
      <c r="O426" s="44"/>
      <c r="P426" s="44"/>
      <c r="Q426" s="44"/>
      <c r="R426" s="44"/>
      <c r="S426" s="44"/>
      <c r="T426" s="44"/>
      <c r="U426" s="44"/>
      <c r="V426" s="44"/>
      <c r="W426" s="44"/>
      <c r="X426" s="44"/>
      <c r="Y426" s="44"/>
      <c r="Z426" s="44"/>
      <c r="AA426" s="44"/>
      <c r="AB426" s="44"/>
      <c r="AC426" s="44"/>
      <c r="AD426" s="44"/>
      <c r="AE426" s="44"/>
      <c r="AF426" s="44"/>
    </row>
    <row r="427" spans="1:32" ht="14.25" x14ac:dyDescent="0.2">
      <c r="A427" s="55"/>
      <c r="B427" s="266" t="s">
        <v>469</v>
      </c>
      <c r="C427" s="267" t="s">
        <v>1007</v>
      </c>
      <c r="D427" s="266" t="s">
        <v>42</v>
      </c>
      <c r="E427" s="266" t="s">
        <v>1008</v>
      </c>
      <c r="F427" s="268" t="s">
        <v>44</v>
      </c>
      <c r="G427" s="275">
        <v>28</v>
      </c>
      <c r="H427" s="269"/>
      <c r="I427" s="269"/>
      <c r="J427" s="269">
        <f t="shared" si="58"/>
        <v>0</v>
      </c>
      <c r="K427" s="270" t="e">
        <f t="shared" si="57"/>
        <v>#DIV/0!</v>
      </c>
      <c r="L427" s="44"/>
      <c r="M427" s="44"/>
      <c r="N427" s="44"/>
      <c r="O427" s="44"/>
      <c r="P427" s="44"/>
      <c r="Q427" s="44"/>
      <c r="R427" s="44"/>
      <c r="S427" s="44"/>
      <c r="T427" s="44"/>
      <c r="U427" s="44"/>
      <c r="V427" s="44"/>
      <c r="W427" s="44"/>
      <c r="X427" s="44"/>
      <c r="Y427" s="44"/>
      <c r="Z427" s="44"/>
      <c r="AA427" s="44"/>
      <c r="AB427" s="44"/>
      <c r="AC427" s="44"/>
      <c r="AD427" s="44"/>
      <c r="AE427" s="44"/>
      <c r="AF427" s="44"/>
    </row>
    <row r="428" spans="1:32" ht="14.25" x14ac:dyDescent="0.2">
      <c r="A428" s="55"/>
      <c r="B428" s="266" t="s">
        <v>470</v>
      </c>
      <c r="C428" s="267" t="s">
        <v>1009</v>
      </c>
      <c r="D428" s="266" t="s">
        <v>98</v>
      </c>
      <c r="E428" s="266" t="s">
        <v>1010</v>
      </c>
      <c r="F428" s="268" t="s">
        <v>111</v>
      </c>
      <c r="G428" s="275">
        <v>25.3333333</v>
      </c>
      <c r="H428" s="269"/>
      <c r="I428" s="269"/>
      <c r="J428" s="269">
        <f t="shared" si="58"/>
        <v>0</v>
      </c>
      <c r="K428" s="270" t="e">
        <f t="shared" si="57"/>
        <v>#DIV/0!</v>
      </c>
      <c r="L428" s="44"/>
      <c r="M428" s="44"/>
      <c r="N428" s="44"/>
      <c r="O428" s="44"/>
      <c r="P428" s="44"/>
      <c r="Q428" s="44"/>
      <c r="R428" s="44"/>
      <c r="S428" s="44"/>
      <c r="T428" s="44"/>
      <c r="U428" s="44"/>
      <c r="V428" s="44"/>
      <c r="W428" s="44"/>
      <c r="X428" s="44"/>
      <c r="Y428" s="44"/>
      <c r="Z428" s="44"/>
      <c r="AA428" s="44"/>
      <c r="AB428" s="44"/>
      <c r="AC428" s="44"/>
      <c r="AD428" s="44"/>
      <c r="AE428" s="44"/>
      <c r="AF428" s="44"/>
    </row>
    <row r="429" spans="1:32" ht="14.25" x14ac:dyDescent="0.2">
      <c r="A429" s="55"/>
      <c r="B429" s="266" t="s">
        <v>472</v>
      </c>
      <c r="C429" s="267" t="s">
        <v>1011</v>
      </c>
      <c r="D429" s="266" t="s">
        <v>98</v>
      </c>
      <c r="E429" s="266" t="s">
        <v>1012</v>
      </c>
      <c r="F429" s="268" t="s">
        <v>111</v>
      </c>
      <c r="G429" s="275">
        <v>52</v>
      </c>
      <c r="H429" s="269"/>
      <c r="I429" s="269"/>
      <c r="J429" s="269">
        <f t="shared" si="58"/>
        <v>0</v>
      </c>
      <c r="K429" s="270" t="e">
        <f t="shared" si="57"/>
        <v>#DIV/0!</v>
      </c>
      <c r="L429" s="44"/>
      <c r="M429" s="44"/>
      <c r="N429" s="44"/>
      <c r="O429" s="44"/>
      <c r="P429" s="44"/>
      <c r="Q429" s="44"/>
      <c r="R429" s="44"/>
      <c r="S429" s="44"/>
      <c r="T429" s="44"/>
      <c r="U429" s="44"/>
      <c r="V429" s="44"/>
      <c r="W429" s="44"/>
      <c r="X429" s="44"/>
      <c r="Y429" s="44"/>
      <c r="Z429" s="44"/>
      <c r="AA429" s="44"/>
      <c r="AB429" s="44"/>
      <c r="AC429" s="44"/>
      <c r="AD429" s="44"/>
      <c r="AE429" s="44"/>
      <c r="AF429" s="44"/>
    </row>
    <row r="430" spans="1:32" ht="28.5" x14ac:dyDescent="0.2">
      <c r="A430" s="55"/>
      <c r="B430" s="266" t="s">
        <v>473</v>
      </c>
      <c r="C430" s="267">
        <v>90460</v>
      </c>
      <c r="D430" s="266" t="s">
        <v>37</v>
      </c>
      <c r="E430" s="266" t="s">
        <v>710</v>
      </c>
      <c r="F430" s="268" t="s">
        <v>44</v>
      </c>
      <c r="G430" s="275">
        <v>18</v>
      </c>
      <c r="H430" s="269"/>
      <c r="I430" s="269"/>
      <c r="J430" s="269">
        <f t="shared" si="58"/>
        <v>0</v>
      </c>
      <c r="K430" s="270" t="e">
        <f t="shared" si="57"/>
        <v>#DIV/0!</v>
      </c>
      <c r="L430" s="44"/>
      <c r="M430" s="44"/>
      <c r="N430" s="44"/>
      <c r="O430" s="44"/>
      <c r="P430" s="44"/>
      <c r="Q430" s="44"/>
      <c r="R430" s="44"/>
      <c r="S430" s="44"/>
      <c r="T430" s="44"/>
      <c r="U430" s="44"/>
      <c r="V430" s="44"/>
      <c r="W430" s="44"/>
      <c r="X430" s="44"/>
      <c r="Y430" s="44"/>
      <c r="Z430" s="44"/>
      <c r="AA430" s="44"/>
      <c r="AB430" s="44"/>
      <c r="AC430" s="44"/>
      <c r="AD430" s="44"/>
      <c r="AE430" s="44"/>
      <c r="AF430" s="44"/>
    </row>
    <row r="431" spans="1:32" x14ac:dyDescent="0.2">
      <c r="A431" s="55"/>
      <c r="B431" s="262" t="s">
        <v>189</v>
      </c>
      <c r="C431" s="262"/>
      <c r="D431" s="262"/>
      <c r="E431" s="262" t="s">
        <v>449</v>
      </c>
      <c r="F431" s="262"/>
      <c r="G431" s="274"/>
      <c r="H431" s="269"/>
      <c r="I431" s="269"/>
      <c r="J431" s="264">
        <f>SUM(J432:J435)</f>
        <v>0</v>
      </c>
      <c r="K431" s="265" t="e">
        <f>J431/$J$468</f>
        <v>#DIV/0!</v>
      </c>
      <c r="L431" s="44"/>
      <c r="M431" s="44"/>
      <c r="N431" s="44"/>
      <c r="O431" s="44"/>
      <c r="P431" s="44"/>
      <c r="Q431" s="44"/>
      <c r="R431" s="44"/>
      <c r="S431" s="44"/>
      <c r="T431" s="44"/>
      <c r="U431" s="44"/>
      <c r="V431" s="44"/>
      <c r="W431" s="44"/>
      <c r="X431" s="44"/>
      <c r="Y431" s="44"/>
      <c r="Z431" s="44"/>
      <c r="AA431" s="44"/>
      <c r="AB431" s="44"/>
      <c r="AC431" s="44"/>
      <c r="AD431" s="44"/>
      <c r="AE431" s="44"/>
      <c r="AF431" s="44"/>
    </row>
    <row r="432" spans="1:32" ht="14.25" x14ac:dyDescent="0.2">
      <c r="A432" s="55"/>
      <c r="B432" s="266" t="s">
        <v>498</v>
      </c>
      <c r="C432" s="267" t="s">
        <v>1013</v>
      </c>
      <c r="D432" s="266" t="s">
        <v>42</v>
      </c>
      <c r="E432" s="266" t="s">
        <v>1014</v>
      </c>
      <c r="F432" s="268" t="s">
        <v>39</v>
      </c>
      <c r="G432" s="275">
        <v>1</v>
      </c>
      <c r="H432" s="269"/>
      <c r="I432" s="269"/>
      <c r="J432" s="269">
        <f>ROUND(G432*I432,2)</f>
        <v>0</v>
      </c>
      <c r="K432" s="270" t="e">
        <f t="shared" ref="K432:K435" si="59">J432/$J$468</f>
        <v>#DIV/0!</v>
      </c>
      <c r="L432" s="44"/>
      <c r="M432" s="44"/>
      <c r="N432" s="44"/>
      <c r="O432" s="44"/>
      <c r="P432" s="44"/>
      <c r="Q432" s="44"/>
      <c r="R432" s="44"/>
      <c r="S432" s="44"/>
      <c r="T432" s="44"/>
      <c r="U432" s="44"/>
      <c r="V432" s="44"/>
      <c r="W432" s="44"/>
      <c r="X432" s="44"/>
      <c r="Y432" s="44"/>
      <c r="Z432" s="44"/>
      <c r="AA432" s="44"/>
      <c r="AB432" s="44"/>
      <c r="AC432" s="44"/>
      <c r="AD432" s="44"/>
      <c r="AE432" s="44"/>
      <c r="AF432" s="44"/>
    </row>
    <row r="433" spans="1:32" ht="14.25" x14ac:dyDescent="0.2">
      <c r="A433" s="55"/>
      <c r="B433" s="266" t="s">
        <v>499</v>
      </c>
      <c r="C433" s="267" t="s">
        <v>1015</v>
      </c>
      <c r="D433" s="266" t="s">
        <v>42</v>
      </c>
      <c r="E433" s="266" t="s">
        <v>1016</v>
      </c>
      <c r="F433" s="268" t="s">
        <v>39</v>
      </c>
      <c r="G433" s="275">
        <v>1</v>
      </c>
      <c r="H433" s="269"/>
      <c r="I433" s="269"/>
      <c r="J433" s="269">
        <f>ROUND(G433*I433,2)</f>
        <v>0</v>
      </c>
      <c r="K433" s="270" t="e">
        <f t="shared" si="59"/>
        <v>#DIV/0!</v>
      </c>
      <c r="L433" s="44"/>
      <c r="M433" s="44"/>
      <c r="N433" s="44"/>
      <c r="O433" s="44"/>
      <c r="P433" s="44"/>
      <c r="Q433" s="44"/>
      <c r="R433" s="44"/>
      <c r="S433" s="44"/>
      <c r="T433" s="44"/>
      <c r="U433" s="44"/>
      <c r="V433" s="44"/>
      <c r="W433" s="44"/>
      <c r="X433" s="44"/>
      <c r="Y433" s="44"/>
      <c r="Z433" s="44"/>
      <c r="AA433" s="44"/>
      <c r="AB433" s="44"/>
      <c r="AC433" s="44"/>
      <c r="AD433" s="44"/>
      <c r="AE433" s="44"/>
      <c r="AF433" s="44"/>
    </row>
    <row r="434" spans="1:32" ht="14.25" x14ac:dyDescent="0.2">
      <c r="A434" s="55"/>
      <c r="B434" s="266" t="s">
        <v>500</v>
      </c>
      <c r="C434" s="267" t="s">
        <v>1017</v>
      </c>
      <c r="D434" s="266" t="s">
        <v>42</v>
      </c>
      <c r="E434" s="266" t="s">
        <v>1018</v>
      </c>
      <c r="F434" s="268" t="s">
        <v>39</v>
      </c>
      <c r="G434" s="275">
        <v>3</v>
      </c>
      <c r="H434" s="269"/>
      <c r="I434" s="269"/>
      <c r="J434" s="269">
        <f>ROUND(G434*I434,2)</f>
        <v>0</v>
      </c>
      <c r="K434" s="270" t="e">
        <f t="shared" si="59"/>
        <v>#DIV/0!</v>
      </c>
      <c r="L434" s="44"/>
      <c r="M434" s="44"/>
      <c r="N434" s="44"/>
      <c r="O434" s="44"/>
      <c r="P434" s="44"/>
      <c r="Q434" s="44"/>
      <c r="R434" s="44"/>
      <c r="S434" s="44"/>
      <c r="T434" s="44"/>
      <c r="U434" s="44"/>
      <c r="V434" s="44"/>
      <c r="W434" s="44"/>
      <c r="X434" s="44"/>
      <c r="Y434" s="44"/>
      <c r="Z434" s="44"/>
      <c r="AA434" s="44"/>
      <c r="AB434" s="44"/>
      <c r="AC434" s="44"/>
      <c r="AD434" s="44"/>
      <c r="AE434" s="44"/>
      <c r="AF434" s="44"/>
    </row>
    <row r="435" spans="1:32" ht="14.25" x14ac:dyDescent="0.2">
      <c r="A435" s="55"/>
      <c r="B435" s="266" t="s">
        <v>1316</v>
      </c>
      <c r="C435" s="267" t="s">
        <v>1317</v>
      </c>
      <c r="D435" s="266" t="s">
        <v>42</v>
      </c>
      <c r="E435" s="266" t="s">
        <v>1318</v>
      </c>
      <c r="F435" s="268" t="s">
        <v>39</v>
      </c>
      <c r="G435" s="275">
        <v>1</v>
      </c>
      <c r="H435" s="269"/>
      <c r="I435" s="269"/>
      <c r="J435" s="269">
        <f>ROUND(G435*I435,2)</f>
        <v>0</v>
      </c>
      <c r="K435" s="270" t="e">
        <f t="shared" si="59"/>
        <v>#DIV/0!</v>
      </c>
      <c r="L435" s="44"/>
      <c r="M435" s="44"/>
      <c r="N435" s="44"/>
      <c r="O435" s="44"/>
      <c r="P435" s="44"/>
      <c r="Q435" s="44"/>
      <c r="R435" s="44"/>
      <c r="S435" s="44"/>
      <c r="T435" s="44"/>
      <c r="U435" s="44"/>
      <c r="V435" s="44"/>
      <c r="W435" s="44"/>
      <c r="X435" s="44"/>
      <c r="Y435" s="44"/>
      <c r="Z435" s="44"/>
      <c r="AA435" s="44"/>
      <c r="AB435" s="44"/>
      <c r="AC435" s="44"/>
      <c r="AD435" s="44"/>
      <c r="AE435" s="44"/>
      <c r="AF435" s="44"/>
    </row>
    <row r="436" spans="1:32" x14ac:dyDescent="0.2">
      <c r="A436" s="55"/>
      <c r="B436" s="262">
        <v>18</v>
      </c>
      <c r="C436" s="262"/>
      <c r="D436" s="262"/>
      <c r="E436" s="262" t="s">
        <v>204</v>
      </c>
      <c r="F436" s="262"/>
      <c r="G436" s="274"/>
      <c r="H436" s="269"/>
      <c r="I436" s="269"/>
      <c r="J436" s="264">
        <f>SUM(J437:J444)</f>
        <v>0</v>
      </c>
      <c r="K436" s="265" t="e">
        <f>J436/$J$468</f>
        <v>#DIV/0!</v>
      </c>
      <c r="L436" s="44"/>
      <c r="M436" s="44"/>
      <c r="N436" s="44"/>
      <c r="O436" s="44"/>
      <c r="P436" s="44"/>
      <c r="Q436" s="44"/>
      <c r="R436" s="44"/>
      <c r="S436" s="44"/>
      <c r="T436" s="44"/>
      <c r="U436" s="44"/>
      <c r="V436" s="44"/>
      <c r="W436" s="44"/>
      <c r="X436" s="44"/>
      <c r="Y436" s="44"/>
      <c r="Z436" s="44"/>
      <c r="AA436" s="44"/>
      <c r="AB436" s="44"/>
      <c r="AC436" s="44"/>
      <c r="AD436" s="44"/>
      <c r="AE436" s="44"/>
      <c r="AF436" s="44"/>
    </row>
    <row r="437" spans="1:32" ht="28.5" x14ac:dyDescent="0.2">
      <c r="A437" s="55"/>
      <c r="B437" s="266" t="s">
        <v>192</v>
      </c>
      <c r="C437" s="267">
        <v>91940</v>
      </c>
      <c r="D437" s="266" t="s">
        <v>37</v>
      </c>
      <c r="E437" s="266" t="s">
        <v>241</v>
      </c>
      <c r="F437" s="268" t="s">
        <v>39</v>
      </c>
      <c r="G437" s="275">
        <v>28</v>
      </c>
      <c r="H437" s="269"/>
      <c r="I437" s="269"/>
      <c r="J437" s="269">
        <f t="shared" ref="J437:J444" si="60">ROUND(G437*I437,2)</f>
        <v>0</v>
      </c>
      <c r="K437" s="270" t="e">
        <f t="shared" ref="K437:K444" si="61">J437/$J$468</f>
        <v>#DIV/0!</v>
      </c>
      <c r="L437" s="44"/>
      <c r="M437" s="44"/>
      <c r="N437" s="44"/>
      <c r="O437" s="44"/>
      <c r="P437" s="44"/>
      <c r="Q437" s="44"/>
      <c r="R437" s="44"/>
      <c r="S437" s="44"/>
      <c r="T437" s="44"/>
      <c r="U437" s="44"/>
      <c r="V437" s="44"/>
      <c r="W437" s="44"/>
      <c r="X437" s="44"/>
      <c r="Y437" s="44"/>
      <c r="Z437" s="44"/>
      <c r="AA437" s="44"/>
      <c r="AB437" s="44"/>
      <c r="AC437" s="44"/>
      <c r="AD437" s="44"/>
      <c r="AE437" s="44"/>
      <c r="AF437" s="44"/>
    </row>
    <row r="438" spans="1:32" ht="14.25" x14ac:dyDescent="0.2">
      <c r="A438" s="55"/>
      <c r="B438" s="266" t="s">
        <v>194</v>
      </c>
      <c r="C438" s="267" t="s">
        <v>13602</v>
      </c>
      <c r="D438" s="266" t="s">
        <v>131</v>
      </c>
      <c r="E438" s="266" t="s">
        <v>13603</v>
      </c>
      <c r="F438" s="268" t="s">
        <v>39</v>
      </c>
      <c r="G438" s="275">
        <v>4</v>
      </c>
      <c r="H438" s="269"/>
      <c r="I438" s="269"/>
      <c r="J438" s="269">
        <f t="shared" si="60"/>
        <v>0</v>
      </c>
      <c r="K438" s="270" t="e">
        <f t="shared" si="61"/>
        <v>#DIV/0!</v>
      </c>
      <c r="L438" s="44"/>
      <c r="M438" s="44"/>
      <c r="N438" s="44"/>
      <c r="O438" s="44"/>
      <c r="P438" s="44"/>
      <c r="Q438" s="44"/>
      <c r="R438" s="44"/>
      <c r="S438" s="44"/>
      <c r="T438" s="44"/>
      <c r="U438" s="44"/>
      <c r="V438" s="44"/>
      <c r="W438" s="44"/>
      <c r="X438" s="44"/>
      <c r="Y438" s="44"/>
      <c r="Z438" s="44"/>
      <c r="AA438" s="44"/>
      <c r="AB438" s="44"/>
      <c r="AC438" s="44"/>
      <c r="AD438" s="44"/>
      <c r="AE438" s="44"/>
      <c r="AF438" s="44"/>
    </row>
    <row r="439" spans="1:32" ht="14.25" x14ac:dyDescent="0.2">
      <c r="A439" s="55"/>
      <c r="B439" s="266" t="s">
        <v>1184</v>
      </c>
      <c r="C439" s="267">
        <v>98307</v>
      </c>
      <c r="D439" s="266" t="s">
        <v>37</v>
      </c>
      <c r="E439" s="266" t="s">
        <v>205</v>
      </c>
      <c r="F439" s="268" t="s">
        <v>39</v>
      </c>
      <c r="G439" s="275">
        <v>18</v>
      </c>
      <c r="H439" s="269"/>
      <c r="I439" s="269"/>
      <c r="J439" s="269">
        <f t="shared" si="60"/>
        <v>0</v>
      </c>
      <c r="K439" s="270" t="e">
        <f t="shared" si="61"/>
        <v>#DIV/0!</v>
      </c>
      <c r="L439" s="44"/>
      <c r="M439" s="44"/>
      <c r="N439" s="44"/>
      <c r="O439" s="44"/>
      <c r="P439" s="44"/>
      <c r="Q439" s="44"/>
      <c r="R439" s="44"/>
      <c r="S439" s="44"/>
      <c r="T439" s="44"/>
      <c r="U439" s="44"/>
      <c r="V439" s="44"/>
      <c r="W439" s="44"/>
      <c r="X439" s="44"/>
      <c r="Y439" s="44"/>
      <c r="Z439" s="44"/>
      <c r="AA439" s="44"/>
      <c r="AB439" s="44"/>
      <c r="AC439" s="44"/>
      <c r="AD439" s="44"/>
      <c r="AE439" s="44"/>
      <c r="AF439" s="44"/>
    </row>
    <row r="440" spans="1:32" ht="28.5" x14ac:dyDescent="0.2">
      <c r="A440" s="55"/>
      <c r="B440" s="266" t="s">
        <v>1185</v>
      </c>
      <c r="C440" s="267">
        <v>91837</v>
      </c>
      <c r="D440" s="266" t="s">
        <v>37</v>
      </c>
      <c r="E440" s="266" t="s">
        <v>566</v>
      </c>
      <c r="F440" s="268" t="s">
        <v>44</v>
      </c>
      <c r="G440" s="275">
        <v>82</v>
      </c>
      <c r="H440" s="269"/>
      <c r="I440" s="269"/>
      <c r="J440" s="269">
        <f t="shared" si="60"/>
        <v>0</v>
      </c>
      <c r="K440" s="270" t="e">
        <f t="shared" si="61"/>
        <v>#DIV/0!</v>
      </c>
      <c r="L440" s="44"/>
      <c r="M440" s="44"/>
      <c r="N440" s="44"/>
      <c r="O440" s="44"/>
      <c r="P440" s="44"/>
      <c r="Q440" s="44"/>
      <c r="R440" s="44"/>
      <c r="S440" s="44"/>
      <c r="T440" s="44"/>
      <c r="U440" s="44"/>
      <c r="V440" s="44"/>
      <c r="W440" s="44"/>
      <c r="X440" s="44"/>
      <c r="Y440" s="44"/>
      <c r="Z440" s="44"/>
      <c r="AA440" s="44"/>
      <c r="AB440" s="44"/>
      <c r="AC440" s="44"/>
      <c r="AD440" s="44"/>
      <c r="AE440" s="44"/>
      <c r="AF440" s="44"/>
    </row>
    <row r="441" spans="1:32" ht="28.5" x14ac:dyDescent="0.2">
      <c r="A441" s="55"/>
      <c r="B441" s="266" t="s">
        <v>1186</v>
      </c>
      <c r="C441" s="267">
        <v>91835</v>
      </c>
      <c r="D441" s="266" t="s">
        <v>37</v>
      </c>
      <c r="E441" s="266" t="s">
        <v>567</v>
      </c>
      <c r="F441" s="268" t="s">
        <v>44</v>
      </c>
      <c r="G441" s="275">
        <v>55.7</v>
      </c>
      <c r="H441" s="269"/>
      <c r="I441" s="269"/>
      <c r="J441" s="269">
        <f t="shared" si="60"/>
        <v>0</v>
      </c>
      <c r="K441" s="270" t="e">
        <f t="shared" si="61"/>
        <v>#DIV/0!</v>
      </c>
      <c r="L441" s="44"/>
      <c r="M441" s="44"/>
      <c r="N441" s="44"/>
      <c r="O441" s="44"/>
      <c r="P441" s="44"/>
      <c r="Q441" s="44"/>
      <c r="R441" s="44"/>
      <c r="S441" s="44"/>
      <c r="T441" s="44"/>
      <c r="U441" s="44"/>
      <c r="V441" s="44"/>
      <c r="W441" s="44"/>
      <c r="X441" s="44"/>
      <c r="Y441" s="44"/>
      <c r="Z441" s="44"/>
      <c r="AA441" s="44"/>
      <c r="AB441" s="44"/>
      <c r="AC441" s="44"/>
      <c r="AD441" s="44"/>
      <c r="AE441" s="44"/>
      <c r="AF441" s="44"/>
    </row>
    <row r="442" spans="1:32" ht="28.5" x14ac:dyDescent="0.2">
      <c r="A442" s="55"/>
      <c r="B442" s="266" t="s">
        <v>1187</v>
      </c>
      <c r="C442" s="267">
        <v>91865</v>
      </c>
      <c r="D442" s="266" t="s">
        <v>37</v>
      </c>
      <c r="E442" s="266" t="s">
        <v>569</v>
      </c>
      <c r="F442" s="268" t="s">
        <v>44</v>
      </c>
      <c r="G442" s="275">
        <v>44.8</v>
      </c>
      <c r="H442" s="269"/>
      <c r="I442" s="269"/>
      <c r="J442" s="269">
        <f t="shared" si="60"/>
        <v>0</v>
      </c>
      <c r="K442" s="270" t="e">
        <f t="shared" si="61"/>
        <v>#DIV/0!</v>
      </c>
      <c r="L442" s="44"/>
      <c r="M442" s="44"/>
      <c r="N442" s="44"/>
      <c r="O442" s="44"/>
      <c r="P442" s="44"/>
      <c r="Q442" s="44"/>
      <c r="R442" s="44"/>
      <c r="S442" s="44"/>
      <c r="T442" s="44"/>
      <c r="U442" s="44"/>
      <c r="V442" s="44"/>
      <c r="W442" s="44"/>
      <c r="X442" s="44"/>
      <c r="Y442" s="44"/>
      <c r="Z442" s="44"/>
      <c r="AA442" s="44"/>
      <c r="AB442" s="44"/>
      <c r="AC442" s="44"/>
      <c r="AD442" s="44"/>
      <c r="AE442" s="44"/>
      <c r="AF442" s="44"/>
    </row>
    <row r="443" spans="1:32" ht="28.5" x14ac:dyDescent="0.2">
      <c r="A443" s="55"/>
      <c r="B443" s="266" t="s">
        <v>1188</v>
      </c>
      <c r="C443" s="267">
        <v>93009</v>
      </c>
      <c r="D443" s="266" t="s">
        <v>37</v>
      </c>
      <c r="E443" s="266" t="s">
        <v>570</v>
      </c>
      <c r="F443" s="268" t="s">
        <v>44</v>
      </c>
      <c r="G443" s="275">
        <v>16</v>
      </c>
      <c r="H443" s="269"/>
      <c r="I443" s="269"/>
      <c r="J443" s="269">
        <f t="shared" si="60"/>
        <v>0</v>
      </c>
      <c r="K443" s="270" t="e">
        <f t="shared" si="61"/>
        <v>#DIV/0!</v>
      </c>
      <c r="L443" s="44"/>
      <c r="M443" s="44"/>
      <c r="N443" s="44"/>
      <c r="O443" s="44"/>
      <c r="P443" s="44"/>
      <c r="Q443" s="44"/>
      <c r="R443" s="44"/>
      <c r="S443" s="44"/>
      <c r="T443" s="44"/>
      <c r="U443" s="44"/>
      <c r="V443" s="44"/>
      <c r="W443" s="44"/>
      <c r="X443" s="44"/>
      <c r="Y443" s="44"/>
      <c r="Z443" s="44"/>
      <c r="AA443" s="44"/>
      <c r="AB443" s="44"/>
      <c r="AC443" s="44"/>
      <c r="AD443" s="44"/>
      <c r="AE443" s="44"/>
      <c r="AF443" s="44"/>
    </row>
    <row r="444" spans="1:32" ht="14.25" x14ac:dyDescent="0.2">
      <c r="A444" s="55"/>
      <c r="B444" s="266" t="s">
        <v>1189</v>
      </c>
      <c r="C444" s="267" t="s">
        <v>16774</v>
      </c>
      <c r="D444" s="266" t="s">
        <v>131</v>
      </c>
      <c r="E444" s="266" t="s">
        <v>609</v>
      </c>
      <c r="F444" s="268" t="s">
        <v>281</v>
      </c>
      <c r="G444" s="275">
        <v>10</v>
      </c>
      <c r="H444" s="269"/>
      <c r="I444" s="269"/>
      <c r="J444" s="269">
        <f t="shared" si="60"/>
        <v>0</v>
      </c>
      <c r="K444" s="270" t="e">
        <f t="shared" si="61"/>
        <v>#DIV/0!</v>
      </c>
      <c r="L444" s="44"/>
      <c r="M444" s="44"/>
      <c r="N444" s="44"/>
      <c r="O444" s="44"/>
      <c r="P444" s="44"/>
      <c r="Q444" s="44"/>
      <c r="R444" s="44"/>
      <c r="S444" s="44"/>
      <c r="T444" s="44"/>
      <c r="U444" s="44"/>
      <c r="V444" s="44"/>
      <c r="W444" s="44"/>
      <c r="X444" s="44"/>
      <c r="Y444" s="44"/>
      <c r="Z444" s="44"/>
      <c r="AA444" s="44"/>
      <c r="AB444" s="44"/>
      <c r="AC444" s="44"/>
      <c r="AD444" s="44"/>
      <c r="AE444" s="44"/>
      <c r="AF444" s="44"/>
    </row>
    <row r="445" spans="1:32" x14ac:dyDescent="0.2">
      <c r="A445" s="55"/>
      <c r="B445" s="262">
        <v>19</v>
      </c>
      <c r="C445" s="262"/>
      <c r="D445" s="262"/>
      <c r="E445" s="262" t="s">
        <v>206</v>
      </c>
      <c r="F445" s="262"/>
      <c r="G445" s="274"/>
      <c r="H445" s="269"/>
      <c r="I445" s="269"/>
      <c r="J445" s="264">
        <f>SUM(J446:J456)</f>
        <v>0</v>
      </c>
      <c r="K445" s="265" t="e">
        <f>J445/$J$468</f>
        <v>#DIV/0!</v>
      </c>
      <c r="L445" s="44"/>
      <c r="M445" s="44"/>
      <c r="N445" s="44"/>
      <c r="O445" s="44"/>
      <c r="P445" s="44"/>
      <c r="Q445" s="44"/>
      <c r="R445" s="44"/>
      <c r="S445" s="44"/>
      <c r="T445" s="44"/>
      <c r="U445" s="44"/>
      <c r="V445" s="44"/>
      <c r="W445" s="44"/>
      <c r="X445" s="44"/>
      <c r="Y445" s="44"/>
      <c r="Z445" s="44"/>
      <c r="AA445" s="44"/>
      <c r="AB445" s="44"/>
      <c r="AC445" s="44"/>
      <c r="AD445" s="44"/>
      <c r="AE445" s="44"/>
      <c r="AF445" s="44"/>
    </row>
    <row r="446" spans="1:32" ht="28.5" x14ac:dyDescent="0.2">
      <c r="A446" s="55"/>
      <c r="B446" s="266" t="s">
        <v>195</v>
      </c>
      <c r="C446" s="267">
        <v>103835</v>
      </c>
      <c r="D446" s="266" t="s">
        <v>37</v>
      </c>
      <c r="E446" s="266" t="s">
        <v>207</v>
      </c>
      <c r="F446" s="268" t="s">
        <v>44</v>
      </c>
      <c r="G446" s="275">
        <v>100</v>
      </c>
      <c r="H446" s="269"/>
      <c r="I446" s="269"/>
      <c r="J446" s="269">
        <f t="shared" ref="J446:J456" si="62">ROUND(G446*I446,2)</f>
        <v>0</v>
      </c>
      <c r="K446" s="270" t="e">
        <f t="shared" ref="K446:K456" si="63">J446/$J$468</f>
        <v>#DIV/0!</v>
      </c>
      <c r="L446" s="44"/>
      <c r="M446" s="44"/>
      <c r="N446" s="44"/>
      <c r="O446" s="44"/>
      <c r="P446" s="44"/>
      <c r="Q446" s="44"/>
      <c r="R446" s="44"/>
      <c r="S446" s="44"/>
      <c r="T446" s="44"/>
      <c r="U446" s="44"/>
      <c r="V446" s="44"/>
      <c r="W446" s="44"/>
      <c r="X446" s="44"/>
      <c r="Y446" s="44"/>
      <c r="Z446" s="44"/>
      <c r="AA446" s="44"/>
      <c r="AB446" s="44"/>
      <c r="AC446" s="44"/>
      <c r="AD446" s="44"/>
      <c r="AE446" s="44"/>
      <c r="AF446" s="44"/>
    </row>
    <row r="447" spans="1:32" ht="28.5" x14ac:dyDescent="0.2">
      <c r="A447" s="55"/>
      <c r="B447" s="266" t="s">
        <v>196</v>
      </c>
      <c r="C447" s="267">
        <v>103865</v>
      </c>
      <c r="D447" s="266" t="s">
        <v>37</v>
      </c>
      <c r="E447" s="266" t="s">
        <v>208</v>
      </c>
      <c r="F447" s="268" t="s">
        <v>39</v>
      </c>
      <c r="G447" s="275">
        <v>10</v>
      </c>
      <c r="H447" s="269"/>
      <c r="I447" s="269"/>
      <c r="J447" s="269">
        <f t="shared" si="62"/>
        <v>0</v>
      </c>
      <c r="K447" s="270" t="e">
        <f t="shared" si="63"/>
        <v>#DIV/0!</v>
      </c>
      <c r="L447" s="44"/>
      <c r="M447" s="44"/>
      <c r="N447" s="44"/>
      <c r="O447" s="44"/>
      <c r="P447" s="44"/>
      <c r="Q447" s="44"/>
      <c r="R447" s="44"/>
      <c r="S447" s="44"/>
      <c r="T447" s="44"/>
      <c r="U447" s="44"/>
      <c r="V447" s="44"/>
      <c r="W447" s="44"/>
      <c r="X447" s="44"/>
      <c r="Y447" s="44"/>
      <c r="Z447" s="44"/>
      <c r="AA447" s="44"/>
      <c r="AB447" s="44"/>
      <c r="AC447" s="44"/>
      <c r="AD447" s="44"/>
      <c r="AE447" s="44"/>
      <c r="AF447" s="44"/>
    </row>
    <row r="448" spans="1:32" ht="28.5" x14ac:dyDescent="0.2">
      <c r="A448" s="55"/>
      <c r="B448" s="266" t="s">
        <v>1019</v>
      </c>
      <c r="C448" s="267">
        <v>103838</v>
      </c>
      <c r="D448" s="266" t="s">
        <v>37</v>
      </c>
      <c r="E448" s="266" t="s">
        <v>210</v>
      </c>
      <c r="F448" s="268" t="s">
        <v>39</v>
      </c>
      <c r="G448" s="275">
        <v>50</v>
      </c>
      <c r="H448" s="269"/>
      <c r="I448" s="269"/>
      <c r="J448" s="269">
        <f t="shared" si="62"/>
        <v>0</v>
      </c>
      <c r="K448" s="270" t="e">
        <f t="shared" si="63"/>
        <v>#DIV/0!</v>
      </c>
      <c r="L448" s="44"/>
      <c r="M448" s="44"/>
      <c r="N448" s="44"/>
      <c r="O448" s="44"/>
      <c r="P448" s="44"/>
      <c r="Q448" s="44"/>
      <c r="R448" s="44"/>
      <c r="S448" s="44"/>
      <c r="T448" s="44"/>
      <c r="U448" s="44"/>
      <c r="V448" s="44"/>
      <c r="W448" s="44"/>
      <c r="X448" s="44"/>
      <c r="Y448" s="44"/>
      <c r="Z448" s="44"/>
      <c r="AA448" s="44"/>
      <c r="AB448" s="44"/>
      <c r="AC448" s="44"/>
      <c r="AD448" s="44"/>
      <c r="AE448" s="44"/>
      <c r="AF448" s="44"/>
    </row>
    <row r="449" spans="1:32" ht="28.5" x14ac:dyDescent="0.2">
      <c r="A449" s="55"/>
      <c r="B449" s="266" t="s">
        <v>1020</v>
      </c>
      <c r="C449" s="267">
        <v>103847</v>
      </c>
      <c r="D449" s="266" t="s">
        <v>37</v>
      </c>
      <c r="E449" s="266" t="s">
        <v>209</v>
      </c>
      <c r="F449" s="268" t="s">
        <v>39</v>
      </c>
      <c r="G449" s="275">
        <v>10</v>
      </c>
      <c r="H449" s="269"/>
      <c r="I449" s="269"/>
      <c r="J449" s="269">
        <f t="shared" si="62"/>
        <v>0</v>
      </c>
      <c r="K449" s="270" t="e">
        <f t="shared" si="63"/>
        <v>#DIV/0!</v>
      </c>
      <c r="L449" s="44"/>
      <c r="M449" s="44"/>
      <c r="N449" s="44"/>
      <c r="O449" s="44"/>
      <c r="P449" s="44"/>
      <c r="Q449" s="44"/>
      <c r="R449" s="44"/>
      <c r="S449" s="44"/>
      <c r="T449" s="44"/>
      <c r="U449" s="44"/>
      <c r="V449" s="44"/>
      <c r="W449" s="44"/>
      <c r="X449" s="44"/>
      <c r="Y449" s="44"/>
      <c r="Z449" s="44"/>
      <c r="AA449" s="44"/>
      <c r="AB449" s="44"/>
      <c r="AC449" s="44"/>
      <c r="AD449" s="44"/>
      <c r="AE449" s="44"/>
      <c r="AF449" s="44"/>
    </row>
    <row r="450" spans="1:32" ht="14.25" x14ac:dyDescent="0.2">
      <c r="A450" s="55"/>
      <c r="B450" s="266" t="s">
        <v>1021</v>
      </c>
      <c r="C450" s="267" t="s">
        <v>1319</v>
      </c>
      <c r="D450" s="266" t="s">
        <v>68</v>
      </c>
      <c r="E450" s="266" t="s">
        <v>1320</v>
      </c>
      <c r="F450" s="268" t="s">
        <v>39</v>
      </c>
      <c r="G450" s="275">
        <v>8</v>
      </c>
      <c r="H450" s="269"/>
      <c r="I450" s="269"/>
      <c r="J450" s="269">
        <f t="shared" si="62"/>
        <v>0</v>
      </c>
      <c r="K450" s="270" t="e">
        <f t="shared" si="63"/>
        <v>#DIV/0!</v>
      </c>
      <c r="L450" s="44"/>
      <c r="M450" s="44"/>
      <c r="N450" s="44"/>
      <c r="O450" s="44"/>
      <c r="P450" s="44"/>
      <c r="Q450" s="44"/>
      <c r="R450" s="44"/>
      <c r="S450" s="44"/>
      <c r="T450" s="44"/>
      <c r="U450" s="44"/>
      <c r="V450" s="44"/>
      <c r="W450" s="44"/>
      <c r="X450" s="44"/>
      <c r="Y450" s="44"/>
      <c r="Z450" s="44"/>
      <c r="AA450" s="44"/>
      <c r="AB450" s="44"/>
      <c r="AC450" s="44"/>
      <c r="AD450" s="44"/>
      <c r="AE450" s="44"/>
      <c r="AF450" s="44"/>
    </row>
    <row r="451" spans="1:32" ht="28.5" x14ac:dyDescent="0.2">
      <c r="A451" s="55"/>
      <c r="B451" s="266" t="s">
        <v>1022</v>
      </c>
      <c r="C451" s="267" t="s">
        <v>1025</v>
      </c>
      <c r="D451" s="266" t="s">
        <v>98</v>
      </c>
      <c r="E451" s="266" t="s">
        <v>1026</v>
      </c>
      <c r="F451" s="268" t="s">
        <v>111</v>
      </c>
      <c r="G451" s="275">
        <v>1</v>
      </c>
      <c r="H451" s="269"/>
      <c r="I451" s="269"/>
      <c r="J451" s="269">
        <f t="shared" si="62"/>
        <v>0</v>
      </c>
      <c r="K451" s="270" t="e">
        <f t="shared" si="63"/>
        <v>#DIV/0!</v>
      </c>
      <c r="L451" s="44"/>
      <c r="M451" s="44"/>
      <c r="N451" s="44"/>
      <c r="O451" s="44"/>
      <c r="P451" s="44"/>
      <c r="Q451" s="44"/>
      <c r="R451" s="44"/>
      <c r="S451" s="44"/>
      <c r="T451" s="44"/>
      <c r="U451" s="44"/>
      <c r="V451" s="44"/>
      <c r="W451" s="44"/>
      <c r="X451" s="44"/>
      <c r="Y451" s="44"/>
      <c r="Z451" s="44"/>
      <c r="AA451" s="44"/>
      <c r="AB451" s="44"/>
      <c r="AC451" s="44"/>
      <c r="AD451" s="44"/>
      <c r="AE451" s="44"/>
      <c r="AF451" s="44"/>
    </row>
    <row r="452" spans="1:32" ht="28.5" x14ac:dyDescent="0.2">
      <c r="A452" s="55"/>
      <c r="B452" s="266" t="s">
        <v>1023</v>
      </c>
      <c r="C452" s="267" t="s">
        <v>693</v>
      </c>
      <c r="D452" s="266" t="s">
        <v>98</v>
      </c>
      <c r="E452" s="266" t="s">
        <v>694</v>
      </c>
      <c r="F452" s="268" t="s">
        <v>111</v>
      </c>
      <c r="G452" s="275">
        <v>1</v>
      </c>
      <c r="H452" s="269"/>
      <c r="I452" s="269"/>
      <c r="J452" s="269">
        <f t="shared" si="62"/>
        <v>0</v>
      </c>
      <c r="K452" s="270" t="e">
        <f t="shared" si="63"/>
        <v>#DIV/0!</v>
      </c>
      <c r="L452" s="44"/>
      <c r="M452" s="44"/>
      <c r="N452" s="44"/>
      <c r="O452" s="44"/>
      <c r="P452" s="44"/>
      <c r="Q452" s="44"/>
      <c r="R452" s="44"/>
      <c r="S452" s="44"/>
      <c r="T452" s="44"/>
      <c r="U452" s="44"/>
      <c r="V452" s="44"/>
      <c r="W452" s="44"/>
      <c r="X452" s="44"/>
      <c r="Y452" s="44"/>
      <c r="Z452" s="44"/>
      <c r="AA452" s="44"/>
      <c r="AB452" s="44"/>
      <c r="AC452" s="44"/>
      <c r="AD452" s="44"/>
      <c r="AE452" s="44"/>
      <c r="AF452" s="44"/>
    </row>
    <row r="453" spans="1:32" ht="28.5" x14ac:dyDescent="0.2">
      <c r="A453" s="55"/>
      <c r="B453" s="266" t="s">
        <v>1024</v>
      </c>
      <c r="C453" s="267">
        <v>97330</v>
      </c>
      <c r="D453" s="266" t="s">
        <v>37</v>
      </c>
      <c r="E453" s="266" t="s">
        <v>1002</v>
      </c>
      <c r="F453" s="268" t="s">
        <v>44</v>
      </c>
      <c r="G453" s="275">
        <v>6</v>
      </c>
      <c r="H453" s="269"/>
      <c r="I453" s="269"/>
      <c r="J453" s="269">
        <f t="shared" si="62"/>
        <v>0</v>
      </c>
      <c r="K453" s="270" t="e">
        <f t="shared" si="63"/>
        <v>#DIV/0!</v>
      </c>
      <c r="L453" s="44"/>
      <c r="M453" s="44"/>
      <c r="N453" s="44"/>
      <c r="O453" s="44"/>
      <c r="P453" s="44"/>
      <c r="Q453" s="44"/>
      <c r="R453" s="44"/>
      <c r="S453" s="44"/>
      <c r="T453" s="44"/>
      <c r="U453" s="44"/>
      <c r="V453" s="44"/>
      <c r="W453" s="44"/>
      <c r="X453" s="44"/>
      <c r="Y453" s="44"/>
      <c r="Z453" s="44"/>
      <c r="AA453" s="44"/>
      <c r="AB453" s="44"/>
      <c r="AC453" s="44"/>
      <c r="AD453" s="44"/>
      <c r="AE453" s="44"/>
      <c r="AF453" s="44"/>
    </row>
    <row r="454" spans="1:32" ht="14.25" x14ac:dyDescent="0.2">
      <c r="A454" s="55"/>
      <c r="B454" s="266" t="s">
        <v>1190</v>
      </c>
      <c r="C454" s="267" t="s">
        <v>585</v>
      </c>
      <c r="D454" s="266" t="s">
        <v>98</v>
      </c>
      <c r="E454" s="266" t="s">
        <v>586</v>
      </c>
      <c r="F454" s="268" t="s">
        <v>160</v>
      </c>
      <c r="G454" s="275">
        <v>4</v>
      </c>
      <c r="H454" s="269"/>
      <c r="I454" s="269"/>
      <c r="J454" s="269">
        <f t="shared" si="62"/>
        <v>0</v>
      </c>
      <c r="K454" s="270" t="e">
        <f t="shared" si="63"/>
        <v>#DIV/0!</v>
      </c>
      <c r="L454" s="44"/>
      <c r="M454" s="44"/>
      <c r="N454" s="44"/>
      <c r="O454" s="44"/>
      <c r="P454" s="44"/>
      <c r="Q454" s="44"/>
      <c r="R454" s="44"/>
      <c r="S454" s="44"/>
      <c r="T454" s="44"/>
      <c r="U454" s="44"/>
      <c r="V454" s="44"/>
      <c r="W454" s="44"/>
      <c r="X454" s="44"/>
      <c r="Y454" s="44"/>
      <c r="Z454" s="44"/>
      <c r="AA454" s="44"/>
      <c r="AB454" s="44"/>
      <c r="AC454" s="44"/>
      <c r="AD454" s="44"/>
      <c r="AE454" s="44"/>
      <c r="AF454" s="44"/>
    </row>
    <row r="455" spans="1:32" ht="28.5" x14ac:dyDescent="0.2">
      <c r="A455" s="55"/>
      <c r="B455" s="266" t="s">
        <v>1191</v>
      </c>
      <c r="C455" s="267">
        <v>100862</v>
      </c>
      <c r="D455" s="266" t="s">
        <v>37</v>
      </c>
      <c r="E455" s="266" t="s">
        <v>587</v>
      </c>
      <c r="F455" s="268" t="s">
        <v>39</v>
      </c>
      <c r="G455" s="275">
        <v>8</v>
      </c>
      <c r="H455" s="269"/>
      <c r="I455" s="269"/>
      <c r="J455" s="269">
        <f t="shared" si="62"/>
        <v>0</v>
      </c>
      <c r="K455" s="270" t="e">
        <f t="shared" si="63"/>
        <v>#DIV/0!</v>
      </c>
      <c r="L455" s="44"/>
      <c r="M455" s="44"/>
      <c r="N455" s="44"/>
      <c r="O455" s="44"/>
      <c r="P455" s="44"/>
      <c r="Q455" s="44"/>
      <c r="R455" s="44"/>
      <c r="S455" s="44"/>
      <c r="T455" s="44"/>
      <c r="U455" s="44"/>
      <c r="V455" s="44"/>
      <c r="W455" s="44"/>
      <c r="X455" s="44"/>
      <c r="Y455" s="44"/>
      <c r="Z455" s="44"/>
      <c r="AA455" s="44"/>
      <c r="AB455" s="44"/>
      <c r="AC455" s="44"/>
      <c r="AD455" s="44"/>
      <c r="AE455" s="44"/>
      <c r="AF455" s="44"/>
    </row>
    <row r="456" spans="1:32" ht="42.75" x14ac:dyDescent="0.2">
      <c r="A456" s="55"/>
      <c r="B456" s="266" t="s">
        <v>1321</v>
      </c>
      <c r="C456" s="267">
        <v>91179</v>
      </c>
      <c r="D456" s="266" t="s">
        <v>37</v>
      </c>
      <c r="E456" s="266" t="s">
        <v>588</v>
      </c>
      <c r="F456" s="268" t="s">
        <v>44</v>
      </c>
      <c r="G456" s="275">
        <v>40</v>
      </c>
      <c r="H456" s="269"/>
      <c r="I456" s="269"/>
      <c r="J456" s="269">
        <f t="shared" si="62"/>
        <v>0</v>
      </c>
      <c r="K456" s="270" t="e">
        <f t="shared" si="63"/>
        <v>#DIV/0!</v>
      </c>
      <c r="L456" s="44"/>
      <c r="M456" s="44"/>
      <c r="N456" s="44"/>
      <c r="O456" s="44"/>
      <c r="P456" s="44"/>
      <c r="Q456" s="44"/>
      <c r="R456" s="44"/>
      <c r="S456" s="44"/>
      <c r="T456" s="44"/>
      <c r="U456" s="44"/>
      <c r="V456" s="44"/>
      <c r="W456" s="44"/>
      <c r="X456" s="44"/>
      <c r="Y456" s="44"/>
      <c r="Z456" s="44"/>
      <c r="AA456" s="44"/>
      <c r="AB456" s="44"/>
      <c r="AC456" s="44"/>
      <c r="AD456" s="44"/>
      <c r="AE456" s="44"/>
      <c r="AF456" s="44"/>
    </row>
    <row r="457" spans="1:32" ht="17.25" customHeight="1" x14ac:dyDescent="0.2">
      <c r="A457" s="55"/>
      <c r="B457" s="262">
        <v>20</v>
      </c>
      <c r="C457" s="262"/>
      <c r="D457" s="262"/>
      <c r="E457" s="262" t="s">
        <v>589</v>
      </c>
      <c r="F457" s="262"/>
      <c r="G457" s="274"/>
      <c r="H457" s="269"/>
      <c r="I457" s="269"/>
      <c r="J457" s="264">
        <f>J458+J460+J462</f>
        <v>0</v>
      </c>
      <c r="K457" s="265" t="e">
        <f t="shared" ref="K457:K459" si="64">J457/$J$468</f>
        <v>#DIV/0!</v>
      </c>
      <c r="L457" s="44"/>
      <c r="M457" s="44"/>
      <c r="N457" s="44"/>
      <c r="O457" s="44"/>
      <c r="P457" s="44"/>
      <c r="Q457" s="44"/>
      <c r="R457" s="44"/>
      <c r="S457" s="44"/>
      <c r="T457" s="44"/>
      <c r="U457" s="44"/>
      <c r="V457" s="44"/>
      <c r="W457" s="44"/>
      <c r="X457" s="44"/>
      <c r="Y457" s="44"/>
      <c r="Z457" s="44"/>
      <c r="AA457" s="44"/>
      <c r="AB457" s="44"/>
      <c r="AC457" s="44"/>
      <c r="AD457" s="44"/>
      <c r="AE457" s="44"/>
      <c r="AF457" s="44"/>
    </row>
    <row r="458" spans="1:32" x14ac:dyDescent="0.2">
      <c r="A458" s="55"/>
      <c r="B458" s="262" t="s">
        <v>197</v>
      </c>
      <c r="C458" s="262"/>
      <c r="D458" s="262"/>
      <c r="E458" s="262" t="s">
        <v>610</v>
      </c>
      <c r="F458" s="262"/>
      <c r="G458" s="274"/>
      <c r="H458" s="269"/>
      <c r="I458" s="269"/>
      <c r="J458" s="264">
        <f>J459</f>
        <v>0</v>
      </c>
      <c r="K458" s="265" t="e">
        <f t="shared" si="64"/>
        <v>#DIV/0!</v>
      </c>
      <c r="L458" s="44"/>
      <c r="M458" s="44"/>
      <c r="N458" s="44"/>
      <c r="O458" s="44"/>
      <c r="P458" s="44"/>
      <c r="Q458" s="44"/>
      <c r="R458" s="44"/>
      <c r="S458" s="44"/>
      <c r="T458" s="44"/>
      <c r="U458" s="44"/>
      <c r="V458" s="44"/>
      <c r="W458" s="44"/>
      <c r="X458" s="44"/>
      <c r="Y458" s="44"/>
      <c r="Z458" s="44"/>
      <c r="AA458" s="44"/>
      <c r="AB458" s="44"/>
      <c r="AC458" s="44"/>
      <c r="AD458" s="44"/>
      <c r="AE458" s="44"/>
      <c r="AF458" s="44"/>
    </row>
    <row r="459" spans="1:32" ht="27.6" customHeight="1" x14ac:dyDescent="0.2">
      <c r="A459" s="55"/>
      <c r="B459" s="266" t="s">
        <v>1192</v>
      </c>
      <c r="C459" s="267">
        <v>104658</v>
      </c>
      <c r="D459" s="266" t="s">
        <v>37</v>
      </c>
      <c r="E459" s="266" t="s">
        <v>1027</v>
      </c>
      <c r="F459" s="268" t="s">
        <v>38</v>
      </c>
      <c r="G459" s="275">
        <v>14.59</v>
      </c>
      <c r="H459" s="269"/>
      <c r="I459" s="269"/>
      <c r="J459" s="269">
        <f>ROUND(G459*I459,2)</f>
        <v>0</v>
      </c>
      <c r="K459" s="270" t="e">
        <f t="shared" si="64"/>
        <v>#DIV/0!</v>
      </c>
      <c r="L459" s="44"/>
      <c r="M459" s="44"/>
      <c r="N459" s="44"/>
      <c r="O459" s="44"/>
      <c r="P459" s="44"/>
      <c r="Q459" s="44"/>
      <c r="R459" s="44"/>
      <c r="S459" s="44"/>
      <c r="T459" s="44"/>
      <c r="U459" s="44"/>
      <c r="V459" s="44"/>
      <c r="W459" s="44"/>
      <c r="X459" s="44"/>
      <c r="Y459" s="44"/>
      <c r="Z459" s="44"/>
      <c r="AA459" s="44"/>
      <c r="AB459" s="44"/>
      <c r="AC459" s="44"/>
      <c r="AD459" s="44"/>
      <c r="AE459" s="44"/>
      <c r="AF459" s="44"/>
    </row>
    <row r="460" spans="1:32" x14ac:dyDescent="0.2">
      <c r="A460" s="55"/>
      <c r="B460" s="262" t="s">
        <v>200</v>
      </c>
      <c r="C460" s="262"/>
      <c r="D460" s="262"/>
      <c r="E460" s="262" t="s">
        <v>201</v>
      </c>
      <c r="F460" s="262"/>
      <c r="G460" s="274"/>
      <c r="H460" s="269"/>
      <c r="I460" s="269"/>
      <c r="J460" s="264">
        <f>J461</f>
        <v>0</v>
      </c>
      <c r="K460" s="265" t="e">
        <f>J460/$J$468</f>
        <v>#DIV/0!</v>
      </c>
      <c r="L460" s="44"/>
      <c r="M460" s="44"/>
      <c r="N460" s="44"/>
      <c r="O460" s="44"/>
      <c r="P460" s="44"/>
      <c r="Q460" s="44"/>
      <c r="R460" s="44"/>
      <c r="S460" s="44"/>
      <c r="T460" s="44"/>
      <c r="U460" s="44"/>
      <c r="V460" s="44"/>
      <c r="W460" s="44"/>
      <c r="X460" s="44"/>
      <c r="Y460" s="44"/>
      <c r="Z460" s="44"/>
      <c r="AA460" s="44"/>
      <c r="AB460" s="44"/>
      <c r="AC460" s="44"/>
      <c r="AD460" s="44"/>
      <c r="AE460" s="44"/>
      <c r="AF460" s="44"/>
    </row>
    <row r="461" spans="1:32" ht="14.25" x14ac:dyDescent="0.2">
      <c r="A461" s="55"/>
      <c r="B461" s="266" t="s">
        <v>1193</v>
      </c>
      <c r="C461" s="267" t="s">
        <v>12262</v>
      </c>
      <c r="D461" s="266" t="s">
        <v>131</v>
      </c>
      <c r="E461" s="266" t="s">
        <v>12263</v>
      </c>
      <c r="F461" s="268" t="s">
        <v>38</v>
      </c>
      <c r="G461" s="275">
        <v>72.66</v>
      </c>
      <c r="H461" s="269"/>
      <c r="I461" s="269"/>
      <c r="J461" s="269">
        <f>ROUND(G461*I461,2)</f>
        <v>0</v>
      </c>
      <c r="K461" s="270" t="e">
        <f t="shared" ref="K461" si="65">J461/$J$468</f>
        <v>#DIV/0!</v>
      </c>
      <c r="L461" s="44"/>
      <c r="M461" s="44"/>
      <c r="N461" s="44"/>
      <c r="O461" s="44"/>
      <c r="P461" s="44"/>
      <c r="Q461" s="44"/>
      <c r="R461" s="44"/>
      <c r="S461" s="44"/>
      <c r="T461" s="44"/>
      <c r="U461" s="44"/>
      <c r="V461" s="44"/>
      <c r="W461" s="44"/>
      <c r="X461" s="44"/>
      <c r="Y461" s="44"/>
      <c r="Z461" s="44"/>
      <c r="AA461" s="44"/>
      <c r="AB461" s="44"/>
      <c r="AC461" s="44"/>
      <c r="AD461" s="44"/>
      <c r="AE461" s="44"/>
      <c r="AF461" s="44"/>
    </row>
    <row r="462" spans="1:32" x14ac:dyDescent="0.2">
      <c r="A462" s="55"/>
      <c r="B462" s="262" t="s">
        <v>612</v>
      </c>
      <c r="C462" s="262"/>
      <c r="D462" s="262"/>
      <c r="E462" s="262" t="s">
        <v>590</v>
      </c>
      <c r="F462" s="262"/>
      <c r="G462" s="274"/>
      <c r="H462" s="269"/>
      <c r="I462" s="269"/>
      <c r="J462" s="264">
        <f>J463</f>
        <v>0</v>
      </c>
      <c r="K462" s="265" t="e">
        <f>J462/$J$468</f>
        <v>#DIV/0!</v>
      </c>
      <c r="L462" s="44"/>
      <c r="M462" s="44"/>
      <c r="N462" s="44"/>
      <c r="O462" s="44"/>
      <c r="P462" s="44"/>
      <c r="Q462" s="44"/>
      <c r="R462" s="44"/>
      <c r="S462" s="44"/>
      <c r="T462" s="44"/>
      <c r="U462" s="44"/>
      <c r="V462" s="44"/>
      <c r="W462" s="44"/>
      <c r="X462" s="44"/>
      <c r="Y462" s="44"/>
      <c r="Z462" s="44"/>
      <c r="AA462" s="44"/>
      <c r="AB462" s="44"/>
      <c r="AC462" s="44"/>
      <c r="AD462" s="44"/>
      <c r="AE462" s="44"/>
      <c r="AF462" s="44"/>
    </row>
    <row r="463" spans="1:32" ht="14.25" x14ac:dyDescent="0.2">
      <c r="A463" s="55"/>
      <c r="B463" s="266" t="s">
        <v>1194</v>
      </c>
      <c r="C463" s="267" t="s">
        <v>198</v>
      </c>
      <c r="D463" s="266" t="s">
        <v>98</v>
      </c>
      <c r="E463" s="266" t="s">
        <v>199</v>
      </c>
      <c r="F463" s="268" t="s">
        <v>111</v>
      </c>
      <c r="G463" s="275">
        <v>10</v>
      </c>
      <c r="H463" s="269"/>
      <c r="I463" s="269"/>
      <c r="J463" s="269">
        <f>ROUND(G463*I463,2)</f>
        <v>0</v>
      </c>
      <c r="K463" s="270" t="e">
        <f t="shared" ref="K463" si="66">J463/$J$468</f>
        <v>#DIV/0!</v>
      </c>
      <c r="L463" s="44"/>
      <c r="M463" s="44"/>
      <c r="N463" s="44"/>
      <c r="O463" s="44"/>
      <c r="P463" s="44"/>
      <c r="Q463" s="44"/>
      <c r="R463" s="44"/>
      <c r="S463" s="44"/>
      <c r="T463" s="44"/>
      <c r="U463" s="44"/>
      <c r="V463" s="44"/>
      <c r="W463" s="44"/>
      <c r="X463" s="44"/>
      <c r="Y463" s="44"/>
      <c r="Z463" s="44"/>
      <c r="AA463" s="44"/>
      <c r="AB463" s="44"/>
      <c r="AC463" s="44"/>
      <c r="AD463" s="44"/>
      <c r="AE463" s="44"/>
      <c r="AF463" s="44"/>
    </row>
    <row r="464" spans="1:32" x14ac:dyDescent="0.2">
      <c r="A464" s="55"/>
      <c r="B464" s="262">
        <v>21</v>
      </c>
      <c r="C464" s="262"/>
      <c r="D464" s="262"/>
      <c r="E464" s="262" t="s">
        <v>591</v>
      </c>
      <c r="F464" s="262"/>
      <c r="G464" s="274"/>
      <c r="H464" s="269"/>
      <c r="I464" s="269"/>
      <c r="J464" s="264">
        <f>J465</f>
        <v>0</v>
      </c>
      <c r="K464" s="265" t="e">
        <f>J464/$J$468</f>
        <v>#DIV/0!</v>
      </c>
      <c r="L464" s="44"/>
      <c r="M464" s="44"/>
      <c r="N464" s="44"/>
      <c r="O464" s="44"/>
      <c r="P464" s="44"/>
      <c r="Q464" s="44"/>
      <c r="R464" s="44"/>
      <c r="S464" s="44"/>
      <c r="T464" s="44"/>
      <c r="U464" s="44"/>
      <c r="V464" s="44"/>
      <c r="W464" s="44"/>
      <c r="X464" s="44"/>
      <c r="Y464" s="44"/>
      <c r="Z464" s="44"/>
      <c r="AA464" s="44"/>
      <c r="AB464" s="44"/>
      <c r="AC464" s="44"/>
      <c r="AD464" s="44"/>
      <c r="AE464" s="44"/>
      <c r="AF464" s="44"/>
    </row>
    <row r="465" spans="1:32" ht="14.25" x14ac:dyDescent="0.2">
      <c r="A465" s="55"/>
      <c r="B465" s="266" t="s">
        <v>202</v>
      </c>
      <c r="C465" s="267" t="s">
        <v>211</v>
      </c>
      <c r="D465" s="266" t="s">
        <v>98</v>
      </c>
      <c r="E465" s="266" t="s">
        <v>212</v>
      </c>
      <c r="F465" s="268" t="s">
        <v>38</v>
      </c>
      <c r="G465" s="275">
        <v>389.78</v>
      </c>
      <c r="H465" s="269"/>
      <c r="I465" s="269"/>
      <c r="J465" s="269">
        <f>ROUND(G465*I465,2)</f>
        <v>0</v>
      </c>
      <c r="K465" s="270" t="e">
        <f t="shared" ref="K465" si="67">J465/$J$468</f>
        <v>#DIV/0!</v>
      </c>
      <c r="L465" s="44"/>
      <c r="M465" s="44"/>
      <c r="N465" s="44"/>
      <c r="O465" s="44"/>
      <c r="P465" s="44"/>
      <c r="Q465" s="44"/>
      <c r="R465" s="44"/>
      <c r="S465" s="44"/>
      <c r="T465" s="44"/>
      <c r="U465" s="44"/>
      <c r="V465" s="44"/>
      <c r="W465" s="44"/>
      <c r="X465" s="44"/>
      <c r="Y465" s="44"/>
      <c r="Z465" s="44"/>
      <c r="AA465" s="44"/>
      <c r="AB465" s="44"/>
      <c r="AC465" s="44"/>
      <c r="AD465" s="44"/>
      <c r="AE465" s="44"/>
      <c r="AF465" s="44"/>
    </row>
    <row r="466" spans="1:32" ht="15.75" customHeight="1" x14ac:dyDescent="0.2">
      <c r="A466" s="44"/>
      <c r="B466" s="271"/>
      <c r="C466" s="271"/>
      <c r="D466" s="271"/>
      <c r="E466" s="271"/>
      <c r="F466" s="271"/>
      <c r="G466" s="276"/>
      <c r="H466" s="271"/>
      <c r="I466" s="271" t="s">
        <v>217</v>
      </c>
      <c r="J466" s="271"/>
      <c r="K466" s="271"/>
      <c r="L466" s="44"/>
      <c r="M466" s="44"/>
      <c r="N466" s="44"/>
      <c r="O466" s="44"/>
      <c r="P466" s="44"/>
      <c r="Q466" s="44"/>
      <c r="R466" s="44"/>
      <c r="S466" s="44"/>
      <c r="T466" s="44"/>
      <c r="U466" s="44"/>
      <c r="V466" s="44"/>
      <c r="W466" s="44"/>
      <c r="X466" s="44"/>
      <c r="Y466" s="44"/>
      <c r="Z466" s="44"/>
      <c r="AA466" s="44"/>
      <c r="AB466" s="44"/>
      <c r="AC466" s="44"/>
      <c r="AD466" s="44"/>
      <c r="AE466" s="44"/>
      <c r="AF466" s="44"/>
    </row>
    <row r="467" spans="1:32" ht="6" customHeight="1" x14ac:dyDescent="0.2">
      <c r="A467" s="44"/>
      <c r="B467" s="272"/>
      <c r="C467" s="272"/>
      <c r="D467" s="272"/>
      <c r="E467" s="272"/>
      <c r="F467" s="272"/>
      <c r="G467" s="277"/>
      <c r="H467" s="272"/>
      <c r="I467" s="272"/>
      <c r="J467" s="272"/>
      <c r="K467" s="272"/>
      <c r="L467" s="44"/>
      <c r="M467" s="44"/>
      <c r="N467" s="44"/>
      <c r="O467" s="44"/>
      <c r="P467" s="44"/>
      <c r="Q467" s="44"/>
      <c r="R467" s="44"/>
      <c r="S467" s="44"/>
      <c r="T467" s="44"/>
      <c r="U467" s="44"/>
      <c r="V467" s="44"/>
      <c r="W467" s="44"/>
      <c r="X467" s="44"/>
      <c r="Y467" s="44"/>
      <c r="Z467" s="44"/>
      <c r="AA467" s="44"/>
      <c r="AB467" s="44"/>
      <c r="AC467" s="44"/>
      <c r="AD467" s="44"/>
      <c r="AE467" s="44"/>
      <c r="AF467" s="44"/>
    </row>
    <row r="468" spans="1:32" ht="20.25" customHeight="1" x14ac:dyDescent="0.2">
      <c r="A468" s="44"/>
      <c r="B468" s="349"/>
      <c r="C468" s="349"/>
      <c r="D468" s="349"/>
      <c r="E468" s="273"/>
      <c r="F468" s="271"/>
      <c r="G468" s="276"/>
      <c r="H468" s="271"/>
      <c r="I468" s="317" t="s">
        <v>218</v>
      </c>
      <c r="J468" s="318">
        <f>J464+J457+J445+J436+J417+J323+J208+J182+J180+J168+J162+J158+J150+J143+J112+J109+J97+J82+J51+J31+J18</f>
        <v>0</v>
      </c>
      <c r="L468" s="44"/>
      <c r="M468" s="44"/>
      <c r="N468" s="44"/>
      <c r="O468" s="44"/>
      <c r="P468" s="44"/>
      <c r="Q468" s="44"/>
      <c r="R468" s="44"/>
      <c r="S468" s="44"/>
      <c r="T468" s="44"/>
      <c r="U468" s="44"/>
      <c r="V468" s="44"/>
      <c r="W468" s="44"/>
      <c r="X468" s="44"/>
      <c r="Y468" s="44"/>
      <c r="Z468" s="44"/>
      <c r="AA468" s="44"/>
      <c r="AB468" s="44"/>
      <c r="AC468" s="44"/>
      <c r="AD468" s="44"/>
      <c r="AE468" s="44"/>
      <c r="AF468" s="44"/>
    </row>
    <row r="469" spans="1:32" ht="15.75" customHeight="1" x14ac:dyDescent="0.2">
      <c r="A469" s="44"/>
      <c r="B469" s="44"/>
      <c r="C469" s="44"/>
      <c r="D469" s="44"/>
      <c r="E469" s="44"/>
      <c r="F469" s="44"/>
      <c r="G469" s="206"/>
      <c r="H469" s="44"/>
      <c r="I469" s="44"/>
      <c r="J469" s="44"/>
      <c r="K469" s="44"/>
      <c r="L469" s="44"/>
      <c r="M469" s="44"/>
      <c r="N469" s="44"/>
      <c r="O469" s="44"/>
      <c r="P469" s="44"/>
      <c r="Q469" s="44"/>
      <c r="R469" s="44"/>
      <c r="S469" s="44"/>
      <c r="T469" s="44"/>
      <c r="U469" s="44"/>
      <c r="V469" s="44"/>
      <c r="W469" s="44"/>
      <c r="X469" s="44"/>
      <c r="Y469" s="44"/>
      <c r="Z469" s="44"/>
      <c r="AA469" s="44"/>
      <c r="AB469" s="44"/>
      <c r="AC469" s="44"/>
      <c r="AD469" s="44"/>
      <c r="AE469" s="44"/>
      <c r="AF469" s="44"/>
    </row>
    <row r="470" spans="1:32" ht="15.75" customHeight="1" x14ac:dyDescent="0.2">
      <c r="A470" s="44"/>
      <c r="B470" s="44"/>
      <c r="C470" s="44"/>
      <c r="D470" s="44"/>
      <c r="E470" s="44"/>
      <c r="F470" s="44"/>
      <c r="G470" s="206"/>
      <c r="H470" s="44"/>
      <c r="I470" s="44"/>
      <c r="J470" s="44"/>
      <c r="K470" s="44"/>
      <c r="L470" s="44"/>
      <c r="M470" s="44"/>
      <c r="N470" s="44"/>
      <c r="O470" s="44"/>
      <c r="P470" s="44"/>
      <c r="Q470" s="44"/>
      <c r="R470" s="44"/>
      <c r="S470" s="44"/>
      <c r="T470" s="44"/>
      <c r="U470" s="44"/>
      <c r="V470" s="44"/>
      <c r="W470" s="44"/>
      <c r="X470" s="44"/>
      <c r="Y470" s="44"/>
      <c r="Z470" s="44"/>
      <c r="AA470" s="44"/>
      <c r="AB470" s="44"/>
      <c r="AC470" s="44"/>
      <c r="AD470" s="44"/>
      <c r="AE470" s="44"/>
      <c r="AF470" s="44"/>
    </row>
    <row r="471" spans="1:32" ht="15.75" customHeight="1" x14ac:dyDescent="0.2">
      <c r="A471" s="44"/>
      <c r="B471" s="44"/>
      <c r="C471" s="44"/>
      <c r="D471" s="44"/>
      <c r="E471" s="44"/>
      <c r="F471" s="44"/>
      <c r="G471" s="206"/>
      <c r="H471" s="44"/>
      <c r="I471" s="44"/>
      <c r="J471" s="108"/>
      <c r="K471" s="44"/>
      <c r="L471" s="44"/>
      <c r="M471" s="44"/>
      <c r="N471" s="44"/>
      <c r="O471" s="44"/>
      <c r="P471" s="44"/>
      <c r="Q471" s="44"/>
      <c r="R471" s="44"/>
      <c r="S471" s="44"/>
      <c r="T471" s="44"/>
      <c r="U471" s="44"/>
      <c r="V471" s="44"/>
      <c r="W471" s="44"/>
      <c r="X471" s="44"/>
      <c r="Y471" s="44"/>
      <c r="Z471" s="44"/>
      <c r="AA471" s="44"/>
      <c r="AB471" s="44"/>
      <c r="AC471" s="44"/>
      <c r="AD471" s="44"/>
      <c r="AE471" s="44"/>
      <c r="AF471" s="44"/>
    </row>
    <row r="472" spans="1:32" ht="15.75" customHeight="1" x14ac:dyDescent="0.2">
      <c r="A472" s="44"/>
      <c r="B472" s="44"/>
      <c r="C472" s="44"/>
      <c r="D472" s="44"/>
      <c r="E472" s="44"/>
      <c r="F472" s="44"/>
      <c r="G472" s="206"/>
      <c r="H472" s="44"/>
      <c r="I472" s="44"/>
      <c r="J472" s="108"/>
      <c r="K472" s="44"/>
      <c r="L472" s="44"/>
      <c r="M472" s="44"/>
      <c r="N472" s="44"/>
      <c r="O472" s="44"/>
      <c r="P472" s="44"/>
      <c r="Q472" s="44"/>
      <c r="R472" s="44"/>
      <c r="S472" s="44"/>
      <c r="T472" s="44"/>
      <c r="U472" s="44"/>
      <c r="V472" s="44"/>
      <c r="W472" s="44"/>
      <c r="X472" s="44"/>
      <c r="Y472" s="44"/>
      <c r="Z472" s="44"/>
      <c r="AA472" s="44"/>
      <c r="AB472" s="44"/>
      <c r="AC472" s="44"/>
      <c r="AD472" s="44"/>
      <c r="AE472" s="44"/>
      <c r="AF472" s="44"/>
    </row>
    <row r="473" spans="1:32" ht="15.75" customHeight="1" x14ac:dyDescent="0.2">
      <c r="A473" s="44"/>
      <c r="B473" s="44"/>
      <c r="C473" s="44"/>
      <c r="D473" s="44"/>
      <c r="E473" s="44"/>
      <c r="F473" s="44"/>
      <c r="G473" s="206"/>
      <c r="H473" s="44"/>
      <c r="I473" s="44"/>
      <c r="J473" s="44"/>
      <c r="K473" s="44"/>
      <c r="L473" s="44"/>
      <c r="M473" s="44"/>
      <c r="N473" s="44"/>
      <c r="O473" s="44"/>
      <c r="P473" s="44"/>
      <c r="Q473" s="44"/>
      <c r="R473" s="44"/>
      <c r="S473" s="44"/>
      <c r="T473" s="44"/>
      <c r="U473" s="44"/>
      <c r="V473" s="44"/>
      <c r="W473" s="44"/>
      <c r="X473" s="44"/>
      <c r="Y473" s="44"/>
      <c r="Z473" s="44"/>
      <c r="AA473" s="44"/>
      <c r="AB473" s="44"/>
      <c r="AC473" s="44"/>
      <c r="AD473" s="44"/>
      <c r="AE473" s="44"/>
      <c r="AF473" s="44"/>
    </row>
    <row r="474" spans="1:32" ht="15.75" customHeight="1" x14ac:dyDescent="0.2">
      <c r="A474" s="44"/>
      <c r="B474" s="44"/>
      <c r="C474" s="44"/>
      <c r="D474" s="44"/>
      <c r="E474" s="44"/>
      <c r="F474" s="44"/>
      <c r="G474" s="206"/>
      <c r="H474" s="44"/>
      <c r="I474" s="44"/>
      <c r="J474" s="44"/>
      <c r="K474" s="44"/>
      <c r="L474" s="44"/>
      <c r="M474" s="44"/>
      <c r="N474" s="44"/>
      <c r="O474" s="44"/>
      <c r="P474" s="44"/>
      <c r="Q474" s="44"/>
      <c r="R474" s="44"/>
      <c r="S474" s="44"/>
      <c r="T474" s="44"/>
      <c r="U474" s="44"/>
      <c r="V474" s="44"/>
      <c r="W474" s="44"/>
      <c r="X474" s="44"/>
      <c r="Y474" s="44"/>
      <c r="Z474" s="44"/>
      <c r="AA474" s="44"/>
      <c r="AB474" s="44"/>
      <c r="AC474" s="44"/>
      <c r="AD474" s="44"/>
      <c r="AE474" s="44"/>
      <c r="AF474" s="44"/>
    </row>
    <row r="475" spans="1:32" ht="15.75" customHeight="1" x14ac:dyDescent="0.2">
      <c r="A475" s="44"/>
      <c r="B475" s="44"/>
      <c r="C475" s="44"/>
      <c r="D475" s="44"/>
      <c r="E475" s="44"/>
      <c r="F475" s="44"/>
      <c r="G475" s="206"/>
      <c r="H475" s="44"/>
      <c r="I475" s="44"/>
      <c r="J475" s="44"/>
      <c r="K475" s="44"/>
      <c r="L475" s="44"/>
      <c r="M475" s="44"/>
      <c r="N475" s="44"/>
      <c r="O475" s="44"/>
      <c r="P475" s="44"/>
      <c r="Q475" s="44"/>
      <c r="R475" s="44"/>
      <c r="S475" s="44"/>
      <c r="T475" s="44"/>
      <c r="U475" s="44"/>
      <c r="V475" s="44"/>
      <c r="W475" s="44"/>
      <c r="X475" s="44"/>
      <c r="Y475" s="44"/>
      <c r="Z475" s="44"/>
      <c r="AA475" s="44"/>
      <c r="AB475" s="44"/>
      <c r="AC475" s="44"/>
      <c r="AD475" s="44"/>
      <c r="AE475" s="44"/>
      <c r="AF475" s="44"/>
    </row>
    <row r="476" spans="1:32" ht="15.75" customHeight="1" x14ac:dyDescent="0.2">
      <c r="A476" s="44"/>
      <c r="B476" s="44"/>
      <c r="C476" s="44"/>
      <c r="D476" s="44"/>
      <c r="E476" s="44"/>
      <c r="F476" s="44"/>
      <c r="G476" s="206"/>
      <c r="H476" s="44"/>
      <c r="I476" s="44"/>
      <c r="J476" s="44"/>
      <c r="K476" s="44"/>
      <c r="L476" s="44"/>
      <c r="M476" s="44"/>
      <c r="N476" s="44"/>
      <c r="O476" s="44"/>
      <c r="P476" s="44"/>
      <c r="Q476" s="44"/>
      <c r="R476" s="44"/>
      <c r="S476" s="44"/>
      <c r="T476" s="44"/>
      <c r="U476" s="44"/>
      <c r="V476" s="44"/>
      <c r="W476" s="44"/>
      <c r="X476" s="44"/>
      <c r="Y476" s="44"/>
      <c r="Z476" s="44"/>
      <c r="AA476" s="44"/>
      <c r="AB476" s="44"/>
      <c r="AC476" s="44"/>
      <c r="AD476" s="44"/>
      <c r="AE476" s="44"/>
      <c r="AF476" s="44"/>
    </row>
    <row r="477" spans="1:32" ht="15.75" customHeight="1" x14ac:dyDescent="0.2">
      <c r="A477" s="44"/>
      <c r="B477" s="44"/>
      <c r="C477" s="44"/>
      <c r="D477" s="44"/>
      <c r="E477" s="44"/>
      <c r="F477" s="44"/>
      <c r="G477" s="206"/>
      <c r="H477" s="44"/>
      <c r="I477" s="44"/>
      <c r="J477" s="44"/>
      <c r="K477" s="44"/>
      <c r="L477" s="44"/>
      <c r="M477" s="44"/>
      <c r="N477" s="44"/>
      <c r="O477" s="44"/>
      <c r="P477" s="44"/>
      <c r="Q477" s="44"/>
      <c r="R477" s="44"/>
      <c r="S477" s="44"/>
      <c r="T477" s="44"/>
      <c r="U477" s="44"/>
      <c r="V477" s="44"/>
      <c r="W477" s="44"/>
      <c r="X477" s="44"/>
      <c r="Y477" s="44"/>
      <c r="Z477" s="44"/>
      <c r="AA477" s="44"/>
      <c r="AB477" s="44"/>
      <c r="AC477" s="44"/>
      <c r="AD477" s="44"/>
      <c r="AE477" s="44"/>
      <c r="AF477" s="44"/>
    </row>
    <row r="478" spans="1:32" ht="15.75" customHeight="1" x14ac:dyDescent="0.2">
      <c r="A478" s="44"/>
      <c r="B478" s="44"/>
      <c r="C478" s="44"/>
      <c r="D478" s="44"/>
      <c r="E478" s="44"/>
      <c r="F478" s="44"/>
      <c r="G478" s="206"/>
      <c r="H478" s="44"/>
      <c r="I478" s="44"/>
      <c r="J478" s="44"/>
      <c r="K478" s="44"/>
      <c r="L478" s="44"/>
      <c r="M478" s="44"/>
      <c r="N478" s="44"/>
      <c r="O478" s="44"/>
      <c r="P478" s="44"/>
      <c r="Q478" s="44"/>
      <c r="R478" s="44"/>
      <c r="S478" s="44"/>
      <c r="T478" s="44"/>
      <c r="U478" s="44"/>
      <c r="V478" s="44"/>
      <c r="W478" s="44"/>
      <c r="X478" s="44"/>
      <c r="Y478" s="44"/>
      <c r="Z478" s="44"/>
      <c r="AA478" s="44"/>
      <c r="AB478" s="44"/>
      <c r="AC478" s="44"/>
      <c r="AD478" s="44"/>
      <c r="AE478" s="44"/>
      <c r="AF478" s="44"/>
    </row>
    <row r="479" spans="1:32" ht="15.75" customHeight="1" x14ac:dyDescent="0.2">
      <c r="A479" s="44"/>
      <c r="B479" s="44"/>
      <c r="C479" s="44"/>
      <c r="D479" s="44"/>
      <c r="E479" s="44"/>
      <c r="F479" s="44"/>
      <c r="G479" s="206"/>
      <c r="H479" s="44"/>
      <c r="I479" s="44"/>
      <c r="J479" s="44"/>
      <c r="K479" s="44"/>
      <c r="L479" s="44"/>
      <c r="M479" s="44"/>
      <c r="N479" s="44"/>
      <c r="O479" s="44"/>
      <c r="P479" s="44"/>
      <c r="Q479" s="44"/>
      <c r="R479" s="44"/>
      <c r="S479" s="44"/>
      <c r="T479" s="44"/>
      <c r="U479" s="44"/>
      <c r="V479" s="44"/>
      <c r="W479" s="44"/>
      <c r="X479" s="44"/>
      <c r="Y479" s="44"/>
      <c r="Z479" s="44"/>
      <c r="AA479" s="44"/>
      <c r="AB479" s="44"/>
      <c r="AC479" s="44"/>
      <c r="AD479" s="44"/>
      <c r="AE479" s="44"/>
      <c r="AF479" s="44"/>
    </row>
    <row r="480" spans="1:32" ht="15.75" customHeight="1" x14ac:dyDescent="0.2">
      <c r="A480" s="44"/>
      <c r="B480" s="44"/>
      <c r="C480" s="44"/>
      <c r="D480" s="44"/>
      <c r="E480" s="44"/>
      <c r="F480" s="44"/>
      <c r="G480" s="206"/>
      <c r="H480" s="44"/>
      <c r="I480" s="44"/>
      <c r="J480" s="44"/>
      <c r="K480" s="44"/>
      <c r="L480" s="44"/>
      <c r="M480" s="44"/>
      <c r="N480" s="44"/>
      <c r="O480" s="44"/>
      <c r="P480" s="44"/>
      <c r="Q480" s="44"/>
      <c r="R480" s="44"/>
      <c r="S480" s="44"/>
      <c r="T480" s="44"/>
      <c r="U480" s="44"/>
      <c r="V480" s="44"/>
      <c r="W480" s="44"/>
      <c r="X480" s="44"/>
      <c r="Y480" s="44"/>
      <c r="Z480" s="44"/>
      <c r="AA480" s="44"/>
      <c r="AB480" s="44"/>
      <c r="AC480" s="44"/>
      <c r="AD480" s="44"/>
      <c r="AE480" s="44"/>
      <c r="AF480" s="44"/>
    </row>
    <row r="481" spans="1:32" ht="15.75" customHeight="1" x14ac:dyDescent="0.2">
      <c r="A481" s="44"/>
      <c r="B481" s="44"/>
      <c r="C481" s="44"/>
      <c r="D481" s="44"/>
      <c r="E481" s="44"/>
      <c r="F481" s="44"/>
      <c r="G481" s="206"/>
      <c r="H481" s="44"/>
      <c r="I481" s="44"/>
      <c r="J481" s="44"/>
      <c r="K481" s="44"/>
      <c r="L481" s="44"/>
      <c r="M481" s="44"/>
      <c r="N481" s="44"/>
      <c r="O481" s="44"/>
      <c r="P481" s="44"/>
      <c r="Q481" s="44"/>
      <c r="R481" s="44"/>
      <c r="S481" s="44"/>
      <c r="T481" s="44"/>
      <c r="U481" s="44"/>
      <c r="V481" s="44"/>
      <c r="W481" s="44"/>
      <c r="X481" s="44"/>
      <c r="Y481" s="44"/>
      <c r="Z481" s="44"/>
      <c r="AA481" s="44"/>
      <c r="AB481" s="44"/>
      <c r="AC481" s="44"/>
      <c r="AD481" s="44"/>
      <c r="AE481" s="44"/>
      <c r="AF481" s="44"/>
    </row>
    <row r="482" spans="1:32" ht="15.75" customHeight="1" x14ac:dyDescent="0.2">
      <c r="A482" s="44"/>
      <c r="B482" s="44"/>
      <c r="C482" s="44"/>
      <c r="D482" s="44"/>
      <c r="E482" s="44"/>
      <c r="F482" s="44"/>
      <c r="G482" s="206"/>
      <c r="H482" s="44"/>
      <c r="I482" s="44"/>
      <c r="J482" s="44"/>
      <c r="K482" s="44"/>
      <c r="L482" s="44"/>
      <c r="M482" s="44"/>
      <c r="N482" s="44"/>
      <c r="O482" s="44"/>
      <c r="P482" s="44"/>
      <c r="Q482" s="44"/>
      <c r="R482" s="44"/>
      <c r="S482" s="44"/>
      <c r="T482" s="44"/>
      <c r="U482" s="44"/>
      <c r="V482" s="44"/>
      <c r="W482" s="44"/>
      <c r="X482" s="44"/>
      <c r="Y482" s="44"/>
      <c r="Z482" s="44"/>
      <c r="AA482" s="44"/>
      <c r="AB482" s="44"/>
      <c r="AC482" s="44"/>
      <c r="AD482" s="44"/>
      <c r="AE482" s="44"/>
      <c r="AF482" s="44"/>
    </row>
    <row r="483" spans="1:32" ht="15.75" customHeight="1" x14ac:dyDescent="0.2">
      <c r="A483" s="44"/>
      <c r="B483" s="44"/>
      <c r="C483" s="44"/>
      <c r="D483" s="44"/>
      <c r="E483" s="44"/>
      <c r="F483" s="44"/>
      <c r="G483" s="206"/>
      <c r="H483" s="44"/>
      <c r="I483" s="44"/>
      <c r="J483" s="44"/>
      <c r="K483" s="44"/>
      <c r="L483" s="44"/>
      <c r="M483" s="44"/>
      <c r="N483" s="44"/>
      <c r="O483" s="44"/>
      <c r="P483" s="44"/>
      <c r="Q483" s="44"/>
      <c r="R483" s="44"/>
      <c r="S483" s="44"/>
      <c r="T483" s="44"/>
      <c r="U483" s="44"/>
      <c r="V483" s="44"/>
      <c r="W483" s="44"/>
      <c r="X483" s="44"/>
      <c r="Y483" s="44"/>
      <c r="Z483" s="44"/>
      <c r="AA483" s="44"/>
      <c r="AB483" s="44"/>
      <c r="AC483" s="44"/>
      <c r="AD483" s="44"/>
      <c r="AE483" s="44"/>
      <c r="AF483" s="44"/>
    </row>
    <row r="484" spans="1:32" ht="15.75" customHeight="1" x14ac:dyDescent="0.2">
      <c r="A484" s="44"/>
      <c r="B484" s="44"/>
      <c r="C484" s="44"/>
      <c r="D484" s="44"/>
      <c r="E484" s="44"/>
      <c r="F484" s="44"/>
      <c r="G484" s="206"/>
      <c r="H484" s="44"/>
      <c r="I484" s="44"/>
      <c r="J484" s="44"/>
      <c r="K484" s="44"/>
      <c r="L484" s="44"/>
      <c r="M484" s="44"/>
      <c r="N484" s="44"/>
      <c r="O484" s="44"/>
      <c r="P484" s="44"/>
      <c r="Q484" s="44"/>
      <c r="R484" s="44"/>
      <c r="S484" s="44"/>
      <c r="T484" s="44"/>
      <c r="U484" s="44"/>
      <c r="V484" s="44"/>
      <c r="W484" s="44"/>
      <c r="X484" s="44"/>
      <c r="Y484" s="44"/>
      <c r="Z484" s="44"/>
      <c r="AA484" s="44"/>
      <c r="AB484" s="44"/>
      <c r="AC484" s="44"/>
      <c r="AD484" s="44"/>
      <c r="AE484" s="44"/>
      <c r="AF484" s="44"/>
    </row>
    <row r="485" spans="1:32" ht="15.75" customHeight="1" x14ac:dyDescent="0.2">
      <c r="A485" s="44"/>
      <c r="B485" s="44"/>
      <c r="C485" s="44"/>
      <c r="D485" s="44"/>
      <c r="E485" s="44"/>
      <c r="F485" s="44"/>
      <c r="G485" s="206"/>
      <c r="H485" s="44"/>
      <c r="I485" s="44"/>
      <c r="J485" s="44"/>
      <c r="K485" s="44"/>
      <c r="L485" s="44"/>
      <c r="M485" s="44"/>
      <c r="N485" s="44"/>
      <c r="O485" s="44"/>
      <c r="P485" s="44"/>
      <c r="Q485" s="44"/>
      <c r="R485" s="44"/>
      <c r="S485" s="44"/>
      <c r="T485" s="44"/>
      <c r="U485" s="44"/>
      <c r="V485" s="44"/>
      <c r="W485" s="44"/>
      <c r="X485" s="44"/>
      <c r="Y485" s="44"/>
      <c r="Z485" s="44"/>
      <c r="AA485" s="44"/>
      <c r="AB485" s="44"/>
      <c r="AC485" s="44"/>
      <c r="AD485" s="44"/>
      <c r="AE485" s="44"/>
      <c r="AF485" s="44"/>
    </row>
    <row r="486" spans="1:32" ht="15.75" customHeight="1" x14ac:dyDescent="0.2">
      <c r="A486" s="44"/>
      <c r="B486" s="44"/>
      <c r="C486" s="44"/>
      <c r="D486" s="44"/>
      <c r="E486" s="44"/>
      <c r="F486" s="44"/>
      <c r="G486" s="206"/>
      <c r="H486" s="44"/>
      <c r="I486" s="44"/>
      <c r="J486" s="44"/>
      <c r="K486" s="44"/>
      <c r="L486" s="44"/>
      <c r="M486" s="44"/>
      <c r="N486" s="44"/>
      <c r="O486" s="44"/>
      <c r="P486" s="44"/>
      <c r="Q486" s="44"/>
      <c r="R486" s="44"/>
      <c r="S486" s="44"/>
      <c r="T486" s="44"/>
      <c r="U486" s="44"/>
      <c r="V486" s="44"/>
      <c r="W486" s="44"/>
      <c r="X486" s="44"/>
      <c r="Y486" s="44"/>
      <c r="Z486" s="44"/>
      <c r="AA486" s="44"/>
      <c r="AB486" s="44"/>
      <c r="AC486" s="44"/>
      <c r="AD486" s="44"/>
      <c r="AE486" s="44"/>
      <c r="AF486" s="44"/>
    </row>
    <row r="487" spans="1:32" ht="15.75" customHeight="1" x14ac:dyDescent="0.2">
      <c r="A487" s="44"/>
      <c r="B487" s="44"/>
      <c r="C487" s="44"/>
      <c r="D487" s="44"/>
      <c r="E487" s="44"/>
      <c r="F487" s="44"/>
      <c r="G487" s="206"/>
      <c r="H487" s="44"/>
      <c r="I487" s="44"/>
      <c r="J487" s="44"/>
      <c r="K487" s="44"/>
      <c r="L487" s="44"/>
      <c r="M487" s="44"/>
      <c r="N487" s="44"/>
      <c r="O487" s="44"/>
      <c r="P487" s="44"/>
      <c r="Q487" s="44"/>
      <c r="R487" s="44"/>
      <c r="S487" s="44"/>
      <c r="T487" s="44"/>
      <c r="U487" s="44"/>
      <c r="V487" s="44"/>
      <c r="W487" s="44"/>
      <c r="X487" s="44"/>
      <c r="Y487" s="44"/>
      <c r="Z487" s="44"/>
      <c r="AA487" s="44"/>
      <c r="AB487" s="44"/>
      <c r="AC487" s="44"/>
      <c r="AD487" s="44"/>
      <c r="AE487" s="44"/>
      <c r="AF487" s="44"/>
    </row>
    <row r="488" spans="1:32" ht="15.75" customHeight="1" x14ac:dyDescent="0.2">
      <c r="A488" s="44"/>
      <c r="B488" s="44"/>
      <c r="C488" s="44"/>
      <c r="D488" s="44"/>
      <c r="E488" s="44"/>
      <c r="F488" s="44"/>
      <c r="G488" s="206"/>
      <c r="H488" s="44"/>
      <c r="I488" s="44"/>
      <c r="J488" s="44"/>
      <c r="K488" s="44"/>
      <c r="L488" s="44"/>
      <c r="M488" s="44"/>
      <c r="N488" s="44"/>
      <c r="O488" s="44"/>
      <c r="P488" s="44"/>
      <c r="Q488" s="44"/>
      <c r="R488" s="44"/>
      <c r="S488" s="44"/>
      <c r="T488" s="44"/>
      <c r="U488" s="44"/>
      <c r="V488" s="44"/>
      <c r="W488" s="44"/>
      <c r="X488" s="44"/>
      <c r="Y488" s="44"/>
      <c r="Z488" s="44"/>
      <c r="AA488" s="44"/>
      <c r="AB488" s="44"/>
      <c r="AC488" s="44"/>
      <c r="AD488" s="44"/>
      <c r="AE488" s="44"/>
      <c r="AF488" s="44"/>
    </row>
    <row r="489" spans="1:32" ht="15.75" customHeight="1" x14ac:dyDescent="0.2">
      <c r="A489" s="44"/>
      <c r="B489" s="44"/>
      <c r="C489" s="44"/>
      <c r="D489" s="44"/>
      <c r="E489" s="44"/>
      <c r="F489" s="44"/>
      <c r="G489" s="206"/>
      <c r="H489" s="44"/>
      <c r="I489" s="44"/>
      <c r="J489" s="44"/>
      <c r="K489" s="44"/>
      <c r="L489" s="44"/>
      <c r="M489" s="44"/>
      <c r="N489" s="44"/>
      <c r="O489" s="44"/>
      <c r="P489" s="44"/>
      <c r="Q489" s="44"/>
      <c r="R489" s="44"/>
      <c r="S489" s="44"/>
      <c r="T489" s="44"/>
      <c r="U489" s="44"/>
      <c r="V489" s="44"/>
      <c r="W489" s="44"/>
      <c r="X489" s="44"/>
      <c r="Y489" s="44"/>
      <c r="Z489" s="44"/>
      <c r="AA489" s="44"/>
      <c r="AB489" s="44"/>
      <c r="AC489" s="44"/>
      <c r="AD489" s="44"/>
      <c r="AE489" s="44"/>
      <c r="AF489" s="44"/>
    </row>
    <row r="490" spans="1:32" ht="15.75" customHeight="1" x14ac:dyDescent="0.2">
      <c r="A490" s="44"/>
      <c r="B490" s="44"/>
      <c r="C490" s="44"/>
      <c r="D490" s="44"/>
      <c r="E490" s="44"/>
      <c r="F490" s="44"/>
      <c r="G490" s="206"/>
      <c r="H490" s="44"/>
      <c r="I490" s="44"/>
      <c r="J490" s="44"/>
      <c r="K490" s="44"/>
      <c r="L490" s="44"/>
      <c r="M490" s="44"/>
      <c r="N490" s="44"/>
      <c r="O490" s="44"/>
      <c r="P490" s="44"/>
      <c r="Q490" s="44"/>
      <c r="R490" s="44"/>
      <c r="S490" s="44"/>
      <c r="T490" s="44"/>
      <c r="U490" s="44"/>
      <c r="V490" s="44"/>
      <c r="W490" s="44"/>
      <c r="X490" s="44"/>
      <c r="Y490" s="44"/>
      <c r="Z490" s="44"/>
      <c r="AA490" s="44"/>
      <c r="AB490" s="44"/>
      <c r="AC490" s="44"/>
      <c r="AD490" s="44"/>
      <c r="AE490" s="44"/>
      <c r="AF490" s="44"/>
    </row>
    <row r="491" spans="1:32" ht="15.75" customHeight="1" x14ac:dyDescent="0.2">
      <c r="A491" s="44"/>
      <c r="B491" s="44"/>
      <c r="C491" s="44"/>
      <c r="D491" s="44"/>
      <c r="E491" s="44"/>
      <c r="F491" s="44"/>
      <c r="G491" s="206"/>
      <c r="H491" s="44"/>
      <c r="I491" s="44"/>
      <c r="J491" s="44"/>
      <c r="K491" s="44"/>
      <c r="L491" s="44"/>
      <c r="M491" s="44"/>
      <c r="N491" s="44"/>
      <c r="O491" s="44"/>
      <c r="P491" s="44"/>
      <c r="Q491" s="44"/>
      <c r="R491" s="44"/>
      <c r="S491" s="44"/>
      <c r="T491" s="44"/>
      <c r="U491" s="44"/>
      <c r="V491" s="44"/>
      <c r="W491" s="44"/>
      <c r="X491" s="44"/>
      <c r="Y491" s="44"/>
      <c r="Z491" s="44"/>
      <c r="AA491" s="44"/>
      <c r="AB491" s="44"/>
      <c r="AC491" s="44"/>
      <c r="AD491" s="44"/>
      <c r="AE491" s="44"/>
      <c r="AF491" s="44"/>
    </row>
    <row r="492" spans="1:32" ht="15.75" customHeight="1" x14ac:dyDescent="0.2">
      <c r="A492" s="44"/>
      <c r="B492" s="44"/>
      <c r="C492" s="44"/>
      <c r="D492" s="44"/>
      <c r="E492" s="44"/>
      <c r="F492" s="44"/>
      <c r="G492" s="206"/>
      <c r="H492" s="44"/>
      <c r="I492" s="44"/>
      <c r="J492" s="44"/>
      <c r="K492" s="44"/>
      <c r="L492" s="44"/>
      <c r="M492" s="44"/>
      <c r="N492" s="44"/>
      <c r="O492" s="44"/>
      <c r="P492" s="44"/>
      <c r="Q492" s="44"/>
      <c r="R492" s="44"/>
      <c r="S492" s="44"/>
      <c r="T492" s="44"/>
      <c r="U492" s="44"/>
      <c r="V492" s="44"/>
      <c r="W492" s="44"/>
      <c r="X492" s="44"/>
      <c r="Y492" s="44"/>
      <c r="Z492" s="44"/>
      <c r="AA492" s="44"/>
      <c r="AB492" s="44"/>
      <c r="AC492" s="44"/>
      <c r="AD492" s="44"/>
      <c r="AE492" s="44"/>
      <c r="AF492" s="44"/>
    </row>
    <row r="493" spans="1:32" ht="15.75" customHeight="1" x14ac:dyDescent="0.2">
      <c r="A493" s="44"/>
      <c r="B493" s="44"/>
      <c r="C493" s="44"/>
      <c r="D493" s="44"/>
      <c r="E493" s="44"/>
      <c r="F493" s="44"/>
      <c r="G493" s="206"/>
      <c r="H493" s="44"/>
      <c r="I493" s="44"/>
      <c r="J493" s="44"/>
      <c r="K493" s="44"/>
      <c r="L493" s="44"/>
      <c r="M493" s="44"/>
      <c r="N493" s="44"/>
      <c r="O493" s="44"/>
      <c r="P493" s="44"/>
      <c r="Q493" s="44"/>
      <c r="R493" s="44"/>
      <c r="S493" s="44"/>
      <c r="T493" s="44"/>
      <c r="U493" s="44"/>
      <c r="V493" s="44"/>
      <c r="W493" s="44"/>
      <c r="X493" s="44"/>
      <c r="Y493" s="44"/>
      <c r="Z493" s="44"/>
      <c r="AA493" s="44"/>
      <c r="AB493" s="44"/>
      <c r="AC493" s="44"/>
      <c r="AD493" s="44"/>
      <c r="AE493" s="44"/>
      <c r="AF493" s="44"/>
    </row>
    <row r="494" spans="1:32" ht="15.75" customHeight="1" x14ac:dyDescent="0.2">
      <c r="A494" s="44"/>
      <c r="B494" s="44"/>
      <c r="C494" s="44"/>
      <c r="D494" s="44"/>
      <c r="E494" s="44"/>
      <c r="F494" s="44"/>
      <c r="G494" s="206"/>
      <c r="H494" s="44"/>
      <c r="I494" s="44"/>
      <c r="J494" s="44"/>
      <c r="K494" s="44"/>
      <c r="L494" s="44"/>
      <c r="M494" s="44"/>
      <c r="N494" s="44"/>
      <c r="O494" s="44"/>
      <c r="P494" s="44"/>
      <c r="Q494" s="44"/>
      <c r="R494" s="44"/>
      <c r="S494" s="44"/>
      <c r="T494" s="44"/>
      <c r="U494" s="44"/>
      <c r="V494" s="44"/>
      <c r="W494" s="44"/>
      <c r="X494" s="44"/>
      <c r="Y494" s="44"/>
      <c r="Z494" s="44"/>
      <c r="AA494" s="44"/>
      <c r="AB494" s="44"/>
      <c r="AC494" s="44"/>
      <c r="AD494" s="44"/>
      <c r="AE494" s="44"/>
      <c r="AF494" s="44"/>
    </row>
    <row r="495" spans="1:32" ht="15.75" customHeight="1" x14ac:dyDescent="0.2">
      <c r="A495" s="44"/>
      <c r="B495" s="44"/>
      <c r="C495" s="44"/>
      <c r="D495" s="44"/>
      <c r="E495" s="44"/>
      <c r="F495" s="44"/>
      <c r="G495" s="206"/>
      <c r="H495" s="44"/>
      <c r="I495" s="44"/>
      <c r="J495" s="44"/>
      <c r="K495" s="44"/>
      <c r="L495" s="44"/>
      <c r="M495" s="44"/>
      <c r="N495" s="44"/>
      <c r="O495" s="44"/>
      <c r="P495" s="44"/>
      <c r="Q495" s="44"/>
      <c r="R495" s="44"/>
      <c r="S495" s="44"/>
      <c r="T495" s="44"/>
      <c r="U495" s="44"/>
      <c r="V495" s="44"/>
      <c r="W495" s="44"/>
      <c r="X495" s="44"/>
      <c r="Y495" s="44"/>
      <c r="Z495" s="44"/>
      <c r="AA495" s="44"/>
      <c r="AB495" s="44"/>
      <c r="AC495" s="44"/>
      <c r="AD495" s="44"/>
      <c r="AE495" s="44"/>
      <c r="AF495" s="44"/>
    </row>
    <row r="496" spans="1:32" ht="15.75" customHeight="1" x14ac:dyDescent="0.2">
      <c r="A496" s="44"/>
      <c r="B496" s="44"/>
      <c r="C496" s="44"/>
      <c r="D496" s="44"/>
      <c r="E496" s="44"/>
      <c r="F496" s="44"/>
      <c r="G496" s="206"/>
      <c r="H496" s="44"/>
      <c r="I496" s="44"/>
      <c r="J496" s="44"/>
      <c r="K496" s="44"/>
      <c r="L496" s="44"/>
      <c r="M496" s="44"/>
      <c r="N496" s="44"/>
      <c r="O496" s="44"/>
      <c r="P496" s="44"/>
      <c r="Q496" s="44"/>
      <c r="R496" s="44"/>
      <c r="S496" s="44"/>
      <c r="T496" s="44"/>
      <c r="U496" s="44"/>
      <c r="V496" s="44"/>
      <c r="W496" s="44"/>
      <c r="X496" s="44"/>
      <c r="Y496" s="44"/>
      <c r="Z496" s="44"/>
      <c r="AA496" s="44"/>
      <c r="AB496" s="44"/>
      <c r="AC496" s="44"/>
      <c r="AD496" s="44"/>
      <c r="AE496" s="44"/>
      <c r="AF496" s="44"/>
    </row>
    <row r="497" spans="1:32" ht="15.75" customHeight="1" x14ac:dyDescent="0.2">
      <c r="A497" s="44"/>
      <c r="B497" s="44"/>
      <c r="C497" s="44"/>
      <c r="D497" s="44"/>
      <c r="E497" s="44"/>
      <c r="F497" s="44"/>
      <c r="G497" s="206"/>
      <c r="H497" s="44"/>
      <c r="I497" s="44"/>
      <c r="J497" s="44"/>
      <c r="K497" s="44"/>
      <c r="L497" s="44"/>
      <c r="M497" s="44"/>
      <c r="N497" s="44"/>
      <c r="O497" s="44"/>
      <c r="P497" s="44"/>
      <c r="Q497" s="44"/>
      <c r="R497" s="44"/>
      <c r="S497" s="44"/>
      <c r="T497" s="44"/>
      <c r="U497" s="44"/>
      <c r="V497" s="44"/>
      <c r="W497" s="44"/>
      <c r="X497" s="44"/>
      <c r="Y497" s="44"/>
      <c r="Z497" s="44"/>
      <c r="AA497" s="44"/>
      <c r="AB497" s="44"/>
      <c r="AC497" s="44"/>
      <c r="AD497" s="44"/>
      <c r="AE497" s="44"/>
      <c r="AF497" s="44"/>
    </row>
    <row r="498" spans="1:32" ht="15.75" customHeight="1" x14ac:dyDescent="0.2">
      <c r="A498" s="44"/>
      <c r="B498" s="44"/>
      <c r="C498" s="44"/>
      <c r="D498" s="44"/>
      <c r="E498" s="44"/>
      <c r="F498" s="44"/>
      <c r="G498" s="206"/>
      <c r="H498" s="44"/>
      <c r="I498" s="44"/>
      <c r="J498" s="44"/>
      <c r="K498" s="44"/>
      <c r="L498" s="44"/>
      <c r="M498" s="44"/>
      <c r="N498" s="44"/>
      <c r="O498" s="44"/>
      <c r="P498" s="44"/>
      <c r="Q498" s="44"/>
      <c r="R498" s="44"/>
      <c r="S498" s="44"/>
      <c r="T498" s="44"/>
      <c r="U498" s="44"/>
      <c r="V498" s="44"/>
      <c r="W498" s="44"/>
      <c r="X498" s="44"/>
      <c r="Y498" s="44"/>
      <c r="Z498" s="44"/>
      <c r="AA498" s="44"/>
      <c r="AB498" s="44"/>
      <c r="AC498" s="44"/>
      <c r="AD498" s="44"/>
      <c r="AE498" s="44"/>
      <c r="AF498" s="44"/>
    </row>
    <row r="499" spans="1:32" ht="15.75" customHeight="1" x14ac:dyDescent="0.2">
      <c r="A499" s="44"/>
      <c r="B499" s="44"/>
      <c r="C499" s="44"/>
      <c r="D499" s="44"/>
      <c r="E499" s="44"/>
      <c r="F499" s="44"/>
      <c r="G499" s="206"/>
      <c r="H499" s="44"/>
      <c r="I499" s="44"/>
      <c r="J499" s="44"/>
      <c r="K499" s="44"/>
      <c r="L499" s="44"/>
      <c r="M499" s="44"/>
      <c r="N499" s="44"/>
      <c r="O499" s="44"/>
      <c r="P499" s="44"/>
      <c r="Q499" s="44"/>
      <c r="R499" s="44"/>
      <c r="S499" s="44"/>
      <c r="T499" s="44"/>
      <c r="U499" s="44"/>
      <c r="V499" s="44"/>
      <c r="W499" s="44"/>
      <c r="X499" s="44"/>
      <c r="Y499" s="44"/>
      <c r="Z499" s="44"/>
      <c r="AA499" s="44"/>
      <c r="AB499" s="44"/>
      <c r="AC499" s="44"/>
      <c r="AD499" s="44"/>
      <c r="AE499" s="44"/>
      <c r="AF499" s="44"/>
    </row>
    <row r="500" spans="1:32" ht="15.75" customHeight="1" x14ac:dyDescent="0.2">
      <c r="A500" s="44"/>
      <c r="B500" s="44"/>
      <c r="C500" s="44"/>
      <c r="D500" s="44"/>
      <c r="E500" s="44"/>
      <c r="F500" s="44"/>
      <c r="G500" s="206"/>
      <c r="H500" s="44"/>
      <c r="I500" s="44"/>
      <c r="J500" s="44"/>
      <c r="K500" s="44"/>
      <c r="L500" s="44"/>
      <c r="M500" s="44"/>
      <c r="N500" s="44"/>
      <c r="O500" s="44"/>
      <c r="P500" s="44"/>
      <c r="Q500" s="44"/>
      <c r="R500" s="44"/>
      <c r="S500" s="44"/>
      <c r="T500" s="44"/>
      <c r="U500" s="44"/>
      <c r="V500" s="44"/>
      <c r="W500" s="44"/>
      <c r="X500" s="44"/>
      <c r="Y500" s="44"/>
      <c r="Z500" s="44"/>
      <c r="AA500" s="44"/>
      <c r="AB500" s="44"/>
      <c r="AC500" s="44"/>
      <c r="AD500" s="44"/>
      <c r="AE500" s="44"/>
      <c r="AF500" s="44"/>
    </row>
    <row r="501" spans="1:32" ht="15.75" customHeight="1" x14ac:dyDescent="0.2">
      <c r="A501" s="44"/>
      <c r="B501" s="44"/>
      <c r="C501" s="44"/>
      <c r="D501" s="44"/>
      <c r="E501" s="44"/>
      <c r="F501" s="44"/>
      <c r="G501" s="206"/>
      <c r="H501" s="44"/>
      <c r="I501" s="44"/>
      <c r="J501" s="44"/>
      <c r="K501" s="44"/>
      <c r="L501" s="44"/>
      <c r="M501" s="44"/>
      <c r="N501" s="44"/>
      <c r="O501" s="44"/>
      <c r="P501" s="44"/>
      <c r="Q501" s="44"/>
      <c r="R501" s="44"/>
      <c r="S501" s="44"/>
      <c r="T501" s="44"/>
      <c r="U501" s="44"/>
      <c r="V501" s="44"/>
      <c r="W501" s="44"/>
      <c r="X501" s="44"/>
      <c r="Y501" s="44"/>
      <c r="Z501" s="44"/>
      <c r="AA501" s="44"/>
      <c r="AB501" s="44"/>
      <c r="AC501" s="44"/>
      <c r="AD501" s="44"/>
      <c r="AE501" s="44"/>
      <c r="AF501" s="44"/>
    </row>
    <row r="502" spans="1:32" ht="15.75" customHeight="1" x14ac:dyDescent="0.2">
      <c r="A502" s="44"/>
      <c r="B502" s="44"/>
      <c r="C502" s="44"/>
      <c r="D502" s="44"/>
      <c r="E502" s="44"/>
      <c r="F502" s="44"/>
      <c r="G502" s="206"/>
      <c r="H502" s="44"/>
      <c r="I502" s="44"/>
      <c r="J502" s="44"/>
      <c r="K502" s="44"/>
      <c r="L502" s="44"/>
      <c r="M502" s="44"/>
      <c r="N502" s="44"/>
      <c r="O502" s="44"/>
      <c r="P502" s="44"/>
      <c r="Q502" s="44"/>
      <c r="R502" s="44"/>
      <c r="S502" s="44"/>
      <c r="T502" s="44"/>
      <c r="U502" s="44"/>
      <c r="V502" s="44"/>
      <c r="W502" s="44"/>
      <c r="X502" s="44"/>
      <c r="Y502" s="44"/>
      <c r="Z502" s="44"/>
      <c r="AA502" s="44"/>
      <c r="AB502" s="44"/>
      <c r="AC502" s="44"/>
      <c r="AD502" s="44"/>
      <c r="AE502" s="44"/>
      <c r="AF502" s="44"/>
    </row>
    <row r="503" spans="1:32" ht="15.75" customHeight="1" x14ac:dyDescent="0.2">
      <c r="A503" s="44"/>
      <c r="B503" s="44"/>
      <c r="C503" s="44"/>
      <c r="D503" s="44"/>
      <c r="E503" s="44"/>
      <c r="F503" s="44"/>
      <c r="G503" s="206"/>
      <c r="H503" s="44"/>
      <c r="I503" s="44"/>
      <c r="J503" s="44"/>
      <c r="K503" s="44"/>
      <c r="L503" s="44"/>
      <c r="M503" s="44"/>
      <c r="N503" s="44"/>
      <c r="O503" s="44"/>
      <c r="P503" s="44"/>
      <c r="Q503" s="44"/>
      <c r="R503" s="44"/>
      <c r="S503" s="44"/>
      <c r="T503" s="44"/>
      <c r="U503" s="44"/>
      <c r="V503" s="44"/>
      <c r="W503" s="44"/>
      <c r="X503" s="44"/>
      <c r="Y503" s="44"/>
      <c r="Z503" s="44"/>
      <c r="AA503" s="44"/>
      <c r="AB503" s="44"/>
      <c r="AC503" s="44"/>
      <c r="AD503" s="44"/>
      <c r="AE503" s="44"/>
      <c r="AF503" s="44"/>
    </row>
    <row r="504" spans="1:32" ht="15.75" customHeight="1" x14ac:dyDescent="0.2">
      <c r="A504" s="44"/>
      <c r="B504" s="44"/>
      <c r="C504" s="44"/>
      <c r="D504" s="44"/>
      <c r="E504" s="44"/>
      <c r="F504" s="44"/>
      <c r="G504" s="206"/>
      <c r="H504" s="44"/>
      <c r="I504" s="44"/>
      <c r="J504" s="44"/>
      <c r="K504" s="44"/>
      <c r="L504" s="44"/>
      <c r="M504" s="44"/>
      <c r="N504" s="44"/>
      <c r="O504" s="44"/>
      <c r="P504" s="44"/>
      <c r="Q504" s="44"/>
      <c r="R504" s="44"/>
      <c r="S504" s="44"/>
      <c r="T504" s="44"/>
      <c r="U504" s="44"/>
      <c r="V504" s="44"/>
      <c r="W504" s="44"/>
      <c r="X504" s="44"/>
      <c r="Y504" s="44"/>
      <c r="Z504" s="44"/>
      <c r="AA504" s="44"/>
      <c r="AB504" s="44"/>
      <c r="AC504" s="44"/>
      <c r="AD504" s="44"/>
      <c r="AE504" s="44"/>
      <c r="AF504" s="44"/>
    </row>
    <row r="505" spans="1:32" ht="15.75" customHeight="1" x14ac:dyDescent="0.2">
      <c r="A505" s="44"/>
      <c r="B505" s="44"/>
      <c r="C505" s="44"/>
      <c r="D505" s="44"/>
      <c r="E505" s="44"/>
      <c r="F505" s="44"/>
      <c r="G505" s="206"/>
      <c r="H505" s="44"/>
      <c r="I505" s="44"/>
      <c r="J505" s="44"/>
      <c r="K505" s="44"/>
      <c r="L505" s="44"/>
      <c r="M505" s="44"/>
      <c r="N505" s="44"/>
      <c r="O505" s="44"/>
      <c r="P505" s="44"/>
      <c r="Q505" s="44"/>
      <c r="R505" s="44"/>
      <c r="S505" s="44"/>
      <c r="T505" s="44"/>
      <c r="U505" s="44"/>
      <c r="V505" s="44"/>
      <c r="W505" s="44"/>
      <c r="X505" s="44"/>
      <c r="Y505" s="44"/>
      <c r="Z505" s="44"/>
      <c r="AA505" s="44"/>
      <c r="AB505" s="44"/>
      <c r="AC505" s="44"/>
      <c r="AD505" s="44"/>
      <c r="AE505" s="44"/>
      <c r="AF505" s="44"/>
    </row>
    <row r="506" spans="1:32" ht="15.75" customHeight="1" x14ac:dyDescent="0.2">
      <c r="A506" s="44"/>
      <c r="B506" s="44"/>
      <c r="C506" s="44"/>
      <c r="D506" s="44"/>
      <c r="E506" s="44"/>
      <c r="F506" s="44"/>
      <c r="G506" s="206"/>
      <c r="H506" s="44"/>
      <c r="I506" s="44"/>
      <c r="J506" s="44"/>
      <c r="K506" s="44"/>
      <c r="L506" s="44"/>
      <c r="M506" s="44"/>
      <c r="N506" s="44"/>
      <c r="O506" s="44"/>
      <c r="P506" s="44"/>
      <c r="Q506" s="44"/>
      <c r="R506" s="44"/>
      <c r="S506" s="44"/>
      <c r="T506" s="44"/>
      <c r="U506" s="44"/>
      <c r="V506" s="44"/>
      <c r="W506" s="44"/>
      <c r="X506" s="44"/>
      <c r="Y506" s="44"/>
      <c r="Z506" s="44"/>
      <c r="AA506" s="44"/>
      <c r="AB506" s="44"/>
      <c r="AC506" s="44"/>
      <c r="AD506" s="44"/>
      <c r="AE506" s="44"/>
      <c r="AF506" s="44"/>
    </row>
    <row r="507" spans="1:32" ht="15.75" customHeight="1" x14ac:dyDescent="0.2">
      <c r="A507" s="44"/>
      <c r="B507" s="44"/>
      <c r="C507" s="44"/>
      <c r="D507" s="44"/>
      <c r="E507" s="44"/>
      <c r="F507" s="44"/>
      <c r="G507" s="206"/>
      <c r="H507" s="44"/>
      <c r="I507" s="44"/>
      <c r="J507" s="44"/>
      <c r="K507" s="44"/>
      <c r="L507" s="44"/>
      <c r="M507" s="44"/>
      <c r="N507" s="44"/>
      <c r="O507" s="44"/>
      <c r="P507" s="44"/>
      <c r="Q507" s="44"/>
      <c r="R507" s="44"/>
      <c r="S507" s="44"/>
      <c r="T507" s="44"/>
      <c r="U507" s="44"/>
      <c r="V507" s="44"/>
      <c r="W507" s="44"/>
      <c r="X507" s="44"/>
      <c r="Y507" s="44"/>
      <c r="Z507" s="44"/>
      <c r="AA507" s="44"/>
      <c r="AB507" s="44"/>
      <c r="AC507" s="44"/>
      <c r="AD507" s="44"/>
      <c r="AE507" s="44"/>
      <c r="AF507" s="44"/>
    </row>
    <row r="508" spans="1:32" ht="15.75" customHeight="1" x14ac:dyDescent="0.2">
      <c r="A508" s="44"/>
      <c r="B508" s="44"/>
      <c r="C508" s="44"/>
      <c r="D508" s="44"/>
      <c r="E508" s="44"/>
      <c r="F508" s="44"/>
      <c r="G508" s="206"/>
      <c r="H508" s="44"/>
      <c r="I508" s="44"/>
      <c r="J508" s="44"/>
      <c r="K508" s="44"/>
      <c r="L508" s="44"/>
      <c r="M508" s="44"/>
      <c r="N508" s="44"/>
      <c r="O508" s="44"/>
      <c r="P508" s="44"/>
      <c r="Q508" s="44"/>
      <c r="R508" s="44"/>
      <c r="S508" s="44"/>
      <c r="T508" s="44"/>
      <c r="U508" s="44"/>
      <c r="V508" s="44"/>
      <c r="W508" s="44"/>
      <c r="X508" s="44"/>
      <c r="Y508" s="44"/>
      <c r="Z508" s="44"/>
      <c r="AA508" s="44"/>
      <c r="AB508" s="44"/>
      <c r="AC508" s="44"/>
      <c r="AD508" s="44"/>
      <c r="AE508" s="44"/>
      <c r="AF508" s="44"/>
    </row>
    <row r="509" spans="1:32" ht="15.75" customHeight="1" x14ac:dyDescent="0.2">
      <c r="A509" s="44"/>
      <c r="B509" s="44"/>
      <c r="C509" s="44"/>
      <c r="D509" s="44"/>
      <c r="E509" s="44"/>
      <c r="F509" s="44"/>
      <c r="G509" s="206"/>
      <c r="H509" s="44"/>
      <c r="I509" s="44"/>
      <c r="J509" s="44"/>
      <c r="K509" s="44"/>
      <c r="L509" s="44"/>
      <c r="M509" s="44"/>
      <c r="N509" s="44"/>
      <c r="O509" s="44"/>
      <c r="P509" s="44"/>
      <c r="Q509" s="44"/>
      <c r="R509" s="44"/>
      <c r="S509" s="44"/>
      <c r="T509" s="44"/>
      <c r="U509" s="44"/>
      <c r="V509" s="44"/>
      <c r="W509" s="44"/>
      <c r="X509" s="44"/>
      <c r="Y509" s="44"/>
      <c r="Z509" s="44"/>
      <c r="AA509" s="44"/>
      <c r="AB509" s="44"/>
      <c r="AC509" s="44"/>
      <c r="AD509" s="44"/>
      <c r="AE509" s="44"/>
      <c r="AF509" s="44"/>
    </row>
    <row r="510" spans="1:32" ht="15.75" customHeight="1" x14ac:dyDescent="0.2">
      <c r="A510" s="44"/>
      <c r="B510" s="44"/>
      <c r="C510" s="44"/>
      <c r="D510" s="44"/>
      <c r="E510" s="44"/>
      <c r="F510" s="44"/>
      <c r="G510" s="206"/>
      <c r="H510" s="44"/>
      <c r="I510" s="44"/>
      <c r="J510" s="44"/>
      <c r="K510" s="44"/>
      <c r="L510" s="44"/>
      <c r="M510" s="44"/>
      <c r="N510" s="44"/>
      <c r="O510" s="44"/>
      <c r="P510" s="44"/>
      <c r="Q510" s="44"/>
      <c r="R510" s="44"/>
      <c r="S510" s="44"/>
      <c r="T510" s="44"/>
      <c r="U510" s="44"/>
      <c r="V510" s="44"/>
      <c r="W510" s="44"/>
      <c r="X510" s="44"/>
      <c r="Y510" s="44"/>
      <c r="Z510" s="44"/>
      <c r="AA510" s="44"/>
      <c r="AB510" s="44"/>
      <c r="AC510" s="44"/>
      <c r="AD510" s="44"/>
      <c r="AE510" s="44"/>
      <c r="AF510" s="44"/>
    </row>
    <row r="511" spans="1:32" ht="15.75" customHeight="1" x14ac:dyDescent="0.2">
      <c r="A511" s="44"/>
      <c r="B511" s="44"/>
      <c r="C511" s="44"/>
      <c r="D511" s="44"/>
      <c r="E511" s="44"/>
      <c r="F511" s="44"/>
      <c r="G511" s="206"/>
      <c r="H511" s="44"/>
      <c r="I511" s="44"/>
      <c r="J511" s="44"/>
      <c r="K511" s="44"/>
      <c r="L511" s="44"/>
      <c r="M511" s="44"/>
      <c r="N511" s="44"/>
      <c r="O511" s="44"/>
      <c r="P511" s="44"/>
      <c r="Q511" s="44"/>
      <c r="R511" s="44"/>
      <c r="S511" s="44"/>
      <c r="T511" s="44"/>
      <c r="U511" s="44"/>
      <c r="V511" s="44"/>
      <c r="W511" s="44"/>
      <c r="X511" s="44"/>
      <c r="Y511" s="44"/>
      <c r="Z511" s="44"/>
      <c r="AA511" s="44"/>
      <c r="AB511" s="44"/>
      <c r="AC511" s="44"/>
      <c r="AD511" s="44"/>
      <c r="AE511" s="44"/>
      <c r="AF511" s="44"/>
    </row>
    <row r="512" spans="1:32" ht="15.75" customHeight="1" x14ac:dyDescent="0.2">
      <c r="A512" s="44"/>
      <c r="B512" s="44"/>
      <c r="C512" s="44"/>
      <c r="D512" s="44"/>
      <c r="E512" s="44"/>
      <c r="F512" s="44"/>
      <c r="G512" s="206"/>
      <c r="H512" s="44"/>
      <c r="I512" s="44"/>
      <c r="J512" s="44"/>
      <c r="K512" s="44"/>
      <c r="L512" s="44"/>
      <c r="M512" s="44"/>
      <c r="N512" s="44"/>
      <c r="O512" s="44"/>
      <c r="P512" s="44"/>
      <c r="Q512" s="44"/>
      <c r="R512" s="44"/>
      <c r="S512" s="44"/>
      <c r="T512" s="44"/>
      <c r="U512" s="44"/>
      <c r="V512" s="44"/>
      <c r="W512" s="44"/>
      <c r="X512" s="44"/>
      <c r="Y512" s="44"/>
      <c r="Z512" s="44"/>
      <c r="AA512" s="44"/>
      <c r="AB512" s="44"/>
      <c r="AC512" s="44"/>
      <c r="AD512" s="44"/>
      <c r="AE512" s="44"/>
      <c r="AF512" s="44"/>
    </row>
    <row r="513" spans="1:32" ht="15.75" customHeight="1" x14ac:dyDescent="0.2">
      <c r="A513" s="44"/>
      <c r="B513" s="44"/>
      <c r="C513" s="44"/>
      <c r="D513" s="44"/>
      <c r="E513" s="44"/>
      <c r="F513" s="44"/>
      <c r="G513" s="206"/>
      <c r="H513" s="44"/>
      <c r="I513" s="44"/>
      <c r="J513" s="44"/>
      <c r="K513" s="44"/>
      <c r="L513" s="44"/>
      <c r="M513" s="44"/>
      <c r="N513" s="44"/>
      <c r="O513" s="44"/>
      <c r="P513" s="44"/>
      <c r="Q513" s="44"/>
      <c r="R513" s="44"/>
      <c r="S513" s="44"/>
      <c r="T513" s="44"/>
      <c r="U513" s="44"/>
      <c r="V513" s="44"/>
      <c r="W513" s="44"/>
      <c r="X513" s="44"/>
      <c r="Y513" s="44"/>
      <c r="Z513" s="44"/>
      <c r="AA513" s="44"/>
      <c r="AB513" s="44"/>
      <c r="AC513" s="44"/>
      <c r="AD513" s="44"/>
      <c r="AE513" s="44"/>
      <c r="AF513" s="44"/>
    </row>
    <row r="514" spans="1:32" ht="15.75" customHeight="1" x14ac:dyDescent="0.2">
      <c r="A514" s="44"/>
      <c r="B514" s="44"/>
      <c r="C514" s="44"/>
      <c r="D514" s="44"/>
      <c r="E514" s="44"/>
      <c r="F514" s="44"/>
      <c r="G514" s="206"/>
      <c r="H514" s="44"/>
      <c r="I514" s="44"/>
      <c r="J514" s="44"/>
      <c r="K514" s="44"/>
      <c r="L514" s="44"/>
      <c r="M514" s="44"/>
      <c r="N514" s="44"/>
      <c r="O514" s="44"/>
      <c r="P514" s="44"/>
      <c r="Q514" s="44"/>
      <c r="R514" s="44"/>
      <c r="S514" s="44"/>
      <c r="T514" s="44"/>
      <c r="U514" s="44"/>
      <c r="V514" s="44"/>
      <c r="W514" s="44"/>
      <c r="X514" s="44"/>
      <c r="Y514" s="44"/>
      <c r="Z514" s="44"/>
      <c r="AA514" s="44"/>
      <c r="AB514" s="44"/>
      <c r="AC514" s="44"/>
      <c r="AD514" s="44"/>
      <c r="AE514" s="44"/>
      <c r="AF514" s="44"/>
    </row>
    <row r="515" spans="1:32" ht="15.75" customHeight="1" x14ac:dyDescent="0.2">
      <c r="A515" s="44"/>
      <c r="B515" s="44"/>
      <c r="C515" s="44"/>
      <c r="D515" s="44"/>
      <c r="E515" s="44"/>
      <c r="F515" s="44"/>
      <c r="G515" s="206"/>
      <c r="H515" s="44"/>
      <c r="I515" s="44"/>
      <c r="J515" s="44"/>
      <c r="K515" s="44"/>
      <c r="L515" s="44"/>
      <c r="M515" s="44"/>
      <c r="N515" s="44"/>
      <c r="O515" s="44"/>
      <c r="P515" s="44"/>
      <c r="Q515" s="44"/>
      <c r="R515" s="44"/>
      <c r="S515" s="44"/>
      <c r="T515" s="44"/>
      <c r="U515" s="44"/>
      <c r="V515" s="44"/>
      <c r="W515" s="44"/>
      <c r="X515" s="44"/>
      <c r="Y515" s="44"/>
      <c r="Z515" s="44"/>
      <c r="AA515" s="44"/>
      <c r="AB515" s="44"/>
      <c r="AC515" s="44"/>
      <c r="AD515" s="44"/>
      <c r="AE515" s="44"/>
      <c r="AF515" s="44"/>
    </row>
    <row r="516" spans="1:32" ht="15.75" customHeight="1" x14ac:dyDescent="0.2">
      <c r="A516" s="44"/>
      <c r="B516" s="44"/>
      <c r="C516" s="44"/>
      <c r="D516" s="44"/>
      <c r="E516" s="44"/>
      <c r="F516" s="44"/>
      <c r="G516" s="206"/>
      <c r="H516" s="44"/>
      <c r="I516" s="44"/>
      <c r="J516" s="44"/>
      <c r="K516" s="44"/>
      <c r="L516" s="44"/>
      <c r="M516" s="44"/>
      <c r="N516" s="44"/>
      <c r="O516" s="44"/>
      <c r="P516" s="44"/>
      <c r="Q516" s="44"/>
      <c r="R516" s="44"/>
      <c r="S516" s="44"/>
      <c r="T516" s="44"/>
      <c r="U516" s="44"/>
      <c r="V516" s="44"/>
      <c r="W516" s="44"/>
      <c r="X516" s="44"/>
      <c r="Y516" s="44"/>
      <c r="Z516" s="44"/>
      <c r="AA516" s="44"/>
      <c r="AB516" s="44"/>
      <c r="AC516" s="44"/>
      <c r="AD516" s="44"/>
      <c r="AE516" s="44"/>
      <c r="AF516" s="44"/>
    </row>
    <row r="517" spans="1:32" ht="15.75" customHeight="1" x14ac:dyDescent="0.2">
      <c r="A517" s="44"/>
      <c r="B517" s="44"/>
      <c r="C517" s="44"/>
      <c r="D517" s="44"/>
      <c r="E517" s="44"/>
      <c r="F517" s="44"/>
      <c r="G517" s="206"/>
      <c r="H517" s="44"/>
      <c r="I517" s="44"/>
      <c r="J517" s="44"/>
      <c r="K517" s="44"/>
      <c r="L517" s="44"/>
      <c r="M517" s="44"/>
      <c r="N517" s="44"/>
      <c r="O517" s="44"/>
      <c r="P517" s="44"/>
      <c r="Q517" s="44"/>
      <c r="R517" s="44"/>
      <c r="S517" s="44"/>
      <c r="T517" s="44"/>
      <c r="U517" s="44"/>
      <c r="V517" s="44"/>
      <c r="W517" s="44"/>
      <c r="X517" s="44"/>
      <c r="Y517" s="44"/>
      <c r="Z517" s="44"/>
      <c r="AA517" s="44"/>
      <c r="AB517" s="44"/>
      <c r="AC517" s="44"/>
      <c r="AD517" s="44"/>
      <c r="AE517" s="44"/>
      <c r="AF517" s="44"/>
    </row>
    <row r="518" spans="1:32" ht="15.75" customHeight="1" x14ac:dyDescent="0.2">
      <c r="A518" s="44"/>
      <c r="B518" s="44"/>
      <c r="C518" s="44"/>
      <c r="D518" s="44"/>
      <c r="E518" s="44"/>
      <c r="F518" s="44"/>
      <c r="G518" s="206"/>
      <c r="H518" s="44"/>
      <c r="I518" s="44"/>
      <c r="J518" s="44"/>
      <c r="K518" s="44"/>
      <c r="L518" s="44"/>
      <c r="M518" s="44"/>
      <c r="N518" s="44"/>
      <c r="O518" s="44"/>
      <c r="P518" s="44"/>
      <c r="Q518" s="44"/>
      <c r="R518" s="44"/>
      <c r="S518" s="44"/>
      <c r="T518" s="44"/>
      <c r="U518" s="44"/>
      <c r="V518" s="44"/>
      <c r="W518" s="44"/>
      <c r="X518" s="44"/>
      <c r="Y518" s="44"/>
      <c r="Z518" s="44"/>
      <c r="AA518" s="44"/>
      <c r="AB518" s="44"/>
      <c r="AC518" s="44"/>
      <c r="AD518" s="44"/>
      <c r="AE518" s="44"/>
      <c r="AF518" s="44"/>
    </row>
    <row r="519" spans="1:32" ht="15.75" customHeight="1" x14ac:dyDescent="0.2">
      <c r="A519" s="44"/>
      <c r="B519" s="44"/>
      <c r="C519" s="44"/>
      <c r="D519" s="44"/>
      <c r="E519" s="44"/>
      <c r="F519" s="44"/>
      <c r="G519" s="206"/>
      <c r="H519" s="44"/>
      <c r="I519" s="44"/>
      <c r="J519" s="44"/>
      <c r="K519" s="44"/>
      <c r="L519" s="44"/>
      <c r="M519" s="44"/>
      <c r="N519" s="44"/>
      <c r="O519" s="44"/>
      <c r="P519" s="44"/>
      <c r="Q519" s="44"/>
      <c r="R519" s="44"/>
      <c r="S519" s="44"/>
      <c r="T519" s="44"/>
      <c r="U519" s="44"/>
      <c r="V519" s="44"/>
      <c r="W519" s="44"/>
      <c r="X519" s="44"/>
      <c r="Y519" s="44"/>
      <c r="Z519" s="44"/>
      <c r="AA519" s="44"/>
      <c r="AB519" s="44"/>
      <c r="AC519" s="44"/>
      <c r="AD519" s="44"/>
      <c r="AE519" s="44"/>
      <c r="AF519" s="44"/>
    </row>
    <row r="520" spans="1:32" ht="15.75" customHeight="1" x14ac:dyDescent="0.2">
      <c r="A520" s="44"/>
      <c r="B520" s="44"/>
      <c r="C520" s="44"/>
      <c r="D520" s="44"/>
      <c r="E520" s="44"/>
      <c r="F520" s="44"/>
      <c r="G520" s="206"/>
      <c r="H520" s="44"/>
      <c r="I520" s="44"/>
      <c r="J520" s="44"/>
      <c r="K520" s="44"/>
      <c r="L520" s="44"/>
      <c r="M520" s="44"/>
      <c r="N520" s="44"/>
      <c r="O520" s="44"/>
      <c r="P520" s="44"/>
      <c r="Q520" s="44"/>
      <c r="R520" s="44"/>
      <c r="S520" s="44"/>
      <c r="T520" s="44"/>
      <c r="U520" s="44"/>
      <c r="V520" s="44"/>
      <c r="W520" s="44"/>
      <c r="X520" s="44"/>
      <c r="Y520" s="44"/>
      <c r="Z520" s="44"/>
      <c r="AA520" s="44"/>
      <c r="AB520" s="44"/>
      <c r="AC520" s="44"/>
      <c r="AD520" s="44"/>
      <c r="AE520" s="44"/>
      <c r="AF520" s="44"/>
    </row>
    <row r="521" spans="1:32" ht="15.75" customHeight="1" x14ac:dyDescent="0.2">
      <c r="A521" s="44"/>
      <c r="B521" s="44"/>
      <c r="C521" s="44"/>
      <c r="D521" s="44"/>
      <c r="E521" s="44"/>
      <c r="F521" s="44"/>
      <c r="G521" s="206"/>
      <c r="H521" s="44"/>
      <c r="I521" s="44"/>
      <c r="J521" s="44"/>
      <c r="K521" s="44"/>
      <c r="L521" s="44"/>
      <c r="M521" s="44"/>
      <c r="N521" s="44"/>
      <c r="O521" s="44"/>
      <c r="P521" s="44"/>
      <c r="Q521" s="44"/>
      <c r="R521" s="44"/>
      <c r="S521" s="44"/>
      <c r="T521" s="44"/>
      <c r="U521" s="44"/>
      <c r="V521" s="44"/>
      <c r="W521" s="44"/>
      <c r="X521" s="44"/>
      <c r="Y521" s="44"/>
      <c r="Z521" s="44"/>
      <c r="AA521" s="44"/>
      <c r="AB521" s="44"/>
      <c r="AC521" s="44"/>
      <c r="AD521" s="44"/>
      <c r="AE521" s="44"/>
      <c r="AF521" s="44"/>
    </row>
    <row r="522" spans="1:32" ht="15.75" customHeight="1" x14ac:dyDescent="0.2">
      <c r="A522" s="44"/>
      <c r="B522" s="44"/>
      <c r="C522" s="44"/>
      <c r="D522" s="44"/>
      <c r="E522" s="44"/>
      <c r="F522" s="44"/>
      <c r="G522" s="206"/>
      <c r="H522" s="44"/>
      <c r="I522" s="44"/>
      <c r="J522" s="44"/>
      <c r="K522" s="44"/>
      <c r="L522" s="44"/>
      <c r="M522" s="44"/>
      <c r="N522" s="44"/>
      <c r="O522" s="44"/>
      <c r="P522" s="44"/>
      <c r="Q522" s="44"/>
      <c r="R522" s="44"/>
      <c r="S522" s="44"/>
      <c r="T522" s="44"/>
      <c r="U522" s="44"/>
      <c r="V522" s="44"/>
      <c r="W522" s="44"/>
      <c r="X522" s="44"/>
      <c r="Y522" s="44"/>
      <c r="Z522" s="44"/>
      <c r="AA522" s="44"/>
      <c r="AB522" s="44"/>
      <c r="AC522" s="44"/>
      <c r="AD522" s="44"/>
      <c r="AE522" s="44"/>
      <c r="AF522" s="44"/>
    </row>
    <row r="523" spans="1:32" ht="15.75" customHeight="1" x14ac:dyDescent="0.2">
      <c r="A523" s="44"/>
      <c r="B523" s="44"/>
      <c r="C523" s="44"/>
      <c r="D523" s="44"/>
      <c r="E523" s="44"/>
      <c r="F523" s="44"/>
      <c r="G523" s="206"/>
      <c r="H523" s="44"/>
      <c r="I523" s="44"/>
      <c r="J523" s="44"/>
      <c r="K523" s="44"/>
      <c r="L523" s="44"/>
      <c r="M523" s="44"/>
      <c r="N523" s="44"/>
      <c r="O523" s="44"/>
      <c r="P523" s="44"/>
      <c r="Q523" s="44"/>
      <c r="R523" s="44"/>
      <c r="S523" s="44"/>
      <c r="T523" s="44"/>
      <c r="U523" s="44"/>
      <c r="V523" s="44"/>
      <c r="W523" s="44"/>
      <c r="X523" s="44"/>
      <c r="Y523" s="44"/>
      <c r="Z523" s="44"/>
      <c r="AA523" s="44"/>
      <c r="AB523" s="44"/>
      <c r="AC523" s="44"/>
      <c r="AD523" s="44"/>
      <c r="AE523" s="44"/>
      <c r="AF523" s="44"/>
    </row>
    <row r="524" spans="1:32" ht="15.75" customHeight="1" x14ac:dyDescent="0.2">
      <c r="A524" s="44"/>
      <c r="B524" s="44"/>
      <c r="C524" s="44"/>
      <c r="D524" s="44"/>
      <c r="E524" s="44"/>
      <c r="F524" s="44"/>
      <c r="G524" s="206"/>
      <c r="H524" s="44"/>
      <c r="I524" s="44"/>
      <c r="J524" s="44"/>
      <c r="K524" s="44"/>
      <c r="L524" s="44"/>
      <c r="M524" s="44"/>
      <c r="N524" s="44"/>
      <c r="O524" s="44"/>
      <c r="P524" s="44"/>
      <c r="Q524" s="44"/>
      <c r="R524" s="44"/>
      <c r="S524" s="44"/>
      <c r="T524" s="44"/>
      <c r="U524" s="44"/>
      <c r="V524" s="44"/>
      <c r="W524" s="44"/>
      <c r="X524" s="44"/>
      <c r="Y524" s="44"/>
      <c r="Z524" s="44"/>
      <c r="AA524" s="44"/>
      <c r="AB524" s="44"/>
      <c r="AC524" s="44"/>
      <c r="AD524" s="44"/>
      <c r="AE524" s="44"/>
      <c r="AF524" s="44"/>
    </row>
    <row r="525" spans="1:32" ht="15.75" customHeight="1" x14ac:dyDescent="0.2">
      <c r="A525" s="44"/>
      <c r="B525" s="44"/>
      <c r="C525" s="44"/>
      <c r="D525" s="44"/>
      <c r="E525" s="44"/>
      <c r="F525" s="44"/>
      <c r="G525" s="206"/>
      <c r="H525" s="44"/>
      <c r="I525" s="44"/>
      <c r="J525" s="44"/>
      <c r="K525" s="44"/>
      <c r="L525" s="44"/>
      <c r="M525" s="44"/>
      <c r="N525" s="44"/>
      <c r="O525" s="44"/>
      <c r="P525" s="44"/>
      <c r="Q525" s="44"/>
      <c r="R525" s="44"/>
      <c r="S525" s="44"/>
      <c r="T525" s="44"/>
      <c r="U525" s="44"/>
      <c r="V525" s="44"/>
      <c r="W525" s="44"/>
      <c r="X525" s="44"/>
      <c r="Y525" s="44"/>
      <c r="Z525" s="44"/>
      <c r="AA525" s="44"/>
      <c r="AB525" s="44"/>
      <c r="AC525" s="44"/>
      <c r="AD525" s="44"/>
      <c r="AE525" s="44"/>
      <c r="AF525" s="44"/>
    </row>
    <row r="526" spans="1:32" ht="15.75" customHeight="1" x14ac:dyDescent="0.2">
      <c r="A526" s="44"/>
      <c r="L526" s="44"/>
      <c r="M526" s="44"/>
      <c r="N526" s="44"/>
      <c r="O526" s="44"/>
      <c r="P526" s="44"/>
      <c r="Q526" s="44"/>
      <c r="R526" s="44"/>
      <c r="S526" s="44"/>
      <c r="T526" s="44"/>
      <c r="U526" s="44"/>
      <c r="V526" s="44"/>
      <c r="W526" s="44"/>
      <c r="X526" s="44"/>
      <c r="Y526" s="44"/>
      <c r="Z526" s="44"/>
      <c r="AA526" s="44"/>
      <c r="AB526" s="44"/>
      <c r="AC526" s="44"/>
      <c r="AD526" s="44"/>
      <c r="AE526" s="44"/>
      <c r="AF526" s="44"/>
    </row>
    <row r="527" spans="1:32" ht="15.75" customHeight="1" x14ac:dyDescent="0.2">
      <c r="A527" s="44"/>
      <c r="L527" s="44"/>
      <c r="M527" s="44"/>
      <c r="N527" s="44"/>
      <c r="O527" s="44"/>
      <c r="P527" s="44"/>
      <c r="Q527" s="44"/>
      <c r="R527" s="44"/>
      <c r="S527" s="44"/>
      <c r="T527" s="44"/>
      <c r="U527" s="44"/>
      <c r="V527" s="44"/>
      <c r="W527" s="44"/>
      <c r="X527" s="44"/>
      <c r="Y527" s="44"/>
      <c r="Z527" s="44"/>
      <c r="AA527" s="44"/>
      <c r="AB527" s="44"/>
      <c r="AC527" s="44"/>
      <c r="AD527" s="44"/>
      <c r="AE527" s="44"/>
      <c r="AF527" s="44"/>
    </row>
    <row r="528" spans="1:32" ht="15.75" customHeight="1" x14ac:dyDescent="0.2">
      <c r="A528" s="44"/>
      <c r="L528" s="44"/>
      <c r="M528" s="44"/>
      <c r="N528" s="44"/>
      <c r="O528" s="44"/>
      <c r="P528" s="44"/>
      <c r="Q528" s="44"/>
      <c r="R528" s="44"/>
      <c r="S528" s="44"/>
      <c r="T528" s="44"/>
      <c r="U528" s="44"/>
      <c r="V528" s="44"/>
      <c r="W528" s="44"/>
      <c r="X528" s="44"/>
      <c r="Y528" s="44"/>
      <c r="Z528" s="44"/>
      <c r="AA528" s="44"/>
      <c r="AB528" s="44"/>
      <c r="AC528" s="44"/>
      <c r="AD528" s="44"/>
      <c r="AE528" s="44"/>
      <c r="AF528" s="44"/>
    </row>
    <row r="529" spans="1:32" ht="15.75" customHeight="1" x14ac:dyDescent="0.2">
      <c r="A529" s="44"/>
      <c r="L529" s="44"/>
      <c r="M529" s="44"/>
      <c r="N529" s="44"/>
      <c r="O529" s="44"/>
      <c r="P529" s="44"/>
      <c r="Q529" s="44"/>
      <c r="R529" s="44"/>
      <c r="S529" s="44"/>
      <c r="T529" s="44"/>
      <c r="U529" s="44"/>
      <c r="V529" s="44"/>
      <c r="W529" s="44"/>
      <c r="X529" s="44"/>
      <c r="Y529" s="44"/>
      <c r="Z529" s="44"/>
      <c r="AA529" s="44"/>
      <c r="AB529" s="44"/>
      <c r="AC529" s="44"/>
      <c r="AD529" s="44"/>
      <c r="AE529" s="44"/>
      <c r="AF529" s="44"/>
    </row>
    <row r="530" spans="1:32" ht="15.75" customHeight="1" x14ac:dyDescent="0.2">
      <c r="A530" s="44"/>
      <c r="L530" s="44"/>
      <c r="M530" s="44"/>
      <c r="N530" s="44"/>
      <c r="O530" s="44"/>
      <c r="P530" s="44"/>
      <c r="Q530" s="44"/>
      <c r="R530" s="44"/>
      <c r="S530" s="44"/>
      <c r="T530" s="44"/>
      <c r="U530" s="44"/>
      <c r="V530" s="44"/>
      <c r="W530" s="44"/>
      <c r="X530" s="44"/>
      <c r="Y530" s="44"/>
      <c r="Z530" s="44"/>
      <c r="AA530" s="44"/>
      <c r="AB530" s="44"/>
      <c r="AC530" s="44"/>
      <c r="AD530" s="44"/>
      <c r="AE530" s="44"/>
      <c r="AF530" s="44"/>
    </row>
    <row r="531" spans="1:32" ht="15.75" customHeight="1" x14ac:dyDescent="0.2">
      <c r="A531" s="44"/>
      <c r="L531" s="44"/>
      <c r="M531" s="44"/>
      <c r="N531" s="44"/>
      <c r="O531" s="44"/>
      <c r="P531" s="44"/>
      <c r="Q531" s="44"/>
      <c r="R531" s="44"/>
      <c r="S531" s="44"/>
      <c r="T531" s="44"/>
      <c r="U531" s="44"/>
      <c r="V531" s="44"/>
      <c r="W531" s="44"/>
      <c r="X531" s="44"/>
      <c r="Y531" s="44"/>
      <c r="Z531" s="44"/>
      <c r="AA531" s="44"/>
      <c r="AB531" s="44"/>
      <c r="AC531" s="44"/>
      <c r="AD531" s="44"/>
      <c r="AE531" s="44"/>
      <c r="AF531" s="44"/>
    </row>
    <row r="532" spans="1:32" ht="15.75" customHeight="1" x14ac:dyDescent="0.2">
      <c r="A532" s="44"/>
      <c r="L532" s="44"/>
      <c r="M532" s="44"/>
      <c r="N532" s="44"/>
      <c r="O532" s="44"/>
      <c r="P532" s="44"/>
      <c r="Q532" s="44"/>
      <c r="R532" s="44"/>
      <c r="S532" s="44"/>
      <c r="T532" s="44"/>
      <c r="U532" s="44"/>
      <c r="V532" s="44"/>
      <c r="W532" s="44"/>
      <c r="X532" s="44"/>
      <c r="Y532" s="44"/>
      <c r="Z532" s="44"/>
      <c r="AA532" s="44"/>
      <c r="AB532" s="44"/>
      <c r="AC532" s="44"/>
      <c r="AD532" s="44"/>
      <c r="AE532" s="44"/>
      <c r="AF532" s="44"/>
    </row>
  </sheetData>
  <autoFilter ref="A17:AC466"/>
  <mergeCells count="12">
    <mergeCell ref="B468:D468"/>
    <mergeCell ref="B2:K6"/>
    <mergeCell ref="B15:B16"/>
    <mergeCell ref="C15:C16"/>
    <mergeCell ref="D15:D16"/>
    <mergeCell ref="E15:E16"/>
    <mergeCell ref="F15:F16"/>
    <mergeCell ref="G15:G16"/>
    <mergeCell ref="H15:H16"/>
    <mergeCell ref="K15:K16"/>
    <mergeCell ref="I15:I16"/>
    <mergeCell ref="J15:J16"/>
  </mergeCells>
  <phoneticPr fontId="42" type="noConversion"/>
  <printOptions horizontalCentered="1"/>
  <pageMargins left="0.51181102362204722" right="0.51181102362204722" top="0.19685039370078741" bottom="0.19685039370078741" header="0.31496062992125984" footer="0.31496062992125984"/>
  <pageSetup paperSize="9" scale="55" fitToHeight="0" orientation="landscape" r:id="rId1"/>
  <ignoredErrors>
    <ignoredError sqref="J31 J70 J80 J60 J90 J95 J102 J105 J109 J251 J292 J311 J397 J403 J431 J436 J445 J459:J461 J462:J464 J193 J185 J174:J180 J166 J154:J156 J148:J153 J157:J158 J29" formula="1"/>
    <ignoredError sqref="C93:C95 C154 C97:C98 C102 C104:C105 C109 C112:C114 C117 C126:C128 C132:C135 C142:C144 C148 C150:C151 C162:C163 C166 C168:C169 C174 C177 C180:C183 C185 C193 C200:C204 C208:C210 C246 C249 C253 C279 C286:C287 C292:C295 C300 C306 C311:C312 C314 C330:C334 C346:C347 C352:C354 C363:C364 C371:C373 C390 C394:C397 C400:C404 C417:C418 C423 C431:C436 C445 C450:C452 C454 C457:C458 C460 C119:C122 C137:C139 C195 C251 C316 C318 C320 C375:C382 C322:C325 C426:C429 C156 C158:C159"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FBFBF"/>
    <outlinePr summaryBelow="0"/>
    <pageSetUpPr fitToPage="1"/>
  </sheetPr>
  <dimension ref="A1:Y7095"/>
  <sheetViews>
    <sheetView showGridLines="0" zoomScale="85" zoomScaleNormal="85" workbookViewId="0">
      <pane ySplit="16" topLeftCell="A17" activePane="bottomLeft" state="frozen"/>
      <selection activeCell="C20" sqref="C20"/>
      <selection pane="bottomLeft" activeCell="E73" sqref="E73"/>
    </sheetView>
  </sheetViews>
  <sheetFormatPr defaultColWidth="12.625" defaultRowHeight="15" customHeight="1" x14ac:dyDescent="0.2"/>
  <cols>
    <col min="1" max="1" width="2.875" customWidth="1"/>
    <col min="2" max="2" width="10.625" customWidth="1"/>
    <col min="3" max="3" width="14.25" bestFit="1" customWidth="1"/>
    <col min="4" max="4" width="11" customWidth="1"/>
    <col min="5" max="5" width="104.125" customWidth="1"/>
    <col min="6" max="6" width="8.5" customWidth="1"/>
    <col min="7" max="7" width="20.75" bestFit="1" customWidth="1"/>
    <col min="8" max="8" width="13.5" bestFit="1" customWidth="1"/>
    <col min="9" max="9" width="14.75" customWidth="1"/>
    <col min="10" max="10" width="12" bestFit="1" customWidth="1"/>
    <col min="11" max="11" width="14.25" bestFit="1" customWidth="1"/>
    <col min="12" max="12" width="22.875" customWidth="1"/>
    <col min="13" max="25" width="7.625" customWidth="1"/>
  </cols>
  <sheetData>
    <row r="1" spans="1:25" ht="18.75" customHeight="1" x14ac:dyDescent="0.2">
      <c r="A1" s="94"/>
      <c r="B1" s="95"/>
      <c r="C1" s="96"/>
      <c r="D1" s="97"/>
      <c r="E1" s="97"/>
      <c r="F1" s="98"/>
      <c r="G1" s="99"/>
      <c r="H1" s="98"/>
      <c r="I1" s="100"/>
      <c r="J1" s="100"/>
      <c r="K1" s="101"/>
      <c r="L1" s="48"/>
      <c r="M1" s="48"/>
      <c r="N1" s="48"/>
      <c r="O1" s="48"/>
      <c r="P1" s="48"/>
      <c r="Q1" s="48"/>
      <c r="R1" s="48"/>
      <c r="S1" s="48"/>
      <c r="T1" s="48"/>
      <c r="U1" s="48"/>
      <c r="V1" s="48"/>
      <c r="W1" s="48"/>
      <c r="X1" s="48"/>
      <c r="Y1" s="48"/>
    </row>
    <row r="2" spans="1:25" ht="18.75" customHeight="1" x14ac:dyDescent="0.2">
      <c r="A2" s="94"/>
      <c r="B2" s="371" t="s">
        <v>803</v>
      </c>
      <c r="C2" s="372"/>
      <c r="D2" s="372"/>
      <c r="E2" s="372"/>
      <c r="F2" s="372"/>
      <c r="G2" s="372"/>
      <c r="H2" s="372"/>
      <c r="I2" s="372"/>
      <c r="J2" s="372"/>
      <c r="K2" s="372"/>
      <c r="L2" s="373"/>
      <c r="M2" s="48"/>
      <c r="N2" s="48"/>
      <c r="O2" s="48"/>
      <c r="P2" s="48"/>
      <c r="Q2" s="48"/>
      <c r="R2" s="48"/>
      <c r="S2" s="48"/>
      <c r="T2" s="48"/>
      <c r="U2" s="48"/>
      <c r="V2" s="48"/>
      <c r="W2" s="48"/>
      <c r="X2" s="48"/>
      <c r="Y2" s="44"/>
    </row>
    <row r="3" spans="1:25" ht="18.75" customHeight="1" x14ac:dyDescent="0.2">
      <c r="A3" s="94"/>
      <c r="B3" s="374"/>
      <c r="C3" s="375"/>
      <c r="D3" s="375"/>
      <c r="E3" s="375"/>
      <c r="F3" s="375"/>
      <c r="G3" s="375"/>
      <c r="H3" s="375"/>
      <c r="I3" s="375"/>
      <c r="J3" s="375"/>
      <c r="K3" s="375"/>
      <c r="L3" s="376"/>
      <c r="M3" s="48"/>
      <c r="N3" s="48"/>
      <c r="O3" s="48"/>
      <c r="P3" s="48"/>
      <c r="Q3" s="48"/>
      <c r="R3" s="48"/>
      <c r="S3" s="48"/>
      <c r="T3" s="48"/>
      <c r="U3" s="48"/>
      <c r="V3" s="48"/>
      <c r="W3" s="48"/>
      <c r="X3" s="48"/>
      <c r="Y3" s="44"/>
    </row>
    <row r="4" spans="1:25" ht="18.75" customHeight="1" x14ac:dyDescent="0.2">
      <c r="A4" s="94"/>
      <c r="B4" s="374"/>
      <c r="C4" s="375"/>
      <c r="D4" s="375"/>
      <c r="E4" s="375"/>
      <c r="F4" s="375"/>
      <c r="G4" s="375"/>
      <c r="H4" s="375"/>
      <c r="I4" s="375"/>
      <c r="J4" s="375"/>
      <c r="K4" s="375"/>
      <c r="L4" s="376"/>
      <c r="M4" s="48"/>
      <c r="N4" s="48"/>
      <c r="O4" s="48"/>
      <c r="P4" s="48"/>
      <c r="Q4" s="48"/>
      <c r="R4" s="48"/>
      <c r="S4" s="48"/>
      <c r="T4" s="48"/>
      <c r="U4" s="48"/>
      <c r="V4" s="48"/>
      <c r="W4" s="48"/>
      <c r="X4" s="48"/>
      <c r="Y4" s="44"/>
    </row>
    <row r="5" spans="1:25" ht="18.75" customHeight="1" x14ac:dyDescent="0.2">
      <c r="A5" s="94"/>
      <c r="B5" s="374"/>
      <c r="C5" s="375"/>
      <c r="D5" s="375"/>
      <c r="E5" s="375"/>
      <c r="F5" s="375"/>
      <c r="G5" s="375"/>
      <c r="H5" s="375"/>
      <c r="I5" s="375"/>
      <c r="J5" s="375"/>
      <c r="K5" s="375"/>
      <c r="L5" s="376"/>
      <c r="M5" s="48"/>
      <c r="N5" s="48"/>
      <c r="O5" s="48"/>
      <c r="P5" s="48"/>
      <c r="Q5" s="48"/>
      <c r="R5" s="48"/>
      <c r="S5" s="48"/>
      <c r="T5" s="48"/>
      <c r="U5" s="48"/>
      <c r="V5" s="48"/>
      <c r="W5" s="48"/>
      <c r="X5" s="48"/>
      <c r="Y5" s="44"/>
    </row>
    <row r="6" spans="1:25" ht="18.75" customHeight="1" x14ac:dyDescent="0.2">
      <c r="A6" s="94"/>
      <c r="B6" s="377"/>
      <c r="C6" s="378"/>
      <c r="D6" s="378"/>
      <c r="E6" s="378"/>
      <c r="F6" s="378"/>
      <c r="G6" s="378"/>
      <c r="H6" s="378"/>
      <c r="I6" s="378"/>
      <c r="J6" s="378"/>
      <c r="K6" s="378"/>
      <c r="L6" s="379"/>
      <c r="M6" s="48"/>
      <c r="N6" s="48"/>
      <c r="O6" s="48"/>
      <c r="P6" s="48"/>
      <c r="Q6" s="48"/>
      <c r="R6" s="48"/>
      <c r="S6" s="48"/>
      <c r="T6" s="48"/>
      <c r="U6" s="48"/>
      <c r="V6" s="48"/>
      <c r="W6" s="48"/>
      <c r="X6" s="48"/>
      <c r="Y6" s="44"/>
    </row>
    <row r="7" spans="1:25" ht="15" customHeight="1" x14ac:dyDescent="0.2">
      <c r="A7" s="94"/>
      <c r="B7" s="95"/>
      <c r="C7" s="96"/>
      <c r="D7" s="4"/>
      <c r="E7" s="97"/>
      <c r="F7" s="98"/>
      <c r="G7" s="48"/>
      <c r="H7" s="48"/>
      <c r="I7" s="48"/>
      <c r="J7" s="48"/>
      <c r="K7" s="48"/>
      <c r="L7" s="48"/>
      <c r="M7" s="48"/>
      <c r="N7" s="48"/>
      <c r="O7" s="48"/>
      <c r="P7" s="48"/>
      <c r="Q7" s="48"/>
      <c r="R7" s="48"/>
      <c r="S7" s="48"/>
      <c r="T7" s="48"/>
      <c r="U7" s="48"/>
      <c r="V7" s="48"/>
      <c r="W7" s="48"/>
      <c r="X7" s="48"/>
      <c r="Y7" s="44"/>
    </row>
    <row r="8" spans="1:25" ht="15" customHeight="1" x14ac:dyDescent="0.2">
      <c r="A8" s="94"/>
      <c r="B8" s="102" t="str">
        <f>'DADOS GERAIS'!$B$8</f>
        <v>Secretaria de Atenção Especializada à Saúde</v>
      </c>
      <c r="C8" s="103"/>
      <c r="D8" s="6"/>
      <c r="E8" s="202"/>
      <c r="F8" s="105"/>
      <c r="G8" s="6" t="str">
        <f>RESUMO!D8</f>
        <v>BDI Geral:</v>
      </c>
      <c r="H8" s="202"/>
      <c r="I8" s="6" t="str">
        <f>RESUMO!E8</f>
        <v>Encargo Social Mensalista:</v>
      </c>
      <c r="J8" s="106"/>
      <c r="K8" s="106"/>
      <c r="L8" s="53" t="str">
        <f>'DADOS GERAIS'!$B$22</f>
        <v>Data:</v>
      </c>
      <c r="M8" s="48"/>
      <c r="N8" s="48"/>
      <c r="O8" s="48"/>
      <c r="P8" s="48"/>
      <c r="Q8" s="48"/>
      <c r="R8" s="48"/>
      <c r="S8" s="48"/>
      <c r="T8" s="48"/>
      <c r="U8" s="48"/>
      <c r="V8" s="48"/>
      <c r="W8" s="48"/>
      <c r="X8" s="48"/>
      <c r="Y8" s="44"/>
    </row>
    <row r="9" spans="1:25" ht="15" customHeight="1" x14ac:dyDescent="0.2">
      <c r="A9" s="94"/>
      <c r="B9" s="54" t="str">
        <f>'DADOS GERAIS'!$B$9</f>
        <v>Unidade Básica de Saúde Porte 1 - Área Construída: 389,78m²</v>
      </c>
      <c r="C9" s="107"/>
      <c r="D9" s="9"/>
      <c r="E9" s="9"/>
      <c r="F9" s="45"/>
      <c r="G9" s="109">
        <f>RESUMO!D9</f>
        <v>0.21970000000000001</v>
      </c>
      <c r="H9" s="109"/>
      <c r="I9" s="109">
        <f>RESUMO!E9</f>
        <v>0.47739999999999999</v>
      </c>
      <c r="J9" s="108"/>
      <c r="L9" s="57" t="str">
        <f>'DADOS GERAIS'!$C$22</f>
        <v>05/11/2024</v>
      </c>
      <c r="M9" s="48"/>
      <c r="N9" s="48"/>
      <c r="O9" s="48"/>
      <c r="P9" s="48"/>
      <c r="Q9" s="48"/>
      <c r="R9" s="48"/>
      <c r="S9" s="48"/>
      <c r="T9" s="48"/>
      <c r="U9" s="48"/>
      <c r="V9" s="48"/>
      <c r="W9" s="48"/>
      <c r="X9" s="48"/>
      <c r="Y9" s="44"/>
    </row>
    <row r="10" spans="1:25" ht="15" customHeight="1" x14ac:dyDescent="0.2">
      <c r="A10" s="94"/>
      <c r="B10" s="54"/>
      <c r="C10" s="107"/>
      <c r="D10" s="9"/>
      <c r="E10" s="9"/>
      <c r="F10" s="110"/>
      <c r="G10" s="9"/>
      <c r="H10" s="9"/>
      <c r="I10" s="44"/>
      <c r="J10" s="44"/>
      <c r="L10" s="111"/>
      <c r="M10" s="48"/>
      <c r="N10" s="48"/>
      <c r="O10" s="48"/>
      <c r="P10" s="48"/>
      <c r="Q10" s="48"/>
      <c r="R10" s="48"/>
      <c r="S10" s="48"/>
      <c r="T10" s="48"/>
      <c r="U10" s="48"/>
      <c r="V10" s="48"/>
      <c r="W10" s="48"/>
      <c r="X10" s="48"/>
      <c r="Y10" s="44"/>
    </row>
    <row r="11" spans="1:25" ht="15" customHeight="1" x14ac:dyDescent="0.2">
      <c r="A11" s="94"/>
      <c r="B11" s="60" t="str">
        <f>RESUMO!B11</f>
        <v>Bancos:</v>
      </c>
      <c r="C11" s="107"/>
      <c r="D11" s="9"/>
      <c r="E11" s="9"/>
      <c r="F11" s="110"/>
      <c r="G11" s="9" t="str">
        <f>RESUMO!D11</f>
        <v>BDI Equipamentos:</v>
      </c>
      <c r="H11" s="9"/>
      <c r="I11" s="112" t="str">
        <f>RESUMO!E11</f>
        <v>Encargo Social Horista:</v>
      </c>
      <c r="J11" s="44"/>
      <c r="L11" s="59" t="str">
        <f>'DADOS GERAIS'!$B$23</f>
        <v>Revisão:</v>
      </c>
      <c r="M11" s="48"/>
      <c r="N11" s="48"/>
      <c r="O11" s="48"/>
      <c r="P11" s="48"/>
      <c r="Q11" s="48"/>
      <c r="R11" s="48"/>
      <c r="S11" s="48"/>
      <c r="T11" s="48"/>
      <c r="U11" s="48"/>
      <c r="V11" s="48"/>
      <c r="W11" s="48"/>
      <c r="X11" s="48"/>
      <c r="Y11" s="44"/>
    </row>
    <row r="12" spans="1:25" ht="15" customHeight="1" x14ac:dyDescent="0.2">
      <c r="A12" s="94"/>
      <c r="B12" s="113" t="str">
        <f>'DADOS GERAIS'!$B$12</f>
        <v>SINAPI (08/2024) - CPOS/CDHU (08/2024) - SBC (03/2024) - ORSE (08/2024) - EMOP (03/2024) - FDE-SP (04/2024)</v>
      </c>
      <c r="C12" s="107"/>
      <c r="D12" s="9"/>
      <c r="E12" s="9"/>
      <c r="F12" s="110"/>
      <c r="G12" s="109">
        <f>RESUMO!D12</f>
        <v>0.13500000000000001</v>
      </c>
      <c r="H12" s="109"/>
      <c r="I12" s="109">
        <f>RESUMO!E12</f>
        <v>0.85795980000000005</v>
      </c>
      <c r="J12" s="114"/>
      <c r="L12" s="115" t="str">
        <f>'DADOS GERAIS'!$C$23</f>
        <v>03</v>
      </c>
      <c r="M12" s="48"/>
      <c r="N12" s="48"/>
      <c r="O12" s="48"/>
      <c r="P12" s="48"/>
      <c r="Q12" s="48"/>
      <c r="R12" s="48"/>
      <c r="S12" s="48"/>
      <c r="T12" s="48"/>
      <c r="U12" s="48"/>
      <c r="V12" s="48"/>
      <c r="W12" s="48"/>
      <c r="X12" s="48"/>
      <c r="Y12" s="44"/>
    </row>
    <row r="13" spans="1:25" ht="15" customHeight="1" x14ac:dyDescent="0.2">
      <c r="A13" s="94"/>
      <c r="B13" s="116"/>
      <c r="C13" s="117"/>
      <c r="D13" s="14"/>
      <c r="E13" s="203"/>
      <c r="F13" s="119"/>
      <c r="G13" s="14"/>
      <c r="H13" s="203"/>
      <c r="I13" s="203"/>
      <c r="J13" s="120"/>
      <c r="K13" s="120"/>
      <c r="L13" s="121"/>
      <c r="M13" s="48"/>
      <c r="N13" s="48"/>
      <c r="O13" s="48"/>
      <c r="P13" s="48"/>
      <c r="Q13" s="48"/>
      <c r="R13" s="48"/>
      <c r="S13" s="48"/>
      <c r="T13" s="48"/>
      <c r="U13" s="48"/>
      <c r="V13" s="48"/>
      <c r="W13" s="48"/>
      <c r="X13" s="48"/>
      <c r="Y13" s="44"/>
    </row>
    <row r="14" spans="1:25" ht="15" customHeight="1" x14ac:dyDescent="0.2">
      <c r="A14" s="94"/>
      <c r="B14" s="95"/>
      <c r="C14" s="125"/>
      <c r="D14" s="48"/>
      <c r="E14" s="126"/>
      <c r="F14" s="4"/>
      <c r="G14" s="48"/>
      <c r="H14" s="48"/>
      <c r="I14" s="48"/>
      <c r="J14" s="48"/>
      <c r="K14" s="48"/>
      <c r="L14" s="48"/>
      <c r="M14" s="48"/>
      <c r="N14" s="48"/>
      <c r="O14" s="48"/>
      <c r="P14" s="48"/>
      <c r="Q14" s="48"/>
      <c r="R14" s="48"/>
      <c r="S14" s="48"/>
      <c r="T14" s="48"/>
      <c r="U14" s="48"/>
      <c r="V14" s="48"/>
      <c r="W14" s="48"/>
      <c r="X14" s="48"/>
      <c r="Y14" s="44"/>
    </row>
    <row r="15" spans="1:25" ht="15" customHeight="1" x14ac:dyDescent="0.2">
      <c r="A15" s="127"/>
      <c r="B15" s="144" t="s">
        <v>27</v>
      </c>
      <c r="C15" s="128" t="s">
        <v>28</v>
      </c>
      <c r="D15" s="144" t="s">
        <v>29</v>
      </c>
      <c r="E15" s="144" t="s">
        <v>30</v>
      </c>
      <c r="F15" s="181"/>
      <c r="G15" s="145" t="s">
        <v>31</v>
      </c>
      <c r="H15" s="145" t="s">
        <v>31</v>
      </c>
      <c r="I15" s="145" t="s">
        <v>32</v>
      </c>
      <c r="J15" s="145"/>
      <c r="K15" s="204"/>
      <c r="L15" s="145" t="s">
        <v>34</v>
      </c>
      <c r="M15" s="125"/>
      <c r="N15" s="125"/>
      <c r="O15" s="125"/>
      <c r="P15" s="125"/>
      <c r="Q15" s="125"/>
      <c r="R15" s="125"/>
      <c r="S15" s="125"/>
      <c r="T15" s="125"/>
      <c r="U15" s="125"/>
      <c r="V15" s="125"/>
      <c r="W15" s="125"/>
      <c r="X15" s="125"/>
      <c r="Y15" s="125"/>
    </row>
    <row r="16" spans="1:25" ht="15.75" x14ac:dyDescent="0.2">
      <c r="A16" s="94"/>
      <c r="B16" s="129"/>
      <c r="C16" s="130"/>
      <c r="D16" s="130"/>
      <c r="E16" s="210"/>
      <c r="F16" s="132"/>
      <c r="G16" s="133"/>
      <c r="H16" s="130"/>
      <c r="I16" s="134"/>
      <c r="J16" s="134"/>
      <c r="K16" s="101"/>
      <c r="L16" s="48"/>
      <c r="M16" s="48"/>
      <c r="N16" s="48"/>
      <c r="O16" s="48"/>
      <c r="P16" s="48"/>
      <c r="Q16" s="48"/>
      <c r="R16" s="48"/>
      <c r="S16" s="48"/>
      <c r="T16" s="48"/>
      <c r="U16" s="48"/>
      <c r="V16" s="48"/>
      <c r="W16" s="48"/>
      <c r="X16" s="48"/>
      <c r="Y16" s="48"/>
    </row>
    <row r="17" spans="1:25" ht="15.75" thickBot="1" x14ac:dyDescent="0.3">
      <c r="A17" s="94"/>
      <c r="B17" s="381" t="s">
        <v>280</v>
      </c>
      <c r="C17" s="382"/>
      <c r="D17" s="382"/>
      <c r="E17" s="383"/>
      <c r="F17" s="382"/>
      <c r="G17" s="382"/>
      <c r="H17" s="382"/>
      <c r="I17" s="382"/>
      <c r="J17" s="382"/>
      <c r="L17" s="48"/>
      <c r="M17" s="48"/>
      <c r="N17" s="48"/>
      <c r="O17" s="48"/>
      <c r="P17" s="48"/>
      <c r="Q17" s="48"/>
      <c r="R17" s="48"/>
      <c r="S17" s="48"/>
      <c r="T17" s="48"/>
      <c r="U17" s="48"/>
      <c r="V17" s="48"/>
      <c r="W17" s="48"/>
      <c r="X17" s="48"/>
      <c r="Y17" s="48"/>
    </row>
    <row r="18" spans="1:25" ht="26.25" customHeight="1" thickTop="1" x14ac:dyDescent="0.2">
      <c r="A18" s="94"/>
      <c r="B18" s="196"/>
      <c r="C18" s="196"/>
      <c r="D18" s="196"/>
      <c r="E18" s="196"/>
      <c r="F18" s="196"/>
      <c r="G18" s="196"/>
      <c r="H18" s="196"/>
      <c r="I18" s="196"/>
      <c r="J18" s="196"/>
      <c r="K18" s="196"/>
      <c r="L18" s="196"/>
      <c r="O18" s="48"/>
      <c r="P18" s="48"/>
      <c r="Q18" s="48"/>
      <c r="R18" s="48"/>
      <c r="S18" s="48"/>
      <c r="T18" s="48"/>
      <c r="U18" s="48"/>
      <c r="V18" s="48"/>
      <c r="W18" s="48"/>
      <c r="X18" s="48"/>
      <c r="Y18" s="48"/>
    </row>
    <row r="19" spans="1:25" ht="26.25" customHeight="1" x14ac:dyDescent="0.2">
      <c r="A19" s="94"/>
      <c r="B19" s="186" t="s">
        <v>67</v>
      </c>
      <c r="C19" s="187" t="s">
        <v>28</v>
      </c>
      <c r="D19" s="186" t="s">
        <v>29</v>
      </c>
      <c r="E19" s="186" t="s">
        <v>30</v>
      </c>
      <c r="F19" s="368" t="s">
        <v>219</v>
      </c>
      <c r="G19" s="368"/>
      <c r="H19" s="188" t="s">
        <v>31</v>
      </c>
      <c r="I19" s="187" t="s">
        <v>32</v>
      </c>
      <c r="J19" s="187" t="s">
        <v>1033</v>
      </c>
      <c r="K19" s="187" t="s">
        <v>33</v>
      </c>
      <c r="L19" s="187" t="s">
        <v>34</v>
      </c>
      <c r="O19" s="48"/>
      <c r="P19" s="48"/>
      <c r="Q19" s="48"/>
      <c r="R19" s="48"/>
      <c r="S19" s="48"/>
      <c r="T19" s="48"/>
      <c r="U19" s="48"/>
      <c r="V19" s="48"/>
      <c r="W19" s="48"/>
      <c r="X19" s="48"/>
      <c r="Y19" s="48"/>
    </row>
    <row r="20" spans="1:25" ht="26.25" customHeight="1" x14ac:dyDescent="0.2">
      <c r="A20" s="94"/>
      <c r="B20" s="182" t="s">
        <v>220</v>
      </c>
      <c r="C20" s="183" t="s">
        <v>831</v>
      </c>
      <c r="D20" s="182" t="s">
        <v>68</v>
      </c>
      <c r="E20" s="182" t="s">
        <v>832</v>
      </c>
      <c r="F20" s="369" t="s">
        <v>234</v>
      </c>
      <c r="G20" s="369"/>
      <c r="H20" s="184" t="s">
        <v>47</v>
      </c>
      <c r="I20" s="253">
        <v>1</v>
      </c>
      <c r="J20" s="185"/>
      <c r="K20" s="185"/>
      <c r="L20" s="185">
        <f>SUM(L21:L26)</f>
        <v>593.70999999999992</v>
      </c>
      <c r="O20" s="48"/>
      <c r="P20" s="48"/>
      <c r="Q20" s="48"/>
      <c r="R20" s="48"/>
      <c r="S20" s="48"/>
      <c r="T20" s="48"/>
      <c r="U20" s="48"/>
      <c r="V20" s="48"/>
      <c r="W20" s="48"/>
      <c r="X20" s="48"/>
      <c r="Y20" s="48"/>
    </row>
    <row r="21" spans="1:25" ht="26.25" customHeight="1" x14ac:dyDescent="0.2">
      <c r="A21" s="94"/>
      <c r="B21" s="189" t="s">
        <v>221</v>
      </c>
      <c r="C21" s="190" t="s">
        <v>222</v>
      </c>
      <c r="D21" s="189" t="s">
        <v>37</v>
      </c>
      <c r="E21" s="189" t="s">
        <v>223</v>
      </c>
      <c r="F21" s="370" t="s">
        <v>224</v>
      </c>
      <c r="G21" s="370"/>
      <c r="H21" s="191" t="s">
        <v>225</v>
      </c>
      <c r="I21" s="192">
        <v>1.345</v>
      </c>
      <c r="J21" s="192">
        <v>0</v>
      </c>
      <c r="K21" s="193">
        <v>26.42</v>
      </c>
      <c r="L21" s="193">
        <f t="shared" ref="L21:L25" si="0">ROUND(I21*K21,2)</f>
        <v>35.53</v>
      </c>
      <c r="O21" s="48"/>
      <c r="P21" s="48"/>
      <c r="Q21" s="48"/>
      <c r="R21" s="48"/>
      <c r="S21" s="48"/>
      <c r="T21" s="48"/>
      <c r="U21" s="48"/>
      <c r="V21" s="48"/>
      <c r="W21" s="48"/>
      <c r="X21" s="48"/>
      <c r="Y21" s="48"/>
    </row>
    <row r="22" spans="1:25" ht="26.25" customHeight="1" x14ac:dyDescent="0.2">
      <c r="A22" s="94"/>
      <c r="B22" s="189" t="s">
        <v>221</v>
      </c>
      <c r="C22" s="190" t="s">
        <v>249</v>
      </c>
      <c r="D22" s="189" t="s">
        <v>37</v>
      </c>
      <c r="E22" s="189" t="s">
        <v>250</v>
      </c>
      <c r="F22" s="370" t="s">
        <v>224</v>
      </c>
      <c r="G22" s="370"/>
      <c r="H22" s="191" t="s">
        <v>225</v>
      </c>
      <c r="I22" s="192">
        <v>0.224</v>
      </c>
      <c r="J22" s="192">
        <v>0</v>
      </c>
      <c r="K22" s="193">
        <v>30.19</v>
      </c>
      <c r="L22" s="193">
        <f t="shared" si="0"/>
        <v>6.76</v>
      </c>
      <c r="O22" s="48"/>
      <c r="P22" s="48"/>
      <c r="Q22" s="48"/>
      <c r="R22" s="48"/>
      <c r="S22" s="48"/>
      <c r="T22" s="48"/>
      <c r="U22" s="48"/>
      <c r="V22" s="48"/>
      <c r="W22" s="48"/>
      <c r="X22" s="48"/>
      <c r="Y22" s="48"/>
    </row>
    <row r="23" spans="1:25" ht="26.25" customHeight="1" x14ac:dyDescent="0.2">
      <c r="A23" s="94"/>
      <c r="B23" s="189" t="s">
        <v>221</v>
      </c>
      <c r="C23" s="190" t="s">
        <v>253</v>
      </c>
      <c r="D23" s="189" t="s">
        <v>37</v>
      </c>
      <c r="E23" s="189" t="s">
        <v>254</v>
      </c>
      <c r="F23" s="370" t="s">
        <v>226</v>
      </c>
      <c r="G23" s="370"/>
      <c r="H23" s="191" t="s">
        <v>227</v>
      </c>
      <c r="I23" s="192">
        <v>0.13</v>
      </c>
      <c r="J23" s="192">
        <v>0</v>
      </c>
      <c r="K23" s="193">
        <v>0.53</v>
      </c>
      <c r="L23" s="193">
        <f t="shared" si="0"/>
        <v>7.0000000000000007E-2</v>
      </c>
      <c r="O23" s="48"/>
      <c r="P23" s="48"/>
      <c r="Q23" s="48"/>
      <c r="R23" s="48"/>
      <c r="S23" s="48"/>
      <c r="T23" s="48"/>
      <c r="U23" s="48"/>
      <c r="V23" s="48"/>
      <c r="W23" s="48"/>
      <c r="X23" s="48"/>
      <c r="Y23" s="48"/>
    </row>
    <row r="24" spans="1:25" ht="26.25" customHeight="1" x14ac:dyDescent="0.2">
      <c r="A24" s="94"/>
      <c r="B24" s="189" t="s">
        <v>221</v>
      </c>
      <c r="C24" s="190" t="s">
        <v>235</v>
      </c>
      <c r="D24" s="189" t="s">
        <v>37</v>
      </c>
      <c r="E24" s="189" t="s">
        <v>236</v>
      </c>
      <c r="F24" s="370" t="s">
        <v>224</v>
      </c>
      <c r="G24" s="370"/>
      <c r="H24" s="191" t="s">
        <v>225</v>
      </c>
      <c r="I24" s="192">
        <v>0.224</v>
      </c>
      <c r="J24" s="192">
        <v>0</v>
      </c>
      <c r="K24" s="193">
        <v>29.82</v>
      </c>
      <c r="L24" s="193">
        <f t="shared" si="0"/>
        <v>6.68</v>
      </c>
      <c r="O24" s="48"/>
      <c r="P24" s="48"/>
      <c r="Q24" s="48"/>
      <c r="R24" s="48"/>
      <c r="S24" s="48"/>
      <c r="T24" s="48"/>
      <c r="U24" s="48"/>
      <c r="V24" s="48"/>
      <c r="W24" s="48"/>
      <c r="X24" s="48"/>
      <c r="Y24" s="48"/>
    </row>
    <row r="25" spans="1:25" ht="26.25" customHeight="1" x14ac:dyDescent="0.2">
      <c r="A25" s="94"/>
      <c r="B25" s="189" t="s">
        <v>221</v>
      </c>
      <c r="C25" s="190" t="s">
        <v>251</v>
      </c>
      <c r="D25" s="189" t="s">
        <v>37</v>
      </c>
      <c r="E25" s="189" t="s">
        <v>252</v>
      </c>
      <c r="F25" s="370" t="s">
        <v>226</v>
      </c>
      <c r="G25" s="370"/>
      <c r="H25" s="191" t="s">
        <v>228</v>
      </c>
      <c r="I25" s="192">
        <v>9.4E-2</v>
      </c>
      <c r="J25" s="192">
        <v>0</v>
      </c>
      <c r="K25" s="193">
        <v>1.23</v>
      </c>
      <c r="L25" s="193">
        <f t="shared" si="0"/>
        <v>0.12</v>
      </c>
      <c r="O25" s="48"/>
      <c r="P25" s="48"/>
      <c r="Q25" s="48"/>
      <c r="R25" s="48"/>
      <c r="S25" s="48"/>
      <c r="T25" s="48"/>
      <c r="U25" s="48"/>
      <c r="V25" s="48"/>
      <c r="W25" s="48"/>
      <c r="X25" s="48"/>
      <c r="Y25" s="48"/>
    </row>
    <row r="26" spans="1:25" ht="26.25" customHeight="1" x14ac:dyDescent="0.2">
      <c r="A26" s="94"/>
      <c r="B26" s="197" t="s">
        <v>237</v>
      </c>
      <c r="C26" s="198" t="s">
        <v>1035</v>
      </c>
      <c r="D26" s="197" t="s">
        <v>37</v>
      </c>
      <c r="E26" s="197" t="s">
        <v>1036</v>
      </c>
      <c r="F26" s="380" t="s">
        <v>238</v>
      </c>
      <c r="G26" s="380"/>
      <c r="H26" s="199" t="s">
        <v>611</v>
      </c>
      <c r="I26" s="200">
        <v>1.103</v>
      </c>
      <c r="J26" s="200">
        <v>0</v>
      </c>
      <c r="K26" s="201">
        <v>493.7</v>
      </c>
      <c r="L26" s="201">
        <f>ROUND(I26*K26,2)</f>
        <v>544.54999999999995</v>
      </c>
      <c r="O26" s="48"/>
      <c r="P26" s="48"/>
      <c r="Q26" s="48"/>
      <c r="R26" s="48"/>
      <c r="S26" s="48"/>
      <c r="T26" s="48"/>
      <c r="U26" s="48"/>
      <c r="V26" s="48"/>
      <c r="W26" s="48"/>
      <c r="X26" s="48"/>
      <c r="Y26" s="48"/>
    </row>
    <row r="27" spans="1:25" ht="26.25" customHeight="1" x14ac:dyDescent="0.2">
      <c r="A27" s="94"/>
      <c r="B27" s="194"/>
      <c r="C27" s="194"/>
      <c r="D27" s="194"/>
      <c r="E27" s="194"/>
      <c r="F27" s="194"/>
      <c r="G27" s="194" t="s">
        <v>229</v>
      </c>
      <c r="H27" s="195"/>
      <c r="I27" s="194" t="s">
        <v>230</v>
      </c>
      <c r="J27" s="195">
        <v>0</v>
      </c>
      <c r="K27" s="194" t="s">
        <v>231</v>
      </c>
      <c r="L27" s="195"/>
      <c r="O27" s="48"/>
      <c r="P27" s="48"/>
      <c r="Q27" s="48"/>
      <c r="R27" s="48"/>
      <c r="S27" s="48"/>
      <c r="T27" s="48"/>
      <c r="U27" s="48"/>
      <c r="V27" s="48"/>
      <c r="W27" s="48"/>
      <c r="X27" s="48"/>
      <c r="Y27" s="48"/>
    </row>
    <row r="28" spans="1:25" ht="26.25" customHeight="1" thickBot="1" x14ac:dyDescent="0.25">
      <c r="A28" s="94"/>
      <c r="B28" s="194"/>
      <c r="C28" s="194"/>
      <c r="D28" s="194"/>
      <c r="E28" s="194"/>
      <c r="F28" s="194"/>
      <c r="G28" s="194" t="s">
        <v>232</v>
      </c>
      <c r="H28" s="195"/>
      <c r="I28" s="367"/>
      <c r="J28" s="367" t="s">
        <v>233</v>
      </c>
      <c r="K28" s="194"/>
      <c r="L28" s="195"/>
      <c r="O28" s="48"/>
      <c r="P28" s="48"/>
      <c r="Q28" s="48"/>
      <c r="R28" s="48"/>
      <c r="S28" s="48"/>
      <c r="T28" s="48"/>
      <c r="U28" s="48"/>
      <c r="V28" s="48"/>
      <c r="W28" s="48"/>
      <c r="X28" s="48"/>
      <c r="Y28" s="48"/>
    </row>
    <row r="29" spans="1:25" ht="26.25" customHeight="1" thickTop="1" x14ac:dyDescent="0.2">
      <c r="A29" s="94"/>
      <c r="B29" s="196"/>
      <c r="C29" s="196"/>
      <c r="D29" s="196"/>
      <c r="E29" s="196"/>
      <c r="F29" s="196"/>
      <c r="G29" s="196"/>
      <c r="H29" s="196"/>
      <c r="I29" s="196"/>
      <c r="J29" s="196"/>
      <c r="K29" s="196"/>
      <c r="L29" s="196"/>
      <c r="O29" s="48"/>
      <c r="P29" s="48"/>
      <c r="Q29" s="48"/>
      <c r="R29" s="48"/>
      <c r="S29" s="48"/>
      <c r="T29" s="48"/>
      <c r="U29" s="48"/>
      <c r="V29" s="48"/>
      <c r="W29" s="48"/>
      <c r="X29" s="48"/>
      <c r="Y29" s="48"/>
    </row>
    <row r="30" spans="1:25" ht="26.25" customHeight="1" x14ac:dyDescent="0.2">
      <c r="A30" s="94"/>
      <c r="B30" s="186" t="s">
        <v>81</v>
      </c>
      <c r="C30" s="187" t="s">
        <v>28</v>
      </c>
      <c r="D30" s="186" t="s">
        <v>29</v>
      </c>
      <c r="E30" s="186" t="s">
        <v>30</v>
      </c>
      <c r="F30" s="368" t="s">
        <v>219</v>
      </c>
      <c r="G30" s="368"/>
      <c r="H30" s="188" t="s">
        <v>31</v>
      </c>
      <c r="I30" s="187" t="s">
        <v>32</v>
      </c>
      <c r="J30" s="187" t="s">
        <v>1033</v>
      </c>
      <c r="K30" s="187" t="s">
        <v>33</v>
      </c>
      <c r="L30" s="187" t="s">
        <v>34</v>
      </c>
      <c r="O30" s="48"/>
      <c r="P30" s="48"/>
      <c r="Q30" s="48"/>
      <c r="R30" s="48"/>
      <c r="S30" s="48"/>
      <c r="T30" s="48"/>
      <c r="U30" s="48"/>
      <c r="V30" s="48"/>
      <c r="W30" s="48"/>
      <c r="X30" s="48"/>
      <c r="Y30" s="48"/>
    </row>
    <row r="31" spans="1:25" ht="26.25" customHeight="1" x14ac:dyDescent="0.2">
      <c r="A31" s="94"/>
      <c r="B31" s="182" t="s">
        <v>220</v>
      </c>
      <c r="C31" s="183" t="s">
        <v>834</v>
      </c>
      <c r="D31" s="182" t="s">
        <v>68</v>
      </c>
      <c r="E31" s="182" t="s">
        <v>835</v>
      </c>
      <c r="F31" s="369" t="s">
        <v>234</v>
      </c>
      <c r="G31" s="369"/>
      <c r="H31" s="184" t="s">
        <v>47</v>
      </c>
      <c r="I31" s="253">
        <v>1</v>
      </c>
      <c r="J31" s="185"/>
      <c r="K31" s="185"/>
      <c r="L31" s="185">
        <f>SUM(L32:L37)</f>
        <v>593.04999999999995</v>
      </c>
      <c r="O31" s="48"/>
      <c r="P31" s="48"/>
      <c r="Q31" s="48"/>
      <c r="R31" s="48"/>
      <c r="S31" s="48"/>
      <c r="T31" s="48"/>
      <c r="U31" s="48"/>
      <c r="V31" s="48"/>
      <c r="W31" s="48"/>
      <c r="X31" s="48"/>
      <c r="Y31" s="48"/>
    </row>
    <row r="32" spans="1:25" ht="26.25" customHeight="1" x14ac:dyDescent="0.2">
      <c r="A32" s="94"/>
      <c r="B32" s="189" t="s">
        <v>221</v>
      </c>
      <c r="C32" s="190">
        <v>90587</v>
      </c>
      <c r="D32" s="189" t="s">
        <v>37</v>
      </c>
      <c r="E32" s="189" t="s">
        <v>254</v>
      </c>
      <c r="F32" s="370" t="s">
        <v>226</v>
      </c>
      <c r="G32" s="370"/>
      <c r="H32" s="191" t="s">
        <v>227</v>
      </c>
      <c r="I32" s="192">
        <v>0.13100000000000001</v>
      </c>
      <c r="J32" s="192">
        <v>0</v>
      </c>
      <c r="K32" s="193">
        <v>0.53</v>
      </c>
      <c r="L32" s="193">
        <f t="shared" ref="L32:L35" si="1">ROUND(I32*K32,2)</f>
        <v>7.0000000000000007E-2</v>
      </c>
      <c r="O32" s="48"/>
      <c r="P32" s="48"/>
      <c r="Q32" s="48"/>
      <c r="R32" s="48"/>
      <c r="S32" s="48"/>
      <c r="T32" s="48"/>
      <c r="U32" s="48"/>
      <c r="V32" s="48"/>
      <c r="W32" s="48"/>
      <c r="X32" s="48"/>
      <c r="Y32" s="48"/>
    </row>
    <row r="33" spans="1:25" ht="26.25" customHeight="1" x14ac:dyDescent="0.2">
      <c r="A33" s="94"/>
      <c r="B33" s="189" t="s">
        <v>221</v>
      </c>
      <c r="C33" s="190">
        <v>88316</v>
      </c>
      <c r="D33" s="189" t="s">
        <v>37</v>
      </c>
      <c r="E33" s="189" t="s">
        <v>223</v>
      </c>
      <c r="F33" s="370" t="s">
        <v>224</v>
      </c>
      <c r="G33" s="370"/>
      <c r="H33" s="191" t="s">
        <v>225</v>
      </c>
      <c r="I33" s="192">
        <v>0.82599999999999996</v>
      </c>
      <c r="J33" s="192">
        <v>0</v>
      </c>
      <c r="K33" s="193">
        <v>26.42</v>
      </c>
      <c r="L33" s="193">
        <f t="shared" si="1"/>
        <v>21.82</v>
      </c>
      <c r="O33" s="48"/>
      <c r="P33" s="48"/>
      <c r="Q33" s="48"/>
      <c r="R33" s="48"/>
      <c r="S33" s="48"/>
      <c r="T33" s="48"/>
      <c r="U33" s="48"/>
      <c r="V33" s="48"/>
      <c r="W33" s="48"/>
      <c r="X33" s="48"/>
      <c r="Y33" s="48"/>
    </row>
    <row r="34" spans="1:25" ht="26.25" customHeight="1" x14ac:dyDescent="0.2">
      <c r="A34" s="94"/>
      <c r="B34" s="189" t="s">
        <v>221</v>
      </c>
      <c r="C34" s="190">
        <v>88309</v>
      </c>
      <c r="D34" s="189" t="s">
        <v>37</v>
      </c>
      <c r="E34" s="189" t="s">
        <v>250</v>
      </c>
      <c r="F34" s="370" t="s">
        <v>224</v>
      </c>
      <c r="G34" s="370"/>
      <c r="H34" s="191" t="s">
        <v>225</v>
      </c>
      <c r="I34" s="192">
        <v>0.753</v>
      </c>
      <c r="J34" s="192">
        <v>0</v>
      </c>
      <c r="K34" s="193">
        <v>30.19</v>
      </c>
      <c r="L34" s="193">
        <f t="shared" si="1"/>
        <v>22.73</v>
      </c>
      <c r="O34" s="48"/>
      <c r="P34" s="48"/>
      <c r="Q34" s="48"/>
      <c r="R34" s="48"/>
      <c r="S34" s="48"/>
      <c r="T34" s="48"/>
      <c r="U34" s="48"/>
      <c r="V34" s="48"/>
      <c r="W34" s="48"/>
      <c r="X34" s="48"/>
      <c r="Y34" s="44"/>
    </row>
    <row r="35" spans="1:25" ht="26.25" customHeight="1" x14ac:dyDescent="0.2">
      <c r="A35" s="94"/>
      <c r="B35" s="189" t="s">
        <v>221</v>
      </c>
      <c r="C35" s="190">
        <v>90586</v>
      </c>
      <c r="D35" s="189" t="s">
        <v>37</v>
      </c>
      <c r="E35" s="189" t="s">
        <v>252</v>
      </c>
      <c r="F35" s="370" t="s">
        <v>226</v>
      </c>
      <c r="G35" s="370"/>
      <c r="H35" s="191" t="s">
        <v>228</v>
      </c>
      <c r="I35" s="192">
        <v>0.12</v>
      </c>
      <c r="J35" s="192">
        <v>0</v>
      </c>
      <c r="K35" s="193">
        <v>1.23</v>
      </c>
      <c r="L35" s="193">
        <f t="shared" si="1"/>
        <v>0.15</v>
      </c>
      <c r="O35" s="48"/>
      <c r="P35" s="48"/>
      <c r="Q35" s="48"/>
      <c r="R35" s="48"/>
      <c r="S35" s="48"/>
      <c r="T35" s="48"/>
      <c r="U35" s="48"/>
      <c r="V35" s="48"/>
      <c r="W35" s="48"/>
      <c r="X35" s="48"/>
      <c r="Y35" s="44"/>
    </row>
    <row r="36" spans="1:25" ht="26.25" customHeight="1" x14ac:dyDescent="0.2">
      <c r="A36" s="94"/>
      <c r="B36" s="189" t="s">
        <v>221</v>
      </c>
      <c r="C36" s="190">
        <v>88262</v>
      </c>
      <c r="D36" s="189" t="s">
        <v>37</v>
      </c>
      <c r="E36" s="189" t="s">
        <v>236</v>
      </c>
      <c r="F36" s="370" t="s">
        <v>224</v>
      </c>
      <c r="G36" s="370"/>
      <c r="H36" s="191" t="s">
        <v>225</v>
      </c>
      <c r="I36" s="192">
        <v>0.125</v>
      </c>
      <c r="J36" s="192">
        <v>0</v>
      </c>
      <c r="K36" s="193">
        <v>29.82</v>
      </c>
      <c r="L36" s="193">
        <f>ROUND(I36*K36,2)</f>
        <v>3.73</v>
      </c>
      <c r="O36" s="48"/>
      <c r="P36" s="48"/>
      <c r="Q36" s="48"/>
      <c r="R36" s="48"/>
      <c r="S36" s="48"/>
      <c r="T36" s="48"/>
      <c r="U36" s="48"/>
      <c r="V36" s="48"/>
      <c r="W36" s="48"/>
      <c r="X36" s="48"/>
      <c r="Y36" s="44"/>
    </row>
    <row r="37" spans="1:25" ht="39" customHeight="1" x14ac:dyDescent="0.2">
      <c r="A37" s="94"/>
      <c r="B37" s="197" t="s">
        <v>237</v>
      </c>
      <c r="C37" s="198">
        <v>1525</v>
      </c>
      <c r="D37" s="197" t="s">
        <v>37</v>
      </c>
      <c r="E37" s="197" t="s">
        <v>1036</v>
      </c>
      <c r="F37" s="380" t="s">
        <v>238</v>
      </c>
      <c r="G37" s="380"/>
      <c r="H37" s="199" t="s">
        <v>611</v>
      </c>
      <c r="I37" s="200">
        <v>1.103</v>
      </c>
      <c r="J37" s="200">
        <v>0</v>
      </c>
      <c r="K37" s="201">
        <v>493.7</v>
      </c>
      <c r="L37" s="201">
        <f>ROUND(I37*K37,2)</f>
        <v>544.54999999999995</v>
      </c>
      <c r="O37" s="48"/>
      <c r="P37" s="48"/>
      <c r="Q37" s="48"/>
      <c r="R37" s="48"/>
      <c r="S37" s="48"/>
      <c r="T37" s="48"/>
      <c r="U37" s="48"/>
      <c r="V37" s="48"/>
      <c r="W37" s="48"/>
      <c r="X37" s="48"/>
      <c r="Y37" s="44"/>
    </row>
    <row r="38" spans="1:25" ht="26.25" customHeight="1" x14ac:dyDescent="0.2">
      <c r="A38" s="94"/>
      <c r="B38" s="194"/>
      <c r="C38" s="194"/>
      <c r="D38" s="194"/>
      <c r="E38" s="194"/>
      <c r="F38" s="194"/>
      <c r="G38" s="194" t="s">
        <v>229</v>
      </c>
      <c r="H38" s="195"/>
      <c r="I38" s="194" t="s">
        <v>230</v>
      </c>
      <c r="J38" s="195">
        <v>0</v>
      </c>
      <c r="K38" s="194" t="s">
        <v>231</v>
      </c>
      <c r="L38" s="195"/>
      <c r="O38" s="48"/>
      <c r="P38" s="48"/>
      <c r="Q38" s="48"/>
      <c r="R38" s="48"/>
      <c r="S38" s="48"/>
      <c r="T38" s="48"/>
      <c r="U38" s="48"/>
      <c r="V38" s="48"/>
      <c r="W38" s="48"/>
      <c r="X38" s="48"/>
      <c r="Y38" s="44"/>
    </row>
    <row r="39" spans="1:25" ht="26.25" customHeight="1" thickBot="1" x14ac:dyDescent="0.25">
      <c r="A39" s="94"/>
      <c r="B39" s="194"/>
      <c r="C39" s="194"/>
      <c r="D39" s="194"/>
      <c r="E39" s="194"/>
      <c r="F39" s="194"/>
      <c r="G39" s="194" t="s">
        <v>232</v>
      </c>
      <c r="H39" s="195"/>
      <c r="I39" s="367"/>
      <c r="J39" s="367" t="s">
        <v>233</v>
      </c>
      <c r="K39" s="194"/>
      <c r="L39" s="195"/>
      <c r="O39" s="48"/>
      <c r="P39" s="48"/>
      <c r="Q39" s="48"/>
      <c r="R39" s="48"/>
      <c r="S39" s="48"/>
      <c r="T39" s="48"/>
      <c r="U39" s="48"/>
      <c r="V39" s="48"/>
      <c r="W39" s="48"/>
      <c r="X39" s="48"/>
      <c r="Y39" s="44"/>
    </row>
    <row r="40" spans="1:25" ht="26.25" customHeight="1" thickTop="1" x14ac:dyDescent="0.2">
      <c r="A40" s="94"/>
      <c r="B40" s="196"/>
      <c r="C40" s="196"/>
      <c r="D40" s="196"/>
      <c r="E40" s="196"/>
      <c r="F40" s="196"/>
      <c r="G40" s="196"/>
      <c r="H40" s="196"/>
      <c r="I40" s="196"/>
      <c r="J40" s="196"/>
      <c r="K40" s="196"/>
      <c r="L40" s="196"/>
      <c r="O40" s="48"/>
      <c r="P40" s="48"/>
      <c r="Q40" s="48"/>
      <c r="R40" s="48"/>
      <c r="S40" s="48"/>
      <c r="T40" s="48"/>
      <c r="U40" s="48"/>
      <c r="V40" s="48"/>
      <c r="W40" s="48"/>
      <c r="X40" s="48"/>
      <c r="Y40" s="44"/>
    </row>
    <row r="41" spans="1:25" ht="26.25" customHeight="1" x14ac:dyDescent="0.2">
      <c r="A41" s="94"/>
      <c r="B41" s="186" t="s">
        <v>406</v>
      </c>
      <c r="C41" s="187" t="s">
        <v>28</v>
      </c>
      <c r="D41" s="186" t="s">
        <v>29</v>
      </c>
      <c r="E41" s="186" t="s">
        <v>30</v>
      </c>
      <c r="F41" s="368" t="s">
        <v>219</v>
      </c>
      <c r="G41" s="368"/>
      <c r="H41" s="188" t="s">
        <v>31</v>
      </c>
      <c r="I41" s="187" t="s">
        <v>32</v>
      </c>
      <c r="J41" s="187" t="s">
        <v>1033</v>
      </c>
      <c r="K41" s="187" t="s">
        <v>33</v>
      </c>
      <c r="L41" s="187" t="s">
        <v>34</v>
      </c>
      <c r="O41" s="48"/>
      <c r="P41" s="48"/>
      <c r="Q41" s="48"/>
      <c r="R41" s="48"/>
      <c r="S41" s="48"/>
      <c r="T41" s="48"/>
      <c r="U41" s="48"/>
      <c r="V41" s="48"/>
      <c r="W41" s="48"/>
      <c r="X41" s="48"/>
      <c r="Y41" s="44"/>
    </row>
    <row r="42" spans="1:25" ht="26.25" customHeight="1" x14ac:dyDescent="0.2">
      <c r="A42" s="94"/>
      <c r="B42" s="182" t="s">
        <v>220</v>
      </c>
      <c r="C42" s="183" t="s">
        <v>840</v>
      </c>
      <c r="D42" s="182" t="s">
        <v>68</v>
      </c>
      <c r="E42" s="182" t="s">
        <v>841</v>
      </c>
      <c r="F42" s="369" t="s">
        <v>240</v>
      </c>
      <c r="G42" s="369"/>
      <c r="H42" s="184" t="s">
        <v>38</v>
      </c>
      <c r="I42" s="253">
        <v>1</v>
      </c>
      <c r="J42" s="185"/>
      <c r="K42" s="185"/>
      <c r="L42" s="185">
        <f>SUM(L43:L54)</f>
        <v>129.46</v>
      </c>
      <c r="O42" s="48"/>
      <c r="P42" s="48"/>
      <c r="Q42" s="48"/>
      <c r="R42" s="48"/>
      <c r="S42" s="48"/>
      <c r="T42" s="48"/>
      <c r="U42" s="48"/>
      <c r="V42" s="48"/>
      <c r="W42" s="48"/>
      <c r="X42" s="48"/>
      <c r="Y42" s="44"/>
    </row>
    <row r="43" spans="1:25" ht="26.25" customHeight="1" x14ac:dyDescent="0.2">
      <c r="A43" s="94"/>
      <c r="B43" s="189" t="s">
        <v>221</v>
      </c>
      <c r="C43" s="190" t="s">
        <v>257</v>
      </c>
      <c r="D43" s="189" t="s">
        <v>37</v>
      </c>
      <c r="E43" s="189" t="s">
        <v>258</v>
      </c>
      <c r="F43" s="370" t="s">
        <v>224</v>
      </c>
      <c r="G43" s="370"/>
      <c r="H43" s="191" t="s">
        <v>225</v>
      </c>
      <c r="I43" s="192">
        <v>0.59499999999999997</v>
      </c>
      <c r="J43" s="192">
        <v>0</v>
      </c>
      <c r="K43" s="193">
        <v>25.8</v>
      </c>
      <c r="L43" s="193">
        <f>ROUND(I43*K43,2)</f>
        <v>15.35</v>
      </c>
      <c r="O43" s="48"/>
      <c r="P43" s="48"/>
      <c r="Q43" s="48"/>
      <c r="R43" s="48"/>
      <c r="S43" s="48"/>
      <c r="T43" s="48"/>
      <c r="U43" s="48"/>
      <c r="V43" s="48"/>
      <c r="W43" s="48"/>
      <c r="X43" s="48"/>
      <c r="Y43" s="44"/>
    </row>
    <row r="44" spans="1:25" ht="26.25" customHeight="1" x14ac:dyDescent="0.2">
      <c r="A44" s="94"/>
      <c r="B44" s="189" t="s">
        <v>221</v>
      </c>
      <c r="C44" s="190" t="s">
        <v>11963</v>
      </c>
      <c r="D44" s="189" t="s">
        <v>16947</v>
      </c>
      <c r="E44" s="189" t="s">
        <v>712</v>
      </c>
      <c r="F44" s="370" t="s">
        <v>714</v>
      </c>
      <c r="G44" s="370"/>
      <c r="H44" s="191" t="s">
        <v>38</v>
      </c>
      <c r="I44" s="192">
        <v>1.02</v>
      </c>
      <c r="J44" s="192">
        <v>0</v>
      </c>
      <c r="K44" s="193">
        <v>33</v>
      </c>
      <c r="L44" s="193">
        <f>ROUND(I44*K44,2)</f>
        <v>33.659999999999997</v>
      </c>
      <c r="O44" s="48"/>
      <c r="P44" s="48"/>
      <c r="Q44" s="48"/>
      <c r="R44" s="48"/>
      <c r="S44" s="48"/>
      <c r="T44" s="48"/>
      <c r="U44" s="48"/>
      <c r="V44" s="48"/>
      <c r="W44" s="48"/>
      <c r="X44" s="48"/>
      <c r="Y44" s="44"/>
    </row>
    <row r="45" spans="1:25" ht="26.25" customHeight="1" x14ac:dyDescent="0.2">
      <c r="A45" s="94"/>
      <c r="B45" s="189" t="s">
        <v>221</v>
      </c>
      <c r="C45" s="190" t="s">
        <v>222</v>
      </c>
      <c r="D45" s="189" t="s">
        <v>37</v>
      </c>
      <c r="E45" s="189" t="s">
        <v>223</v>
      </c>
      <c r="F45" s="370" t="s">
        <v>224</v>
      </c>
      <c r="G45" s="370"/>
      <c r="H45" s="191" t="s">
        <v>225</v>
      </c>
      <c r="I45" s="192">
        <v>0.19500000000000001</v>
      </c>
      <c r="J45" s="192">
        <v>0</v>
      </c>
      <c r="K45" s="193">
        <v>26.42</v>
      </c>
      <c r="L45" s="193">
        <f>ROUND(I45*K45,2)</f>
        <v>5.15</v>
      </c>
      <c r="O45" s="48"/>
      <c r="P45" s="48"/>
      <c r="Q45" s="48"/>
      <c r="R45" s="48"/>
      <c r="S45" s="48"/>
      <c r="T45" s="48"/>
      <c r="U45" s="48"/>
      <c r="V45" s="48"/>
      <c r="W45" s="48"/>
      <c r="X45" s="48"/>
      <c r="Y45" s="44"/>
    </row>
    <row r="46" spans="1:25" ht="26.25" customHeight="1" x14ac:dyDescent="0.2">
      <c r="A46" s="94"/>
      <c r="B46" s="197" t="s">
        <v>237</v>
      </c>
      <c r="C46" s="198" t="s">
        <v>267</v>
      </c>
      <c r="D46" s="197" t="s">
        <v>37</v>
      </c>
      <c r="E46" s="197" t="s">
        <v>268</v>
      </c>
      <c r="F46" s="380" t="s">
        <v>238</v>
      </c>
      <c r="G46" s="380"/>
      <c r="H46" s="199" t="s">
        <v>44</v>
      </c>
      <c r="I46" s="200">
        <v>2.5026999999999999</v>
      </c>
      <c r="J46" s="200">
        <v>0</v>
      </c>
      <c r="K46" s="201">
        <v>0.3</v>
      </c>
      <c r="L46" s="201">
        <f>ROUND(I46*K46,2)</f>
        <v>0.75</v>
      </c>
      <c r="O46" s="48"/>
      <c r="P46" s="48"/>
      <c r="Q46" s="48"/>
      <c r="R46" s="48"/>
      <c r="S46" s="48"/>
      <c r="T46" s="48"/>
      <c r="U46" s="48"/>
      <c r="V46" s="48"/>
      <c r="W46" s="48"/>
      <c r="X46" s="48"/>
      <c r="Y46" s="44"/>
    </row>
    <row r="47" spans="1:25" ht="26.25" customHeight="1" x14ac:dyDescent="0.2">
      <c r="A47" s="94"/>
      <c r="B47" s="197" t="s">
        <v>237</v>
      </c>
      <c r="C47" s="198" t="s">
        <v>271</v>
      </c>
      <c r="D47" s="197" t="s">
        <v>37</v>
      </c>
      <c r="E47" s="197" t="s">
        <v>272</v>
      </c>
      <c r="F47" s="380" t="s">
        <v>243</v>
      </c>
      <c r="G47" s="380"/>
      <c r="H47" s="199" t="s">
        <v>49</v>
      </c>
      <c r="I47" s="200">
        <v>1.0978000000000001</v>
      </c>
      <c r="J47" s="200">
        <v>0</v>
      </c>
      <c r="K47" s="201">
        <v>3.4</v>
      </c>
      <c r="L47" s="201">
        <f t="shared" ref="L47:L53" si="2">ROUND(I47*K47,2)</f>
        <v>3.73</v>
      </c>
      <c r="O47" s="48"/>
      <c r="P47" s="48"/>
      <c r="Q47" s="48"/>
      <c r="R47" s="48"/>
      <c r="S47" s="48"/>
      <c r="T47" s="48"/>
      <c r="U47" s="48"/>
      <c r="V47" s="48"/>
      <c r="W47" s="48"/>
      <c r="X47" s="48"/>
      <c r="Y47" s="44"/>
    </row>
    <row r="48" spans="1:25" ht="26.25" customHeight="1" x14ac:dyDescent="0.2">
      <c r="A48" s="94"/>
      <c r="B48" s="197" t="s">
        <v>237</v>
      </c>
      <c r="C48" s="198" t="s">
        <v>261</v>
      </c>
      <c r="D48" s="197" t="s">
        <v>37</v>
      </c>
      <c r="E48" s="197" t="s">
        <v>262</v>
      </c>
      <c r="F48" s="380" t="s">
        <v>238</v>
      </c>
      <c r="G48" s="380"/>
      <c r="H48" s="199" t="s">
        <v>38</v>
      </c>
      <c r="I48" s="200">
        <v>2.1059999999999999</v>
      </c>
      <c r="J48" s="200">
        <v>0</v>
      </c>
      <c r="K48" s="201">
        <v>19.61</v>
      </c>
      <c r="L48" s="201">
        <f t="shared" si="2"/>
        <v>41.3</v>
      </c>
      <c r="O48" s="48"/>
      <c r="P48" s="48"/>
      <c r="Q48" s="48"/>
      <c r="R48" s="48"/>
      <c r="S48" s="48"/>
      <c r="T48" s="48"/>
      <c r="U48" s="48"/>
      <c r="V48" s="48"/>
      <c r="W48" s="48"/>
      <c r="X48" s="48"/>
      <c r="Y48" s="44"/>
    </row>
    <row r="49" spans="1:25" ht="26.25" customHeight="1" x14ac:dyDescent="0.2">
      <c r="A49" s="94"/>
      <c r="B49" s="197" t="s">
        <v>237</v>
      </c>
      <c r="C49" s="198" t="s">
        <v>273</v>
      </c>
      <c r="D49" s="197" t="s">
        <v>37</v>
      </c>
      <c r="E49" s="197" t="s">
        <v>274</v>
      </c>
      <c r="F49" s="380" t="s">
        <v>238</v>
      </c>
      <c r="G49" s="380"/>
      <c r="H49" s="199" t="s">
        <v>39</v>
      </c>
      <c r="I49" s="200">
        <v>20.186800000000002</v>
      </c>
      <c r="J49" s="200">
        <v>0</v>
      </c>
      <c r="K49" s="201">
        <v>0.11</v>
      </c>
      <c r="L49" s="201">
        <f t="shared" si="2"/>
        <v>2.2200000000000002</v>
      </c>
      <c r="O49" s="48"/>
      <c r="P49" s="48"/>
      <c r="Q49" s="48"/>
      <c r="R49" s="48"/>
      <c r="S49" s="48"/>
      <c r="T49" s="48"/>
      <c r="U49" s="48"/>
      <c r="V49" s="48"/>
      <c r="W49" s="48"/>
      <c r="X49" s="48"/>
      <c r="Y49" s="44"/>
    </row>
    <row r="50" spans="1:25" ht="26.25" customHeight="1" x14ac:dyDescent="0.2">
      <c r="A50" s="94"/>
      <c r="B50" s="197" t="s">
        <v>237</v>
      </c>
      <c r="C50" s="198" t="s">
        <v>269</v>
      </c>
      <c r="D50" s="197" t="s">
        <v>37</v>
      </c>
      <c r="E50" s="197" t="s">
        <v>270</v>
      </c>
      <c r="F50" s="380" t="s">
        <v>238</v>
      </c>
      <c r="G50" s="380"/>
      <c r="H50" s="199" t="s">
        <v>44</v>
      </c>
      <c r="I50" s="200">
        <v>0.79249999999999998</v>
      </c>
      <c r="J50" s="200">
        <v>0</v>
      </c>
      <c r="K50" s="201">
        <v>2.71</v>
      </c>
      <c r="L50" s="201">
        <f t="shared" si="2"/>
        <v>2.15</v>
      </c>
      <c r="O50" s="48"/>
      <c r="P50" s="48"/>
      <c r="Q50" s="48"/>
      <c r="R50" s="48"/>
      <c r="S50" s="48"/>
      <c r="T50" s="48"/>
      <c r="U50" s="48"/>
      <c r="V50" s="48"/>
      <c r="W50" s="48"/>
      <c r="X50" s="48"/>
      <c r="Y50" s="44"/>
    </row>
    <row r="51" spans="1:25" ht="26.25" customHeight="1" x14ac:dyDescent="0.2">
      <c r="A51" s="94"/>
      <c r="B51" s="197" t="s">
        <v>237</v>
      </c>
      <c r="C51" s="198" t="s">
        <v>259</v>
      </c>
      <c r="D51" s="197" t="s">
        <v>37</v>
      </c>
      <c r="E51" s="197" t="s">
        <v>260</v>
      </c>
      <c r="F51" s="380" t="s">
        <v>238</v>
      </c>
      <c r="G51" s="380"/>
      <c r="H51" s="199" t="s">
        <v>256</v>
      </c>
      <c r="I51" s="200">
        <v>2.9600000000000001E-2</v>
      </c>
      <c r="J51" s="200">
        <v>0</v>
      </c>
      <c r="K51" s="201">
        <v>50.9</v>
      </c>
      <c r="L51" s="201">
        <f t="shared" si="2"/>
        <v>1.51</v>
      </c>
      <c r="O51" s="48"/>
      <c r="P51" s="48"/>
      <c r="Q51" s="48"/>
      <c r="R51" s="48"/>
      <c r="S51" s="48"/>
      <c r="T51" s="48"/>
      <c r="U51" s="48"/>
      <c r="V51" s="48"/>
      <c r="W51" s="48"/>
      <c r="X51" s="48"/>
      <c r="Y51" s="44"/>
    </row>
    <row r="52" spans="1:25" ht="26.25" customHeight="1" x14ac:dyDescent="0.2">
      <c r="A52" s="94"/>
      <c r="B52" s="197" t="s">
        <v>237</v>
      </c>
      <c r="C52" s="198" t="s">
        <v>275</v>
      </c>
      <c r="D52" s="197" t="s">
        <v>37</v>
      </c>
      <c r="E52" s="197" t="s">
        <v>276</v>
      </c>
      <c r="F52" s="380" t="s">
        <v>238</v>
      </c>
      <c r="G52" s="380"/>
      <c r="H52" s="199" t="s">
        <v>39</v>
      </c>
      <c r="I52" s="200">
        <v>0.54410000000000003</v>
      </c>
      <c r="J52" s="200">
        <v>0</v>
      </c>
      <c r="K52" s="201">
        <v>0.25</v>
      </c>
      <c r="L52" s="201">
        <f t="shared" si="2"/>
        <v>0.14000000000000001</v>
      </c>
      <c r="O52" s="48"/>
      <c r="P52" s="48"/>
      <c r="Q52" s="48"/>
      <c r="R52" s="48"/>
      <c r="S52" s="48"/>
      <c r="T52" s="48"/>
      <c r="U52" s="48"/>
      <c r="V52" s="48"/>
      <c r="W52" s="48"/>
      <c r="X52" s="48"/>
      <c r="Y52" s="44"/>
    </row>
    <row r="53" spans="1:25" ht="26.25" customHeight="1" x14ac:dyDescent="0.2">
      <c r="A53" s="94"/>
      <c r="B53" s="197" t="s">
        <v>237</v>
      </c>
      <c r="C53" s="198" t="s">
        <v>263</v>
      </c>
      <c r="D53" s="197" t="s">
        <v>37</v>
      </c>
      <c r="E53" s="197" t="s">
        <v>264</v>
      </c>
      <c r="F53" s="380" t="s">
        <v>238</v>
      </c>
      <c r="G53" s="380"/>
      <c r="H53" s="199" t="s">
        <v>44</v>
      </c>
      <c r="I53" s="200">
        <v>0.91169999999999995</v>
      </c>
      <c r="J53" s="200">
        <v>0</v>
      </c>
      <c r="K53" s="201">
        <v>5.57</v>
      </c>
      <c r="L53" s="201">
        <f t="shared" si="2"/>
        <v>5.08</v>
      </c>
      <c r="O53" s="48"/>
      <c r="P53" s="48"/>
      <c r="Q53" s="48"/>
      <c r="R53" s="48"/>
      <c r="S53" s="48"/>
      <c r="T53" s="48"/>
      <c r="U53" s="48"/>
      <c r="V53" s="48"/>
      <c r="W53" s="48"/>
      <c r="X53" s="48"/>
      <c r="Y53" s="44"/>
    </row>
    <row r="54" spans="1:25" ht="26.25" customHeight="1" x14ac:dyDescent="0.2">
      <c r="A54" s="94"/>
      <c r="B54" s="197" t="s">
        <v>237</v>
      </c>
      <c r="C54" s="198" t="s">
        <v>265</v>
      </c>
      <c r="D54" s="197" t="s">
        <v>37</v>
      </c>
      <c r="E54" s="197" t="s">
        <v>266</v>
      </c>
      <c r="F54" s="380" t="s">
        <v>238</v>
      </c>
      <c r="G54" s="380"/>
      <c r="H54" s="199" t="s">
        <v>44</v>
      </c>
      <c r="I54" s="200">
        <v>2.9138999999999999</v>
      </c>
      <c r="J54" s="200">
        <v>0</v>
      </c>
      <c r="K54" s="201">
        <v>6.32</v>
      </c>
      <c r="L54" s="201">
        <f>ROUND(I54*K54,2)</f>
        <v>18.420000000000002</v>
      </c>
      <c r="O54" s="48"/>
      <c r="P54" s="48"/>
      <c r="Q54" s="48"/>
      <c r="R54" s="48"/>
      <c r="S54" s="48"/>
      <c r="T54" s="48"/>
      <c r="U54" s="48"/>
      <c r="V54" s="48"/>
      <c r="W54" s="48"/>
      <c r="X54" s="48"/>
      <c r="Y54" s="44"/>
    </row>
    <row r="55" spans="1:25" ht="26.25" customHeight="1" x14ac:dyDescent="0.2">
      <c r="A55" s="94"/>
      <c r="B55" s="194"/>
      <c r="C55" s="194"/>
      <c r="D55" s="194"/>
      <c r="E55" s="194"/>
      <c r="F55" s="194"/>
      <c r="G55" s="194" t="s">
        <v>229</v>
      </c>
      <c r="H55" s="195"/>
      <c r="I55" s="194" t="s">
        <v>230</v>
      </c>
      <c r="J55" s="195">
        <v>0</v>
      </c>
      <c r="K55" s="194" t="s">
        <v>231</v>
      </c>
      <c r="L55" s="195"/>
      <c r="O55" s="48"/>
      <c r="P55" s="48"/>
      <c r="Q55" s="48"/>
      <c r="R55" s="48"/>
      <c r="S55" s="48"/>
      <c r="T55" s="48"/>
      <c r="U55" s="48"/>
      <c r="V55" s="48"/>
      <c r="W55" s="48"/>
      <c r="X55" s="48"/>
      <c r="Y55" s="44"/>
    </row>
    <row r="56" spans="1:25" ht="26.25" customHeight="1" thickBot="1" x14ac:dyDescent="0.25">
      <c r="A56" s="94"/>
      <c r="B56" s="194"/>
      <c r="C56" s="194"/>
      <c r="D56" s="194"/>
      <c r="E56" s="194"/>
      <c r="F56" s="194"/>
      <c r="G56" s="194" t="s">
        <v>232</v>
      </c>
      <c r="H56" s="195"/>
      <c r="I56" s="367"/>
      <c r="J56" s="367" t="s">
        <v>233</v>
      </c>
      <c r="K56" s="194"/>
      <c r="L56" s="195"/>
      <c r="O56" s="48"/>
      <c r="P56" s="48"/>
      <c r="Q56" s="48"/>
      <c r="R56" s="48"/>
      <c r="S56" s="48"/>
      <c r="T56" s="48"/>
      <c r="U56" s="48"/>
      <c r="V56" s="48"/>
      <c r="W56" s="48"/>
      <c r="X56" s="48"/>
      <c r="Y56" s="44"/>
    </row>
    <row r="57" spans="1:25" ht="26.25" customHeight="1" thickTop="1" x14ac:dyDescent="0.2">
      <c r="A57" s="94"/>
      <c r="B57" s="196"/>
      <c r="C57" s="196"/>
      <c r="D57" s="196"/>
      <c r="E57" s="196"/>
      <c r="F57" s="196"/>
      <c r="G57" s="196"/>
      <c r="H57" s="196"/>
      <c r="I57" s="196"/>
      <c r="J57" s="196"/>
      <c r="K57" s="196"/>
      <c r="L57" s="196"/>
      <c r="O57" s="48"/>
      <c r="P57" s="48"/>
      <c r="Q57" s="48"/>
      <c r="R57" s="48"/>
      <c r="S57" s="48"/>
      <c r="T57" s="48"/>
      <c r="U57" s="48"/>
      <c r="V57" s="48"/>
      <c r="W57" s="48"/>
      <c r="X57" s="48"/>
      <c r="Y57" s="44"/>
    </row>
    <row r="58" spans="1:25" ht="26.25" customHeight="1" x14ac:dyDescent="0.2">
      <c r="A58" s="94"/>
      <c r="B58" s="186" t="s">
        <v>711</v>
      </c>
      <c r="C58" s="187" t="s">
        <v>28</v>
      </c>
      <c r="D58" s="186" t="s">
        <v>29</v>
      </c>
      <c r="E58" s="186" t="s">
        <v>30</v>
      </c>
      <c r="F58" s="368" t="s">
        <v>219</v>
      </c>
      <c r="G58" s="368"/>
      <c r="H58" s="188" t="s">
        <v>31</v>
      </c>
      <c r="I58" s="187" t="s">
        <v>32</v>
      </c>
      <c r="J58" s="187" t="s">
        <v>1033</v>
      </c>
      <c r="K58" s="187" t="s">
        <v>33</v>
      </c>
      <c r="L58" s="187" t="s">
        <v>34</v>
      </c>
      <c r="O58" s="48"/>
      <c r="P58" s="48"/>
      <c r="Q58" s="48"/>
      <c r="R58" s="48"/>
      <c r="S58" s="48"/>
      <c r="T58" s="48"/>
      <c r="U58" s="48"/>
      <c r="V58" s="48"/>
      <c r="W58" s="48"/>
      <c r="X58" s="48"/>
      <c r="Y58" s="44"/>
    </row>
    <row r="59" spans="1:25" ht="26.25" customHeight="1" x14ac:dyDescent="0.2">
      <c r="A59" s="94"/>
      <c r="B59" s="182" t="s">
        <v>220</v>
      </c>
      <c r="C59" s="183" t="s">
        <v>842</v>
      </c>
      <c r="D59" s="182" t="s">
        <v>68</v>
      </c>
      <c r="E59" s="182" t="s">
        <v>843</v>
      </c>
      <c r="F59" s="369" t="s">
        <v>240</v>
      </c>
      <c r="G59" s="369"/>
      <c r="H59" s="184" t="s">
        <v>38</v>
      </c>
      <c r="I59" s="253">
        <v>1</v>
      </c>
      <c r="J59" s="185"/>
      <c r="K59" s="185"/>
      <c r="L59" s="185">
        <f>SUM(L60:L71)</f>
        <v>142.66</v>
      </c>
      <c r="O59" s="48"/>
      <c r="P59" s="48"/>
      <c r="Q59" s="48"/>
      <c r="R59" s="48"/>
      <c r="S59" s="48"/>
      <c r="T59" s="48"/>
      <c r="U59" s="48"/>
      <c r="V59" s="48"/>
      <c r="W59" s="48"/>
      <c r="X59" s="48"/>
      <c r="Y59" s="44"/>
    </row>
    <row r="60" spans="1:25" ht="26.25" customHeight="1" x14ac:dyDescent="0.2">
      <c r="A60" s="94"/>
      <c r="B60" s="189" t="s">
        <v>221</v>
      </c>
      <c r="C60" s="190" t="s">
        <v>222</v>
      </c>
      <c r="D60" s="189" t="s">
        <v>37</v>
      </c>
      <c r="E60" s="189" t="s">
        <v>223</v>
      </c>
      <c r="F60" s="370" t="s">
        <v>224</v>
      </c>
      <c r="G60" s="370"/>
      <c r="H60" s="191" t="s">
        <v>225</v>
      </c>
      <c r="I60" s="192">
        <v>0.19500000000000001</v>
      </c>
      <c r="J60" s="192">
        <v>0</v>
      </c>
      <c r="K60" s="193">
        <v>26.42</v>
      </c>
      <c r="L60" s="193">
        <f>ROUND(I60*K60,2)</f>
        <v>5.15</v>
      </c>
      <c r="O60" s="48"/>
      <c r="P60" s="48"/>
      <c r="Q60" s="48"/>
      <c r="R60" s="48"/>
      <c r="S60" s="48"/>
      <c r="T60" s="48"/>
      <c r="U60" s="48"/>
      <c r="V60" s="48"/>
      <c r="W60" s="48"/>
      <c r="X60" s="48"/>
      <c r="Y60" s="44"/>
    </row>
    <row r="61" spans="1:25" ht="26.25" customHeight="1" x14ac:dyDescent="0.2">
      <c r="A61" s="94"/>
      <c r="B61" s="189" t="s">
        <v>221</v>
      </c>
      <c r="C61" s="190" t="s">
        <v>11963</v>
      </c>
      <c r="D61" s="189" t="s">
        <v>16947</v>
      </c>
      <c r="E61" s="189" t="s">
        <v>712</v>
      </c>
      <c r="F61" s="370" t="s">
        <v>714</v>
      </c>
      <c r="G61" s="370"/>
      <c r="H61" s="191" t="s">
        <v>38</v>
      </c>
      <c r="I61" s="192">
        <v>1.02</v>
      </c>
      <c r="J61" s="192">
        <v>0</v>
      </c>
      <c r="K61" s="193">
        <v>33</v>
      </c>
      <c r="L61" s="193">
        <f t="shared" ref="L61:L71" si="3">ROUND(I61*K61,2)</f>
        <v>33.659999999999997</v>
      </c>
      <c r="O61" s="48"/>
      <c r="P61" s="48"/>
      <c r="Q61" s="48"/>
      <c r="R61" s="48"/>
      <c r="S61" s="48"/>
      <c r="T61" s="48"/>
      <c r="U61" s="48"/>
      <c r="V61" s="48"/>
      <c r="W61" s="48"/>
      <c r="X61" s="48"/>
      <c r="Y61" s="44"/>
    </row>
    <row r="62" spans="1:25" ht="26.25" customHeight="1" x14ac:dyDescent="0.2">
      <c r="A62" s="94"/>
      <c r="B62" s="189" t="s">
        <v>221</v>
      </c>
      <c r="C62" s="190" t="s">
        <v>257</v>
      </c>
      <c r="D62" s="189" t="s">
        <v>37</v>
      </c>
      <c r="E62" s="189" t="s">
        <v>258</v>
      </c>
      <c r="F62" s="370" t="s">
        <v>224</v>
      </c>
      <c r="G62" s="370"/>
      <c r="H62" s="191" t="s">
        <v>225</v>
      </c>
      <c r="I62" s="192">
        <v>0.59499999999999997</v>
      </c>
      <c r="J62" s="192">
        <v>0</v>
      </c>
      <c r="K62" s="193">
        <v>25.8</v>
      </c>
      <c r="L62" s="193">
        <f t="shared" si="3"/>
        <v>15.35</v>
      </c>
      <c r="O62" s="48"/>
      <c r="P62" s="48"/>
      <c r="Q62" s="48"/>
      <c r="R62" s="48"/>
      <c r="S62" s="48"/>
      <c r="T62" s="48"/>
      <c r="U62" s="48"/>
      <c r="V62" s="48"/>
      <c r="W62" s="48"/>
      <c r="X62" s="48"/>
      <c r="Y62" s="44"/>
    </row>
    <row r="63" spans="1:25" ht="26.25" customHeight="1" x14ac:dyDescent="0.2">
      <c r="A63" s="94"/>
      <c r="B63" s="197" t="s">
        <v>237</v>
      </c>
      <c r="C63" s="198" t="s">
        <v>267</v>
      </c>
      <c r="D63" s="197" t="s">
        <v>37</v>
      </c>
      <c r="E63" s="197" t="s">
        <v>268</v>
      </c>
      <c r="F63" s="380" t="s">
        <v>238</v>
      </c>
      <c r="G63" s="380"/>
      <c r="H63" s="199" t="s">
        <v>44</v>
      </c>
      <c r="I63" s="200">
        <v>2.5026999999999999</v>
      </c>
      <c r="J63" s="200">
        <v>0</v>
      </c>
      <c r="K63" s="201">
        <v>0.3</v>
      </c>
      <c r="L63" s="201">
        <f t="shared" si="3"/>
        <v>0.75</v>
      </c>
      <c r="O63" s="48"/>
      <c r="P63" s="48"/>
      <c r="Q63" s="48"/>
      <c r="R63" s="48"/>
      <c r="S63" s="48"/>
      <c r="T63" s="48"/>
      <c r="U63" s="48"/>
      <c r="V63" s="48"/>
      <c r="W63" s="48"/>
      <c r="X63" s="48"/>
      <c r="Y63" s="44"/>
    </row>
    <row r="64" spans="1:25" ht="26.25" customHeight="1" x14ac:dyDescent="0.2">
      <c r="A64" s="94"/>
      <c r="B64" s="197" t="s">
        <v>237</v>
      </c>
      <c r="C64" s="198" t="s">
        <v>275</v>
      </c>
      <c r="D64" s="197" t="s">
        <v>37</v>
      </c>
      <c r="E64" s="197" t="s">
        <v>276</v>
      </c>
      <c r="F64" s="380" t="s">
        <v>238</v>
      </c>
      <c r="G64" s="380"/>
      <c r="H64" s="199" t="s">
        <v>39</v>
      </c>
      <c r="I64" s="200">
        <v>0.54410000000000003</v>
      </c>
      <c r="J64" s="200">
        <v>0</v>
      </c>
      <c r="K64" s="201">
        <v>0.25</v>
      </c>
      <c r="L64" s="201">
        <f t="shared" si="3"/>
        <v>0.14000000000000001</v>
      </c>
      <c r="O64" s="48"/>
      <c r="P64" s="48"/>
      <c r="Q64" s="48"/>
      <c r="R64" s="48"/>
      <c r="S64" s="48"/>
      <c r="T64" s="48"/>
      <c r="U64" s="48"/>
      <c r="V64" s="48"/>
      <c r="W64" s="48"/>
      <c r="X64" s="48"/>
      <c r="Y64" s="44"/>
    </row>
    <row r="65" spans="1:25" ht="26.25" customHeight="1" x14ac:dyDescent="0.2">
      <c r="A65" s="94"/>
      <c r="B65" s="197" t="s">
        <v>237</v>
      </c>
      <c r="C65" s="198" t="s">
        <v>259</v>
      </c>
      <c r="D65" s="197" t="s">
        <v>37</v>
      </c>
      <c r="E65" s="197" t="s">
        <v>260</v>
      </c>
      <c r="F65" s="380" t="s">
        <v>238</v>
      </c>
      <c r="G65" s="380"/>
      <c r="H65" s="199" t="s">
        <v>256</v>
      </c>
      <c r="I65" s="200">
        <v>2.9600000000000001E-2</v>
      </c>
      <c r="J65" s="200">
        <v>0</v>
      </c>
      <c r="K65" s="201">
        <v>50.9</v>
      </c>
      <c r="L65" s="201">
        <f t="shared" si="3"/>
        <v>1.51</v>
      </c>
      <c r="O65" s="48"/>
      <c r="P65" s="48"/>
      <c r="Q65" s="48"/>
      <c r="R65" s="48"/>
      <c r="S65" s="48"/>
      <c r="T65" s="48"/>
      <c r="U65" s="48"/>
      <c r="V65" s="48"/>
      <c r="W65" s="48"/>
      <c r="X65" s="48"/>
      <c r="Y65" s="44"/>
    </row>
    <row r="66" spans="1:25" ht="26.25" customHeight="1" x14ac:dyDescent="0.2">
      <c r="A66" s="94"/>
      <c r="B66" s="197" t="s">
        <v>237</v>
      </c>
      <c r="C66" s="198" t="s">
        <v>263</v>
      </c>
      <c r="D66" s="197" t="s">
        <v>37</v>
      </c>
      <c r="E66" s="197" t="s">
        <v>264</v>
      </c>
      <c r="F66" s="380" t="s">
        <v>238</v>
      </c>
      <c r="G66" s="380"/>
      <c r="H66" s="199" t="s">
        <v>44</v>
      </c>
      <c r="I66" s="200">
        <v>0.91169999999999995</v>
      </c>
      <c r="J66" s="200">
        <v>0</v>
      </c>
      <c r="K66" s="201">
        <v>5.57</v>
      </c>
      <c r="L66" s="201">
        <f t="shared" si="3"/>
        <v>5.08</v>
      </c>
      <c r="O66" s="48"/>
      <c r="P66" s="48"/>
      <c r="Q66" s="48"/>
      <c r="R66" s="48"/>
      <c r="S66" s="48"/>
      <c r="T66" s="48"/>
      <c r="U66" s="48"/>
      <c r="V66" s="48"/>
      <c r="W66" s="48"/>
      <c r="X66" s="48"/>
      <c r="Y66" s="44"/>
    </row>
    <row r="67" spans="1:25" ht="26.25" customHeight="1" x14ac:dyDescent="0.2">
      <c r="A67" s="94"/>
      <c r="B67" s="197" t="s">
        <v>237</v>
      </c>
      <c r="C67" s="198" t="s">
        <v>265</v>
      </c>
      <c r="D67" s="197" t="s">
        <v>37</v>
      </c>
      <c r="E67" s="197" t="s">
        <v>266</v>
      </c>
      <c r="F67" s="380" t="s">
        <v>238</v>
      </c>
      <c r="G67" s="380"/>
      <c r="H67" s="199" t="s">
        <v>44</v>
      </c>
      <c r="I67" s="200">
        <v>2.9138999999999999</v>
      </c>
      <c r="J67" s="200">
        <v>0</v>
      </c>
      <c r="K67" s="201">
        <v>6.32</v>
      </c>
      <c r="L67" s="201">
        <f t="shared" si="3"/>
        <v>18.420000000000002</v>
      </c>
      <c r="O67" s="48"/>
      <c r="P67" s="48"/>
      <c r="Q67" s="48"/>
      <c r="R67" s="48"/>
      <c r="S67" s="48"/>
      <c r="T67" s="48"/>
      <c r="U67" s="48"/>
      <c r="V67" s="48"/>
      <c r="W67" s="48"/>
      <c r="X67" s="48"/>
      <c r="Y67" s="44"/>
    </row>
    <row r="68" spans="1:25" ht="26.25" customHeight="1" x14ac:dyDescent="0.2">
      <c r="A68" s="94"/>
      <c r="B68" s="197" t="s">
        <v>237</v>
      </c>
      <c r="C68" s="198" t="s">
        <v>273</v>
      </c>
      <c r="D68" s="197" t="s">
        <v>37</v>
      </c>
      <c r="E68" s="197" t="s">
        <v>274</v>
      </c>
      <c r="F68" s="380" t="s">
        <v>238</v>
      </c>
      <c r="G68" s="380"/>
      <c r="H68" s="199" t="s">
        <v>39</v>
      </c>
      <c r="I68" s="200">
        <v>20.186800000000002</v>
      </c>
      <c r="J68" s="200">
        <v>0</v>
      </c>
      <c r="K68" s="201">
        <v>0.11</v>
      </c>
      <c r="L68" s="201">
        <f t="shared" si="3"/>
        <v>2.2200000000000002</v>
      </c>
      <c r="O68" s="48"/>
      <c r="P68" s="48"/>
      <c r="Q68" s="48"/>
      <c r="R68" s="48"/>
      <c r="S68" s="48"/>
      <c r="T68" s="48"/>
      <c r="U68" s="48"/>
      <c r="V68" s="48"/>
      <c r="W68" s="48"/>
      <c r="X68" s="48"/>
      <c r="Y68" s="44"/>
    </row>
    <row r="69" spans="1:25" ht="26.25" customHeight="1" x14ac:dyDescent="0.2">
      <c r="A69" s="94"/>
      <c r="B69" s="197" t="s">
        <v>237</v>
      </c>
      <c r="C69" s="198" t="s">
        <v>269</v>
      </c>
      <c r="D69" s="197" t="s">
        <v>37</v>
      </c>
      <c r="E69" s="197" t="s">
        <v>270</v>
      </c>
      <c r="F69" s="380" t="s">
        <v>238</v>
      </c>
      <c r="G69" s="380"/>
      <c r="H69" s="199" t="s">
        <v>44</v>
      </c>
      <c r="I69" s="200">
        <v>0.79249999999999998</v>
      </c>
      <c r="J69" s="200">
        <v>0</v>
      </c>
      <c r="K69" s="201">
        <v>2.71</v>
      </c>
      <c r="L69" s="201">
        <f t="shared" si="3"/>
        <v>2.15</v>
      </c>
      <c r="O69" s="48"/>
      <c r="P69" s="48"/>
      <c r="Q69" s="48"/>
      <c r="R69" s="48"/>
      <c r="S69" s="48"/>
      <c r="T69" s="48"/>
      <c r="U69" s="48"/>
      <c r="V69" s="48"/>
      <c r="W69" s="48"/>
      <c r="X69" s="48"/>
      <c r="Y69" s="44"/>
    </row>
    <row r="70" spans="1:25" ht="26.25" customHeight="1" x14ac:dyDescent="0.2">
      <c r="A70" s="94"/>
      <c r="B70" s="197" t="s">
        <v>237</v>
      </c>
      <c r="C70" s="198">
        <v>39417</v>
      </c>
      <c r="D70" s="197" t="s">
        <v>37</v>
      </c>
      <c r="E70" s="197" t="s">
        <v>795</v>
      </c>
      <c r="F70" s="380" t="s">
        <v>238</v>
      </c>
      <c r="G70" s="380"/>
      <c r="H70" s="199" t="s">
        <v>38</v>
      </c>
      <c r="I70" s="200">
        <v>2.1059999999999999</v>
      </c>
      <c r="J70" s="200">
        <v>0</v>
      </c>
      <c r="K70" s="201">
        <v>25.88</v>
      </c>
      <c r="L70" s="201">
        <f t="shared" si="3"/>
        <v>54.5</v>
      </c>
      <c r="O70" s="48"/>
      <c r="P70" s="48"/>
      <c r="Q70" s="48"/>
      <c r="R70" s="48"/>
      <c r="S70" s="48"/>
      <c r="T70" s="48"/>
      <c r="U70" s="48"/>
      <c r="V70" s="48"/>
      <c r="W70" s="48"/>
      <c r="X70" s="48"/>
      <c r="Y70" s="44"/>
    </row>
    <row r="71" spans="1:25" ht="26.25" customHeight="1" x14ac:dyDescent="0.2">
      <c r="A71" s="94"/>
      <c r="B71" s="197" t="s">
        <v>237</v>
      </c>
      <c r="C71" s="198" t="s">
        <v>271</v>
      </c>
      <c r="D71" s="197" t="s">
        <v>37</v>
      </c>
      <c r="E71" s="197" t="s">
        <v>272</v>
      </c>
      <c r="F71" s="380" t="s">
        <v>243</v>
      </c>
      <c r="G71" s="380"/>
      <c r="H71" s="199" t="s">
        <v>49</v>
      </c>
      <c r="I71" s="200">
        <v>1.0978000000000001</v>
      </c>
      <c r="J71" s="200">
        <v>0</v>
      </c>
      <c r="K71" s="201">
        <v>3.4</v>
      </c>
      <c r="L71" s="201">
        <f t="shared" si="3"/>
        <v>3.73</v>
      </c>
      <c r="O71" s="48"/>
      <c r="P71" s="48"/>
      <c r="Q71" s="48"/>
      <c r="R71" s="48"/>
      <c r="S71" s="48"/>
      <c r="T71" s="48"/>
      <c r="U71" s="48"/>
      <c r="V71" s="48"/>
      <c r="W71" s="48"/>
      <c r="X71" s="48"/>
      <c r="Y71" s="44"/>
    </row>
    <row r="72" spans="1:25" ht="26.25" customHeight="1" x14ac:dyDescent="0.2">
      <c r="A72" s="94"/>
      <c r="B72" s="194"/>
      <c r="C72" s="194"/>
      <c r="D72" s="194"/>
      <c r="E72" s="194"/>
      <c r="F72" s="194"/>
      <c r="G72" s="194" t="s">
        <v>229</v>
      </c>
      <c r="H72" s="195"/>
      <c r="I72" s="194" t="s">
        <v>230</v>
      </c>
      <c r="J72" s="195">
        <v>0</v>
      </c>
      <c r="K72" s="194" t="s">
        <v>231</v>
      </c>
      <c r="L72" s="195"/>
      <c r="O72" s="48"/>
      <c r="P72" s="48"/>
      <c r="Q72" s="48"/>
      <c r="R72" s="48"/>
      <c r="S72" s="48"/>
      <c r="T72" s="48"/>
      <c r="U72" s="48"/>
      <c r="V72" s="48"/>
      <c r="W72" s="48"/>
      <c r="X72" s="48"/>
      <c r="Y72" s="44"/>
    </row>
    <row r="73" spans="1:25" ht="26.25" customHeight="1" x14ac:dyDescent="0.2">
      <c r="A73" s="94"/>
      <c r="B73" s="194"/>
      <c r="C73" s="194"/>
      <c r="D73" s="194"/>
      <c r="E73" s="194"/>
      <c r="F73" s="194"/>
      <c r="G73" s="194" t="s">
        <v>232</v>
      </c>
      <c r="H73" s="195"/>
      <c r="I73" s="367"/>
      <c r="J73" s="367" t="s">
        <v>233</v>
      </c>
      <c r="K73" s="194"/>
      <c r="L73" s="195"/>
      <c r="O73" s="48"/>
      <c r="P73" s="48"/>
      <c r="Q73" s="48"/>
      <c r="R73" s="48"/>
      <c r="S73" s="48"/>
      <c r="T73" s="48"/>
      <c r="U73" s="48"/>
      <c r="V73" s="48"/>
      <c r="W73" s="48"/>
      <c r="X73" s="48"/>
      <c r="Y73" s="44"/>
    </row>
    <row r="74" spans="1:25" ht="26.25" customHeight="1" x14ac:dyDescent="0.2">
      <c r="A74" s="94"/>
      <c r="O74" s="48"/>
      <c r="P74" s="48"/>
      <c r="Q74" s="48"/>
      <c r="R74" s="48"/>
      <c r="S74" s="48"/>
      <c r="T74" s="48"/>
      <c r="U74" s="48"/>
      <c r="V74" s="48"/>
      <c r="W74" s="48"/>
      <c r="X74" s="48"/>
      <c r="Y74" s="44"/>
    </row>
    <row r="75" spans="1:25" ht="26.25" customHeight="1" x14ac:dyDescent="0.2">
      <c r="A75" s="94"/>
      <c r="O75" s="48"/>
      <c r="P75" s="48"/>
      <c r="Q75" s="48"/>
      <c r="R75" s="48"/>
      <c r="S75" s="48"/>
      <c r="T75" s="48"/>
      <c r="U75" s="48"/>
      <c r="V75" s="48"/>
      <c r="W75" s="48"/>
      <c r="X75" s="48"/>
      <c r="Y75" s="44"/>
    </row>
    <row r="76" spans="1:25" ht="26.25" customHeight="1" x14ac:dyDescent="0.2">
      <c r="A76" s="94"/>
      <c r="O76" s="48"/>
      <c r="P76" s="48"/>
      <c r="Q76" s="48"/>
      <c r="R76" s="48"/>
      <c r="S76" s="48"/>
      <c r="T76" s="48"/>
      <c r="U76" s="48"/>
      <c r="V76" s="48"/>
      <c r="W76" s="48"/>
      <c r="X76" s="48"/>
      <c r="Y76" s="44"/>
    </row>
    <row r="77" spans="1:25" ht="26.25" customHeight="1" x14ac:dyDescent="0.2">
      <c r="A77" s="94"/>
      <c r="O77" s="48"/>
      <c r="P77" s="48"/>
      <c r="Q77" s="48"/>
      <c r="R77" s="48"/>
      <c r="S77" s="48"/>
      <c r="T77" s="48"/>
      <c r="U77" s="48"/>
      <c r="V77" s="48"/>
      <c r="W77" s="48"/>
      <c r="X77" s="48"/>
      <c r="Y77" s="44"/>
    </row>
    <row r="78" spans="1:25" ht="26.25" customHeight="1" x14ac:dyDescent="0.2">
      <c r="A78" s="94"/>
      <c r="O78" s="48"/>
      <c r="P78" s="48"/>
      <c r="Q78" s="48"/>
      <c r="R78" s="48"/>
      <c r="S78" s="48"/>
      <c r="T78" s="48"/>
      <c r="U78" s="48"/>
      <c r="V78" s="48"/>
      <c r="W78" s="48"/>
      <c r="X78" s="48"/>
      <c r="Y78" s="44"/>
    </row>
    <row r="79" spans="1:25" ht="26.25" customHeight="1" x14ac:dyDescent="0.2">
      <c r="A79" s="94"/>
      <c r="O79" s="48"/>
      <c r="P79" s="48"/>
      <c r="Q79" s="48"/>
      <c r="R79" s="48"/>
      <c r="S79" s="48"/>
      <c r="T79" s="48"/>
      <c r="U79" s="48"/>
      <c r="V79" s="48"/>
      <c r="W79" s="48"/>
      <c r="X79" s="48"/>
      <c r="Y79" s="44"/>
    </row>
    <row r="80" spans="1:25" ht="26.25" customHeight="1" x14ac:dyDescent="0.2">
      <c r="A80" s="94"/>
      <c r="O80" s="48"/>
      <c r="P80" s="48"/>
      <c r="Q80" s="48"/>
      <c r="R80" s="48"/>
      <c r="S80" s="48"/>
      <c r="T80" s="48"/>
      <c r="U80" s="48"/>
      <c r="V80" s="48"/>
      <c r="W80" s="48"/>
      <c r="X80" s="48"/>
      <c r="Y80" s="44"/>
    </row>
    <row r="81" spans="1:25" ht="26.25" customHeight="1" x14ac:dyDescent="0.2">
      <c r="A81" s="94"/>
      <c r="O81" s="48"/>
      <c r="P81" s="48"/>
      <c r="Q81" s="48"/>
      <c r="R81" s="48"/>
      <c r="S81" s="48"/>
      <c r="T81" s="48"/>
      <c r="U81" s="48"/>
      <c r="V81" s="48"/>
      <c r="W81" s="48"/>
      <c r="X81" s="48"/>
      <c r="Y81" s="44"/>
    </row>
    <row r="82" spans="1:25" ht="26.25" customHeight="1" x14ac:dyDescent="0.2">
      <c r="A82" s="94"/>
      <c r="O82" s="48"/>
      <c r="P82" s="48"/>
      <c r="Q82" s="48"/>
      <c r="R82" s="48"/>
      <c r="S82" s="48"/>
      <c r="T82" s="48"/>
      <c r="U82" s="48"/>
      <c r="V82" s="48"/>
      <c r="W82" s="48"/>
      <c r="X82" s="48"/>
      <c r="Y82" s="44"/>
    </row>
    <row r="83" spans="1:25" ht="26.25" customHeight="1" x14ac:dyDescent="0.2">
      <c r="A83" s="94"/>
      <c r="O83" s="48"/>
      <c r="P83" s="48"/>
      <c r="Q83" s="48"/>
      <c r="R83" s="48"/>
      <c r="S83" s="48"/>
      <c r="T83" s="48"/>
      <c r="U83" s="48"/>
      <c r="V83" s="48"/>
      <c r="W83" s="48"/>
      <c r="X83" s="48"/>
      <c r="Y83" s="44"/>
    </row>
    <row r="84" spans="1:25" ht="26.25" customHeight="1" x14ac:dyDescent="0.2">
      <c r="A84" s="94"/>
      <c r="O84" s="48"/>
      <c r="P84" s="48"/>
      <c r="Q84" s="48"/>
      <c r="R84" s="48"/>
      <c r="S84" s="48"/>
      <c r="T84" s="48"/>
      <c r="U84" s="48"/>
      <c r="V84" s="48"/>
      <c r="W84" s="48"/>
      <c r="X84" s="48"/>
      <c r="Y84" s="44"/>
    </row>
    <row r="85" spans="1:25" ht="26.25" customHeight="1" x14ac:dyDescent="0.2">
      <c r="A85" s="94"/>
      <c r="O85" s="48"/>
      <c r="P85" s="48"/>
      <c r="Q85" s="48"/>
      <c r="R85" s="48"/>
      <c r="S85" s="48"/>
      <c r="T85" s="48"/>
      <c r="U85" s="48"/>
      <c r="V85" s="48"/>
      <c r="W85" s="48"/>
      <c r="X85" s="48"/>
      <c r="Y85" s="44"/>
    </row>
    <row r="86" spans="1:25" ht="26.25" customHeight="1" x14ac:dyDescent="0.2">
      <c r="A86" s="94"/>
      <c r="O86" s="48"/>
      <c r="P86" s="48"/>
      <c r="Q86" s="48"/>
      <c r="R86" s="48"/>
      <c r="S86" s="48"/>
      <c r="T86" s="48"/>
      <c r="U86" s="48"/>
      <c r="V86" s="48"/>
      <c r="W86" s="48"/>
      <c r="X86" s="48"/>
      <c r="Y86" s="44"/>
    </row>
    <row r="87" spans="1:25" ht="26.25" customHeight="1" x14ac:dyDescent="0.2">
      <c r="A87" s="94"/>
      <c r="O87" s="48"/>
      <c r="P87" s="48"/>
      <c r="Q87" s="48"/>
      <c r="R87" s="48"/>
      <c r="S87" s="48"/>
      <c r="T87" s="48"/>
      <c r="U87" s="48"/>
      <c r="V87" s="48"/>
      <c r="W87" s="48"/>
      <c r="X87" s="48"/>
      <c r="Y87" s="44"/>
    </row>
    <row r="88" spans="1:25" ht="26.25" customHeight="1" x14ac:dyDescent="0.2">
      <c r="A88" s="94"/>
      <c r="O88" s="48"/>
      <c r="P88" s="48"/>
      <c r="Q88" s="48"/>
      <c r="R88" s="48"/>
      <c r="S88" s="48"/>
      <c r="T88" s="48"/>
      <c r="U88" s="48"/>
      <c r="V88" s="48"/>
      <c r="W88" s="48"/>
      <c r="X88" s="48"/>
      <c r="Y88" s="44"/>
    </row>
    <row r="89" spans="1:25" ht="26.25" customHeight="1" x14ac:dyDescent="0.2">
      <c r="A89" s="94"/>
      <c r="O89" s="48"/>
      <c r="P89" s="48"/>
      <c r="Q89" s="48"/>
      <c r="R89" s="48"/>
      <c r="S89" s="48"/>
      <c r="T89" s="48"/>
      <c r="U89" s="48"/>
      <c r="V89" s="48"/>
      <c r="W89" s="48"/>
      <c r="X89" s="48"/>
      <c r="Y89" s="44"/>
    </row>
    <row r="90" spans="1:25" ht="26.25" customHeight="1" x14ac:dyDescent="0.2">
      <c r="A90" s="94"/>
      <c r="O90" s="48"/>
      <c r="P90" s="48"/>
      <c r="Q90" s="48"/>
      <c r="R90" s="48"/>
      <c r="S90" s="48"/>
      <c r="T90" s="48"/>
      <c r="U90" s="48"/>
      <c r="V90" s="48"/>
      <c r="W90" s="48"/>
      <c r="X90" s="48"/>
      <c r="Y90" s="44"/>
    </row>
    <row r="91" spans="1:25" ht="26.25" customHeight="1" x14ac:dyDescent="0.2">
      <c r="A91" s="94"/>
      <c r="O91" s="48"/>
      <c r="P91" s="48"/>
      <c r="Q91" s="48"/>
      <c r="R91" s="48"/>
      <c r="S91" s="48"/>
      <c r="T91" s="48"/>
      <c r="U91" s="48"/>
      <c r="V91" s="48"/>
      <c r="W91" s="48"/>
      <c r="X91" s="48"/>
      <c r="Y91" s="44"/>
    </row>
    <row r="92" spans="1:25" ht="26.25" customHeight="1" x14ac:dyDescent="0.2">
      <c r="A92" s="94"/>
      <c r="O92" s="48"/>
      <c r="P92" s="48"/>
      <c r="Q92" s="48"/>
      <c r="R92" s="48"/>
      <c r="S92" s="48"/>
      <c r="T92" s="48"/>
      <c r="U92" s="48"/>
      <c r="V92" s="48"/>
      <c r="W92" s="48"/>
      <c r="X92" s="48"/>
      <c r="Y92" s="44"/>
    </row>
    <row r="93" spans="1:25" ht="26.25" customHeight="1" x14ac:dyDescent="0.2">
      <c r="A93" s="94"/>
      <c r="O93" s="48"/>
      <c r="P93" s="48"/>
      <c r="Q93" s="48"/>
      <c r="R93" s="48"/>
      <c r="S93" s="48"/>
      <c r="T93" s="48"/>
      <c r="U93" s="48"/>
      <c r="V93" s="48"/>
      <c r="W93" s="48"/>
      <c r="X93" s="48"/>
      <c r="Y93" s="44"/>
    </row>
    <row r="94" spans="1:25" ht="39" customHeight="1" x14ac:dyDescent="0.2">
      <c r="A94" s="94"/>
      <c r="O94" s="48"/>
      <c r="P94" s="48"/>
      <c r="Q94" s="48"/>
      <c r="R94" s="48"/>
      <c r="S94" s="48"/>
      <c r="T94" s="48"/>
      <c r="U94" s="48"/>
      <c r="V94" s="48"/>
      <c r="W94" s="48"/>
      <c r="X94" s="48"/>
      <c r="Y94" s="44"/>
    </row>
    <row r="95" spans="1:25" ht="26.25" customHeight="1" x14ac:dyDescent="0.2">
      <c r="A95" s="94"/>
      <c r="O95" s="48"/>
      <c r="P95" s="48"/>
      <c r="Q95" s="48"/>
      <c r="R95" s="48"/>
      <c r="S95" s="48"/>
      <c r="T95" s="48"/>
      <c r="U95" s="48"/>
      <c r="V95" s="48"/>
      <c r="W95" s="48"/>
      <c r="X95" s="48"/>
      <c r="Y95" s="44"/>
    </row>
    <row r="96" spans="1:25" ht="26.25" customHeight="1" x14ac:dyDescent="0.2">
      <c r="A96" s="94"/>
      <c r="O96" s="48"/>
      <c r="P96" s="48"/>
      <c r="Q96" s="48"/>
      <c r="R96" s="48"/>
      <c r="S96" s="48"/>
      <c r="T96" s="48"/>
      <c r="U96" s="48"/>
      <c r="V96" s="48"/>
      <c r="W96" s="48"/>
      <c r="X96" s="48"/>
      <c r="Y96" s="44"/>
    </row>
    <row r="97" spans="1:25" ht="26.25" customHeight="1" x14ac:dyDescent="0.2">
      <c r="A97" s="94"/>
      <c r="O97" s="48"/>
      <c r="P97" s="48"/>
      <c r="Q97" s="48"/>
      <c r="R97" s="48"/>
      <c r="S97" s="48"/>
      <c r="T97" s="48"/>
      <c r="U97" s="48"/>
      <c r="V97" s="48"/>
      <c r="W97" s="48"/>
      <c r="X97" s="48"/>
      <c r="Y97" s="44"/>
    </row>
    <row r="98" spans="1:25" ht="26.25" customHeight="1" x14ac:dyDescent="0.2">
      <c r="A98" s="94"/>
      <c r="O98" s="48"/>
      <c r="P98" s="48"/>
      <c r="Q98" s="48"/>
      <c r="R98" s="48"/>
      <c r="S98" s="48"/>
      <c r="T98" s="48"/>
      <c r="U98" s="48"/>
      <c r="V98" s="48"/>
      <c r="W98" s="48"/>
      <c r="X98" s="48"/>
      <c r="Y98" s="44"/>
    </row>
    <row r="99" spans="1:25" ht="26.25" customHeight="1" x14ac:dyDescent="0.2">
      <c r="A99" s="94"/>
      <c r="O99" s="48"/>
      <c r="P99" s="48"/>
      <c r="Q99" s="48"/>
      <c r="R99" s="48"/>
      <c r="S99" s="48"/>
      <c r="T99" s="48"/>
      <c r="U99" s="48"/>
      <c r="V99" s="48"/>
      <c r="W99" s="48"/>
      <c r="X99" s="48"/>
      <c r="Y99" s="44"/>
    </row>
    <row r="100" spans="1:25" ht="26.25" customHeight="1" x14ac:dyDescent="0.2">
      <c r="A100" s="94"/>
      <c r="O100" s="48"/>
      <c r="P100" s="48"/>
      <c r="Q100" s="48"/>
      <c r="R100" s="48"/>
      <c r="S100" s="48"/>
      <c r="T100" s="48"/>
      <c r="U100" s="48"/>
      <c r="V100" s="48"/>
      <c r="W100" s="48"/>
      <c r="X100" s="48"/>
      <c r="Y100" s="44"/>
    </row>
    <row r="101" spans="1:25" ht="26.25" customHeight="1" x14ac:dyDescent="0.2">
      <c r="A101" s="94"/>
      <c r="O101" s="48"/>
      <c r="P101" s="48"/>
      <c r="Q101" s="48"/>
      <c r="R101" s="48"/>
      <c r="S101" s="48"/>
      <c r="T101" s="48"/>
      <c r="U101" s="48"/>
      <c r="V101" s="48"/>
      <c r="W101" s="48"/>
      <c r="X101" s="48"/>
      <c r="Y101" s="44"/>
    </row>
    <row r="102" spans="1:25" ht="26.25" customHeight="1" x14ac:dyDescent="0.2">
      <c r="A102" s="94"/>
      <c r="O102" s="48"/>
      <c r="P102" s="48"/>
      <c r="Q102" s="48"/>
      <c r="R102" s="48"/>
      <c r="S102" s="48"/>
      <c r="T102" s="48"/>
      <c r="U102" s="48"/>
      <c r="V102" s="48"/>
      <c r="W102" s="48"/>
      <c r="X102" s="48"/>
      <c r="Y102" s="44"/>
    </row>
    <row r="103" spans="1:25" ht="26.25" customHeight="1" x14ac:dyDescent="0.2">
      <c r="A103" s="94"/>
      <c r="O103" s="48"/>
      <c r="P103" s="48"/>
      <c r="Q103" s="48"/>
      <c r="R103" s="48"/>
      <c r="S103" s="48"/>
      <c r="T103" s="48"/>
      <c r="U103" s="48"/>
      <c r="V103" s="48"/>
      <c r="W103" s="48"/>
      <c r="X103" s="48"/>
      <c r="Y103" s="44"/>
    </row>
    <row r="104" spans="1:25" ht="26.25" customHeight="1" x14ac:dyDescent="0.2">
      <c r="A104" s="94"/>
      <c r="O104" s="48"/>
      <c r="P104" s="48"/>
      <c r="Q104" s="48"/>
      <c r="R104" s="48"/>
      <c r="S104" s="48"/>
      <c r="T104" s="48"/>
      <c r="U104" s="48"/>
      <c r="V104" s="48"/>
      <c r="W104" s="48"/>
      <c r="X104" s="48"/>
      <c r="Y104" s="44"/>
    </row>
    <row r="105" spans="1:25" ht="26.25" customHeight="1" x14ac:dyDescent="0.2">
      <c r="A105" s="94"/>
      <c r="O105" s="48"/>
      <c r="P105" s="48"/>
      <c r="Q105" s="48"/>
      <c r="R105" s="48"/>
      <c r="S105" s="48"/>
      <c r="T105" s="48"/>
      <c r="U105" s="48"/>
      <c r="V105" s="48"/>
      <c r="W105" s="48"/>
      <c r="X105" s="48"/>
      <c r="Y105" s="44"/>
    </row>
    <row r="106" spans="1:25" ht="26.25" customHeight="1" x14ac:dyDescent="0.2">
      <c r="A106" s="94"/>
      <c r="O106" s="48"/>
      <c r="P106" s="48"/>
      <c r="Q106" s="48"/>
      <c r="R106" s="48"/>
      <c r="S106" s="48"/>
      <c r="T106" s="48"/>
      <c r="U106" s="48"/>
      <c r="V106" s="48"/>
      <c r="W106" s="48"/>
      <c r="X106" s="48"/>
      <c r="Y106" s="44"/>
    </row>
    <row r="107" spans="1:25" ht="15.75" customHeight="1" x14ac:dyDescent="0.2">
      <c r="A107" s="94"/>
      <c r="O107" s="48"/>
      <c r="P107" s="48"/>
      <c r="Q107" s="48"/>
      <c r="R107" s="48"/>
      <c r="S107" s="48"/>
      <c r="T107" s="48"/>
      <c r="U107" s="48"/>
      <c r="V107" s="48"/>
      <c r="W107" s="48"/>
      <c r="X107" s="48"/>
      <c r="Y107" s="44"/>
    </row>
    <row r="108" spans="1:25" ht="15.75" customHeight="1" x14ac:dyDescent="0.2">
      <c r="A108" s="94"/>
      <c r="O108" s="48"/>
      <c r="P108" s="48"/>
      <c r="Q108" s="48"/>
      <c r="R108" s="48"/>
      <c r="S108" s="48"/>
      <c r="T108" s="48"/>
      <c r="U108" s="48"/>
      <c r="V108" s="48"/>
      <c r="W108" s="48"/>
      <c r="X108" s="48"/>
      <c r="Y108" s="44"/>
    </row>
    <row r="109" spans="1:25" ht="15.75" customHeight="1" x14ac:dyDescent="0.2">
      <c r="A109" s="94"/>
      <c r="O109" s="48"/>
      <c r="P109" s="48"/>
      <c r="Q109" s="48"/>
      <c r="R109" s="48"/>
      <c r="S109" s="48"/>
      <c r="T109" s="48"/>
      <c r="U109" s="48"/>
      <c r="V109" s="48"/>
      <c r="W109" s="48"/>
      <c r="X109" s="48"/>
      <c r="Y109" s="44"/>
    </row>
    <row r="110" spans="1:25" ht="15.75" customHeight="1" x14ac:dyDescent="0.2">
      <c r="A110" s="94"/>
      <c r="O110" s="48"/>
      <c r="P110" s="48"/>
      <c r="Q110" s="48"/>
      <c r="R110" s="48"/>
      <c r="S110" s="48"/>
      <c r="T110" s="48"/>
      <c r="U110" s="48"/>
      <c r="V110" s="48"/>
      <c r="W110" s="48"/>
      <c r="X110" s="48"/>
      <c r="Y110" s="44"/>
    </row>
    <row r="111" spans="1:25" ht="15.75" customHeight="1" x14ac:dyDescent="0.2">
      <c r="A111" s="94"/>
      <c r="O111" s="48"/>
      <c r="P111" s="48"/>
      <c r="Q111" s="48"/>
      <c r="R111" s="48"/>
      <c r="S111" s="48"/>
      <c r="T111" s="48"/>
      <c r="U111" s="48"/>
      <c r="V111" s="48"/>
      <c r="W111" s="48"/>
      <c r="X111" s="48"/>
      <c r="Y111" s="44"/>
    </row>
    <row r="112" spans="1:25" ht="26.25" customHeight="1" x14ac:dyDescent="0.2">
      <c r="A112" s="94"/>
      <c r="O112" s="48"/>
      <c r="P112" s="48"/>
      <c r="Q112" s="48"/>
      <c r="R112" s="48"/>
      <c r="S112" s="48"/>
      <c r="T112" s="48"/>
      <c r="U112" s="48"/>
      <c r="V112" s="48"/>
      <c r="W112" s="48"/>
      <c r="X112" s="48"/>
      <c r="Y112" s="44"/>
    </row>
    <row r="113" spans="1:25" ht="26.25" customHeight="1" x14ac:dyDescent="0.2">
      <c r="A113" s="94"/>
      <c r="O113" s="48"/>
      <c r="P113" s="48"/>
      <c r="Q113" s="48"/>
      <c r="R113" s="48"/>
      <c r="S113" s="48"/>
      <c r="T113" s="48"/>
      <c r="U113" s="48"/>
      <c r="V113" s="48"/>
      <c r="W113" s="48"/>
      <c r="X113" s="48"/>
      <c r="Y113" s="44"/>
    </row>
    <row r="114" spans="1:25" ht="26.25" customHeight="1" x14ac:dyDescent="0.2">
      <c r="A114" s="94"/>
      <c r="O114" s="48"/>
      <c r="P114" s="48"/>
      <c r="Q114" s="48"/>
      <c r="R114" s="48"/>
      <c r="S114" s="48"/>
      <c r="T114" s="48"/>
      <c r="U114" s="48"/>
      <c r="V114" s="48"/>
      <c r="W114" s="48"/>
      <c r="X114" s="48"/>
      <c r="Y114" s="44"/>
    </row>
    <row r="115" spans="1:25" ht="26.25" customHeight="1" x14ac:dyDescent="0.2">
      <c r="A115" s="94"/>
      <c r="O115" s="48"/>
      <c r="P115" s="48"/>
      <c r="Q115" s="48"/>
      <c r="R115" s="48"/>
      <c r="S115" s="48"/>
      <c r="T115" s="48"/>
      <c r="U115" s="48"/>
      <c r="V115" s="48"/>
      <c r="W115" s="48"/>
      <c r="X115" s="48"/>
      <c r="Y115" s="44"/>
    </row>
    <row r="116" spans="1:25" ht="26.25" customHeight="1" x14ac:dyDescent="0.2">
      <c r="A116" s="94"/>
      <c r="O116" s="48"/>
      <c r="P116" s="48"/>
      <c r="Q116" s="48"/>
      <c r="R116" s="48"/>
      <c r="S116" s="48"/>
      <c r="T116" s="48"/>
      <c r="U116" s="48"/>
      <c r="V116" s="48"/>
      <c r="W116" s="48"/>
      <c r="X116" s="48"/>
      <c r="Y116" s="44"/>
    </row>
    <row r="117" spans="1:25" ht="26.25" customHeight="1" x14ac:dyDescent="0.2">
      <c r="A117" s="94"/>
      <c r="O117" s="48"/>
      <c r="P117" s="48"/>
      <c r="Q117" s="48"/>
      <c r="R117" s="48"/>
      <c r="S117" s="48"/>
      <c r="T117" s="48"/>
      <c r="U117" s="48"/>
      <c r="V117" s="48"/>
      <c r="W117" s="48"/>
      <c r="X117" s="48"/>
      <c r="Y117" s="44"/>
    </row>
    <row r="118" spans="1:25" ht="26.25" customHeight="1" x14ac:dyDescent="0.2">
      <c r="A118" s="94"/>
      <c r="O118" s="48"/>
      <c r="P118" s="48"/>
      <c r="Q118" s="48"/>
      <c r="R118" s="48"/>
      <c r="S118" s="48"/>
      <c r="T118" s="48"/>
      <c r="U118" s="48"/>
      <c r="V118" s="48"/>
      <c r="W118" s="48"/>
      <c r="X118" s="48"/>
      <c r="Y118" s="44"/>
    </row>
    <row r="119" spans="1:25" ht="26.25" customHeight="1" x14ac:dyDescent="0.2">
      <c r="A119" s="94"/>
      <c r="O119" s="48"/>
      <c r="P119" s="48"/>
      <c r="Q119" s="48"/>
      <c r="R119" s="48"/>
      <c r="S119" s="48"/>
      <c r="T119" s="48"/>
      <c r="U119" s="48"/>
      <c r="V119" s="48"/>
      <c r="W119" s="48"/>
      <c r="X119" s="48"/>
      <c r="Y119" s="44"/>
    </row>
    <row r="120" spans="1:25" ht="26.25" customHeight="1" x14ac:dyDescent="0.2">
      <c r="A120" s="94"/>
      <c r="O120" s="48"/>
      <c r="P120" s="48"/>
      <c r="Q120" s="48"/>
      <c r="R120" s="48"/>
      <c r="S120" s="48"/>
      <c r="T120" s="48"/>
      <c r="U120" s="48"/>
      <c r="V120" s="48"/>
      <c r="W120" s="48"/>
      <c r="X120" s="48"/>
      <c r="Y120" s="44"/>
    </row>
    <row r="121" spans="1:25" ht="26.25" customHeight="1" x14ac:dyDescent="0.2">
      <c r="A121" s="94"/>
      <c r="O121" s="48"/>
      <c r="P121" s="48"/>
      <c r="Q121" s="48"/>
      <c r="R121" s="48"/>
      <c r="S121" s="48"/>
      <c r="T121" s="48"/>
      <c r="U121" s="48"/>
      <c r="V121" s="48"/>
      <c r="W121" s="48"/>
      <c r="X121" s="48"/>
      <c r="Y121" s="44"/>
    </row>
    <row r="122" spans="1:25" ht="26.25" customHeight="1" x14ac:dyDescent="0.2">
      <c r="A122" s="94"/>
      <c r="O122" s="48"/>
      <c r="P122" s="48"/>
      <c r="Q122" s="48"/>
      <c r="R122" s="48"/>
      <c r="S122" s="48"/>
      <c r="T122" s="48"/>
      <c r="U122" s="48"/>
      <c r="V122" s="48"/>
      <c r="W122" s="48"/>
      <c r="X122" s="48"/>
      <c r="Y122" s="44"/>
    </row>
    <row r="123" spans="1:25" ht="26.25" customHeight="1" x14ac:dyDescent="0.2">
      <c r="A123" s="94"/>
      <c r="O123" s="48"/>
      <c r="P123" s="48"/>
      <c r="Q123" s="48"/>
      <c r="R123" s="48"/>
      <c r="S123" s="48"/>
      <c r="T123" s="48"/>
      <c r="U123" s="48"/>
      <c r="V123" s="48"/>
      <c r="W123" s="48"/>
      <c r="X123" s="48"/>
      <c r="Y123" s="44"/>
    </row>
    <row r="124" spans="1:25" ht="26.25" customHeight="1" x14ac:dyDescent="0.2">
      <c r="A124" s="94"/>
      <c r="O124" s="48"/>
      <c r="P124" s="48"/>
      <c r="Q124" s="48"/>
      <c r="R124" s="48"/>
      <c r="S124" s="48"/>
      <c r="T124" s="48"/>
      <c r="U124" s="48"/>
      <c r="V124" s="48"/>
      <c r="W124" s="48"/>
      <c r="X124" s="48"/>
      <c r="Y124" s="44"/>
    </row>
    <row r="125" spans="1:25" ht="26.25" customHeight="1" x14ac:dyDescent="0.2">
      <c r="A125" s="94"/>
      <c r="O125" s="48"/>
      <c r="P125" s="48"/>
      <c r="Q125" s="48"/>
      <c r="R125" s="48"/>
      <c r="S125" s="48"/>
      <c r="T125" s="48"/>
      <c r="U125" s="48"/>
      <c r="V125" s="48"/>
      <c r="W125" s="48"/>
      <c r="X125" s="48"/>
      <c r="Y125" s="44"/>
    </row>
    <row r="126" spans="1:25" ht="26.25" customHeight="1" x14ac:dyDescent="0.2">
      <c r="A126" s="94"/>
      <c r="O126" s="48"/>
      <c r="P126" s="48"/>
      <c r="Q126" s="48"/>
      <c r="R126" s="48"/>
      <c r="S126" s="48"/>
      <c r="T126" s="48"/>
      <c r="U126" s="48"/>
      <c r="V126" s="48"/>
      <c r="W126" s="48"/>
      <c r="X126" s="48"/>
      <c r="Y126" s="44"/>
    </row>
    <row r="127" spans="1:25" ht="26.25" customHeight="1" x14ac:dyDescent="0.2">
      <c r="A127" s="94"/>
      <c r="O127" s="48"/>
      <c r="P127" s="48"/>
      <c r="Q127" s="48"/>
      <c r="R127" s="48"/>
      <c r="S127" s="48"/>
      <c r="T127" s="48"/>
      <c r="U127" s="48"/>
      <c r="V127" s="48"/>
      <c r="W127" s="48"/>
      <c r="X127" s="48"/>
      <c r="Y127" s="44"/>
    </row>
    <row r="128" spans="1:25" ht="26.25" customHeight="1" x14ac:dyDescent="0.2">
      <c r="A128" s="94"/>
      <c r="O128" s="48"/>
      <c r="P128" s="48"/>
      <c r="Q128" s="48"/>
      <c r="R128" s="48"/>
      <c r="S128" s="48"/>
      <c r="T128" s="48"/>
      <c r="U128" s="48"/>
      <c r="V128" s="48"/>
      <c r="W128" s="48"/>
      <c r="X128" s="48"/>
      <c r="Y128" s="44"/>
    </row>
    <row r="129" spans="1:25" ht="26.25" customHeight="1" x14ac:dyDescent="0.2">
      <c r="A129" s="94"/>
      <c r="O129" s="48"/>
      <c r="P129" s="48"/>
      <c r="Q129" s="48"/>
      <c r="R129" s="48"/>
      <c r="S129" s="48"/>
      <c r="T129" s="48"/>
      <c r="U129" s="48"/>
      <c r="V129" s="48"/>
      <c r="W129" s="48"/>
      <c r="X129" s="48"/>
      <c r="Y129" s="44"/>
    </row>
    <row r="130" spans="1:25" ht="26.25" customHeight="1" x14ac:dyDescent="0.2">
      <c r="A130" s="94"/>
      <c r="O130" s="48"/>
      <c r="P130" s="48"/>
      <c r="Q130" s="48"/>
      <c r="R130" s="48"/>
      <c r="S130" s="48"/>
      <c r="T130" s="48"/>
      <c r="U130" s="48"/>
      <c r="V130" s="48"/>
      <c r="W130" s="48"/>
      <c r="X130" s="48"/>
      <c r="Y130" s="44"/>
    </row>
    <row r="131" spans="1:25" ht="39" customHeight="1" x14ac:dyDescent="0.2">
      <c r="A131" s="94"/>
      <c r="O131" s="48"/>
      <c r="P131" s="48"/>
      <c r="Q131" s="48"/>
      <c r="R131" s="48"/>
      <c r="S131" s="48"/>
      <c r="T131" s="48"/>
      <c r="U131" s="48"/>
      <c r="V131" s="48"/>
      <c r="W131" s="48"/>
      <c r="X131" s="48"/>
      <c r="Y131" s="44"/>
    </row>
    <row r="132" spans="1:25" ht="26.25" customHeight="1" x14ac:dyDescent="0.2">
      <c r="A132" s="94"/>
      <c r="O132" s="48"/>
      <c r="P132" s="48"/>
      <c r="Q132" s="48"/>
      <c r="R132" s="48"/>
      <c r="S132" s="48"/>
      <c r="T132" s="48"/>
      <c r="U132" s="48"/>
      <c r="V132" s="48"/>
      <c r="W132" s="48"/>
      <c r="X132" s="48"/>
      <c r="Y132" s="44"/>
    </row>
    <row r="133" spans="1:25" ht="26.25" customHeight="1" x14ac:dyDescent="0.2">
      <c r="A133" s="94"/>
      <c r="O133" s="48"/>
      <c r="P133" s="48"/>
      <c r="Q133" s="48"/>
      <c r="R133" s="48"/>
      <c r="S133" s="48"/>
      <c r="T133" s="48"/>
      <c r="U133" s="48"/>
      <c r="V133" s="48"/>
      <c r="W133" s="48"/>
      <c r="X133" s="48"/>
      <c r="Y133" s="44"/>
    </row>
    <row r="134" spans="1:25" ht="26.25" customHeight="1" x14ac:dyDescent="0.2">
      <c r="A134" s="94"/>
      <c r="O134" s="48"/>
      <c r="P134" s="48"/>
      <c r="Q134" s="48"/>
      <c r="R134" s="48"/>
      <c r="S134" s="48"/>
      <c r="T134" s="48"/>
      <c r="U134" s="48"/>
      <c r="V134" s="48"/>
      <c r="W134" s="48"/>
      <c r="X134" s="48"/>
      <c r="Y134" s="44"/>
    </row>
    <row r="135" spans="1:25" ht="26.25" customHeight="1" x14ac:dyDescent="0.2">
      <c r="A135" s="94"/>
      <c r="O135" s="48"/>
      <c r="P135" s="48"/>
      <c r="Q135" s="48"/>
      <c r="R135" s="48"/>
      <c r="S135" s="48"/>
      <c r="T135" s="48"/>
      <c r="U135" s="48"/>
      <c r="V135" s="48"/>
      <c r="W135" s="48"/>
      <c r="X135" s="48"/>
      <c r="Y135" s="44"/>
    </row>
    <row r="136" spans="1:25" ht="26.25" customHeight="1" x14ac:dyDescent="0.2">
      <c r="A136" s="94"/>
      <c r="O136" s="48"/>
      <c r="P136" s="48"/>
      <c r="Q136" s="48"/>
      <c r="R136" s="48"/>
      <c r="S136" s="48"/>
      <c r="T136" s="48"/>
      <c r="U136" s="48"/>
      <c r="V136" s="48"/>
      <c r="W136" s="48"/>
      <c r="X136" s="48"/>
      <c r="Y136" s="44"/>
    </row>
    <row r="137" spans="1:25" ht="26.25" customHeight="1" x14ac:dyDescent="0.2">
      <c r="A137" s="94"/>
      <c r="O137" s="48"/>
      <c r="P137" s="48"/>
      <c r="Q137" s="48"/>
      <c r="R137" s="48"/>
      <c r="S137" s="48"/>
      <c r="T137" s="48"/>
      <c r="U137" s="48"/>
      <c r="V137" s="48"/>
      <c r="W137" s="48"/>
      <c r="X137" s="48"/>
      <c r="Y137" s="44"/>
    </row>
    <row r="138" spans="1:25" ht="26.25" customHeight="1" x14ac:dyDescent="0.2">
      <c r="A138" s="94"/>
      <c r="O138" s="48"/>
      <c r="P138" s="48"/>
      <c r="Q138" s="48"/>
      <c r="R138" s="48"/>
      <c r="S138" s="48"/>
      <c r="T138" s="48"/>
      <c r="U138" s="48"/>
      <c r="V138" s="48"/>
      <c r="W138" s="48"/>
      <c r="X138" s="48"/>
      <c r="Y138" s="44"/>
    </row>
    <row r="139" spans="1:25" ht="26.25" customHeight="1" x14ac:dyDescent="0.2">
      <c r="A139" s="94"/>
      <c r="O139" s="48"/>
      <c r="P139" s="48"/>
      <c r="Q139" s="48"/>
      <c r="R139" s="48"/>
      <c r="S139" s="48"/>
      <c r="T139" s="48"/>
      <c r="U139" s="48"/>
      <c r="V139" s="48"/>
      <c r="W139" s="48"/>
      <c r="X139" s="48"/>
      <c r="Y139" s="44"/>
    </row>
    <row r="140" spans="1:25" ht="26.25" customHeight="1" x14ac:dyDescent="0.2">
      <c r="A140" s="94"/>
      <c r="O140" s="48"/>
      <c r="P140" s="48"/>
      <c r="Q140" s="48"/>
      <c r="R140" s="48"/>
      <c r="S140" s="48"/>
      <c r="T140" s="48"/>
      <c r="U140" s="48"/>
      <c r="V140" s="48"/>
      <c r="W140" s="48"/>
      <c r="X140" s="48"/>
      <c r="Y140" s="44"/>
    </row>
    <row r="141" spans="1:25" ht="26.25" customHeight="1" x14ac:dyDescent="0.2">
      <c r="A141" s="94"/>
      <c r="O141" s="48"/>
      <c r="P141" s="48"/>
      <c r="Q141" s="48"/>
      <c r="R141" s="48"/>
      <c r="S141" s="48"/>
      <c r="T141" s="48"/>
      <c r="U141" s="48"/>
      <c r="V141" s="48"/>
      <c r="W141" s="48"/>
      <c r="X141" s="48"/>
      <c r="Y141" s="44"/>
    </row>
    <row r="142" spans="1:25" ht="15.75" customHeight="1" x14ac:dyDescent="0.2">
      <c r="A142" s="94"/>
      <c r="O142" s="48"/>
      <c r="P142" s="48"/>
      <c r="Q142" s="48"/>
      <c r="R142" s="48"/>
      <c r="S142" s="48"/>
      <c r="T142" s="48"/>
      <c r="U142" s="48"/>
      <c r="V142" s="48"/>
      <c r="W142" s="48"/>
      <c r="X142" s="48"/>
      <c r="Y142" s="44"/>
    </row>
    <row r="143" spans="1:25" ht="26.25" customHeight="1" x14ac:dyDescent="0.2">
      <c r="A143" s="94"/>
      <c r="O143" s="48"/>
      <c r="P143" s="48"/>
      <c r="Q143" s="48"/>
      <c r="R143" s="48"/>
      <c r="S143" s="48"/>
      <c r="T143" s="48"/>
      <c r="U143" s="48"/>
      <c r="V143" s="48"/>
      <c r="W143" s="48"/>
      <c r="X143" s="48"/>
      <c r="Y143" s="44"/>
    </row>
    <row r="144" spans="1:25" ht="26.25" customHeight="1" x14ac:dyDescent="0.2">
      <c r="A144" s="94"/>
      <c r="O144" s="48"/>
      <c r="P144" s="48"/>
      <c r="Q144" s="48"/>
      <c r="R144" s="48"/>
      <c r="S144" s="48"/>
      <c r="T144" s="48"/>
      <c r="U144" s="48"/>
      <c r="V144" s="48"/>
      <c r="W144" s="48"/>
      <c r="X144" s="48"/>
      <c r="Y144" s="44"/>
    </row>
    <row r="145" spans="1:25" ht="26.25" customHeight="1" x14ac:dyDescent="0.2">
      <c r="A145" s="94"/>
      <c r="O145" s="48"/>
      <c r="P145" s="48"/>
      <c r="Q145" s="48"/>
      <c r="R145" s="48"/>
      <c r="S145" s="48"/>
      <c r="T145" s="48"/>
      <c r="U145" s="48"/>
      <c r="V145" s="48"/>
      <c r="W145" s="48"/>
      <c r="X145" s="48"/>
      <c r="Y145" s="44"/>
    </row>
    <row r="146" spans="1:25" ht="26.25" customHeight="1" x14ac:dyDescent="0.2">
      <c r="A146" s="94"/>
      <c r="O146" s="48"/>
      <c r="P146" s="48"/>
      <c r="Q146" s="48"/>
      <c r="R146" s="48"/>
      <c r="S146" s="48"/>
      <c r="T146" s="48"/>
      <c r="U146" s="48"/>
      <c r="V146" s="48"/>
      <c r="W146" s="48"/>
      <c r="X146" s="48"/>
      <c r="Y146" s="44"/>
    </row>
    <row r="147" spans="1:25" ht="26.25" customHeight="1" x14ac:dyDescent="0.2">
      <c r="A147" s="94"/>
      <c r="O147" s="48"/>
      <c r="P147" s="48"/>
      <c r="Q147" s="48"/>
      <c r="R147" s="48"/>
      <c r="S147" s="48"/>
      <c r="T147" s="48"/>
      <c r="U147" s="48"/>
      <c r="V147" s="48"/>
      <c r="W147" s="48"/>
      <c r="X147" s="48"/>
      <c r="Y147" s="44"/>
    </row>
    <row r="148" spans="1:25" ht="26.25" customHeight="1" x14ac:dyDescent="0.2">
      <c r="A148" s="94"/>
      <c r="O148" s="48"/>
      <c r="P148" s="48"/>
      <c r="Q148" s="48"/>
      <c r="R148" s="48"/>
      <c r="S148" s="48"/>
      <c r="T148" s="48"/>
      <c r="U148" s="48"/>
      <c r="V148" s="48"/>
      <c r="W148" s="48"/>
      <c r="X148" s="48"/>
      <c r="Y148" s="44"/>
    </row>
    <row r="149" spans="1:25" ht="26.25" customHeight="1" x14ac:dyDescent="0.2">
      <c r="A149" s="94"/>
      <c r="O149" s="48"/>
      <c r="P149" s="48"/>
      <c r="Q149" s="48"/>
      <c r="R149" s="48"/>
      <c r="S149" s="48"/>
      <c r="T149" s="48"/>
      <c r="U149" s="48"/>
      <c r="V149" s="48"/>
      <c r="W149" s="48"/>
      <c r="X149" s="48"/>
      <c r="Y149" s="44"/>
    </row>
    <row r="150" spans="1:25" ht="26.25" customHeight="1" x14ac:dyDescent="0.2">
      <c r="A150" s="94"/>
      <c r="O150" s="48"/>
      <c r="P150" s="48"/>
      <c r="Q150" s="48"/>
      <c r="R150" s="48"/>
      <c r="S150" s="48"/>
      <c r="T150" s="48"/>
      <c r="U150" s="48"/>
      <c r="V150" s="48"/>
      <c r="W150" s="48"/>
      <c r="X150" s="48"/>
      <c r="Y150" s="44"/>
    </row>
    <row r="151" spans="1:25" ht="26.25" customHeight="1" x14ac:dyDescent="0.2">
      <c r="A151" s="94"/>
      <c r="O151" s="48"/>
      <c r="P151" s="48"/>
      <c r="Q151" s="48"/>
      <c r="R151" s="48"/>
      <c r="S151" s="48"/>
      <c r="T151" s="48"/>
      <c r="U151" s="48"/>
      <c r="V151" s="48"/>
      <c r="W151" s="48"/>
      <c r="X151" s="48"/>
      <c r="Y151" s="44"/>
    </row>
    <row r="152" spans="1:25" ht="26.25" customHeight="1" x14ac:dyDescent="0.2">
      <c r="A152" s="94"/>
      <c r="O152" s="48"/>
      <c r="P152" s="48"/>
      <c r="Q152" s="48"/>
      <c r="R152" s="48"/>
      <c r="S152" s="48"/>
      <c r="T152" s="48"/>
      <c r="U152" s="48"/>
      <c r="V152" s="48"/>
      <c r="W152" s="48"/>
      <c r="X152" s="48"/>
      <c r="Y152" s="44"/>
    </row>
    <row r="153" spans="1:25" ht="39" customHeight="1" x14ac:dyDescent="0.2">
      <c r="A153" s="94"/>
      <c r="O153" s="48"/>
      <c r="P153" s="48"/>
      <c r="Q153" s="48"/>
      <c r="R153" s="48"/>
      <c r="S153" s="48"/>
      <c r="T153" s="48"/>
      <c r="U153" s="48"/>
      <c r="V153" s="48"/>
      <c r="W153" s="48"/>
      <c r="X153" s="48"/>
      <c r="Y153" s="44"/>
    </row>
    <row r="154" spans="1:25" ht="39" customHeight="1" x14ac:dyDescent="0.2">
      <c r="A154" s="94"/>
      <c r="O154" s="48"/>
      <c r="P154" s="48"/>
      <c r="Q154" s="48"/>
      <c r="R154" s="48"/>
      <c r="S154" s="48"/>
      <c r="T154" s="48"/>
      <c r="U154" s="48"/>
      <c r="V154" s="48"/>
      <c r="W154" s="48"/>
      <c r="X154" s="48"/>
      <c r="Y154" s="44"/>
    </row>
    <row r="155" spans="1:25" ht="26.25" customHeight="1" x14ac:dyDescent="0.2">
      <c r="A155" s="94"/>
      <c r="O155" s="48"/>
      <c r="P155" s="48"/>
      <c r="Q155" s="48"/>
      <c r="R155" s="48"/>
      <c r="S155" s="48"/>
      <c r="T155" s="48"/>
      <c r="U155" s="48"/>
      <c r="V155" s="48"/>
      <c r="W155" s="48"/>
      <c r="X155" s="48"/>
      <c r="Y155" s="44"/>
    </row>
    <row r="156" spans="1:25" ht="26.25" customHeight="1" x14ac:dyDescent="0.2">
      <c r="A156" s="94"/>
      <c r="O156" s="48"/>
      <c r="P156" s="48"/>
      <c r="Q156" s="48"/>
      <c r="R156" s="48"/>
      <c r="S156" s="48"/>
      <c r="T156" s="48"/>
      <c r="U156" s="48"/>
      <c r="V156" s="48"/>
      <c r="W156" s="48"/>
      <c r="X156" s="48"/>
      <c r="Y156" s="44"/>
    </row>
    <row r="157" spans="1:25" ht="26.25" customHeight="1" x14ac:dyDescent="0.2">
      <c r="A157" s="94"/>
      <c r="O157" s="48"/>
      <c r="P157" s="48"/>
      <c r="Q157" s="48"/>
      <c r="R157" s="48"/>
      <c r="S157" s="48"/>
      <c r="T157" s="48"/>
      <c r="U157" s="48"/>
      <c r="V157" s="48"/>
      <c r="W157" s="48"/>
      <c r="X157" s="48"/>
      <c r="Y157" s="44"/>
    </row>
    <row r="158" spans="1:25" ht="26.25" customHeight="1" x14ac:dyDescent="0.2">
      <c r="A158" s="94"/>
      <c r="O158" s="48"/>
      <c r="P158" s="48"/>
      <c r="Q158" s="48"/>
      <c r="R158" s="48"/>
      <c r="S158" s="48"/>
      <c r="T158" s="48"/>
      <c r="U158" s="48"/>
      <c r="V158" s="48"/>
      <c r="W158" s="48"/>
      <c r="X158" s="48"/>
      <c r="Y158" s="44"/>
    </row>
    <row r="159" spans="1:25" ht="26.25" customHeight="1" x14ac:dyDescent="0.2">
      <c r="A159" s="94"/>
      <c r="O159" s="48"/>
      <c r="P159" s="48"/>
      <c r="Q159" s="48"/>
      <c r="R159" s="48"/>
      <c r="S159" s="48"/>
      <c r="T159" s="48"/>
      <c r="U159" s="48"/>
      <c r="V159" s="48"/>
      <c r="W159" s="48"/>
      <c r="X159" s="48"/>
      <c r="Y159" s="44"/>
    </row>
    <row r="160" spans="1:25" ht="26.25" customHeight="1" x14ac:dyDescent="0.2">
      <c r="A160" s="94"/>
      <c r="O160" s="48"/>
      <c r="P160" s="48"/>
      <c r="Q160" s="48"/>
      <c r="R160" s="48"/>
      <c r="S160" s="48"/>
      <c r="T160" s="48"/>
      <c r="U160" s="48"/>
      <c r="V160" s="48"/>
      <c r="W160" s="48"/>
      <c r="X160" s="48"/>
      <c r="Y160" s="44"/>
    </row>
    <row r="161" spans="1:25" ht="26.25" customHeight="1" x14ac:dyDescent="0.2">
      <c r="A161" s="94"/>
      <c r="O161" s="48"/>
      <c r="P161" s="48"/>
      <c r="Q161" s="48"/>
      <c r="R161" s="48"/>
      <c r="S161" s="48"/>
      <c r="T161" s="48"/>
      <c r="U161" s="48"/>
      <c r="V161" s="48"/>
      <c r="W161" s="48"/>
      <c r="X161" s="48"/>
      <c r="Y161" s="44"/>
    </row>
    <row r="162" spans="1:25" ht="26.25" customHeight="1" x14ac:dyDescent="0.2">
      <c r="A162" s="94"/>
      <c r="O162" s="48"/>
      <c r="P162" s="48"/>
      <c r="Q162" s="48"/>
      <c r="R162" s="48"/>
      <c r="S162" s="48"/>
      <c r="T162" s="48"/>
      <c r="U162" s="48"/>
      <c r="V162" s="48"/>
      <c r="W162" s="48"/>
      <c r="X162" s="48"/>
      <c r="Y162" s="44"/>
    </row>
    <row r="163" spans="1:25" ht="26.25" customHeight="1" x14ac:dyDescent="0.2">
      <c r="A163" s="94"/>
      <c r="O163" s="48"/>
      <c r="P163" s="48"/>
      <c r="Q163" s="48"/>
      <c r="R163" s="48"/>
      <c r="S163" s="48"/>
      <c r="T163" s="48"/>
      <c r="U163" s="48"/>
      <c r="V163" s="48"/>
      <c r="W163" s="48"/>
      <c r="X163" s="48"/>
      <c r="Y163" s="44"/>
    </row>
    <row r="164" spans="1:25" ht="26.25" customHeight="1" x14ac:dyDescent="0.2">
      <c r="A164" s="94"/>
      <c r="O164" s="48"/>
      <c r="P164" s="48"/>
      <c r="Q164" s="48"/>
      <c r="R164" s="48"/>
      <c r="S164" s="48"/>
      <c r="T164" s="48"/>
      <c r="U164" s="48"/>
      <c r="V164" s="48"/>
      <c r="W164" s="48"/>
      <c r="X164" s="48"/>
      <c r="Y164" s="44"/>
    </row>
    <row r="165" spans="1:25" ht="26.25" customHeight="1" x14ac:dyDescent="0.2">
      <c r="A165" s="94"/>
      <c r="H165" s="195"/>
      <c r="O165" s="48"/>
      <c r="P165" s="48"/>
      <c r="Q165" s="48"/>
      <c r="R165" s="48"/>
      <c r="S165" s="48"/>
      <c r="T165" s="48"/>
      <c r="U165" s="48"/>
      <c r="V165" s="48"/>
      <c r="W165" s="48"/>
      <c r="X165" s="48"/>
      <c r="Y165" s="44"/>
    </row>
    <row r="166" spans="1:25" ht="26.25" customHeight="1" x14ac:dyDescent="0.2">
      <c r="A166" s="44"/>
      <c r="H166" s="195"/>
      <c r="O166" s="44"/>
      <c r="P166" s="44"/>
      <c r="Q166" s="44"/>
      <c r="R166" s="44"/>
      <c r="S166" s="44"/>
      <c r="T166" s="44"/>
      <c r="U166" s="44"/>
      <c r="V166" s="44"/>
      <c r="W166" s="44"/>
      <c r="X166" s="44"/>
      <c r="Y166" s="44"/>
    </row>
    <row r="167" spans="1:25" ht="26.25" customHeight="1" x14ac:dyDescent="0.2">
      <c r="A167" s="94"/>
      <c r="H167" s="195"/>
      <c r="O167" s="48"/>
      <c r="P167" s="48"/>
      <c r="Q167" s="48"/>
      <c r="R167" s="48"/>
      <c r="S167" s="48"/>
      <c r="T167" s="48"/>
      <c r="U167" s="48"/>
      <c r="V167" s="48"/>
      <c r="W167" s="48"/>
      <c r="X167" s="48"/>
      <c r="Y167" s="48"/>
    </row>
    <row r="168" spans="1:25" ht="26.25" customHeight="1" x14ac:dyDescent="0.2">
      <c r="A168" s="94"/>
      <c r="H168" s="195"/>
      <c r="O168" s="48"/>
      <c r="P168" s="48"/>
      <c r="Q168" s="48"/>
      <c r="R168" s="48"/>
      <c r="S168" s="48"/>
      <c r="T168" s="48"/>
      <c r="U168" s="48"/>
      <c r="V168" s="48"/>
      <c r="W168" s="48"/>
      <c r="X168" s="48"/>
      <c r="Y168" s="48"/>
    </row>
    <row r="169" spans="1:25" ht="26.25" customHeight="1" x14ac:dyDescent="0.2">
      <c r="A169" s="138"/>
      <c r="H169" s="195"/>
      <c r="O169" s="140"/>
      <c r="P169" s="140"/>
      <c r="Q169" s="140"/>
      <c r="R169" s="140"/>
      <c r="S169" s="140"/>
      <c r="T169" s="140"/>
      <c r="U169" s="140"/>
      <c r="V169" s="140"/>
      <c r="W169" s="140"/>
      <c r="X169" s="140"/>
      <c r="Y169" s="140"/>
    </row>
    <row r="170" spans="1:25" ht="26.25" customHeight="1" x14ac:dyDescent="0.2">
      <c r="A170" s="94"/>
      <c r="H170" s="195"/>
      <c r="O170" s="48"/>
      <c r="P170" s="48"/>
      <c r="Q170" s="48"/>
      <c r="R170" s="48"/>
      <c r="S170" s="48"/>
      <c r="T170" s="48"/>
      <c r="U170" s="48"/>
      <c r="V170" s="48"/>
      <c r="W170" s="48"/>
      <c r="X170" s="48"/>
      <c r="Y170" s="48"/>
    </row>
    <row r="171" spans="1:25" ht="26.25" customHeight="1" x14ac:dyDescent="0.2">
      <c r="A171" s="94"/>
      <c r="H171" s="195"/>
      <c r="O171" s="48"/>
      <c r="P171" s="48"/>
      <c r="Q171" s="48"/>
      <c r="R171" s="48"/>
      <c r="S171" s="48"/>
      <c r="T171" s="48"/>
      <c r="U171" s="48"/>
      <c r="V171" s="48"/>
      <c r="W171" s="48"/>
      <c r="X171" s="48"/>
      <c r="Y171" s="48"/>
    </row>
    <row r="172" spans="1:25" ht="26.25" customHeight="1" x14ac:dyDescent="0.2">
      <c r="A172" s="94"/>
      <c r="H172" s="195"/>
      <c r="O172" s="48"/>
      <c r="P172" s="48"/>
      <c r="Q172" s="48"/>
      <c r="R172" s="48"/>
      <c r="S172" s="48"/>
      <c r="T172" s="48"/>
      <c r="U172" s="48"/>
      <c r="V172" s="48"/>
      <c r="W172" s="48"/>
      <c r="X172" s="48"/>
      <c r="Y172" s="48"/>
    </row>
    <row r="173" spans="1:25" ht="26.25" customHeight="1" x14ac:dyDescent="0.2">
      <c r="A173" s="94"/>
      <c r="H173" s="195"/>
      <c r="O173" s="48"/>
      <c r="P173" s="48"/>
      <c r="Q173" s="48"/>
      <c r="R173" s="48"/>
      <c r="S173" s="48"/>
      <c r="T173" s="48"/>
      <c r="U173" s="48"/>
      <c r="V173" s="48"/>
      <c r="W173" s="48"/>
      <c r="X173" s="48"/>
      <c r="Y173" s="48"/>
    </row>
    <row r="174" spans="1:25" ht="26.25" customHeight="1" x14ac:dyDescent="0.2">
      <c r="A174" s="94"/>
      <c r="H174" s="195"/>
      <c r="O174" s="48"/>
      <c r="P174" s="48"/>
      <c r="Q174" s="48"/>
      <c r="R174" s="48"/>
      <c r="S174" s="48"/>
      <c r="T174" s="48"/>
      <c r="U174" s="48"/>
      <c r="V174" s="48"/>
      <c r="W174" s="48"/>
      <c r="X174" s="48"/>
      <c r="Y174" s="48"/>
    </row>
    <row r="175" spans="1:25" ht="26.25" customHeight="1" x14ac:dyDescent="0.2">
      <c r="A175" s="94"/>
      <c r="H175" s="195"/>
      <c r="O175" s="48"/>
      <c r="P175" s="48"/>
      <c r="Q175" s="48"/>
      <c r="R175" s="48"/>
      <c r="S175" s="48"/>
      <c r="T175" s="48"/>
      <c r="U175" s="48"/>
      <c r="V175" s="48"/>
      <c r="W175" s="48"/>
      <c r="X175" s="48"/>
      <c r="Y175" s="48"/>
    </row>
    <row r="176" spans="1:25" ht="26.25" customHeight="1" x14ac:dyDescent="0.2">
      <c r="A176" s="94"/>
      <c r="H176" s="195"/>
      <c r="O176" s="48"/>
      <c r="P176" s="48"/>
      <c r="Q176" s="48"/>
      <c r="R176" s="48"/>
      <c r="S176" s="48"/>
      <c r="T176" s="48"/>
      <c r="U176" s="48"/>
      <c r="V176" s="48"/>
      <c r="W176" s="48"/>
      <c r="X176" s="48"/>
      <c r="Y176" s="48"/>
    </row>
    <row r="177" spans="1:25" ht="26.25" customHeight="1" x14ac:dyDescent="0.2">
      <c r="A177" s="94"/>
      <c r="H177" s="195"/>
      <c r="O177" s="48"/>
      <c r="P177" s="48"/>
      <c r="Q177" s="48"/>
      <c r="R177" s="48"/>
      <c r="S177" s="48"/>
      <c r="T177" s="48"/>
      <c r="U177" s="48"/>
      <c r="V177" s="48"/>
      <c r="W177" s="48"/>
      <c r="X177" s="48"/>
      <c r="Y177" s="48"/>
    </row>
    <row r="178" spans="1:25" ht="26.25" customHeight="1" x14ac:dyDescent="0.2">
      <c r="A178" s="94"/>
      <c r="H178" s="195"/>
      <c r="O178" s="48"/>
      <c r="P178" s="48"/>
      <c r="Q178" s="48"/>
      <c r="R178" s="48"/>
      <c r="S178" s="48"/>
      <c r="T178" s="48"/>
      <c r="U178" s="48"/>
      <c r="V178" s="48"/>
      <c r="W178" s="48"/>
      <c r="X178" s="48"/>
      <c r="Y178" s="48"/>
    </row>
    <row r="179" spans="1:25" ht="26.25" customHeight="1" x14ac:dyDescent="0.2">
      <c r="A179" s="94"/>
      <c r="H179" s="195"/>
      <c r="O179" s="48"/>
      <c r="P179" s="48"/>
      <c r="Q179" s="48"/>
      <c r="R179" s="48"/>
      <c r="S179" s="48"/>
      <c r="T179" s="48"/>
      <c r="U179" s="48"/>
      <c r="V179" s="48"/>
      <c r="W179" s="48"/>
      <c r="X179" s="48"/>
      <c r="Y179" s="48"/>
    </row>
    <row r="180" spans="1:25" ht="26.25" customHeight="1" x14ac:dyDescent="0.2">
      <c r="A180" s="94"/>
      <c r="H180" s="195"/>
      <c r="O180" s="48"/>
      <c r="P180" s="48"/>
      <c r="Q180" s="48"/>
      <c r="R180" s="48"/>
      <c r="S180" s="48"/>
      <c r="T180" s="48"/>
      <c r="U180" s="48"/>
      <c r="V180" s="48"/>
      <c r="W180" s="48"/>
      <c r="X180" s="48"/>
      <c r="Y180" s="48"/>
    </row>
    <row r="181" spans="1:25" ht="26.25" customHeight="1" x14ac:dyDescent="0.2">
      <c r="A181" s="94"/>
      <c r="H181" s="195"/>
      <c r="O181" s="48"/>
      <c r="P181" s="48"/>
      <c r="Q181" s="48"/>
      <c r="R181" s="48"/>
      <c r="S181" s="48"/>
      <c r="T181" s="48"/>
      <c r="U181" s="48"/>
      <c r="V181" s="48"/>
      <c r="W181" s="48"/>
      <c r="X181" s="48"/>
      <c r="Y181" s="48"/>
    </row>
    <row r="182" spans="1:25" ht="26.25" customHeight="1" x14ac:dyDescent="0.2">
      <c r="A182" s="94"/>
      <c r="H182" s="195"/>
      <c r="O182" s="48"/>
      <c r="P182" s="48"/>
      <c r="Q182" s="48"/>
      <c r="R182" s="48"/>
      <c r="S182" s="48"/>
      <c r="T182" s="48"/>
      <c r="U182" s="48"/>
      <c r="V182" s="48"/>
      <c r="W182" s="48"/>
      <c r="X182" s="48"/>
      <c r="Y182" s="48"/>
    </row>
    <row r="183" spans="1:25" ht="26.25" customHeight="1" x14ac:dyDescent="0.2">
      <c r="A183" s="94"/>
      <c r="H183" s="195"/>
      <c r="O183" s="48"/>
      <c r="P183" s="48"/>
      <c r="Q183" s="48"/>
      <c r="R183" s="48"/>
      <c r="S183" s="48"/>
      <c r="T183" s="48"/>
      <c r="U183" s="48"/>
      <c r="V183" s="48"/>
      <c r="W183" s="48"/>
      <c r="X183" s="48"/>
      <c r="Y183" s="48"/>
    </row>
    <row r="184" spans="1:25" ht="26.25" customHeight="1" x14ac:dyDescent="0.2">
      <c r="A184" s="142"/>
      <c r="H184" s="195"/>
      <c r="O184" s="143"/>
      <c r="P184" s="143"/>
      <c r="Q184" s="143"/>
      <c r="R184" s="143"/>
      <c r="S184" s="143"/>
      <c r="T184" s="143"/>
      <c r="U184" s="143"/>
      <c r="V184" s="143"/>
      <c r="W184" s="143"/>
      <c r="X184" s="143"/>
      <c r="Y184" s="143"/>
    </row>
    <row r="185" spans="1:25" ht="26.25" customHeight="1" x14ac:dyDescent="0.2">
      <c r="A185" s="142"/>
      <c r="H185" s="195"/>
      <c r="O185" s="143"/>
      <c r="P185" s="143"/>
      <c r="Q185" s="143"/>
      <c r="R185" s="143"/>
      <c r="S185" s="143"/>
      <c r="T185" s="143"/>
      <c r="U185" s="143"/>
      <c r="V185" s="143"/>
      <c r="W185" s="143"/>
      <c r="X185" s="143"/>
      <c r="Y185" s="143"/>
    </row>
    <row r="186" spans="1:25" ht="26.25" customHeight="1" x14ac:dyDescent="0.2">
      <c r="A186" s="142"/>
      <c r="H186" s="195"/>
      <c r="O186" s="143"/>
      <c r="P186" s="143"/>
      <c r="Q186" s="143"/>
      <c r="R186" s="143"/>
      <c r="S186" s="143"/>
      <c r="T186" s="143"/>
      <c r="U186" s="143"/>
      <c r="V186" s="143"/>
      <c r="W186" s="143"/>
      <c r="X186" s="143"/>
      <c r="Y186" s="143"/>
    </row>
    <row r="187" spans="1:25" ht="39" customHeight="1" x14ac:dyDescent="0.2">
      <c r="A187" s="142"/>
      <c r="H187" s="195"/>
      <c r="O187" s="143"/>
      <c r="P187" s="143"/>
      <c r="Q187" s="143"/>
      <c r="R187" s="143"/>
      <c r="S187" s="143"/>
      <c r="T187" s="143"/>
      <c r="U187" s="143"/>
      <c r="V187" s="143"/>
      <c r="W187" s="143"/>
      <c r="X187" s="143"/>
      <c r="Y187" s="143"/>
    </row>
    <row r="188" spans="1:25" ht="26.25" customHeight="1" x14ac:dyDescent="0.2">
      <c r="A188" s="22"/>
      <c r="H188" s="195"/>
      <c r="O188" s="143"/>
      <c r="P188" s="143"/>
      <c r="Q188" s="143"/>
      <c r="R188" s="143"/>
      <c r="S188" s="143"/>
      <c r="T188" s="143"/>
      <c r="U188" s="143"/>
      <c r="V188" s="143"/>
      <c r="W188" s="143"/>
      <c r="X188" s="143"/>
      <c r="Y188" s="143"/>
    </row>
    <row r="189" spans="1:25" ht="15.75" customHeight="1" x14ac:dyDescent="0.2">
      <c r="A189" s="22"/>
      <c r="H189" s="195"/>
      <c r="O189" s="143"/>
      <c r="P189" s="143"/>
      <c r="Q189" s="143"/>
      <c r="R189" s="143"/>
      <c r="S189" s="143"/>
      <c r="T189" s="143"/>
      <c r="U189" s="143"/>
      <c r="V189" s="143"/>
      <c r="W189" s="143"/>
      <c r="X189" s="143"/>
      <c r="Y189" s="143"/>
    </row>
    <row r="190" spans="1:25" ht="26.25" customHeight="1" x14ac:dyDescent="0.2">
      <c r="A190" s="22"/>
      <c r="H190" s="195"/>
      <c r="O190" s="143"/>
      <c r="P190" s="143"/>
      <c r="Q190" s="143"/>
      <c r="R190" s="143"/>
      <c r="S190" s="143"/>
      <c r="T190" s="143"/>
      <c r="U190" s="143"/>
      <c r="V190" s="143"/>
      <c r="W190" s="143"/>
      <c r="X190" s="143"/>
      <c r="Y190" s="143"/>
    </row>
    <row r="191" spans="1:25" ht="26.25" customHeight="1" x14ac:dyDescent="0.2">
      <c r="A191" s="22"/>
      <c r="H191" s="195"/>
      <c r="O191" s="143"/>
      <c r="P191" s="143"/>
      <c r="Q191" s="143"/>
      <c r="R191" s="143"/>
      <c r="S191" s="143"/>
      <c r="T191" s="143"/>
      <c r="U191" s="143"/>
      <c r="V191" s="143"/>
      <c r="W191" s="143"/>
      <c r="X191" s="143"/>
      <c r="Y191" s="143"/>
    </row>
    <row r="192" spans="1:25" ht="26.25" customHeight="1" x14ac:dyDescent="0.2">
      <c r="A192" s="22"/>
      <c r="H192" s="195"/>
      <c r="O192" s="143"/>
      <c r="P192" s="143"/>
      <c r="Q192" s="143"/>
      <c r="R192" s="143"/>
      <c r="S192" s="143"/>
      <c r="T192" s="143"/>
      <c r="U192" s="143"/>
      <c r="V192" s="143"/>
      <c r="W192" s="143"/>
      <c r="X192" s="143"/>
      <c r="Y192" s="143"/>
    </row>
    <row r="193" spans="1:25" ht="26.25" customHeight="1" x14ac:dyDescent="0.2">
      <c r="A193" s="22"/>
      <c r="H193" s="195"/>
      <c r="O193" s="143"/>
      <c r="P193" s="143"/>
      <c r="Q193" s="143"/>
      <c r="R193" s="143"/>
      <c r="S193" s="143"/>
      <c r="T193" s="143"/>
      <c r="U193" s="143"/>
      <c r="V193" s="143"/>
      <c r="W193" s="143"/>
      <c r="X193" s="143"/>
      <c r="Y193" s="143"/>
    </row>
    <row r="194" spans="1:25" ht="26.25" customHeight="1" x14ac:dyDescent="0.2">
      <c r="A194" s="22"/>
      <c r="H194" s="195"/>
      <c r="O194" s="143"/>
      <c r="P194" s="143"/>
      <c r="Q194" s="143"/>
      <c r="R194" s="143"/>
      <c r="S194" s="143"/>
      <c r="T194" s="143"/>
      <c r="U194" s="143"/>
      <c r="V194" s="143"/>
      <c r="W194" s="143"/>
      <c r="X194" s="143"/>
      <c r="Y194" s="143"/>
    </row>
    <row r="195" spans="1:25" ht="26.25" customHeight="1" x14ac:dyDescent="0.2">
      <c r="A195" s="22"/>
      <c r="H195" s="195"/>
      <c r="O195" s="143"/>
      <c r="P195" s="143"/>
      <c r="Q195" s="143"/>
      <c r="R195" s="143"/>
      <c r="S195" s="143"/>
      <c r="T195" s="143"/>
      <c r="U195" s="143"/>
      <c r="V195" s="143"/>
      <c r="W195" s="143"/>
      <c r="X195" s="143"/>
      <c r="Y195" s="143"/>
    </row>
    <row r="196" spans="1:25" ht="26.25" customHeight="1" x14ac:dyDescent="0.2">
      <c r="A196" s="22"/>
      <c r="H196" s="195"/>
      <c r="O196" s="143"/>
      <c r="P196" s="143"/>
      <c r="Q196" s="143"/>
      <c r="R196" s="143"/>
      <c r="S196" s="143"/>
      <c r="T196" s="143"/>
      <c r="U196" s="143"/>
      <c r="V196" s="143"/>
      <c r="W196" s="143"/>
      <c r="X196" s="143"/>
      <c r="Y196" s="143"/>
    </row>
    <row r="197" spans="1:25" ht="26.25" customHeight="1" x14ac:dyDescent="0.2">
      <c r="A197" s="55"/>
      <c r="H197" s="195"/>
      <c r="O197" s="44"/>
      <c r="P197" s="44"/>
      <c r="Q197" s="44"/>
      <c r="R197" s="44"/>
      <c r="S197" s="44"/>
      <c r="T197" s="44"/>
      <c r="U197" s="44"/>
      <c r="V197" s="44"/>
      <c r="W197" s="44"/>
      <c r="X197" s="44"/>
      <c r="Y197" s="44"/>
    </row>
    <row r="198" spans="1:25" ht="26.25" customHeight="1" x14ac:dyDescent="0.2">
      <c r="A198" s="55"/>
      <c r="H198" s="195"/>
      <c r="O198" s="44"/>
      <c r="P198" s="44"/>
      <c r="Q198" s="44"/>
      <c r="R198" s="44"/>
      <c r="S198" s="44"/>
      <c r="T198" s="44"/>
      <c r="U198" s="44"/>
      <c r="V198" s="44"/>
      <c r="W198" s="44"/>
      <c r="X198" s="44"/>
      <c r="Y198" s="44"/>
    </row>
    <row r="199" spans="1:25" ht="39" customHeight="1" x14ac:dyDescent="0.2">
      <c r="A199" s="55"/>
      <c r="H199" s="195"/>
      <c r="O199" s="44"/>
      <c r="P199" s="44"/>
      <c r="Q199" s="44"/>
      <c r="R199" s="44"/>
      <c r="S199" s="44"/>
      <c r="T199" s="44"/>
      <c r="U199" s="44"/>
      <c r="V199" s="44"/>
      <c r="W199" s="44"/>
      <c r="X199" s="44"/>
      <c r="Y199" s="44"/>
    </row>
    <row r="200" spans="1:25" ht="26.25" customHeight="1" x14ac:dyDescent="0.2">
      <c r="A200" s="55"/>
      <c r="H200" s="195"/>
      <c r="O200" s="44"/>
      <c r="P200" s="44"/>
      <c r="Q200" s="44"/>
      <c r="R200" s="44"/>
      <c r="S200" s="44"/>
      <c r="T200" s="44"/>
      <c r="U200" s="44"/>
      <c r="V200" s="44"/>
      <c r="W200" s="44"/>
      <c r="X200" s="44"/>
      <c r="Y200" s="44"/>
    </row>
    <row r="201" spans="1:25" ht="26.25" customHeight="1" x14ac:dyDescent="0.2">
      <c r="A201" s="55"/>
      <c r="H201" s="195"/>
      <c r="O201" s="44"/>
      <c r="P201" s="44"/>
      <c r="Q201" s="44"/>
      <c r="R201" s="44"/>
      <c r="S201" s="44"/>
      <c r="T201" s="44"/>
      <c r="U201" s="44"/>
      <c r="V201" s="44"/>
      <c r="W201" s="44"/>
      <c r="X201" s="44"/>
      <c r="Y201" s="44"/>
    </row>
    <row r="202" spans="1:25" ht="26.25" customHeight="1" x14ac:dyDescent="0.2">
      <c r="A202" s="55"/>
      <c r="H202" s="195"/>
      <c r="O202" s="44"/>
      <c r="P202" s="44"/>
      <c r="Q202" s="44"/>
      <c r="R202" s="44"/>
      <c r="S202" s="44"/>
      <c r="T202" s="44"/>
      <c r="U202" s="44"/>
      <c r="V202" s="44"/>
      <c r="W202" s="44"/>
      <c r="X202" s="44"/>
      <c r="Y202" s="44"/>
    </row>
    <row r="203" spans="1:25" ht="26.25" customHeight="1" x14ac:dyDescent="0.2">
      <c r="A203" s="55"/>
      <c r="H203" s="195"/>
      <c r="O203" s="44"/>
      <c r="P203" s="44"/>
      <c r="Q203" s="44"/>
      <c r="R203" s="44"/>
      <c r="S203" s="44"/>
      <c r="T203" s="44"/>
      <c r="U203" s="44"/>
      <c r="V203" s="44"/>
      <c r="W203" s="44"/>
      <c r="X203" s="44"/>
      <c r="Y203" s="44"/>
    </row>
    <row r="204" spans="1:25" ht="26.25" customHeight="1" x14ac:dyDescent="0.2">
      <c r="A204" s="55"/>
      <c r="H204" s="195"/>
      <c r="O204" s="44"/>
      <c r="P204" s="44"/>
      <c r="Q204" s="44"/>
      <c r="R204" s="44"/>
      <c r="S204" s="44"/>
      <c r="T204" s="44"/>
      <c r="U204" s="44"/>
      <c r="V204" s="44"/>
      <c r="W204" s="44"/>
      <c r="X204" s="44"/>
      <c r="Y204" s="44"/>
    </row>
    <row r="205" spans="1:25" ht="26.25" customHeight="1" x14ac:dyDescent="0.2">
      <c r="A205" s="55"/>
      <c r="H205" s="195"/>
      <c r="O205" s="44"/>
      <c r="P205" s="44"/>
      <c r="Q205" s="44"/>
      <c r="R205" s="44"/>
      <c r="S205" s="44"/>
      <c r="T205" s="44"/>
      <c r="U205" s="44"/>
      <c r="V205" s="44"/>
      <c r="W205" s="44"/>
      <c r="X205" s="44"/>
      <c r="Y205" s="44"/>
    </row>
    <row r="206" spans="1:25" ht="26.25" customHeight="1" x14ac:dyDescent="0.2">
      <c r="A206" s="55"/>
      <c r="H206" s="195"/>
      <c r="O206" s="44"/>
      <c r="P206" s="44"/>
      <c r="Q206" s="44"/>
      <c r="R206" s="44"/>
      <c r="S206" s="44"/>
      <c r="T206" s="44"/>
      <c r="U206" s="44"/>
      <c r="V206" s="44"/>
      <c r="W206" s="44"/>
      <c r="X206" s="44"/>
      <c r="Y206" s="44"/>
    </row>
    <row r="207" spans="1:25" ht="26.25" customHeight="1" x14ac:dyDescent="0.2">
      <c r="A207" s="55"/>
      <c r="H207" s="195"/>
      <c r="O207" s="44"/>
      <c r="P207" s="44"/>
      <c r="Q207" s="44"/>
      <c r="R207" s="44"/>
      <c r="S207" s="44"/>
      <c r="T207" s="44"/>
      <c r="U207" s="44"/>
      <c r="V207" s="44"/>
      <c r="W207" s="44"/>
      <c r="X207" s="44"/>
      <c r="Y207" s="44"/>
    </row>
    <row r="208" spans="1:25" ht="26.25" customHeight="1" x14ac:dyDescent="0.2">
      <c r="A208" s="55"/>
      <c r="H208" s="195"/>
      <c r="O208" s="44"/>
      <c r="P208" s="44"/>
      <c r="Q208" s="44"/>
      <c r="R208" s="44"/>
      <c r="S208" s="44"/>
      <c r="T208" s="44"/>
      <c r="U208" s="44"/>
      <c r="V208" s="44"/>
      <c r="W208" s="44"/>
      <c r="X208" s="44"/>
      <c r="Y208" s="44"/>
    </row>
    <row r="209" spans="1:25" ht="26.25" customHeight="1" x14ac:dyDescent="0.2">
      <c r="A209" s="55"/>
      <c r="H209" s="195"/>
      <c r="O209" s="44"/>
      <c r="P209" s="44"/>
      <c r="Q209" s="44"/>
      <c r="R209" s="44"/>
      <c r="S209" s="44"/>
      <c r="T209" s="44"/>
      <c r="U209" s="44"/>
      <c r="V209" s="44"/>
      <c r="W209" s="44"/>
      <c r="X209" s="44"/>
      <c r="Y209" s="44"/>
    </row>
    <row r="210" spans="1:25" ht="26.25" customHeight="1" x14ac:dyDescent="0.2">
      <c r="A210" s="55"/>
      <c r="H210" s="195"/>
      <c r="O210" s="44"/>
      <c r="P210" s="44"/>
      <c r="Q210" s="44"/>
      <c r="R210" s="44"/>
      <c r="S210" s="44"/>
      <c r="T210" s="44"/>
      <c r="U210" s="44"/>
      <c r="V210" s="44"/>
      <c r="W210" s="44"/>
      <c r="X210" s="44"/>
      <c r="Y210" s="44"/>
    </row>
    <row r="211" spans="1:25" ht="26.25" customHeight="1" x14ac:dyDescent="0.2">
      <c r="A211" s="55"/>
      <c r="H211" s="195"/>
      <c r="O211" s="44"/>
      <c r="P211" s="44"/>
      <c r="Q211" s="44"/>
      <c r="R211" s="44"/>
      <c r="S211" s="44"/>
      <c r="T211" s="44"/>
      <c r="U211" s="44"/>
      <c r="V211" s="44"/>
      <c r="W211" s="44"/>
      <c r="X211" s="44"/>
      <c r="Y211" s="44"/>
    </row>
    <row r="212" spans="1:25" ht="26.25" customHeight="1" x14ac:dyDescent="0.2">
      <c r="A212" s="55"/>
      <c r="H212" s="195"/>
      <c r="O212" s="44"/>
      <c r="P212" s="44"/>
      <c r="Q212" s="44"/>
      <c r="R212" s="44"/>
      <c r="S212" s="44"/>
      <c r="T212" s="44"/>
      <c r="U212" s="44"/>
      <c r="V212" s="44"/>
      <c r="W212" s="44"/>
      <c r="X212" s="44"/>
      <c r="Y212" s="44"/>
    </row>
    <row r="213" spans="1:25" ht="26.25" customHeight="1" x14ac:dyDescent="0.2">
      <c r="A213" s="55"/>
      <c r="H213" s="195"/>
      <c r="O213" s="44"/>
      <c r="P213" s="44"/>
      <c r="Q213" s="44"/>
      <c r="R213" s="44"/>
      <c r="S213" s="44"/>
      <c r="T213" s="44"/>
      <c r="U213" s="44"/>
      <c r="V213" s="44"/>
      <c r="W213" s="44"/>
      <c r="X213" s="44"/>
      <c r="Y213" s="44"/>
    </row>
    <row r="214" spans="1:25" ht="26.25" customHeight="1" x14ac:dyDescent="0.2">
      <c r="A214" s="55"/>
      <c r="H214" s="195"/>
      <c r="O214" s="44"/>
      <c r="P214" s="44"/>
      <c r="Q214" s="44"/>
      <c r="R214" s="44"/>
      <c r="S214" s="44"/>
      <c r="T214" s="44"/>
      <c r="U214" s="44"/>
      <c r="V214" s="44"/>
      <c r="W214" s="44"/>
      <c r="X214" s="44"/>
      <c r="Y214" s="44"/>
    </row>
    <row r="215" spans="1:25" ht="26.25" customHeight="1" x14ac:dyDescent="0.2">
      <c r="A215" s="55"/>
      <c r="H215" s="195"/>
      <c r="O215" s="44"/>
      <c r="P215" s="44"/>
      <c r="Q215" s="44"/>
      <c r="R215" s="44"/>
      <c r="S215" s="44"/>
      <c r="T215" s="44"/>
      <c r="U215" s="44"/>
      <c r="V215" s="44"/>
      <c r="W215" s="44"/>
      <c r="X215" s="44"/>
      <c r="Y215" s="44"/>
    </row>
    <row r="216" spans="1:25" ht="26.25" customHeight="1" x14ac:dyDescent="0.2">
      <c r="A216" s="55"/>
      <c r="H216" s="195"/>
      <c r="O216" s="44"/>
      <c r="P216" s="44"/>
      <c r="Q216" s="44"/>
      <c r="R216" s="44"/>
      <c r="S216" s="44"/>
      <c r="T216" s="44"/>
      <c r="U216" s="44"/>
      <c r="V216" s="44"/>
      <c r="W216" s="44"/>
      <c r="X216" s="44"/>
      <c r="Y216" s="44"/>
    </row>
    <row r="217" spans="1:25" ht="26.25" customHeight="1" x14ac:dyDescent="0.2">
      <c r="A217" s="55"/>
      <c r="H217" s="195"/>
      <c r="O217" s="44"/>
      <c r="P217" s="44"/>
      <c r="Q217" s="44"/>
      <c r="R217" s="44"/>
      <c r="S217" s="44"/>
      <c r="T217" s="44"/>
      <c r="U217" s="44"/>
      <c r="V217" s="44"/>
      <c r="W217" s="44"/>
      <c r="X217" s="44"/>
      <c r="Y217" s="44"/>
    </row>
    <row r="218" spans="1:25" ht="26.25" customHeight="1" x14ac:dyDescent="0.2">
      <c r="A218" s="55"/>
      <c r="H218" s="195"/>
      <c r="O218" s="44"/>
      <c r="P218" s="44"/>
      <c r="Q218" s="44"/>
      <c r="R218" s="44"/>
      <c r="S218" s="44"/>
      <c r="T218" s="44"/>
      <c r="U218" s="44"/>
      <c r="V218" s="44"/>
      <c r="W218" s="44"/>
      <c r="X218" s="44"/>
      <c r="Y218" s="44"/>
    </row>
    <row r="219" spans="1:25" ht="26.25" customHeight="1" x14ac:dyDescent="0.2">
      <c r="A219" s="55"/>
      <c r="H219" s="195"/>
      <c r="O219" s="44"/>
      <c r="P219" s="44"/>
      <c r="Q219" s="44"/>
      <c r="R219" s="44"/>
      <c r="S219" s="44"/>
      <c r="T219" s="44"/>
      <c r="U219" s="44"/>
      <c r="V219" s="44"/>
      <c r="W219" s="44"/>
      <c r="X219" s="44"/>
      <c r="Y219" s="44"/>
    </row>
    <row r="220" spans="1:25" ht="26.25" customHeight="1" x14ac:dyDescent="0.2">
      <c r="A220" s="55"/>
      <c r="H220" s="195"/>
      <c r="O220" s="44"/>
      <c r="P220" s="44"/>
      <c r="Q220" s="44"/>
      <c r="R220" s="44"/>
      <c r="S220" s="44"/>
      <c r="T220" s="44"/>
      <c r="U220" s="44"/>
      <c r="V220" s="44"/>
      <c r="W220" s="44"/>
      <c r="X220" s="44"/>
      <c r="Y220" s="44"/>
    </row>
    <row r="221" spans="1:25" ht="26.25" customHeight="1" x14ac:dyDescent="0.2">
      <c r="A221" s="55"/>
      <c r="H221" s="195"/>
      <c r="O221" s="44"/>
      <c r="P221" s="44"/>
      <c r="Q221" s="44"/>
      <c r="R221" s="44"/>
      <c r="S221" s="44"/>
      <c r="T221" s="44"/>
      <c r="U221" s="44"/>
      <c r="V221" s="44"/>
      <c r="W221" s="44"/>
      <c r="X221" s="44"/>
      <c r="Y221" s="44"/>
    </row>
    <row r="222" spans="1:25" ht="26.25" customHeight="1" x14ac:dyDescent="0.2">
      <c r="A222" s="55"/>
      <c r="H222" s="195"/>
      <c r="O222" s="44"/>
      <c r="P222" s="44"/>
      <c r="Q222" s="44"/>
      <c r="R222" s="44"/>
      <c r="S222" s="44"/>
      <c r="T222" s="44"/>
      <c r="U222" s="44"/>
      <c r="V222" s="44"/>
      <c r="W222" s="44"/>
      <c r="X222" s="44"/>
      <c r="Y222" s="44"/>
    </row>
    <row r="223" spans="1:25" ht="39" customHeight="1" x14ac:dyDescent="0.2">
      <c r="A223" s="55"/>
      <c r="H223" s="195"/>
      <c r="O223" s="44"/>
      <c r="P223" s="44"/>
      <c r="Q223" s="44"/>
      <c r="R223" s="44"/>
      <c r="S223" s="44"/>
      <c r="T223" s="44"/>
      <c r="U223" s="44"/>
      <c r="V223" s="44"/>
      <c r="W223" s="44"/>
      <c r="X223" s="44"/>
      <c r="Y223" s="44"/>
    </row>
    <row r="224" spans="1:25" ht="26.25" customHeight="1" x14ac:dyDescent="0.2">
      <c r="A224" s="55"/>
      <c r="H224" s="195"/>
      <c r="O224" s="44"/>
      <c r="P224" s="44"/>
      <c r="Q224" s="44"/>
      <c r="R224" s="44"/>
      <c r="S224" s="44"/>
      <c r="T224" s="44"/>
      <c r="U224" s="44"/>
      <c r="V224" s="44"/>
      <c r="W224" s="44"/>
      <c r="X224" s="44"/>
      <c r="Y224" s="44"/>
    </row>
    <row r="225" spans="1:25" ht="39" customHeight="1" x14ac:dyDescent="0.2">
      <c r="A225" s="55"/>
      <c r="H225" s="195"/>
      <c r="O225" s="44"/>
      <c r="P225" s="44"/>
      <c r="Q225" s="44"/>
      <c r="R225" s="44"/>
      <c r="S225" s="44"/>
      <c r="T225" s="44"/>
      <c r="U225" s="44"/>
      <c r="V225" s="44"/>
      <c r="W225" s="44"/>
      <c r="X225" s="44"/>
      <c r="Y225" s="44"/>
    </row>
    <row r="226" spans="1:25" ht="26.25" customHeight="1" x14ac:dyDescent="0.2">
      <c r="A226" s="55"/>
      <c r="H226" s="195"/>
      <c r="O226" s="44"/>
      <c r="P226" s="44"/>
      <c r="Q226" s="44"/>
      <c r="R226" s="44"/>
      <c r="S226" s="44"/>
      <c r="T226" s="44"/>
      <c r="U226" s="44"/>
      <c r="V226" s="44"/>
      <c r="W226" s="44"/>
      <c r="X226" s="44"/>
      <c r="Y226" s="44"/>
    </row>
    <row r="227" spans="1:25" ht="26.25" customHeight="1" x14ac:dyDescent="0.2">
      <c r="A227" s="55"/>
      <c r="H227" s="195"/>
      <c r="O227" s="44"/>
      <c r="P227" s="44"/>
      <c r="Q227" s="44"/>
      <c r="R227" s="44"/>
      <c r="S227" s="44"/>
      <c r="T227" s="44"/>
      <c r="U227" s="44"/>
      <c r="V227" s="44"/>
      <c r="W227" s="44"/>
      <c r="X227" s="44"/>
      <c r="Y227" s="44"/>
    </row>
    <row r="228" spans="1:25" ht="26.25" customHeight="1" x14ac:dyDescent="0.2">
      <c r="A228" s="55"/>
      <c r="H228" s="195"/>
      <c r="O228" s="44"/>
      <c r="P228" s="44"/>
      <c r="Q228" s="44"/>
      <c r="R228" s="44"/>
      <c r="S228" s="44"/>
      <c r="T228" s="44"/>
      <c r="U228" s="44"/>
      <c r="V228" s="44"/>
      <c r="W228" s="44"/>
      <c r="X228" s="44"/>
      <c r="Y228" s="44"/>
    </row>
    <row r="229" spans="1:25" ht="26.25" customHeight="1" x14ac:dyDescent="0.2">
      <c r="A229" s="55"/>
      <c r="O229" s="44"/>
      <c r="P229" s="44"/>
      <c r="Q229" s="44"/>
      <c r="R229" s="44"/>
      <c r="S229" s="44"/>
      <c r="T229" s="44"/>
      <c r="U229" s="44"/>
      <c r="V229" s="44"/>
      <c r="W229" s="44"/>
      <c r="X229" s="44"/>
      <c r="Y229" s="44"/>
    </row>
    <row r="230" spans="1:25" ht="26.25" customHeight="1" x14ac:dyDescent="0.2">
      <c r="A230" s="55"/>
      <c r="O230" s="44"/>
      <c r="P230" s="44"/>
      <c r="Q230" s="44"/>
      <c r="R230" s="44"/>
      <c r="S230" s="44"/>
      <c r="T230" s="44"/>
      <c r="U230" s="44"/>
      <c r="V230" s="44"/>
      <c r="W230" s="44"/>
      <c r="X230" s="44"/>
      <c r="Y230" s="44"/>
    </row>
    <row r="231" spans="1:25" ht="26.25" customHeight="1" x14ac:dyDescent="0.2">
      <c r="A231" s="55"/>
      <c r="O231" s="44"/>
      <c r="P231" s="44"/>
      <c r="Q231" s="44"/>
      <c r="R231" s="44"/>
      <c r="S231" s="44"/>
      <c r="T231" s="44"/>
      <c r="U231" s="44"/>
      <c r="V231" s="44"/>
      <c r="W231" s="44"/>
      <c r="X231" s="44"/>
      <c r="Y231" s="44"/>
    </row>
    <row r="232" spans="1:25" ht="26.25" customHeight="1" x14ac:dyDescent="0.2">
      <c r="A232" s="55"/>
      <c r="O232" s="44"/>
      <c r="P232" s="44"/>
      <c r="Q232" s="44"/>
      <c r="R232" s="44"/>
      <c r="S232" s="44"/>
      <c r="T232" s="44"/>
      <c r="U232" s="44"/>
      <c r="V232" s="44"/>
      <c r="W232" s="44"/>
      <c r="X232" s="44"/>
      <c r="Y232" s="44"/>
    </row>
    <row r="233" spans="1:25" ht="26.25" customHeight="1" x14ac:dyDescent="0.2">
      <c r="A233" s="55"/>
      <c r="O233" s="44"/>
      <c r="P233" s="44"/>
      <c r="Q233" s="44"/>
      <c r="R233" s="44"/>
      <c r="S233" s="44"/>
      <c r="T233" s="44"/>
      <c r="U233" s="44"/>
      <c r="V233" s="44"/>
      <c r="W233" s="44"/>
      <c r="X233" s="44"/>
      <c r="Y233" s="44"/>
    </row>
    <row r="234" spans="1:25" ht="26.25" customHeight="1" x14ac:dyDescent="0.2">
      <c r="A234" s="55"/>
      <c r="O234" s="44"/>
      <c r="P234" s="44"/>
      <c r="Q234" s="44"/>
      <c r="R234" s="44"/>
      <c r="S234" s="44"/>
      <c r="T234" s="44"/>
      <c r="U234" s="44"/>
      <c r="V234" s="44"/>
      <c r="W234" s="44"/>
      <c r="X234" s="44"/>
      <c r="Y234" s="44"/>
    </row>
    <row r="235" spans="1:25" ht="26.25" customHeight="1" x14ac:dyDescent="0.2">
      <c r="A235" s="55"/>
      <c r="O235" s="44"/>
      <c r="P235" s="44"/>
      <c r="Q235" s="44"/>
      <c r="R235" s="44"/>
      <c r="S235" s="44"/>
      <c r="T235" s="44"/>
      <c r="U235" s="44"/>
      <c r="V235" s="44"/>
      <c r="W235" s="44"/>
      <c r="X235" s="44"/>
      <c r="Y235" s="44"/>
    </row>
    <row r="236" spans="1:25" ht="26.25" customHeight="1" x14ac:dyDescent="0.2">
      <c r="A236" s="55"/>
      <c r="O236" s="44"/>
      <c r="P236" s="44"/>
      <c r="Q236" s="44"/>
      <c r="R236" s="44"/>
      <c r="S236" s="44"/>
      <c r="T236" s="44"/>
      <c r="U236" s="44"/>
      <c r="V236" s="44"/>
      <c r="W236" s="44"/>
      <c r="X236" s="44"/>
      <c r="Y236" s="44"/>
    </row>
    <row r="237" spans="1:25" ht="26.25" customHeight="1" x14ac:dyDescent="0.2">
      <c r="A237" s="55"/>
      <c r="O237" s="44"/>
      <c r="P237" s="44"/>
      <c r="Q237" s="44"/>
      <c r="R237" s="44"/>
      <c r="S237" s="44"/>
      <c r="T237" s="44"/>
      <c r="U237" s="44"/>
      <c r="V237" s="44"/>
      <c r="W237" s="44"/>
      <c r="X237" s="44"/>
      <c r="Y237" s="44"/>
    </row>
    <row r="238" spans="1:25" ht="26.25" customHeight="1" x14ac:dyDescent="0.2">
      <c r="A238" s="55"/>
      <c r="O238" s="44"/>
      <c r="P238" s="44"/>
      <c r="Q238" s="44"/>
      <c r="R238" s="44"/>
      <c r="S238" s="44"/>
      <c r="T238" s="44"/>
      <c r="U238" s="44"/>
      <c r="V238" s="44"/>
      <c r="W238" s="44"/>
      <c r="X238" s="44"/>
      <c r="Y238" s="44"/>
    </row>
    <row r="239" spans="1:25" ht="26.25" customHeight="1" x14ac:dyDescent="0.2">
      <c r="A239" s="55"/>
      <c r="O239" s="44"/>
      <c r="P239" s="44"/>
      <c r="Q239" s="44"/>
      <c r="R239" s="44"/>
      <c r="S239" s="44"/>
      <c r="T239" s="44"/>
      <c r="U239" s="44"/>
      <c r="V239" s="44"/>
      <c r="W239" s="44"/>
      <c r="X239" s="44"/>
      <c r="Y239" s="44"/>
    </row>
    <row r="240" spans="1:25" ht="26.25" customHeight="1" x14ac:dyDescent="0.2">
      <c r="A240" s="55"/>
      <c r="O240" s="44"/>
      <c r="P240" s="44"/>
      <c r="Q240" s="44"/>
      <c r="R240" s="44"/>
      <c r="S240" s="44"/>
      <c r="T240" s="44"/>
      <c r="U240" s="44"/>
      <c r="V240" s="44"/>
      <c r="W240" s="44"/>
      <c r="X240" s="44"/>
      <c r="Y240" s="44"/>
    </row>
    <row r="241" spans="1:25" ht="26.25" customHeight="1" x14ac:dyDescent="0.2">
      <c r="A241" s="55"/>
      <c r="O241" s="44"/>
      <c r="P241" s="44"/>
      <c r="Q241" s="44"/>
      <c r="R241" s="44"/>
      <c r="S241" s="44"/>
      <c r="T241" s="44"/>
      <c r="U241" s="44"/>
      <c r="V241" s="44"/>
      <c r="W241" s="44"/>
      <c r="X241" s="44"/>
      <c r="Y241" s="44"/>
    </row>
    <row r="242" spans="1:25" ht="26.25" customHeight="1" x14ac:dyDescent="0.2">
      <c r="A242" s="55"/>
      <c r="O242" s="44"/>
      <c r="P242" s="44"/>
      <c r="Q242" s="44"/>
      <c r="R242" s="44"/>
      <c r="S242" s="44"/>
      <c r="T242" s="44"/>
      <c r="U242" s="44"/>
      <c r="V242" s="44"/>
      <c r="W242" s="44"/>
      <c r="X242" s="44"/>
      <c r="Y242" s="44"/>
    </row>
    <row r="243" spans="1:25" ht="26.25" customHeight="1" x14ac:dyDescent="0.2">
      <c r="A243" s="55"/>
      <c r="O243" s="44"/>
      <c r="P243" s="44"/>
      <c r="Q243" s="44"/>
      <c r="R243" s="44"/>
      <c r="S243" s="44"/>
      <c r="T243" s="44"/>
      <c r="U243" s="44"/>
      <c r="V243" s="44"/>
      <c r="W243" s="44"/>
      <c r="X243" s="44"/>
      <c r="Y243" s="44"/>
    </row>
    <row r="244" spans="1:25" ht="26.25" customHeight="1" x14ac:dyDescent="0.2">
      <c r="A244" s="55"/>
      <c r="O244" s="44"/>
      <c r="P244" s="44"/>
      <c r="Q244" s="44"/>
      <c r="R244" s="44"/>
      <c r="S244" s="44"/>
      <c r="T244" s="44"/>
      <c r="U244" s="44"/>
      <c r="V244" s="44"/>
      <c r="W244" s="44"/>
      <c r="X244" s="44"/>
      <c r="Y244" s="44"/>
    </row>
    <row r="245" spans="1:25" ht="26.25" customHeight="1" x14ac:dyDescent="0.2">
      <c r="A245" s="55"/>
      <c r="O245" s="44"/>
      <c r="P245" s="44"/>
      <c r="Q245" s="44"/>
      <c r="R245" s="44"/>
      <c r="S245" s="44"/>
      <c r="T245" s="44"/>
      <c r="U245" s="44"/>
      <c r="V245" s="44"/>
      <c r="W245" s="44"/>
      <c r="X245" s="44"/>
      <c r="Y245" s="44"/>
    </row>
    <row r="246" spans="1:25" ht="26.25" customHeight="1" x14ac:dyDescent="0.2">
      <c r="A246" s="55"/>
      <c r="O246" s="44"/>
      <c r="P246" s="44"/>
      <c r="Q246" s="44"/>
      <c r="R246" s="44"/>
      <c r="S246" s="44"/>
      <c r="T246" s="44"/>
      <c r="U246" s="44"/>
      <c r="V246" s="44"/>
      <c r="W246" s="44"/>
      <c r="X246" s="44"/>
      <c r="Y246" s="44"/>
    </row>
    <row r="247" spans="1:25" ht="26.25" customHeight="1" x14ac:dyDescent="0.2">
      <c r="A247" s="55"/>
      <c r="O247" s="44"/>
      <c r="P247" s="44"/>
      <c r="Q247" s="44"/>
      <c r="R247" s="44"/>
      <c r="S247" s="44"/>
      <c r="T247" s="44"/>
      <c r="U247" s="44"/>
      <c r="V247" s="44"/>
      <c r="W247" s="44"/>
      <c r="X247" s="44"/>
      <c r="Y247" s="44"/>
    </row>
    <row r="248" spans="1:25" ht="26.25" customHeight="1" x14ac:dyDescent="0.2">
      <c r="A248" s="55"/>
      <c r="O248" s="44"/>
      <c r="P248" s="44"/>
      <c r="Q248" s="44"/>
      <c r="R248" s="44"/>
      <c r="S248" s="44"/>
      <c r="T248" s="44"/>
      <c r="U248" s="44"/>
      <c r="V248" s="44"/>
      <c r="W248" s="44"/>
      <c r="X248" s="44"/>
      <c r="Y248" s="44"/>
    </row>
    <row r="249" spans="1:25" ht="26.25" customHeight="1" x14ac:dyDescent="0.2">
      <c r="A249" s="55"/>
      <c r="O249" s="44"/>
      <c r="P249" s="44"/>
      <c r="Q249" s="44"/>
      <c r="R249" s="44"/>
      <c r="S249" s="44"/>
      <c r="T249" s="44"/>
      <c r="U249" s="44"/>
      <c r="V249" s="44"/>
      <c r="W249" s="44"/>
      <c r="X249" s="44"/>
      <c r="Y249" s="44"/>
    </row>
    <row r="250" spans="1:25" ht="26.25" customHeight="1" x14ac:dyDescent="0.2">
      <c r="A250" s="55"/>
      <c r="O250" s="44"/>
      <c r="P250" s="44"/>
      <c r="Q250" s="44"/>
      <c r="R250" s="44"/>
      <c r="S250" s="44"/>
      <c r="T250" s="44"/>
      <c r="U250" s="44"/>
      <c r="V250" s="44"/>
      <c r="W250" s="44"/>
      <c r="X250" s="44"/>
      <c r="Y250" s="44"/>
    </row>
    <row r="251" spans="1:25" ht="26.25" customHeight="1" x14ac:dyDescent="0.2">
      <c r="A251" s="55"/>
      <c r="O251" s="44"/>
      <c r="P251" s="44"/>
      <c r="Q251" s="44"/>
      <c r="R251" s="44"/>
      <c r="S251" s="44"/>
      <c r="T251" s="44"/>
      <c r="U251" s="44"/>
      <c r="V251" s="44"/>
      <c r="W251" s="44"/>
      <c r="X251" s="44"/>
      <c r="Y251" s="44"/>
    </row>
    <row r="252" spans="1:25" ht="26.25" customHeight="1" x14ac:dyDescent="0.2">
      <c r="A252" s="55"/>
      <c r="O252" s="44"/>
      <c r="P252" s="44"/>
      <c r="Q252" s="44"/>
      <c r="R252" s="44"/>
      <c r="S252" s="44"/>
      <c r="T252" s="44"/>
      <c r="U252" s="44"/>
      <c r="V252" s="44"/>
      <c r="W252" s="44"/>
      <c r="X252" s="44"/>
      <c r="Y252" s="44"/>
    </row>
    <row r="253" spans="1:25" ht="26.25" customHeight="1" x14ac:dyDescent="0.2">
      <c r="A253" s="55"/>
      <c r="O253" s="44"/>
      <c r="P253" s="44"/>
      <c r="Q253" s="44"/>
      <c r="R253" s="44"/>
      <c r="S253" s="44"/>
      <c r="T253" s="44"/>
      <c r="U253" s="44"/>
      <c r="V253" s="44"/>
      <c r="W253" s="44"/>
      <c r="X253" s="44"/>
      <c r="Y253" s="44"/>
    </row>
    <row r="254" spans="1:25" ht="26.25" customHeight="1" x14ac:dyDescent="0.2">
      <c r="A254" s="55"/>
      <c r="O254" s="44"/>
      <c r="P254" s="44"/>
      <c r="Q254" s="44"/>
      <c r="R254" s="44"/>
      <c r="S254" s="44"/>
      <c r="T254" s="44"/>
      <c r="U254" s="44"/>
      <c r="V254" s="44"/>
      <c r="W254" s="44"/>
      <c r="X254" s="44"/>
      <c r="Y254" s="44"/>
    </row>
    <row r="255" spans="1:25" ht="26.25" customHeight="1" x14ac:dyDescent="0.2">
      <c r="A255" s="55"/>
      <c r="O255" s="44"/>
      <c r="P255" s="44"/>
      <c r="Q255" s="44"/>
      <c r="R255" s="44"/>
      <c r="S255" s="44"/>
      <c r="T255" s="44"/>
      <c r="U255" s="44"/>
      <c r="V255" s="44"/>
      <c r="W255" s="44"/>
      <c r="X255" s="44"/>
      <c r="Y255" s="44"/>
    </row>
    <row r="256" spans="1:25" ht="26.25" customHeight="1" x14ac:dyDescent="0.2">
      <c r="A256" s="55"/>
      <c r="O256" s="44"/>
      <c r="P256" s="44"/>
      <c r="Q256" s="44"/>
      <c r="R256" s="44"/>
      <c r="S256" s="44"/>
      <c r="T256" s="44"/>
      <c r="U256" s="44"/>
      <c r="V256" s="44"/>
      <c r="W256" s="44"/>
      <c r="X256" s="44"/>
      <c r="Y256" s="44"/>
    </row>
    <row r="257" spans="1:25" ht="26.25" customHeight="1" x14ac:dyDescent="0.2">
      <c r="A257" s="55"/>
      <c r="O257" s="44"/>
      <c r="P257" s="44"/>
      <c r="Q257" s="44"/>
      <c r="R257" s="44"/>
      <c r="S257" s="44"/>
      <c r="T257" s="44"/>
      <c r="U257" s="44"/>
      <c r="V257" s="44"/>
      <c r="W257" s="44"/>
      <c r="X257" s="44"/>
      <c r="Y257" s="44"/>
    </row>
    <row r="258" spans="1:25" ht="26.25" customHeight="1" x14ac:dyDescent="0.2">
      <c r="A258" s="55"/>
      <c r="O258" s="44"/>
      <c r="P258" s="44"/>
      <c r="Q258" s="44"/>
      <c r="R258" s="44"/>
      <c r="S258" s="44"/>
      <c r="T258" s="44"/>
      <c r="U258" s="44"/>
      <c r="V258" s="44"/>
      <c r="W258" s="44"/>
      <c r="X258" s="44"/>
      <c r="Y258" s="44"/>
    </row>
    <row r="259" spans="1:25" ht="26.25" customHeight="1" x14ac:dyDescent="0.2">
      <c r="A259" s="55"/>
      <c r="O259" s="44"/>
      <c r="P259" s="44"/>
      <c r="Q259" s="44"/>
      <c r="R259" s="44"/>
      <c r="S259" s="44"/>
      <c r="T259" s="44"/>
      <c r="U259" s="44"/>
      <c r="V259" s="44"/>
      <c r="W259" s="44"/>
      <c r="X259" s="44"/>
      <c r="Y259" s="44"/>
    </row>
    <row r="260" spans="1:25" ht="26.25" customHeight="1" x14ac:dyDescent="0.2">
      <c r="A260" s="55"/>
      <c r="O260" s="44"/>
      <c r="P260" s="44"/>
      <c r="Q260" s="44"/>
      <c r="R260" s="44"/>
      <c r="S260" s="44"/>
      <c r="T260" s="44"/>
      <c r="U260" s="44"/>
      <c r="V260" s="44"/>
      <c r="W260" s="44"/>
      <c r="X260" s="44"/>
      <c r="Y260" s="44"/>
    </row>
    <row r="261" spans="1:25" ht="26.25" customHeight="1" x14ac:dyDescent="0.2">
      <c r="A261" s="55"/>
      <c r="O261" s="44"/>
      <c r="P261" s="44"/>
      <c r="Q261" s="44"/>
      <c r="R261" s="44"/>
      <c r="S261" s="44"/>
      <c r="T261" s="44"/>
      <c r="U261" s="44"/>
      <c r="V261" s="44"/>
      <c r="W261" s="44"/>
      <c r="X261" s="44"/>
      <c r="Y261" s="44"/>
    </row>
    <row r="262" spans="1:25" ht="26.25" customHeight="1" x14ac:dyDescent="0.2">
      <c r="A262" s="55"/>
      <c r="O262" s="44"/>
      <c r="P262" s="44"/>
      <c r="Q262" s="44"/>
      <c r="R262" s="44"/>
      <c r="S262" s="44"/>
      <c r="T262" s="44"/>
      <c r="U262" s="44"/>
      <c r="V262" s="44"/>
      <c r="W262" s="44"/>
      <c r="X262" s="44"/>
      <c r="Y262" s="44"/>
    </row>
    <row r="263" spans="1:25" ht="26.25" customHeight="1" x14ac:dyDescent="0.2">
      <c r="A263" s="55"/>
      <c r="O263" s="44"/>
      <c r="P263" s="44"/>
      <c r="Q263" s="44"/>
      <c r="R263" s="44"/>
      <c r="S263" s="44"/>
      <c r="T263" s="44"/>
      <c r="U263" s="44"/>
      <c r="V263" s="44"/>
      <c r="W263" s="44"/>
      <c r="X263" s="44"/>
      <c r="Y263" s="44"/>
    </row>
    <row r="264" spans="1:25" ht="26.25" customHeight="1" x14ac:dyDescent="0.2">
      <c r="A264" s="55"/>
      <c r="O264" s="44"/>
      <c r="P264" s="44"/>
      <c r="Q264" s="44"/>
      <c r="R264" s="44"/>
      <c r="S264" s="44"/>
      <c r="T264" s="44"/>
      <c r="U264" s="44"/>
      <c r="V264" s="44"/>
      <c r="W264" s="44"/>
      <c r="X264" s="44"/>
      <c r="Y264" s="44"/>
    </row>
    <row r="265" spans="1:25" ht="26.25" customHeight="1" x14ac:dyDescent="0.2">
      <c r="A265" s="55"/>
      <c r="O265" s="44"/>
      <c r="P265" s="44"/>
      <c r="Q265" s="44"/>
      <c r="R265" s="44"/>
      <c r="S265" s="44"/>
      <c r="T265" s="44"/>
      <c r="U265" s="44"/>
      <c r="V265" s="44"/>
      <c r="W265" s="44"/>
      <c r="X265" s="44"/>
      <c r="Y265" s="44"/>
    </row>
    <row r="266" spans="1:25" ht="26.25" customHeight="1" x14ac:dyDescent="0.2">
      <c r="A266" s="55"/>
      <c r="O266" s="44"/>
      <c r="P266" s="44"/>
      <c r="Q266" s="44"/>
      <c r="R266" s="44"/>
      <c r="S266" s="44"/>
      <c r="T266" s="44"/>
      <c r="U266" s="44"/>
      <c r="V266" s="44"/>
      <c r="W266" s="44"/>
      <c r="X266" s="44"/>
      <c r="Y266" s="44"/>
    </row>
    <row r="267" spans="1:25" ht="26.25" customHeight="1" x14ac:dyDescent="0.2">
      <c r="A267" s="55"/>
      <c r="O267" s="44"/>
      <c r="P267" s="44"/>
      <c r="Q267" s="44"/>
      <c r="R267" s="44"/>
      <c r="S267" s="44"/>
      <c r="T267" s="44"/>
      <c r="U267" s="44"/>
      <c r="V267" s="44"/>
      <c r="W267" s="44"/>
      <c r="X267" s="44"/>
      <c r="Y267" s="44"/>
    </row>
    <row r="268" spans="1:25" ht="26.25" customHeight="1" x14ac:dyDescent="0.2">
      <c r="A268" s="55"/>
      <c r="O268" s="44"/>
      <c r="P268" s="44"/>
      <c r="Q268" s="44"/>
      <c r="R268" s="44"/>
      <c r="S268" s="44"/>
      <c r="T268" s="44"/>
      <c r="U268" s="44"/>
      <c r="V268" s="44"/>
      <c r="W268" s="44"/>
      <c r="X268" s="44"/>
      <c r="Y268" s="44"/>
    </row>
    <row r="269" spans="1:25" ht="26.25" customHeight="1" x14ac:dyDescent="0.2">
      <c r="A269" s="55"/>
      <c r="O269" s="44"/>
      <c r="P269" s="44"/>
      <c r="Q269" s="44"/>
      <c r="R269" s="44"/>
      <c r="S269" s="44"/>
      <c r="T269" s="44"/>
      <c r="U269" s="44"/>
      <c r="V269" s="44"/>
      <c r="W269" s="44"/>
      <c r="X269" s="44"/>
      <c r="Y269" s="44"/>
    </row>
    <row r="270" spans="1:25" ht="26.25" customHeight="1" x14ac:dyDescent="0.2">
      <c r="A270" s="55"/>
      <c r="O270" s="44"/>
      <c r="P270" s="44"/>
      <c r="Q270" s="44"/>
      <c r="R270" s="44"/>
      <c r="S270" s="44"/>
      <c r="T270" s="44"/>
      <c r="U270" s="44"/>
      <c r="V270" s="44"/>
      <c r="W270" s="44"/>
      <c r="X270" s="44"/>
      <c r="Y270" s="44"/>
    </row>
    <row r="271" spans="1:25" ht="26.25" customHeight="1" x14ac:dyDescent="0.2">
      <c r="A271" s="55"/>
      <c r="O271" s="44"/>
      <c r="P271" s="44"/>
      <c r="Q271" s="44"/>
      <c r="R271" s="44"/>
      <c r="S271" s="44"/>
      <c r="T271" s="44"/>
      <c r="U271" s="44"/>
      <c r="V271" s="44"/>
      <c r="W271" s="44"/>
      <c r="X271" s="44"/>
      <c r="Y271" s="44"/>
    </row>
    <row r="272" spans="1:25" ht="26.25" customHeight="1" x14ac:dyDescent="0.2">
      <c r="A272" s="55"/>
      <c r="O272" s="44"/>
      <c r="P272" s="44"/>
      <c r="Q272" s="44"/>
      <c r="R272" s="44"/>
      <c r="S272" s="44"/>
      <c r="T272" s="44"/>
      <c r="U272" s="44"/>
      <c r="V272" s="44"/>
      <c r="W272" s="44"/>
      <c r="X272" s="44"/>
      <c r="Y272" s="44"/>
    </row>
    <row r="273" spans="1:25" ht="26.25" customHeight="1" x14ac:dyDescent="0.2">
      <c r="A273" s="55"/>
      <c r="O273" s="44"/>
      <c r="P273" s="44"/>
      <c r="Q273" s="44"/>
      <c r="R273" s="44"/>
      <c r="S273" s="44"/>
      <c r="T273" s="44"/>
      <c r="U273" s="44"/>
      <c r="V273" s="44"/>
      <c r="W273" s="44"/>
      <c r="X273" s="44"/>
      <c r="Y273" s="44"/>
    </row>
    <row r="274" spans="1:25" ht="26.25" customHeight="1" x14ac:dyDescent="0.2">
      <c r="A274" s="55"/>
      <c r="O274" s="44"/>
      <c r="P274" s="44"/>
      <c r="Q274" s="44"/>
      <c r="R274" s="44"/>
      <c r="S274" s="44"/>
      <c r="T274" s="44"/>
      <c r="U274" s="44"/>
      <c r="V274" s="44"/>
      <c r="W274" s="44"/>
      <c r="X274" s="44"/>
      <c r="Y274" s="44"/>
    </row>
    <row r="275" spans="1:25" ht="26.25" customHeight="1" x14ac:dyDescent="0.2">
      <c r="A275" s="55"/>
      <c r="O275" s="44"/>
      <c r="P275" s="44"/>
      <c r="Q275" s="44"/>
      <c r="R275" s="44"/>
      <c r="S275" s="44"/>
      <c r="T275" s="44"/>
      <c r="U275" s="44"/>
      <c r="V275" s="44"/>
      <c r="W275" s="44"/>
      <c r="X275" s="44"/>
      <c r="Y275" s="44"/>
    </row>
    <row r="276" spans="1:25" ht="26.25" customHeight="1" x14ac:dyDescent="0.2">
      <c r="A276" s="55"/>
      <c r="O276" s="44"/>
      <c r="P276" s="44"/>
      <c r="Q276" s="44"/>
      <c r="R276" s="44"/>
      <c r="S276" s="44"/>
      <c r="T276" s="44"/>
      <c r="U276" s="44"/>
      <c r="V276" s="44"/>
      <c r="W276" s="44"/>
      <c r="X276" s="44"/>
      <c r="Y276" s="44"/>
    </row>
    <row r="277" spans="1:25" ht="26.25" customHeight="1" x14ac:dyDescent="0.2">
      <c r="A277" s="55"/>
      <c r="O277" s="44"/>
      <c r="P277" s="44"/>
      <c r="Q277" s="44"/>
      <c r="R277" s="44"/>
      <c r="S277" s="44"/>
      <c r="T277" s="44"/>
      <c r="U277" s="44"/>
      <c r="V277" s="44"/>
      <c r="W277" s="44"/>
      <c r="X277" s="44"/>
      <c r="Y277" s="44"/>
    </row>
    <row r="278" spans="1:25" ht="26.25" customHeight="1" x14ac:dyDescent="0.2">
      <c r="A278" s="55"/>
      <c r="O278" s="44"/>
      <c r="P278" s="44"/>
      <c r="Q278" s="44"/>
      <c r="R278" s="44"/>
      <c r="S278" s="44"/>
      <c r="T278" s="44"/>
      <c r="U278" s="44"/>
      <c r="V278" s="44"/>
      <c r="W278" s="44"/>
      <c r="X278" s="44"/>
      <c r="Y278" s="44"/>
    </row>
    <row r="279" spans="1:25" ht="39" customHeight="1" x14ac:dyDescent="0.2">
      <c r="A279" s="55"/>
      <c r="O279" s="44"/>
      <c r="P279" s="44"/>
      <c r="Q279" s="44"/>
      <c r="R279" s="44"/>
      <c r="S279" s="44"/>
      <c r="T279" s="44"/>
      <c r="U279" s="44"/>
      <c r="V279" s="44"/>
      <c r="W279" s="44"/>
      <c r="X279" s="44"/>
      <c r="Y279" s="44"/>
    </row>
    <row r="280" spans="1:25" ht="26.25" customHeight="1" x14ac:dyDescent="0.2">
      <c r="A280" s="55"/>
      <c r="O280" s="44"/>
      <c r="P280" s="44"/>
      <c r="Q280" s="44"/>
      <c r="R280" s="44"/>
      <c r="S280" s="44"/>
      <c r="T280" s="44"/>
      <c r="U280" s="44"/>
      <c r="V280" s="44"/>
      <c r="W280" s="44"/>
      <c r="X280" s="44"/>
      <c r="Y280" s="44"/>
    </row>
    <row r="281" spans="1:25" ht="26.25" customHeight="1" x14ac:dyDescent="0.2">
      <c r="A281" s="55"/>
      <c r="O281" s="44"/>
      <c r="P281" s="44"/>
      <c r="Q281" s="44"/>
      <c r="R281" s="44"/>
      <c r="S281" s="44"/>
      <c r="T281" s="44"/>
      <c r="U281" s="44"/>
      <c r="V281" s="44"/>
      <c r="W281" s="44"/>
      <c r="X281" s="44"/>
      <c r="Y281" s="44"/>
    </row>
    <row r="282" spans="1:25" ht="15.75" customHeight="1" x14ac:dyDescent="0.2">
      <c r="A282" s="55"/>
      <c r="O282" s="44"/>
      <c r="P282" s="44"/>
      <c r="Q282" s="44"/>
      <c r="R282" s="44"/>
      <c r="S282" s="44"/>
      <c r="T282" s="44"/>
      <c r="U282" s="44"/>
      <c r="V282" s="44"/>
      <c r="W282" s="44"/>
      <c r="X282" s="44"/>
      <c r="Y282" s="44"/>
    </row>
    <row r="283" spans="1:25" ht="26.25" customHeight="1" x14ac:dyDescent="0.2">
      <c r="A283" s="55"/>
      <c r="O283" s="44"/>
      <c r="P283" s="44"/>
      <c r="Q283" s="44"/>
      <c r="R283" s="44"/>
      <c r="S283" s="44"/>
      <c r="T283" s="44"/>
      <c r="U283" s="44"/>
      <c r="V283" s="44"/>
      <c r="W283" s="44"/>
      <c r="X283" s="44"/>
      <c r="Y283" s="44"/>
    </row>
    <row r="284" spans="1:25" ht="26.25" customHeight="1" x14ac:dyDescent="0.2">
      <c r="A284" s="55"/>
      <c r="O284" s="44"/>
      <c r="P284" s="44"/>
      <c r="Q284" s="44"/>
      <c r="R284" s="44"/>
      <c r="S284" s="44"/>
      <c r="T284" s="44"/>
      <c r="U284" s="44"/>
      <c r="V284" s="44"/>
      <c r="W284" s="44"/>
      <c r="X284" s="44"/>
      <c r="Y284" s="44"/>
    </row>
    <row r="285" spans="1:25" ht="26.25" customHeight="1" x14ac:dyDescent="0.2">
      <c r="A285" s="55"/>
      <c r="O285" s="44"/>
      <c r="P285" s="44"/>
      <c r="Q285" s="44"/>
      <c r="R285" s="44"/>
      <c r="S285" s="44"/>
      <c r="T285" s="44"/>
      <c r="U285" s="44"/>
      <c r="V285" s="44"/>
      <c r="W285" s="44"/>
      <c r="X285" s="44"/>
      <c r="Y285" s="44"/>
    </row>
    <row r="286" spans="1:25" ht="26.25" customHeight="1" x14ac:dyDescent="0.2">
      <c r="A286" s="55"/>
      <c r="O286" s="44"/>
      <c r="P286" s="44"/>
      <c r="Q286" s="44"/>
      <c r="R286" s="44"/>
      <c r="S286" s="44"/>
      <c r="T286" s="44"/>
      <c r="U286" s="44"/>
      <c r="V286" s="44"/>
      <c r="W286" s="44"/>
      <c r="X286" s="44"/>
      <c r="Y286" s="44"/>
    </row>
    <row r="287" spans="1:25" ht="26.25" customHeight="1" x14ac:dyDescent="0.2">
      <c r="A287" s="55"/>
      <c r="O287" s="44"/>
      <c r="P287" s="44"/>
      <c r="Q287" s="44"/>
      <c r="R287" s="44"/>
      <c r="S287" s="44"/>
      <c r="T287" s="44"/>
      <c r="U287" s="44"/>
      <c r="V287" s="44"/>
      <c r="W287" s="44"/>
      <c r="X287" s="44"/>
      <c r="Y287" s="44"/>
    </row>
    <row r="288" spans="1:25" ht="26.25" customHeight="1" x14ac:dyDescent="0.2">
      <c r="A288" s="55"/>
      <c r="O288" s="44"/>
      <c r="P288" s="44"/>
      <c r="Q288" s="44"/>
      <c r="R288" s="44"/>
      <c r="S288" s="44"/>
      <c r="T288" s="44"/>
      <c r="U288" s="44"/>
      <c r="V288" s="44"/>
      <c r="W288" s="44"/>
      <c r="X288" s="44"/>
      <c r="Y288" s="44"/>
    </row>
    <row r="289" spans="1:25" ht="26.25" customHeight="1" x14ac:dyDescent="0.2">
      <c r="A289" s="55"/>
      <c r="O289" s="44"/>
      <c r="P289" s="44"/>
      <c r="Q289" s="44"/>
      <c r="R289" s="44"/>
      <c r="S289" s="44"/>
      <c r="T289" s="44"/>
      <c r="U289" s="44"/>
      <c r="V289" s="44"/>
      <c r="W289" s="44"/>
      <c r="X289" s="44"/>
      <c r="Y289" s="44"/>
    </row>
    <row r="290" spans="1:25" ht="26.25" customHeight="1" x14ac:dyDescent="0.2">
      <c r="A290" s="55"/>
      <c r="O290" s="44"/>
      <c r="P290" s="44"/>
      <c r="Q290" s="44"/>
      <c r="R290" s="44"/>
      <c r="S290" s="44"/>
      <c r="T290" s="44"/>
      <c r="U290" s="44"/>
      <c r="V290" s="44"/>
      <c r="W290" s="44"/>
      <c r="X290" s="44"/>
      <c r="Y290" s="44"/>
    </row>
    <row r="291" spans="1:25" ht="26.25" customHeight="1" x14ac:dyDescent="0.2">
      <c r="A291" s="55"/>
      <c r="O291" s="44"/>
      <c r="P291" s="44"/>
      <c r="Q291" s="44"/>
      <c r="R291" s="44"/>
      <c r="S291" s="44"/>
      <c r="T291" s="44"/>
      <c r="U291" s="44"/>
      <c r="V291" s="44"/>
      <c r="W291" s="44"/>
      <c r="X291" s="44"/>
      <c r="Y291" s="44"/>
    </row>
    <row r="292" spans="1:25" ht="14.25" customHeight="1" x14ac:dyDescent="0.2">
      <c r="A292" s="55"/>
      <c r="O292" s="44"/>
      <c r="P292" s="44"/>
      <c r="Q292" s="44"/>
      <c r="R292" s="44"/>
      <c r="S292" s="44"/>
      <c r="T292" s="44"/>
      <c r="U292" s="44"/>
      <c r="V292" s="44"/>
      <c r="W292" s="44"/>
      <c r="X292" s="44"/>
      <c r="Y292" s="44"/>
    </row>
    <row r="293" spans="1:25" ht="14.25" customHeight="1" x14ac:dyDescent="0.2">
      <c r="A293" s="55"/>
      <c r="O293" s="44"/>
      <c r="P293" s="44"/>
      <c r="Q293" s="44"/>
      <c r="R293" s="44"/>
      <c r="S293" s="44"/>
      <c r="T293" s="44"/>
      <c r="U293" s="44"/>
      <c r="V293" s="44"/>
      <c r="W293" s="44"/>
      <c r="X293" s="44"/>
      <c r="Y293" s="44"/>
    </row>
    <row r="294" spans="1:25" ht="14.25" customHeight="1" x14ac:dyDescent="0.2">
      <c r="A294" s="55"/>
      <c r="O294" s="44"/>
      <c r="P294" s="44"/>
      <c r="Q294" s="44"/>
      <c r="R294" s="44"/>
      <c r="S294" s="44"/>
      <c r="T294" s="44"/>
      <c r="U294" s="44"/>
      <c r="V294" s="44"/>
      <c r="W294" s="44"/>
      <c r="X294" s="44"/>
      <c r="Y294" s="44"/>
    </row>
    <row r="295" spans="1:25" ht="14.25" customHeight="1" x14ac:dyDescent="0.2">
      <c r="A295" s="55"/>
      <c r="O295" s="44"/>
      <c r="P295" s="44"/>
      <c r="Q295" s="44"/>
      <c r="R295" s="44"/>
      <c r="S295" s="44"/>
      <c r="T295" s="44"/>
      <c r="U295" s="44"/>
      <c r="V295" s="44"/>
      <c r="W295" s="44"/>
      <c r="X295" s="44"/>
      <c r="Y295" s="44"/>
    </row>
    <row r="296" spans="1:25" ht="14.25" customHeight="1" x14ac:dyDescent="0.2">
      <c r="A296" s="55"/>
      <c r="O296" s="44"/>
      <c r="P296" s="44"/>
      <c r="Q296" s="44"/>
      <c r="R296" s="44"/>
      <c r="S296" s="44"/>
      <c r="T296" s="44"/>
      <c r="U296" s="44"/>
      <c r="V296" s="44"/>
      <c r="W296" s="44"/>
      <c r="X296" s="44"/>
      <c r="Y296" s="44"/>
    </row>
    <row r="297" spans="1:25" ht="14.25" customHeight="1" x14ac:dyDescent="0.2">
      <c r="A297" s="55"/>
      <c r="O297" s="44"/>
      <c r="P297" s="44"/>
      <c r="Q297" s="44"/>
      <c r="R297" s="44"/>
      <c r="S297" s="44"/>
      <c r="T297" s="44"/>
      <c r="U297" s="44"/>
      <c r="V297" s="44"/>
      <c r="W297" s="44"/>
      <c r="X297" s="44"/>
      <c r="Y297" s="44"/>
    </row>
    <row r="298" spans="1:25" ht="14.25" customHeight="1" x14ac:dyDescent="0.2">
      <c r="A298" s="55"/>
      <c r="O298" s="44"/>
      <c r="P298" s="44"/>
      <c r="Q298" s="44"/>
      <c r="R298" s="44"/>
      <c r="S298" s="44"/>
      <c r="T298" s="44"/>
      <c r="U298" s="44"/>
      <c r="V298" s="44"/>
      <c r="W298" s="44"/>
      <c r="X298" s="44"/>
      <c r="Y298" s="44"/>
    </row>
    <row r="299" spans="1:25" ht="14.25" customHeight="1" x14ac:dyDescent="0.2">
      <c r="A299" s="55"/>
      <c r="O299" s="44"/>
      <c r="P299" s="44"/>
      <c r="Q299" s="44"/>
      <c r="R299" s="44"/>
      <c r="S299" s="44"/>
      <c r="T299" s="44"/>
      <c r="U299" s="44"/>
      <c r="V299" s="44"/>
      <c r="W299" s="44"/>
      <c r="X299" s="44"/>
      <c r="Y299" s="44"/>
    </row>
    <row r="300" spans="1:25" ht="14.25" customHeight="1" x14ac:dyDescent="0.2">
      <c r="A300" s="55"/>
      <c r="O300" s="44"/>
      <c r="P300" s="44"/>
      <c r="Q300" s="44"/>
      <c r="R300" s="44"/>
      <c r="S300" s="44"/>
      <c r="T300" s="44"/>
      <c r="U300" s="44"/>
      <c r="V300" s="44"/>
      <c r="W300" s="44"/>
      <c r="X300" s="44"/>
      <c r="Y300" s="44"/>
    </row>
    <row r="301" spans="1:25" ht="14.25" customHeight="1" x14ac:dyDescent="0.2">
      <c r="A301" s="55"/>
      <c r="O301" s="44"/>
      <c r="P301" s="44"/>
      <c r="Q301" s="44"/>
      <c r="R301" s="44"/>
      <c r="S301" s="44"/>
      <c r="T301" s="44"/>
      <c r="U301" s="44"/>
      <c r="V301" s="44"/>
      <c r="W301" s="44"/>
      <c r="X301" s="44"/>
      <c r="Y301" s="44"/>
    </row>
    <row r="302" spans="1:25" ht="14.25" customHeight="1" x14ac:dyDescent="0.2">
      <c r="A302" s="55"/>
      <c r="O302" s="44"/>
      <c r="P302" s="44"/>
      <c r="Q302" s="44"/>
      <c r="R302" s="44"/>
      <c r="S302" s="44"/>
      <c r="T302" s="44"/>
      <c r="U302" s="44"/>
      <c r="V302" s="44"/>
      <c r="W302" s="44"/>
      <c r="X302" s="44"/>
      <c r="Y302" s="44"/>
    </row>
    <row r="303" spans="1:25" ht="14.25" customHeight="1" x14ac:dyDescent="0.2">
      <c r="A303" s="55"/>
      <c r="O303" s="44"/>
      <c r="P303" s="44"/>
      <c r="Q303" s="44"/>
      <c r="R303" s="44"/>
      <c r="S303" s="44"/>
      <c r="T303" s="44"/>
      <c r="U303" s="44"/>
      <c r="V303" s="44"/>
      <c r="W303" s="44"/>
      <c r="X303" s="44"/>
      <c r="Y303" s="44"/>
    </row>
    <row r="304" spans="1:25" ht="14.25" customHeight="1" x14ac:dyDescent="0.2">
      <c r="A304" s="55"/>
      <c r="O304" s="44"/>
      <c r="P304" s="44"/>
      <c r="Q304" s="44"/>
      <c r="R304" s="44"/>
      <c r="S304" s="44"/>
      <c r="T304" s="44"/>
      <c r="U304" s="44"/>
      <c r="V304" s="44"/>
      <c r="W304" s="44"/>
      <c r="X304" s="44"/>
      <c r="Y304" s="44"/>
    </row>
    <row r="305" spans="1:25" ht="14.25" customHeight="1" x14ac:dyDescent="0.2">
      <c r="A305" s="55"/>
      <c r="O305" s="44"/>
      <c r="P305" s="44"/>
      <c r="Q305" s="44"/>
      <c r="R305" s="44"/>
      <c r="S305" s="44"/>
      <c r="T305" s="44"/>
      <c r="U305" s="44"/>
      <c r="V305" s="44"/>
      <c r="W305" s="44"/>
      <c r="X305" s="44"/>
      <c r="Y305" s="44"/>
    </row>
    <row r="306" spans="1:25" ht="14.25" customHeight="1" x14ac:dyDescent="0.2">
      <c r="A306" s="55"/>
      <c r="O306" s="44"/>
      <c r="P306" s="44"/>
      <c r="Q306" s="44"/>
      <c r="R306" s="44"/>
      <c r="S306" s="44"/>
      <c r="T306" s="44"/>
      <c r="U306" s="44"/>
      <c r="V306" s="44"/>
      <c r="W306" s="44"/>
      <c r="X306" s="44"/>
      <c r="Y306" s="44"/>
    </row>
    <row r="307" spans="1:25" ht="14.25" customHeight="1" x14ac:dyDescent="0.2">
      <c r="A307" s="55"/>
      <c r="O307" s="44"/>
      <c r="P307" s="44"/>
      <c r="Q307" s="44"/>
      <c r="R307" s="44"/>
      <c r="S307" s="44"/>
      <c r="T307" s="44"/>
      <c r="U307" s="44"/>
      <c r="V307" s="44"/>
      <c r="W307" s="44"/>
      <c r="X307" s="44"/>
      <c r="Y307" s="44"/>
    </row>
    <row r="308" spans="1:25" ht="14.25" customHeight="1" x14ac:dyDescent="0.2">
      <c r="A308" s="55"/>
      <c r="O308" s="44"/>
      <c r="P308" s="44"/>
      <c r="Q308" s="44"/>
      <c r="R308" s="44"/>
      <c r="S308" s="44"/>
      <c r="T308" s="44"/>
      <c r="U308" s="44"/>
      <c r="V308" s="44"/>
      <c r="W308" s="44"/>
      <c r="X308" s="44"/>
      <c r="Y308" s="44"/>
    </row>
    <row r="309" spans="1:25" ht="14.25" customHeight="1" x14ac:dyDescent="0.2">
      <c r="A309" s="55"/>
      <c r="O309" s="44"/>
      <c r="P309" s="44"/>
      <c r="Q309" s="44"/>
      <c r="R309" s="44"/>
      <c r="S309" s="44"/>
      <c r="T309" s="44"/>
      <c r="U309" s="44"/>
      <c r="V309" s="44"/>
      <c r="W309" s="44"/>
      <c r="X309" s="44"/>
      <c r="Y309" s="44"/>
    </row>
    <row r="310" spans="1:25" ht="14.25" customHeight="1" x14ac:dyDescent="0.2">
      <c r="A310" s="55"/>
      <c r="O310" s="44"/>
      <c r="P310" s="44"/>
      <c r="Q310" s="44"/>
      <c r="R310" s="44"/>
      <c r="S310" s="44"/>
      <c r="T310" s="44"/>
      <c r="U310" s="44"/>
      <c r="V310" s="44"/>
      <c r="W310" s="44"/>
      <c r="X310" s="44"/>
      <c r="Y310" s="44"/>
    </row>
    <row r="311" spans="1:25" ht="14.25" customHeight="1" x14ac:dyDescent="0.2">
      <c r="A311" s="55"/>
      <c r="O311" s="44"/>
      <c r="P311" s="44"/>
      <c r="Q311" s="44"/>
      <c r="R311" s="44"/>
      <c r="S311" s="44"/>
      <c r="T311" s="44"/>
      <c r="U311" s="44"/>
      <c r="V311" s="44"/>
      <c r="W311" s="44"/>
      <c r="X311" s="44"/>
      <c r="Y311" s="44"/>
    </row>
    <row r="312" spans="1:25" ht="14.25" customHeight="1" x14ac:dyDescent="0.2">
      <c r="A312" s="55"/>
      <c r="O312" s="44"/>
      <c r="P312" s="44"/>
      <c r="Q312" s="44"/>
      <c r="R312" s="44"/>
      <c r="S312" s="44"/>
      <c r="T312" s="44"/>
      <c r="U312" s="44"/>
      <c r="V312" s="44"/>
      <c r="W312" s="44"/>
      <c r="X312" s="44"/>
      <c r="Y312" s="44"/>
    </row>
    <row r="313" spans="1:25" ht="14.25" customHeight="1" x14ac:dyDescent="0.2">
      <c r="A313" s="55"/>
      <c r="O313" s="44"/>
      <c r="P313" s="44"/>
      <c r="Q313" s="44"/>
      <c r="R313" s="44"/>
      <c r="S313" s="44"/>
      <c r="T313" s="44"/>
      <c r="U313" s="44"/>
      <c r="V313" s="44"/>
      <c r="W313" s="44"/>
      <c r="X313" s="44"/>
      <c r="Y313" s="44"/>
    </row>
    <row r="314" spans="1:25" ht="14.25" customHeight="1" x14ac:dyDescent="0.2">
      <c r="A314" s="55"/>
      <c r="O314" s="44"/>
      <c r="P314" s="44"/>
      <c r="Q314" s="44"/>
      <c r="R314" s="44"/>
      <c r="S314" s="44"/>
      <c r="T314" s="44"/>
      <c r="U314" s="44"/>
      <c r="V314" s="44"/>
      <c r="W314" s="44"/>
      <c r="X314" s="44"/>
      <c r="Y314" s="44"/>
    </row>
    <row r="315" spans="1:25" ht="14.25" customHeight="1" x14ac:dyDescent="0.2">
      <c r="A315" s="55"/>
      <c r="O315" s="44"/>
      <c r="P315" s="44"/>
      <c r="Q315" s="44"/>
      <c r="R315" s="44"/>
      <c r="S315" s="44"/>
      <c r="T315" s="44"/>
      <c r="U315" s="44"/>
      <c r="V315" s="44"/>
      <c r="W315" s="44"/>
      <c r="X315" s="44"/>
      <c r="Y315" s="44"/>
    </row>
    <row r="316" spans="1:25" ht="14.25" customHeight="1" x14ac:dyDescent="0.2">
      <c r="A316" s="55"/>
      <c r="O316" s="44"/>
      <c r="P316" s="44"/>
      <c r="Q316" s="44"/>
      <c r="R316" s="44"/>
      <c r="S316" s="44"/>
      <c r="T316" s="44"/>
      <c r="U316" s="44"/>
      <c r="V316" s="44"/>
      <c r="W316" s="44"/>
      <c r="X316" s="44"/>
      <c r="Y316" s="44"/>
    </row>
    <row r="317" spans="1:25" ht="14.25" customHeight="1" x14ac:dyDescent="0.2">
      <c r="A317" s="55"/>
      <c r="O317" s="44"/>
      <c r="P317" s="44"/>
      <c r="Q317" s="44"/>
      <c r="R317" s="44"/>
      <c r="S317" s="44"/>
      <c r="T317" s="44"/>
      <c r="U317" s="44"/>
      <c r="V317" s="44"/>
      <c r="W317" s="44"/>
      <c r="X317" s="44"/>
      <c r="Y317" s="44"/>
    </row>
    <row r="318" spans="1:25" ht="14.25" customHeight="1" x14ac:dyDescent="0.2">
      <c r="A318" s="55"/>
      <c r="O318" s="44"/>
      <c r="P318" s="44"/>
      <c r="Q318" s="44"/>
      <c r="R318" s="44"/>
      <c r="S318" s="44"/>
      <c r="T318" s="44"/>
      <c r="U318" s="44"/>
      <c r="V318" s="44"/>
      <c r="W318" s="44"/>
      <c r="X318" s="44"/>
      <c r="Y318" s="44"/>
    </row>
    <row r="319" spans="1:25" ht="14.25" customHeight="1" x14ac:dyDescent="0.2">
      <c r="A319" s="55"/>
      <c r="O319" s="44"/>
      <c r="P319" s="44"/>
      <c r="Q319" s="44"/>
      <c r="R319" s="44"/>
      <c r="S319" s="44"/>
      <c r="T319" s="44"/>
      <c r="U319" s="44"/>
      <c r="V319" s="44"/>
      <c r="W319" s="44"/>
      <c r="X319" s="44"/>
      <c r="Y319" s="44"/>
    </row>
    <row r="320" spans="1:25" ht="14.25" customHeight="1" x14ac:dyDescent="0.2">
      <c r="A320" s="55"/>
      <c r="O320" s="44"/>
      <c r="P320" s="44"/>
      <c r="Q320" s="44"/>
      <c r="R320" s="44"/>
      <c r="S320" s="44"/>
      <c r="T320" s="44"/>
      <c r="U320" s="44"/>
      <c r="V320" s="44"/>
      <c r="W320" s="44"/>
      <c r="X320" s="44"/>
      <c r="Y320" s="44"/>
    </row>
    <row r="321" spans="1:25" ht="14.25" customHeight="1" x14ac:dyDescent="0.2">
      <c r="A321" s="55"/>
      <c r="O321" s="44"/>
      <c r="P321" s="44"/>
      <c r="Q321" s="44"/>
      <c r="R321" s="44"/>
      <c r="S321" s="44"/>
      <c r="T321" s="44"/>
      <c r="U321" s="44"/>
      <c r="V321" s="44"/>
      <c r="W321" s="44"/>
      <c r="X321" s="44"/>
      <c r="Y321" s="44"/>
    </row>
    <row r="322" spans="1:25" ht="14.25" customHeight="1" x14ac:dyDescent="0.2">
      <c r="A322" s="55"/>
      <c r="O322" s="44"/>
      <c r="P322" s="44"/>
      <c r="Q322" s="44"/>
      <c r="R322" s="44"/>
      <c r="S322" s="44"/>
      <c r="T322" s="44"/>
      <c r="U322" s="44"/>
      <c r="V322" s="44"/>
      <c r="W322" s="44"/>
      <c r="X322" s="44"/>
      <c r="Y322" s="44"/>
    </row>
    <row r="323" spans="1:25" ht="14.25" customHeight="1" x14ac:dyDescent="0.2">
      <c r="A323" s="55"/>
      <c r="O323" s="44"/>
      <c r="P323" s="44"/>
      <c r="Q323" s="44"/>
      <c r="R323" s="44"/>
      <c r="S323" s="44"/>
      <c r="T323" s="44"/>
      <c r="U323" s="44"/>
      <c r="V323" s="44"/>
      <c r="W323" s="44"/>
      <c r="X323" s="44"/>
      <c r="Y323" s="44"/>
    </row>
    <row r="324" spans="1:25" ht="14.25" customHeight="1" x14ac:dyDescent="0.2">
      <c r="A324" s="55"/>
      <c r="O324" s="44"/>
      <c r="P324" s="44"/>
      <c r="Q324" s="44"/>
      <c r="R324" s="44"/>
      <c r="S324" s="44"/>
      <c r="T324" s="44"/>
      <c r="U324" s="44"/>
      <c r="V324" s="44"/>
      <c r="W324" s="44"/>
      <c r="X324" s="44"/>
      <c r="Y324" s="44"/>
    </row>
    <row r="325" spans="1:25" ht="14.25" customHeight="1" x14ac:dyDescent="0.2">
      <c r="A325" s="55"/>
      <c r="O325" s="44"/>
      <c r="P325" s="44"/>
      <c r="Q325" s="44"/>
      <c r="R325" s="44"/>
      <c r="S325" s="44"/>
      <c r="T325" s="44"/>
      <c r="U325" s="44"/>
      <c r="V325" s="44"/>
      <c r="W325" s="44"/>
      <c r="X325" s="44"/>
      <c r="Y325" s="44"/>
    </row>
    <row r="326" spans="1:25" ht="14.25" customHeight="1" x14ac:dyDescent="0.2">
      <c r="A326" s="55"/>
      <c r="O326" s="44"/>
      <c r="P326" s="44"/>
      <c r="Q326" s="44"/>
      <c r="R326" s="44"/>
      <c r="S326" s="44"/>
      <c r="T326" s="44"/>
      <c r="U326" s="44"/>
      <c r="V326" s="44"/>
      <c r="W326" s="44"/>
      <c r="X326" s="44"/>
      <c r="Y326" s="44"/>
    </row>
    <row r="327" spans="1:25" ht="14.25" customHeight="1" x14ac:dyDescent="0.2">
      <c r="A327" s="55"/>
      <c r="O327" s="44"/>
      <c r="P327" s="44"/>
      <c r="Q327" s="44"/>
      <c r="R327" s="44"/>
      <c r="S327" s="44"/>
      <c r="T327" s="44"/>
      <c r="U327" s="44"/>
      <c r="V327" s="44"/>
      <c r="W327" s="44"/>
      <c r="X327" s="44"/>
      <c r="Y327" s="44"/>
    </row>
    <row r="328" spans="1:25" ht="14.25" customHeight="1" x14ac:dyDescent="0.2">
      <c r="A328" s="55"/>
      <c r="O328" s="44"/>
      <c r="P328" s="44"/>
      <c r="Q328" s="44"/>
      <c r="R328" s="44"/>
      <c r="S328" s="44"/>
      <c r="T328" s="44"/>
      <c r="U328" s="44"/>
      <c r="V328" s="44"/>
      <c r="W328" s="44"/>
      <c r="X328" s="44"/>
      <c r="Y328" s="44"/>
    </row>
    <row r="329" spans="1:25" ht="14.25" customHeight="1" x14ac:dyDescent="0.2">
      <c r="A329" s="55"/>
      <c r="O329" s="44"/>
      <c r="P329" s="44"/>
      <c r="Q329" s="44"/>
      <c r="R329" s="44"/>
      <c r="S329" s="44"/>
      <c r="T329" s="44"/>
      <c r="U329" s="44"/>
      <c r="V329" s="44"/>
      <c r="W329" s="44"/>
      <c r="X329" s="44"/>
      <c r="Y329" s="44"/>
    </row>
    <row r="330" spans="1:25" ht="14.25" customHeight="1" x14ac:dyDescent="0.2">
      <c r="A330" s="55"/>
      <c r="O330" s="44"/>
      <c r="P330" s="44"/>
      <c r="Q330" s="44"/>
      <c r="R330" s="44"/>
      <c r="S330" s="44"/>
      <c r="T330" s="44"/>
      <c r="U330" s="44"/>
      <c r="V330" s="44"/>
      <c r="W330" s="44"/>
      <c r="X330" s="44"/>
      <c r="Y330" s="44"/>
    </row>
    <row r="331" spans="1:25" ht="14.25" customHeight="1" x14ac:dyDescent="0.2">
      <c r="A331" s="55"/>
      <c r="O331" s="44"/>
      <c r="P331" s="44"/>
      <c r="Q331" s="44"/>
      <c r="R331" s="44"/>
      <c r="S331" s="44"/>
      <c r="T331" s="44"/>
      <c r="U331" s="44"/>
      <c r="V331" s="44"/>
      <c r="W331" s="44"/>
      <c r="X331" s="44"/>
      <c r="Y331" s="44"/>
    </row>
    <row r="332" spans="1:25" ht="14.25" customHeight="1" x14ac:dyDescent="0.2">
      <c r="A332" s="55"/>
      <c r="O332" s="44"/>
      <c r="P332" s="44"/>
      <c r="Q332" s="44"/>
      <c r="R332" s="44"/>
      <c r="S332" s="44"/>
      <c r="T332" s="44"/>
      <c r="U332" s="44"/>
      <c r="V332" s="44"/>
      <c r="W332" s="44"/>
      <c r="X332" s="44"/>
      <c r="Y332" s="44"/>
    </row>
    <row r="333" spans="1:25" ht="14.25" customHeight="1" x14ac:dyDescent="0.2">
      <c r="A333" s="55"/>
      <c r="O333" s="44"/>
      <c r="P333" s="44"/>
      <c r="Q333" s="44"/>
      <c r="R333" s="44"/>
      <c r="S333" s="44"/>
      <c r="T333" s="44"/>
      <c r="U333" s="44"/>
      <c r="V333" s="44"/>
      <c r="W333" s="44"/>
      <c r="X333" s="44"/>
      <c r="Y333" s="44"/>
    </row>
    <row r="334" spans="1:25" ht="14.25" customHeight="1" x14ac:dyDescent="0.2">
      <c r="A334" s="55"/>
      <c r="O334" s="44"/>
      <c r="P334" s="44"/>
      <c r="Q334" s="44"/>
      <c r="R334" s="44"/>
      <c r="S334" s="44"/>
      <c r="T334" s="44"/>
      <c r="U334" s="44"/>
      <c r="V334" s="44"/>
      <c r="W334" s="44"/>
      <c r="X334" s="44"/>
      <c r="Y334" s="44"/>
    </row>
    <row r="335" spans="1:25" ht="14.25" customHeight="1" x14ac:dyDescent="0.2">
      <c r="A335" s="55"/>
      <c r="O335" s="44"/>
      <c r="P335" s="44"/>
      <c r="Q335" s="44"/>
      <c r="R335" s="44"/>
      <c r="S335" s="44"/>
      <c r="T335" s="44"/>
      <c r="U335" s="44"/>
      <c r="V335" s="44"/>
      <c r="W335" s="44"/>
      <c r="X335" s="44"/>
      <c r="Y335" s="44"/>
    </row>
    <row r="336" spans="1:25" ht="14.25" customHeight="1" x14ac:dyDescent="0.2">
      <c r="A336" s="55"/>
      <c r="O336" s="44"/>
      <c r="P336" s="44"/>
      <c r="Q336" s="44"/>
      <c r="R336" s="44"/>
      <c r="S336" s="44"/>
      <c r="T336" s="44"/>
      <c r="U336" s="44"/>
      <c r="V336" s="44"/>
      <c r="W336" s="44"/>
      <c r="X336" s="44"/>
      <c r="Y336" s="44"/>
    </row>
    <row r="337" spans="1:25" ht="14.25" customHeight="1" x14ac:dyDescent="0.2">
      <c r="A337" s="55"/>
      <c r="O337" s="44"/>
      <c r="P337" s="44"/>
      <c r="Q337" s="44"/>
      <c r="R337" s="44"/>
      <c r="S337" s="44"/>
      <c r="T337" s="44"/>
      <c r="U337" s="44"/>
      <c r="V337" s="44"/>
      <c r="W337" s="44"/>
      <c r="X337" s="44"/>
      <c r="Y337" s="44"/>
    </row>
    <row r="338" spans="1:25" ht="14.25" customHeight="1" x14ac:dyDescent="0.2">
      <c r="A338" s="55"/>
      <c r="O338" s="44"/>
      <c r="P338" s="44"/>
      <c r="Q338" s="44"/>
      <c r="R338" s="44"/>
      <c r="S338" s="44"/>
      <c r="T338" s="44"/>
      <c r="U338" s="44"/>
      <c r="V338" s="44"/>
      <c r="W338" s="44"/>
      <c r="X338" s="44"/>
      <c r="Y338" s="44"/>
    </row>
    <row r="339" spans="1:25" ht="14.25" customHeight="1" x14ac:dyDescent="0.2">
      <c r="A339" s="55"/>
      <c r="O339" s="44"/>
      <c r="P339" s="44"/>
      <c r="Q339" s="44"/>
      <c r="R339" s="44"/>
      <c r="S339" s="44"/>
      <c r="T339" s="44"/>
      <c r="U339" s="44"/>
      <c r="V339" s="44"/>
      <c r="W339" s="44"/>
      <c r="X339" s="44"/>
      <c r="Y339" s="44"/>
    </row>
    <row r="340" spans="1:25" ht="14.25" customHeight="1" x14ac:dyDescent="0.2">
      <c r="A340" s="55"/>
      <c r="O340" s="44"/>
      <c r="P340" s="44"/>
      <c r="Q340" s="44"/>
      <c r="R340" s="44"/>
      <c r="S340" s="44"/>
      <c r="T340" s="44"/>
      <c r="U340" s="44"/>
      <c r="V340" s="44"/>
      <c r="W340" s="44"/>
      <c r="X340" s="44"/>
      <c r="Y340" s="44"/>
    </row>
    <row r="341" spans="1:25" ht="14.25" customHeight="1" x14ac:dyDescent="0.2">
      <c r="A341" s="55"/>
      <c r="O341" s="44"/>
      <c r="P341" s="44"/>
      <c r="Q341" s="44"/>
      <c r="R341" s="44"/>
      <c r="S341" s="44"/>
      <c r="T341" s="44"/>
      <c r="U341" s="44"/>
      <c r="V341" s="44"/>
      <c r="W341" s="44"/>
      <c r="X341" s="44"/>
      <c r="Y341" s="44"/>
    </row>
    <row r="342" spans="1:25" ht="14.25" customHeight="1" x14ac:dyDescent="0.2">
      <c r="A342" s="55"/>
      <c r="O342" s="44"/>
      <c r="P342" s="44"/>
      <c r="Q342" s="44"/>
      <c r="R342" s="44"/>
      <c r="S342" s="44"/>
      <c r="T342" s="44"/>
      <c r="U342" s="44"/>
      <c r="V342" s="44"/>
      <c r="W342" s="44"/>
      <c r="X342" s="44"/>
      <c r="Y342" s="44"/>
    </row>
    <row r="343" spans="1:25" ht="14.25" customHeight="1" x14ac:dyDescent="0.2">
      <c r="A343" s="55"/>
      <c r="O343" s="44"/>
      <c r="P343" s="44"/>
      <c r="Q343" s="44"/>
      <c r="R343" s="44"/>
      <c r="S343" s="44"/>
      <c r="T343" s="44"/>
      <c r="U343" s="44"/>
      <c r="V343" s="44"/>
      <c r="W343" s="44"/>
      <c r="X343" s="44"/>
      <c r="Y343" s="44"/>
    </row>
    <row r="344" spans="1:25" ht="14.25" customHeight="1" x14ac:dyDescent="0.2">
      <c r="A344" s="55"/>
      <c r="O344" s="44"/>
      <c r="P344" s="44"/>
      <c r="Q344" s="44"/>
      <c r="R344" s="44"/>
      <c r="S344" s="44"/>
      <c r="T344" s="44"/>
      <c r="U344" s="44"/>
      <c r="V344" s="44"/>
      <c r="W344" s="44"/>
      <c r="X344" s="44"/>
      <c r="Y344" s="44"/>
    </row>
    <row r="345" spans="1:25" ht="14.25" customHeight="1" x14ac:dyDescent="0.2">
      <c r="A345" s="55"/>
      <c r="O345" s="44"/>
      <c r="P345" s="44"/>
      <c r="Q345" s="44"/>
      <c r="R345" s="44"/>
      <c r="S345" s="44"/>
      <c r="T345" s="44"/>
      <c r="U345" s="44"/>
      <c r="V345" s="44"/>
      <c r="W345" s="44"/>
      <c r="X345" s="44"/>
      <c r="Y345" s="44"/>
    </row>
    <row r="346" spans="1:25" ht="14.25" customHeight="1" x14ac:dyDescent="0.2">
      <c r="A346" s="55"/>
      <c r="O346" s="44"/>
      <c r="P346" s="44"/>
      <c r="Q346" s="44"/>
      <c r="R346" s="44"/>
      <c r="S346" s="44"/>
      <c r="T346" s="44"/>
      <c r="U346" s="44"/>
      <c r="V346" s="44"/>
      <c r="W346" s="44"/>
      <c r="X346" s="44"/>
      <c r="Y346" s="44"/>
    </row>
    <row r="347" spans="1:25" ht="14.25" customHeight="1" x14ac:dyDescent="0.2">
      <c r="A347" s="55"/>
      <c r="O347" s="44"/>
      <c r="P347" s="44"/>
      <c r="Q347" s="44"/>
      <c r="R347" s="44"/>
      <c r="S347" s="44"/>
      <c r="T347" s="44"/>
      <c r="U347" s="44"/>
      <c r="V347" s="44"/>
      <c r="W347" s="44"/>
      <c r="X347" s="44"/>
      <c r="Y347" s="44"/>
    </row>
    <row r="348" spans="1:25" ht="14.25" customHeight="1" x14ac:dyDescent="0.2">
      <c r="A348" s="55"/>
      <c r="O348" s="44"/>
      <c r="P348" s="44"/>
      <c r="Q348" s="44"/>
      <c r="R348" s="44"/>
      <c r="S348" s="44"/>
      <c r="T348" s="44"/>
      <c r="U348" s="44"/>
      <c r="V348" s="44"/>
      <c r="W348" s="44"/>
      <c r="X348" s="44"/>
      <c r="Y348" s="44"/>
    </row>
    <row r="349" spans="1:25" ht="14.25" customHeight="1" x14ac:dyDescent="0.2">
      <c r="A349" s="55"/>
      <c r="O349" s="44"/>
      <c r="P349" s="44"/>
      <c r="Q349" s="44"/>
      <c r="R349" s="44"/>
      <c r="S349" s="44"/>
      <c r="T349" s="44"/>
      <c r="U349" s="44"/>
      <c r="V349" s="44"/>
      <c r="W349" s="44"/>
      <c r="X349" s="44"/>
      <c r="Y349" s="44"/>
    </row>
    <row r="350" spans="1:25" ht="14.25" customHeight="1" x14ac:dyDescent="0.2">
      <c r="A350" s="55"/>
      <c r="O350" s="44"/>
      <c r="P350" s="44"/>
      <c r="Q350" s="44"/>
      <c r="R350" s="44"/>
      <c r="S350" s="44"/>
      <c r="T350" s="44"/>
      <c r="U350" s="44"/>
      <c r="V350" s="44"/>
      <c r="W350" s="44"/>
      <c r="X350" s="44"/>
      <c r="Y350" s="44"/>
    </row>
    <row r="351" spans="1:25" ht="14.25" customHeight="1" x14ac:dyDescent="0.2">
      <c r="A351" s="55"/>
      <c r="O351" s="44"/>
      <c r="P351" s="44"/>
      <c r="Q351" s="44"/>
      <c r="R351" s="44"/>
      <c r="S351" s="44"/>
      <c r="T351" s="44"/>
      <c r="U351" s="44"/>
      <c r="V351" s="44"/>
      <c r="W351" s="44"/>
      <c r="X351" s="44"/>
      <c r="Y351" s="44"/>
    </row>
    <row r="352" spans="1:25" ht="14.25" customHeight="1" x14ac:dyDescent="0.2">
      <c r="A352" s="55"/>
      <c r="O352" s="44"/>
      <c r="P352" s="44"/>
      <c r="Q352" s="44"/>
      <c r="R352" s="44"/>
      <c r="S352" s="44"/>
      <c r="T352" s="44"/>
      <c r="U352" s="44"/>
      <c r="V352" s="44"/>
      <c r="W352" s="44"/>
      <c r="X352" s="44"/>
      <c r="Y352" s="44"/>
    </row>
    <row r="353" spans="1:25" ht="14.25" customHeight="1" x14ac:dyDescent="0.2">
      <c r="A353" s="55"/>
      <c r="O353" s="44"/>
      <c r="P353" s="44"/>
      <c r="Q353" s="44"/>
      <c r="R353" s="44"/>
      <c r="S353" s="44"/>
      <c r="T353" s="44"/>
      <c r="U353" s="44"/>
      <c r="V353" s="44"/>
      <c r="W353" s="44"/>
      <c r="X353" s="44"/>
      <c r="Y353" s="44"/>
    </row>
    <row r="354" spans="1:25" ht="14.25" customHeight="1" x14ac:dyDescent="0.2">
      <c r="A354" s="55"/>
      <c r="O354" s="44"/>
      <c r="P354" s="44"/>
      <c r="Q354" s="44"/>
      <c r="R354" s="44"/>
      <c r="S354" s="44"/>
      <c r="T354" s="44"/>
      <c r="U354" s="44"/>
      <c r="V354" s="44"/>
      <c r="W354" s="44"/>
      <c r="X354" s="44"/>
      <c r="Y354" s="44"/>
    </row>
    <row r="355" spans="1:25" ht="14.25" customHeight="1" x14ac:dyDescent="0.2">
      <c r="A355" s="55"/>
      <c r="O355" s="44"/>
      <c r="P355" s="44"/>
      <c r="Q355" s="44"/>
      <c r="R355" s="44"/>
      <c r="S355" s="44"/>
      <c r="T355" s="44"/>
      <c r="U355" s="44"/>
      <c r="V355" s="44"/>
      <c r="W355" s="44"/>
      <c r="X355" s="44"/>
      <c r="Y355" s="44"/>
    </row>
    <row r="356" spans="1:25" ht="14.25" customHeight="1" x14ac:dyDescent="0.2">
      <c r="A356" s="55"/>
      <c r="O356" s="44"/>
      <c r="P356" s="44"/>
      <c r="Q356" s="44"/>
      <c r="R356" s="44"/>
      <c r="S356" s="44"/>
      <c r="T356" s="44"/>
      <c r="U356" s="44"/>
      <c r="V356" s="44"/>
      <c r="W356" s="44"/>
      <c r="X356" s="44"/>
      <c r="Y356" s="44"/>
    </row>
    <row r="357" spans="1:25" ht="14.25" customHeight="1" x14ac:dyDescent="0.2">
      <c r="A357" s="55"/>
      <c r="O357" s="44"/>
      <c r="P357" s="44"/>
      <c r="Q357" s="44"/>
      <c r="R357" s="44"/>
      <c r="S357" s="44"/>
      <c r="T357" s="44"/>
      <c r="U357" s="44"/>
      <c r="V357" s="44"/>
      <c r="W357" s="44"/>
      <c r="X357" s="44"/>
      <c r="Y357" s="44"/>
    </row>
    <row r="358" spans="1:25" ht="14.25" customHeight="1" x14ac:dyDescent="0.2">
      <c r="A358" s="55"/>
      <c r="O358" s="44"/>
      <c r="P358" s="44"/>
      <c r="Q358" s="44"/>
      <c r="R358" s="44"/>
      <c r="S358" s="44"/>
      <c r="T358" s="44"/>
      <c r="U358" s="44"/>
      <c r="V358" s="44"/>
      <c r="W358" s="44"/>
      <c r="X358" s="44"/>
      <c r="Y358" s="44"/>
    </row>
    <row r="359" spans="1:25" ht="14.25" customHeight="1" x14ac:dyDescent="0.2">
      <c r="A359" s="55"/>
      <c r="O359" s="44"/>
      <c r="P359" s="44"/>
      <c r="Q359" s="44"/>
      <c r="R359" s="44"/>
      <c r="S359" s="44"/>
      <c r="T359" s="44"/>
      <c r="U359" s="44"/>
      <c r="V359" s="44"/>
      <c r="W359" s="44"/>
      <c r="X359" s="44"/>
      <c r="Y359" s="44"/>
    </row>
    <row r="360" spans="1:25" ht="14.25" customHeight="1" x14ac:dyDescent="0.2">
      <c r="A360" s="55"/>
      <c r="O360" s="44"/>
      <c r="P360" s="44"/>
      <c r="Q360" s="44"/>
      <c r="R360" s="44"/>
      <c r="S360" s="44"/>
      <c r="T360" s="44"/>
      <c r="U360" s="44"/>
      <c r="V360" s="44"/>
      <c r="W360" s="44"/>
      <c r="X360" s="44"/>
      <c r="Y360" s="44"/>
    </row>
    <row r="361" spans="1:25" ht="14.25" customHeight="1" x14ac:dyDescent="0.2">
      <c r="A361" s="55"/>
      <c r="O361" s="44"/>
      <c r="P361" s="44"/>
      <c r="Q361" s="44"/>
      <c r="R361" s="44"/>
      <c r="S361" s="44"/>
      <c r="T361" s="44"/>
      <c r="U361" s="44"/>
      <c r="V361" s="44"/>
      <c r="W361" s="44"/>
      <c r="X361" s="44"/>
      <c r="Y361" s="44"/>
    </row>
    <row r="362" spans="1:25" ht="14.25" customHeight="1" x14ac:dyDescent="0.2">
      <c r="A362" s="55"/>
      <c r="O362" s="44"/>
      <c r="P362" s="44"/>
      <c r="Q362" s="44"/>
      <c r="R362" s="44"/>
      <c r="S362" s="44"/>
      <c r="T362" s="44"/>
      <c r="U362" s="44"/>
      <c r="V362" s="44"/>
      <c r="W362" s="44"/>
      <c r="X362" s="44"/>
      <c r="Y362" s="44"/>
    </row>
    <row r="363" spans="1:25" ht="14.25" customHeight="1" x14ac:dyDescent="0.2">
      <c r="A363" s="55"/>
      <c r="O363" s="44"/>
      <c r="P363" s="44"/>
      <c r="Q363" s="44"/>
      <c r="R363" s="44"/>
      <c r="S363" s="44"/>
      <c r="T363" s="44"/>
      <c r="U363" s="44"/>
      <c r="V363" s="44"/>
      <c r="W363" s="44"/>
      <c r="X363" s="44"/>
      <c r="Y363" s="44"/>
    </row>
    <row r="364" spans="1:25" ht="14.25" customHeight="1" x14ac:dyDescent="0.2">
      <c r="A364" s="55"/>
      <c r="O364" s="44"/>
      <c r="P364" s="44"/>
      <c r="Q364" s="44"/>
      <c r="R364" s="44"/>
      <c r="S364" s="44"/>
      <c r="T364" s="44"/>
      <c r="U364" s="44"/>
      <c r="V364" s="44"/>
      <c r="W364" s="44"/>
      <c r="X364" s="44"/>
      <c r="Y364" s="44"/>
    </row>
    <row r="365" spans="1:25" ht="14.25" customHeight="1" x14ac:dyDescent="0.2">
      <c r="A365" s="55"/>
      <c r="O365" s="44"/>
      <c r="P365" s="44"/>
      <c r="Q365" s="44"/>
      <c r="R365" s="44"/>
      <c r="S365" s="44"/>
      <c r="T365" s="44"/>
      <c r="U365" s="44"/>
      <c r="V365" s="44"/>
      <c r="W365" s="44"/>
      <c r="X365" s="44"/>
      <c r="Y365" s="44"/>
    </row>
    <row r="366" spans="1:25" ht="14.25" customHeight="1" x14ac:dyDescent="0.2">
      <c r="A366" s="55"/>
      <c r="O366" s="44"/>
      <c r="P366" s="44"/>
      <c r="Q366" s="44"/>
      <c r="R366" s="44"/>
      <c r="S366" s="44"/>
      <c r="T366" s="44"/>
      <c r="U366" s="44"/>
      <c r="V366" s="44"/>
      <c r="W366" s="44"/>
      <c r="X366" s="44"/>
      <c r="Y366" s="44"/>
    </row>
    <row r="367" spans="1:25" ht="14.25" customHeight="1" x14ac:dyDescent="0.2">
      <c r="A367" s="55"/>
      <c r="O367" s="44"/>
      <c r="P367" s="44"/>
      <c r="Q367" s="44"/>
      <c r="R367" s="44"/>
      <c r="S367" s="44"/>
      <c r="T367" s="44"/>
      <c r="U367" s="44"/>
      <c r="V367" s="44"/>
      <c r="W367" s="44"/>
      <c r="X367" s="44"/>
      <c r="Y367" s="44"/>
    </row>
    <row r="368" spans="1:25" ht="14.25" customHeight="1" x14ac:dyDescent="0.2">
      <c r="A368" s="55"/>
      <c r="O368" s="44"/>
      <c r="P368" s="44"/>
      <c r="Q368" s="44"/>
      <c r="R368" s="44"/>
      <c r="S368" s="44"/>
      <c r="T368" s="44"/>
      <c r="U368" s="44"/>
      <c r="V368" s="44"/>
      <c r="W368" s="44"/>
      <c r="X368" s="44"/>
      <c r="Y368" s="44"/>
    </row>
    <row r="369" spans="1:25" ht="14.25" customHeight="1" x14ac:dyDescent="0.2">
      <c r="A369" s="55"/>
      <c r="O369" s="44"/>
      <c r="P369" s="44"/>
      <c r="Q369" s="44"/>
      <c r="R369" s="44"/>
      <c r="S369" s="44"/>
      <c r="T369" s="44"/>
      <c r="U369" s="44"/>
      <c r="V369" s="44"/>
      <c r="W369" s="44"/>
      <c r="X369" s="44"/>
      <c r="Y369" s="44"/>
    </row>
    <row r="370" spans="1:25" ht="14.25" customHeight="1" x14ac:dyDescent="0.2">
      <c r="A370" s="55"/>
      <c r="O370" s="44"/>
      <c r="P370" s="44"/>
      <c r="Q370" s="44"/>
      <c r="R370" s="44"/>
      <c r="S370" s="44"/>
      <c r="T370" s="44"/>
      <c r="U370" s="44"/>
      <c r="V370" s="44"/>
      <c r="W370" s="44"/>
      <c r="X370" s="44"/>
      <c r="Y370" s="44"/>
    </row>
    <row r="371" spans="1:25" ht="14.25" customHeight="1" x14ac:dyDescent="0.2">
      <c r="A371" s="55"/>
      <c r="O371" s="44"/>
      <c r="P371" s="44"/>
      <c r="Q371" s="44"/>
      <c r="R371" s="44"/>
      <c r="S371" s="44"/>
      <c r="T371" s="44"/>
      <c r="U371" s="44"/>
      <c r="V371" s="44"/>
      <c r="W371" s="44"/>
      <c r="X371" s="44"/>
      <c r="Y371" s="44"/>
    </row>
    <row r="372" spans="1:25" ht="14.25" customHeight="1" x14ac:dyDescent="0.2">
      <c r="A372" s="55"/>
      <c r="O372" s="44"/>
      <c r="P372" s="44"/>
      <c r="Q372" s="44"/>
      <c r="R372" s="44"/>
      <c r="S372" s="44"/>
      <c r="T372" s="44"/>
      <c r="U372" s="44"/>
      <c r="V372" s="44"/>
      <c r="W372" s="44"/>
      <c r="X372" s="44"/>
      <c r="Y372" s="44"/>
    </row>
    <row r="373" spans="1:25" ht="14.25" customHeight="1" x14ac:dyDescent="0.2">
      <c r="A373" s="55"/>
      <c r="O373" s="44"/>
      <c r="P373" s="44"/>
      <c r="Q373" s="44"/>
      <c r="R373" s="44"/>
      <c r="S373" s="44"/>
      <c r="T373" s="44"/>
      <c r="U373" s="44"/>
      <c r="V373" s="44"/>
      <c r="W373" s="44"/>
      <c r="X373" s="44"/>
      <c r="Y373" s="44"/>
    </row>
    <row r="374" spans="1:25" ht="14.25" customHeight="1" x14ac:dyDescent="0.2">
      <c r="A374" s="55"/>
      <c r="O374" s="44"/>
      <c r="P374" s="44"/>
      <c r="Q374" s="44"/>
      <c r="R374" s="44"/>
      <c r="S374" s="44"/>
      <c r="T374" s="44"/>
      <c r="U374" s="44"/>
      <c r="V374" s="44"/>
      <c r="W374" s="44"/>
      <c r="X374" s="44"/>
      <c r="Y374" s="44"/>
    </row>
    <row r="375" spans="1:25" ht="14.25" customHeight="1" x14ac:dyDescent="0.2">
      <c r="A375" s="55"/>
      <c r="O375" s="44"/>
      <c r="P375" s="44"/>
      <c r="Q375" s="44"/>
      <c r="R375" s="44"/>
      <c r="S375" s="44"/>
      <c r="T375" s="44"/>
      <c r="U375" s="44"/>
      <c r="V375" s="44"/>
      <c r="W375" s="44"/>
      <c r="X375" s="44"/>
      <c r="Y375" s="44"/>
    </row>
    <row r="376" spans="1:25" ht="14.25" customHeight="1" x14ac:dyDescent="0.2">
      <c r="A376" s="55"/>
      <c r="O376" s="44"/>
      <c r="P376" s="44"/>
      <c r="Q376" s="44"/>
      <c r="R376" s="44"/>
      <c r="S376" s="44"/>
      <c r="T376" s="44"/>
      <c r="U376" s="44"/>
      <c r="V376" s="44"/>
      <c r="W376" s="44"/>
      <c r="X376" s="44"/>
      <c r="Y376" s="44"/>
    </row>
    <row r="377" spans="1:25" ht="14.25" customHeight="1" x14ac:dyDescent="0.2">
      <c r="A377" s="55"/>
      <c r="O377" s="44"/>
      <c r="P377" s="44"/>
      <c r="Q377" s="44"/>
      <c r="R377" s="44"/>
      <c r="S377" s="44"/>
      <c r="T377" s="44"/>
      <c r="U377" s="44"/>
      <c r="V377" s="44"/>
      <c r="W377" s="44"/>
      <c r="X377" s="44"/>
      <c r="Y377" s="44"/>
    </row>
    <row r="378" spans="1:25" ht="14.25" customHeight="1" x14ac:dyDescent="0.2">
      <c r="A378" s="55"/>
      <c r="O378" s="44"/>
      <c r="P378" s="44"/>
      <c r="Q378" s="44"/>
      <c r="R378" s="44"/>
      <c r="S378" s="44"/>
      <c r="T378" s="44"/>
      <c r="U378" s="44"/>
      <c r="V378" s="44"/>
      <c r="W378" s="44"/>
      <c r="X378" s="44"/>
      <c r="Y378" s="44"/>
    </row>
    <row r="379" spans="1:25" ht="15.75" customHeight="1" x14ac:dyDescent="0.2">
      <c r="A379" s="44"/>
      <c r="O379" s="44"/>
      <c r="P379" s="44"/>
      <c r="Q379" s="44"/>
      <c r="R379" s="44"/>
      <c r="S379" s="44"/>
      <c r="T379" s="44"/>
      <c r="U379" s="44"/>
      <c r="V379" s="44"/>
      <c r="W379" s="44"/>
      <c r="X379" s="44"/>
      <c r="Y379" s="44"/>
    </row>
    <row r="380" spans="1:25" ht="15.75" customHeight="1" x14ac:dyDescent="0.2">
      <c r="A380" s="44"/>
      <c r="O380" s="44"/>
      <c r="P380" s="44"/>
      <c r="Q380" s="44"/>
      <c r="R380" s="44"/>
      <c r="S380" s="44"/>
      <c r="T380" s="44"/>
      <c r="U380" s="44"/>
      <c r="V380" s="44"/>
      <c r="W380" s="44"/>
      <c r="X380" s="44"/>
      <c r="Y380" s="44"/>
    </row>
    <row r="381" spans="1:25" ht="15.75" customHeight="1" x14ac:dyDescent="0.2">
      <c r="A381" s="44"/>
      <c r="O381" s="44"/>
      <c r="P381" s="44"/>
      <c r="Q381" s="44"/>
      <c r="R381" s="44"/>
      <c r="S381" s="44"/>
      <c r="T381" s="44"/>
      <c r="U381" s="44"/>
      <c r="V381" s="44"/>
      <c r="W381" s="44"/>
      <c r="X381" s="44"/>
      <c r="Y381" s="44"/>
    </row>
    <row r="382" spans="1:25" ht="15.75" customHeight="1" x14ac:dyDescent="0.2">
      <c r="A382" s="44"/>
      <c r="O382" s="44"/>
      <c r="P382" s="44"/>
      <c r="Q382" s="44"/>
      <c r="R382" s="44"/>
      <c r="S382" s="44"/>
      <c r="T382" s="44"/>
      <c r="U382" s="44"/>
      <c r="V382" s="44"/>
      <c r="W382" s="44"/>
      <c r="X382" s="44"/>
      <c r="Y382" s="44"/>
    </row>
    <row r="383" spans="1:25" ht="15.75" customHeight="1" x14ac:dyDescent="0.2">
      <c r="A383" s="44"/>
      <c r="O383" s="44"/>
      <c r="P383" s="44"/>
      <c r="Q383" s="44"/>
      <c r="R383" s="44"/>
      <c r="S383" s="44"/>
      <c r="T383" s="44"/>
      <c r="U383" s="44"/>
      <c r="V383" s="44"/>
      <c r="W383" s="44"/>
      <c r="X383" s="44"/>
      <c r="Y383" s="44"/>
    </row>
    <row r="384" spans="1:25" ht="15.75" customHeight="1" x14ac:dyDescent="0.2">
      <c r="A384" s="44"/>
      <c r="O384" s="44"/>
      <c r="P384" s="44"/>
      <c r="Q384" s="44"/>
      <c r="R384" s="44"/>
      <c r="S384" s="44"/>
      <c r="T384" s="44"/>
      <c r="U384" s="44"/>
      <c r="V384" s="44"/>
      <c r="W384" s="44"/>
      <c r="X384" s="44"/>
      <c r="Y384" s="44"/>
    </row>
    <row r="385" spans="1:25" ht="15.75" customHeight="1" x14ac:dyDescent="0.2">
      <c r="A385" s="44"/>
      <c r="O385" s="44"/>
      <c r="P385" s="44"/>
      <c r="Q385" s="44"/>
      <c r="R385" s="44"/>
      <c r="S385" s="44"/>
      <c r="T385" s="44"/>
      <c r="U385" s="44"/>
      <c r="V385" s="44"/>
      <c r="W385" s="44"/>
      <c r="X385" s="44"/>
      <c r="Y385" s="44"/>
    </row>
    <row r="386" spans="1:25" ht="15.75" customHeight="1" x14ac:dyDescent="0.2">
      <c r="A386" s="44"/>
      <c r="O386" s="44"/>
      <c r="P386" s="44"/>
      <c r="Q386" s="44"/>
      <c r="R386" s="44"/>
      <c r="S386" s="44"/>
      <c r="T386" s="44"/>
      <c r="U386" s="44"/>
      <c r="V386" s="44"/>
      <c r="W386" s="44"/>
      <c r="X386" s="44"/>
      <c r="Y386" s="44"/>
    </row>
    <row r="387" spans="1:25" ht="15.75" customHeight="1" x14ac:dyDescent="0.2">
      <c r="A387" s="44"/>
      <c r="O387" s="44"/>
      <c r="P387" s="44"/>
      <c r="Q387" s="44"/>
      <c r="R387" s="44"/>
      <c r="S387" s="44"/>
      <c r="T387" s="44"/>
      <c r="U387" s="44"/>
      <c r="V387" s="44"/>
      <c r="W387" s="44"/>
      <c r="X387" s="44"/>
      <c r="Y387" s="44"/>
    </row>
    <row r="388" spans="1:25" ht="15.75" customHeight="1" x14ac:dyDescent="0.2">
      <c r="A388" s="44"/>
      <c r="O388" s="44"/>
      <c r="P388" s="44"/>
      <c r="Q388" s="44"/>
      <c r="R388" s="44"/>
      <c r="S388" s="44"/>
      <c r="T388" s="44"/>
      <c r="U388" s="44"/>
      <c r="V388" s="44"/>
      <c r="W388" s="44"/>
      <c r="X388" s="44"/>
      <c r="Y388" s="44"/>
    </row>
    <row r="389" spans="1:25" ht="15.75" customHeight="1" x14ac:dyDescent="0.2">
      <c r="A389" s="44"/>
      <c r="O389" s="44"/>
      <c r="P389" s="44"/>
      <c r="Q389" s="44"/>
      <c r="R389" s="44"/>
      <c r="S389" s="44"/>
      <c r="T389" s="44"/>
      <c r="U389" s="44"/>
      <c r="V389" s="44"/>
      <c r="W389" s="44"/>
      <c r="X389" s="44"/>
      <c r="Y389" s="44"/>
    </row>
    <row r="390" spans="1:25" ht="15.75" customHeight="1" x14ac:dyDescent="0.2">
      <c r="A390" s="44"/>
      <c r="O390" s="44"/>
      <c r="P390" s="44"/>
      <c r="Q390" s="44"/>
      <c r="R390" s="44"/>
      <c r="S390" s="44"/>
      <c r="T390" s="44"/>
      <c r="U390" s="44"/>
      <c r="V390" s="44"/>
      <c r="W390" s="44"/>
      <c r="X390" s="44"/>
      <c r="Y390" s="44"/>
    </row>
    <row r="391" spans="1:25" ht="15.75" customHeight="1" x14ac:dyDescent="0.2">
      <c r="A391" s="44"/>
      <c r="O391" s="44"/>
      <c r="P391" s="44"/>
      <c r="Q391" s="44"/>
      <c r="R391" s="44"/>
      <c r="S391" s="44"/>
      <c r="T391" s="44"/>
      <c r="U391" s="44"/>
      <c r="V391" s="44"/>
      <c r="W391" s="44"/>
      <c r="X391" s="44"/>
      <c r="Y391" s="44"/>
    </row>
    <row r="392" spans="1:25" ht="15.75" customHeight="1" x14ac:dyDescent="0.2">
      <c r="A392" s="44"/>
      <c r="O392" s="44"/>
      <c r="P392" s="44"/>
      <c r="Q392" s="44"/>
      <c r="R392" s="44"/>
      <c r="S392" s="44"/>
      <c r="T392" s="44"/>
      <c r="U392" s="44"/>
      <c r="V392" s="44"/>
      <c r="W392" s="44"/>
      <c r="X392" s="44"/>
      <c r="Y392" s="44"/>
    </row>
    <row r="393" spans="1:25" ht="15.75" customHeight="1" x14ac:dyDescent="0.2">
      <c r="A393" s="44"/>
      <c r="O393" s="44"/>
      <c r="P393" s="44"/>
      <c r="Q393" s="44"/>
      <c r="R393" s="44"/>
      <c r="S393" s="44"/>
      <c r="T393" s="44"/>
      <c r="U393" s="44"/>
      <c r="V393" s="44"/>
      <c r="W393" s="44"/>
      <c r="X393" s="44"/>
      <c r="Y393" s="44"/>
    </row>
    <row r="394" spans="1:25" ht="15.75" customHeight="1" x14ac:dyDescent="0.2">
      <c r="A394" s="44"/>
      <c r="O394" s="44"/>
      <c r="P394" s="44"/>
      <c r="Q394" s="44"/>
      <c r="R394" s="44"/>
      <c r="S394" s="44"/>
      <c r="T394" s="44"/>
      <c r="U394" s="44"/>
      <c r="V394" s="44"/>
      <c r="W394" s="44"/>
      <c r="X394" s="44"/>
      <c r="Y394" s="44"/>
    </row>
    <row r="395" spans="1:25" ht="15.75" customHeight="1" x14ac:dyDescent="0.2">
      <c r="A395" s="44"/>
      <c r="O395" s="44"/>
      <c r="P395" s="44"/>
      <c r="Q395" s="44"/>
      <c r="R395" s="44"/>
      <c r="S395" s="44"/>
      <c r="T395" s="44"/>
      <c r="U395" s="44"/>
      <c r="V395" s="44"/>
      <c r="W395" s="44"/>
      <c r="X395" s="44"/>
      <c r="Y395" s="44"/>
    </row>
    <row r="396" spans="1:25" ht="15.75" customHeight="1" x14ac:dyDescent="0.2">
      <c r="A396" s="44"/>
      <c r="O396" s="44"/>
      <c r="P396" s="44"/>
      <c r="Q396" s="44"/>
      <c r="R396" s="44"/>
      <c r="S396" s="44"/>
      <c r="T396" s="44"/>
      <c r="U396" s="44"/>
      <c r="V396" s="44"/>
      <c r="W396" s="44"/>
      <c r="X396" s="44"/>
      <c r="Y396" s="44"/>
    </row>
    <row r="397" spans="1:25" ht="15.75" customHeight="1" x14ac:dyDescent="0.2">
      <c r="A397" s="44"/>
      <c r="O397" s="44"/>
      <c r="P397" s="44"/>
      <c r="Q397" s="44"/>
      <c r="R397" s="44"/>
      <c r="S397" s="44"/>
      <c r="T397" s="44"/>
      <c r="U397" s="44"/>
      <c r="V397" s="44"/>
      <c r="W397" s="44"/>
      <c r="X397" s="44"/>
      <c r="Y397" s="44"/>
    </row>
    <row r="398" spans="1:25" ht="15.75" customHeight="1" x14ac:dyDescent="0.2">
      <c r="A398" s="44"/>
      <c r="O398" s="44"/>
      <c r="P398" s="44"/>
      <c r="Q398" s="44"/>
      <c r="R398" s="44"/>
      <c r="S398" s="44"/>
      <c r="T398" s="44"/>
      <c r="U398" s="44"/>
      <c r="V398" s="44"/>
      <c r="W398" s="44"/>
      <c r="X398" s="44"/>
      <c r="Y398" s="44"/>
    </row>
    <row r="399" spans="1:25" ht="15.75" customHeight="1" x14ac:dyDescent="0.2">
      <c r="A399" s="44"/>
      <c r="O399" s="44"/>
      <c r="P399" s="44"/>
      <c r="Q399" s="44"/>
      <c r="R399" s="44"/>
      <c r="S399" s="44"/>
      <c r="T399" s="44"/>
      <c r="U399" s="44"/>
      <c r="V399" s="44"/>
      <c r="W399" s="44"/>
      <c r="X399" s="44"/>
      <c r="Y399" s="44"/>
    </row>
    <row r="400" spans="1:25" ht="15.75" customHeight="1" x14ac:dyDescent="0.2">
      <c r="A400" s="44"/>
      <c r="O400" s="44"/>
      <c r="P400" s="44"/>
      <c r="Q400" s="44"/>
      <c r="R400" s="44"/>
      <c r="S400" s="44"/>
      <c r="T400" s="44"/>
      <c r="U400" s="44"/>
      <c r="V400" s="44"/>
      <c r="W400" s="44"/>
      <c r="X400" s="44"/>
      <c r="Y400" s="44"/>
    </row>
    <row r="401" spans="1:25" ht="15.75" customHeight="1" x14ac:dyDescent="0.2">
      <c r="A401" s="44"/>
      <c r="O401" s="44"/>
      <c r="P401" s="44"/>
      <c r="Q401" s="44"/>
      <c r="R401" s="44"/>
      <c r="S401" s="44"/>
      <c r="T401" s="44"/>
      <c r="U401" s="44"/>
      <c r="V401" s="44"/>
      <c r="W401" s="44"/>
      <c r="X401" s="44"/>
      <c r="Y401" s="44"/>
    </row>
    <row r="402" spans="1:25" ht="15.75" customHeight="1" x14ac:dyDescent="0.2">
      <c r="A402" s="44"/>
      <c r="O402" s="44"/>
      <c r="P402" s="44"/>
      <c r="Q402" s="44"/>
      <c r="R402" s="44"/>
      <c r="S402" s="44"/>
      <c r="T402" s="44"/>
      <c r="U402" s="44"/>
      <c r="V402" s="44"/>
      <c r="W402" s="44"/>
      <c r="X402" s="44"/>
      <c r="Y402" s="44"/>
    </row>
    <row r="403" spans="1:25" ht="15.75" customHeight="1" x14ac:dyDescent="0.2">
      <c r="A403" s="44"/>
      <c r="O403" s="44"/>
      <c r="P403" s="44"/>
      <c r="Q403" s="44"/>
      <c r="R403" s="44"/>
      <c r="S403" s="44"/>
      <c r="T403" s="44"/>
      <c r="U403" s="44"/>
      <c r="V403" s="44"/>
      <c r="W403" s="44"/>
      <c r="X403" s="44"/>
      <c r="Y403" s="44"/>
    </row>
    <row r="404" spans="1:25" ht="15.75" customHeight="1" x14ac:dyDescent="0.2">
      <c r="A404" s="44"/>
      <c r="O404" s="44"/>
      <c r="P404" s="44"/>
      <c r="Q404" s="44"/>
      <c r="R404" s="44"/>
      <c r="S404" s="44"/>
      <c r="T404" s="44"/>
      <c r="U404" s="44"/>
      <c r="V404" s="44"/>
      <c r="W404" s="44"/>
      <c r="X404" s="44"/>
      <c r="Y404" s="44"/>
    </row>
    <row r="405" spans="1:25" ht="15.75" customHeight="1" x14ac:dyDescent="0.2">
      <c r="A405" s="44"/>
      <c r="O405" s="44"/>
      <c r="P405" s="44"/>
      <c r="Q405" s="44"/>
      <c r="R405" s="44"/>
      <c r="S405" s="44"/>
      <c r="T405" s="44"/>
      <c r="U405" s="44"/>
      <c r="V405" s="44"/>
      <c r="W405" s="44"/>
      <c r="X405" s="44"/>
      <c r="Y405" s="44"/>
    </row>
    <row r="406" spans="1:25" ht="15.75" customHeight="1" x14ac:dyDescent="0.2">
      <c r="A406" s="44"/>
      <c r="O406" s="44"/>
      <c r="P406" s="44"/>
      <c r="Q406" s="44"/>
      <c r="R406" s="44"/>
      <c r="S406" s="44"/>
      <c r="T406" s="44"/>
      <c r="U406" s="44"/>
      <c r="V406" s="44"/>
      <c r="W406" s="44"/>
      <c r="X406" s="44"/>
      <c r="Y406" s="44"/>
    </row>
    <row r="407" spans="1:25" ht="15.75" customHeight="1" x14ac:dyDescent="0.2">
      <c r="A407" s="44"/>
      <c r="O407" s="44"/>
      <c r="P407" s="44"/>
      <c r="Q407" s="44"/>
      <c r="R407" s="44"/>
      <c r="S407" s="44"/>
      <c r="T407" s="44"/>
      <c r="U407" s="44"/>
      <c r="V407" s="44"/>
      <c r="W407" s="44"/>
      <c r="X407" s="44"/>
      <c r="Y407" s="44"/>
    </row>
    <row r="408" spans="1:25" ht="15.75" customHeight="1" x14ac:dyDescent="0.2">
      <c r="A408" s="44"/>
      <c r="O408" s="44"/>
      <c r="P408" s="44"/>
      <c r="Q408" s="44"/>
      <c r="R408" s="44"/>
      <c r="S408" s="44"/>
      <c r="T408" s="44"/>
      <c r="U408" s="44"/>
      <c r="V408" s="44"/>
      <c r="W408" s="44"/>
      <c r="X408" s="44"/>
      <c r="Y408" s="44"/>
    </row>
    <row r="409" spans="1:25" ht="15.75" customHeight="1" x14ac:dyDescent="0.2">
      <c r="A409" s="44"/>
      <c r="O409" s="44"/>
      <c r="P409" s="44"/>
      <c r="Q409" s="44"/>
      <c r="R409" s="44"/>
      <c r="S409" s="44"/>
      <c r="T409" s="44"/>
      <c r="U409" s="44"/>
      <c r="V409" s="44"/>
      <c r="W409" s="44"/>
      <c r="X409" s="44"/>
      <c r="Y409" s="44"/>
    </row>
    <row r="410" spans="1:25" ht="15.75" customHeight="1" x14ac:dyDescent="0.2">
      <c r="A410" s="44"/>
      <c r="O410" s="44"/>
      <c r="P410" s="44"/>
      <c r="Q410" s="44"/>
      <c r="R410" s="44"/>
      <c r="S410" s="44"/>
      <c r="T410" s="44"/>
      <c r="U410" s="44"/>
      <c r="V410" s="44"/>
      <c r="W410" s="44"/>
      <c r="X410" s="44"/>
      <c r="Y410" s="44"/>
    </row>
    <row r="411" spans="1:25" ht="15.75" customHeight="1" x14ac:dyDescent="0.2">
      <c r="A411" s="44"/>
      <c r="O411" s="44"/>
      <c r="P411" s="44"/>
      <c r="Q411" s="44"/>
      <c r="R411" s="44"/>
      <c r="S411" s="44"/>
      <c r="T411" s="44"/>
      <c r="U411" s="44"/>
      <c r="V411" s="44"/>
      <c r="W411" s="44"/>
      <c r="X411" s="44"/>
      <c r="Y411" s="44"/>
    </row>
    <row r="412" spans="1:25" ht="15.75" customHeight="1" x14ac:dyDescent="0.2">
      <c r="A412" s="44"/>
      <c r="O412" s="44"/>
      <c r="P412" s="44"/>
      <c r="Q412" s="44"/>
      <c r="R412" s="44"/>
      <c r="S412" s="44"/>
      <c r="T412" s="44"/>
      <c r="U412" s="44"/>
      <c r="V412" s="44"/>
      <c r="W412" s="44"/>
      <c r="X412" s="44"/>
      <c r="Y412" s="44"/>
    </row>
    <row r="413" spans="1:25" ht="15.75" customHeight="1" x14ac:dyDescent="0.2">
      <c r="A413" s="44"/>
      <c r="O413" s="44"/>
      <c r="P413" s="44"/>
      <c r="Q413" s="44"/>
      <c r="R413" s="44"/>
      <c r="S413" s="44"/>
      <c r="T413" s="44"/>
      <c r="U413" s="44"/>
      <c r="V413" s="44"/>
      <c r="W413" s="44"/>
      <c r="X413" s="44"/>
      <c r="Y413" s="44"/>
    </row>
    <row r="414" spans="1:25" ht="15.75" customHeight="1" x14ac:dyDescent="0.2">
      <c r="A414" s="44"/>
      <c r="O414" s="44"/>
      <c r="P414" s="44"/>
      <c r="Q414" s="44"/>
      <c r="R414" s="44"/>
      <c r="S414" s="44"/>
      <c r="T414" s="44"/>
      <c r="U414" s="44"/>
      <c r="V414" s="44"/>
      <c r="W414" s="44"/>
      <c r="X414" s="44"/>
      <c r="Y414" s="44"/>
    </row>
    <row r="415" spans="1:25" ht="15.75" customHeight="1" x14ac:dyDescent="0.2">
      <c r="A415" s="44"/>
      <c r="O415" s="44"/>
      <c r="P415" s="44"/>
      <c r="Q415" s="44"/>
      <c r="R415" s="44"/>
      <c r="S415" s="44"/>
      <c r="T415" s="44"/>
      <c r="U415" s="44"/>
      <c r="V415" s="44"/>
      <c r="W415" s="44"/>
      <c r="X415" s="44"/>
      <c r="Y415" s="44"/>
    </row>
    <row r="416" spans="1:25" ht="15.75" customHeight="1" x14ac:dyDescent="0.2">
      <c r="A416" s="44"/>
      <c r="O416" s="44"/>
      <c r="P416" s="44"/>
      <c r="Q416" s="44"/>
      <c r="R416" s="44"/>
      <c r="S416" s="44"/>
      <c r="T416" s="44"/>
      <c r="U416" s="44"/>
      <c r="V416" s="44"/>
      <c r="W416" s="44"/>
      <c r="X416" s="44"/>
      <c r="Y416" s="44"/>
    </row>
    <row r="417" spans="1:25" ht="15.75" customHeight="1" x14ac:dyDescent="0.2">
      <c r="A417" s="44"/>
      <c r="O417" s="44"/>
      <c r="P417" s="44"/>
      <c r="Q417" s="44"/>
      <c r="R417" s="44"/>
      <c r="S417" s="44"/>
      <c r="T417" s="44"/>
      <c r="U417" s="44"/>
      <c r="V417" s="44"/>
      <c r="W417" s="44"/>
      <c r="X417" s="44"/>
      <c r="Y417" s="44"/>
    </row>
    <row r="418" spans="1:25" ht="15.75" customHeight="1" x14ac:dyDescent="0.2">
      <c r="A418" s="44"/>
      <c r="O418" s="44"/>
      <c r="P418" s="44"/>
      <c r="Q418" s="44"/>
      <c r="R418" s="44"/>
      <c r="S418" s="44"/>
      <c r="T418" s="44"/>
      <c r="U418" s="44"/>
      <c r="V418" s="44"/>
      <c r="W418" s="44"/>
      <c r="X418" s="44"/>
      <c r="Y418" s="44"/>
    </row>
    <row r="419" spans="1:25" ht="15.75" customHeight="1" x14ac:dyDescent="0.2">
      <c r="A419" s="44"/>
      <c r="O419" s="44"/>
      <c r="P419" s="44"/>
      <c r="Q419" s="44"/>
      <c r="R419" s="44"/>
      <c r="S419" s="44"/>
      <c r="T419" s="44"/>
      <c r="U419" s="44"/>
      <c r="V419" s="44"/>
      <c r="W419" s="44"/>
      <c r="X419" s="44"/>
      <c r="Y419" s="44"/>
    </row>
    <row r="420" spans="1:25" ht="15.75" customHeight="1" x14ac:dyDescent="0.2">
      <c r="A420" s="44"/>
      <c r="O420" s="44"/>
      <c r="P420" s="44"/>
      <c r="Q420" s="44"/>
      <c r="R420" s="44"/>
      <c r="S420" s="44"/>
      <c r="T420" s="44"/>
      <c r="U420" s="44"/>
      <c r="V420" s="44"/>
      <c r="W420" s="44"/>
      <c r="X420" s="44"/>
      <c r="Y420" s="44"/>
    </row>
    <row r="421" spans="1:25" ht="15.75" customHeight="1" x14ac:dyDescent="0.2">
      <c r="A421" s="44"/>
      <c r="O421" s="44"/>
      <c r="P421" s="44"/>
      <c r="Q421" s="44"/>
      <c r="R421" s="44"/>
      <c r="S421" s="44"/>
      <c r="T421" s="44"/>
      <c r="U421" s="44"/>
      <c r="V421" s="44"/>
      <c r="W421" s="44"/>
      <c r="X421" s="44"/>
      <c r="Y421" s="44"/>
    </row>
    <row r="422" spans="1:25" ht="15.75" customHeight="1" x14ac:dyDescent="0.2">
      <c r="A422" s="44"/>
      <c r="O422" s="44"/>
      <c r="P422" s="44"/>
      <c r="Q422" s="44"/>
      <c r="R422" s="44"/>
      <c r="S422" s="44"/>
      <c r="T422" s="44"/>
      <c r="U422" s="44"/>
      <c r="V422" s="44"/>
      <c r="W422" s="44"/>
      <c r="X422" s="44"/>
      <c r="Y422" s="44"/>
    </row>
    <row r="423" spans="1:25" ht="15.75" customHeight="1" x14ac:dyDescent="0.2">
      <c r="A423" s="44"/>
      <c r="O423" s="44"/>
      <c r="P423" s="44"/>
      <c r="Q423" s="44"/>
      <c r="R423" s="44"/>
      <c r="S423" s="44"/>
      <c r="T423" s="44"/>
      <c r="U423" s="44"/>
      <c r="V423" s="44"/>
      <c r="W423" s="44"/>
      <c r="X423" s="44"/>
      <c r="Y423" s="44"/>
    </row>
    <row r="424" spans="1:25" ht="15.75" customHeight="1" x14ac:dyDescent="0.2">
      <c r="A424" s="44"/>
      <c r="O424" s="44"/>
      <c r="P424" s="44"/>
      <c r="Q424" s="44"/>
      <c r="R424" s="44"/>
      <c r="S424" s="44"/>
      <c r="T424" s="44"/>
      <c r="U424" s="44"/>
      <c r="V424" s="44"/>
      <c r="W424" s="44"/>
      <c r="X424" s="44"/>
      <c r="Y424" s="44"/>
    </row>
    <row r="425" spans="1:25" ht="15.75" customHeight="1" x14ac:dyDescent="0.2">
      <c r="A425" s="44"/>
      <c r="O425" s="44"/>
      <c r="P425" s="44"/>
      <c r="Q425" s="44"/>
      <c r="R425" s="44"/>
      <c r="S425" s="44"/>
      <c r="T425" s="44"/>
      <c r="U425" s="44"/>
      <c r="V425" s="44"/>
      <c r="W425" s="44"/>
      <c r="X425" s="44"/>
      <c r="Y425" s="44"/>
    </row>
    <row r="426" spans="1:25" ht="15.75" customHeight="1" x14ac:dyDescent="0.2">
      <c r="A426" s="44"/>
      <c r="O426" s="44"/>
      <c r="P426" s="44"/>
      <c r="Q426" s="44"/>
      <c r="R426" s="44"/>
      <c r="S426" s="44"/>
      <c r="T426" s="44"/>
      <c r="U426" s="44"/>
      <c r="V426" s="44"/>
      <c r="W426" s="44"/>
      <c r="X426" s="44"/>
      <c r="Y426" s="44"/>
    </row>
    <row r="427" spans="1:25" ht="15.75" customHeight="1" x14ac:dyDescent="0.2">
      <c r="A427" s="44"/>
      <c r="O427" s="44"/>
      <c r="P427" s="44"/>
      <c r="Q427" s="44"/>
      <c r="R427" s="44"/>
      <c r="S427" s="44"/>
      <c r="T427" s="44"/>
      <c r="U427" s="44"/>
      <c r="V427" s="44"/>
      <c r="W427" s="44"/>
      <c r="X427" s="44"/>
      <c r="Y427" s="44"/>
    </row>
    <row r="428" spans="1:25" ht="15.75" customHeight="1" x14ac:dyDescent="0.2">
      <c r="A428" s="44"/>
      <c r="O428" s="44"/>
      <c r="P428" s="44"/>
      <c r="Q428" s="44"/>
      <c r="R428" s="44"/>
      <c r="S428" s="44"/>
      <c r="T428" s="44"/>
      <c r="U428" s="44"/>
      <c r="V428" s="44"/>
      <c r="W428" s="44"/>
      <c r="X428" s="44"/>
      <c r="Y428" s="44"/>
    </row>
    <row r="429" spans="1:25" ht="15.75" customHeight="1" x14ac:dyDescent="0.2">
      <c r="A429" s="44"/>
      <c r="O429" s="44"/>
      <c r="P429" s="44"/>
      <c r="Q429" s="44"/>
      <c r="R429" s="44"/>
      <c r="S429" s="44"/>
      <c r="T429" s="44"/>
      <c r="U429" s="44"/>
      <c r="V429" s="44"/>
      <c r="W429" s="44"/>
      <c r="X429" s="44"/>
      <c r="Y429" s="44"/>
    </row>
    <row r="430" spans="1:25" ht="15.75" customHeight="1" x14ac:dyDescent="0.2">
      <c r="A430" s="44"/>
      <c r="O430" s="44"/>
      <c r="P430" s="44"/>
      <c r="Q430" s="44"/>
      <c r="R430" s="44"/>
      <c r="S430" s="44"/>
      <c r="T430" s="44"/>
      <c r="U430" s="44"/>
      <c r="V430" s="44"/>
      <c r="W430" s="44"/>
      <c r="X430" s="44"/>
      <c r="Y430" s="44"/>
    </row>
    <row r="431" spans="1:25" ht="15.75" customHeight="1" x14ac:dyDescent="0.2">
      <c r="A431" s="44"/>
      <c r="O431" s="44"/>
      <c r="P431" s="44"/>
      <c r="Q431" s="44"/>
      <c r="R431" s="44"/>
      <c r="S431" s="44"/>
      <c r="T431" s="44"/>
      <c r="U431" s="44"/>
      <c r="V431" s="44"/>
      <c r="W431" s="44"/>
      <c r="X431" s="44"/>
      <c r="Y431" s="44"/>
    </row>
    <row r="432" spans="1:25" ht="15.75" customHeight="1" x14ac:dyDescent="0.2">
      <c r="A432" s="44"/>
      <c r="O432" s="44"/>
      <c r="P432" s="44"/>
      <c r="Q432" s="44"/>
      <c r="R432" s="44"/>
      <c r="S432" s="44"/>
      <c r="T432" s="44"/>
      <c r="U432" s="44"/>
      <c r="V432" s="44"/>
      <c r="W432" s="44"/>
      <c r="X432" s="44"/>
      <c r="Y432" s="44"/>
    </row>
    <row r="433" spans="1:25" ht="15.75" customHeight="1" x14ac:dyDescent="0.2">
      <c r="A433" s="44"/>
      <c r="O433" s="44"/>
      <c r="P433" s="44"/>
      <c r="Q433" s="44"/>
      <c r="R433" s="44"/>
      <c r="S433" s="44"/>
      <c r="T433" s="44"/>
      <c r="U433" s="44"/>
      <c r="V433" s="44"/>
      <c r="W433" s="44"/>
      <c r="X433" s="44"/>
      <c r="Y433" s="44"/>
    </row>
    <row r="434" spans="1:25" ht="15.75" customHeight="1" x14ac:dyDescent="0.2">
      <c r="A434" s="44"/>
      <c r="O434" s="44"/>
      <c r="P434" s="44"/>
      <c r="Q434" s="44"/>
      <c r="R434" s="44"/>
      <c r="S434" s="44"/>
      <c r="T434" s="44"/>
      <c r="U434" s="44"/>
      <c r="V434" s="44"/>
      <c r="W434" s="44"/>
      <c r="X434" s="44"/>
      <c r="Y434" s="44"/>
    </row>
    <row r="435" spans="1:25" ht="15.75" customHeight="1" x14ac:dyDescent="0.2">
      <c r="A435" s="44"/>
      <c r="O435" s="44"/>
      <c r="P435" s="44"/>
      <c r="Q435" s="44"/>
      <c r="R435" s="44"/>
      <c r="S435" s="44"/>
      <c r="T435" s="44"/>
      <c r="U435" s="44"/>
      <c r="V435" s="44"/>
      <c r="W435" s="44"/>
      <c r="X435" s="44"/>
      <c r="Y435" s="44"/>
    </row>
    <row r="436" spans="1:25" ht="15.75" customHeight="1" x14ac:dyDescent="0.2">
      <c r="A436" s="44"/>
      <c r="O436" s="44"/>
      <c r="P436" s="44"/>
      <c r="Q436" s="44"/>
      <c r="R436" s="44"/>
      <c r="S436" s="44"/>
      <c r="T436" s="44"/>
      <c r="U436" s="44"/>
      <c r="V436" s="44"/>
      <c r="W436" s="44"/>
      <c r="X436" s="44"/>
      <c r="Y436" s="44"/>
    </row>
    <row r="437" spans="1:25" ht="15.75" customHeight="1" x14ac:dyDescent="0.2">
      <c r="A437" s="44"/>
      <c r="O437" s="44"/>
      <c r="P437" s="44"/>
      <c r="Q437" s="44"/>
      <c r="R437" s="44"/>
      <c r="S437" s="44"/>
      <c r="T437" s="44"/>
      <c r="U437" s="44"/>
      <c r="V437" s="44"/>
      <c r="W437" s="44"/>
      <c r="X437" s="44"/>
      <c r="Y437" s="44"/>
    </row>
    <row r="438" spans="1:25" ht="15.75" customHeight="1" x14ac:dyDescent="0.2">
      <c r="A438" s="44"/>
      <c r="O438" s="44"/>
      <c r="P438" s="44"/>
      <c r="Q438" s="44"/>
      <c r="R438" s="44"/>
      <c r="S438" s="44"/>
      <c r="T438" s="44"/>
      <c r="U438" s="44"/>
      <c r="V438" s="44"/>
      <c r="W438" s="44"/>
      <c r="X438" s="44"/>
      <c r="Y438" s="44"/>
    </row>
    <row r="439" spans="1:25" ht="15.75" customHeight="1" x14ac:dyDescent="0.2">
      <c r="A439" s="44"/>
      <c r="O439" s="44"/>
      <c r="P439" s="44"/>
      <c r="Q439" s="44"/>
      <c r="R439" s="44"/>
      <c r="S439" s="44"/>
      <c r="T439" s="44"/>
      <c r="U439" s="44"/>
      <c r="V439" s="44"/>
      <c r="W439" s="44"/>
      <c r="X439" s="44"/>
      <c r="Y439" s="44"/>
    </row>
    <row r="440" spans="1:25" ht="15.75" customHeight="1" x14ac:dyDescent="0.2">
      <c r="A440" s="44"/>
      <c r="O440" s="44"/>
      <c r="P440" s="44"/>
      <c r="Q440" s="44"/>
      <c r="R440" s="44"/>
      <c r="S440" s="44"/>
      <c r="T440" s="44"/>
      <c r="U440" s="44"/>
      <c r="V440" s="44"/>
      <c r="W440" s="44"/>
      <c r="X440" s="44"/>
      <c r="Y440" s="44"/>
    </row>
    <row r="441" spans="1:25" ht="15.75" customHeight="1" x14ac:dyDescent="0.2">
      <c r="A441" s="44"/>
      <c r="O441" s="44"/>
      <c r="P441" s="44"/>
      <c r="Q441" s="44"/>
      <c r="R441" s="44"/>
      <c r="S441" s="44"/>
      <c r="T441" s="44"/>
      <c r="U441" s="44"/>
      <c r="V441" s="44"/>
      <c r="W441" s="44"/>
      <c r="X441" s="44"/>
      <c r="Y441" s="44"/>
    </row>
    <row r="442" spans="1:25" ht="15.75" customHeight="1" x14ac:dyDescent="0.2">
      <c r="A442" s="44"/>
      <c r="O442" s="44"/>
      <c r="P442" s="44"/>
      <c r="Q442" s="44"/>
      <c r="R442" s="44"/>
      <c r="S442" s="44"/>
      <c r="T442" s="44"/>
      <c r="U442" s="44"/>
      <c r="V442" s="44"/>
      <c r="W442" s="44"/>
      <c r="X442" s="44"/>
      <c r="Y442" s="44"/>
    </row>
    <row r="443" spans="1:25" ht="15.75" customHeight="1" x14ac:dyDescent="0.2">
      <c r="A443" s="44"/>
      <c r="O443" s="44"/>
      <c r="P443" s="44"/>
      <c r="Q443" s="44"/>
      <c r="R443" s="44"/>
      <c r="S443" s="44"/>
      <c r="T443" s="44"/>
      <c r="U443" s="44"/>
      <c r="V443" s="44"/>
      <c r="W443" s="44"/>
      <c r="X443" s="44"/>
      <c r="Y443" s="44"/>
    </row>
    <row r="444" spans="1:25" ht="15.75" customHeight="1" x14ac:dyDescent="0.2">
      <c r="A444" s="44"/>
      <c r="O444" s="44"/>
      <c r="P444" s="44"/>
      <c r="Q444" s="44"/>
      <c r="R444" s="44"/>
      <c r="S444" s="44"/>
      <c r="T444" s="44"/>
      <c r="U444" s="44"/>
      <c r="V444" s="44"/>
      <c r="W444" s="44"/>
      <c r="X444" s="44"/>
      <c r="Y444" s="44"/>
    </row>
    <row r="445" spans="1:25" ht="15.75" customHeight="1" x14ac:dyDescent="0.2">
      <c r="A445" s="44"/>
      <c r="O445" s="44"/>
      <c r="P445" s="44"/>
      <c r="Q445" s="44"/>
      <c r="R445" s="44"/>
      <c r="S445" s="44"/>
      <c r="T445" s="44"/>
      <c r="U445" s="44"/>
      <c r="V445" s="44"/>
      <c r="W445" s="44"/>
      <c r="X445" s="44"/>
      <c r="Y445" s="44"/>
    </row>
    <row r="446" spans="1:25" ht="15.75" customHeight="1" x14ac:dyDescent="0.2">
      <c r="A446" s="44"/>
      <c r="O446" s="44"/>
      <c r="P446" s="44"/>
      <c r="Q446" s="44"/>
      <c r="R446" s="44"/>
      <c r="S446" s="44"/>
      <c r="T446" s="44"/>
      <c r="U446" s="44"/>
      <c r="V446" s="44"/>
      <c r="W446" s="44"/>
      <c r="X446" s="44"/>
      <c r="Y446" s="44"/>
    </row>
    <row r="447" spans="1:25" ht="15.75" customHeight="1" x14ac:dyDescent="0.2">
      <c r="A447" s="44"/>
      <c r="O447" s="44"/>
      <c r="P447" s="44"/>
      <c r="Q447" s="44"/>
      <c r="R447" s="44"/>
      <c r="S447" s="44"/>
      <c r="T447" s="44"/>
      <c r="U447" s="44"/>
      <c r="V447" s="44"/>
      <c r="W447" s="44"/>
      <c r="X447" s="44"/>
      <c r="Y447" s="44"/>
    </row>
    <row r="448" spans="1:25" ht="15.75" customHeight="1" x14ac:dyDescent="0.2">
      <c r="A448" s="44"/>
      <c r="O448" s="44"/>
      <c r="P448" s="44"/>
      <c r="Q448" s="44"/>
      <c r="R448" s="44"/>
      <c r="S448" s="44"/>
      <c r="T448" s="44"/>
      <c r="U448" s="44"/>
      <c r="V448" s="44"/>
      <c r="W448" s="44"/>
      <c r="X448" s="44"/>
      <c r="Y448" s="44"/>
    </row>
    <row r="449" spans="1:25" ht="15.75" customHeight="1" x14ac:dyDescent="0.2">
      <c r="A449" s="44"/>
      <c r="O449" s="44"/>
      <c r="P449" s="44"/>
      <c r="Q449" s="44"/>
      <c r="R449" s="44"/>
      <c r="S449" s="44"/>
      <c r="T449" s="44"/>
      <c r="U449" s="44"/>
      <c r="V449" s="44"/>
      <c r="W449" s="44"/>
      <c r="X449" s="44"/>
      <c r="Y449" s="44"/>
    </row>
    <row r="450" spans="1:25" ht="15.75" customHeight="1" x14ac:dyDescent="0.2">
      <c r="A450" s="44"/>
      <c r="O450" s="44"/>
      <c r="P450" s="44"/>
      <c r="Q450" s="44"/>
      <c r="R450" s="44"/>
      <c r="S450" s="44"/>
      <c r="T450" s="44"/>
      <c r="U450" s="44"/>
      <c r="V450" s="44"/>
      <c r="W450" s="44"/>
      <c r="X450" s="44"/>
      <c r="Y450" s="44"/>
    </row>
    <row r="451" spans="1:25" ht="15.75" customHeight="1" x14ac:dyDescent="0.2">
      <c r="A451" s="44"/>
      <c r="O451" s="44"/>
      <c r="P451" s="44"/>
      <c r="Q451" s="44"/>
      <c r="R451" s="44"/>
      <c r="S451" s="44"/>
      <c r="T451" s="44"/>
      <c r="U451" s="44"/>
      <c r="V451" s="44"/>
      <c r="W451" s="44"/>
      <c r="X451" s="44"/>
      <c r="Y451" s="44"/>
    </row>
    <row r="452" spans="1:25" ht="15.75" customHeight="1" x14ac:dyDescent="0.2">
      <c r="A452" s="44"/>
      <c r="O452" s="44"/>
      <c r="P452" s="44"/>
      <c r="Q452" s="44"/>
      <c r="R452" s="44"/>
      <c r="S452" s="44"/>
      <c r="T452" s="44"/>
      <c r="U452" s="44"/>
      <c r="V452" s="44"/>
      <c r="W452" s="44"/>
      <c r="X452" s="44"/>
      <c r="Y452" s="44"/>
    </row>
    <row r="453" spans="1:25" ht="15.75" customHeight="1" x14ac:dyDescent="0.2">
      <c r="A453" s="44"/>
      <c r="O453" s="44"/>
      <c r="P453" s="44"/>
      <c r="Q453" s="44"/>
      <c r="R453" s="44"/>
      <c r="S453" s="44"/>
      <c r="T453" s="44"/>
      <c r="U453" s="44"/>
      <c r="V453" s="44"/>
      <c r="W453" s="44"/>
      <c r="X453" s="44"/>
      <c r="Y453" s="44"/>
    </row>
    <row r="454" spans="1:25" ht="15.75" customHeight="1" x14ac:dyDescent="0.2">
      <c r="A454" s="44"/>
      <c r="O454" s="44"/>
      <c r="P454" s="44"/>
      <c r="Q454" s="44"/>
      <c r="R454" s="44"/>
      <c r="S454" s="44"/>
      <c r="T454" s="44"/>
      <c r="U454" s="44"/>
      <c r="V454" s="44"/>
      <c r="W454" s="44"/>
      <c r="X454" s="44"/>
      <c r="Y454" s="44"/>
    </row>
    <row r="455" spans="1:25" ht="15.75" customHeight="1" x14ac:dyDescent="0.2">
      <c r="A455" s="44"/>
      <c r="O455" s="44"/>
      <c r="P455" s="44"/>
      <c r="Q455" s="44"/>
      <c r="R455" s="44"/>
      <c r="S455" s="44"/>
      <c r="T455" s="44"/>
      <c r="U455" s="44"/>
      <c r="V455" s="44"/>
      <c r="W455" s="44"/>
      <c r="X455" s="44"/>
      <c r="Y455" s="44"/>
    </row>
    <row r="456" spans="1:25" ht="15.75" customHeight="1" x14ac:dyDescent="0.2">
      <c r="A456" s="44"/>
      <c r="O456" s="44"/>
      <c r="P456" s="44"/>
      <c r="Q456" s="44"/>
      <c r="R456" s="44"/>
      <c r="S456" s="44"/>
      <c r="T456" s="44"/>
      <c r="U456" s="44"/>
      <c r="V456" s="44"/>
      <c r="W456" s="44"/>
      <c r="X456" s="44"/>
      <c r="Y456" s="44"/>
    </row>
    <row r="457" spans="1:25" ht="15.75" customHeight="1" x14ac:dyDescent="0.2">
      <c r="A457" s="44"/>
      <c r="O457" s="44"/>
      <c r="P457" s="44"/>
      <c r="Q457" s="44"/>
      <c r="R457" s="44"/>
      <c r="S457" s="44"/>
      <c r="T457" s="44"/>
      <c r="U457" s="44"/>
      <c r="V457" s="44"/>
      <c r="W457" s="44"/>
      <c r="X457" s="44"/>
      <c r="Y457" s="44"/>
    </row>
    <row r="458" spans="1:25" ht="15.75" customHeight="1" x14ac:dyDescent="0.2">
      <c r="A458" s="44"/>
      <c r="O458" s="44"/>
      <c r="P458" s="44"/>
      <c r="Q458" s="44"/>
      <c r="R458" s="44"/>
      <c r="S458" s="44"/>
      <c r="T458" s="44"/>
      <c r="U458" s="44"/>
      <c r="V458" s="44"/>
      <c r="W458" s="44"/>
      <c r="X458" s="44"/>
      <c r="Y458" s="44"/>
    </row>
    <row r="459" spans="1:25" ht="15.75" customHeight="1" x14ac:dyDescent="0.2">
      <c r="A459" s="44"/>
      <c r="O459" s="44"/>
      <c r="P459" s="44"/>
      <c r="Q459" s="44"/>
      <c r="R459" s="44"/>
      <c r="S459" s="44"/>
      <c r="T459" s="44"/>
      <c r="U459" s="44"/>
      <c r="V459" s="44"/>
      <c r="W459" s="44"/>
      <c r="X459" s="44"/>
      <c r="Y459" s="44"/>
    </row>
    <row r="460" spans="1:25" ht="15.75" customHeight="1" x14ac:dyDescent="0.2">
      <c r="A460" s="44"/>
      <c r="O460" s="44"/>
      <c r="P460" s="44"/>
      <c r="Q460" s="44"/>
      <c r="R460" s="44"/>
      <c r="S460" s="44"/>
      <c r="T460" s="44"/>
      <c r="U460" s="44"/>
      <c r="V460" s="44"/>
      <c r="W460" s="44"/>
      <c r="X460" s="44"/>
      <c r="Y460" s="44"/>
    </row>
    <row r="461" spans="1:25" ht="15.75" customHeight="1" x14ac:dyDescent="0.2">
      <c r="A461" s="44"/>
      <c r="O461" s="44"/>
      <c r="P461" s="44"/>
      <c r="Q461" s="44"/>
      <c r="R461" s="44"/>
      <c r="S461" s="44"/>
      <c r="T461" s="44"/>
      <c r="U461" s="44"/>
      <c r="V461" s="44"/>
      <c r="W461" s="44"/>
      <c r="X461" s="44"/>
      <c r="Y461" s="44"/>
    </row>
    <row r="462" spans="1:25" ht="15.75" customHeight="1" x14ac:dyDescent="0.2">
      <c r="A462" s="44"/>
      <c r="O462" s="44"/>
      <c r="P462" s="44"/>
      <c r="Q462" s="44"/>
      <c r="R462" s="44"/>
      <c r="S462" s="44"/>
      <c r="T462" s="44"/>
      <c r="U462" s="44"/>
      <c r="V462" s="44"/>
      <c r="W462" s="44"/>
      <c r="X462" s="44"/>
      <c r="Y462" s="44"/>
    </row>
    <row r="463" spans="1:25" ht="15.75" customHeight="1" x14ac:dyDescent="0.2">
      <c r="A463" s="44"/>
      <c r="O463" s="44"/>
      <c r="P463" s="44"/>
      <c r="Q463" s="44"/>
      <c r="R463" s="44"/>
      <c r="S463" s="44"/>
      <c r="T463" s="44"/>
      <c r="U463" s="44"/>
      <c r="V463" s="44"/>
      <c r="W463" s="44"/>
      <c r="X463" s="44"/>
      <c r="Y463" s="44"/>
    </row>
    <row r="464" spans="1:25" ht="15.75" customHeight="1" x14ac:dyDescent="0.2">
      <c r="A464" s="44"/>
      <c r="O464" s="44"/>
      <c r="P464" s="44"/>
      <c r="Q464" s="44"/>
      <c r="R464" s="44"/>
      <c r="S464" s="44"/>
      <c r="T464" s="44"/>
      <c r="U464" s="44"/>
      <c r="V464" s="44"/>
      <c r="W464" s="44"/>
      <c r="X464" s="44"/>
      <c r="Y464" s="44"/>
    </row>
    <row r="465" spans="1:25" ht="15.75" customHeight="1" x14ac:dyDescent="0.2">
      <c r="A465" s="44"/>
      <c r="O465" s="44"/>
      <c r="P465" s="44"/>
      <c r="Q465" s="44"/>
      <c r="R465" s="44"/>
      <c r="S465" s="44"/>
      <c r="T465" s="44"/>
      <c r="U465" s="44"/>
      <c r="V465" s="44"/>
      <c r="W465" s="44"/>
      <c r="X465" s="44"/>
      <c r="Y465" s="44"/>
    </row>
    <row r="466" spans="1:25" ht="15.75" customHeight="1" x14ac:dyDescent="0.2">
      <c r="A466" s="44"/>
      <c r="O466" s="44"/>
      <c r="P466" s="44"/>
      <c r="Q466" s="44"/>
      <c r="R466" s="44"/>
      <c r="S466" s="44"/>
      <c r="T466" s="44"/>
      <c r="U466" s="44"/>
      <c r="V466" s="44"/>
      <c r="W466" s="44"/>
      <c r="X466" s="44"/>
      <c r="Y466" s="44"/>
    </row>
    <row r="467" spans="1:25" ht="15.75" customHeight="1" x14ac:dyDescent="0.2">
      <c r="A467" s="44"/>
      <c r="O467" s="44"/>
      <c r="P467" s="44"/>
      <c r="Q467" s="44"/>
      <c r="R467" s="44"/>
      <c r="S467" s="44"/>
      <c r="T467" s="44"/>
      <c r="U467" s="44"/>
      <c r="V467" s="44"/>
      <c r="W467" s="44"/>
      <c r="X467" s="44"/>
      <c r="Y467" s="44"/>
    </row>
    <row r="468" spans="1:25" ht="15.75" customHeight="1" x14ac:dyDescent="0.2">
      <c r="A468" s="44"/>
      <c r="O468" s="44"/>
      <c r="P468" s="44"/>
      <c r="Q468" s="44"/>
      <c r="R468" s="44"/>
      <c r="S468" s="44"/>
      <c r="T468" s="44"/>
      <c r="U468" s="44"/>
      <c r="V468" s="44"/>
      <c r="W468" s="44"/>
      <c r="X468" s="44"/>
      <c r="Y468" s="44"/>
    </row>
    <row r="469" spans="1:25" ht="15.75" customHeight="1" x14ac:dyDescent="0.2">
      <c r="A469" s="44"/>
      <c r="O469" s="44"/>
      <c r="P469" s="44"/>
      <c r="Q469" s="44"/>
      <c r="R469" s="44"/>
      <c r="S469" s="44"/>
      <c r="T469" s="44"/>
      <c r="U469" s="44"/>
      <c r="V469" s="44"/>
      <c r="W469" s="44"/>
      <c r="X469" s="44"/>
      <c r="Y469" s="44"/>
    </row>
    <row r="470" spans="1:25" ht="15.75" customHeight="1" x14ac:dyDescent="0.2">
      <c r="A470" s="44"/>
      <c r="O470" s="44"/>
      <c r="P470" s="44"/>
      <c r="Q470" s="44"/>
      <c r="R470" s="44"/>
      <c r="S470" s="44"/>
      <c r="T470" s="44"/>
      <c r="U470" s="44"/>
      <c r="V470" s="44"/>
      <c r="W470" s="44"/>
      <c r="X470" s="44"/>
      <c r="Y470" s="44"/>
    </row>
    <row r="471" spans="1:25" ht="15.75" customHeight="1" x14ac:dyDescent="0.2">
      <c r="A471" s="44"/>
      <c r="O471" s="44"/>
      <c r="P471" s="44"/>
      <c r="Q471" s="44"/>
      <c r="R471" s="44"/>
      <c r="S471" s="44"/>
      <c r="T471" s="44"/>
      <c r="U471" s="44"/>
      <c r="V471" s="44"/>
      <c r="W471" s="44"/>
      <c r="X471" s="44"/>
      <c r="Y471" s="44"/>
    </row>
    <row r="472" spans="1:25" ht="15.75" customHeight="1" x14ac:dyDescent="0.2">
      <c r="A472" s="44"/>
      <c r="O472" s="44"/>
      <c r="P472" s="44"/>
      <c r="Q472" s="44"/>
      <c r="R472" s="44"/>
      <c r="S472" s="44"/>
      <c r="T472" s="44"/>
      <c r="U472" s="44"/>
      <c r="V472" s="44"/>
      <c r="W472" s="44"/>
      <c r="X472" s="44"/>
      <c r="Y472" s="44"/>
    </row>
    <row r="473" spans="1:25" ht="15.75" customHeight="1" x14ac:dyDescent="0.2">
      <c r="A473" s="44"/>
      <c r="O473" s="44"/>
      <c r="P473" s="44"/>
      <c r="Q473" s="44"/>
      <c r="R473" s="44"/>
      <c r="S473" s="44"/>
      <c r="T473" s="44"/>
      <c r="U473" s="44"/>
      <c r="V473" s="44"/>
      <c r="W473" s="44"/>
      <c r="X473" s="44"/>
      <c r="Y473" s="44"/>
    </row>
    <row r="474" spans="1:25" ht="15.75" customHeight="1" x14ac:dyDescent="0.2">
      <c r="A474" s="44"/>
      <c r="O474" s="44"/>
      <c r="P474" s="44"/>
      <c r="Q474" s="44"/>
      <c r="R474" s="44"/>
      <c r="S474" s="44"/>
      <c r="T474" s="44"/>
      <c r="U474" s="44"/>
      <c r="V474" s="44"/>
      <c r="W474" s="44"/>
      <c r="X474" s="44"/>
      <c r="Y474" s="44"/>
    </row>
    <row r="475" spans="1:25" ht="15.75" customHeight="1" x14ac:dyDescent="0.2">
      <c r="A475" s="44"/>
      <c r="O475" s="44"/>
      <c r="P475" s="44"/>
      <c r="Q475" s="44"/>
      <c r="R475" s="44"/>
      <c r="S475" s="44"/>
      <c r="T475" s="44"/>
      <c r="U475" s="44"/>
      <c r="V475" s="44"/>
      <c r="W475" s="44"/>
      <c r="X475" s="44"/>
      <c r="Y475" s="44"/>
    </row>
    <row r="476" spans="1:25" ht="15.75" customHeight="1" x14ac:dyDescent="0.2">
      <c r="A476" s="44"/>
      <c r="O476" s="44"/>
      <c r="P476" s="44"/>
      <c r="Q476" s="44"/>
      <c r="R476" s="44"/>
      <c r="S476" s="44"/>
      <c r="T476" s="44"/>
      <c r="U476" s="44"/>
      <c r="V476" s="44"/>
      <c r="W476" s="44"/>
      <c r="X476" s="44"/>
      <c r="Y476" s="44"/>
    </row>
    <row r="477" spans="1:25" ht="15.75" customHeight="1" x14ac:dyDescent="0.2">
      <c r="A477" s="44"/>
      <c r="O477" s="44"/>
      <c r="P477" s="44"/>
      <c r="Q477" s="44"/>
      <c r="R477" s="44"/>
      <c r="S477" s="44"/>
      <c r="T477" s="44"/>
      <c r="U477" s="44"/>
      <c r="V477" s="44"/>
      <c r="W477" s="44"/>
      <c r="X477" s="44"/>
      <c r="Y477" s="44"/>
    </row>
    <row r="478" spans="1:25" ht="15.75" customHeight="1" x14ac:dyDescent="0.2">
      <c r="A478" s="44"/>
      <c r="O478" s="44"/>
      <c r="P478" s="44"/>
      <c r="Q478" s="44"/>
      <c r="R478" s="44"/>
      <c r="S478" s="44"/>
      <c r="T478" s="44"/>
      <c r="U478" s="44"/>
      <c r="V478" s="44"/>
      <c r="W478" s="44"/>
      <c r="X478" s="44"/>
      <c r="Y478" s="44"/>
    </row>
    <row r="479" spans="1:25" ht="15.75" customHeight="1" x14ac:dyDescent="0.2">
      <c r="A479" s="44"/>
      <c r="O479" s="44"/>
      <c r="P479" s="44"/>
      <c r="Q479" s="44"/>
      <c r="R479" s="44"/>
      <c r="S479" s="44"/>
      <c r="T479" s="44"/>
      <c r="U479" s="44"/>
      <c r="V479" s="44"/>
      <c r="W479" s="44"/>
      <c r="X479" s="44"/>
      <c r="Y479" s="44"/>
    </row>
    <row r="480" spans="1:25" ht="15.75" customHeight="1" x14ac:dyDescent="0.2">
      <c r="A480" s="44"/>
      <c r="O480" s="44"/>
      <c r="P480" s="44"/>
      <c r="Q480" s="44"/>
      <c r="R480" s="44"/>
      <c r="S480" s="44"/>
      <c r="T480" s="44"/>
      <c r="U480" s="44"/>
      <c r="V480" s="44"/>
      <c r="W480" s="44"/>
      <c r="X480" s="44"/>
      <c r="Y480" s="44"/>
    </row>
    <row r="481" spans="1:25" ht="15.75" customHeight="1" x14ac:dyDescent="0.2">
      <c r="A481" s="44"/>
      <c r="O481" s="44"/>
      <c r="P481" s="44"/>
      <c r="Q481" s="44"/>
      <c r="R481" s="44"/>
      <c r="S481" s="44"/>
      <c r="T481" s="44"/>
      <c r="U481" s="44"/>
      <c r="V481" s="44"/>
      <c r="W481" s="44"/>
      <c r="X481" s="44"/>
      <c r="Y481" s="44"/>
    </row>
    <row r="482" spans="1:25" ht="15.75" customHeight="1" x14ac:dyDescent="0.2">
      <c r="A482" s="44"/>
      <c r="O482" s="44"/>
      <c r="P482" s="44"/>
      <c r="Q482" s="44"/>
      <c r="R482" s="44"/>
      <c r="S482" s="44"/>
      <c r="T482" s="44"/>
      <c r="U482" s="44"/>
      <c r="V482" s="44"/>
      <c r="W482" s="44"/>
      <c r="X482" s="44"/>
      <c r="Y482" s="44"/>
    </row>
    <row r="483" spans="1:25" ht="15.75" customHeight="1" x14ac:dyDescent="0.2">
      <c r="A483" s="44"/>
      <c r="O483" s="44"/>
      <c r="P483" s="44"/>
      <c r="Q483" s="44"/>
      <c r="R483" s="44"/>
      <c r="S483" s="44"/>
      <c r="T483" s="44"/>
      <c r="U483" s="44"/>
      <c r="V483" s="44"/>
      <c r="W483" s="44"/>
      <c r="X483" s="44"/>
      <c r="Y483" s="44"/>
    </row>
    <row r="484" spans="1:25" ht="15.75" customHeight="1" x14ac:dyDescent="0.2">
      <c r="A484" s="44"/>
      <c r="O484" s="44"/>
      <c r="P484" s="44"/>
      <c r="Q484" s="44"/>
      <c r="R484" s="44"/>
      <c r="S484" s="44"/>
      <c r="T484" s="44"/>
      <c r="U484" s="44"/>
      <c r="V484" s="44"/>
      <c r="W484" s="44"/>
      <c r="X484" s="44"/>
      <c r="Y484" s="44"/>
    </row>
    <row r="485" spans="1:25" ht="15.75" customHeight="1" x14ac:dyDescent="0.2">
      <c r="A485" s="44"/>
      <c r="O485" s="44"/>
      <c r="P485" s="44"/>
      <c r="Q485" s="44"/>
      <c r="R485" s="44"/>
      <c r="S485" s="44"/>
      <c r="T485" s="44"/>
      <c r="U485" s="44"/>
      <c r="V485" s="44"/>
      <c r="W485" s="44"/>
      <c r="X485" s="44"/>
      <c r="Y485" s="44"/>
    </row>
    <row r="486" spans="1:25" ht="15.75" customHeight="1" x14ac:dyDescent="0.2">
      <c r="A486" s="44"/>
      <c r="O486" s="44"/>
      <c r="P486" s="44"/>
      <c r="Q486" s="44"/>
      <c r="R486" s="44"/>
      <c r="S486" s="44"/>
      <c r="T486" s="44"/>
      <c r="U486" s="44"/>
      <c r="V486" s="44"/>
      <c r="W486" s="44"/>
      <c r="X486" s="44"/>
      <c r="Y486" s="44"/>
    </row>
    <row r="487" spans="1:25" ht="15.75" customHeight="1" x14ac:dyDescent="0.2">
      <c r="A487" s="44"/>
      <c r="O487" s="44"/>
      <c r="P487" s="44"/>
      <c r="Q487" s="44"/>
      <c r="R487" s="44"/>
      <c r="S487" s="44"/>
      <c r="T487" s="44"/>
      <c r="U487" s="44"/>
      <c r="V487" s="44"/>
      <c r="W487" s="44"/>
      <c r="X487" s="44"/>
      <c r="Y487" s="44"/>
    </row>
    <row r="488" spans="1:25" ht="15.75" customHeight="1" x14ac:dyDescent="0.2">
      <c r="A488" s="44"/>
      <c r="O488" s="44"/>
      <c r="P488" s="44"/>
      <c r="Q488" s="44"/>
      <c r="R488" s="44"/>
      <c r="S488" s="44"/>
      <c r="T488" s="44"/>
      <c r="U488" s="44"/>
      <c r="V488" s="44"/>
      <c r="W488" s="44"/>
      <c r="X488" s="44"/>
      <c r="Y488" s="44"/>
    </row>
    <row r="489" spans="1:25" ht="15.75" customHeight="1" x14ac:dyDescent="0.2">
      <c r="A489" s="44"/>
      <c r="O489" s="44"/>
      <c r="P489" s="44"/>
      <c r="Q489" s="44"/>
      <c r="R489" s="44"/>
      <c r="S489" s="44"/>
      <c r="T489" s="44"/>
      <c r="U489" s="44"/>
      <c r="V489" s="44"/>
      <c r="W489" s="44"/>
      <c r="X489" s="44"/>
      <c r="Y489" s="44"/>
    </row>
    <row r="490" spans="1:25" ht="15.75" customHeight="1" x14ac:dyDescent="0.2">
      <c r="A490" s="44"/>
      <c r="O490" s="44"/>
      <c r="P490" s="44"/>
      <c r="Q490" s="44"/>
      <c r="R490" s="44"/>
      <c r="S490" s="44"/>
      <c r="T490" s="44"/>
      <c r="U490" s="44"/>
      <c r="V490" s="44"/>
      <c r="W490" s="44"/>
      <c r="X490" s="44"/>
      <c r="Y490" s="44"/>
    </row>
    <row r="491" spans="1:25" ht="15.75" customHeight="1" x14ac:dyDescent="0.2">
      <c r="A491" s="44"/>
      <c r="O491" s="44"/>
      <c r="P491" s="44"/>
      <c r="Q491" s="44"/>
      <c r="R491" s="44"/>
      <c r="S491" s="44"/>
      <c r="T491" s="44"/>
      <c r="U491" s="44"/>
      <c r="V491" s="44"/>
      <c r="W491" s="44"/>
      <c r="X491" s="44"/>
      <c r="Y491" s="44"/>
    </row>
    <row r="492" spans="1:25" ht="15.75" customHeight="1" x14ac:dyDescent="0.2">
      <c r="A492" s="44"/>
      <c r="O492" s="44"/>
      <c r="P492" s="44"/>
      <c r="Q492" s="44"/>
      <c r="R492" s="44"/>
      <c r="S492" s="44"/>
      <c r="T492" s="44"/>
      <c r="U492" s="44"/>
      <c r="V492" s="44"/>
      <c r="W492" s="44"/>
      <c r="X492" s="44"/>
      <c r="Y492" s="44"/>
    </row>
    <row r="493" spans="1:25" ht="15.75" customHeight="1" x14ac:dyDescent="0.2">
      <c r="A493" s="44"/>
      <c r="O493" s="44"/>
      <c r="P493" s="44"/>
      <c r="Q493" s="44"/>
      <c r="R493" s="44"/>
      <c r="S493" s="44"/>
      <c r="T493" s="44"/>
      <c r="U493" s="44"/>
      <c r="V493" s="44"/>
      <c r="W493" s="44"/>
      <c r="X493" s="44"/>
      <c r="Y493" s="44"/>
    </row>
    <row r="494" spans="1:25" ht="15.75" customHeight="1" x14ac:dyDescent="0.2">
      <c r="A494" s="44"/>
      <c r="O494" s="44"/>
      <c r="P494" s="44"/>
      <c r="Q494" s="44"/>
      <c r="R494" s="44"/>
      <c r="S494" s="44"/>
      <c r="T494" s="44"/>
      <c r="U494" s="44"/>
      <c r="V494" s="44"/>
      <c r="W494" s="44"/>
      <c r="X494" s="44"/>
      <c r="Y494" s="44"/>
    </row>
    <row r="495" spans="1:25" ht="15.75" customHeight="1" x14ac:dyDescent="0.2">
      <c r="A495" s="44"/>
      <c r="O495" s="44"/>
      <c r="P495" s="44"/>
      <c r="Q495" s="44"/>
      <c r="R495" s="44"/>
      <c r="S495" s="44"/>
      <c r="T495" s="44"/>
      <c r="U495" s="44"/>
      <c r="V495" s="44"/>
      <c r="W495" s="44"/>
      <c r="X495" s="44"/>
      <c r="Y495" s="44"/>
    </row>
    <row r="496" spans="1:25" ht="15.75" customHeight="1" x14ac:dyDescent="0.2">
      <c r="A496" s="44"/>
      <c r="O496" s="44"/>
      <c r="P496" s="44"/>
      <c r="Q496" s="44"/>
      <c r="R496" s="44"/>
      <c r="S496" s="44"/>
      <c r="T496" s="44"/>
      <c r="U496" s="44"/>
      <c r="V496" s="44"/>
      <c r="W496" s="44"/>
      <c r="X496" s="44"/>
      <c r="Y496" s="44"/>
    </row>
    <row r="497" spans="1:25" ht="15.75" customHeight="1" x14ac:dyDescent="0.2">
      <c r="A497" s="44"/>
      <c r="O497" s="44"/>
      <c r="P497" s="44"/>
      <c r="Q497" s="44"/>
      <c r="R497" s="44"/>
      <c r="S497" s="44"/>
      <c r="T497" s="44"/>
      <c r="U497" s="44"/>
      <c r="V497" s="44"/>
      <c r="W497" s="44"/>
      <c r="X497" s="44"/>
      <c r="Y497" s="44"/>
    </row>
    <row r="498" spans="1:25" ht="15.75" customHeight="1" x14ac:dyDescent="0.2">
      <c r="A498" s="44"/>
      <c r="O498" s="44"/>
      <c r="P498" s="44"/>
      <c r="Q498" s="44"/>
      <c r="R498" s="44"/>
      <c r="S498" s="44"/>
      <c r="T498" s="44"/>
      <c r="U498" s="44"/>
      <c r="V498" s="44"/>
      <c r="W498" s="44"/>
      <c r="X498" s="44"/>
      <c r="Y498" s="44"/>
    </row>
    <row r="499" spans="1:25" ht="15.75" customHeight="1" x14ac:dyDescent="0.2">
      <c r="A499" s="44"/>
      <c r="O499" s="44"/>
      <c r="P499" s="44"/>
      <c r="Q499" s="44"/>
      <c r="R499" s="44"/>
      <c r="S499" s="44"/>
      <c r="T499" s="44"/>
      <c r="U499" s="44"/>
      <c r="V499" s="44"/>
      <c r="W499" s="44"/>
      <c r="X499" s="44"/>
      <c r="Y499" s="44"/>
    </row>
    <row r="500" spans="1:25" ht="15.75" customHeight="1" x14ac:dyDescent="0.2">
      <c r="A500" s="44"/>
      <c r="O500" s="44"/>
      <c r="P500" s="44"/>
      <c r="Q500" s="44"/>
      <c r="R500" s="44"/>
      <c r="S500" s="44"/>
      <c r="T500" s="44"/>
      <c r="U500" s="44"/>
      <c r="V500" s="44"/>
      <c r="W500" s="44"/>
      <c r="X500" s="44"/>
      <c r="Y500" s="44"/>
    </row>
    <row r="501" spans="1:25" ht="15.75" customHeight="1" x14ac:dyDescent="0.2">
      <c r="A501" s="44"/>
      <c r="O501" s="44"/>
      <c r="P501" s="44"/>
      <c r="Q501" s="44"/>
      <c r="R501" s="44"/>
      <c r="S501" s="44"/>
      <c r="T501" s="44"/>
      <c r="U501" s="44"/>
      <c r="V501" s="44"/>
      <c r="W501" s="44"/>
      <c r="X501" s="44"/>
      <c r="Y501" s="44"/>
    </row>
    <row r="502" spans="1:25" ht="15.75" customHeight="1" x14ac:dyDescent="0.2">
      <c r="A502" s="44"/>
      <c r="O502" s="44"/>
      <c r="P502" s="44"/>
      <c r="Q502" s="44"/>
      <c r="R502" s="44"/>
      <c r="S502" s="44"/>
      <c r="T502" s="44"/>
      <c r="U502" s="44"/>
      <c r="V502" s="44"/>
      <c r="W502" s="44"/>
      <c r="X502" s="44"/>
      <c r="Y502" s="44"/>
    </row>
    <row r="503" spans="1:25" ht="15.75" customHeight="1" x14ac:dyDescent="0.2">
      <c r="A503" s="44"/>
      <c r="O503" s="44"/>
      <c r="P503" s="44"/>
      <c r="Q503" s="44"/>
      <c r="R503" s="44"/>
      <c r="S503" s="44"/>
      <c r="T503" s="44"/>
      <c r="U503" s="44"/>
      <c r="V503" s="44"/>
      <c r="W503" s="44"/>
      <c r="X503" s="44"/>
      <c r="Y503" s="44"/>
    </row>
    <row r="504" spans="1:25" ht="15.75" customHeight="1" x14ac:dyDescent="0.2">
      <c r="A504" s="44"/>
      <c r="O504" s="44"/>
      <c r="P504" s="44"/>
      <c r="Q504" s="44"/>
      <c r="R504" s="44"/>
      <c r="S504" s="44"/>
      <c r="T504" s="44"/>
      <c r="U504" s="44"/>
      <c r="V504" s="44"/>
      <c r="W504" s="44"/>
      <c r="X504" s="44"/>
      <c r="Y504" s="44"/>
    </row>
    <row r="505" spans="1:25" ht="15.75" customHeight="1" x14ac:dyDescent="0.2">
      <c r="A505" s="44"/>
      <c r="O505" s="44"/>
      <c r="P505" s="44"/>
      <c r="Q505" s="44"/>
      <c r="R505" s="44"/>
      <c r="S505" s="44"/>
      <c r="T505" s="44"/>
      <c r="U505" s="44"/>
      <c r="V505" s="44"/>
      <c r="W505" s="44"/>
      <c r="X505" s="44"/>
      <c r="Y505" s="44"/>
    </row>
    <row r="506" spans="1:25" ht="15.75" customHeight="1" x14ac:dyDescent="0.2">
      <c r="A506" s="44"/>
      <c r="O506" s="44"/>
      <c r="P506" s="44"/>
      <c r="Q506" s="44"/>
      <c r="R506" s="44"/>
      <c r="S506" s="44"/>
      <c r="T506" s="44"/>
      <c r="U506" s="44"/>
      <c r="V506" s="44"/>
      <c r="W506" s="44"/>
      <c r="X506" s="44"/>
      <c r="Y506" s="44"/>
    </row>
    <row r="507" spans="1:25" ht="15.75" customHeight="1" x14ac:dyDescent="0.2">
      <c r="A507" s="44"/>
      <c r="O507" s="44"/>
      <c r="P507" s="44"/>
      <c r="Q507" s="44"/>
      <c r="R507" s="44"/>
      <c r="S507" s="44"/>
      <c r="T507" s="44"/>
      <c r="U507" s="44"/>
      <c r="V507" s="44"/>
      <c r="W507" s="44"/>
      <c r="X507" s="44"/>
      <c r="Y507" s="44"/>
    </row>
    <row r="508" spans="1:25" ht="15.75" customHeight="1" x14ac:dyDescent="0.2">
      <c r="A508" s="44"/>
      <c r="O508" s="44"/>
      <c r="P508" s="44"/>
      <c r="Q508" s="44"/>
      <c r="R508" s="44"/>
      <c r="S508" s="44"/>
      <c r="T508" s="44"/>
      <c r="U508" s="44"/>
      <c r="V508" s="44"/>
      <c r="W508" s="44"/>
      <c r="X508" s="44"/>
      <c r="Y508" s="44"/>
    </row>
    <row r="509" spans="1:25" ht="15.75" customHeight="1" x14ac:dyDescent="0.2">
      <c r="A509" s="44"/>
      <c r="O509" s="44"/>
      <c r="P509" s="44"/>
      <c r="Q509" s="44"/>
      <c r="R509" s="44"/>
      <c r="S509" s="44"/>
      <c r="T509" s="44"/>
      <c r="U509" s="44"/>
      <c r="V509" s="44"/>
      <c r="W509" s="44"/>
      <c r="X509" s="44"/>
      <c r="Y509" s="44"/>
    </row>
    <row r="510" spans="1:25" ht="15.75" customHeight="1" x14ac:dyDescent="0.2">
      <c r="A510" s="44"/>
      <c r="O510" s="44"/>
      <c r="P510" s="44"/>
      <c r="Q510" s="44"/>
      <c r="R510" s="44"/>
      <c r="S510" s="44"/>
      <c r="T510" s="44"/>
      <c r="U510" s="44"/>
      <c r="V510" s="44"/>
      <c r="W510" s="44"/>
      <c r="X510" s="44"/>
      <c r="Y510" s="44"/>
    </row>
    <row r="511" spans="1:25" ht="15.75" customHeight="1" x14ac:dyDescent="0.2">
      <c r="A511" s="44"/>
      <c r="O511" s="44"/>
      <c r="P511" s="44"/>
      <c r="Q511" s="44"/>
      <c r="R511" s="44"/>
      <c r="S511" s="44"/>
      <c r="T511" s="44"/>
      <c r="U511" s="44"/>
      <c r="V511" s="44"/>
      <c r="W511" s="44"/>
      <c r="X511" s="44"/>
      <c r="Y511" s="44"/>
    </row>
    <row r="512" spans="1:25" ht="15.75" customHeight="1" x14ac:dyDescent="0.2">
      <c r="A512" s="44"/>
      <c r="O512" s="44"/>
      <c r="P512" s="44"/>
      <c r="Q512" s="44"/>
      <c r="R512" s="44"/>
      <c r="S512" s="44"/>
      <c r="T512" s="44"/>
      <c r="U512" s="44"/>
      <c r="V512" s="44"/>
      <c r="W512" s="44"/>
      <c r="X512" s="44"/>
      <c r="Y512" s="44"/>
    </row>
    <row r="513" spans="1:25" ht="15.75" customHeight="1" x14ac:dyDescent="0.2">
      <c r="A513" s="44"/>
      <c r="O513" s="44"/>
      <c r="P513" s="44"/>
      <c r="Q513" s="44"/>
      <c r="R513" s="44"/>
      <c r="S513" s="44"/>
      <c r="T513" s="44"/>
      <c r="U513" s="44"/>
      <c r="V513" s="44"/>
      <c r="W513" s="44"/>
      <c r="X513" s="44"/>
      <c r="Y513" s="44"/>
    </row>
    <row r="514" spans="1:25" ht="15.75" customHeight="1" x14ac:dyDescent="0.2">
      <c r="A514" s="44"/>
      <c r="O514" s="44"/>
      <c r="P514" s="44"/>
      <c r="Q514" s="44"/>
      <c r="R514" s="44"/>
      <c r="S514" s="44"/>
      <c r="T514" s="44"/>
      <c r="U514" s="44"/>
      <c r="V514" s="44"/>
      <c r="W514" s="44"/>
      <c r="X514" s="44"/>
      <c r="Y514" s="44"/>
    </row>
    <row r="515" spans="1:25" ht="15.75" customHeight="1" x14ac:dyDescent="0.2">
      <c r="A515" s="44"/>
      <c r="O515" s="44"/>
      <c r="P515" s="44"/>
      <c r="Q515" s="44"/>
      <c r="R515" s="44"/>
      <c r="S515" s="44"/>
      <c r="T515" s="44"/>
      <c r="U515" s="44"/>
      <c r="V515" s="44"/>
      <c r="W515" s="44"/>
      <c r="X515" s="44"/>
      <c r="Y515" s="44"/>
    </row>
    <row r="516" spans="1:25" ht="15.75" customHeight="1" x14ac:dyDescent="0.2">
      <c r="A516" s="44"/>
      <c r="O516" s="44"/>
      <c r="P516" s="44"/>
      <c r="Q516" s="44"/>
      <c r="R516" s="44"/>
      <c r="S516" s="44"/>
      <c r="T516" s="44"/>
      <c r="U516" s="44"/>
      <c r="V516" s="44"/>
      <c r="W516" s="44"/>
      <c r="X516" s="44"/>
      <c r="Y516" s="44"/>
    </row>
    <row r="517" spans="1:25" ht="15.75" customHeight="1" x14ac:dyDescent="0.2">
      <c r="A517" s="44"/>
      <c r="O517" s="44"/>
      <c r="P517" s="44"/>
      <c r="Q517" s="44"/>
      <c r="R517" s="44"/>
      <c r="S517" s="44"/>
      <c r="T517" s="44"/>
      <c r="U517" s="44"/>
      <c r="V517" s="44"/>
      <c r="W517" s="44"/>
      <c r="X517" s="44"/>
      <c r="Y517" s="44"/>
    </row>
    <row r="518" spans="1:25" ht="15.75" customHeight="1" x14ac:dyDescent="0.2">
      <c r="A518" s="44"/>
      <c r="O518" s="44"/>
      <c r="P518" s="44"/>
      <c r="Q518" s="44"/>
      <c r="R518" s="44"/>
      <c r="S518" s="44"/>
      <c r="T518" s="44"/>
      <c r="U518" s="44"/>
      <c r="V518" s="44"/>
      <c r="W518" s="44"/>
      <c r="X518" s="44"/>
      <c r="Y518" s="44"/>
    </row>
    <row r="519" spans="1:25" ht="15.75" customHeight="1" x14ac:dyDescent="0.2">
      <c r="A519" s="44"/>
      <c r="O519" s="44"/>
      <c r="P519" s="44"/>
      <c r="Q519" s="44"/>
      <c r="R519" s="44"/>
      <c r="S519" s="44"/>
      <c r="T519" s="44"/>
      <c r="U519" s="44"/>
      <c r="V519" s="44"/>
      <c r="W519" s="44"/>
      <c r="X519" s="44"/>
      <c r="Y519" s="44"/>
    </row>
    <row r="520" spans="1:25" ht="15.75" customHeight="1" x14ac:dyDescent="0.2">
      <c r="A520" s="44"/>
      <c r="O520" s="44"/>
      <c r="P520" s="44"/>
      <c r="Q520" s="44"/>
      <c r="R520" s="44"/>
      <c r="S520" s="44"/>
      <c r="T520" s="44"/>
      <c r="U520" s="44"/>
      <c r="V520" s="44"/>
      <c r="W520" s="44"/>
      <c r="X520" s="44"/>
      <c r="Y520" s="44"/>
    </row>
    <row r="521" spans="1:25" ht="15.75" customHeight="1" x14ac:dyDescent="0.2">
      <c r="A521" s="44"/>
      <c r="O521" s="44"/>
      <c r="P521" s="44"/>
      <c r="Q521" s="44"/>
      <c r="R521" s="44"/>
      <c r="S521" s="44"/>
      <c r="T521" s="44"/>
      <c r="U521" s="44"/>
      <c r="V521" s="44"/>
      <c r="W521" s="44"/>
      <c r="X521" s="44"/>
      <c r="Y521" s="44"/>
    </row>
    <row r="522" spans="1:25" ht="15.75" customHeight="1" x14ac:dyDescent="0.2">
      <c r="A522" s="44"/>
      <c r="O522" s="44"/>
      <c r="P522" s="44"/>
      <c r="Q522" s="44"/>
      <c r="R522" s="44"/>
      <c r="S522" s="44"/>
      <c r="T522" s="44"/>
      <c r="U522" s="44"/>
      <c r="V522" s="44"/>
      <c r="W522" s="44"/>
      <c r="X522" s="44"/>
      <c r="Y522" s="44"/>
    </row>
    <row r="523" spans="1:25" ht="15.75" customHeight="1" x14ac:dyDescent="0.2">
      <c r="A523" s="44"/>
      <c r="O523" s="44"/>
      <c r="P523" s="44"/>
      <c r="Q523" s="44"/>
      <c r="R523" s="44"/>
      <c r="S523" s="44"/>
      <c r="T523" s="44"/>
      <c r="U523" s="44"/>
      <c r="V523" s="44"/>
      <c r="W523" s="44"/>
      <c r="X523" s="44"/>
      <c r="Y523" s="44"/>
    </row>
    <row r="524" spans="1:25" ht="15.75" customHeight="1" x14ac:dyDescent="0.2">
      <c r="A524" s="44"/>
      <c r="O524" s="44"/>
      <c r="P524" s="44"/>
      <c r="Q524" s="44"/>
      <c r="R524" s="44"/>
      <c r="S524" s="44"/>
      <c r="T524" s="44"/>
      <c r="U524" s="44"/>
      <c r="V524" s="44"/>
      <c r="W524" s="44"/>
      <c r="X524" s="44"/>
      <c r="Y524" s="44"/>
    </row>
    <row r="525" spans="1:25" ht="15.75" customHeight="1" x14ac:dyDescent="0.2">
      <c r="A525" s="44"/>
      <c r="O525" s="44"/>
      <c r="P525" s="44"/>
      <c r="Q525" s="44"/>
      <c r="R525" s="44"/>
      <c r="S525" s="44"/>
      <c r="T525" s="44"/>
      <c r="U525" s="44"/>
      <c r="V525" s="44"/>
      <c r="W525" s="44"/>
      <c r="X525" s="44"/>
      <c r="Y525" s="44"/>
    </row>
    <row r="526" spans="1:25" ht="15.75" customHeight="1" x14ac:dyDescent="0.2">
      <c r="A526" s="44"/>
      <c r="O526" s="44"/>
      <c r="P526" s="44"/>
      <c r="Q526" s="44"/>
      <c r="R526" s="44"/>
      <c r="S526" s="44"/>
      <c r="T526" s="44"/>
      <c r="U526" s="44"/>
      <c r="V526" s="44"/>
      <c r="W526" s="44"/>
      <c r="X526" s="44"/>
      <c r="Y526" s="44"/>
    </row>
    <row r="527" spans="1:25" ht="15.75" customHeight="1" x14ac:dyDescent="0.2">
      <c r="A527" s="44"/>
      <c r="O527" s="44"/>
      <c r="P527" s="44"/>
      <c r="Q527" s="44"/>
      <c r="R527" s="44"/>
      <c r="S527" s="44"/>
      <c r="T527" s="44"/>
      <c r="U527" s="44"/>
      <c r="V527" s="44"/>
      <c r="W527" s="44"/>
      <c r="X527" s="44"/>
      <c r="Y527" s="44"/>
    </row>
    <row r="528" spans="1:25" ht="15.75" customHeight="1" x14ac:dyDescent="0.2">
      <c r="A528" s="44"/>
      <c r="O528" s="44"/>
      <c r="P528" s="44"/>
      <c r="Q528" s="44"/>
      <c r="R528" s="44"/>
      <c r="S528" s="44"/>
      <c r="T528" s="44"/>
      <c r="U528" s="44"/>
      <c r="V528" s="44"/>
      <c r="W528" s="44"/>
      <c r="X528" s="44"/>
      <c r="Y528" s="44"/>
    </row>
    <row r="529" spans="1:25" ht="15.75" customHeight="1" x14ac:dyDescent="0.2">
      <c r="A529" s="44"/>
      <c r="O529" s="44"/>
      <c r="P529" s="44"/>
      <c r="Q529" s="44"/>
      <c r="R529" s="44"/>
      <c r="S529" s="44"/>
      <c r="T529" s="44"/>
      <c r="U529" s="44"/>
      <c r="V529" s="44"/>
      <c r="W529" s="44"/>
      <c r="X529" s="44"/>
      <c r="Y529" s="44"/>
    </row>
    <row r="530" spans="1:25" ht="15.75" customHeight="1" x14ac:dyDescent="0.2">
      <c r="A530" s="44"/>
      <c r="O530" s="44"/>
      <c r="P530" s="44"/>
      <c r="Q530" s="44"/>
      <c r="R530" s="44"/>
      <c r="S530" s="44"/>
      <c r="T530" s="44"/>
      <c r="U530" s="44"/>
      <c r="V530" s="44"/>
      <c r="W530" s="44"/>
      <c r="X530" s="44"/>
      <c r="Y530" s="44"/>
    </row>
    <row r="531" spans="1:25" ht="15.75" customHeight="1" x14ac:dyDescent="0.2">
      <c r="A531" s="44"/>
      <c r="O531" s="44"/>
      <c r="P531" s="44"/>
      <c r="Q531" s="44"/>
      <c r="R531" s="44"/>
      <c r="S531" s="44"/>
      <c r="T531" s="44"/>
      <c r="U531" s="44"/>
      <c r="V531" s="44"/>
      <c r="W531" s="44"/>
      <c r="X531" s="44"/>
      <c r="Y531" s="44"/>
    </row>
    <row r="532" spans="1:25" ht="15.75" customHeight="1" x14ac:dyDescent="0.2">
      <c r="A532" s="44"/>
      <c r="O532" s="44"/>
      <c r="P532" s="44"/>
      <c r="Q532" s="44"/>
      <c r="R532" s="44"/>
      <c r="S532" s="44"/>
      <c r="T532" s="44"/>
      <c r="U532" s="44"/>
      <c r="V532" s="44"/>
      <c r="W532" s="44"/>
      <c r="X532" s="44"/>
      <c r="Y532" s="44"/>
    </row>
    <row r="533" spans="1:25" ht="15.75" customHeight="1" x14ac:dyDescent="0.2">
      <c r="A533" s="44"/>
      <c r="O533" s="44"/>
      <c r="P533" s="44"/>
      <c r="Q533" s="44"/>
      <c r="R533" s="44"/>
      <c r="S533" s="44"/>
      <c r="T533" s="44"/>
      <c r="U533" s="44"/>
      <c r="V533" s="44"/>
      <c r="W533" s="44"/>
      <c r="X533" s="44"/>
      <c r="Y533" s="44"/>
    </row>
    <row r="534" spans="1:25" ht="15.75" customHeight="1" x14ac:dyDescent="0.2">
      <c r="A534" s="44"/>
      <c r="O534" s="44"/>
      <c r="P534" s="44"/>
      <c r="Q534" s="44"/>
      <c r="R534" s="44"/>
      <c r="S534" s="44"/>
      <c r="T534" s="44"/>
      <c r="U534" s="44"/>
      <c r="V534" s="44"/>
      <c r="W534" s="44"/>
      <c r="X534" s="44"/>
      <c r="Y534" s="44"/>
    </row>
    <row r="535" spans="1:25" ht="15.75" customHeight="1" x14ac:dyDescent="0.2">
      <c r="A535" s="44"/>
      <c r="O535" s="44"/>
      <c r="P535" s="44"/>
      <c r="Q535" s="44"/>
      <c r="R535" s="44"/>
      <c r="S535" s="44"/>
      <c r="T535" s="44"/>
      <c r="U535" s="44"/>
      <c r="V535" s="44"/>
      <c r="W535" s="44"/>
      <c r="X535" s="44"/>
      <c r="Y535" s="44"/>
    </row>
    <row r="536" spans="1:25" ht="15.75" customHeight="1" x14ac:dyDescent="0.2">
      <c r="A536" s="44"/>
      <c r="O536" s="44"/>
      <c r="P536" s="44"/>
      <c r="Q536" s="44"/>
      <c r="R536" s="44"/>
      <c r="S536" s="44"/>
      <c r="T536" s="44"/>
      <c r="U536" s="44"/>
      <c r="V536" s="44"/>
      <c r="W536" s="44"/>
      <c r="X536" s="44"/>
      <c r="Y536" s="44"/>
    </row>
    <row r="537" spans="1:25" ht="15.75" customHeight="1" x14ac:dyDescent="0.2">
      <c r="A537" s="44"/>
      <c r="O537" s="44"/>
      <c r="P537" s="44"/>
      <c r="Q537" s="44"/>
      <c r="R537" s="44"/>
      <c r="S537" s="44"/>
      <c r="T537" s="44"/>
      <c r="U537" s="44"/>
      <c r="V537" s="44"/>
      <c r="W537" s="44"/>
      <c r="X537" s="44"/>
      <c r="Y537" s="44"/>
    </row>
    <row r="538" spans="1:25" ht="15.75" customHeight="1" x14ac:dyDescent="0.2">
      <c r="A538" s="44"/>
      <c r="O538" s="44"/>
      <c r="P538" s="44"/>
      <c r="Q538" s="44"/>
      <c r="R538" s="44"/>
      <c r="S538" s="44"/>
      <c r="T538" s="44"/>
      <c r="U538" s="44"/>
      <c r="V538" s="44"/>
      <c r="W538" s="44"/>
      <c r="X538" s="44"/>
      <c r="Y538" s="44"/>
    </row>
    <row r="539" spans="1:25" ht="15.75" customHeight="1" x14ac:dyDescent="0.2">
      <c r="A539" s="44"/>
      <c r="O539" s="44"/>
      <c r="P539" s="44"/>
      <c r="Q539" s="44"/>
      <c r="R539" s="44"/>
      <c r="S539" s="44"/>
      <c r="T539" s="44"/>
      <c r="U539" s="44"/>
      <c r="V539" s="44"/>
      <c r="W539" s="44"/>
      <c r="X539" s="44"/>
      <c r="Y539" s="44"/>
    </row>
    <row r="540" spans="1:25" ht="15.75" customHeight="1" x14ac:dyDescent="0.2">
      <c r="A540" s="44"/>
      <c r="O540" s="44"/>
      <c r="P540" s="44"/>
      <c r="Q540" s="44"/>
      <c r="R540" s="44"/>
      <c r="S540" s="44"/>
      <c r="T540" s="44"/>
      <c r="U540" s="44"/>
      <c r="V540" s="44"/>
      <c r="W540" s="44"/>
      <c r="X540" s="44"/>
      <c r="Y540" s="44"/>
    </row>
    <row r="541" spans="1:25" ht="15.75" customHeight="1" x14ac:dyDescent="0.2">
      <c r="A541" s="44"/>
      <c r="O541" s="44"/>
      <c r="P541" s="44"/>
      <c r="Q541" s="44"/>
      <c r="R541" s="44"/>
      <c r="S541" s="44"/>
      <c r="T541" s="44"/>
      <c r="U541" s="44"/>
      <c r="V541" s="44"/>
      <c r="W541" s="44"/>
      <c r="X541" s="44"/>
      <c r="Y541" s="44"/>
    </row>
    <row r="542" spans="1:25" ht="15.75" customHeight="1" x14ac:dyDescent="0.2">
      <c r="A542" s="44"/>
      <c r="O542" s="44"/>
      <c r="P542" s="44"/>
      <c r="Q542" s="44"/>
      <c r="R542" s="44"/>
      <c r="S542" s="44"/>
      <c r="T542" s="44"/>
      <c r="U542" s="44"/>
      <c r="V542" s="44"/>
      <c r="W542" s="44"/>
      <c r="X542" s="44"/>
      <c r="Y542" s="44"/>
    </row>
    <row r="543" spans="1:25" ht="15.75" customHeight="1" x14ac:dyDescent="0.2">
      <c r="A543" s="44"/>
      <c r="O543" s="44"/>
      <c r="P543" s="44"/>
      <c r="Q543" s="44"/>
      <c r="R543" s="44"/>
      <c r="S543" s="44"/>
      <c r="T543" s="44"/>
      <c r="U543" s="44"/>
      <c r="V543" s="44"/>
      <c r="W543" s="44"/>
      <c r="X543" s="44"/>
      <c r="Y543" s="44"/>
    </row>
    <row r="544" spans="1:25" ht="15.75" customHeight="1" x14ac:dyDescent="0.2">
      <c r="A544" s="44"/>
      <c r="O544" s="44"/>
      <c r="P544" s="44"/>
      <c r="Q544" s="44"/>
      <c r="R544" s="44"/>
      <c r="S544" s="44"/>
      <c r="T544" s="44"/>
      <c r="U544" s="44"/>
      <c r="V544" s="44"/>
      <c r="W544" s="44"/>
      <c r="X544" s="44"/>
      <c r="Y544" s="44"/>
    </row>
    <row r="545" spans="1:25" ht="15.75" customHeight="1" x14ac:dyDescent="0.2">
      <c r="A545" s="44"/>
      <c r="O545" s="44"/>
      <c r="P545" s="44"/>
      <c r="Q545" s="44"/>
      <c r="R545" s="44"/>
      <c r="S545" s="44"/>
      <c r="T545" s="44"/>
      <c r="U545" s="44"/>
      <c r="V545" s="44"/>
      <c r="W545" s="44"/>
      <c r="X545" s="44"/>
      <c r="Y545" s="44"/>
    </row>
    <row r="546" spans="1:25" ht="15.75" customHeight="1" x14ac:dyDescent="0.2">
      <c r="A546" s="44"/>
      <c r="O546" s="44"/>
      <c r="P546" s="44"/>
      <c r="Q546" s="44"/>
      <c r="R546" s="44"/>
      <c r="S546" s="44"/>
      <c r="T546" s="44"/>
      <c r="U546" s="44"/>
      <c r="V546" s="44"/>
      <c r="W546" s="44"/>
      <c r="X546" s="44"/>
      <c r="Y546" s="44"/>
    </row>
    <row r="547" spans="1:25" ht="15.75" customHeight="1" x14ac:dyDescent="0.2">
      <c r="A547" s="44"/>
      <c r="O547" s="44"/>
      <c r="P547" s="44"/>
      <c r="Q547" s="44"/>
      <c r="R547" s="44"/>
      <c r="S547" s="44"/>
      <c r="T547" s="44"/>
      <c r="U547" s="44"/>
      <c r="V547" s="44"/>
      <c r="W547" s="44"/>
      <c r="X547" s="44"/>
      <c r="Y547" s="44"/>
    </row>
    <row r="548" spans="1:25" ht="15.75" customHeight="1" x14ac:dyDescent="0.2">
      <c r="A548" s="44"/>
      <c r="O548" s="44"/>
      <c r="P548" s="44"/>
      <c r="Q548" s="44"/>
      <c r="R548" s="44"/>
      <c r="S548" s="44"/>
      <c r="T548" s="44"/>
      <c r="U548" s="44"/>
      <c r="V548" s="44"/>
      <c r="W548" s="44"/>
      <c r="X548" s="44"/>
      <c r="Y548" s="44"/>
    </row>
    <row r="549" spans="1:25" ht="15.75" customHeight="1" x14ac:dyDescent="0.2">
      <c r="A549" s="44"/>
      <c r="O549" s="44"/>
      <c r="P549" s="44"/>
      <c r="Q549" s="44"/>
      <c r="R549" s="44"/>
      <c r="S549" s="44"/>
      <c r="T549" s="44"/>
      <c r="U549" s="44"/>
      <c r="V549" s="44"/>
      <c r="W549" s="44"/>
      <c r="X549" s="44"/>
      <c r="Y549" s="44"/>
    </row>
    <row r="550" spans="1:25" ht="15.75" customHeight="1" x14ac:dyDescent="0.2">
      <c r="A550" s="44"/>
      <c r="O550" s="44"/>
      <c r="P550" s="44"/>
      <c r="Q550" s="44"/>
      <c r="R550" s="44"/>
      <c r="S550" s="44"/>
      <c r="T550" s="44"/>
      <c r="U550" s="44"/>
      <c r="V550" s="44"/>
      <c r="W550" s="44"/>
      <c r="X550" s="44"/>
      <c r="Y550" s="44"/>
    </row>
    <row r="551" spans="1:25" ht="15.75" customHeight="1" x14ac:dyDescent="0.2">
      <c r="A551" s="44"/>
      <c r="O551" s="44"/>
      <c r="P551" s="44"/>
      <c r="Q551" s="44"/>
      <c r="R551" s="44"/>
      <c r="S551" s="44"/>
      <c r="T551" s="44"/>
      <c r="U551" s="44"/>
      <c r="V551" s="44"/>
      <c r="W551" s="44"/>
      <c r="X551" s="44"/>
      <c r="Y551" s="44"/>
    </row>
    <row r="552" spans="1:25" ht="15.75" customHeight="1" x14ac:dyDescent="0.2">
      <c r="A552" s="44"/>
      <c r="O552" s="44"/>
      <c r="P552" s="44"/>
      <c r="Q552" s="44"/>
      <c r="R552" s="44"/>
      <c r="S552" s="44"/>
      <c r="T552" s="44"/>
      <c r="U552" s="44"/>
      <c r="V552" s="44"/>
      <c r="W552" s="44"/>
      <c r="X552" s="44"/>
      <c r="Y552" s="44"/>
    </row>
    <row r="553" spans="1:25" ht="15.75" customHeight="1" x14ac:dyDescent="0.2">
      <c r="A553" s="44"/>
      <c r="O553" s="44"/>
      <c r="P553" s="44"/>
      <c r="Q553" s="44"/>
      <c r="R553" s="44"/>
      <c r="S553" s="44"/>
      <c r="T553" s="44"/>
      <c r="U553" s="44"/>
      <c r="V553" s="44"/>
      <c r="W553" s="44"/>
      <c r="X553" s="44"/>
      <c r="Y553" s="44"/>
    </row>
    <row r="554" spans="1:25" ht="15.75" customHeight="1" x14ac:dyDescent="0.2">
      <c r="A554" s="44"/>
      <c r="O554" s="44"/>
      <c r="P554" s="44"/>
      <c r="Q554" s="44"/>
      <c r="R554" s="44"/>
      <c r="S554" s="44"/>
      <c r="T554" s="44"/>
      <c r="U554" s="44"/>
      <c r="V554" s="44"/>
      <c r="W554" s="44"/>
      <c r="X554" s="44"/>
      <c r="Y554" s="44"/>
    </row>
    <row r="555" spans="1:25" ht="15.75" customHeight="1" x14ac:dyDescent="0.2">
      <c r="A555" s="44"/>
      <c r="O555" s="44"/>
      <c r="P555" s="44"/>
      <c r="Q555" s="44"/>
      <c r="R555" s="44"/>
      <c r="S555" s="44"/>
      <c r="T555" s="44"/>
      <c r="U555" s="44"/>
      <c r="V555" s="44"/>
      <c r="W555" s="44"/>
      <c r="X555" s="44"/>
      <c r="Y555" s="44"/>
    </row>
    <row r="556" spans="1:25" ht="15.75" customHeight="1" x14ac:dyDescent="0.2">
      <c r="A556" s="44"/>
      <c r="O556" s="44"/>
      <c r="P556" s="44"/>
      <c r="Q556" s="44"/>
      <c r="R556" s="44"/>
      <c r="S556" s="44"/>
      <c r="T556" s="44"/>
      <c r="U556" s="44"/>
      <c r="V556" s="44"/>
      <c r="W556" s="44"/>
      <c r="X556" s="44"/>
      <c r="Y556" s="44"/>
    </row>
    <row r="557" spans="1:25" ht="15.75" customHeight="1" x14ac:dyDescent="0.2">
      <c r="A557" s="44"/>
      <c r="O557" s="44"/>
      <c r="P557" s="44"/>
      <c r="Q557" s="44"/>
      <c r="R557" s="44"/>
      <c r="S557" s="44"/>
      <c r="T557" s="44"/>
      <c r="U557" s="44"/>
      <c r="V557" s="44"/>
      <c r="W557" s="44"/>
      <c r="X557" s="44"/>
      <c r="Y557" s="44"/>
    </row>
    <row r="558" spans="1:25" ht="15.75" customHeight="1" x14ac:dyDescent="0.2">
      <c r="A558" s="44"/>
      <c r="O558" s="44"/>
      <c r="P558" s="44"/>
      <c r="Q558" s="44"/>
      <c r="R558" s="44"/>
      <c r="S558" s="44"/>
      <c r="T558" s="44"/>
      <c r="U558" s="44"/>
      <c r="V558" s="44"/>
      <c r="W558" s="44"/>
      <c r="X558" s="44"/>
      <c r="Y558" s="44"/>
    </row>
    <row r="559" spans="1:25" ht="15.75" customHeight="1" x14ac:dyDescent="0.2">
      <c r="A559" s="44"/>
      <c r="O559" s="44"/>
      <c r="P559" s="44"/>
      <c r="Q559" s="44"/>
      <c r="R559" s="44"/>
      <c r="S559" s="44"/>
      <c r="T559" s="44"/>
      <c r="U559" s="44"/>
      <c r="V559" s="44"/>
      <c r="W559" s="44"/>
      <c r="X559" s="44"/>
      <c r="Y559" s="44"/>
    </row>
    <row r="560" spans="1:25" ht="15.75" customHeight="1" x14ac:dyDescent="0.2">
      <c r="A560" s="44"/>
      <c r="O560" s="44"/>
      <c r="P560" s="44"/>
      <c r="Q560" s="44"/>
      <c r="R560" s="44"/>
      <c r="S560" s="44"/>
      <c r="T560" s="44"/>
      <c r="U560" s="44"/>
      <c r="V560" s="44"/>
      <c r="W560" s="44"/>
      <c r="X560" s="44"/>
      <c r="Y560" s="44"/>
    </row>
    <row r="561" spans="1:25" ht="15.75" customHeight="1" x14ac:dyDescent="0.2">
      <c r="A561" s="44"/>
      <c r="O561" s="44"/>
      <c r="P561" s="44"/>
      <c r="Q561" s="44"/>
      <c r="R561" s="44"/>
      <c r="S561" s="44"/>
      <c r="T561" s="44"/>
      <c r="U561" s="44"/>
      <c r="V561" s="44"/>
      <c r="W561" s="44"/>
      <c r="X561" s="44"/>
      <c r="Y561" s="44"/>
    </row>
    <row r="562" spans="1:25" ht="15.75" customHeight="1" x14ac:dyDescent="0.2">
      <c r="A562" s="44"/>
      <c r="O562" s="44"/>
      <c r="P562" s="44"/>
      <c r="Q562" s="44"/>
      <c r="R562" s="44"/>
      <c r="S562" s="44"/>
      <c r="T562" s="44"/>
      <c r="U562" s="44"/>
      <c r="V562" s="44"/>
      <c r="W562" s="44"/>
      <c r="X562" s="44"/>
      <c r="Y562" s="44"/>
    </row>
    <row r="563" spans="1:25" ht="15.75" customHeight="1" x14ac:dyDescent="0.2">
      <c r="A563" s="44"/>
      <c r="O563" s="44"/>
      <c r="P563" s="44"/>
      <c r="Q563" s="44"/>
      <c r="R563" s="44"/>
      <c r="S563" s="44"/>
      <c r="T563" s="44"/>
      <c r="U563" s="44"/>
      <c r="V563" s="44"/>
      <c r="W563" s="44"/>
      <c r="X563" s="44"/>
      <c r="Y563" s="44"/>
    </row>
    <row r="564" spans="1:25" ht="15.75" customHeight="1" x14ac:dyDescent="0.2">
      <c r="A564" s="44"/>
      <c r="O564" s="44"/>
      <c r="P564" s="44"/>
      <c r="Q564" s="44"/>
      <c r="R564" s="44"/>
      <c r="S564" s="44"/>
      <c r="T564" s="44"/>
      <c r="U564" s="44"/>
      <c r="V564" s="44"/>
      <c r="W564" s="44"/>
      <c r="X564" s="44"/>
      <c r="Y564" s="44"/>
    </row>
    <row r="565" spans="1:25" ht="15.75" customHeight="1" x14ac:dyDescent="0.2">
      <c r="A565" s="44"/>
      <c r="O565" s="44"/>
      <c r="P565" s="44"/>
      <c r="Q565" s="44"/>
      <c r="R565" s="44"/>
      <c r="S565" s="44"/>
      <c r="T565" s="44"/>
      <c r="U565" s="44"/>
      <c r="V565" s="44"/>
      <c r="W565" s="44"/>
      <c r="X565" s="44"/>
      <c r="Y565" s="44"/>
    </row>
    <row r="566" spans="1:25" ht="15.75" customHeight="1" x14ac:dyDescent="0.2">
      <c r="A566" s="44"/>
      <c r="O566" s="44"/>
      <c r="P566" s="44"/>
      <c r="Q566" s="44"/>
      <c r="R566" s="44"/>
      <c r="S566" s="44"/>
      <c r="T566" s="44"/>
      <c r="U566" s="44"/>
      <c r="V566" s="44"/>
      <c r="W566" s="44"/>
      <c r="X566" s="44"/>
      <c r="Y566" s="44"/>
    </row>
    <row r="567" spans="1:25" ht="15.75" customHeight="1" x14ac:dyDescent="0.2">
      <c r="A567" s="44"/>
      <c r="O567" s="44"/>
      <c r="P567" s="44"/>
      <c r="Q567" s="44"/>
      <c r="R567" s="44"/>
      <c r="S567" s="44"/>
      <c r="T567" s="44"/>
      <c r="U567" s="44"/>
      <c r="V567" s="44"/>
      <c r="W567" s="44"/>
      <c r="X567" s="44"/>
      <c r="Y567" s="44"/>
    </row>
    <row r="568" spans="1:25" ht="15.75" customHeight="1" x14ac:dyDescent="0.2">
      <c r="A568" s="44"/>
      <c r="O568" s="44"/>
      <c r="P568" s="44"/>
      <c r="Q568" s="44"/>
      <c r="R568" s="44"/>
      <c r="S568" s="44"/>
      <c r="T568" s="44"/>
      <c r="U568" s="44"/>
      <c r="V568" s="44"/>
      <c r="W568" s="44"/>
      <c r="X568" s="44"/>
      <c r="Y568" s="44"/>
    </row>
    <row r="569" spans="1:25" ht="15.75" customHeight="1" x14ac:dyDescent="0.2">
      <c r="A569" s="44"/>
      <c r="O569" s="44"/>
      <c r="P569" s="44"/>
      <c r="Q569" s="44"/>
      <c r="R569" s="44"/>
      <c r="S569" s="44"/>
      <c r="T569" s="44"/>
      <c r="U569" s="44"/>
      <c r="V569" s="44"/>
      <c r="W569" s="44"/>
      <c r="X569" s="44"/>
      <c r="Y569" s="44"/>
    </row>
    <row r="570" spans="1:25" ht="15.75" customHeight="1" x14ac:dyDescent="0.2">
      <c r="A570" s="44"/>
      <c r="O570" s="44"/>
      <c r="P570" s="44"/>
      <c r="Q570" s="44"/>
      <c r="R570" s="44"/>
      <c r="S570" s="44"/>
      <c r="T570" s="44"/>
      <c r="U570" s="44"/>
      <c r="V570" s="44"/>
      <c r="W570" s="44"/>
      <c r="X570" s="44"/>
      <c r="Y570" s="44"/>
    </row>
    <row r="571" spans="1:25" ht="15.75" customHeight="1" x14ac:dyDescent="0.2">
      <c r="A571" s="44"/>
      <c r="O571" s="44"/>
      <c r="P571" s="44"/>
      <c r="Q571" s="44"/>
      <c r="R571" s="44"/>
      <c r="S571" s="44"/>
      <c r="T571" s="44"/>
      <c r="U571" s="44"/>
      <c r="V571" s="44"/>
      <c r="W571" s="44"/>
      <c r="X571" s="44"/>
      <c r="Y571" s="44"/>
    </row>
    <row r="572" spans="1:25" ht="15.75" customHeight="1" x14ac:dyDescent="0.2">
      <c r="A572" s="44"/>
      <c r="O572" s="44"/>
      <c r="P572" s="44"/>
      <c r="Q572" s="44"/>
      <c r="R572" s="44"/>
      <c r="S572" s="44"/>
      <c r="T572" s="44"/>
      <c r="U572" s="44"/>
      <c r="V572" s="44"/>
      <c r="W572" s="44"/>
      <c r="X572" s="44"/>
      <c r="Y572" s="44"/>
    </row>
    <row r="573" spans="1:25" ht="15.75" customHeight="1" x14ac:dyDescent="0.2">
      <c r="A573" s="44"/>
      <c r="O573" s="44"/>
      <c r="P573" s="44"/>
      <c r="Q573" s="44"/>
      <c r="R573" s="44"/>
      <c r="S573" s="44"/>
      <c r="T573" s="44"/>
      <c r="U573" s="44"/>
      <c r="V573" s="44"/>
      <c r="W573" s="44"/>
      <c r="X573" s="44"/>
      <c r="Y573" s="44"/>
    </row>
    <row r="574" spans="1:25" ht="15.75" customHeight="1" x14ac:dyDescent="0.2">
      <c r="A574" s="44"/>
      <c r="O574" s="44"/>
      <c r="P574" s="44"/>
      <c r="Q574" s="44"/>
      <c r="R574" s="44"/>
      <c r="S574" s="44"/>
      <c r="T574" s="44"/>
      <c r="U574" s="44"/>
      <c r="V574" s="44"/>
      <c r="W574" s="44"/>
      <c r="X574" s="44"/>
      <c r="Y574" s="44"/>
    </row>
    <row r="575" spans="1:25" ht="15.75" customHeight="1" x14ac:dyDescent="0.2">
      <c r="A575" s="44"/>
      <c r="O575" s="44"/>
      <c r="P575" s="44"/>
      <c r="Q575" s="44"/>
      <c r="R575" s="44"/>
      <c r="S575" s="44"/>
      <c r="T575" s="44"/>
      <c r="U575" s="44"/>
      <c r="V575" s="44"/>
      <c r="W575" s="44"/>
      <c r="X575" s="44"/>
      <c r="Y575" s="44"/>
    </row>
    <row r="576" spans="1:25" ht="15.75" customHeight="1" x14ac:dyDescent="0.2">
      <c r="A576" s="44"/>
      <c r="O576" s="44"/>
      <c r="P576" s="44"/>
      <c r="Q576" s="44"/>
      <c r="R576" s="44"/>
      <c r="S576" s="44"/>
      <c r="T576" s="44"/>
      <c r="U576" s="44"/>
      <c r="V576" s="44"/>
      <c r="W576" s="44"/>
      <c r="X576" s="44"/>
      <c r="Y576" s="44"/>
    </row>
    <row r="577" spans="1:25" ht="15.75" customHeight="1" x14ac:dyDescent="0.2">
      <c r="A577" s="44"/>
      <c r="O577" s="44"/>
      <c r="P577" s="44"/>
      <c r="Q577" s="44"/>
      <c r="R577" s="44"/>
      <c r="S577" s="44"/>
      <c r="T577" s="44"/>
      <c r="U577" s="44"/>
      <c r="V577" s="44"/>
      <c r="W577" s="44"/>
      <c r="X577" s="44"/>
      <c r="Y577" s="44"/>
    </row>
    <row r="578" spans="1:25" ht="15.75" customHeight="1" x14ac:dyDescent="0.2">
      <c r="A578" s="44"/>
      <c r="O578" s="44"/>
      <c r="P578" s="44"/>
      <c r="Q578" s="44"/>
      <c r="R578" s="44"/>
      <c r="S578" s="44"/>
      <c r="T578" s="44"/>
      <c r="U578" s="44"/>
      <c r="V578" s="44"/>
      <c r="W578" s="44"/>
      <c r="X578" s="44"/>
      <c r="Y578" s="44"/>
    </row>
    <row r="579" spans="1:25" ht="15.75" customHeight="1" x14ac:dyDescent="0.2">
      <c r="A579" s="44"/>
      <c r="O579" s="44"/>
      <c r="P579" s="44"/>
      <c r="Q579" s="44"/>
      <c r="R579" s="44"/>
      <c r="S579" s="44"/>
      <c r="T579" s="44"/>
      <c r="U579" s="44"/>
      <c r="V579" s="44"/>
      <c r="W579" s="44"/>
      <c r="X579" s="44"/>
      <c r="Y579" s="44"/>
    </row>
    <row r="580" spans="1:25" ht="15.75" customHeight="1" x14ac:dyDescent="0.2">
      <c r="A580" s="44"/>
      <c r="O580" s="44"/>
      <c r="P580" s="44"/>
      <c r="Q580" s="44"/>
      <c r="R580" s="44"/>
      <c r="S580" s="44"/>
      <c r="T580" s="44"/>
      <c r="U580" s="44"/>
      <c r="V580" s="44"/>
      <c r="W580" s="44"/>
      <c r="X580" s="44"/>
      <c r="Y580" s="44"/>
    </row>
    <row r="581" spans="1:25" ht="15.75" customHeight="1" x14ac:dyDescent="0.2">
      <c r="A581" s="44"/>
      <c r="O581" s="44"/>
      <c r="P581" s="44"/>
      <c r="Q581" s="44"/>
      <c r="R581" s="44"/>
      <c r="S581" s="44"/>
      <c r="T581" s="44"/>
      <c r="U581" s="44"/>
      <c r="V581" s="44"/>
      <c r="W581" s="44"/>
      <c r="X581" s="44"/>
      <c r="Y581" s="44"/>
    </row>
    <row r="582" spans="1:25" ht="15.75" customHeight="1" x14ac:dyDescent="0.2">
      <c r="A582" s="44"/>
      <c r="O582" s="44"/>
      <c r="P582" s="44"/>
      <c r="Q582" s="44"/>
      <c r="R582" s="44"/>
      <c r="S582" s="44"/>
      <c r="T582" s="44"/>
      <c r="U582" s="44"/>
      <c r="V582" s="44"/>
      <c r="W582" s="44"/>
      <c r="X582" s="44"/>
      <c r="Y582" s="44"/>
    </row>
    <row r="583" spans="1:25" ht="15.75" customHeight="1" x14ac:dyDescent="0.2">
      <c r="A583" s="44"/>
      <c r="O583" s="44"/>
      <c r="P583" s="44"/>
      <c r="Q583" s="44"/>
      <c r="R583" s="44"/>
      <c r="S583" s="44"/>
      <c r="T583" s="44"/>
      <c r="U583" s="44"/>
      <c r="V583" s="44"/>
      <c r="W583" s="44"/>
      <c r="X583" s="44"/>
      <c r="Y583" s="44"/>
    </row>
    <row r="584" spans="1:25" ht="15.75" customHeight="1" x14ac:dyDescent="0.2">
      <c r="A584" s="44"/>
      <c r="O584" s="44"/>
      <c r="P584" s="44"/>
      <c r="Q584" s="44"/>
      <c r="R584" s="44"/>
      <c r="S584" s="44"/>
      <c r="T584" s="44"/>
      <c r="U584" s="44"/>
      <c r="V584" s="44"/>
      <c r="W584" s="44"/>
      <c r="X584" s="44"/>
      <c r="Y584" s="44"/>
    </row>
    <row r="585" spans="1:25" ht="15.75" customHeight="1" x14ac:dyDescent="0.2">
      <c r="A585" s="44"/>
      <c r="O585" s="44"/>
      <c r="P585" s="44"/>
      <c r="Q585" s="44"/>
      <c r="R585" s="44"/>
      <c r="S585" s="44"/>
      <c r="T585" s="44"/>
      <c r="U585" s="44"/>
      <c r="V585" s="44"/>
      <c r="W585" s="44"/>
      <c r="X585" s="44"/>
      <c r="Y585" s="44"/>
    </row>
    <row r="586" spans="1:25" ht="15.75" customHeight="1" x14ac:dyDescent="0.2">
      <c r="A586" s="44"/>
      <c r="O586" s="44"/>
      <c r="P586" s="44"/>
      <c r="Q586" s="44"/>
      <c r="R586" s="44"/>
      <c r="S586" s="44"/>
      <c r="T586" s="44"/>
      <c r="U586" s="44"/>
      <c r="V586" s="44"/>
      <c r="W586" s="44"/>
      <c r="X586" s="44"/>
      <c r="Y586" s="44"/>
    </row>
    <row r="587" spans="1:25" ht="15.75" customHeight="1" x14ac:dyDescent="0.2">
      <c r="A587" s="44"/>
      <c r="O587" s="44"/>
      <c r="P587" s="44"/>
      <c r="Q587" s="44"/>
      <c r="R587" s="44"/>
      <c r="S587" s="44"/>
      <c r="T587" s="44"/>
      <c r="U587" s="44"/>
      <c r="V587" s="44"/>
      <c r="W587" s="44"/>
      <c r="X587" s="44"/>
      <c r="Y587" s="44"/>
    </row>
    <row r="588" spans="1:25" ht="15.75" customHeight="1" x14ac:dyDescent="0.2">
      <c r="A588" s="44"/>
      <c r="O588" s="44"/>
      <c r="P588" s="44"/>
      <c r="Q588" s="44"/>
      <c r="R588" s="44"/>
      <c r="S588" s="44"/>
      <c r="T588" s="44"/>
      <c r="U588" s="44"/>
      <c r="V588" s="44"/>
      <c r="W588" s="44"/>
      <c r="X588" s="44"/>
      <c r="Y588" s="44"/>
    </row>
    <row r="589" spans="1:25" ht="15.75" customHeight="1" x14ac:dyDescent="0.2">
      <c r="A589" s="44"/>
      <c r="O589" s="44"/>
      <c r="P589" s="44"/>
      <c r="Q589" s="44"/>
      <c r="R589" s="44"/>
      <c r="S589" s="44"/>
      <c r="T589" s="44"/>
      <c r="U589" s="44"/>
      <c r="V589" s="44"/>
      <c r="W589" s="44"/>
      <c r="X589" s="44"/>
      <c r="Y589" s="44"/>
    </row>
    <row r="590" spans="1:25" ht="15.75" customHeight="1" x14ac:dyDescent="0.2">
      <c r="A590" s="44"/>
      <c r="O590" s="44"/>
      <c r="P590" s="44"/>
      <c r="Q590" s="44"/>
      <c r="R590" s="44"/>
      <c r="S590" s="44"/>
      <c r="T590" s="44"/>
      <c r="U590" s="44"/>
      <c r="V590" s="44"/>
      <c r="W590" s="44"/>
      <c r="X590" s="44"/>
      <c r="Y590" s="44"/>
    </row>
    <row r="591" spans="1:25" ht="15.75" customHeight="1" x14ac:dyDescent="0.2">
      <c r="A591" s="44"/>
      <c r="O591" s="44"/>
      <c r="P591" s="44"/>
      <c r="Q591" s="44"/>
      <c r="R591" s="44"/>
      <c r="S591" s="44"/>
      <c r="T591" s="44"/>
      <c r="U591" s="44"/>
      <c r="V591" s="44"/>
      <c r="W591" s="44"/>
      <c r="X591" s="44"/>
      <c r="Y591" s="44"/>
    </row>
    <row r="592" spans="1:25" ht="15.75" customHeight="1" x14ac:dyDescent="0.2">
      <c r="A592" s="44"/>
      <c r="O592" s="44"/>
      <c r="P592" s="44"/>
      <c r="Q592" s="44"/>
      <c r="R592" s="44"/>
      <c r="S592" s="44"/>
      <c r="T592" s="44"/>
      <c r="U592" s="44"/>
      <c r="V592" s="44"/>
      <c r="W592" s="44"/>
      <c r="X592" s="44"/>
      <c r="Y592" s="44"/>
    </row>
    <row r="593" spans="1:25" ht="15.75" customHeight="1" x14ac:dyDescent="0.2">
      <c r="A593" s="44"/>
      <c r="O593" s="44"/>
      <c r="P593" s="44"/>
      <c r="Q593" s="44"/>
      <c r="R593" s="44"/>
      <c r="S593" s="44"/>
      <c r="T593" s="44"/>
      <c r="U593" s="44"/>
      <c r="V593" s="44"/>
      <c r="W593" s="44"/>
      <c r="X593" s="44"/>
      <c r="Y593" s="44"/>
    </row>
    <row r="594" spans="1:25" ht="15.75" customHeight="1" x14ac:dyDescent="0.2">
      <c r="A594" s="44"/>
      <c r="O594" s="44"/>
      <c r="P594" s="44"/>
      <c r="Q594" s="44"/>
      <c r="R594" s="44"/>
      <c r="S594" s="44"/>
      <c r="T594" s="44"/>
      <c r="U594" s="44"/>
      <c r="V594" s="44"/>
      <c r="W594" s="44"/>
      <c r="X594" s="44"/>
      <c r="Y594" s="44"/>
    </row>
    <row r="595" spans="1:25" ht="15.75" customHeight="1" x14ac:dyDescent="0.2">
      <c r="A595" s="44"/>
      <c r="O595" s="44"/>
      <c r="P595" s="44"/>
      <c r="Q595" s="44"/>
      <c r="R595" s="44"/>
      <c r="S595" s="44"/>
      <c r="T595" s="44"/>
      <c r="U595" s="44"/>
      <c r="V595" s="44"/>
      <c r="W595" s="44"/>
      <c r="X595" s="44"/>
      <c r="Y595" s="44"/>
    </row>
    <row r="596" spans="1:25" ht="15.75" customHeight="1" x14ac:dyDescent="0.2">
      <c r="A596" s="44"/>
      <c r="O596" s="44"/>
      <c r="P596" s="44"/>
      <c r="Q596" s="44"/>
      <c r="R596" s="44"/>
      <c r="S596" s="44"/>
      <c r="T596" s="44"/>
      <c r="U596" s="44"/>
      <c r="V596" s="44"/>
      <c r="W596" s="44"/>
      <c r="X596" s="44"/>
      <c r="Y596" s="44"/>
    </row>
    <row r="597" spans="1:25" ht="15.75" customHeight="1" x14ac:dyDescent="0.2">
      <c r="A597" s="44"/>
      <c r="O597" s="44"/>
      <c r="P597" s="44"/>
      <c r="Q597" s="44"/>
      <c r="R597" s="44"/>
      <c r="S597" s="44"/>
      <c r="T597" s="44"/>
      <c r="U597" s="44"/>
      <c r="V597" s="44"/>
      <c r="W597" s="44"/>
      <c r="X597" s="44"/>
      <c r="Y597" s="44"/>
    </row>
    <row r="598" spans="1:25" ht="15.75" customHeight="1" x14ac:dyDescent="0.2">
      <c r="A598" s="44"/>
      <c r="O598" s="44"/>
      <c r="P598" s="44"/>
      <c r="Q598" s="44"/>
      <c r="R598" s="44"/>
      <c r="S598" s="44"/>
      <c r="T598" s="44"/>
      <c r="U598" s="44"/>
      <c r="V598" s="44"/>
      <c r="W598" s="44"/>
      <c r="X598" s="44"/>
      <c r="Y598" s="44"/>
    </row>
    <row r="599" spans="1:25" ht="15.75" customHeight="1" x14ac:dyDescent="0.2">
      <c r="A599" s="44"/>
      <c r="O599" s="44"/>
      <c r="P599" s="44"/>
      <c r="Q599" s="44"/>
      <c r="R599" s="44"/>
      <c r="S599" s="44"/>
      <c r="T599" s="44"/>
      <c r="U599" s="44"/>
      <c r="V599" s="44"/>
      <c r="W599" s="44"/>
      <c r="X599" s="44"/>
      <c r="Y599" s="44"/>
    </row>
    <row r="600" spans="1:25" ht="15.75" customHeight="1" x14ac:dyDescent="0.2">
      <c r="A600" s="44"/>
      <c r="O600" s="44"/>
      <c r="P600" s="44"/>
      <c r="Q600" s="44"/>
      <c r="R600" s="44"/>
      <c r="S600" s="44"/>
      <c r="T600" s="44"/>
      <c r="U600" s="44"/>
      <c r="V600" s="44"/>
      <c r="W600" s="44"/>
      <c r="X600" s="44"/>
      <c r="Y600" s="44"/>
    </row>
    <row r="601" spans="1:25" ht="15.75" customHeight="1" x14ac:dyDescent="0.2">
      <c r="A601" s="44"/>
      <c r="O601" s="44"/>
      <c r="P601" s="44"/>
      <c r="Q601" s="44"/>
      <c r="R601" s="44"/>
      <c r="S601" s="44"/>
      <c r="T601" s="44"/>
      <c r="U601" s="44"/>
      <c r="V601" s="44"/>
      <c r="W601" s="44"/>
      <c r="X601" s="44"/>
      <c r="Y601" s="44"/>
    </row>
    <row r="602" spans="1:25" ht="15.75" customHeight="1" x14ac:dyDescent="0.2">
      <c r="A602" s="44"/>
      <c r="O602" s="44"/>
      <c r="P602" s="44"/>
      <c r="Q602" s="44"/>
      <c r="R602" s="44"/>
      <c r="S602" s="44"/>
      <c r="T602" s="44"/>
      <c r="U602" s="44"/>
      <c r="V602" s="44"/>
      <c r="W602" s="44"/>
      <c r="X602" s="44"/>
      <c r="Y602" s="44"/>
    </row>
    <row r="603" spans="1:25" ht="15.75" customHeight="1" x14ac:dyDescent="0.2">
      <c r="A603" s="44"/>
      <c r="O603" s="44"/>
      <c r="P603" s="44"/>
      <c r="Q603" s="44"/>
      <c r="R603" s="44"/>
      <c r="S603" s="44"/>
      <c r="T603" s="44"/>
      <c r="U603" s="44"/>
      <c r="V603" s="44"/>
      <c r="W603" s="44"/>
      <c r="X603" s="44"/>
      <c r="Y603" s="44"/>
    </row>
    <row r="604" spans="1:25" ht="15.75" customHeight="1" x14ac:dyDescent="0.2">
      <c r="A604" s="44"/>
      <c r="O604" s="44"/>
      <c r="P604" s="44"/>
      <c r="Q604" s="44"/>
      <c r="R604" s="44"/>
      <c r="S604" s="44"/>
      <c r="T604" s="44"/>
      <c r="U604" s="44"/>
      <c r="V604" s="44"/>
      <c r="W604" s="44"/>
      <c r="X604" s="44"/>
      <c r="Y604" s="44"/>
    </row>
    <row r="605" spans="1:25" ht="15.75" customHeight="1" x14ac:dyDescent="0.2">
      <c r="A605" s="44"/>
      <c r="O605" s="44"/>
      <c r="P605" s="44"/>
      <c r="Q605" s="44"/>
      <c r="R605" s="44"/>
      <c r="S605" s="44"/>
      <c r="T605" s="44"/>
      <c r="U605" s="44"/>
      <c r="V605" s="44"/>
      <c r="W605" s="44"/>
      <c r="X605" s="44"/>
      <c r="Y605" s="44"/>
    </row>
    <row r="606" spans="1:25" ht="15.75" customHeight="1" x14ac:dyDescent="0.2">
      <c r="A606" s="44"/>
      <c r="O606" s="44"/>
      <c r="P606" s="44"/>
      <c r="Q606" s="44"/>
      <c r="R606" s="44"/>
      <c r="S606" s="44"/>
      <c r="T606" s="44"/>
      <c r="U606" s="44"/>
      <c r="V606" s="44"/>
      <c r="W606" s="44"/>
      <c r="X606" s="44"/>
      <c r="Y606" s="44"/>
    </row>
    <row r="607" spans="1:25" ht="15.75" customHeight="1" x14ac:dyDescent="0.2">
      <c r="A607" s="44"/>
      <c r="O607" s="44"/>
      <c r="P607" s="44"/>
      <c r="Q607" s="44"/>
      <c r="R607" s="44"/>
      <c r="S607" s="44"/>
      <c r="T607" s="44"/>
      <c r="U607" s="44"/>
      <c r="V607" s="44"/>
      <c r="W607" s="44"/>
      <c r="X607" s="44"/>
      <c r="Y607" s="44"/>
    </row>
    <row r="608" spans="1:25" ht="15.75" customHeight="1" x14ac:dyDescent="0.2">
      <c r="A608" s="44"/>
      <c r="O608" s="44"/>
      <c r="P608" s="44"/>
      <c r="Q608" s="44"/>
      <c r="R608" s="44"/>
      <c r="S608" s="44"/>
      <c r="T608" s="44"/>
      <c r="U608" s="44"/>
      <c r="V608" s="44"/>
      <c r="W608" s="44"/>
      <c r="X608" s="44"/>
      <c r="Y608" s="44"/>
    </row>
    <row r="609" spans="1:25" ht="15.75" customHeight="1" x14ac:dyDescent="0.2">
      <c r="A609" s="44"/>
      <c r="O609" s="44"/>
      <c r="P609" s="44"/>
      <c r="Q609" s="44"/>
      <c r="R609" s="44"/>
      <c r="S609" s="44"/>
      <c r="T609" s="44"/>
      <c r="U609" s="44"/>
      <c r="V609" s="44"/>
      <c r="W609" s="44"/>
      <c r="X609" s="44"/>
      <c r="Y609" s="44"/>
    </row>
    <row r="610" spans="1:25" ht="15.75" customHeight="1" x14ac:dyDescent="0.2">
      <c r="A610" s="44"/>
      <c r="O610" s="44"/>
      <c r="P610" s="44"/>
      <c r="Q610" s="44"/>
      <c r="R610" s="44"/>
      <c r="S610" s="44"/>
      <c r="T610" s="44"/>
      <c r="U610" s="44"/>
      <c r="V610" s="44"/>
      <c r="W610" s="44"/>
      <c r="X610" s="44"/>
      <c r="Y610" s="44"/>
    </row>
    <row r="611" spans="1:25" ht="15.75" customHeight="1" x14ac:dyDescent="0.2">
      <c r="A611" s="44"/>
      <c r="O611" s="44"/>
      <c r="P611" s="44"/>
      <c r="Q611" s="44"/>
      <c r="R611" s="44"/>
      <c r="S611" s="44"/>
      <c r="T611" s="44"/>
      <c r="U611" s="44"/>
      <c r="V611" s="44"/>
      <c r="W611" s="44"/>
      <c r="X611" s="44"/>
      <c r="Y611" s="44"/>
    </row>
    <row r="612" spans="1:25" ht="15.75" customHeight="1" x14ac:dyDescent="0.2">
      <c r="A612" s="44"/>
      <c r="O612" s="44"/>
      <c r="P612" s="44"/>
      <c r="Q612" s="44"/>
      <c r="R612" s="44"/>
      <c r="S612" s="44"/>
      <c r="T612" s="44"/>
      <c r="U612" s="44"/>
      <c r="V612" s="44"/>
      <c r="W612" s="44"/>
      <c r="X612" s="44"/>
      <c r="Y612" s="44"/>
    </row>
    <row r="613" spans="1:25" ht="15.75" customHeight="1" x14ac:dyDescent="0.2">
      <c r="A613" s="44"/>
      <c r="O613" s="44"/>
      <c r="P613" s="44"/>
      <c r="Q613" s="44"/>
      <c r="R613" s="44"/>
      <c r="S613" s="44"/>
      <c r="T613" s="44"/>
      <c r="U613" s="44"/>
      <c r="V613" s="44"/>
      <c r="W613" s="44"/>
      <c r="X613" s="44"/>
      <c r="Y613" s="44"/>
    </row>
    <row r="614" spans="1:25" ht="15.75" customHeight="1" x14ac:dyDescent="0.2">
      <c r="A614" s="44"/>
      <c r="O614" s="44"/>
      <c r="P614" s="44"/>
      <c r="Q614" s="44"/>
      <c r="R614" s="44"/>
      <c r="S614" s="44"/>
      <c r="T614" s="44"/>
      <c r="U614" s="44"/>
      <c r="V614" s="44"/>
      <c r="W614" s="44"/>
      <c r="X614" s="44"/>
      <c r="Y614" s="44"/>
    </row>
    <row r="615" spans="1:25" ht="15.75" customHeight="1" x14ac:dyDescent="0.2">
      <c r="A615" s="44"/>
      <c r="O615" s="44"/>
      <c r="P615" s="44"/>
      <c r="Q615" s="44"/>
      <c r="R615" s="44"/>
      <c r="S615" s="44"/>
      <c r="T615" s="44"/>
      <c r="U615" s="44"/>
      <c r="V615" s="44"/>
      <c r="W615" s="44"/>
      <c r="X615" s="44"/>
      <c r="Y615" s="44"/>
    </row>
    <row r="616" spans="1:25" ht="15.75" customHeight="1" x14ac:dyDescent="0.2">
      <c r="A616" s="44"/>
      <c r="O616" s="44"/>
      <c r="P616" s="44"/>
      <c r="Q616" s="44"/>
      <c r="R616" s="44"/>
      <c r="S616" s="44"/>
      <c r="T616" s="44"/>
      <c r="U616" s="44"/>
      <c r="V616" s="44"/>
      <c r="W616" s="44"/>
      <c r="X616" s="44"/>
      <c r="Y616" s="44"/>
    </row>
    <row r="617" spans="1:25" ht="15.75" customHeight="1" x14ac:dyDescent="0.2">
      <c r="A617" s="44"/>
      <c r="O617" s="44"/>
      <c r="P617" s="44"/>
      <c r="Q617" s="44"/>
      <c r="R617" s="44"/>
      <c r="S617" s="44"/>
      <c r="T617" s="44"/>
      <c r="U617" s="44"/>
      <c r="V617" s="44"/>
      <c r="W617" s="44"/>
      <c r="X617" s="44"/>
      <c r="Y617" s="44"/>
    </row>
    <row r="618" spans="1:25" ht="15.75" customHeight="1" x14ac:dyDescent="0.2">
      <c r="A618" s="44"/>
      <c r="O618" s="44"/>
      <c r="P618" s="44"/>
      <c r="Q618" s="44"/>
      <c r="R618" s="44"/>
      <c r="S618" s="44"/>
      <c r="T618" s="44"/>
      <c r="U618" s="44"/>
      <c r="V618" s="44"/>
      <c r="W618" s="44"/>
      <c r="X618" s="44"/>
      <c r="Y618" s="44"/>
    </row>
    <row r="619" spans="1:25" ht="15.75" customHeight="1" x14ac:dyDescent="0.2">
      <c r="A619" s="44"/>
      <c r="O619" s="44"/>
      <c r="P619" s="44"/>
      <c r="Q619" s="44"/>
      <c r="R619" s="44"/>
      <c r="S619" s="44"/>
      <c r="T619" s="44"/>
      <c r="U619" s="44"/>
      <c r="V619" s="44"/>
      <c r="W619" s="44"/>
      <c r="X619" s="44"/>
      <c r="Y619" s="44"/>
    </row>
    <row r="620" spans="1:25" ht="15.75" customHeight="1" x14ac:dyDescent="0.2">
      <c r="A620" s="44"/>
      <c r="O620" s="44"/>
      <c r="P620" s="44"/>
      <c r="Q620" s="44"/>
      <c r="R620" s="44"/>
      <c r="S620" s="44"/>
      <c r="T620" s="44"/>
      <c r="U620" s="44"/>
      <c r="V620" s="44"/>
      <c r="W620" s="44"/>
      <c r="X620" s="44"/>
      <c r="Y620" s="44"/>
    </row>
    <row r="621" spans="1:25" ht="15.75" customHeight="1" x14ac:dyDescent="0.2">
      <c r="A621" s="44"/>
      <c r="O621" s="44"/>
      <c r="P621" s="44"/>
      <c r="Q621" s="44"/>
      <c r="R621" s="44"/>
      <c r="S621" s="44"/>
      <c r="T621" s="44"/>
      <c r="U621" s="44"/>
      <c r="V621" s="44"/>
      <c r="W621" s="44"/>
      <c r="X621" s="44"/>
      <c r="Y621" s="44"/>
    </row>
    <row r="622" spans="1:25" ht="15.75" customHeight="1" x14ac:dyDescent="0.2">
      <c r="A622" s="44"/>
      <c r="O622" s="44"/>
      <c r="P622" s="44"/>
      <c r="Q622" s="44"/>
      <c r="R622" s="44"/>
      <c r="S622" s="44"/>
      <c r="T622" s="44"/>
      <c r="U622" s="44"/>
      <c r="V622" s="44"/>
      <c r="W622" s="44"/>
      <c r="X622" s="44"/>
      <c r="Y622" s="44"/>
    </row>
    <row r="623" spans="1:25" ht="15.75" customHeight="1" x14ac:dyDescent="0.2">
      <c r="A623" s="44"/>
      <c r="O623" s="44"/>
      <c r="P623" s="44"/>
      <c r="Q623" s="44"/>
      <c r="R623" s="44"/>
      <c r="S623" s="44"/>
      <c r="T623" s="44"/>
      <c r="U623" s="44"/>
      <c r="V623" s="44"/>
      <c r="W623" s="44"/>
      <c r="X623" s="44"/>
      <c r="Y623" s="44"/>
    </row>
    <row r="624" spans="1:25" ht="15.75" customHeight="1" x14ac:dyDescent="0.2">
      <c r="A624" s="44"/>
      <c r="O624" s="44"/>
      <c r="P624" s="44"/>
      <c r="Q624" s="44"/>
      <c r="R624" s="44"/>
      <c r="S624" s="44"/>
      <c r="T624" s="44"/>
      <c r="U624" s="44"/>
      <c r="V624" s="44"/>
      <c r="W624" s="44"/>
      <c r="X624" s="44"/>
      <c r="Y624" s="44"/>
    </row>
    <row r="625" spans="1:25" ht="15.75" customHeight="1" x14ac:dyDescent="0.2">
      <c r="A625" s="44"/>
      <c r="O625" s="44"/>
      <c r="P625" s="44"/>
      <c r="Q625" s="44"/>
      <c r="R625" s="44"/>
      <c r="S625" s="44"/>
      <c r="T625" s="44"/>
      <c r="U625" s="44"/>
      <c r="V625" s="44"/>
      <c r="W625" s="44"/>
      <c r="X625" s="44"/>
      <c r="Y625" s="44"/>
    </row>
    <row r="626" spans="1:25" ht="15.75" customHeight="1" x14ac:dyDescent="0.2">
      <c r="A626" s="44"/>
      <c r="O626" s="44"/>
      <c r="P626" s="44"/>
      <c r="Q626" s="44"/>
      <c r="R626" s="44"/>
      <c r="S626" s="44"/>
      <c r="T626" s="44"/>
      <c r="U626" s="44"/>
      <c r="V626" s="44"/>
      <c r="W626" s="44"/>
      <c r="X626" s="44"/>
      <c r="Y626" s="44"/>
    </row>
    <row r="627" spans="1:25" ht="15.75" customHeight="1" x14ac:dyDescent="0.2">
      <c r="A627" s="44"/>
      <c r="O627" s="44"/>
      <c r="P627" s="44"/>
      <c r="Q627" s="44"/>
      <c r="R627" s="44"/>
      <c r="S627" s="44"/>
      <c r="T627" s="44"/>
      <c r="U627" s="44"/>
      <c r="V627" s="44"/>
      <c r="W627" s="44"/>
      <c r="X627" s="44"/>
      <c r="Y627" s="44"/>
    </row>
    <row r="628" spans="1:25" ht="15.75" customHeight="1" x14ac:dyDescent="0.2">
      <c r="A628" s="44"/>
      <c r="O628" s="44"/>
      <c r="P628" s="44"/>
      <c r="Q628" s="44"/>
      <c r="R628" s="44"/>
      <c r="S628" s="44"/>
      <c r="T628" s="44"/>
      <c r="U628" s="44"/>
      <c r="V628" s="44"/>
      <c r="W628" s="44"/>
      <c r="X628" s="44"/>
      <c r="Y628" s="44"/>
    </row>
    <row r="629" spans="1:25" ht="15.75" customHeight="1" x14ac:dyDescent="0.2">
      <c r="A629" s="44"/>
      <c r="O629" s="44"/>
      <c r="P629" s="44"/>
      <c r="Q629" s="44"/>
      <c r="R629" s="44"/>
      <c r="S629" s="44"/>
      <c r="T629" s="44"/>
      <c r="U629" s="44"/>
      <c r="V629" s="44"/>
      <c r="W629" s="44"/>
      <c r="X629" s="44"/>
      <c r="Y629" s="44"/>
    </row>
    <row r="630" spans="1:25" ht="15.75" customHeight="1" x14ac:dyDescent="0.2">
      <c r="A630" s="44"/>
      <c r="O630" s="44"/>
      <c r="P630" s="44"/>
      <c r="Q630" s="44"/>
      <c r="R630" s="44"/>
      <c r="S630" s="44"/>
      <c r="T630" s="44"/>
      <c r="U630" s="44"/>
      <c r="V630" s="44"/>
      <c r="W630" s="44"/>
      <c r="X630" s="44"/>
      <c r="Y630" s="44"/>
    </row>
    <row r="631" spans="1:25" ht="15.75" customHeight="1" x14ac:dyDescent="0.2">
      <c r="A631" s="44"/>
      <c r="O631" s="44"/>
      <c r="P631" s="44"/>
      <c r="Q631" s="44"/>
      <c r="R631" s="44"/>
      <c r="S631" s="44"/>
      <c r="T631" s="44"/>
      <c r="U631" s="44"/>
      <c r="V631" s="44"/>
      <c r="W631" s="44"/>
      <c r="X631" s="44"/>
      <c r="Y631" s="44"/>
    </row>
    <row r="632" spans="1:25" ht="15.75" customHeight="1" x14ac:dyDescent="0.2">
      <c r="A632" s="44"/>
      <c r="O632" s="44"/>
      <c r="P632" s="44"/>
      <c r="Q632" s="44"/>
      <c r="R632" s="44"/>
      <c r="S632" s="44"/>
      <c r="T632" s="44"/>
      <c r="U632" s="44"/>
      <c r="V632" s="44"/>
      <c r="W632" s="44"/>
      <c r="X632" s="44"/>
      <c r="Y632" s="44"/>
    </row>
    <row r="633" spans="1:25" ht="15.75" customHeight="1" x14ac:dyDescent="0.2">
      <c r="A633" s="44"/>
      <c r="O633" s="44"/>
      <c r="P633" s="44"/>
      <c r="Q633" s="44"/>
      <c r="R633" s="44"/>
      <c r="S633" s="44"/>
      <c r="T633" s="44"/>
      <c r="U633" s="44"/>
      <c r="V633" s="44"/>
      <c r="W633" s="44"/>
      <c r="X633" s="44"/>
      <c r="Y633" s="44"/>
    </row>
    <row r="634" spans="1:25" ht="15.75" customHeight="1" x14ac:dyDescent="0.2">
      <c r="A634" s="44"/>
      <c r="O634" s="44"/>
      <c r="P634" s="44"/>
      <c r="Q634" s="44"/>
      <c r="R634" s="44"/>
      <c r="S634" s="44"/>
      <c r="T634" s="44"/>
      <c r="U634" s="44"/>
      <c r="V634" s="44"/>
      <c r="W634" s="44"/>
      <c r="X634" s="44"/>
      <c r="Y634" s="44"/>
    </row>
    <row r="635" spans="1:25" ht="15.75" customHeight="1" x14ac:dyDescent="0.2">
      <c r="A635" s="44"/>
      <c r="O635" s="44"/>
      <c r="P635" s="44"/>
      <c r="Q635" s="44"/>
      <c r="R635" s="44"/>
      <c r="S635" s="44"/>
      <c r="T635" s="44"/>
      <c r="U635" s="44"/>
      <c r="V635" s="44"/>
      <c r="W635" s="44"/>
      <c r="X635" s="44"/>
      <c r="Y635" s="44"/>
    </row>
    <row r="636" spans="1:25" ht="15.75" customHeight="1" x14ac:dyDescent="0.2">
      <c r="A636" s="44"/>
      <c r="O636" s="44"/>
      <c r="P636" s="44"/>
      <c r="Q636" s="44"/>
      <c r="R636" s="44"/>
      <c r="S636" s="44"/>
      <c r="T636" s="44"/>
      <c r="U636" s="44"/>
      <c r="V636" s="44"/>
      <c r="W636" s="44"/>
      <c r="X636" s="44"/>
      <c r="Y636" s="44"/>
    </row>
    <row r="637" spans="1:25" ht="15.75" customHeight="1" x14ac:dyDescent="0.2">
      <c r="A637" s="44"/>
      <c r="O637" s="44"/>
      <c r="P637" s="44"/>
      <c r="Q637" s="44"/>
      <c r="R637" s="44"/>
      <c r="S637" s="44"/>
      <c r="T637" s="44"/>
      <c r="U637" s="44"/>
      <c r="V637" s="44"/>
      <c r="W637" s="44"/>
      <c r="X637" s="44"/>
      <c r="Y637" s="44"/>
    </row>
    <row r="638" spans="1:25" ht="15.75" customHeight="1" x14ac:dyDescent="0.2">
      <c r="A638" s="44"/>
      <c r="O638" s="44"/>
      <c r="P638" s="44"/>
      <c r="Q638" s="44"/>
      <c r="R638" s="44"/>
      <c r="S638" s="44"/>
      <c r="T638" s="44"/>
      <c r="U638" s="44"/>
      <c r="V638" s="44"/>
      <c r="W638" s="44"/>
      <c r="X638" s="44"/>
      <c r="Y638" s="44"/>
    </row>
    <row r="639" spans="1:25" ht="15.75" customHeight="1" x14ac:dyDescent="0.2">
      <c r="A639" s="44"/>
      <c r="O639" s="44"/>
      <c r="P639" s="44"/>
      <c r="Q639" s="44"/>
      <c r="R639" s="44"/>
      <c r="S639" s="44"/>
      <c r="T639" s="44"/>
      <c r="U639" s="44"/>
      <c r="V639" s="44"/>
      <c r="W639" s="44"/>
      <c r="X639" s="44"/>
      <c r="Y639" s="44"/>
    </row>
    <row r="640" spans="1:25" ht="15.75" customHeight="1" x14ac:dyDescent="0.2">
      <c r="A640" s="44"/>
      <c r="O640" s="44"/>
      <c r="P640" s="44"/>
      <c r="Q640" s="44"/>
      <c r="R640" s="44"/>
      <c r="S640" s="44"/>
      <c r="T640" s="44"/>
      <c r="U640" s="44"/>
      <c r="V640" s="44"/>
      <c r="W640" s="44"/>
      <c r="X640" s="44"/>
      <c r="Y640" s="44"/>
    </row>
    <row r="641" spans="1:25" ht="15.75" customHeight="1" x14ac:dyDescent="0.2">
      <c r="A641" s="44"/>
      <c r="O641" s="44"/>
      <c r="P641" s="44"/>
      <c r="Q641" s="44"/>
      <c r="R641" s="44"/>
      <c r="S641" s="44"/>
      <c r="T641" s="44"/>
      <c r="U641" s="44"/>
      <c r="V641" s="44"/>
      <c r="W641" s="44"/>
      <c r="X641" s="44"/>
      <c r="Y641" s="44"/>
    </row>
    <row r="642" spans="1:25" ht="15.75" customHeight="1" x14ac:dyDescent="0.2">
      <c r="A642" s="44"/>
      <c r="O642" s="44"/>
      <c r="P642" s="44"/>
      <c r="Q642" s="44"/>
      <c r="R642" s="44"/>
      <c r="S642" s="44"/>
      <c r="T642" s="44"/>
      <c r="U642" s="44"/>
      <c r="V642" s="44"/>
      <c r="W642" s="44"/>
      <c r="X642" s="44"/>
      <c r="Y642" s="44"/>
    </row>
    <row r="643" spans="1:25" ht="15.75" customHeight="1" x14ac:dyDescent="0.2">
      <c r="A643" s="44"/>
      <c r="O643" s="44"/>
      <c r="P643" s="44"/>
      <c r="Q643" s="44"/>
      <c r="R643" s="44"/>
      <c r="S643" s="44"/>
      <c r="T643" s="44"/>
      <c r="U643" s="44"/>
      <c r="V643" s="44"/>
      <c r="W643" s="44"/>
      <c r="X643" s="44"/>
      <c r="Y643" s="44"/>
    </row>
    <row r="644" spans="1:25" ht="15.75" customHeight="1" x14ac:dyDescent="0.2">
      <c r="A644" s="44"/>
      <c r="O644" s="44"/>
      <c r="P644" s="44"/>
      <c r="Q644" s="44"/>
      <c r="R644" s="44"/>
      <c r="S644" s="44"/>
      <c r="T644" s="44"/>
      <c r="U644" s="44"/>
      <c r="V644" s="44"/>
      <c r="W644" s="44"/>
      <c r="X644" s="44"/>
      <c r="Y644" s="44"/>
    </row>
    <row r="645" spans="1:25" ht="15.75" customHeight="1" x14ac:dyDescent="0.2">
      <c r="A645" s="44"/>
      <c r="O645" s="44"/>
      <c r="P645" s="44"/>
      <c r="Q645" s="44"/>
      <c r="R645" s="44"/>
      <c r="S645" s="44"/>
      <c r="T645" s="44"/>
      <c r="U645" s="44"/>
      <c r="V645" s="44"/>
      <c r="W645" s="44"/>
      <c r="X645" s="44"/>
      <c r="Y645" s="44"/>
    </row>
    <row r="646" spans="1:25" ht="15.75" customHeight="1" x14ac:dyDescent="0.2">
      <c r="A646" s="44"/>
      <c r="O646" s="44"/>
      <c r="P646" s="44"/>
      <c r="Q646" s="44"/>
      <c r="R646" s="44"/>
      <c r="S646" s="44"/>
      <c r="T646" s="44"/>
      <c r="U646" s="44"/>
      <c r="V646" s="44"/>
      <c r="W646" s="44"/>
      <c r="X646" s="44"/>
      <c r="Y646" s="44"/>
    </row>
    <row r="647" spans="1:25" ht="15.75" customHeight="1" x14ac:dyDescent="0.2">
      <c r="A647" s="44"/>
      <c r="O647" s="44"/>
      <c r="P647" s="44"/>
      <c r="Q647" s="44"/>
      <c r="R647" s="44"/>
      <c r="S647" s="44"/>
      <c r="T647" s="44"/>
      <c r="U647" s="44"/>
      <c r="V647" s="44"/>
      <c r="W647" s="44"/>
      <c r="X647" s="44"/>
      <c r="Y647" s="44"/>
    </row>
    <row r="648" spans="1:25" ht="15.75" customHeight="1" x14ac:dyDescent="0.2">
      <c r="A648" s="44"/>
      <c r="O648" s="44"/>
      <c r="P648" s="44"/>
      <c r="Q648" s="44"/>
      <c r="R648" s="44"/>
      <c r="S648" s="44"/>
      <c r="T648" s="44"/>
      <c r="U648" s="44"/>
      <c r="V648" s="44"/>
      <c r="W648" s="44"/>
      <c r="X648" s="44"/>
      <c r="Y648" s="44"/>
    </row>
    <row r="649" spans="1:25" ht="15.75" customHeight="1" x14ac:dyDescent="0.2">
      <c r="A649" s="44"/>
      <c r="O649" s="44"/>
      <c r="P649" s="44"/>
      <c r="Q649" s="44"/>
      <c r="R649" s="44"/>
      <c r="S649" s="44"/>
      <c r="T649" s="44"/>
      <c r="U649" s="44"/>
      <c r="V649" s="44"/>
      <c r="W649" s="44"/>
      <c r="X649" s="44"/>
      <c r="Y649" s="44"/>
    </row>
    <row r="650" spans="1:25" ht="15.75" customHeight="1" x14ac:dyDescent="0.2">
      <c r="A650" s="44"/>
      <c r="O650" s="44"/>
      <c r="P650" s="44"/>
      <c r="Q650" s="44"/>
      <c r="R650" s="44"/>
      <c r="S650" s="44"/>
      <c r="T650" s="44"/>
      <c r="U650" s="44"/>
      <c r="V650" s="44"/>
      <c r="W650" s="44"/>
      <c r="X650" s="44"/>
      <c r="Y650" s="44"/>
    </row>
    <row r="651" spans="1:25" ht="15.75" customHeight="1" x14ac:dyDescent="0.2">
      <c r="A651" s="44"/>
      <c r="O651" s="44"/>
      <c r="P651" s="44"/>
      <c r="Q651" s="44"/>
      <c r="R651" s="44"/>
      <c r="S651" s="44"/>
      <c r="T651" s="44"/>
      <c r="U651" s="44"/>
      <c r="V651" s="44"/>
      <c r="W651" s="44"/>
      <c r="X651" s="44"/>
      <c r="Y651" s="44"/>
    </row>
    <row r="652" spans="1:25" ht="15.75" customHeight="1" x14ac:dyDescent="0.2">
      <c r="A652" s="44"/>
      <c r="O652" s="44"/>
      <c r="P652" s="44"/>
      <c r="Q652" s="44"/>
      <c r="R652" s="44"/>
      <c r="S652" s="44"/>
      <c r="T652" s="44"/>
      <c r="U652" s="44"/>
      <c r="V652" s="44"/>
      <c r="W652" s="44"/>
      <c r="X652" s="44"/>
      <c r="Y652" s="44"/>
    </row>
    <row r="653" spans="1:25" ht="15.75" customHeight="1" x14ac:dyDescent="0.2">
      <c r="A653" s="44"/>
      <c r="O653" s="44"/>
      <c r="P653" s="44"/>
      <c r="Q653" s="44"/>
      <c r="R653" s="44"/>
      <c r="S653" s="44"/>
      <c r="T653" s="44"/>
      <c r="U653" s="44"/>
      <c r="V653" s="44"/>
      <c r="W653" s="44"/>
      <c r="X653" s="44"/>
      <c r="Y653" s="44"/>
    </row>
    <row r="654" spans="1:25" ht="15.75" customHeight="1" x14ac:dyDescent="0.2">
      <c r="A654" s="44"/>
      <c r="O654" s="44"/>
      <c r="P654" s="44"/>
      <c r="Q654" s="44"/>
      <c r="R654" s="44"/>
      <c r="S654" s="44"/>
      <c r="T654" s="44"/>
      <c r="U654" s="44"/>
      <c r="V654" s="44"/>
      <c r="W654" s="44"/>
      <c r="X654" s="44"/>
      <c r="Y654" s="44"/>
    </row>
    <row r="655" spans="1:25" ht="15.75" customHeight="1" x14ac:dyDescent="0.2">
      <c r="A655" s="44"/>
      <c r="O655" s="44"/>
      <c r="P655" s="44"/>
      <c r="Q655" s="44"/>
      <c r="R655" s="44"/>
      <c r="S655" s="44"/>
      <c r="T655" s="44"/>
      <c r="U655" s="44"/>
      <c r="V655" s="44"/>
      <c r="W655" s="44"/>
      <c r="X655" s="44"/>
      <c r="Y655" s="44"/>
    </row>
    <row r="656" spans="1:25" ht="15.75" customHeight="1" x14ac:dyDescent="0.2">
      <c r="A656" s="44"/>
      <c r="O656" s="44"/>
      <c r="P656" s="44"/>
      <c r="Q656" s="44"/>
      <c r="R656" s="44"/>
      <c r="S656" s="44"/>
      <c r="T656" s="44"/>
      <c r="U656" s="44"/>
      <c r="V656" s="44"/>
      <c r="W656" s="44"/>
      <c r="X656" s="44"/>
      <c r="Y656" s="44"/>
    </row>
    <row r="657" spans="1:25" ht="15.75" customHeight="1" x14ac:dyDescent="0.2">
      <c r="A657" s="44"/>
      <c r="O657" s="44"/>
      <c r="P657" s="44"/>
      <c r="Q657" s="44"/>
      <c r="R657" s="44"/>
      <c r="S657" s="44"/>
      <c r="T657" s="44"/>
      <c r="U657" s="44"/>
      <c r="V657" s="44"/>
      <c r="W657" s="44"/>
      <c r="X657" s="44"/>
      <c r="Y657" s="44"/>
    </row>
    <row r="658" spans="1:25" ht="15.75" customHeight="1" x14ac:dyDescent="0.2">
      <c r="A658" s="44"/>
      <c r="O658" s="44"/>
      <c r="P658" s="44"/>
      <c r="Q658" s="44"/>
      <c r="R658" s="44"/>
      <c r="S658" s="44"/>
      <c r="T658" s="44"/>
      <c r="U658" s="44"/>
      <c r="V658" s="44"/>
      <c r="W658" s="44"/>
      <c r="X658" s="44"/>
      <c r="Y658" s="44"/>
    </row>
    <row r="659" spans="1:25" ht="15.75" customHeight="1" x14ac:dyDescent="0.2">
      <c r="A659" s="44"/>
      <c r="O659" s="44"/>
      <c r="P659" s="44"/>
      <c r="Q659" s="44"/>
      <c r="R659" s="44"/>
      <c r="S659" s="44"/>
      <c r="T659" s="44"/>
      <c r="U659" s="44"/>
      <c r="V659" s="44"/>
      <c r="W659" s="44"/>
      <c r="X659" s="44"/>
      <c r="Y659" s="44"/>
    </row>
    <row r="660" spans="1:25" ht="15.75" customHeight="1" x14ac:dyDescent="0.2">
      <c r="A660" s="44"/>
      <c r="O660" s="44"/>
      <c r="P660" s="44"/>
      <c r="Q660" s="44"/>
      <c r="R660" s="44"/>
      <c r="S660" s="44"/>
      <c r="T660" s="44"/>
      <c r="U660" s="44"/>
      <c r="V660" s="44"/>
      <c r="W660" s="44"/>
      <c r="X660" s="44"/>
      <c r="Y660" s="44"/>
    </row>
    <row r="661" spans="1:25" ht="15.75" customHeight="1" x14ac:dyDescent="0.2">
      <c r="A661" s="44"/>
      <c r="O661" s="44"/>
      <c r="P661" s="44"/>
      <c r="Q661" s="44"/>
      <c r="R661" s="44"/>
      <c r="S661" s="44"/>
      <c r="T661" s="44"/>
      <c r="U661" s="44"/>
      <c r="V661" s="44"/>
      <c r="W661" s="44"/>
      <c r="X661" s="44"/>
      <c r="Y661" s="44"/>
    </row>
    <row r="662" spans="1:25" ht="15.75" customHeight="1" x14ac:dyDescent="0.2">
      <c r="A662" s="44"/>
      <c r="O662" s="44"/>
      <c r="P662" s="44"/>
      <c r="Q662" s="44"/>
      <c r="R662" s="44"/>
      <c r="S662" s="44"/>
      <c r="T662" s="44"/>
      <c r="U662" s="44"/>
      <c r="V662" s="44"/>
      <c r="W662" s="44"/>
      <c r="X662" s="44"/>
      <c r="Y662" s="44"/>
    </row>
    <row r="663" spans="1:25" ht="15.75" customHeight="1" x14ac:dyDescent="0.2">
      <c r="A663" s="44"/>
      <c r="O663" s="44"/>
      <c r="P663" s="44"/>
      <c r="Q663" s="44"/>
      <c r="R663" s="44"/>
      <c r="S663" s="44"/>
      <c r="T663" s="44"/>
      <c r="U663" s="44"/>
      <c r="V663" s="44"/>
      <c r="W663" s="44"/>
      <c r="X663" s="44"/>
      <c r="Y663" s="44"/>
    </row>
    <row r="664" spans="1:25" ht="15.75" customHeight="1" x14ac:dyDescent="0.2">
      <c r="A664" s="44"/>
      <c r="O664" s="44"/>
      <c r="P664" s="44"/>
      <c r="Q664" s="44"/>
      <c r="R664" s="44"/>
      <c r="S664" s="44"/>
      <c r="T664" s="44"/>
      <c r="U664" s="44"/>
      <c r="V664" s="44"/>
      <c r="W664" s="44"/>
      <c r="X664" s="44"/>
      <c r="Y664" s="44"/>
    </row>
    <row r="665" spans="1:25" ht="15.75" customHeight="1" x14ac:dyDescent="0.2">
      <c r="A665" s="44"/>
      <c r="O665" s="44"/>
      <c r="P665" s="44"/>
      <c r="Q665" s="44"/>
      <c r="R665" s="44"/>
      <c r="S665" s="44"/>
      <c r="T665" s="44"/>
      <c r="U665" s="44"/>
      <c r="V665" s="44"/>
      <c r="W665" s="44"/>
      <c r="X665" s="44"/>
      <c r="Y665" s="44"/>
    </row>
    <row r="666" spans="1:25" ht="15.75" customHeight="1" x14ac:dyDescent="0.2">
      <c r="A666" s="44"/>
      <c r="O666" s="44"/>
      <c r="P666" s="44"/>
      <c r="Q666" s="44"/>
      <c r="R666" s="44"/>
      <c r="S666" s="44"/>
      <c r="T666" s="44"/>
      <c r="U666" s="44"/>
      <c r="V666" s="44"/>
      <c r="W666" s="44"/>
      <c r="X666" s="44"/>
      <c r="Y666" s="44"/>
    </row>
    <row r="667" spans="1:25" ht="15.75" customHeight="1" x14ac:dyDescent="0.2">
      <c r="A667" s="44"/>
      <c r="O667" s="44"/>
      <c r="P667" s="44"/>
      <c r="Q667" s="44"/>
      <c r="R667" s="44"/>
      <c r="S667" s="44"/>
      <c r="T667" s="44"/>
      <c r="U667" s="44"/>
      <c r="V667" s="44"/>
      <c r="W667" s="44"/>
      <c r="X667" s="44"/>
      <c r="Y667" s="44"/>
    </row>
    <row r="668" spans="1:25" ht="15.75" customHeight="1" x14ac:dyDescent="0.2">
      <c r="A668" s="44"/>
      <c r="O668" s="44"/>
      <c r="P668" s="44"/>
      <c r="Q668" s="44"/>
      <c r="R668" s="44"/>
      <c r="S668" s="44"/>
      <c r="T668" s="44"/>
      <c r="U668" s="44"/>
      <c r="V668" s="44"/>
      <c r="W668" s="44"/>
      <c r="X668" s="44"/>
      <c r="Y668" s="44"/>
    </row>
    <row r="669" spans="1:25" ht="15.75" customHeight="1" x14ac:dyDescent="0.2">
      <c r="A669" s="44"/>
      <c r="O669" s="44"/>
      <c r="P669" s="44"/>
      <c r="Q669" s="44"/>
      <c r="R669" s="44"/>
      <c r="S669" s="44"/>
      <c r="T669" s="44"/>
      <c r="U669" s="44"/>
      <c r="V669" s="44"/>
      <c r="W669" s="44"/>
      <c r="X669" s="44"/>
      <c r="Y669" s="44"/>
    </row>
    <row r="670" spans="1:25" ht="15.75" customHeight="1" x14ac:dyDescent="0.2">
      <c r="A670" s="44"/>
      <c r="O670" s="44"/>
      <c r="P670" s="44"/>
      <c r="Q670" s="44"/>
      <c r="R670" s="44"/>
      <c r="S670" s="44"/>
      <c r="T670" s="44"/>
      <c r="U670" s="44"/>
      <c r="V670" s="44"/>
      <c r="W670" s="44"/>
      <c r="X670" s="44"/>
      <c r="Y670" s="44"/>
    </row>
    <row r="671" spans="1:25" ht="15.75" customHeight="1" x14ac:dyDescent="0.2">
      <c r="A671" s="44"/>
      <c r="O671" s="44"/>
      <c r="P671" s="44"/>
      <c r="Q671" s="44"/>
      <c r="R671" s="44"/>
      <c r="S671" s="44"/>
      <c r="T671" s="44"/>
      <c r="U671" s="44"/>
      <c r="V671" s="44"/>
      <c r="W671" s="44"/>
      <c r="X671" s="44"/>
      <c r="Y671" s="44"/>
    </row>
    <row r="672" spans="1:25" ht="15.75" customHeight="1" x14ac:dyDescent="0.2">
      <c r="A672" s="44"/>
      <c r="O672" s="44"/>
      <c r="P672" s="44"/>
      <c r="Q672" s="44"/>
      <c r="R672" s="44"/>
      <c r="S672" s="44"/>
      <c r="T672" s="44"/>
      <c r="U672" s="44"/>
      <c r="V672" s="44"/>
      <c r="W672" s="44"/>
      <c r="X672" s="44"/>
      <c r="Y672" s="44"/>
    </row>
    <row r="673" spans="1:25" ht="15.75" customHeight="1" x14ac:dyDescent="0.2">
      <c r="A673" s="44"/>
      <c r="O673" s="44"/>
      <c r="P673" s="44"/>
      <c r="Q673" s="44"/>
      <c r="R673" s="44"/>
      <c r="S673" s="44"/>
      <c r="T673" s="44"/>
      <c r="U673" s="44"/>
      <c r="V673" s="44"/>
      <c r="W673" s="44"/>
      <c r="X673" s="44"/>
      <c r="Y673" s="44"/>
    </row>
    <row r="674" spans="1:25" ht="15.75" customHeight="1" x14ac:dyDescent="0.2">
      <c r="A674" s="44"/>
      <c r="O674" s="44"/>
      <c r="P674" s="44"/>
      <c r="Q674" s="44"/>
      <c r="R674" s="44"/>
      <c r="S674" s="44"/>
      <c r="T674" s="44"/>
      <c r="U674" s="44"/>
      <c r="V674" s="44"/>
      <c r="W674" s="44"/>
      <c r="X674" s="44"/>
      <c r="Y674" s="44"/>
    </row>
    <row r="675" spans="1:25" ht="15.75" customHeight="1" x14ac:dyDescent="0.2">
      <c r="A675" s="44"/>
      <c r="O675" s="44"/>
      <c r="P675" s="44"/>
      <c r="Q675" s="44"/>
      <c r="R675" s="44"/>
      <c r="S675" s="44"/>
      <c r="T675" s="44"/>
      <c r="U675" s="44"/>
      <c r="V675" s="44"/>
      <c r="W675" s="44"/>
      <c r="X675" s="44"/>
      <c r="Y675" s="44"/>
    </row>
    <row r="676" spans="1:25" ht="15.75" customHeight="1" x14ac:dyDescent="0.2">
      <c r="A676" s="44"/>
      <c r="O676" s="44"/>
      <c r="P676" s="44"/>
      <c r="Q676" s="44"/>
      <c r="R676" s="44"/>
      <c r="S676" s="44"/>
      <c r="T676" s="44"/>
      <c r="U676" s="44"/>
      <c r="V676" s="44"/>
      <c r="W676" s="44"/>
      <c r="X676" s="44"/>
      <c r="Y676" s="44"/>
    </row>
    <row r="677" spans="1:25" ht="15.75" customHeight="1" x14ac:dyDescent="0.2">
      <c r="A677" s="44"/>
      <c r="O677" s="44"/>
      <c r="P677" s="44"/>
      <c r="Q677" s="44"/>
      <c r="R677" s="44"/>
      <c r="S677" s="44"/>
      <c r="T677" s="44"/>
      <c r="U677" s="44"/>
      <c r="V677" s="44"/>
      <c r="W677" s="44"/>
      <c r="X677" s="44"/>
      <c r="Y677" s="44"/>
    </row>
    <row r="678" spans="1:25" ht="15.75" customHeight="1" x14ac:dyDescent="0.2">
      <c r="A678" s="44"/>
      <c r="O678" s="44"/>
      <c r="P678" s="44"/>
      <c r="Q678" s="44"/>
      <c r="R678" s="44"/>
      <c r="S678" s="44"/>
      <c r="T678" s="44"/>
      <c r="U678" s="44"/>
      <c r="V678" s="44"/>
      <c r="W678" s="44"/>
      <c r="X678" s="44"/>
      <c r="Y678" s="44"/>
    </row>
    <row r="679" spans="1:25" ht="15.75" customHeight="1" x14ac:dyDescent="0.2">
      <c r="A679" s="44"/>
      <c r="O679" s="44"/>
      <c r="P679" s="44"/>
      <c r="Q679" s="44"/>
      <c r="R679" s="44"/>
      <c r="S679" s="44"/>
      <c r="T679" s="44"/>
      <c r="U679" s="44"/>
      <c r="V679" s="44"/>
      <c r="W679" s="44"/>
      <c r="X679" s="44"/>
      <c r="Y679" s="44"/>
    </row>
    <row r="680" spans="1:25" ht="15.75" customHeight="1" x14ac:dyDescent="0.2">
      <c r="A680" s="44"/>
      <c r="O680" s="44"/>
      <c r="P680" s="44"/>
      <c r="Q680" s="44"/>
      <c r="R680" s="44"/>
      <c r="S680" s="44"/>
      <c r="T680" s="44"/>
      <c r="U680" s="44"/>
      <c r="V680" s="44"/>
      <c r="W680" s="44"/>
      <c r="X680" s="44"/>
      <c r="Y680" s="44"/>
    </row>
    <row r="681" spans="1:25" ht="15.75" customHeight="1" x14ac:dyDescent="0.2">
      <c r="A681" s="44"/>
      <c r="O681" s="44"/>
      <c r="P681" s="44"/>
      <c r="Q681" s="44"/>
      <c r="R681" s="44"/>
      <c r="S681" s="44"/>
      <c r="T681" s="44"/>
      <c r="U681" s="44"/>
      <c r="V681" s="44"/>
      <c r="W681" s="44"/>
      <c r="X681" s="44"/>
      <c r="Y681" s="44"/>
    </row>
    <row r="682" spans="1:25" ht="15.75" customHeight="1" x14ac:dyDescent="0.2">
      <c r="A682" s="44"/>
      <c r="O682" s="44"/>
      <c r="P682" s="44"/>
      <c r="Q682" s="44"/>
      <c r="R682" s="44"/>
      <c r="S682" s="44"/>
      <c r="T682" s="44"/>
      <c r="U682" s="44"/>
      <c r="V682" s="44"/>
      <c r="W682" s="44"/>
      <c r="X682" s="44"/>
      <c r="Y682" s="44"/>
    </row>
    <row r="683" spans="1:25" ht="15.75" customHeight="1" x14ac:dyDescent="0.2">
      <c r="A683" s="44"/>
      <c r="O683" s="44"/>
      <c r="P683" s="44"/>
      <c r="Q683" s="44"/>
      <c r="R683" s="44"/>
      <c r="S683" s="44"/>
      <c r="T683" s="44"/>
      <c r="U683" s="44"/>
      <c r="V683" s="44"/>
      <c r="W683" s="44"/>
      <c r="X683" s="44"/>
      <c r="Y683" s="44"/>
    </row>
    <row r="684" spans="1:25" ht="15.75" customHeight="1" x14ac:dyDescent="0.2">
      <c r="A684" s="44"/>
      <c r="O684" s="44"/>
      <c r="P684" s="44"/>
      <c r="Q684" s="44"/>
      <c r="R684" s="44"/>
      <c r="S684" s="44"/>
      <c r="T684" s="44"/>
      <c r="U684" s="44"/>
      <c r="V684" s="44"/>
      <c r="W684" s="44"/>
      <c r="X684" s="44"/>
      <c r="Y684" s="44"/>
    </row>
    <row r="685" spans="1:25" ht="15.75" customHeight="1" x14ac:dyDescent="0.2">
      <c r="A685" s="44"/>
      <c r="O685" s="44"/>
      <c r="P685" s="44"/>
      <c r="Q685" s="44"/>
      <c r="R685" s="44"/>
      <c r="S685" s="44"/>
      <c r="T685" s="44"/>
      <c r="U685" s="44"/>
      <c r="V685" s="44"/>
      <c r="W685" s="44"/>
      <c r="X685" s="44"/>
      <c r="Y685" s="44"/>
    </row>
    <row r="686" spans="1:25" ht="15.75" customHeight="1" x14ac:dyDescent="0.2">
      <c r="A686" s="44"/>
      <c r="O686" s="44"/>
      <c r="P686" s="44"/>
      <c r="Q686" s="44"/>
      <c r="R686" s="44"/>
      <c r="S686" s="44"/>
      <c r="T686" s="44"/>
      <c r="U686" s="44"/>
      <c r="V686" s="44"/>
      <c r="W686" s="44"/>
      <c r="X686" s="44"/>
      <c r="Y686" s="44"/>
    </row>
    <row r="687" spans="1:25" ht="15.75" customHeight="1" x14ac:dyDescent="0.2">
      <c r="A687" s="44"/>
      <c r="O687" s="44"/>
      <c r="P687" s="44"/>
      <c r="Q687" s="44"/>
      <c r="R687" s="44"/>
      <c r="S687" s="44"/>
      <c r="T687" s="44"/>
      <c r="U687" s="44"/>
      <c r="V687" s="44"/>
      <c r="W687" s="44"/>
      <c r="X687" s="44"/>
      <c r="Y687" s="44"/>
    </row>
    <row r="688" spans="1:25" ht="15.75" customHeight="1" x14ac:dyDescent="0.2">
      <c r="A688" s="44"/>
      <c r="O688" s="44"/>
      <c r="P688" s="44"/>
      <c r="Q688" s="44"/>
      <c r="R688" s="44"/>
      <c r="S688" s="44"/>
      <c r="T688" s="44"/>
      <c r="U688" s="44"/>
      <c r="V688" s="44"/>
      <c r="W688" s="44"/>
      <c r="X688" s="44"/>
      <c r="Y688" s="44"/>
    </row>
    <row r="689" spans="1:25" ht="15.75" customHeight="1" x14ac:dyDescent="0.2">
      <c r="A689" s="44"/>
      <c r="O689" s="44"/>
      <c r="P689" s="44"/>
      <c r="Q689" s="44"/>
      <c r="R689" s="44"/>
      <c r="S689" s="44"/>
      <c r="T689" s="44"/>
      <c r="U689" s="44"/>
      <c r="V689" s="44"/>
      <c r="W689" s="44"/>
      <c r="X689" s="44"/>
      <c r="Y689" s="44"/>
    </row>
    <row r="690" spans="1:25" ht="15.75" customHeight="1" x14ac:dyDescent="0.2">
      <c r="A690" s="44"/>
      <c r="O690" s="44"/>
      <c r="P690" s="44"/>
      <c r="Q690" s="44"/>
      <c r="R690" s="44"/>
      <c r="S690" s="44"/>
      <c r="T690" s="44"/>
      <c r="U690" s="44"/>
      <c r="V690" s="44"/>
      <c r="W690" s="44"/>
      <c r="X690" s="44"/>
      <c r="Y690" s="44"/>
    </row>
    <row r="691" spans="1:25" ht="15.75" customHeight="1" x14ac:dyDescent="0.2">
      <c r="A691" s="44"/>
      <c r="O691" s="44"/>
      <c r="P691" s="44"/>
      <c r="Q691" s="44"/>
      <c r="R691" s="44"/>
      <c r="S691" s="44"/>
      <c r="T691" s="44"/>
      <c r="U691" s="44"/>
      <c r="V691" s="44"/>
      <c r="W691" s="44"/>
      <c r="X691" s="44"/>
      <c r="Y691" s="44"/>
    </row>
    <row r="692" spans="1:25" ht="15.75" customHeight="1" x14ac:dyDescent="0.2">
      <c r="A692" s="44"/>
      <c r="O692" s="44"/>
      <c r="P692" s="44"/>
      <c r="Q692" s="44"/>
      <c r="R692" s="44"/>
      <c r="S692" s="44"/>
      <c r="T692" s="44"/>
      <c r="U692" s="44"/>
      <c r="V692" s="44"/>
      <c r="W692" s="44"/>
      <c r="X692" s="44"/>
      <c r="Y692" s="44"/>
    </row>
    <row r="693" spans="1:25" ht="15.75" customHeight="1" x14ac:dyDescent="0.2">
      <c r="A693" s="44"/>
      <c r="O693" s="44"/>
      <c r="P693" s="44"/>
      <c r="Q693" s="44"/>
      <c r="R693" s="44"/>
      <c r="S693" s="44"/>
      <c r="T693" s="44"/>
      <c r="U693" s="44"/>
      <c r="V693" s="44"/>
      <c r="W693" s="44"/>
      <c r="X693" s="44"/>
      <c r="Y693" s="44"/>
    </row>
    <row r="694" spans="1:25" ht="15.75" customHeight="1" x14ac:dyDescent="0.2">
      <c r="A694" s="44"/>
      <c r="O694" s="44"/>
      <c r="P694" s="44"/>
      <c r="Q694" s="44"/>
      <c r="R694" s="44"/>
      <c r="S694" s="44"/>
      <c r="T694" s="44"/>
      <c r="U694" s="44"/>
      <c r="V694" s="44"/>
      <c r="W694" s="44"/>
      <c r="X694" s="44"/>
      <c r="Y694" s="44"/>
    </row>
    <row r="695" spans="1:25" ht="15.75" customHeight="1" x14ac:dyDescent="0.2">
      <c r="A695" s="44"/>
      <c r="O695" s="44"/>
      <c r="P695" s="44"/>
      <c r="Q695" s="44"/>
      <c r="R695" s="44"/>
      <c r="S695" s="44"/>
      <c r="T695" s="44"/>
      <c r="U695" s="44"/>
      <c r="V695" s="44"/>
      <c r="W695" s="44"/>
      <c r="X695" s="44"/>
      <c r="Y695" s="44"/>
    </row>
    <row r="696" spans="1:25" ht="15.75" customHeight="1" x14ac:dyDescent="0.2">
      <c r="A696" s="44"/>
      <c r="O696" s="44"/>
      <c r="P696" s="44"/>
      <c r="Q696" s="44"/>
      <c r="R696" s="44"/>
      <c r="S696" s="44"/>
      <c r="T696" s="44"/>
      <c r="U696" s="44"/>
      <c r="V696" s="44"/>
      <c r="W696" s="44"/>
      <c r="X696" s="44"/>
      <c r="Y696" s="44"/>
    </row>
    <row r="697" spans="1:25" ht="15.75" customHeight="1" x14ac:dyDescent="0.2">
      <c r="A697" s="44"/>
      <c r="O697" s="44"/>
      <c r="P697" s="44"/>
      <c r="Q697" s="44"/>
      <c r="R697" s="44"/>
      <c r="S697" s="44"/>
      <c r="T697" s="44"/>
      <c r="U697" s="44"/>
      <c r="V697" s="44"/>
      <c r="W697" s="44"/>
      <c r="X697" s="44"/>
      <c r="Y697" s="44"/>
    </row>
    <row r="698" spans="1:25" ht="15.75" customHeight="1" x14ac:dyDescent="0.2">
      <c r="A698" s="44"/>
      <c r="O698" s="44"/>
      <c r="P698" s="44"/>
      <c r="Q698" s="44"/>
      <c r="R698" s="44"/>
      <c r="S698" s="44"/>
      <c r="T698" s="44"/>
      <c r="U698" s="44"/>
      <c r="V698" s="44"/>
      <c r="W698" s="44"/>
      <c r="X698" s="44"/>
      <c r="Y698" s="44"/>
    </row>
    <row r="699" spans="1:25" ht="15.75" customHeight="1" x14ac:dyDescent="0.2">
      <c r="A699" s="44"/>
      <c r="O699" s="44"/>
      <c r="P699" s="44"/>
      <c r="Q699" s="44"/>
      <c r="R699" s="44"/>
      <c r="S699" s="44"/>
      <c r="T699" s="44"/>
      <c r="U699" s="44"/>
      <c r="V699" s="44"/>
      <c r="W699" s="44"/>
      <c r="X699" s="44"/>
      <c r="Y699" s="44"/>
    </row>
    <row r="700" spans="1:25" ht="15.75" customHeight="1" x14ac:dyDescent="0.2">
      <c r="A700" s="44"/>
      <c r="O700" s="44"/>
      <c r="P700" s="44"/>
      <c r="Q700" s="44"/>
      <c r="R700" s="44"/>
      <c r="S700" s="44"/>
      <c r="T700" s="44"/>
      <c r="U700" s="44"/>
      <c r="V700" s="44"/>
      <c r="W700" s="44"/>
      <c r="X700" s="44"/>
      <c r="Y700" s="44"/>
    </row>
    <row r="701" spans="1:25" ht="15.75" customHeight="1" x14ac:dyDescent="0.2">
      <c r="A701" s="44"/>
      <c r="O701" s="44"/>
      <c r="P701" s="44"/>
      <c r="Q701" s="44"/>
      <c r="R701" s="44"/>
      <c r="S701" s="44"/>
      <c r="T701" s="44"/>
      <c r="U701" s="44"/>
      <c r="V701" s="44"/>
      <c r="W701" s="44"/>
      <c r="X701" s="44"/>
      <c r="Y701" s="44"/>
    </row>
    <row r="702" spans="1:25" ht="15.75" customHeight="1" x14ac:dyDescent="0.2">
      <c r="A702" s="44"/>
      <c r="O702" s="44"/>
      <c r="P702" s="44"/>
      <c r="Q702" s="44"/>
      <c r="R702" s="44"/>
      <c r="S702" s="44"/>
      <c r="T702" s="44"/>
      <c r="U702" s="44"/>
      <c r="V702" s="44"/>
      <c r="W702" s="44"/>
      <c r="X702" s="44"/>
      <c r="Y702" s="44"/>
    </row>
    <row r="703" spans="1:25" ht="15.75" customHeight="1" x14ac:dyDescent="0.2">
      <c r="A703" s="44"/>
      <c r="O703" s="44"/>
      <c r="P703" s="44"/>
      <c r="Q703" s="44"/>
      <c r="R703" s="44"/>
      <c r="S703" s="44"/>
      <c r="T703" s="44"/>
      <c r="U703" s="44"/>
      <c r="V703" s="44"/>
      <c r="W703" s="44"/>
      <c r="X703" s="44"/>
      <c r="Y703" s="44"/>
    </row>
    <row r="704" spans="1:25" ht="15.75" customHeight="1" x14ac:dyDescent="0.2">
      <c r="A704" s="44"/>
      <c r="O704" s="44"/>
      <c r="P704" s="44"/>
      <c r="Q704" s="44"/>
      <c r="R704" s="44"/>
      <c r="S704" s="44"/>
      <c r="T704" s="44"/>
      <c r="U704" s="44"/>
      <c r="V704" s="44"/>
      <c r="W704" s="44"/>
      <c r="X704" s="44"/>
      <c r="Y704" s="44"/>
    </row>
    <row r="705" spans="1:25" ht="15.75" customHeight="1" x14ac:dyDescent="0.2">
      <c r="A705" s="44"/>
      <c r="O705" s="44"/>
      <c r="P705" s="44"/>
      <c r="Q705" s="44"/>
      <c r="R705" s="44"/>
      <c r="S705" s="44"/>
      <c r="T705" s="44"/>
      <c r="U705" s="44"/>
      <c r="V705" s="44"/>
      <c r="W705" s="44"/>
      <c r="X705" s="44"/>
      <c r="Y705" s="44"/>
    </row>
    <row r="706" spans="1:25" ht="15.75" customHeight="1" x14ac:dyDescent="0.2">
      <c r="A706" s="44"/>
      <c r="O706" s="44"/>
      <c r="P706" s="44"/>
      <c r="Q706" s="44"/>
      <c r="R706" s="44"/>
      <c r="S706" s="44"/>
      <c r="T706" s="44"/>
      <c r="U706" s="44"/>
      <c r="V706" s="44"/>
      <c r="W706" s="44"/>
      <c r="X706" s="44"/>
      <c r="Y706" s="44"/>
    </row>
    <row r="707" spans="1:25" ht="15.75" customHeight="1" x14ac:dyDescent="0.2">
      <c r="A707" s="44"/>
      <c r="O707" s="44"/>
      <c r="P707" s="44"/>
      <c r="Q707" s="44"/>
      <c r="R707" s="44"/>
      <c r="S707" s="44"/>
      <c r="T707" s="44"/>
      <c r="U707" s="44"/>
      <c r="V707" s="44"/>
      <c r="W707" s="44"/>
      <c r="X707" s="44"/>
      <c r="Y707" s="44"/>
    </row>
    <row r="708" spans="1:25" ht="15.75" customHeight="1" x14ac:dyDescent="0.2">
      <c r="A708" s="44"/>
      <c r="O708" s="44"/>
      <c r="P708" s="44"/>
      <c r="Q708" s="44"/>
      <c r="R708" s="44"/>
      <c r="S708" s="44"/>
      <c r="T708" s="44"/>
      <c r="U708" s="44"/>
      <c r="V708" s="44"/>
      <c r="W708" s="44"/>
      <c r="X708" s="44"/>
      <c r="Y708" s="44"/>
    </row>
    <row r="709" spans="1:25" ht="15.75" customHeight="1" x14ac:dyDescent="0.2">
      <c r="A709" s="44"/>
      <c r="O709" s="44"/>
      <c r="P709" s="44"/>
      <c r="Q709" s="44"/>
      <c r="R709" s="44"/>
      <c r="S709" s="44"/>
      <c r="T709" s="44"/>
      <c r="U709" s="44"/>
      <c r="V709" s="44"/>
      <c r="W709" s="44"/>
      <c r="X709" s="44"/>
      <c r="Y709" s="44"/>
    </row>
    <row r="710" spans="1:25" ht="15.75" customHeight="1" x14ac:dyDescent="0.2">
      <c r="A710" s="44"/>
      <c r="O710" s="44"/>
      <c r="P710" s="44"/>
      <c r="Q710" s="44"/>
      <c r="R710" s="44"/>
      <c r="S710" s="44"/>
      <c r="T710" s="44"/>
      <c r="U710" s="44"/>
      <c r="V710" s="44"/>
      <c r="W710" s="44"/>
      <c r="X710" s="44"/>
      <c r="Y710" s="44"/>
    </row>
    <row r="711" spans="1:25" ht="15.75" customHeight="1" x14ac:dyDescent="0.2">
      <c r="A711" s="44"/>
      <c r="O711" s="44"/>
      <c r="P711" s="44"/>
      <c r="Q711" s="44"/>
      <c r="R711" s="44"/>
      <c r="S711" s="44"/>
      <c r="T711" s="44"/>
      <c r="U711" s="44"/>
      <c r="V711" s="44"/>
      <c r="W711" s="44"/>
      <c r="X711" s="44"/>
      <c r="Y711" s="44"/>
    </row>
    <row r="712" spans="1:25" ht="15.75" customHeight="1" x14ac:dyDescent="0.2">
      <c r="A712" s="44"/>
      <c r="O712" s="44"/>
      <c r="P712" s="44"/>
      <c r="Q712" s="44"/>
      <c r="R712" s="44"/>
      <c r="S712" s="44"/>
      <c r="T712" s="44"/>
      <c r="U712" s="44"/>
      <c r="V712" s="44"/>
      <c r="W712" s="44"/>
      <c r="X712" s="44"/>
      <c r="Y712" s="44"/>
    </row>
    <row r="713" spans="1:25" ht="15.75" customHeight="1" x14ac:dyDescent="0.2">
      <c r="A713" s="44"/>
      <c r="O713" s="44"/>
      <c r="P713" s="44"/>
      <c r="Q713" s="44"/>
      <c r="R713" s="44"/>
      <c r="S713" s="44"/>
      <c r="T713" s="44"/>
      <c r="U713" s="44"/>
      <c r="V713" s="44"/>
      <c r="W713" s="44"/>
      <c r="X713" s="44"/>
      <c r="Y713" s="44"/>
    </row>
    <row r="714" spans="1:25" ht="15.75" customHeight="1" x14ac:dyDescent="0.2">
      <c r="A714" s="44"/>
      <c r="O714" s="44"/>
      <c r="P714" s="44"/>
      <c r="Q714" s="44"/>
      <c r="R714" s="44"/>
      <c r="S714" s="44"/>
      <c r="T714" s="44"/>
      <c r="U714" s="44"/>
      <c r="V714" s="44"/>
      <c r="W714" s="44"/>
      <c r="X714" s="44"/>
      <c r="Y714" s="44"/>
    </row>
    <row r="715" spans="1:25" ht="15.75" customHeight="1" x14ac:dyDescent="0.2">
      <c r="A715" s="44"/>
      <c r="O715" s="44"/>
      <c r="P715" s="44"/>
      <c r="Q715" s="44"/>
      <c r="R715" s="44"/>
      <c r="S715" s="44"/>
      <c r="T715" s="44"/>
      <c r="U715" s="44"/>
      <c r="V715" s="44"/>
      <c r="W715" s="44"/>
      <c r="X715" s="44"/>
      <c r="Y715" s="44"/>
    </row>
    <row r="716" spans="1:25" ht="15.75" customHeight="1" x14ac:dyDescent="0.2">
      <c r="A716" s="44"/>
      <c r="O716" s="44"/>
      <c r="P716" s="44"/>
      <c r="Q716" s="44"/>
      <c r="R716" s="44"/>
      <c r="S716" s="44"/>
      <c r="T716" s="44"/>
      <c r="U716" s="44"/>
      <c r="V716" s="44"/>
      <c r="W716" s="44"/>
      <c r="X716" s="44"/>
      <c r="Y716" s="44"/>
    </row>
    <row r="717" spans="1:25" ht="15.75" customHeight="1" x14ac:dyDescent="0.2">
      <c r="A717" s="44"/>
      <c r="O717" s="44"/>
      <c r="P717" s="44"/>
      <c r="Q717" s="44"/>
      <c r="R717" s="44"/>
      <c r="S717" s="44"/>
      <c r="T717" s="44"/>
      <c r="U717" s="44"/>
      <c r="V717" s="44"/>
      <c r="W717" s="44"/>
      <c r="X717" s="44"/>
      <c r="Y717" s="44"/>
    </row>
    <row r="718" spans="1:25" ht="15.75" customHeight="1" x14ac:dyDescent="0.2">
      <c r="A718" s="44"/>
      <c r="O718" s="44"/>
      <c r="P718" s="44"/>
      <c r="Q718" s="44"/>
      <c r="R718" s="44"/>
      <c r="S718" s="44"/>
      <c r="T718" s="44"/>
      <c r="U718" s="44"/>
      <c r="V718" s="44"/>
      <c r="W718" s="44"/>
      <c r="X718" s="44"/>
      <c r="Y718" s="44"/>
    </row>
    <row r="719" spans="1:25" ht="15.75" customHeight="1" x14ac:dyDescent="0.2">
      <c r="A719" s="44"/>
      <c r="O719" s="44"/>
      <c r="P719" s="44"/>
      <c r="Q719" s="44"/>
      <c r="R719" s="44"/>
      <c r="S719" s="44"/>
      <c r="T719" s="44"/>
      <c r="U719" s="44"/>
      <c r="V719" s="44"/>
      <c r="W719" s="44"/>
      <c r="X719" s="44"/>
      <c r="Y719" s="44"/>
    </row>
    <row r="720" spans="1:25" ht="15.75" customHeight="1" x14ac:dyDescent="0.2">
      <c r="A720" s="44"/>
      <c r="O720" s="44"/>
      <c r="P720" s="44"/>
      <c r="Q720" s="44"/>
      <c r="R720" s="44"/>
      <c r="S720" s="44"/>
      <c r="T720" s="44"/>
      <c r="U720" s="44"/>
      <c r="V720" s="44"/>
      <c r="W720" s="44"/>
      <c r="X720" s="44"/>
      <c r="Y720" s="44"/>
    </row>
    <row r="721" spans="1:25" ht="15.75" customHeight="1" x14ac:dyDescent="0.2">
      <c r="A721" s="44"/>
      <c r="O721" s="44"/>
      <c r="P721" s="44"/>
      <c r="Q721" s="44"/>
      <c r="R721" s="44"/>
      <c r="S721" s="44"/>
      <c r="T721" s="44"/>
      <c r="U721" s="44"/>
      <c r="V721" s="44"/>
      <c r="W721" s="44"/>
      <c r="X721" s="44"/>
      <c r="Y721" s="44"/>
    </row>
    <row r="722" spans="1:25" ht="15.75" customHeight="1" x14ac:dyDescent="0.2">
      <c r="A722" s="44"/>
      <c r="O722" s="44"/>
      <c r="P722" s="44"/>
      <c r="Q722" s="44"/>
      <c r="R722" s="44"/>
      <c r="S722" s="44"/>
      <c r="T722" s="44"/>
      <c r="U722" s="44"/>
      <c r="V722" s="44"/>
      <c r="W722" s="44"/>
      <c r="X722" s="44"/>
      <c r="Y722" s="44"/>
    </row>
    <row r="723" spans="1:25" ht="15.75" customHeight="1" x14ac:dyDescent="0.2">
      <c r="A723" s="44"/>
      <c r="O723" s="44"/>
      <c r="P723" s="44"/>
      <c r="Q723" s="44"/>
      <c r="R723" s="44"/>
      <c r="S723" s="44"/>
      <c r="T723" s="44"/>
      <c r="U723" s="44"/>
      <c r="V723" s="44"/>
      <c r="W723" s="44"/>
      <c r="X723" s="44"/>
      <c r="Y723" s="44"/>
    </row>
    <row r="724" spans="1:25" ht="15.75" customHeight="1" x14ac:dyDescent="0.2">
      <c r="A724" s="44"/>
      <c r="O724" s="44"/>
      <c r="P724" s="44"/>
      <c r="Q724" s="44"/>
      <c r="R724" s="44"/>
      <c r="S724" s="44"/>
      <c r="T724" s="44"/>
      <c r="U724" s="44"/>
      <c r="V724" s="44"/>
      <c r="W724" s="44"/>
      <c r="X724" s="44"/>
      <c r="Y724" s="44"/>
    </row>
    <row r="725" spans="1:25" ht="15.75" customHeight="1" x14ac:dyDescent="0.2">
      <c r="A725" s="44"/>
      <c r="O725" s="44"/>
      <c r="P725" s="44"/>
      <c r="Q725" s="44"/>
      <c r="R725" s="44"/>
      <c r="S725" s="44"/>
      <c r="T725" s="44"/>
      <c r="U725" s="44"/>
      <c r="V725" s="44"/>
      <c r="W725" s="44"/>
      <c r="X725" s="44"/>
      <c r="Y725" s="44"/>
    </row>
    <row r="726" spans="1:25" ht="15.75" customHeight="1" x14ac:dyDescent="0.2">
      <c r="A726" s="44"/>
      <c r="O726" s="44"/>
      <c r="P726" s="44"/>
      <c r="Q726" s="44"/>
      <c r="R726" s="44"/>
      <c r="S726" s="44"/>
      <c r="T726" s="44"/>
      <c r="U726" s="44"/>
      <c r="V726" s="44"/>
      <c r="W726" s="44"/>
      <c r="X726" s="44"/>
      <c r="Y726" s="44"/>
    </row>
    <row r="727" spans="1:25" ht="15.75" customHeight="1" x14ac:dyDescent="0.2">
      <c r="A727" s="44"/>
      <c r="O727" s="44"/>
      <c r="P727" s="44"/>
      <c r="Q727" s="44"/>
      <c r="R727" s="44"/>
      <c r="S727" s="44"/>
      <c r="T727" s="44"/>
      <c r="U727" s="44"/>
      <c r="V727" s="44"/>
      <c r="W727" s="44"/>
      <c r="X727" s="44"/>
      <c r="Y727" s="44"/>
    </row>
    <row r="728" spans="1:25" ht="15.75" customHeight="1" x14ac:dyDescent="0.2">
      <c r="A728" s="44"/>
      <c r="O728" s="44"/>
      <c r="P728" s="44"/>
      <c r="Q728" s="44"/>
      <c r="R728" s="44"/>
      <c r="S728" s="44"/>
      <c r="T728" s="44"/>
      <c r="U728" s="44"/>
      <c r="V728" s="44"/>
      <c r="W728" s="44"/>
      <c r="X728" s="44"/>
      <c r="Y728" s="44"/>
    </row>
    <row r="729" spans="1:25" ht="15.75" customHeight="1" x14ac:dyDescent="0.2">
      <c r="A729" s="44"/>
      <c r="O729" s="44"/>
      <c r="P729" s="44"/>
      <c r="Q729" s="44"/>
      <c r="R729" s="44"/>
      <c r="S729" s="44"/>
      <c r="T729" s="44"/>
      <c r="U729" s="44"/>
      <c r="V729" s="44"/>
      <c r="W729" s="44"/>
      <c r="X729" s="44"/>
      <c r="Y729" s="44"/>
    </row>
    <row r="730" spans="1:25" ht="15.75" customHeight="1" x14ac:dyDescent="0.2">
      <c r="A730" s="44"/>
      <c r="O730" s="44"/>
      <c r="P730" s="44"/>
      <c r="Q730" s="44"/>
      <c r="R730" s="44"/>
      <c r="S730" s="44"/>
      <c r="T730" s="44"/>
      <c r="U730" s="44"/>
      <c r="V730" s="44"/>
      <c r="W730" s="44"/>
      <c r="X730" s="44"/>
      <c r="Y730" s="44"/>
    </row>
    <row r="731" spans="1:25" ht="15.75" customHeight="1" x14ac:dyDescent="0.2">
      <c r="A731" s="44"/>
      <c r="O731" s="44"/>
      <c r="P731" s="44"/>
      <c r="Q731" s="44"/>
      <c r="R731" s="44"/>
      <c r="S731" s="44"/>
      <c r="T731" s="44"/>
      <c r="U731" s="44"/>
      <c r="V731" s="44"/>
      <c r="W731" s="44"/>
      <c r="X731" s="44"/>
      <c r="Y731" s="44"/>
    </row>
    <row r="732" spans="1:25" ht="15.75" customHeight="1" x14ac:dyDescent="0.2">
      <c r="A732" s="44"/>
      <c r="O732" s="44"/>
      <c r="P732" s="44"/>
      <c r="Q732" s="44"/>
      <c r="R732" s="44"/>
      <c r="S732" s="44"/>
      <c r="T732" s="44"/>
      <c r="U732" s="44"/>
      <c r="V732" s="44"/>
      <c r="W732" s="44"/>
      <c r="X732" s="44"/>
      <c r="Y732" s="44"/>
    </row>
    <row r="733" spans="1:25" ht="15.75" customHeight="1" x14ac:dyDescent="0.2">
      <c r="A733" s="44"/>
      <c r="O733" s="44"/>
      <c r="P733" s="44"/>
      <c r="Q733" s="44"/>
      <c r="R733" s="44"/>
      <c r="S733" s="44"/>
      <c r="T733" s="44"/>
      <c r="U733" s="44"/>
      <c r="V733" s="44"/>
      <c r="W733" s="44"/>
      <c r="X733" s="44"/>
      <c r="Y733" s="44"/>
    </row>
    <row r="734" spans="1:25" ht="15.75" customHeight="1" x14ac:dyDescent="0.2">
      <c r="A734" s="44"/>
      <c r="O734" s="44"/>
      <c r="P734" s="44"/>
      <c r="Q734" s="44"/>
      <c r="R734" s="44"/>
      <c r="S734" s="44"/>
      <c r="T734" s="44"/>
      <c r="U734" s="44"/>
      <c r="V734" s="44"/>
      <c r="W734" s="44"/>
      <c r="X734" s="44"/>
      <c r="Y734" s="44"/>
    </row>
    <row r="735" spans="1:25" ht="15.75" customHeight="1" x14ac:dyDescent="0.2">
      <c r="A735" s="44"/>
      <c r="O735" s="44"/>
      <c r="P735" s="44"/>
      <c r="Q735" s="44"/>
      <c r="R735" s="44"/>
      <c r="S735" s="44"/>
      <c r="T735" s="44"/>
      <c r="U735" s="44"/>
      <c r="V735" s="44"/>
      <c r="W735" s="44"/>
      <c r="X735" s="44"/>
      <c r="Y735" s="44"/>
    </row>
    <row r="736" spans="1:25" ht="15.75" customHeight="1" x14ac:dyDescent="0.2">
      <c r="A736" s="44"/>
      <c r="O736" s="44"/>
      <c r="P736" s="44"/>
      <c r="Q736" s="44"/>
      <c r="R736" s="44"/>
      <c r="S736" s="44"/>
      <c r="T736" s="44"/>
      <c r="U736" s="44"/>
      <c r="V736" s="44"/>
      <c r="W736" s="44"/>
      <c r="X736" s="44"/>
      <c r="Y736" s="44"/>
    </row>
    <row r="737" spans="1:25" ht="15.75" customHeight="1" x14ac:dyDescent="0.2">
      <c r="A737" s="44"/>
      <c r="O737" s="44"/>
      <c r="P737" s="44"/>
      <c r="Q737" s="44"/>
      <c r="R737" s="44"/>
      <c r="S737" s="44"/>
      <c r="T737" s="44"/>
      <c r="U737" s="44"/>
      <c r="V737" s="44"/>
      <c r="W737" s="44"/>
      <c r="X737" s="44"/>
      <c r="Y737" s="44"/>
    </row>
    <row r="738" spans="1:25" ht="15.75" customHeight="1" x14ac:dyDescent="0.2">
      <c r="A738" s="44"/>
      <c r="O738" s="44"/>
      <c r="P738" s="44"/>
      <c r="Q738" s="44"/>
      <c r="R738" s="44"/>
      <c r="S738" s="44"/>
      <c r="T738" s="44"/>
      <c r="U738" s="44"/>
      <c r="V738" s="44"/>
      <c r="W738" s="44"/>
      <c r="X738" s="44"/>
      <c r="Y738" s="44"/>
    </row>
    <row r="739" spans="1:25" ht="15.75" customHeight="1" x14ac:dyDescent="0.2">
      <c r="A739" s="44"/>
      <c r="O739" s="44"/>
      <c r="P739" s="44"/>
      <c r="Q739" s="44"/>
      <c r="R739" s="44"/>
      <c r="S739" s="44"/>
      <c r="T739" s="44"/>
      <c r="U739" s="44"/>
      <c r="V739" s="44"/>
      <c r="W739" s="44"/>
      <c r="X739" s="44"/>
      <c r="Y739" s="44"/>
    </row>
    <row r="740" spans="1:25" ht="15.75" customHeight="1" x14ac:dyDescent="0.2">
      <c r="A740" s="44"/>
      <c r="O740" s="44"/>
      <c r="P740" s="44"/>
      <c r="Q740" s="44"/>
      <c r="R740" s="44"/>
      <c r="S740" s="44"/>
      <c r="T740" s="44"/>
      <c r="U740" s="44"/>
      <c r="V740" s="44"/>
      <c r="W740" s="44"/>
      <c r="X740" s="44"/>
      <c r="Y740" s="44"/>
    </row>
    <row r="741" spans="1:25" ht="15.75" customHeight="1" x14ac:dyDescent="0.2">
      <c r="A741" s="44"/>
      <c r="O741" s="44"/>
      <c r="P741" s="44"/>
      <c r="Q741" s="44"/>
      <c r="R741" s="44"/>
      <c r="S741" s="44"/>
      <c r="T741" s="44"/>
      <c r="U741" s="44"/>
      <c r="V741" s="44"/>
      <c r="W741" s="44"/>
      <c r="X741" s="44"/>
      <c r="Y741" s="44"/>
    </row>
    <row r="742" spans="1:25" ht="15.75" customHeight="1" x14ac:dyDescent="0.2">
      <c r="A742" s="44"/>
      <c r="O742" s="44"/>
      <c r="P742" s="44"/>
      <c r="Q742" s="44"/>
      <c r="R742" s="44"/>
      <c r="S742" s="44"/>
      <c r="T742" s="44"/>
      <c r="U742" s="44"/>
      <c r="V742" s="44"/>
      <c r="W742" s="44"/>
      <c r="X742" s="44"/>
      <c r="Y742" s="44"/>
    </row>
    <row r="743" spans="1:25" ht="15.75" customHeight="1" x14ac:dyDescent="0.2">
      <c r="A743" s="44"/>
      <c r="O743" s="44"/>
      <c r="P743" s="44"/>
      <c r="Q743" s="44"/>
      <c r="R743" s="44"/>
      <c r="S743" s="44"/>
      <c r="T743" s="44"/>
      <c r="U743" s="44"/>
      <c r="V743" s="44"/>
      <c r="W743" s="44"/>
      <c r="X743" s="44"/>
      <c r="Y743" s="44"/>
    </row>
    <row r="744" spans="1:25" ht="15.75" customHeight="1" x14ac:dyDescent="0.2">
      <c r="A744" s="44"/>
      <c r="O744" s="44"/>
      <c r="P744" s="44"/>
      <c r="Q744" s="44"/>
      <c r="R744" s="44"/>
      <c r="S744" s="44"/>
      <c r="T744" s="44"/>
      <c r="U744" s="44"/>
      <c r="V744" s="44"/>
      <c r="W744" s="44"/>
      <c r="X744" s="44"/>
      <c r="Y744" s="44"/>
    </row>
    <row r="745" spans="1:25" ht="15.75" customHeight="1" x14ac:dyDescent="0.2">
      <c r="A745" s="44"/>
      <c r="O745" s="44"/>
      <c r="P745" s="44"/>
      <c r="Q745" s="44"/>
      <c r="R745" s="44"/>
      <c r="S745" s="44"/>
      <c r="T745" s="44"/>
      <c r="U745" s="44"/>
      <c r="V745" s="44"/>
      <c r="W745" s="44"/>
      <c r="X745" s="44"/>
      <c r="Y745" s="44"/>
    </row>
    <row r="746" spans="1:25" ht="15.75" customHeight="1" x14ac:dyDescent="0.2">
      <c r="A746" s="44"/>
      <c r="O746" s="44"/>
      <c r="P746" s="44"/>
      <c r="Q746" s="44"/>
      <c r="R746" s="44"/>
      <c r="S746" s="44"/>
      <c r="T746" s="44"/>
      <c r="U746" s="44"/>
      <c r="V746" s="44"/>
      <c r="W746" s="44"/>
      <c r="X746" s="44"/>
      <c r="Y746" s="44"/>
    </row>
    <row r="747" spans="1:25" ht="15.75" customHeight="1" x14ac:dyDescent="0.2">
      <c r="A747" s="44"/>
      <c r="O747" s="44"/>
      <c r="P747" s="44"/>
      <c r="Q747" s="44"/>
      <c r="R747" s="44"/>
      <c r="S747" s="44"/>
      <c r="T747" s="44"/>
      <c r="U747" s="44"/>
      <c r="V747" s="44"/>
      <c r="W747" s="44"/>
      <c r="X747" s="44"/>
      <c r="Y747" s="44"/>
    </row>
    <row r="748" spans="1:25" ht="15.75" customHeight="1" x14ac:dyDescent="0.2">
      <c r="A748" s="44"/>
      <c r="O748" s="44"/>
      <c r="P748" s="44"/>
      <c r="Q748" s="44"/>
      <c r="R748" s="44"/>
      <c r="S748" s="44"/>
      <c r="T748" s="44"/>
      <c r="U748" s="44"/>
      <c r="V748" s="44"/>
      <c r="W748" s="44"/>
      <c r="X748" s="44"/>
      <c r="Y748" s="44"/>
    </row>
    <row r="749" spans="1:25" ht="15.75" customHeight="1" x14ac:dyDescent="0.2">
      <c r="A749" s="44"/>
      <c r="O749" s="44"/>
      <c r="P749" s="44"/>
      <c r="Q749" s="44"/>
      <c r="R749" s="44"/>
      <c r="S749" s="44"/>
      <c r="T749" s="44"/>
      <c r="U749" s="44"/>
      <c r="V749" s="44"/>
      <c r="W749" s="44"/>
      <c r="X749" s="44"/>
      <c r="Y749" s="44"/>
    </row>
    <row r="750" spans="1:25" ht="15.75" customHeight="1" x14ac:dyDescent="0.2">
      <c r="A750" s="44"/>
      <c r="O750" s="44"/>
      <c r="P750" s="44"/>
      <c r="Q750" s="44"/>
      <c r="R750" s="44"/>
      <c r="S750" s="44"/>
      <c r="T750" s="44"/>
      <c r="U750" s="44"/>
      <c r="V750" s="44"/>
      <c r="W750" s="44"/>
      <c r="X750" s="44"/>
      <c r="Y750" s="44"/>
    </row>
    <row r="751" spans="1:25" ht="15.75" customHeight="1" x14ac:dyDescent="0.2">
      <c r="A751" s="44"/>
      <c r="O751" s="44"/>
      <c r="P751" s="44"/>
      <c r="Q751" s="44"/>
      <c r="R751" s="44"/>
      <c r="S751" s="44"/>
      <c r="T751" s="44"/>
      <c r="U751" s="44"/>
      <c r="V751" s="44"/>
      <c r="W751" s="44"/>
      <c r="X751" s="44"/>
      <c r="Y751" s="44"/>
    </row>
    <row r="752" spans="1:25" ht="15.75" customHeight="1" x14ac:dyDescent="0.2">
      <c r="A752" s="44"/>
      <c r="O752" s="44"/>
      <c r="P752" s="44"/>
      <c r="Q752" s="44"/>
      <c r="R752" s="44"/>
      <c r="S752" s="44"/>
      <c r="T752" s="44"/>
      <c r="U752" s="44"/>
      <c r="V752" s="44"/>
      <c r="W752" s="44"/>
      <c r="X752" s="44"/>
      <c r="Y752" s="44"/>
    </row>
    <row r="753" spans="1:25" ht="15.75" customHeight="1" x14ac:dyDescent="0.2">
      <c r="A753" s="44"/>
      <c r="O753" s="44"/>
      <c r="P753" s="44"/>
      <c r="Q753" s="44"/>
      <c r="R753" s="44"/>
      <c r="S753" s="44"/>
      <c r="T753" s="44"/>
      <c r="U753" s="44"/>
      <c r="V753" s="44"/>
      <c r="W753" s="44"/>
      <c r="X753" s="44"/>
      <c r="Y753" s="44"/>
    </row>
    <row r="754" spans="1:25" ht="15.75" customHeight="1" x14ac:dyDescent="0.2">
      <c r="A754" s="44"/>
      <c r="O754" s="44"/>
      <c r="P754" s="44"/>
      <c r="Q754" s="44"/>
      <c r="R754" s="44"/>
      <c r="S754" s="44"/>
      <c r="T754" s="44"/>
      <c r="U754" s="44"/>
      <c r="V754" s="44"/>
      <c r="W754" s="44"/>
      <c r="X754" s="44"/>
      <c r="Y754" s="44"/>
    </row>
    <row r="755" spans="1:25" ht="15.75" customHeight="1" x14ac:dyDescent="0.2">
      <c r="A755" s="44"/>
      <c r="O755" s="44"/>
      <c r="P755" s="44"/>
      <c r="Q755" s="44"/>
      <c r="R755" s="44"/>
      <c r="S755" s="44"/>
      <c r="T755" s="44"/>
      <c r="U755" s="44"/>
      <c r="V755" s="44"/>
      <c r="W755" s="44"/>
      <c r="X755" s="44"/>
      <c r="Y755" s="44"/>
    </row>
    <row r="756" spans="1:25" ht="15.75" customHeight="1" x14ac:dyDescent="0.2">
      <c r="A756" s="44"/>
      <c r="O756" s="44"/>
      <c r="P756" s="44"/>
      <c r="Q756" s="44"/>
      <c r="R756" s="44"/>
      <c r="S756" s="44"/>
      <c r="T756" s="44"/>
      <c r="U756" s="44"/>
      <c r="V756" s="44"/>
      <c r="W756" s="44"/>
      <c r="X756" s="44"/>
      <c r="Y756" s="44"/>
    </row>
    <row r="757" spans="1:25" ht="15.75" customHeight="1" x14ac:dyDescent="0.2">
      <c r="A757" s="44"/>
      <c r="O757" s="44"/>
      <c r="P757" s="44"/>
      <c r="Q757" s="44"/>
      <c r="R757" s="44"/>
      <c r="S757" s="44"/>
      <c r="T757" s="44"/>
      <c r="U757" s="44"/>
      <c r="V757" s="44"/>
      <c r="W757" s="44"/>
      <c r="X757" s="44"/>
      <c r="Y757" s="44"/>
    </row>
    <row r="758" spans="1:25" ht="15.75" customHeight="1" x14ac:dyDescent="0.2">
      <c r="A758" s="44"/>
      <c r="O758" s="44"/>
      <c r="P758" s="44"/>
      <c r="Q758" s="44"/>
      <c r="R758" s="44"/>
      <c r="S758" s="44"/>
      <c r="T758" s="44"/>
      <c r="U758" s="44"/>
      <c r="V758" s="44"/>
      <c r="W758" s="44"/>
      <c r="X758" s="44"/>
      <c r="Y758" s="44"/>
    </row>
    <row r="759" spans="1:25" ht="15.75" customHeight="1" x14ac:dyDescent="0.2">
      <c r="A759" s="44"/>
      <c r="O759" s="44"/>
      <c r="P759" s="44"/>
      <c r="Q759" s="44"/>
      <c r="R759" s="44"/>
      <c r="S759" s="44"/>
      <c r="T759" s="44"/>
      <c r="U759" s="44"/>
      <c r="V759" s="44"/>
      <c r="W759" s="44"/>
      <c r="X759" s="44"/>
      <c r="Y759" s="44"/>
    </row>
    <row r="760" spans="1:25" ht="15.75" customHeight="1" x14ac:dyDescent="0.2">
      <c r="A760" s="44"/>
      <c r="O760" s="44"/>
      <c r="P760" s="44"/>
      <c r="Q760" s="44"/>
      <c r="R760" s="44"/>
      <c r="S760" s="44"/>
      <c r="T760" s="44"/>
      <c r="U760" s="44"/>
      <c r="V760" s="44"/>
      <c r="W760" s="44"/>
      <c r="X760" s="44"/>
      <c r="Y760" s="44"/>
    </row>
    <row r="761" spans="1:25" ht="15.75" customHeight="1" x14ac:dyDescent="0.2">
      <c r="A761" s="44"/>
      <c r="O761" s="44"/>
      <c r="P761" s="44"/>
      <c r="Q761" s="44"/>
      <c r="R761" s="44"/>
      <c r="S761" s="44"/>
      <c r="T761" s="44"/>
      <c r="U761" s="44"/>
      <c r="V761" s="44"/>
      <c r="W761" s="44"/>
      <c r="X761" s="44"/>
      <c r="Y761" s="44"/>
    </row>
    <row r="762" spans="1:25" ht="15.75" customHeight="1" x14ac:dyDescent="0.2">
      <c r="A762" s="44"/>
      <c r="O762" s="44"/>
      <c r="P762" s="44"/>
      <c r="Q762" s="44"/>
      <c r="R762" s="44"/>
      <c r="S762" s="44"/>
      <c r="T762" s="44"/>
      <c r="U762" s="44"/>
      <c r="V762" s="44"/>
      <c r="W762" s="44"/>
      <c r="X762" s="44"/>
      <c r="Y762" s="44"/>
    </row>
    <row r="763" spans="1:25" ht="15.75" customHeight="1" x14ac:dyDescent="0.2">
      <c r="A763" s="44"/>
      <c r="O763" s="44"/>
      <c r="P763" s="44"/>
      <c r="Q763" s="44"/>
      <c r="R763" s="44"/>
      <c r="S763" s="44"/>
      <c r="T763" s="44"/>
      <c r="U763" s="44"/>
      <c r="V763" s="44"/>
      <c r="W763" s="44"/>
      <c r="X763" s="44"/>
      <c r="Y763" s="44"/>
    </row>
    <row r="764" spans="1:25" ht="15.75" customHeight="1" x14ac:dyDescent="0.2">
      <c r="A764" s="44"/>
      <c r="O764" s="44"/>
      <c r="P764" s="44"/>
      <c r="Q764" s="44"/>
      <c r="R764" s="44"/>
      <c r="S764" s="44"/>
      <c r="T764" s="44"/>
      <c r="U764" s="44"/>
      <c r="V764" s="44"/>
      <c r="W764" s="44"/>
      <c r="X764" s="44"/>
      <c r="Y764" s="44"/>
    </row>
    <row r="765" spans="1:25" ht="15.75" customHeight="1" x14ac:dyDescent="0.2">
      <c r="A765" s="44"/>
      <c r="O765" s="44"/>
      <c r="P765" s="44"/>
      <c r="Q765" s="44"/>
      <c r="R765" s="44"/>
      <c r="S765" s="44"/>
      <c r="T765" s="44"/>
      <c r="U765" s="44"/>
      <c r="V765" s="44"/>
      <c r="W765" s="44"/>
      <c r="X765" s="44"/>
      <c r="Y765" s="44"/>
    </row>
    <row r="766" spans="1:25" ht="15.75" customHeight="1" x14ac:dyDescent="0.2">
      <c r="A766" s="44"/>
      <c r="O766" s="44"/>
      <c r="P766" s="44"/>
      <c r="Q766" s="44"/>
      <c r="R766" s="44"/>
      <c r="S766" s="44"/>
      <c r="T766" s="44"/>
      <c r="U766" s="44"/>
      <c r="V766" s="44"/>
      <c r="W766" s="44"/>
      <c r="X766" s="44"/>
      <c r="Y766" s="44"/>
    </row>
    <row r="767" spans="1:25" ht="15.75" customHeight="1" x14ac:dyDescent="0.2">
      <c r="A767" s="44"/>
      <c r="O767" s="44"/>
      <c r="P767" s="44"/>
      <c r="Q767" s="44"/>
      <c r="R767" s="44"/>
      <c r="S767" s="44"/>
      <c r="T767" s="44"/>
      <c r="U767" s="44"/>
      <c r="V767" s="44"/>
      <c r="W767" s="44"/>
      <c r="X767" s="44"/>
      <c r="Y767" s="44"/>
    </row>
    <row r="768" spans="1:25" ht="15.75" customHeight="1" x14ac:dyDescent="0.2">
      <c r="A768" s="44"/>
      <c r="O768" s="44"/>
      <c r="P768" s="44"/>
      <c r="Q768" s="44"/>
      <c r="R768" s="44"/>
      <c r="S768" s="44"/>
      <c r="T768" s="44"/>
      <c r="U768" s="44"/>
      <c r="V768" s="44"/>
      <c r="W768" s="44"/>
      <c r="X768" s="44"/>
      <c r="Y768" s="44"/>
    </row>
    <row r="769" spans="1:25" ht="15.75" customHeight="1" x14ac:dyDescent="0.2">
      <c r="A769" s="44"/>
      <c r="O769" s="44"/>
      <c r="P769" s="44"/>
      <c r="Q769" s="44"/>
      <c r="R769" s="44"/>
      <c r="S769" s="44"/>
      <c r="T769" s="44"/>
      <c r="U769" s="44"/>
      <c r="V769" s="44"/>
      <c r="W769" s="44"/>
      <c r="X769" s="44"/>
      <c r="Y769" s="44"/>
    </row>
    <row r="770" spans="1:25" ht="15.75" customHeight="1" x14ac:dyDescent="0.2">
      <c r="A770" s="44"/>
      <c r="O770" s="44"/>
      <c r="P770" s="44"/>
      <c r="Q770" s="44"/>
      <c r="R770" s="44"/>
      <c r="S770" s="44"/>
      <c r="T770" s="44"/>
      <c r="U770" s="44"/>
      <c r="V770" s="44"/>
      <c r="W770" s="44"/>
      <c r="X770" s="44"/>
      <c r="Y770" s="44"/>
    </row>
    <row r="771" spans="1:25" ht="15.75" customHeight="1" x14ac:dyDescent="0.2">
      <c r="A771" s="44"/>
      <c r="O771" s="44"/>
      <c r="P771" s="44"/>
      <c r="Q771" s="44"/>
      <c r="R771" s="44"/>
      <c r="S771" s="44"/>
      <c r="T771" s="44"/>
      <c r="U771" s="44"/>
      <c r="V771" s="44"/>
      <c r="W771" s="44"/>
      <c r="X771" s="44"/>
      <c r="Y771" s="44"/>
    </row>
    <row r="772" spans="1:25" ht="15.75" customHeight="1" x14ac:dyDescent="0.2">
      <c r="A772" s="44"/>
      <c r="O772" s="44"/>
      <c r="P772" s="44"/>
      <c r="Q772" s="44"/>
      <c r="R772" s="44"/>
      <c r="S772" s="44"/>
      <c r="T772" s="44"/>
      <c r="U772" s="44"/>
      <c r="V772" s="44"/>
      <c r="W772" s="44"/>
      <c r="X772" s="44"/>
      <c r="Y772" s="44"/>
    </row>
    <row r="773" spans="1:25" ht="15.75" customHeight="1" x14ac:dyDescent="0.2">
      <c r="A773" s="44"/>
      <c r="O773" s="44"/>
      <c r="P773" s="44"/>
      <c r="Q773" s="44"/>
      <c r="R773" s="44"/>
      <c r="S773" s="44"/>
      <c r="T773" s="44"/>
      <c r="U773" s="44"/>
      <c r="V773" s="44"/>
      <c r="W773" s="44"/>
      <c r="X773" s="44"/>
      <c r="Y773" s="44"/>
    </row>
    <row r="774" spans="1:25" ht="15.75" customHeight="1" x14ac:dyDescent="0.2">
      <c r="A774" s="44"/>
      <c r="O774" s="44"/>
      <c r="P774" s="44"/>
      <c r="Q774" s="44"/>
      <c r="R774" s="44"/>
      <c r="S774" s="44"/>
      <c r="T774" s="44"/>
      <c r="U774" s="44"/>
      <c r="V774" s="44"/>
      <c r="W774" s="44"/>
      <c r="X774" s="44"/>
      <c r="Y774" s="44"/>
    </row>
    <row r="775" spans="1:25" ht="15.75" customHeight="1" x14ac:dyDescent="0.2">
      <c r="A775" s="44"/>
      <c r="O775" s="44"/>
      <c r="P775" s="44"/>
      <c r="Q775" s="44"/>
      <c r="R775" s="44"/>
      <c r="S775" s="44"/>
      <c r="T775" s="44"/>
      <c r="U775" s="44"/>
      <c r="V775" s="44"/>
      <c r="W775" s="44"/>
      <c r="X775" s="44"/>
      <c r="Y775" s="44"/>
    </row>
    <row r="776" spans="1:25" ht="15.75" customHeight="1" x14ac:dyDescent="0.2">
      <c r="A776" s="44"/>
      <c r="O776" s="44"/>
      <c r="P776" s="44"/>
      <c r="Q776" s="44"/>
      <c r="R776" s="44"/>
      <c r="S776" s="44"/>
      <c r="T776" s="44"/>
      <c r="U776" s="44"/>
      <c r="V776" s="44"/>
      <c r="W776" s="44"/>
      <c r="X776" s="44"/>
      <c r="Y776" s="44"/>
    </row>
    <row r="777" spans="1:25" ht="15.75" customHeight="1" x14ac:dyDescent="0.2">
      <c r="A777" s="44"/>
      <c r="O777" s="44"/>
      <c r="P777" s="44"/>
      <c r="Q777" s="44"/>
      <c r="R777" s="44"/>
      <c r="S777" s="44"/>
      <c r="T777" s="44"/>
      <c r="U777" s="44"/>
      <c r="V777" s="44"/>
      <c r="W777" s="44"/>
      <c r="X777" s="44"/>
      <c r="Y777" s="44"/>
    </row>
    <row r="778" spans="1:25" ht="15.75" customHeight="1" x14ac:dyDescent="0.2">
      <c r="A778" s="44"/>
      <c r="O778" s="44"/>
      <c r="P778" s="44"/>
      <c r="Q778" s="44"/>
      <c r="R778" s="44"/>
      <c r="S778" s="44"/>
      <c r="T778" s="44"/>
      <c r="U778" s="44"/>
      <c r="V778" s="44"/>
      <c r="W778" s="44"/>
      <c r="X778" s="44"/>
      <c r="Y778" s="44"/>
    </row>
    <row r="779" spans="1:25" ht="15.75" customHeight="1" x14ac:dyDescent="0.2">
      <c r="A779" s="44"/>
      <c r="O779" s="44"/>
      <c r="P779" s="44"/>
      <c r="Q779" s="44"/>
      <c r="R779" s="44"/>
      <c r="S779" s="44"/>
      <c r="T779" s="44"/>
      <c r="U779" s="44"/>
      <c r="V779" s="44"/>
      <c r="W779" s="44"/>
      <c r="X779" s="44"/>
      <c r="Y779" s="44"/>
    </row>
    <row r="780" spans="1:25" ht="15.75" customHeight="1" x14ac:dyDescent="0.2">
      <c r="A780" s="44"/>
      <c r="O780" s="44"/>
      <c r="P780" s="44"/>
      <c r="Q780" s="44"/>
      <c r="R780" s="44"/>
      <c r="S780" s="44"/>
      <c r="T780" s="44"/>
      <c r="U780" s="44"/>
      <c r="V780" s="44"/>
      <c r="W780" s="44"/>
      <c r="X780" s="44"/>
      <c r="Y780" s="44"/>
    </row>
    <row r="781" spans="1:25" ht="15.75" customHeight="1" x14ac:dyDescent="0.2">
      <c r="A781" s="44"/>
      <c r="O781" s="44"/>
      <c r="P781" s="44"/>
      <c r="Q781" s="44"/>
      <c r="R781" s="44"/>
      <c r="S781" s="44"/>
      <c r="T781" s="44"/>
      <c r="U781" s="44"/>
      <c r="V781" s="44"/>
      <c r="W781" s="44"/>
      <c r="X781" s="44"/>
      <c r="Y781" s="44"/>
    </row>
    <row r="782" spans="1:25" ht="15.75" customHeight="1" x14ac:dyDescent="0.2">
      <c r="A782" s="44"/>
      <c r="O782" s="44"/>
      <c r="P782" s="44"/>
      <c r="Q782" s="44"/>
      <c r="R782" s="44"/>
      <c r="S782" s="44"/>
      <c r="T782" s="44"/>
      <c r="U782" s="44"/>
      <c r="V782" s="44"/>
      <c r="W782" s="44"/>
      <c r="X782" s="44"/>
      <c r="Y782" s="44"/>
    </row>
    <row r="783" spans="1:25" ht="15.75" customHeight="1" x14ac:dyDescent="0.2">
      <c r="A783" s="44"/>
      <c r="O783" s="44"/>
      <c r="P783" s="44"/>
      <c r="Q783" s="44"/>
      <c r="R783" s="44"/>
      <c r="S783" s="44"/>
      <c r="T783" s="44"/>
      <c r="U783" s="44"/>
      <c r="V783" s="44"/>
      <c r="W783" s="44"/>
      <c r="X783" s="44"/>
      <c r="Y783" s="44"/>
    </row>
    <row r="784" spans="1:25" ht="15.75" customHeight="1" x14ac:dyDescent="0.2">
      <c r="A784" s="44"/>
      <c r="O784" s="44"/>
      <c r="P784" s="44"/>
      <c r="Q784" s="44"/>
      <c r="R784" s="44"/>
      <c r="S784" s="44"/>
      <c r="T784" s="44"/>
      <c r="U784" s="44"/>
      <c r="V784" s="44"/>
      <c r="W784" s="44"/>
      <c r="X784" s="44"/>
      <c r="Y784" s="44"/>
    </row>
    <row r="785" spans="1:25" ht="15.75" customHeight="1" x14ac:dyDescent="0.2">
      <c r="A785" s="44"/>
      <c r="O785" s="44"/>
      <c r="P785" s="44"/>
      <c r="Q785" s="44"/>
      <c r="R785" s="44"/>
      <c r="S785" s="44"/>
      <c r="T785" s="44"/>
      <c r="U785" s="44"/>
      <c r="V785" s="44"/>
      <c r="W785" s="44"/>
      <c r="X785" s="44"/>
      <c r="Y785" s="44"/>
    </row>
    <row r="786" spans="1:25" ht="15.75" customHeight="1" x14ac:dyDescent="0.2">
      <c r="A786" s="44"/>
      <c r="O786" s="44"/>
      <c r="P786" s="44"/>
      <c r="Q786" s="44"/>
      <c r="R786" s="44"/>
      <c r="S786" s="44"/>
      <c r="T786" s="44"/>
      <c r="U786" s="44"/>
      <c r="V786" s="44"/>
      <c r="W786" s="44"/>
      <c r="X786" s="44"/>
      <c r="Y786" s="44"/>
    </row>
    <row r="787" spans="1:25" ht="15.75" customHeight="1" x14ac:dyDescent="0.2">
      <c r="A787" s="44"/>
      <c r="O787" s="44"/>
      <c r="P787" s="44"/>
      <c r="Q787" s="44"/>
      <c r="R787" s="44"/>
      <c r="S787" s="44"/>
      <c r="T787" s="44"/>
      <c r="U787" s="44"/>
      <c r="V787" s="44"/>
      <c r="W787" s="44"/>
      <c r="X787" s="44"/>
      <c r="Y787" s="44"/>
    </row>
    <row r="788" spans="1:25" ht="15.75" customHeight="1" x14ac:dyDescent="0.2">
      <c r="A788" s="44"/>
      <c r="O788" s="44"/>
      <c r="P788" s="44"/>
      <c r="Q788" s="44"/>
      <c r="R788" s="44"/>
      <c r="S788" s="44"/>
      <c r="T788" s="44"/>
      <c r="U788" s="44"/>
      <c r="V788" s="44"/>
      <c r="W788" s="44"/>
      <c r="X788" s="44"/>
      <c r="Y788" s="44"/>
    </row>
    <row r="789" spans="1:25" ht="15.75" customHeight="1" x14ac:dyDescent="0.2">
      <c r="A789" s="44"/>
      <c r="O789" s="44"/>
      <c r="P789" s="44"/>
      <c r="Q789" s="44"/>
      <c r="R789" s="44"/>
      <c r="S789" s="44"/>
      <c r="T789" s="44"/>
      <c r="U789" s="44"/>
      <c r="V789" s="44"/>
      <c r="W789" s="44"/>
      <c r="X789" s="44"/>
      <c r="Y789" s="44"/>
    </row>
    <row r="790" spans="1:25" ht="15.75" customHeight="1" x14ac:dyDescent="0.2">
      <c r="A790" s="44"/>
      <c r="O790" s="44"/>
      <c r="P790" s="44"/>
      <c r="Q790" s="44"/>
      <c r="R790" s="44"/>
      <c r="S790" s="44"/>
      <c r="T790" s="44"/>
      <c r="U790" s="44"/>
      <c r="V790" s="44"/>
      <c r="W790" s="44"/>
      <c r="X790" s="44"/>
      <c r="Y790" s="44"/>
    </row>
    <row r="791" spans="1:25" ht="15.75" customHeight="1" x14ac:dyDescent="0.2">
      <c r="A791" s="44"/>
      <c r="O791" s="44"/>
      <c r="P791" s="44"/>
      <c r="Q791" s="44"/>
      <c r="R791" s="44"/>
      <c r="S791" s="44"/>
      <c r="T791" s="44"/>
      <c r="U791" s="44"/>
      <c r="V791" s="44"/>
      <c r="W791" s="44"/>
      <c r="X791" s="44"/>
      <c r="Y791" s="44"/>
    </row>
    <row r="792" spans="1:25" ht="15.75" customHeight="1" x14ac:dyDescent="0.2">
      <c r="A792" s="44"/>
      <c r="O792" s="44"/>
      <c r="P792" s="44"/>
      <c r="Q792" s="44"/>
      <c r="R792" s="44"/>
      <c r="S792" s="44"/>
      <c r="T792" s="44"/>
      <c r="U792" s="44"/>
      <c r="V792" s="44"/>
      <c r="W792" s="44"/>
      <c r="X792" s="44"/>
      <c r="Y792" s="44"/>
    </row>
    <row r="793" spans="1:25" ht="15.75" customHeight="1" x14ac:dyDescent="0.2">
      <c r="A793" s="44"/>
      <c r="O793" s="44"/>
      <c r="P793" s="44"/>
      <c r="Q793" s="44"/>
      <c r="R793" s="44"/>
      <c r="S793" s="44"/>
      <c r="T793" s="44"/>
      <c r="U793" s="44"/>
      <c r="V793" s="44"/>
      <c r="W793" s="44"/>
      <c r="X793" s="44"/>
      <c r="Y793" s="44"/>
    </row>
    <row r="794" spans="1:25" ht="15.75" customHeight="1" x14ac:dyDescent="0.2">
      <c r="A794" s="44"/>
      <c r="O794" s="44"/>
      <c r="P794" s="44"/>
      <c r="Q794" s="44"/>
      <c r="R794" s="44"/>
      <c r="S794" s="44"/>
      <c r="T794" s="44"/>
      <c r="U794" s="44"/>
      <c r="V794" s="44"/>
      <c r="W794" s="44"/>
      <c r="X794" s="44"/>
      <c r="Y794" s="44"/>
    </row>
    <row r="795" spans="1:25" ht="15.75" customHeight="1" x14ac:dyDescent="0.2">
      <c r="A795" s="44"/>
      <c r="O795" s="44"/>
      <c r="P795" s="44"/>
      <c r="Q795" s="44"/>
      <c r="R795" s="44"/>
      <c r="S795" s="44"/>
      <c r="T795" s="44"/>
      <c r="U795" s="44"/>
      <c r="V795" s="44"/>
      <c r="W795" s="44"/>
      <c r="X795" s="44"/>
      <c r="Y795" s="44"/>
    </row>
    <row r="796" spans="1:25" ht="15.75" customHeight="1" x14ac:dyDescent="0.2">
      <c r="A796" s="44"/>
      <c r="O796" s="44"/>
      <c r="P796" s="44"/>
      <c r="Q796" s="44"/>
      <c r="R796" s="44"/>
      <c r="S796" s="44"/>
      <c r="T796" s="44"/>
      <c r="U796" s="44"/>
      <c r="V796" s="44"/>
      <c r="W796" s="44"/>
      <c r="X796" s="44"/>
      <c r="Y796" s="44"/>
    </row>
    <row r="797" spans="1:25" ht="15.75" customHeight="1" x14ac:dyDescent="0.2">
      <c r="A797" s="44"/>
      <c r="O797" s="44"/>
      <c r="P797" s="44"/>
      <c r="Q797" s="44"/>
      <c r="R797" s="44"/>
      <c r="S797" s="44"/>
      <c r="T797" s="44"/>
      <c r="U797" s="44"/>
      <c r="V797" s="44"/>
      <c r="W797" s="44"/>
      <c r="X797" s="44"/>
      <c r="Y797" s="44"/>
    </row>
    <row r="798" spans="1:25" ht="15.75" customHeight="1" x14ac:dyDescent="0.2">
      <c r="A798" s="44"/>
      <c r="O798" s="44"/>
      <c r="P798" s="44"/>
      <c r="Q798" s="44"/>
      <c r="R798" s="44"/>
      <c r="S798" s="44"/>
      <c r="T798" s="44"/>
      <c r="U798" s="44"/>
      <c r="V798" s="44"/>
      <c r="W798" s="44"/>
      <c r="X798" s="44"/>
      <c r="Y798" s="44"/>
    </row>
    <row r="799" spans="1:25" ht="15.75" customHeight="1" x14ac:dyDescent="0.2">
      <c r="A799" s="44"/>
      <c r="O799" s="44"/>
      <c r="P799" s="44"/>
      <c r="Q799" s="44"/>
      <c r="R799" s="44"/>
      <c r="S799" s="44"/>
      <c r="T799" s="44"/>
      <c r="U799" s="44"/>
      <c r="V799" s="44"/>
      <c r="W799" s="44"/>
      <c r="X799" s="44"/>
      <c r="Y799" s="44"/>
    </row>
    <row r="800" spans="1:25" ht="15.75" customHeight="1" x14ac:dyDescent="0.2">
      <c r="A800" s="44"/>
      <c r="O800" s="44"/>
      <c r="P800" s="44"/>
      <c r="Q800" s="44"/>
      <c r="R800" s="44"/>
      <c r="S800" s="44"/>
      <c r="T800" s="44"/>
      <c r="U800" s="44"/>
      <c r="V800" s="44"/>
      <c r="W800" s="44"/>
      <c r="X800" s="44"/>
      <c r="Y800" s="44"/>
    </row>
    <row r="801" spans="1:25" ht="15.75" customHeight="1" x14ac:dyDescent="0.2">
      <c r="A801" s="44"/>
      <c r="O801" s="44"/>
      <c r="P801" s="44"/>
      <c r="Q801" s="44"/>
      <c r="R801" s="44"/>
      <c r="S801" s="44"/>
      <c r="T801" s="44"/>
      <c r="U801" s="44"/>
      <c r="V801" s="44"/>
      <c r="W801" s="44"/>
      <c r="X801" s="44"/>
      <c r="Y801" s="44"/>
    </row>
    <row r="802" spans="1:25" ht="15.75" customHeight="1" x14ac:dyDescent="0.2">
      <c r="A802" s="44"/>
      <c r="O802" s="44"/>
      <c r="P802" s="44"/>
      <c r="Q802" s="44"/>
      <c r="R802" s="44"/>
      <c r="S802" s="44"/>
      <c r="T802" s="44"/>
      <c r="U802" s="44"/>
      <c r="V802" s="44"/>
      <c r="W802" s="44"/>
      <c r="X802" s="44"/>
      <c r="Y802" s="44"/>
    </row>
    <row r="803" spans="1:25" ht="15.75" customHeight="1" x14ac:dyDescent="0.2">
      <c r="A803" s="44"/>
      <c r="O803" s="44"/>
      <c r="P803" s="44"/>
      <c r="Q803" s="44"/>
      <c r="R803" s="44"/>
      <c r="S803" s="44"/>
      <c r="T803" s="44"/>
      <c r="U803" s="44"/>
      <c r="V803" s="44"/>
      <c r="W803" s="44"/>
      <c r="X803" s="44"/>
      <c r="Y803" s="44"/>
    </row>
    <row r="804" spans="1:25" ht="15.75" customHeight="1" x14ac:dyDescent="0.2">
      <c r="A804" s="44"/>
      <c r="O804" s="44"/>
      <c r="P804" s="44"/>
      <c r="Q804" s="44"/>
      <c r="R804" s="44"/>
      <c r="S804" s="44"/>
      <c r="T804" s="44"/>
      <c r="U804" s="44"/>
      <c r="V804" s="44"/>
      <c r="W804" s="44"/>
      <c r="X804" s="44"/>
      <c r="Y804" s="44"/>
    </row>
    <row r="805" spans="1:25" ht="15.75" customHeight="1" x14ac:dyDescent="0.2">
      <c r="A805" s="44"/>
      <c r="O805" s="44"/>
      <c r="P805" s="44"/>
      <c r="Q805" s="44"/>
      <c r="R805" s="44"/>
      <c r="S805" s="44"/>
      <c r="T805" s="44"/>
      <c r="U805" s="44"/>
      <c r="V805" s="44"/>
      <c r="W805" s="44"/>
      <c r="X805" s="44"/>
      <c r="Y805" s="44"/>
    </row>
    <row r="806" spans="1:25" ht="15.75" customHeight="1" x14ac:dyDescent="0.2">
      <c r="A806" s="44"/>
      <c r="O806" s="44"/>
      <c r="P806" s="44"/>
      <c r="Q806" s="44"/>
      <c r="R806" s="44"/>
      <c r="S806" s="44"/>
      <c r="T806" s="44"/>
      <c r="U806" s="44"/>
      <c r="V806" s="44"/>
      <c r="W806" s="44"/>
      <c r="X806" s="44"/>
      <c r="Y806" s="44"/>
    </row>
    <row r="807" spans="1:25" ht="15.75" customHeight="1" x14ac:dyDescent="0.2">
      <c r="A807" s="44"/>
      <c r="O807" s="44"/>
      <c r="P807" s="44"/>
      <c r="Q807" s="44"/>
      <c r="R807" s="44"/>
      <c r="S807" s="44"/>
      <c r="T807" s="44"/>
      <c r="U807" s="44"/>
      <c r="V807" s="44"/>
      <c r="W807" s="44"/>
      <c r="X807" s="44"/>
      <c r="Y807" s="44"/>
    </row>
    <row r="808" spans="1:25" ht="15.75" customHeight="1" x14ac:dyDescent="0.2">
      <c r="A808" s="44"/>
      <c r="O808" s="44"/>
      <c r="P808" s="44"/>
      <c r="Q808" s="44"/>
      <c r="R808" s="44"/>
      <c r="S808" s="44"/>
      <c r="T808" s="44"/>
      <c r="U808" s="44"/>
      <c r="V808" s="44"/>
      <c r="W808" s="44"/>
      <c r="X808" s="44"/>
      <c r="Y808" s="44"/>
    </row>
    <row r="809" spans="1:25" ht="15.75" customHeight="1" x14ac:dyDescent="0.2">
      <c r="A809" s="44"/>
      <c r="O809" s="44"/>
      <c r="P809" s="44"/>
      <c r="Q809" s="44"/>
      <c r="R809" s="44"/>
      <c r="S809" s="44"/>
      <c r="T809" s="44"/>
      <c r="U809" s="44"/>
      <c r="V809" s="44"/>
      <c r="W809" s="44"/>
      <c r="X809" s="44"/>
      <c r="Y809" s="44"/>
    </row>
    <row r="810" spans="1:25" ht="15.75" customHeight="1" x14ac:dyDescent="0.2">
      <c r="A810" s="44"/>
      <c r="O810" s="44"/>
      <c r="P810" s="44"/>
      <c r="Q810" s="44"/>
      <c r="R810" s="44"/>
      <c r="S810" s="44"/>
      <c r="T810" s="44"/>
      <c r="U810" s="44"/>
      <c r="V810" s="44"/>
      <c r="W810" s="44"/>
      <c r="X810" s="44"/>
      <c r="Y810" s="44"/>
    </row>
    <row r="811" spans="1:25" ht="15.75" customHeight="1" x14ac:dyDescent="0.2">
      <c r="A811" s="44"/>
      <c r="O811" s="44"/>
      <c r="P811" s="44"/>
      <c r="Q811" s="44"/>
      <c r="R811" s="44"/>
      <c r="S811" s="44"/>
      <c r="T811" s="44"/>
      <c r="U811" s="44"/>
      <c r="V811" s="44"/>
      <c r="W811" s="44"/>
      <c r="X811" s="44"/>
      <c r="Y811" s="44"/>
    </row>
    <row r="812" spans="1:25" ht="15.75" customHeight="1" x14ac:dyDescent="0.2">
      <c r="A812" s="44"/>
      <c r="O812" s="44"/>
      <c r="P812" s="44"/>
      <c r="Q812" s="44"/>
      <c r="R812" s="44"/>
      <c r="S812" s="44"/>
      <c r="T812" s="44"/>
      <c r="U812" s="44"/>
      <c r="V812" s="44"/>
      <c r="W812" s="44"/>
      <c r="X812" s="44"/>
      <c r="Y812" s="44"/>
    </row>
    <row r="813" spans="1:25" ht="15.75" customHeight="1" x14ac:dyDescent="0.2">
      <c r="A813" s="44"/>
      <c r="O813" s="44"/>
      <c r="P813" s="44"/>
      <c r="Q813" s="44"/>
      <c r="R813" s="44"/>
      <c r="S813" s="44"/>
      <c r="T813" s="44"/>
      <c r="U813" s="44"/>
      <c r="V813" s="44"/>
      <c r="W813" s="44"/>
      <c r="X813" s="44"/>
      <c r="Y813" s="44"/>
    </row>
    <row r="814" spans="1:25" ht="15.75" customHeight="1" x14ac:dyDescent="0.2">
      <c r="A814" s="44"/>
      <c r="O814" s="44"/>
      <c r="P814" s="44"/>
      <c r="Q814" s="44"/>
      <c r="R814" s="44"/>
      <c r="S814" s="44"/>
      <c r="T814" s="44"/>
      <c r="U814" s="44"/>
      <c r="V814" s="44"/>
      <c r="W814" s="44"/>
      <c r="X814" s="44"/>
      <c r="Y814" s="44"/>
    </row>
    <row r="815" spans="1:25" ht="15.75" customHeight="1" x14ac:dyDescent="0.2">
      <c r="A815" s="44"/>
      <c r="O815" s="44"/>
      <c r="P815" s="44"/>
      <c r="Q815" s="44"/>
      <c r="R815" s="44"/>
      <c r="S815" s="44"/>
      <c r="T815" s="44"/>
      <c r="U815" s="44"/>
      <c r="V815" s="44"/>
      <c r="W815" s="44"/>
      <c r="X815" s="44"/>
      <c r="Y815" s="44"/>
    </row>
    <row r="816" spans="1:25" ht="15.75" customHeight="1" x14ac:dyDescent="0.2">
      <c r="A816" s="44"/>
      <c r="O816" s="44"/>
      <c r="P816" s="44"/>
      <c r="Q816" s="44"/>
      <c r="R816" s="44"/>
      <c r="S816" s="44"/>
      <c r="T816" s="44"/>
      <c r="U816" s="44"/>
      <c r="V816" s="44"/>
      <c r="W816" s="44"/>
      <c r="X816" s="44"/>
      <c r="Y816" s="44"/>
    </row>
    <row r="817" spans="1:25" ht="15.75" customHeight="1" x14ac:dyDescent="0.2">
      <c r="A817" s="44"/>
      <c r="O817" s="44"/>
      <c r="P817" s="44"/>
      <c r="Q817" s="44"/>
      <c r="R817" s="44"/>
      <c r="S817" s="44"/>
      <c r="T817" s="44"/>
      <c r="U817" s="44"/>
      <c r="V817" s="44"/>
      <c r="W817" s="44"/>
      <c r="X817" s="44"/>
      <c r="Y817" s="44"/>
    </row>
    <row r="818" spans="1:25" ht="15.75" customHeight="1" x14ac:dyDescent="0.2">
      <c r="A818" s="44"/>
      <c r="O818" s="44"/>
      <c r="P818" s="44"/>
      <c r="Q818" s="44"/>
      <c r="R818" s="44"/>
      <c r="S818" s="44"/>
      <c r="T818" s="44"/>
      <c r="U818" s="44"/>
      <c r="V818" s="44"/>
      <c r="W818" s="44"/>
      <c r="X818" s="44"/>
      <c r="Y818" s="44"/>
    </row>
    <row r="819" spans="1:25" ht="15.75" customHeight="1" x14ac:dyDescent="0.2">
      <c r="A819" s="44"/>
      <c r="O819" s="44"/>
      <c r="P819" s="44"/>
      <c r="Q819" s="44"/>
      <c r="R819" s="44"/>
      <c r="S819" s="44"/>
      <c r="T819" s="44"/>
      <c r="U819" s="44"/>
      <c r="V819" s="44"/>
      <c r="W819" s="44"/>
      <c r="X819" s="44"/>
      <c r="Y819" s="44"/>
    </row>
    <row r="820" spans="1:25" ht="15.75" customHeight="1" x14ac:dyDescent="0.2">
      <c r="A820" s="44"/>
      <c r="O820" s="44"/>
      <c r="P820" s="44"/>
      <c r="Q820" s="44"/>
      <c r="R820" s="44"/>
      <c r="S820" s="44"/>
      <c r="T820" s="44"/>
      <c r="U820" s="44"/>
      <c r="V820" s="44"/>
      <c r="W820" s="44"/>
      <c r="X820" s="44"/>
      <c r="Y820" s="44"/>
    </row>
    <row r="821" spans="1:25" ht="15.75" customHeight="1" x14ac:dyDescent="0.2">
      <c r="A821" s="44"/>
      <c r="O821" s="44"/>
      <c r="P821" s="44"/>
      <c r="Q821" s="44"/>
      <c r="R821" s="44"/>
      <c r="S821" s="44"/>
      <c r="T821" s="44"/>
      <c r="U821" s="44"/>
      <c r="V821" s="44"/>
      <c r="W821" s="44"/>
      <c r="X821" s="44"/>
      <c r="Y821" s="44"/>
    </row>
    <row r="822" spans="1:25" ht="15.75" customHeight="1" x14ac:dyDescent="0.2">
      <c r="A822" s="44"/>
      <c r="O822" s="44"/>
      <c r="P822" s="44"/>
      <c r="Q822" s="44"/>
      <c r="R822" s="44"/>
      <c r="S822" s="44"/>
      <c r="T822" s="44"/>
      <c r="U822" s="44"/>
      <c r="V822" s="44"/>
      <c r="W822" s="44"/>
      <c r="X822" s="44"/>
      <c r="Y822" s="44"/>
    </row>
    <row r="823" spans="1:25" ht="15.75" customHeight="1" x14ac:dyDescent="0.2">
      <c r="A823" s="44"/>
      <c r="O823" s="44"/>
      <c r="P823" s="44"/>
      <c r="Q823" s="44"/>
      <c r="R823" s="44"/>
      <c r="S823" s="44"/>
      <c r="T823" s="44"/>
      <c r="U823" s="44"/>
      <c r="V823" s="44"/>
      <c r="W823" s="44"/>
      <c r="X823" s="44"/>
      <c r="Y823" s="44"/>
    </row>
    <row r="824" spans="1:25" ht="15.75" customHeight="1" x14ac:dyDescent="0.2">
      <c r="A824" s="44"/>
      <c r="O824" s="44"/>
      <c r="P824" s="44"/>
      <c r="Q824" s="44"/>
      <c r="R824" s="44"/>
      <c r="S824" s="44"/>
      <c r="T824" s="44"/>
      <c r="U824" s="44"/>
      <c r="V824" s="44"/>
      <c r="W824" s="44"/>
      <c r="X824" s="44"/>
      <c r="Y824" s="44"/>
    </row>
    <row r="825" spans="1:25" ht="15.75" customHeight="1" x14ac:dyDescent="0.2">
      <c r="A825" s="44"/>
      <c r="O825" s="44"/>
      <c r="P825" s="44"/>
      <c r="Q825" s="44"/>
      <c r="R825" s="44"/>
      <c r="S825" s="44"/>
      <c r="T825" s="44"/>
      <c r="U825" s="44"/>
      <c r="V825" s="44"/>
      <c r="W825" s="44"/>
      <c r="X825" s="44"/>
      <c r="Y825" s="44"/>
    </row>
    <row r="826" spans="1:25" ht="15.75" customHeight="1" x14ac:dyDescent="0.2">
      <c r="A826" s="44"/>
      <c r="O826" s="44"/>
      <c r="P826" s="44"/>
      <c r="Q826" s="44"/>
      <c r="R826" s="44"/>
      <c r="S826" s="44"/>
      <c r="T826" s="44"/>
      <c r="U826" s="44"/>
      <c r="V826" s="44"/>
      <c r="W826" s="44"/>
      <c r="X826" s="44"/>
      <c r="Y826" s="44"/>
    </row>
    <row r="827" spans="1:25" ht="15.75" customHeight="1" x14ac:dyDescent="0.2">
      <c r="A827" s="44"/>
      <c r="O827" s="44"/>
      <c r="P827" s="44"/>
      <c r="Q827" s="44"/>
      <c r="R827" s="44"/>
      <c r="S827" s="44"/>
      <c r="T827" s="44"/>
      <c r="U827" s="44"/>
      <c r="V827" s="44"/>
      <c r="W827" s="44"/>
      <c r="X827" s="44"/>
      <c r="Y827" s="44"/>
    </row>
    <row r="828" spans="1:25" ht="15.75" customHeight="1" x14ac:dyDescent="0.2">
      <c r="A828" s="44"/>
      <c r="O828" s="44"/>
      <c r="P828" s="44"/>
      <c r="Q828" s="44"/>
      <c r="R828" s="44"/>
      <c r="S828" s="44"/>
      <c r="T828" s="44"/>
      <c r="U828" s="44"/>
      <c r="V828" s="44"/>
      <c r="W828" s="44"/>
      <c r="X828" s="44"/>
      <c r="Y828" s="44"/>
    </row>
    <row r="829" spans="1:25" ht="15.75" customHeight="1" x14ac:dyDescent="0.2">
      <c r="A829" s="44"/>
      <c r="O829" s="44"/>
      <c r="P829" s="44"/>
      <c r="Q829" s="44"/>
      <c r="R829" s="44"/>
      <c r="S829" s="44"/>
      <c r="T829" s="44"/>
      <c r="U829" s="44"/>
      <c r="V829" s="44"/>
      <c r="W829" s="44"/>
      <c r="X829" s="44"/>
      <c r="Y829" s="44"/>
    </row>
    <row r="830" spans="1:25" ht="15.75" customHeight="1" x14ac:dyDescent="0.2">
      <c r="A830" s="44"/>
      <c r="O830" s="44"/>
      <c r="P830" s="44"/>
      <c r="Q830" s="44"/>
      <c r="R830" s="44"/>
      <c r="S830" s="44"/>
      <c r="T830" s="44"/>
      <c r="U830" s="44"/>
      <c r="V830" s="44"/>
      <c r="W830" s="44"/>
      <c r="X830" s="44"/>
      <c r="Y830" s="44"/>
    </row>
    <row r="831" spans="1:25" ht="15.75" customHeight="1" x14ac:dyDescent="0.2">
      <c r="A831" s="44"/>
      <c r="O831" s="44"/>
      <c r="P831" s="44"/>
      <c r="Q831" s="44"/>
      <c r="R831" s="44"/>
      <c r="S831" s="44"/>
      <c r="T831" s="44"/>
      <c r="U831" s="44"/>
      <c r="V831" s="44"/>
      <c r="W831" s="44"/>
      <c r="X831" s="44"/>
      <c r="Y831" s="44"/>
    </row>
    <row r="832" spans="1:25" ht="15.75" customHeight="1" x14ac:dyDescent="0.2">
      <c r="A832" s="44"/>
      <c r="O832" s="44"/>
      <c r="P832" s="44"/>
      <c r="Q832" s="44"/>
      <c r="R832" s="44"/>
      <c r="S832" s="44"/>
      <c r="T832" s="44"/>
      <c r="U832" s="44"/>
      <c r="V832" s="44"/>
      <c r="W832" s="44"/>
      <c r="X832" s="44"/>
      <c r="Y832" s="44"/>
    </row>
    <row r="833" spans="1:25" ht="15.75" customHeight="1" x14ac:dyDescent="0.2">
      <c r="A833" s="44"/>
      <c r="O833" s="44"/>
      <c r="P833" s="44"/>
      <c r="Q833" s="44"/>
      <c r="R833" s="44"/>
      <c r="S833" s="44"/>
      <c r="T833" s="44"/>
      <c r="U833" s="44"/>
      <c r="V833" s="44"/>
      <c r="W833" s="44"/>
      <c r="X833" s="44"/>
      <c r="Y833" s="44"/>
    </row>
    <row r="834" spans="1:25" ht="15.75" customHeight="1" x14ac:dyDescent="0.2">
      <c r="A834" s="44"/>
      <c r="O834" s="44"/>
      <c r="P834" s="44"/>
      <c r="Q834" s="44"/>
      <c r="R834" s="44"/>
      <c r="S834" s="44"/>
      <c r="T834" s="44"/>
      <c r="U834" s="44"/>
      <c r="V834" s="44"/>
      <c r="W834" s="44"/>
      <c r="X834" s="44"/>
      <c r="Y834" s="44"/>
    </row>
    <row r="835" spans="1:25" ht="15.75" customHeight="1" x14ac:dyDescent="0.2">
      <c r="A835" s="44"/>
      <c r="O835" s="44"/>
      <c r="P835" s="44"/>
      <c r="Q835" s="44"/>
      <c r="R835" s="44"/>
      <c r="S835" s="44"/>
      <c r="T835" s="44"/>
      <c r="U835" s="44"/>
      <c r="V835" s="44"/>
      <c r="W835" s="44"/>
      <c r="X835" s="44"/>
      <c r="Y835" s="44"/>
    </row>
    <row r="836" spans="1:25" ht="15.75" customHeight="1" x14ac:dyDescent="0.2">
      <c r="A836" s="44"/>
      <c r="O836" s="44"/>
      <c r="P836" s="44"/>
      <c r="Q836" s="44"/>
      <c r="R836" s="44"/>
      <c r="S836" s="44"/>
      <c r="T836" s="44"/>
      <c r="U836" s="44"/>
      <c r="V836" s="44"/>
      <c r="W836" s="44"/>
      <c r="X836" s="44"/>
      <c r="Y836" s="44"/>
    </row>
    <row r="837" spans="1:25" ht="15.75" customHeight="1" x14ac:dyDescent="0.2">
      <c r="A837" s="44"/>
      <c r="O837" s="44"/>
      <c r="P837" s="44"/>
      <c r="Q837" s="44"/>
      <c r="R837" s="44"/>
      <c r="S837" s="44"/>
      <c r="T837" s="44"/>
      <c r="U837" s="44"/>
      <c r="V837" s="44"/>
      <c r="W837" s="44"/>
      <c r="X837" s="44"/>
      <c r="Y837" s="44"/>
    </row>
    <row r="838" spans="1:25" ht="15.75" customHeight="1" x14ac:dyDescent="0.2">
      <c r="A838" s="44"/>
      <c r="O838" s="44"/>
      <c r="P838" s="44"/>
      <c r="Q838" s="44"/>
      <c r="R838" s="44"/>
      <c r="S838" s="44"/>
      <c r="T838" s="44"/>
      <c r="U838" s="44"/>
      <c r="V838" s="44"/>
      <c r="W838" s="44"/>
      <c r="X838" s="44"/>
      <c r="Y838" s="44"/>
    </row>
    <row r="839" spans="1:25" ht="15.75" customHeight="1" x14ac:dyDescent="0.2">
      <c r="A839" s="44"/>
      <c r="O839" s="44"/>
      <c r="P839" s="44"/>
      <c r="Q839" s="44"/>
      <c r="R839" s="44"/>
      <c r="S839" s="44"/>
      <c r="T839" s="44"/>
      <c r="U839" s="44"/>
      <c r="V839" s="44"/>
      <c r="W839" s="44"/>
      <c r="X839" s="44"/>
      <c r="Y839" s="44"/>
    </row>
    <row r="840" spans="1:25" ht="15.75" customHeight="1" x14ac:dyDescent="0.2">
      <c r="A840" s="44"/>
      <c r="O840" s="44"/>
      <c r="P840" s="44"/>
      <c r="Q840" s="44"/>
      <c r="R840" s="44"/>
      <c r="S840" s="44"/>
      <c r="T840" s="44"/>
      <c r="U840" s="44"/>
      <c r="V840" s="44"/>
      <c r="W840" s="44"/>
      <c r="X840" s="44"/>
      <c r="Y840" s="44"/>
    </row>
    <row r="841" spans="1:25" ht="15.75" customHeight="1" x14ac:dyDescent="0.2">
      <c r="A841" s="44"/>
      <c r="O841" s="44"/>
      <c r="P841" s="44"/>
      <c r="Q841" s="44"/>
      <c r="R841" s="44"/>
      <c r="S841" s="44"/>
      <c r="T841" s="44"/>
      <c r="U841" s="44"/>
      <c r="V841" s="44"/>
      <c r="W841" s="44"/>
      <c r="X841" s="44"/>
      <c r="Y841" s="44"/>
    </row>
    <row r="842" spans="1:25" ht="15.75" customHeight="1" x14ac:dyDescent="0.2">
      <c r="A842" s="44"/>
      <c r="O842" s="44"/>
      <c r="P842" s="44"/>
      <c r="Q842" s="44"/>
      <c r="R842" s="44"/>
      <c r="S842" s="44"/>
      <c r="T842" s="44"/>
      <c r="U842" s="44"/>
      <c r="V842" s="44"/>
      <c r="W842" s="44"/>
      <c r="X842" s="44"/>
      <c r="Y842" s="44"/>
    </row>
    <row r="843" spans="1:25" ht="15.75" customHeight="1" x14ac:dyDescent="0.2">
      <c r="A843" s="44"/>
      <c r="O843" s="44"/>
      <c r="P843" s="44"/>
      <c r="Q843" s="44"/>
      <c r="R843" s="44"/>
      <c r="S843" s="44"/>
      <c r="T843" s="44"/>
      <c r="U843" s="44"/>
      <c r="V843" s="44"/>
      <c r="W843" s="44"/>
      <c r="X843" s="44"/>
      <c r="Y843" s="44"/>
    </row>
    <row r="844" spans="1:25" ht="15.75" customHeight="1" x14ac:dyDescent="0.2">
      <c r="A844" s="44"/>
      <c r="O844" s="44"/>
      <c r="P844" s="44"/>
      <c r="Q844" s="44"/>
      <c r="R844" s="44"/>
      <c r="S844" s="44"/>
      <c r="T844" s="44"/>
      <c r="U844" s="44"/>
      <c r="V844" s="44"/>
      <c r="W844" s="44"/>
      <c r="X844" s="44"/>
      <c r="Y844" s="44"/>
    </row>
    <row r="845" spans="1:25" ht="15.75" customHeight="1" x14ac:dyDescent="0.2">
      <c r="A845" s="44"/>
      <c r="O845" s="44"/>
      <c r="P845" s="44"/>
      <c r="Q845" s="44"/>
      <c r="R845" s="44"/>
      <c r="S845" s="44"/>
      <c r="T845" s="44"/>
      <c r="U845" s="44"/>
      <c r="V845" s="44"/>
      <c r="W845" s="44"/>
      <c r="X845" s="44"/>
      <c r="Y845" s="44"/>
    </row>
    <row r="846" spans="1:25" ht="15.75" customHeight="1" x14ac:dyDescent="0.2">
      <c r="A846" s="44"/>
      <c r="O846" s="44"/>
      <c r="P846" s="44"/>
      <c r="Q846" s="44"/>
      <c r="R846" s="44"/>
      <c r="S846" s="44"/>
      <c r="T846" s="44"/>
      <c r="U846" s="44"/>
      <c r="V846" s="44"/>
      <c r="W846" s="44"/>
      <c r="X846" s="44"/>
      <c r="Y846" s="44"/>
    </row>
    <row r="847" spans="1:25" ht="15.75" customHeight="1" x14ac:dyDescent="0.2">
      <c r="A847" s="44"/>
      <c r="O847" s="44"/>
      <c r="P847" s="44"/>
      <c r="Q847" s="44"/>
      <c r="R847" s="44"/>
      <c r="S847" s="44"/>
      <c r="T847" s="44"/>
      <c r="U847" s="44"/>
      <c r="V847" s="44"/>
      <c r="W847" s="44"/>
      <c r="X847" s="44"/>
      <c r="Y847" s="44"/>
    </row>
    <row r="848" spans="1:25" ht="15.75" customHeight="1" x14ac:dyDescent="0.2">
      <c r="A848" s="44"/>
      <c r="O848" s="44"/>
      <c r="P848" s="44"/>
      <c r="Q848" s="44"/>
      <c r="R848" s="44"/>
      <c r="S848" s="44"/>
      <c r="T848" s="44"/>
      <c r="U848" s="44"/>
      <c r="V848" s="44"/>
      <c r="W848" s="44"/>
      <c r="X848" s="44"/>
      <c r="Y848" s="44"/>
    </row>
    <row r="849" spans="1:25" ht="15.75" customHeight="1" x14ac:dyDescent="0.2">
      <c r="A849" s="44"/>
      <c r="O849" s="44"/>
      <c r="P849" s="44"/>
      <c r="Q849" s="44"/>
      <c r="R849" s="44"/>
      <c r="S849" s="44"/>
      <c r="T849" s="44"/>
      <c r="U849" s="44"/>
      <c r="V849" s="44"/>
      <c r="W849" s="44"/>
      <c r="X849" s="44"/>
      <c r="Y849" s="44"/>
    </row>
    <row r="850" spans="1:25" ht="15.75" customHeight="1" x14ac:dyDescent="0.2">
      <c r="A850" s="44"/>
      <c r="O850" s="44"/>
      <c r="P850" s="44"/>
      <c r="Q850" s="44"/>
      <c r="R850" s="44"/>
      <c r="S850" s="44"/>
      <c r="T850" s="44"/>
      <c r="U850" s="44"/>
      <c r="V850" s="44"/>
      <c r="W850" s="44"/>
      <c r="X850" s="44"/>
      <c r="Y850" s="44"/>
    </row>
    <row r="851" spans="1:25" ht="15.75" customHeight="1" x14ac:dyDescent="0.2">
      <c r="A851" s="44"/>
      <c r="O851" s="44"/>
      <c r="P851" s="44"/>
      <c r="Q851" s="44"/>
      <c r="R851" s="44"/>
      <c r="S851" s="44"/>
      <c r="T851" s="44"/>
      <c r="U851" s="44"/>
      <c r="V851" s="44"/>
      <c r="W851" s="44"/>
      <c r="X851" s="44"/>
      <c r="Y851" s="44"/>
    </row>
    <row r="852" spans="1:25" ht="15.75" customHeight="1" x14ac:dyDescent="0.2">
      <c r="A852" s="44"/>
      <c r="O852" s="44"/>
      <c r="P852" s="44"/>
      <c r="Q852" s="44"/>
      <c r="R852" s="44"/>
      <c r="S852" s="44"/>
      <c r="T852" s="44"/>
      <c r="U852" s="44"/>
      <c r="V852" s="44"/>
      <c r="W852" s="44"/>
      <c r="X852" s="44"/>
      <c r="Y852" s="44"/>
    </row>
    <row r="853" spans="1:25" ht="15.75" customHeight="1" x14ac:dyDescent="0.2">
      <c r="A853" s="44"/>
      <c r="O853" s="44"/>
      <c r="P853" s="44"/>
      <c r="Q853" s="44"/>
      <c r="R853" s="44"/>
      <c r="S853" s="44"/>
      <c r="T853" s="44"/>
      <c r="U853" s="44"/>
      <c r="V853" s="44"/>
      <c r="W853" s="44"/>
      <c r="X853" s="44"/>
      <c r="Y853" s="44"/>
    </row>
    <row r="854" spans="1:25" ht="15.75" customHeight="1" x14ac:dyDescent="0.2">
      <c r="A854" s="44"/>
      <c r="O854" s="44"/>
      <c r="P854" s="44"/>
      <c r="Q854" s="44"/>
      <c r="R854" s="44"/>
      <c r="S854" s="44"/>
      <c r="T854" s="44"/>
      <c r="U854" s="44"/>
      <c r="V854" s="44"/>
      <c r="W854" s="44"/>
      <c r="X854" s="44"/>
      <c r="Y854" s="44"/>
    </row>
    <row r="855" spans="1:25" ht="15.75" customHeight="1" x14ac:dyDescent="0.2">
      <c r="A855" s="44"/>
      <c r="O855" s="44"/>
      <c r="P855" s="44"/>
      <c r="Q855" s="44"/>
      <c r="R855" s="44"/>
      <c r="S855" s="44"/>
      <c r="T855" s="44"/>
      <c r="U855" s="44"/>
      <c r="V855" s="44"/>
      <c r="W855" s="44"/>
      <c r="X855" s="44"/>
      <c r="Y855" s="44"/>
    </row>
    <row r="856" spans="1:25" ht="15.75" customHeight="1" x14ac:dyDescent="0.2">
      <c r="A856" s="44"/>
      <c r="O856" s="44"/>
      <c r="P856" s="44"/>
      <c r="Q856" s="44"/>
      <c r="R856" s="44"/>
      <c r="S856" s="44"/>
      <c r="T856" s="44"/>
      <c r="U856" s="44"/>
      <c r="V856" s="44"/>
      <c r="W856" s="44"/>
      <c r="X856" s="44"/>
      <c r="Y856" s="44"/>
    </row>
    <row r="857" spans="1:25" ht="15.75" customHeight="1" x14ac:dyDescent="0.2">
      <c r="A857" s="44"/>
      <c r="O857" s="44"/>
      <c r="P857" s="44"/>
      <c r="Q857" s="44"/>
      <c r="R857" s="44"/>
      <c r="S857" s="44"/>
      <c r="T857" s="44"/>
      <c r="U857" s="44"/>
      <c r="V857" s="44"/>
      <c r="W857" s="44"/>
      <c r="X857" s="44"/>
      <c r="Y857" s="44"/>
    </row>
    <row r="858" spans="1:25" ht="15.75" customHeight="1" x14ac:dyDescent="0.2">
      <c r="A858" s="44"/>
      <c r="O858" s="44"/>
      <c r="P858" s="44"/>
      <c r="Q858" s="44"/>
      <c r="R858" s="44"/>
      <c r="S858" s="44"/>
      <c r="T858" s="44"/>
      <c r="U858" s="44"/>
      <c r="V858" s="44"/>
      <c r="W858" s="44"/>
      <c r="X858" s="44"/>
      <c r="Y858" s="44"/>
    </row>
    <row r="859" spans="1:25" ht="15.75" customHeight="1" x14ac:dyDescent="0.2">
      <c r="A859" s="44"/>
      <c r="O859" s="44"/>
      <c r="P859" s="44"/>
      <c r="Q859" s="44"/>
      <c r="R859" s="44"/>
      <c r="S859" s="44"/>
      <c r="T859" s="44"/>
      <c r="U859" s="44"/>
      <c r="V859" s="44"/>
      <c r="W859" s="44"/>
      <c r="X859" s="44"/>
      <c r="Y859" s="44"/>
    </row>
    <row r="860" spans="1:25" ht="15.75" customHeight="1" x14ac:dyDescent="0.2">
      <c r="A860" s="44"/>
      <c r="O860" s="44"/>
      <c r="P860" s="44"/>
      <c r="Q860" s="44"/>
      <c r="R860" s="44"/>
      <c r="S860" s="44"/>
      <c r="T860" s="44"/>
      <c r="U860" s="44"/>
      <c r="V860" s="44"/>
      <c r="W860" s="44"/>
      <c r="X860" s="44"/>
      <c r="Y860" s="44"/>
    </row>
    <row r="861" spans="1:25" ht="15.75" customHeight="1" x14ac:dyDescent="0.2">
      <c r="A861" s="44"/>
      <c r="O861" s="44"/>
      <c r="P861" s="44"/>
      <c r="Q861" s="44"/>
      <c r="R861" s="44"/>
      <c r="S861" s="44"/>
      <c r="T861" s="44"/>
      <c r="U861" s="44"/>
      <c r="V861" s="44"/>
      <c r="W861" s="44"/>
      <c r="X861" s="44"/>
      <c r="Y861" s="44"/>
    </row>
    <row r="862" spans="1:25" ht="15.75" customHeight="1" x14ac:dyDescent="0.2">
      <c r="A862" s="44"/>
      <c r="O862" s="44"/>
      <c r="P862" s="44"/>
      <c r="Q862" s="44"/>
      <c r="R862" s="44"/>
      <c r="S862" s="44"/>
      <c r="T862" s="44"/>
      <c r="U862" s="44"/>
      <c r="V862" s="44"/>
      <c r="W862" s="44"/>
      <c r="X862" s="44"/>
      <c r="Y862" s="44"/>
    </row>
    <row r="863" spans="1:25" ht="15.75" customHeight="1" x14ac:dyDescent="0.2">
      <c r="A863" s="44"/>
      <c r="O863" s="44"/>
      <c r="P863" s="44"/>
      <c r="Q863" s="44"/>
      <c r="R863" s="44"/>
      <c r="S863" s="44"/>
      <c r="T863" s="44"/>
      <c r="U863" s="44"/>
      <c r="V863" s="44"/>
      <c r="W863" s="44"/>
      <c r="X863" s="44"/>
      <c r="Y863" s="44"/>
    </row>
    <row r="864" spans="1:25" ht="15.75" customHeight="1" x14ac:dyDescent="0.2">
      <c r="A864" s="44"/>
      <c r="O864" s="44"/>
      <c r="P864" s="44"/>
      <c r="Q864" s="44"/>
      <c r="R864" s="44"/>
      <c r="S864" s="44"/>
      <c r="T864" s="44"/>
      <c r="U864" s="44"/>
      <c r="V864" s="44"/>
      <c r="W864" s="44"/>
      <c r="X864" s="44"/>
      <c r="Y864" s="44"/>
    </row>
    <row r="865" spans="1:25" ht="15.75" customHeight="1" x14ac:dyDescent="0.2">
      <c r="A865" s="44"/>
      <c r="O865" s="44"/>
      <c r="P865" s="44"/>
      <c r="Q865" s="44"/>
      <c r="R865" s="44"/>
      <c r="S865" s="44"/>
      <c r="T865" s="44"/>
      <c r="U865" s="44"/>
      <c r="V865" s="44"/>
      <c r="W865" s="44"/>
      <c r="X865" s="44"/>
      <c r="Y865" s="44"/>
    </row>
    <row r="866" spans="1:25" ht="15.75" customHeight="1" x14ac:dyDescent="0.2">
      <c r="A866" s="44"/>
      <c r="O866" s="44"/>
      <c r="P866" s="44"/>
      <c r="Q866" s="44"/>
      <c r="R866" s="44"/>
      <c r="S866" s="44"/>
      <c r="T866" s="44"/>
      <c r="U866" s="44"/>
      <c r="V866" s="44"/>
      <c r="W866" s="44"/>
      <c r="X866" s="44"/>
      <c r="Y866" s="44"/>
    </row>
    <row r="867" spans="1:25" ht="15.75" customHeight="1" x14ac:dyDescent="0.2">
      <c r="A867" s="44"/>
      <c r="O867" s="44"/>
      <c r="P867" s="44"/>
      <c r="Q867" s="44"/>
      <c r="R867" s="44"/>
      <c r="S867" s="44"/>
      <c r="T867" s="44"/>
      <c r="U867" s="44"/>
      <c r="V867" s="44"/>
      <c r="W867" s="44"/>
      <c r="X867" s="44"/>
      <c r="Y867" s="44"/>
    </row>
    <row r="868" spans="1:25" ht="15.75" customHeight="1" x14ac:dyDescent="0.2">
      <c r="A868" s="44"/>
      <c r="O868" s="44"/>
      <c r="P868" s="44"/>
      <c r="Q868" s="44"/>
      <c r="R868" s="44"/>
      <c r="S868" s="44"/>
      <c r="T868" s="44"/>
      <c r="U868" s="44"/>
      <c r="V868" s="44"/>
      <c r="W868" s="44"/>
      <c r="X868" s="44"/>
      <c r="Y868" s="44"/>
    </row>
    <row r="869" spans="1:25" ht="15.75" customHeight="1" x14ac:dyDescent="0.2">
      <c r="A869" s="44"/>
      <c r="O869" s="44"/>
      <c r="P869" s="44"/>
      <c r="Q869" s="44"/>
      <c r="R869" s="44"/>
      <c r="S869" s="44"/>
      <c r="T869" s="44"/>
      <c r="U869" s="44"/>
      <c r="V869" s="44"/>
      <c r="W869" s="44"/>
      <c r="X869" s="44"/>
      <c r="Y869" s="44"/>
    </row>
    <row r="870" spans="1:25" ht="15.75" customHeight="1" x14ac:dyDescent="0.2">
      <c r="A870" s="44"/>
      <c r="O870" s="44"/>
      <c r="P870" s="44"/>
      <c r="Q870" s="44"/>
      <c r="R870" s="44"/>
      <c r="S870" s="44"/>
      <c r="T870" s="44"/>
      <c r="U870" s="44"/>
      <c r="V870" s="44"/>
      <c r="W870" s="44"/>
      <c r="X870" s="44"/>
      <c r="Y870" s="44"/>
    </row>
    <row r="871" spans="1:25" ht="15.75" customHeight="1" x14ac:dyDescent="0.2">
      <c r="A871" s="44"/>
      <c r="O871" s="44"/>
      <c r="P871" s="44"/>
      <c r="Q871" s="44"/>
      <c r="R871" s="44"/>
      <c r="S871" s="44"/>
      <c r="T871" s="44"/>
      <c r="U871" s="44"/>
      <c r="V871" s="44"/>
      <c r="W871" s="44"/>
      <c r="X871" s="44"/>
      <c r="Y871" s="44"/>
    </row>
    <row r="872" spans="1:25" ht="15.75" customHeight="1" x14ac:dyDescent="0.2">
      <c r="A872" s="44"/>
      <c r="O872" s="44"/>
      <c r="P872" s="44"/>
      <c r="Q872" s="44"/>
      <c r="R872" s="44"/>
      <c r="S872" s="44"/>
      <c r="T872" s="44"/>
      <c r="U872" s="44"/>
      <c r="V872" s="44"/>
      <c r="W872" s="44"/>
      <c r="X872" s="44"/>
      <c r="Y872" s="44"/>
    </row>
    <row r="873" spans="1:25" ht="15.75" customHeight="1" x14ac:dyDescent="0.2">
      <c r="A873" s="44"/>
      <c r="O873" s="44"/>
      <c r="P873" s="44"/>
      <c r="Q873" s="44"/>
      <c r="R873" s="44"/>
      <c r="S873" s="44"/>
      <c r="T873" s="44"/>
      <c r="U873" s="44"/>
      <c r="V873" s="44"/>
      <c r="W873" s="44"/>
      <c r="X873" s="44"/>
      <c r="Y873" s="44"/>
    </row>
    <row r="874" spans="1:25" ht="15.75" customHeight="1" x14ac:dyDescent="0.2">
      <c r="A874" s="44"/>
      <c r="O874" s="44"/>
      <c r="P874" s="44"/>
      <c r="Q874" s="44"/>
      <c r="R874" s="44"/>
      <c r="S874" s="44"/>
      <c r="T874" s="44"/>
      <c r="U874" s="44"/>
      <c r="V874" s="44"/>
      <c r="W874" s="44"/>
      <c r="X874" s="44"/>
      <c r="Y874" s="44"/>
    </row>
    <row r="875" spans="1:25" ht="15.75" customHeight="1" x14ac:dyDescent="0.2">
      <c r="A875" s="44"/>
      <c r="O875" s="44"/>
      <c r="P875" s="44"/>
      <c r="Q875" s="44"/>
      <c r="R875" s="44"/>
      <c r="S875" s="44"/>
      <c r="T875" s="44"/>
      <c r="U875" s="44"/>
      <c r="V875" s="44"/>
      <c r="W875" s="44"/>
      <c r="X875" s="44"/>
      <c r="Y875" s="44"/>
    </row>
    <row r="876" spans="1:25" ht="15.75" customHeight="1" x14ac:dyDescent="0.2">
      <c r="A876" s="44"/>
      <c r="O876" s="44"/>
      <c r="P876" s="44"/>
      <c r="Q876" s="44"/>
      <c r="R876" s="44"/>
      <c r="S876" s="44"/>
      <c r="T876" s="44"/>
      <c r="U876" s="44"/>
      <c r="V876" s="44"/>
      <c r="W876" s="44"/>
      <c r="X876" s="44"/>
      <c r="Y876" s="44"/>
    </row>
    <row r="877" spans="1:25" ht="15.75" customHeight="1" x14ac:dyDescent="0.2">
      <c r="A877" s="44"/>
      <c r="O877" s="44"/>
      <c r="P877" s="44"/>
      <c r="Q877" s="44"/>
      <c r="R877" s="44"/>
      <c r="S877" s="44"/>
      <c r="T877" s="44"/>
      <c r="U877" s="44"/>
      <c r="V877" s="44"/>
      <c r="W877" s="44"/>
      <c r="X877" s="44"/>
      <c r="Y877" s="44"/>
    </row>
    <row r="878" spans="1:25" ht="15.75" customHeight="1" x14ac:dyDescent="0.2">
      <c r="A878" s="44"/>
      <c r="O878" s="44"/>
      <c r="P878" s="44"/>
      <c r="Q878" s="44"/>
      <c r="R878" s="44"/>
      <c r="S878" s="44"/>
      <c r="T878" s="44"/>
      <c r="U878" s="44"/>
      <c r="V878" s="44"/>
      <c r="W878" s="44"/>
      <c r="X878" s="44"/>
      <c r="Y878" s="44"/>
    </row>
    <row r="879" spans="1:25" ht="15.75" customHeight="1" x14ac:dyDescent="0.2">
      <c r="A879" s="44"/>
      <c r="O879" s="44"/>
      <c r="P879" s="44"/>
      <c r="Q879" s="44"/>
      <c r="R879" s="44"/>
      <c r="S879" s="44"/>
      <c r="T879" s="44"/>
      <c r="U879" s="44"/>
      <c r="V879" s="44"/>
      <c r="W879" s="44"/>
      <c r="X879" s="44"/>
      <c r="Y879" s="44"/>
    </row>
    <row r="880" spans="1:25" ht="15.75" customHeight="1" x14ac:dyDescent="0.2">
      <c r="A880" s="44"/>
      <c r="O880" s="44"/>
      <c r="P880" s="44"/>
      <c r="Q880" s="44"/>
      <c r="R880" s="44"/>
      <c r="S880" s="44"/>
      <c r="T880" s="44"/>
      <c r="U880" s="44"/>
      <c r="V880" s="44"/>
      <c r="W880" s="44"/>
      <c r="X880" s="44"/>
      <c r="Y880" s="44"/>
    </row>
    <row r="881" spans="1:25" ht="15.75" customHeight="1" x14ac:dyDescent="0.2">
      <c r="A881" s="44"/>
      <c r="O881" s="44"/>
      <c r="P881" s="44"/>
      <c r="Q881" s="44"/>
      <c r="R881" s="44"/>
      <c r="S881" s="44"/>
      <c r="T881" s="44"/>
      <c r="U881" s="44"/>
      <c r="V881" s="44"/>
      <c r="W881" s="44"/>
      <c r="X881" s="44"/>
      <c r="Y881" s="44"/>
    </row>
    <row r="882" spans="1:25" ht="15.75" customHeight="1" x14ac:dyDescent="0.2">
      <c r="A882" s="44"/>
      <c r="O882" s="44"/>
      <c r="P882" s="44"/>
      <c r="Q882" s="44"/>
      <c r="R882" s="44"/>
      <c r="S882" s="44"/>
      <c r="T882" s="44"/>
      <c r="U882" s="44"/>
      <c r="V882" s="44"/>
      <c r="W882" s="44"/>
      <c r="X882" s="44"/>
      <c r="Y882" s="44"/>
    </row>
    <row r="883" spans="1:25" ht="15.75" customHeight="1" x14ac:dyDescent="0.2">
      <c r="A883" s="44"/>
      <c r="O883" s="44"/>
      <c r="P883" s="44"/>
      <c r="Q883" s="44"/>
      <c r="R883" s="44"/>
      <c r="S883" s="44"/>
      <c r="T883" s="44"/>
      <c r="U883" s="44"/>
      <c r="V883" s="44"/>
      <c r="W883" s="44"/>
      <c r="X883" s="44"/>
      <c r="Y883" s="44"/>
    </row>
    <row r="884" spans="1:25" ht="15.75" customHeight="1" x14ac:dyDescent="0.2">
      <c r="A884" s="44"/>
      <c r="O884" s="44"/>
      <c r="P884" s="44"/>
      <c r="Q884" s="44"/>
      <c r="R884" s="44"/>
      <c r="S884" s="44"/>
      <c r="T884" s="44"/>
      <c r="U884" s="44"/>
      <c r="V884" s="44"/>
      <c r="W884" s="44"/>
      <c r="X884" s="44"/>
      <c r="Y884" s="44"/>
    </row>
    <row r="885" spans="1:25" ht="15.75" customHeight="1" x14ac:dyDescent="0.2">
      <c r="A885" s="44"/>
      <c r="O885" s="44"/>
      <c r="P885" s="44"/>
      <c r="Q885" s="44"/>
      <c r="R885" s="44"/>
      <c r="S885" s="44"/>
      <c r="T885" s="44"/>
      <c r="U885" s="44"/>
      <c r="V885" s="44"/>
      <c r="W885" s="44"/>
      <c r="X885" s="44"/>
      <c r="Y885" s="44"/>
    </row>
    <row r="886" spans="1:25" ht="15.75" customHeight="1" x14ac:dyDescent="0.2">
      <c r="A886" s="44"/>
      <c r="O886" s="44"/>
      <c r="P886" s="44"/>
      <c r="Q886" s="44"/>
      <c r="R886" s="44"/>
      <c r="S886" s="44"/>
      <c r="T886" s="44"/>
      <c r="U886" s="44"/>
      <c r="V886" s="44"/>
      <c r="W886" s="44"/>
      <c r="X886" s="44"/>
      <c r="Y886" s="44"/>
    </row>
    <row r="887" spans="1:25" ht="15.75" customHeight="1" x14ac:dyDescent="0.2">
      <c r="A887" s="44"/>
      <c r="O887" s="44"/>
      <c r="P887" s="44"/>
      <c r="Q887" s="44"/>
      <c r="R887" s="44"/>
      <c r="S887" s="44"/>
      <c r="T887" s="44"/>
      <c r="U887" s="44"/>
      <c r="V887" s="44"/>
      <c r="W887" s="44"/>
      <c r="X887" s="44"/>
      <c r="Y887" s="44"/>
    </row>
    <row r="888" spans="1:25" ht="15.75" customHeight="1" x14ac:dyDescent="0.2">
      <c r="A888" s="44"/>
      <c r="O888" s="44"/>
      <c r="P888" s="44"/>
      <c r="Q888" s="44"/>
      <c r="R888" s="44"/>
      <c r="S888" s="44"/>
      <c r="T888" s="44"/>
      <c r="U888" s="44"/>
      <c r="V888" s="44"/>
      <c r="W888" s="44"/>
      <c r="X888" s="44"/>
      <c r="Y888" s="44"/>
    </row>
    <row r="889" spans="1:25" ht="15.75" customHeight="1" x14ac:dyDescent="0.2">
      <c r="A889" s="44"/>
      <c r="O889" s="44"/>
      <c r="P889" s="44"/>
      <c r="Q889" s="44"/>
      <c r="R889" s="44"/>
      <c r="S889" s="44"/>
      <c r="T889" s="44"/>
      <c r="U889" s="44"/>
      <c r="V889" s="44"/>
      <c r="W889" s="44"/>
      <c r="X889" s="44"/>
      <c r="Y889" s="44"/>
    </row>
    <row r="890" spans="1:25" ht="15.75" customHeight="1" x14ac:dyDescent="0.2">
      <c r="A890" s="44"/>
      <c r="O890" s="44"/>
      <c r="P890" s="44"/>
      <c r="Q890" s="44"/>
      <c r="R890" s="44"/>
      <c r="S890" s="44"/>
      <c r="T890" s="44"/>
      <c r="U890" s="44"/>
      <c r="V890" s="44"/>
      <c r="W890" s="44"/>
      <c r="X890" s="44"/>
      <c r="Y890" s="44"/>
    </row>
    <row r="891" spans="1:25" ht="15.75" customHeight="1" x14ac:dyDescent="0.2">
      <c r="A891" s="44"/>
      <c r="O891" s="44"/>
      <c r="P891" s="44"/>
      <c r="Q891" s="44"/>
      <c r="R891" s="44"/>
      <c r="S891" s="44"/>
      <c r="T891" s="44"/>
      <c r="U891" s="44"/>
      <c r="V891" s="44"/>
      <c r="W891" s="44"/>
      <c r="X891" s="44"/>
      <c r="Y891" s="44"/>
    </row>
    <row r="892" spans="1:25" ht="15.75" customHeight="1" x14ac:dyDescent="0.2">
      <c r="A892" s="44"/>
      <c r="O892" s="44"/>
      <c r="P892" s="44"/>
      <c r="Q892" s="44"/>
      <c r="R892" s="44"/>
      <c r="S892" s="44"/>
      <c r="T892" s="44"/>
      <c r="U892" s="44"/>
      <c r="V892" s="44"/>
      <c r="W892" s="44"/>
      <c r="X892" s="44"/>
      <c r="Y892" s="44"/>
    </row>
    <row r="893" spans="1:25" ht="15.75" customHeight="1" x14ac:dyDescent="0.2">
      <c r="A893" s="44"/>
      <c r="O893" s="44"/>
      <c r="P893" s="44"/>
      <c r="Q893" s="44"/>
      <c r="R893" s="44"/>
      <c r="S893" s="44"/>
      <c r="T893" s="44"/>
      <c r="U893" s="44"/>
      <c r="V893" s="44"/>
      <c r="W893" s="44"/>
      <c r="X893" s="44"/>
      <c r="Y893" s="44"/>
    </row>
    <row r="894" spans="1:25" ht="15.75" customHeight="1" x14ac:dyDescent="0.2">
      <c r="A894" s="44"/>
      <c r="O894" s="44"/>
      <c r="P894" s="44"/>
      <c r="Q894" s="44"/>
      <c r="R894" s="44"/>
      <c r="S894" s="44"/>
      <c r="T894" s="44"/>
      <c r="U894" s="44"/>
      <c r="V894" s="44"/>
      <c r="W894" s="44"/>
      <c r="X894" s="44"/>
      <c r="Y894" s="44"/>
    </row>
    <row r="895" spans="1:25" ht="15" customHeight="1" x14ac:dyDescent="0.2">
      <c r="A895" s="44"/>
      <c r="O895" s="44"/>
      <c r="P895" s="44"/>
      <c r="Q895" s="44"/>
      <c r="R895" s="44"/>
      <c r="S895" s="44"/>
      <c r="T895" s="44"/>
      <c r="U895" s="44"/>
      <c r="V895" s="44"/>
      <c r="W895" s="44"/>
      <c r="X895" s="44"/>
      <c r="Y895" s="44"/>
    </row>
    <row r="896" spans="1:25" ht="15" customHeight="1" x14ac:dyDescent="0.2">
      <c r="A896" s="44"/>
      <c r="O896" s="44"/>
      <c r="P896" s="44"/>
      <c r="Q896" s="44"/>
      <c r="R896" s="44"/>
      <c r="S896" s="44"/>
      <c r="T896" s="44"/>
      <c r="U896" s="44"/>
      <c r="V896" s="44"/>
      <c r="W896" s="44"/>
      <c r="X896" s="44"/>
      <c r="Y896" s="44"/>
    </row>
    <row r="897" spans="1:25" ht="15" customHeight="1" x14ac:dyDescent="0.2">
      <c r="A897" s="44"/>
      <c r="O897" s="44"/>
      <c r="P897" s="44"/>
      <c r="Q897" s="44"/>
      <c r="R897" s="44"/>
      <c r="S897" s="44"/>
      <c r="T897" s="44"/>
      <c r="U897" s="44"/>
      <c r="V897" s="44"/>
      <c r="W897" s="44"/>
      <c r="X897" s="44"/>
      <c r="Y897" s="44"/>
    </row>
    <row r="898" spans="1:25" ht="15" customHeight="1" x14ac:dyDescent="0.2">
      <c r="A898" s="44"/>
      <c r="O898" s="44"/>
      <c r="P898" s="44"/>
      <c r="Q898" s="44"/>
      <c r="R898" s="44"/>
      <c r="S898" s="44"/>
      <c r="T898" s="44"/>
      <c r="U898" s="44"/>
      <c r="V898" s="44"/>
      <c r="W898" s="44"/>
      <c r="X898" s="44"/>
      <c r="Y898" s="44"/>
    </row>
    <row r="899" spans="1:25" ht="15" customHeight="1" x14ac:dyDescent="0.2">
      <c r="A899" s="44"/>
      <c r="O899" s="44"/>
      <c r="P899" s="44"/>
      <c r="Q899" s="44"/>
      <c r="R899" s="44"/>
      <c r="S899" s="44"/>
      <c r="T899" s="44"/>
      <c r="U899" s="44"/>
      <c r="V899" s="44"/>
      <c r="W899" s="44"/>
      <c r="X899" s="44"/>
      <c r="Y899" s="44"/>
    </row>
    <row r="900" spans="1:25" ht="15" customHeight="1" x14ac:dyDescent="0.2">
      <c r="A900" s="44"/>
      <c r="O900" s="44"/>
      <c r="P900" s="44"/>
      <c r="Q900" s="44"/>
      <c r="R900" s="44"/>
      <c r="S900" s="44"/>
      <c r="T900" s="44"/>
      <c r="U900" s="44"/>
      <c r="V900" s="44"/>
      <c r="W900" s="44"/>
      <c r="X900" s="44"/>
      <c r="Y900" s="44"/>
    </row>
    <row r="901" spans="1:25" ht="15" customHeight="1" x14ac:dyDescent="0.2">
      <c r="A901" s="44"/>
      <c r="O901" s="44"/>
      <c r="P901" s="44"/>
      <c r="Q901" s="44"/>
      <c r="R901" s="44"/>
      <c r="S901" s="44"/>
      <c r="T901" s="44"/>
      <c r="U901" s="44"/>
      <c r="V901" s="44"/>
      <c r="W901" s="44"/>
      <c r="X901" s="44"/>
      <c r="Y901" s="44"/>
    </row>
    <row r="902" spans="1:25" ht="15" customHeight="1" x14ac:dyDescent="0.2">
      <c r="A902" s="44"/>
      <c r="O902" s="44"/>
      <c r="P902" s="44"/>
      <c r="Q902" s="44"/>
      <c r="R902" s="44"/>
      <c r="S902" s="44"/>
      <c r="T902" s="44"/>
      <c r="U902" s="44"/>
      <c r="V902" s="44"/>
      <c r="W902" s="44"/>
      <c r="X902" s="44"/>
      <c r="Y902" s="44"/>
    </row>
    <row r="903" spans="1:25" ht="15" customHeight="1" x14ac:dyDescent="0.2">
      <c r="A903" s="44"/>
      <c r="O903" s="44"/>
      <c r="P903" s="44"/>
      <c r="Q903" s="44"/>
      <c r="R903" s="44"/>
      <c r="S903" s="44"/>
      <c r="T903" s="44"/>
      <c r="U903" s="44"/>
      <c r="V903" s="44"/>
      <c r="W903" s="44"/>
      <c r="X903" s="44"/>
      <c r="Y903" s="44"/>
    </row>
    <row r="904" spans="1:25" ht="15" customHeight="1" x14ac:dyDescent="0.2">
      <c r="A904" s="44"/>
      <c r="O904" s="44"/>
      <c r="P904" s="44"/>
      <c r="Q904" s="44"/>
      <c r="R904" s="44"/>
      <c r="S904" s="44"/>
      <c r="T904" s="44"/>
      <c r="U904" s="44"/>
      <c r="V904" s="44"/>
      <c r="W904" s="44"/>
      <c r="X904" s="44"/>
      <c r="Y904" s="44"/>
    </row>
    <row r="905" spans="1:25" ht="15" customHeight="1" x14ac:dyDescent="0.2">
      <c r="A905" s="44"/>
      <c r="O905" s="44"/>
      <c r="P905" s="44"/>
      <c r="Q905" s="44"/>
      <c r="R905" s="44"/>
      <c r="S905" s="44"/>
      <c r="T905" s="44"/>
      <c r="U905" s="44"/>
      <c r="V905" s="44"/>
      <c r="W905" s="44"/>
      <c r="X905" s="44"/>
      <c r="Y905" s="44"/>
    </row>
    <row r="906" spans="1:25" ht="15" customHeight="1" x14ac:dyDescent="0.2">
      <c r="A906" s="44"/>
      <c r="O906" s="44"/>
      <c r="P906" s="44"/>
      <c r="Q906" s="44"/>
      <c r="R906" s="44"/>
      <c r="S906" s="44"/>
      <c r="T906" s="44"/>
      <c r="U906" s="44"/>
      <c r="V906" s="44"/>
      <c r="W906" s="44"/>
      <c r="X906" s="44"/>
      <c r="Y906" s="44"/>
    </row>
    <row r="907" spans="1:25" ht="15" customHeight="1" x14ac:dyDescent="0.2">
      <c r="A907" s="44"/>
      <c r="O907" s="44"/>
      <c r="P907" s="44"/>
      <c r="Q907" s="44"/>
      <c r="R907" s="44"/>
      <c r="S907" s="44"/>
      <c r="T907" s="44"/>
      <c r="U907" s="44"/>
      <c r="V907" s="44"/>
      <c r="W907" s="44"/>
      <c r="X907" s="44"/>
      <c r="Y907" s="44"/>
    </row>
    <row r="908" spans="1:25" ht="15" customHeight="1" x14ac:dyDescent="0.2">
      <c r="A908" s="44"/>
      <c r="O908" s="44"/>
      <c r="P908" s="44"/>
      <c r="Q908" s="44"/>
      <c r="R908" s="44"/>
      <c r="S908" s="44"/>
      <c r="T908" s="44"/>
      <c r="U908" s="44"/>
      <c r="V908" s="44"/>
      <c r="W908" s="44"/>
      <c r="X908" s="44"/>
      <c r="Y908" s="44"/>
    </row>
    <row r="909" spans="1:25" ht="15" customHeight="1" x14ac:dyDescent="0.2">
      <c r="A909" s="44"/>
      <c r="O909" s="44"/>
      <c r="P909" s="44"/>
      <c r="Q909" s="44"/>
      <c r="R909" s="44"/>
      <c r="S909" s="44"/>
      <c r="T909" s="44"/>
      <c r="U909" s="44"/>
      <c r="V909" s="44"/>
      <c r="W909" s="44"/>
      <c r="X909" s="44"/>
      <c r="Y909" s="44"/>
    </row>
    <row r="910" spans="1:25" ht="15" customHeight="1" x14ac:dyDescent="0.2">
      <c r="A910" s="44"/>
      <c r="O910" s="44"/>
      <c r="P910" s="44"/>
      <c r="Q910" s="44"/>
      <c r="R910" s="44"/>
      <c r="S910" s="44"/>
      <c r="T910" s="44"/>
      <c r="U910" s="44"/>
      <c r="V910" s="44"/>
      <c r="W910" s="44"/>
      <c r="X910" s="44"/>
      <c r="Y910" s="44"/>
    </row>
    <row r="911" spans="1:25" ht="15" customHeight="1" x14ac:dyDescent="0.2">
      <c r="A911" s="44"/>
      <c r="O911" s="44"/>
      <c r="P911" s="44"/>
      <c r="Q911" s="44"/>
      <c r="R911" s="44"/>
      <c r="S911" s="44"/>
      <c r="T911" s="44"/>
      <c r="U911" s="44"/>
      <c r="V911" s="44"/>
      <c r="W911" s="44"/>
      <c r="X911" s="44"/>
      <c r="Y911" s="44"/>
    </row>
    <row r="912" spans="1:25" ht="15" customHeight="1" x14ac:dyDescent="0.2">
      <c r="A912" s="44"/>
      <c r="O912" s="44"/>
      <c r="P912" s="44"/>
      <c r="Q912" s="44"/>
      <c r="R912" s="44"/>
      <c r="S912" s="44"/>
      <c r="T912" s="44"/>
      <c r="U912" s="44"/>
      <c r="V912" s="44"/>
      <c r="W912" s="44"/>
      <c r="X912" s="44"/>
      <c r="Y912" s="44"/>
    </row>
    <row r="913" spans="1:25" ht="15" customHeight="1" x14ac:dyDescent="0.2">
      <c r="A913" s="44"/>
      <c r="O913" s="44"/>
      <c r="P913" s="44"/>
      <c r="Q913" s="44"/>
      <c r="R913" s="44"/>
      <c r="S913" s="44"/>
      <c r="T913" s="44"/>
      <c r="U913" s="44"/>
      <c r="V913" s="44"/>
      <c r="W913" s="44"/>
      <c r="X913" s="44"/>
      <c r="Y913" s="44"/>
    </row>
    <row r="914" spans="1:25" ht="15" customHeight="1" x14ac:dyDescent="0.2">
      <c r="A914" s="44"/>
      <c r="O914" s="44"/>
      <c r="P914" s="44"/>
      <c r="Q914" s="44"/>
      <c r="R914" s="44"/>
      <c r="S914" s="44"/>
      <c r="T914" s="44"/>
      <c r="U914" s="44"/>
      <c r="V914" s="44"/>
      <c r="W914" s="44"/>
      <c r="X914" s="44"/>
      <c r="Y914" s="44"/>
    </row>
    <row r="915" spans="1:25" ht="15" customHeight="1" x14ac:dyDescent="0.2">
      <c r="A915" s="44"/>
      <c r="O915" s="44"/>
      <c r="P915" s="44"/>
      <c r="Q915" s="44"/>
      <c r="R915" s="44"/>
      <c r="S915" s="44"/>
      <c r="T915" s="44"/>
      <c r="U915" s="44"/>
      <c r="V915" s="44"/>
      <c r="W915" s="44"/>
      <c r="X915" s="44"/>
      <c r="Y915" s="44"/>
    </row>
    <row r="916" spans="1:25" ht="15" customHeight="1" x14ac:dyDescent="0.2">
      <c r="A916" s="44"/>
      <c r="O916" s="44"/>
      <c r="P916" s="44"/>
      <c r="Q916" s="44"/>
      <c r="R916" s="44"/>
      <c r="S916" s="44"/>
      <c r="T916" s="44"/>
      <c r="U916" s="44"/>
      <c r="V916" s="44"/>
      <c r="W916" s="44"/>
      <c r="X916" s="44"/>
      <c r="Y916" s="44"/>
    </row>
    <row r="917" spans="1:25" ht="15" customHeight="1" x14ac:dyDescent="0.2">
      <c r="A917" s="44"/>
      <c r="O917" s="44"/>
      <c r="P917" s="44"/>
      <c r="Q917" s="44"/>
      <c r="R917" s="44"/>
      <c r="S917" s="44"/>
      <c r="T917" s="44"/>
      <c r="U917" s="44"/>
      <c r="V917" s="44"/>
      <c r="W917" s="44"/>
      <c r="X917" s="44"/>
      <c r="Y917" s="44"/>
    </row>
    <row r="918" spans="1:25" ht="15" customHeight="1" x14ac:dyDescent="0.2">
      <c r="A918" s="44"/>
      <c r="O918" s="44"/>
      <c r="P918" s="44"/>
      <c r="Q918" s="44"/>
      <c r="R918" s="44"/>
      <c r="S918" s="44"/>
      <c r="T918" s="44"/>
      <c r="U918" s="44"/>
      <c r="V918" s="44"/>
      <c r="W918" s="44"/>
      <c r="X918" s="44"/>
      <c r="Y918" s="44"/>
    </row>
    <row r="919" spans="1:25" ht="15" customHeight="1" x14ac:dyDescent="0.2">
      <c r="A919" s="44"/>
      <c r="O919" s="44"/>
      <c r="P919" s="44"/>
      <c r="Q919" s="44"/>
      <c r="R919" s="44"/>
      <c r="S919" s="44"/>
      <c r="T919" s="44"/>
      <c r="U919" s="44"/>
      <c r="V919" s="44"/>
      <c r="W919" s="44"/>
      <c r="X919" s="44"/>
      <c r="Y919" s="44"/>
    </row>
    <row r="920" spans="1:25" ht="15" customHeight="1" x14ac:dyDescent="0.2">
      <c r="A920" s="44"/>
      <c r="O920" s="44"/>
      <c r="P920" s="44"/>
      <c r="Q920" s="44"/>
      <c r="R920" s="44"/>
      <c r="S920" s="44"/>
      <c r="T920" s="44"/>
      <c r="U920" s="44"/>
      <c r="V920" s="44"/>
      <c r="W920" s="44"/>
      <c r="X920" s="44"/>
      <c r="Y920" s="44"/>
    </row>
    <row r="921" spans="1:25" ht="15" customHeight="1" x14ac:dyDescent="0.2">
      <c r="A921" s="44"/>
      <c r="O921" s="44"/>
      <c r="P921" s="44"/>
      <c r="Q921" s="44"/>
      <c r="R921" s="44"/>
      <c r="S921" s="44"/>
      <c r="T921" s="44"/>
      <c r="U921" s="44"/>
      <c r="V921" s="44"/>
      <c r="W921" s="44"/>
      <c r="X921" s="44"/>
      <c r="Y921" s="44"/>
    </row>
    <row r="922" spans="1:25" ht="15" customHeight="1" x14ac:dyDescent="0.2">
      <c r="A922" s="44"/>
      <c r="O922" s="44"/>
      <c r="P922" s="44"/>
      <c r="Q922" s="44"/>
      <c r="R922" s="44"/>
      <c r="S922" s="44"/>
      <c r="T922" s="44"/>
      <c r="U922" s="44"/>
      <c r="V922" s="44"/>
      <c r="W922" s="44"/>
      <c r="X922" s="44"/>
      <c r="Y922" s="44"/>
    </row>
    <row r="923" spans="1:25" ht="15" customHeight="1" x14ac:dyDescent="0.2">
      <c r="A923" s="44"/>
      <c r="O923" s="44"/>
      <c r="P923" s="44"/>
      <c r="Q923" s="44"/>
      <c r="R923" s="44"/>
      <c r="S923" s="44"/>
      <c r="T923" s="44"/>
      <c r="U923" s="44"/>
      <c r="V923" s="44"/>
      <c r="W923" s="44"/>
      <c r="X923" s="44"/>
      <c r="Y923" s="44"/>
    </row>
    <row r="924" spans="1:25" ht="15" customHeight="1" x14ac:dyDescent="0.2">
      <c r="A924" s="44"/>
      <c r="O924" s="44"/>
      <c r="P924" s="44"/>
      <c r="Q924" s="44"/>
      <c r="R924" s="44"/>
      <c r="S924" s="44"/>
      <c r="T924" s="44"/>
      <c r="U924" s="44"/>
      <c r="V924" s="44"/>
      <c r="W924" s="44"/>
      <c r="X924" s="44"/>
      <c r="Y924" s="44"/>
    </row>
    <row r="925" spans="1:25" ht="15" customHeight="1" x14ac:dyDescent="0.2">
      <c r="A925" s="44"/>
      <c r="O925" s="44"/>
      <c r="P925" s="44"/>
      <c r="Q925" s="44"/>
      <c r="R925" s="44"/>
      <c r="S925" s="44"/>
      <c r="T925" s="44"/>
      <c r="U925" s="44"/>
      <c r="V925" s="44"/>
      <c r="W925" s="44"/>
      <c r="X925" s="44"/>
      <c r="Y925" s="44"/>
    </row>
    <row r="926" spans="1:25" ht="15" customHeight="1" x14ac:dyDescent="0.2">
      <c r="A926" s="44"/>
      <c r="O926" s="44"/>
      <c r="P926" s="44"/>
      <c r="Q926" s="44"/>
      <c r="R926" s="44"/>
      <c r="S926" s="44"/>
      <c r="T926" s="44"/>
      <c r="U926" s="44"/>
      <c r="V926" s="44"/>
      <c r="W926" s="44"/>
      <c r="X926" s="44"/>
      <c r="Y926" s="44"/>
    </row>
    <row r="927" spans="1:25" ht="15" customHeight="1" x14ac:dyDescent="0.2">
      <c r="A927" s="44"/>
      <c r="O927" s="44"/>
      <c r="P927" s="44"/>
      <c r="Q927" s="44"/>
      <c r="R927" s="44"/>
      <c r="S927" s="44"/>
      <c r="T927" s="44"/>
      <c r="U927" s="44"/>
      <c r="V927" s="44"/>
      <c r="W927" s="44"/>
      <c r="X927" s="44"/>
      <c r="Y927" s="44"/>
    </row>
    <row r="928" spans="1:25" ht="15" customHeight="1" x14ac:dyDescent="0.2">
      <c r="A928" s="44"/>
      <c r="O928" s="44"/>
      <c r="P928" s="44"/>
      <c r="Q928" s="44"/>
      <c r="R928" s="44"/>
      <c r="S928" s="44"/>
      <c r="T928" s="44"/>
      <c r="U928" s="44"/>
      <c r="V928" s="44"/>
      <c r="W928" s="44"/>
      <c r="X928" s="44"/>
      <c r="Y928" s="44"/>
    </row>
    <row r="929" spans="1:25" ht="15" customHeight="1" x14ac:dyDescent="0.2">
      <c r="A929" s="44"/>
      <c r="O929" s="44"/>
      <c r="P929" s="44"/>
      <c r="Q929" s="44"/>
      <c r="R929" s="44"/>
      <c r="S929" s="44"/>
      <c r="T929" s="44"/>
      <c r="U929" s="44"/>
      <c r="V929" s="44"/>
      <c r="W929" s="44"/>
      <c r="X929" s="44"/>
      <c r="Y929" s="44"/>
    </row>
    <row r="930" spans="1:25" ht="15" customHeight="1" x14ac:dyDescent="0.2">
      <c r="A930" s="44"/>
      <c r="O930" s="44"/>
      <c r="P930" s="44"/>
      <c r="Q930" s="44"/>
      <c r="R930" s="44"/>
      <c r="S930" s="44"/>
      <c r="T930" s="44"/>
      <c r="U930" s="44"/>
      <c r="V930" s="44"/>
      <c r="W930" s="44"/>
      <c r="X930" s="44"/>
      <c r="Y930" s="44"/>
    </row>
    <row r="931" spans="1:25" ht="15" customHeight="1" x14ac:dyDescent="0.2">
      <c r="A931" s="44"/>
      <c r="O931" s="44"/>
      <c r="P931" s="44"/>
      <c r="Q931" s="44"/>
      <c r="R931" s="44"/>
      <c r="S931" s="44"/>
      <c r="T931" s="44"/>
      <c r="U931" s="44"/>
      <c r="V931" s="44"/>
      <c r="W931" s="44"/>
      <c r="X931" s="44"/>
      <c r="Y931" s="44"/>
    </row>
    <row r="932" spans="1:25" ht="15" customHeight="1" x14ac:dyDescent="0.2">
      <c r="A932" s="44"/>
      <c r="O932" s="44"/>
      <c r="P932" s="44"/>
      <c r="Q932" s="44"/>
      <c r="R932" s="44"/>
      <c r="S932" s="44"/>
      <c r="T932" s="44"/>
      <c r="U932" s="44"/>
      <c r="V932" s="44"/>
      <c r="W932" s="44"/>
      <c r="X932" s="44"/>
      <c r="Y932" s="44"/>
    </row>
    <row r="933" spans="1:25" ht="15" customHeight="1" x14ac:dyDescent="0.2">
      <c r="A933" s="44"/>
      <c r="O933" s="44"/>
      <c r="P933" s="44"/>
      <c r="Q933" s="44"/>
      <c r="R933" s="44"/>
      <c r="S933" s="44"/>
      <c r="T933" s="44"/>
      <c r="U933" s="44"/>
      <c r="V933" s="44"/>
      <c r="W933" s="44"/>
      <c r="X933" s="44"/>
      <c r="Y933" s="44"/>
    </row>
    <row r="934" spans="1:25" ht="15" customHeight="1" x14ac:dyDescent="0.2">
      <c r="A934" s="44"/>
      <c r="O934" s="44"/>
      <c r="P934" s="44"/>
      <c r="Q934" s="44"/>
      <c r="R934" s="44"/>
      <c r="S934" s="44"/>
      <c r="T934" s="44"/>
      <c r="U934" s="44"/>
      <c r="V934" s="44"/>
      <c r="W934" s="44"/>
      <c r="X934" s="44"/>
      <c r="Y934" s="44"/>
    </row>
    <row r="935" spans="1:25" ht="15" customHeight="1" x14ac:dyDescent="0.2">
      <c r="A935" s="44"/>
      <c r="O935" s="44"/>
      <c r="P935" s="44"/>
      <c r="Q935" s="44"/>
      <c r="R935" s="44"/>
      <c r="S935" s="44"/>
      <c r="T935" s="44"/>
      <c r="U935" s="44"/>
      <c r="V935" s="44"/>
      <c r="W935" s="44"/>
      <c r="X935" s="44"/>
      <c r="Y935" s="44"/>
    </row>
    <row r="936" spans="1:25" ht="15" customHeight="1" x14ac:dyDescent="0.2">
      <c r="A936" s="44"/>
      <c r="O936" s="44"/>
      <c r="P936" s="44"/>
      <c r="Q936" s="44"/>
      <c r="R936" s="44"/>
      <c r="S936" s="44"/>
      <c r="T936" s="44"/>
      <c r="U936" s="44"/>
      <c r="V936" s="44"/>
      <c r="W936" s="44"/>
      <c r="X936" s="44"/>
      <c r="Y936" s="44"/>
    </row>
    <row r="937" spans="1:25" ht="15" customHeight="1" x14ac:dyDescent="0.2">
      <c r="A937" s="44"/>
      <c r="O937" s="44"/>
      <c r="P937" s="44"/>
      <c r="Q937" s="44"/>
      <c r="R937" s="44"/>
      <c r="S937" s="44"/>
      <c r="T937" s="44"/>
      <c r="U937" s="44"/>
      <c r="V937" s="44"/>
      <c r="W937" s="44"/>
      <c r="X937" s="44"/>
      <c r="Y937" s="44"/>
    </row>
    <row r="938" spans="1:25" ht="15" customHeight="1" x14ac:dyDescent="0.2">
      <c r="A938" s="44"/>
      <c r="O938" s="44"/>
      <c r="P938" s="44"/>
      <c r="Q938" s="44"/>
      <c r="R938" s="44"/>
      <c r="S938" s="44"/>
      <c r="T938" s="44"/>
      <c r="U938" s="44"/>
      <c r="V938" s="44"/>
      <c r="W938" s="44"/>
      <c r="X938" s="44"/>
      <c r="Y938" s="44"/>
    </row>
    <row r="939" spans="1:25" ht="15" customHeight="1" x14ac:dyDescent="0.2">
      <c r="A939" s="44"/>
      <c r="O939" s="44"/>
      <c r="P939" s="44"/>
      <c r="Q939" s="44"/>
      <c r="R939" s="44"/>
      <c r="S939" s="44"/>
      <c r="T939" s="44"/>
      <c r="U939" s="44"/>
      <c r="V939" s="44"/>
      <c r="W939" s="44"/>
      <c r="X939" s="44"/>
      <c r="Y939" s="44"/>
    </row>
    <row r="940" spans="1:25" ht="15" customHeight="1" x14ac:dyDescent="0.2">
      <c r="A940" s="44"/>
      <c r="O940" s="44"/>
      <c r="P940" s="44"/>
      <c r="Q940" s="44"/>
      <c r="R940" s="44"/>
      <c r="S940" s="44"/>
      <c r="T940" s="44"/>
      <c r="U940" s="44"/>
      <c r="V940" s="44"/>
      <c r="W940" s="44"/>
      <c r="X940" s="44"/>
      <c r="Y940" s="44"/>
    </row>
    <row r="941" spans="1:25" ht="15" customHeight="1" x14ac:dyDescent="0.2">
      <c r="A941" s="44"/>
      <c r="O941" s="44"/>
      <c r="P941" s="44"/>
      <c r="Q941" s="44"/>
      <c r="R941" s="44"/>
      <c r="S941" s="44"/>
      <c r="T941" s="44"/>
      <c r="U941" s="44"/>
      <c r="V941" s="44"/>
      <c r="W941" s="44"/>
      <c r="X941" s="44"/>
      <c r="Y941" s="44"/>
    </row>
    <row r="942" spans="1:25" ht="15" customHeight="1" x14ac:dyDescent="0.2">
      <c r="A942" s="44"/>
      <c r="O942" s="44"/>
      <c r="P942" s="44"/>
      <c r="Q942" s="44"/>
      <c r="R942" s="44"/>
      <c r="S942" s="44"/>
      <c r="T942" s="44"/>
      <c r="U942" s="44"/>
      <c r="V942" s="44"/>
      <c r="W942" s="44"/>
      <c r="X942" s="44"/>
      <c r="Y942" s="44"/>
    </row>
    <row r="943" spans="1:25" ht="15" customHeight="1" x14ac:dyDescent="0.2">
      <c r="A943" s="44"/>
      <c r="O943" s="44"/>
      <c r="P943" s="44"/>
      <c r="Q943" s="44"/>
      <c r="R943" s="44"/>
      <c r="S943" s="44"/>
      <c r="T943" s="44"/>
      <c r="U943" s="44"/>
      <c r="V943" s="44"/>
      <c r="W943" s="44"/>
      <c r="X943" s="44"/>
      <c r="Y943" s="44"/>
    </row>
    <row r="944" spans="1:25" ht="15" customHeight="1" x14ac:dyDescent="0.2">
      <c r="A944" s="44"/>
      <c r="O944" s="44"/>
      <c r="P944" s="44"/>
      <c r="Q944" s="44"/>
      <c r="R944" s="44"/>
      <c r="S944" s="44"/>
      <c r="T944" s="44"/>
      <c r="U944" s="44"/>
      <c r="V944" s="44"/>
      <c r="W944" s="44"/>
      <c r="X944" s="44"/>
      <c r="Y944" s="44"/>
    </row>
    <row r="945" spans="1:25" ht="15" customHeight="1" x14ac:dyDescent="0.2">
      <c r="A945" s="44"/>
      <c r="O945" s="44"/>
      <c r="P945" s="44"/>
      <c r="Q945" s="44"/>
      <c r="R945" s="44"/>
      <c r="S945" s="44"/>
      <c r="T945" s="44"/>
      <c r="U945" s="44"/>
      <c r="V945" s="44"/>
      <c r="W945" s="44"/>
      <c r="X945" s="44"/>
      <c r="Y945" s="44"/>
    </row>
    <row r="946" spans="1:25" ht="15" customHeight="1" x14ac:dyDescent="0.2">
      <c r="A946" s="44"/>
      <c r="O946" s="44"/>
      <c r="P946" s="44"/>
      <c r="Q946" s="44"/>
      <c r="R946" s="44"/>
      <c r="S946" s="44"/>
      <c r="T946" s="44"/>
      <c r="U946" s="44"/>
      <c r="V946" s="44"/>
      <c r="W946" s="44"/>
      <c r="X946" s="44"/>
      <c r="Y946" s="44"/>
    </row>
    <row r="947" spans="1:25" ht="15" customHeight="1" x14ac:dyDescent="0.2">
      <c r="A947" s="44"/>
      <c r="O947" s="44"/>
      <c r="P947" s="44"/>
      <c r="Q947" s="44"/>
      <c r="R947" s="44"/>
      <c r="S947" s="44"/>
      <c r="T947" s="44"/>
      <c r="U947" s="44"/>
      <c r="V947" s="44"/>
      <c r="W947" s="44"/>
      <c r="X947" s="44"/>
      <c r="Y947" s="44"/>
    </row>
    <row r="948" spans="1:25" ht="15" customHeight="1" x14ac:dyDescent="0.2">
      <c r="A948" s="44"/>
      <c r="O948" s="44"/>
      <c r="P948" s="44"/>
      <c r="Q948" s="44"/>
      <c r="R948" s="44"/>
      <c r="S948" s="44"/>
      <c r="T948" s="44"/>
      <c r="U948" s="44"/>
      <c r="V948" s="44"/>
      <c r="W948" s="44"/>
      <c r="X948" s="44"/>
      <c r="Y948" s="44"/>
    </row>
    <row r="949" spans="1:25" ht="15" customHeight="1" x14ac:dyDescent="0.2">
      <c r="A949" s="44"/>
      <c r="O949" s="44"/>
      <c r="P949" s="44"/>
      <c r="Q949" s="44"/>
      <c r="R949" s="44"/>
      <c r="S949" s="44"/>
      <c r="T949" s="44"/>
      <c r="U949" s="44"/>
      <c r="V949" s="44"/>
      <c r="W949" s="44"/>
      <c r="X949" s="44"/>
      <c r="Y949" s="44"/>
    </row>
    <row r="950" spans="1:25" ht="15" customHeight="1" x14ac:dyDescent="0.2">
      <c r="A950" s="44"/>
      <c r="O950" s="44"/>
      <c r="P950" s="44"/>
      <c r="Q950" s="44"/>
      <c r="R950" s="44"/>
      <c r="S950" s="44"/>
      <c r="T950" s="44"/>
      <c r="U950" s="44"/>
      <c r="V950" s="44"/>
      <c r="W950" s="44"/>
      <c r="X950" s="44"/>
      <c r="Y950" s="44"/>
    </row>
    <row r="951" spans="1:25" ht="15" customHeight="1" x14ac:dyDescent="0.2">
      <c r="A951" s="44"/>
      <c r="O951" s="44"/>
      <c r="P951" s="44"/>
      <c r="Q951" s="44"/>
      <c r="R951" s="44"/>
      <c r="S951" s="44"/>
      <c r="T951" s="44"/>
      <c r="U951" s="44"/>
      <c r="V951" s="44"/>
      <c r="W951" s="44"/>
      <c r="X951" s="44"/>
      <c r="Y951" s="44"/>
    </row>
    <row r="952" spans="1:25" ht="15" customHeight="1" x14ac:dyDescent="0.2">
      <c r="A952" s="44"/>
      <c r="O952" s="44"/>
      <c r="P952" s="44"/>
      <c r="Q952" s="44"/>
      <c r="R952" s="44"/>
      <c r="S952" s="44"/>
      <c r="T952" s="44"/>
      <c r="U952" s="44"/>
      <c r="V952" s="44"/>
      <c r="W952" s="44"/>
      <c r="X952" s="44"/>
      <c r="Y952" s="44"/>
    </row>
    <row r="953" spans="1:25" ht="15" customHeight="1" x14ac:dyDescent="0.2">
      <c r="A953" s="44"/>
      <c r="O953" s="44"/>
      <c r="P953" s="44"/>
      <c r="Q953" s="44"/>
      <c r="R953" s="44"/>
      <c r="S953" s="44"/>
      <c r="T953" s="44"/>
      <c r="U953" s="44"/>
      <c r="V953" s="44"/>
      <c r="W953" s="44"/>
      <c r="X953" s="44"/>
      <c r="Y953" s="44"/>
    </row>
    <row r="954" spans="1:25" ht="15" customHeight="1" x14ac:dyDescent="0.2">
      <c r="A954" s="44"/>
      <c r="O954" s="44"/>
      <c r="P954" s="44"/>
      <c r="Q954" s="44"/>
      <c r="R954" s="44"/>
      <c r="S954" s="44"/>
      <c r="T954" s="44"/>
      <c r="U954" s="44"/>
      <c r="V954" s="44"/>
      <c r="W954" s="44"/>
      <c r="X954" s="44"/>
      <c r="Y954" s="44"/>
    </row>
    <row r="955" spans="1:25" ht="15" customHeight="1" x14ac:dyDescent="0.2">
      <c r="A955" s="44"/>
      <c r="O955" s="44"/>
      <c r="P955" s="44"/>
      <c r="Q955" s="44"/>
      <c r="R955" s="44"/>
      <c r="S955" s="44"/>
      <c r="T955" s="44"/>
      <c r="U955" s="44"/>
      <c r="V955" s="44"/>
      <c r="W955" s="44"/>
      <c r="X955" s="44"/>
      <c r="Y955" s="44"/>
    </row>
    <row r="956" spans="1:25" ht="15" customHeight="1" x14ac:dyDescent="0.2">
      <c r="A956" s="44"/>
      <c r="O956" s="44"/>
      <c r="P956" s="44"/>
      <c r="Q956" s="44"/>
      <c r="R956" s="44"/>
      <c r="S956" s="44"/>
      <c r="T956" s="44"/>
      <c r="U956" s="44"/>
      <c r="V956" s="44"/>
      <c r="W956" s="44"/>
      <c r="X956" s="44"/>
      <c r="Y956" s="44"/>
    </row>
    <row r="957" spans="1:25" ht="15" customHeight="1" x14ac:dyDescent="0.2">
      <c r="A957" s="44"/>
      <c r="O957" s="44"/>
      <c r="P957" s="44"/>
      <c r="Q957" s="44"/>
      <c r="R957" s="44"/>
      <c r="S957" s="44"/>
      <c r="T957" s="44"/>
      <c r="U957" s="44"/>
      <c r="V957" s="44"/>
      <c r="W957" s="44"/>
      <c r="X957" s="44"/>
      <c r="Y957" s="44"/>
    </row>
    <row r="958" spans="1:25" ht="15" customHeight="1" x14ac:dyDescent="0.2">
      <c r="A958" s="44"/>
      <c r="O958" s="44"/>
      <c r="P958" s="44"/>
      <c r="Q958" s="44"/>
      <c r="R958" s="44"/>
      <c r="S958" s="44"/>
      <c r="T958" s="44"/>
      <c r="U958" s="44"/>
      <c r="V958" s="44"/>
      <c r="W958" s="44"/>
      <c r="X958" s="44"/>
      <c r="Y958" s="44"/>
    </row>
    <row r="959" spans="1:25" ht="15" customHeight="1" x14ac:dyDescent="0.2">
      <c r="A959" s="44"/>
      <c r="O959" s="44"/>
      <c r="P959" s="44"/>
      <c r="Q959" s="44"/>
      <c r="R959" s="44"/>
      <c r="S959" s="44"/>
      <c r="T959" s="44"/>
      <c r="U959" s="44"/>
      <c r="V959" s="44"/>
      <c r="W959" s="44"/>
      <c r="X959" s="44"/>
      <c r="Y959" s="44"/>
    </row>
    <row r="960" spans="1:25" ht="15" customHeight="1" x14ac:dyDescent="0.2">
      <c r="A960" s="44"/>
      <c r="O960" s="44"/>
      <c r="P960" s="44"/>
      <c r="Q960" s="44"/>
      <c r="R960" s="44"/>
      <c r="S960" s="44"/>
      <c r="T960" s="44"/>
      <c r="U960" s="44"/>
      <c r="V960" s="44"/>
      <c r="W960" s="44"/>
      <c r="X960" s="44"/>
      <c r="Y960" s="44"/>
    </row>
    <row r="961" spans="1:25" ht="15" customHeight="1" x14ac:dyDescent="0.2">
      <c r="A961" s="44"/>
      <c r="O961" s="44"/>
      <c r="P961" s="44"/>
      <c r="Q961" s="44"/>
      <c r="R961" s="44"/>
      <c r="S961" s="44"/>
      <c r="T961" s="44"/>
      <c r="U961" s="44"/>
      <c r="V961" s="44"/>
      <c r="W961" s="44"/>
      <c r="X961" s="44"/>
      <c r="Y961" s="44"/>
    </row>
    <row r="962" spans="1:25" ht="15" customHeight="1" x14ac:dyDescent="0.2">
      <c r="A962" s="44"/>
      <c r="O962" s="44"/>
      <c r="P962" s="44"/>
      <c r="Q962" s="44"/>
      <c r="R962" s="44"/>
      <c r="S962" s="44"/>
      <c r="T962" s="44"/>
      <c r="U962" s="44"/>
      <c r="V962" s="44"/>
      <c r="W962" s="44"/>
      <c r="X962" s="44"/>
      <c r="Y962" s="44"/>
    </row>
    <row r="963" spans="1:25" ht="15" customHeight="1" x14ac:dyDescent="0.2">
      <c r="A963" s="44"/>
      <c r="O963" s="44"/>
      <c r="P963" s="44"/>
      <c r="Q963" s="44"/>
      <c r="R963" s="44"/>
      <c r="S963" s="44"/>
      <c r="T963" s="44"/>
      <c r="U963" s="44"/>
      <c r="V963" s="44"/>
      <c r="W963" s="44"/>
      <c r="X963" s="44"/>
      <c r="Y963" s="44"/>
    </row>
    <row r="964" spans="1:25" ht="15" customHeight="1" x14ac:dyDescent="0.2">
      <c r="A964" s="44"/>
      <c r="O964" s="44"/>
      <c r="P964" s="44"/>
      <c r="Q964" s="44"/>
      <c r="R964" s="44"/>
      <c r="S964" s="44"/>
      <c r="T964" s="44"/>
      <c r="U964" s="44"/>
      <c r="V964" s="44"/>
      <c r="W964" s="44"/>
      <c r="X964" s="44"/>
      <c r="Y964" s="44"/>
    </row>
    <row r="965" spans="1:25" ht="15" customHeight="1" x14ac:dyDescent="0.2">
      <c r="A965" s="44"/>
      <c r="O965" s="44"/>
      <c r="P965" s="44"/>
      <c r="Q965" s="44"/>
      <c r="R965" s="44"/>
      <c r="S965" s="44"/>
      <c r="T965" s="44"/>
      <c r="U965" s="44"/>
      <c r="V965" s="44"/>
      <c r="W965" s="44"/>
      <c r="X965" s="44"/>
      <c r="Y965" s="44"/>
    </row>
    <row r="966" spans="1:25" ht="15" customHeight="1" x14ac:dyDescent="0.2">
      <c r="A966" s="44"/>
      <c r="O966" s="44"/>
      <c r="P966" s="44"/>
      <c r="Q966" s="44"/>
      <c r="R966" s="44"/>
      <c r="S966" s="44"/>
      <c r="T966" s="44"/>
      <c r="U966" s="44"/>
      <c r="V966" s="44"/>
      <c r="W966" s="44"/>
      <c r="X966" s="44"/>
      <c r="Y966" s="44"/>
    </row>
    <row r="967" spans="1:25" ht="15" customHeight="1" x14ac:dyDescent="0.2">
      <c r="A967" s="44"/>
      <c r="O967" s="44"/>
      <c r="P967" s="44"/>
      <c r="Q967" s="44"/>
      <c r="R967" s="44"/>
      <c r="S967" s="44"/>
      <c r="T967" s="44"/>
      <c r="U967" s="44"/>
      <c r="V967" s="44"/>
      <c r="W967" s="44"/>
      <c r="X967" s="44"/>
      <c r="Y967" s="44"/>
    </row>
    <row r="968" spans="1:25" ht="15" customHeight="1" x14ac:dyDescent="0.2">
      <c r="A968" s="44"/>
      <c r="O968" s="44"/>
      <c r="P968" s="44"/>
      <c r="Q968" s="44"/>
      <c r="R968" s="44"/>
      <c r="S968" s="44"/>
      <c r="T968" s="44"/>
      <c r="U968" s="44"/>
      <c r="V968" s="44"/>
      <c r="W968" s="44"/>
      <c r="X968" s="44"/>
      <c r="Y968" s="44"/>
    </row>
    <row r="969" spans="1:25" ht="15" customHeight="1" x14ac:dyDescent="0.2">
      <c r="A969" s="44"/>
      <c r="O969" s="44"/>
      <c r="P969" s="44"/>
      <c r="Q969" s="44"/>
      <c r="R969" s="44"/>
      <c r="S969" s="44"/>
      <c r="T969" s="44"/>
      <c r="U969" s="44"/>
      <c r="V969" s="44"/>
      <c r="W969" s="44"/>
      <c r="X969" s="44"/>
      <c r="Y969" s="44"/>
    </row>
    <row r="970" spans="1:25" ht="15" customHeight="1" x14ac:dyDescent="0.2">
      <c r="A970" s="44"/>
      <c r="O970" s="44"/>
      <c r="P970" s="44"/>
      <c r="Q970" s="44"/>
      <c r="R970" s="44"/>
      <c r="S970" s="44"/>
      <c r="T970" s="44"/>
      <c r="U970" s="44"/>
      <c r="V970" s="44"/>
      <c r="W970" s="44"/>
      <c r="X970" s="44"/>
      <c r="Y970" s="44"/>
    </row>
    <row r="971" spans="1:25" ht="15" customHeight="1" x14ac:dyDescent="0.2">
      <c r="A971" s="44"/>
      <c r="O971" s="44"/>
      <c r="P971" s="44"/>
      <c r="Q971" s="44"/>
      <c r="R971" s="44"/>
      <c r="S971" s="44"/>
      <c r="T971" s="44"/>
      <c r="U971" s="44"/>
      <c r="V971" s="44"/>
      <c r="W971" s="44"/>
      <c r="X971" s="44"/>
      <c r="Y971" s="44"/>
    </row>
    <row r="972" spans="1:25" ht="15" customHeight="1" x14ac:dyDescent="0.2">
      <c r="A972" s="44"/>
      <c r="O972" s="44"/>
      <c r="P972" s="44"/>
      <c r="Q972" s="44"/>
      <c r="R972" s="44"/>
      <c r="S972" s="44"/>
      <c r="T972" s="44"/>
      <c r="U972" s="44"/>
      <c r="V972" s="44"/>
      <c r="W972" s="44"/>
      <c r="X972" s="44"/>
      <c r="Y972" s="44"/>
    </row>
    <row r="973" spans="1:25" ht="15" customHeight="1" x14ac:dyDescent="0.2">
      <c r="A973" s="44"/>
      <c r="O973" s="44"/>
      <c r="P973" s="44"/>
      <c r="Q973" s="44"/>
      <c r="R973" s="44"/>
      <c r="S973" s="44"/>
      <c r="T973" s="44"/>
      <c r="U973" s="44"/>
      <c r="V973" s="44"/>
      <c r="W973" s="44"/>
      <c r="X973" s="44"/>
      <c r="Y973" s="44"/>
    </row>
    <row r="974" spans="1:25" ht="15" customHeight="1" x14ac:dyDescent="0.2">
      <c r="A974" s="44"/>
      <c r="O974" s="44"/>
      <c r="P974" s="44"/>
      <c r="Q974" s="44"/>
      <c r="R974" s="44"/>
      <c r="S974" s="44"/>
      <c r="T974" s="44"/>
      <c r="U974" s="44"/>
      <c r="V974" s="44"/>
      <c r="W974" s="44"/>
      <c r="X974" s="44"/>
      <c r="Y974" s="44"/>
    </row>
    <row r="975" spans="1:25" ht="15" customHeight="1" x14ac:dyDescent="0.2">
      <c r="A975" s="44"/>
      <c r="O975" s="44"/>
      <c r="P975" s="44"/>
      <c r="Q975" s="44"/>
      <c r="R975" s="44"/>
      <c r="S975" s="44"/>
      <c r="T975" s="44"/>
      <c r="U975" s="44"/>
      <c r="V975" s="44"/>
      <c r="W975" s="44"/>
      <c r="X975" s="44"/>
      <c r="Y975" s="44"/>
    </row>
    <row r="976" spans="1:25" ht="15" customHeight="1" x14ac:dyDescent="0.2">
      <c r="A976" s="44"/>
      <c r="O976" s="44"/>
      <c r="P976" s="44"/>
      <c r="Q976" s="44"/>
      <c r="R976" s="44"/>
      <c r="S976" s="44"/>
      <c r="T976" s="44"/>
      <c r="U976" s="44"/>
      <c r="V976" s="44"/>
      <c r="W976" s="44"/>
      <c r="X976" s="44"/>
      <c r="Y976" s="44"/>
    </row>
    <row r="977" spans="1:25" ht="15" customHeight="1" x14ac:dyDescent="0.2">
      <c r="A977" s="44"/>
      <c r="O977" s="44"/>
      <c r="P977" s="44"/>
      <c r="Q977" s="44"/>
      <c r="R977" s="44"/>
      <c r="S977" s="44"/>
      <c r="T977" s="44"/>
      <c r="U977" s="44"/>
      <c r="V977" s="44"/>
      <c r="W977" s="44"/>
      <c r="X977" s="44"/>
      <c r="Y977" s="44"/>
    </row>
    <row r="978" spans="1:25" ht="15" customHeight="1" x14ac:dyDescent="0.2">
      <c r="A978" s="44"/>
      <c r="O978" s="44"/>
      <c r="P978" s="44"/>
      <c r="Q978" s="44"/>
      <c r="R978" s="44"/>
      <c r="S978" s="44"/>
      <c r="T978" s="44"/>
      <c r="U978" s="44"/>
      <c r="V978" s="44"/>
      <c r="W978" s="44"/>
      <c r="X978" s="44"/>
      <c r="Y978" s="44"/>
    </row>
    <row r="979" spans="1:25" ht="15" customHeight="1" x14ac:dyDescent="0.2">
      <c r="A979" s="44"/>
      <c r="O979" s="44"/>
      <c r="P979" s="44"/>
      <c r="Q979" s="44"/>
      <c r="R979" s="44"/>
      <c r="S979" s="44"/>
      <c r="T979" s="44"/>
      <c r="U979" s="44"/>
      <c r="V979" s="44"/>
      <c r="W979" s="44"/>
      <c r="X979" s="44"/>
      <c r="Y979" s="44"/>
    </row>
    <row r="980" spans="1:25" ht="15" customHeight="1" x14ac:dyDescent="0.2">
      <c r="A980" s="44"/>
      <c r="O980" s="44"/>
      <c r="P980" s="44"/>
      <c r="Q980" s="44"/>
      <c r="R980" s="44"/>
      <c r="S980" s="44"/>
      <c r="T980" s="44"/>
      <c r="U980" s="44"/>
      <c r="V980" s="44"/>
      <c r="W980" s="44"/>
      <c r="X980" s="44"/>
      <c r="Y980" s="44"/>
    </row>
    <row r="981" spans="1:25" ht="15" customHeight="1" x14ac:dyDescent="0.2">
      <c r="A981" s="44"/>
      <c r="O981" s="44"/>
      <c r="P981" s="44"/>
      <c r="Q981" s="44"/>
      <c r="R981" s="44"/>
      <c r="S981" s="44"/>
      <c r="T981" s="44"/>
      <c r="U981" s="44"/>
      <c r="V981" s="44"/>
      <c r="W981" s="44"/>
      <c r="X981" s="44"/>
      <c r="Y981" s="44"/>
    </row>
    <row r="982" spans="1:25" ht="15" customHeight="1" x14ac:dyDescent="0.2">
      <c r="A982" s="44"/>
      <c r="O982" s="44"/>
      <c r="P982" s="44"/>
      <c r="Q982" s="44"/>
      <c r="R982" s="44"/>
      <c r="S982" s="44"/>
      <c r="T982" s="44"/>
      <c r="U982" s="44"/>
      <c r="V982" s="44"/>
      <c r="W982" s="44"/>
      <c r="X982" s="44"/>
      <c r="Y982" s="44"/>
    </row>
    <row r="983" spans="1:25" ht="15" customHeight="1" x14ac:dyDescent="0.2">
      <c r="A983" s="44"/>
      <c r="O983" s="44"/>
      <c r="P983" s="44"/>
      <c r="Q983" s="44"/>
      <c r="R983" s="44"/>
      <c r="S983" s="44"/>
      <c r="T983" s="44"/>
      <c r="U983" s="44"/>
      <c r="V983" s="44"/>
      <c r="W983" s="44"/>
      <c r="X983" s="44"/>
      <c r="Y983" s="44"/>
    </row>
    <row r="984" spans="1:25" ht="15" customHeight="1" x14ac:dyDescent="0.2">
      <c r="A984" s="44"/>
      <c r="O984" s="44"/>
      <c r="P984" s="44"/>
      <c r="Q984" s="44"/>
      <c r="R984" s="44"/>
      <c r="S984" s="44"/>
      <c r="T984" s="44"/>
      <c r="U984" s="44"/>
      <c r="V984" s="44"/>
      <c r="W984" s="44"/>
      <c r="X984" s="44"/>
      <c r="Y984" s="44"/>
    </row>
    <row r="985" spans="1:25" ht="15" customHeight="1" x14ac:dyDescent="0.2">
      <c r="A985" s="44"/>
      <c r="O985" s="44"/>
      <c r="P985" s="44"/>
      <c r="Q985" s="44"/>
      <c r="R985" s="44"/>
      <c r="S985" s="44"/>
      <c r="T985" s="44"/>
      <c r="U985" s="44"/>
      <c r="V985" s="44"/>
      <c r="W985" s="44"/>
      <c r="X985" s="44"/>
      <c r="Y985" s="44"/>
    </row>
    <row r="986" spans="1:25" ht="15" customHeight="1" x14ac:dyDescent="0.2">
      <c r="A986" s="44"/>
      <c r="O986" s="44"/>
      <c r="P986" s="44"/>
      <c r="Q986" s="44"/>
      <c r="R986" s="44"/>
      <c r="S986" s="44"/>
      <c r="T986" s="44"/>
      <c r="U986" s="44"/>
      <c r="V986" s="44"/>
      <c r="W986" s="44"/>
      <c r="X986" s="44"/>
      <c r="Y986" s="44"/>
    </row>
    <row r="987" spans="1:25" ht="15" customHeight="1" x14ac:dyDescent="0.2">
      <c r="A987" s="44"/>
      <c r="O987" s="44"/>
      <c r="P987" s="44"/>
      <c r="Q987" s="44"/>
      <c r="R987" s="44"/>
      <c r="S987" s="44"/>
      <c r="T987" s="44"/>
      <c r="U987" s="44"/>
      <c r="V987" s="44"/>
      <c r="W987" s="44"/>
      <c r="X987" s="44"/>
      <c r="Y987" s="44"/>
    </row>
    <row r="988" spans="1:25" ht="15" customHeight="1" x14ac:dyDescent="0.2">
      <c r="A988" s="44"/>
      <c r="O988" s="44"/>
      <c r="P988" s="44"/>
      <c r="Q988" s="44"/>
      <c r="R988" s="44"/>
      <c r="S988" s="44"/>
      <c r="T988" s="44"/>
      <c r="U988" s="44"/>
      <c r="V988" s="44"/>
      <c r="W988" s="44"/>
      <c r="X988" s="44"/>
      <c r="Y988" s="44"/>
    </row>
    <row r="989" spans="1:25" ht="15" customHeight="1" x14ac:dyDescent="0.2">
      <c r="A989" s="44"/>
      <c r="O989" s="44"/>
      <c r="P989" s="44"/>
      <c r="Q989" s="44"/>
      <c r="R989" s="44"/>
      <c r="S989" s="44"/>
      <c r="T989" s="44"/>
      <c r="U989" s="44"/>
      <c r="V989" s="44"/>
      <c r="W989" s="44"/>
      <c r="X989" s="44"/>
      <c r="Y989" s="44"/>
    </row>
    <row r="990" spans="1:25" ht="15" customHeight="1" x14ac:dyDescent="0.2">
      <c r="A990" s="44"/>
      <c r="O990" s="44"/>
      <c r="P990" s="44"/>
      <c r="Q990" s="44"/>
      <c r="R990" s="44"/>
      <c r="S990" s="44"/>
      <c r="T990" s="44"/>
      <c r="U990" s="44"/>
      <c r="V990" s="44"/>
      <c r="W990" s="44"/>
      <c r="X990" s="44"/>
      <c r="Y990" s="44"/>
    </row>
    <row r="991" spans="1:25" ht="15" customHeight="1" x14ac:dyDescent="0.2">
      <c r="A991" s="44"/>
      <c r="O991" s="44"/>
      <c r="P991" s="44"/>
      <c r="Q991" s="44"/>
      <c r="R991" s="44"/>
      <c r="S991" s="44"/>
      <c r="T991" s="44"/>
      <c r="U991" s="44"/>
      <c r="V991" s="44"/>
      <c r="W991" s="44"/>
      <c r="X991" s="44"/>
      <c r="Y991" s="44"/>
    </row>
    <row r="992" spans="1:25" ht="15" customHeight="1" x14ac:dyDescent="0.2">
      <c r="A992" s="44"/>
      <c r="O992" s="44"/>
      <c r="P992" s="44"/>
      <c r="Q992" s="44"/>
      <c r="R992" s="44"/>
      <c r="S992" s="44"/>
      <c r="T992" s="44"/>
      <c r="U992" s="44"/>
      <c r="V992" s="44"/>
      <c r="W992" s="44"/>
      <c r="X992" s="44"/>
      <c r="Y992" s="44"/>
    </row>
    <row r="993" spans="1:25" ht="15" customHeight="1" x14ac:dyDescent="0.2">
      <c r="A993" s="44"/>
      <c r="O993" s="44"/>
      <c r="P993" s="44"/>
      <c r="Q993" s="44"/>
      <c r="R993" s="44"/>
      <c r="S993" s="44"/>
      <c r="T993" s="44"/>
      <c r="U993" s="44"/>
      <c r="V993" s="44"/>
      <c r="W993" s="44"/>
      <c r="X993" s="44"/>
      <c r="Y993" s="44"/>
    </row>
    <row r="994" spans="1:25" ht="15" customHeight="1" x14ac:dyDescent="0.2">
      <c r="A994" s="44"/>
      <c r="O994" s="44"/>
      <c r="P994" s="44"/>
      <c r="Q994" s="44"/>
      <c r="R994" s="44"/>
      <c r="S994" s="44"/>
      <c r="T994" s="44"/>
      <c r="U994" s="44"/>
      <c r="V994" s="44"/>
      <c r="W994" s="44"/>
      <c r="X994" s="44"/>
      <c r="Y994" s="44"/>
    </row>
    <row r="995" spans="1:25" ht="15" customHeight="1" x14ac:dyDescent="0.2">
      <c r="A995" s="44"/>
      <c r="O995" s="44"/>
      <c r="P995" s="44"/>
      <c r="Q995" s="44"/>
      <c r="R995" s="44"/>
      <c r="S995" s="44"/>
      <c r="T995" s="44"/>
      <c r="U995" s="44"/>
      <c r="V995" s="44"/>
      <c r="W995" s="44"/>
      <c r="X995" s="44"/>
      <c r="Y995" s="44"/>
    </row>
    <row r="996" spans="1:25" ht="15" customHeight="1" x14ac:dyDescent="0.2">
      <c r="A996" s="44"/>
      <c r="O996" s="44"/>
      <c r="P996" s="44"/>
      <c r="Q996" s="44"/>
      <c r="R996" s="44"/>
      <c r="S996" s="44"/>
      <c r="T996" s="44"/>
      <c r="U996" s="44"/>
      <c r="V996" s="44"/>
      <c r="W996" s="44"/>
      <c r="X996" s="44"/>
      <c r="Y996" s="44"/>
    </row>
    <row r="997" spans="1:25" ht="15" customHeight="1" x14ac:dyDescent="0.2">
      <c r="A997" s="44"/>
      <c r="O997" s="44"/>
      <c r="P997" s="44"/>
      <c r="Q997" s="44"/>
      <c r="R997" s="44"/>
      <c r="S997" s="44"/>
      <c r="T997" s="44"/>
      <c r="U997" s="44"/>
      <c r="V997" s="44"/>
      <c r="W997" s="44"/>
      <c r="X997" s="44"/>
      <c r="Y997" s="44"/>
    </row>
    <row r="998" spans="1:25" ht="15" customHeight="1" x14ac:dyDescent="0.2">
      <c r="A998" s="44"/>
      <c r="O998" s="44"/>
      <c r="P998" s="44"/>
      <c r="Q998" s="44"/>
      <c r="R998" s="44"/>
      <c r="S998" s="44"/>
      <c r="T998" s="44"/>
      <c r="U998" s="44"/>
      <c r="V998" s="44"/>
      <c r="W998" s="44"/>
      <c r="X998" s="44"/>
      <c r="Y998" s="44"/>
    </row>
    <row r="999" spans="1:25" ht="15" customHeight="1" x14ac:dyDescent="0.2">
      <c r="A999" s="44"/>
      <c r="O999" s="44"/>
      <c r="P999" s="44"/>
      <c r="Q999" s="44"/>
      <c r="R999" s="44"/>
      <c r="S999" s="44"/>
      <c r="T999" s="44"/>
      <c r="U999" s="44"/>
      <c r="V999" s="44"/>
      <c r="W999" s="44"/>
      <c r="X999" s="44"/>
      <c r="Y999" s="44"/>
    </row>
    <row r="1000" spans="1:25" ht="15" customHeight="1" x14ac:dyDescent="0.2">
      <c r="A1000" s="44"/>
      <c r="O1000" s="44"/>
      <c r="P1000" s="44"/>
      <c r="Q1000" s="44"/>
      <c r="R1000" s="44"/>
      <c r="S1000" s="44"/>
      <c r="T1000" s="44"/>
      <c r="U1000" s="44"/>
      <c r="V1000" s="44"/>
      <c r="W1000" s="44"/>
      <c r="X1000" s="44"/>
      <c r="Y1000" s="44"/>
    </row>
    <row r="1001" spans="1:25" ht="15" customHeight="1" x14ac:dyDescent="0.2">
      <c r="A1001" s="44"/>
      <c r="O1001" s="44"/>
      <c r="P1001" s="44"/>
      <c r="Q1001" s="44"/>
      <c r="R1001" s="44"/>
      <c r="S1001" s="44"/>
      <c r="T1001" s="44"/>
      <c r="U1001" s="44"/>
      <c r="V1001" s="44"/>
      <c r="W1001" s="44"/>
      <c r="X1001" s="44"/>
      <c r="Y1001" s="44"/>
    </row>
    <row r="1002" spans="1:25" ht="15" customHeight="1" x14ac:dyDescent="0.2">
      <c r="A1002" s="44"/>
      <c r="O1002" s="44"/>
      <c r="P1002" s="44"/>
      <c r="Q1002" s="44"/>
      <c r="R1002" s="44"/>
      <c r="S1002" s="44"/>
      <c r="T1002" s="44"/>
      <c r="U1002" s="44"/>
      <c r="V1002" s="44"/>
      <c r="W1002" s="44"/>
      <c r="X1002" s="44"/>
      <c r="Y1002" s="44"/>
    </row>
    <row r="1003" spans="1:25" ht="15" customHeight="1" x14ac:dyDescent="0.2">
      <c r="A1003" s="44"/>
      <c r="O1003" s="44"/>
      <c r="P1003" s="44"/>
      <c r="Q1003" s="44"/>
      <c r="R1003" s="44"/>
      <c r="S1003" s="44"/>
      <c r="T1003" s="44"/>
      <c r="U1003" s="44"/>
      <c r="V1003" s="44"/>
      <c r="W1003" s="44"/>
      <c r="X1003" s="44"/>
      <c r="Y1003" s="44"/>
    </row>
    <row r="1004" spans="1:25" ht="15" customHeight="1" x14ac:dyDescent="0.2">
      <c r="A1004" s="44"/>
      <c r="O1004" s="44"/>
      <c r="P1004" s="44"/>
      <c r="Q1004" s="44"/>
      <c r="R1004" s="44"/>
      <c r="S1004" s="44"/>
      <c r="T1004" s="44"/>
      <c r="U1004" s="44"/>
      <c r="V1004" s="44"/>
      <c r="W1004" s="44"/>
      <c r="X1004" s="44"/>
      <c r="Y1004" s="44"/>
    </row>
    <row r="1005" spans="1:25" ht="15" customHeight="1" x14ac:dyDescent="0.2">
      <c r="A1005" s="44"/>
      <c r="O1005" s="44"/>
      <c r="P1005" s="44"/>
      <c r="Q1005" s="44"/>
      <c r="R1005" s="44"/>
      <c r="S1005" s="44"/>
      <c r="T1005" s="44"/>
      <c r="U1005" s="44"/>
      <c r="V1005" s="44"/>
      <c r="W1005" s="44"/>
      <c r="X1005" s="44"/>
      <c r="Y1005" s="44"/>
    </row>
    <row r="1006" spans="1:25" ht="15" customHeight="1" x14ac:dyDescent="0.2">
      <c r="A1006" s="44"/>
      <c r="O1006" s="44"/>
      <c r="P1006" s="44"/>
      <c r="Q1006" s="44"/>
      <c r="R1006" s="44"/>
      <c r="S1006" s="44"/>
      <c r="T1006" s="44"/>
      <c r="U1006" s="44"/>
      <c r="V1006" s="44"/>
      <c r="W1006" s="44"/>
      <c r="X1006" s="44"/>
      <c r="Y1006" s="44"/>
    </row>
    <row r="1007" spans="1:25" ht="15" customHeight="1" x14ac:dyDescent="0.2">
      <c r="A1007" s="44"/>
      <c r="O1007" s="44"/>
      <c r="P1007" s="44"/>
      <c r="Q1007" s="44"/>
      <c r="R1007" s="44"/>
      <c r="S1007" s="44"/>
      <c r="T1007" s="44"/>
      <c r="U1007" s="44"/>
      <c r="V1007" s="44"/>
      <c r="W1007" s="44"/>
      <c r="X1007" s="44"/>
      <c r="Y1007" s="44"/>
    </row>
    <row r="1008" spans="1:25" ht="15" customHeight="1" x14ac:dyDescent="0.2">
      <c r="A1008" s="44"/>
      <c r="O1008" s="44"/>
      <c r="P1008" s="44"/>
      <c r="Q1008" s="44"/>
      <c r="R1008" s="44"/>
      <c r="S1008" s="44"/>
      <c r="T1008" s="44"/>
      <c r="U1008" s="44"/>
      <c r="V1008" s="44"/>
      <c r="W1008" s="44"/>
      <c r="X1008" s="44"/>
      <c r="Y1008" s="44"/>
    </row>
    <row r="1009" spans="1:25" ht="15" customHeight="1" x14ac:dyDescent="0.2">
      <c r="A1009" s="44"/>
      <c r="O1009" s="44"/>
      <c r="P1009" s="44"/>
      <c r="Q1009" s="44"/>
      <c r="R1009" s="44"/>
      <c r="S1009" s="44"/>
      <c r="T1009" s="44"/>
      <c r="U1009" s="44"/>
      <c r="V1009" s="44"/>
      <c r="W1009" s="44"/>
      <c r="X1009" s="44"/>
      <c r="Y1009" s="44"/>
    </row>
    <row r="1010" spans="1:25" ht="15" customHeight="1" x14ac:dyDescent="0.2">
      <c r="A1010" s="44"/>
      <c r="O1010" s="44"/>
      <c r="P1010" s="44"/>
      <c r="Q1010" s="44"/>
      <c r="R1010" s="44"/>
      <c r="S1010" s="44"/>
      <c r="T1010" s="44"/>
      <c r="U1010" s="44"/>
      <c r="V1010" s="44"/>
      <c r="W1010" s="44"/>
      <c r="X1010" s="44"/>
      <c r="Y1010" s="44"/>
    </row>
    <row r="1011" spans="1:25" ht="15" customHeight="1" x14ac:dyDescent="0.2">
      <c r="A1011" s="44"/>
      <c r="O1011" s="44"/>
      <c r="P1011" s="44"/>
      <c r="Q1011" s="44"/>
      <c r="R1011" s="44"/>
      <c r="S1011" s="44"/>
      <c r="T1011" s="44"/>
      <c r="U1011" s="44"/>
      <c r="V1011" s="44"/>
      <c r="W1011" s="44"/>
      <c r="X1011" s="44"/>
      <c r="Y1011" s="44"/>
    </row>
    <row r="1012" spans="1:25" ht="15" customHeight="1" x14ac:dyDescent="0.2">
      <c r="A1012" s="44"/>
      <c r="O1012" s="44"/>
      <c r="P1012" s="44"/>
      <c r="Q1012" s="44"/>
      <c r="R1012" s="44"/>
      <c r="S1012" s="44"/>
      <c r="T1012" s="44"/>
      <c r="U1012" s="44"/>
      <c r="V1012" s="44"/>
      <c r="W1012" s="44"/>
      <c r="X1012" s="44"/>
      <c r="Y1012" s="44"/>
    </row>
    <row r="1013" spans="1:25" ht="15" customHeight="1" x14ac:dyDescent="0.2">
      <c r="A1013" s="44"/>
      <c r="O1013" s="44"/>
      <c r="P1013" s="44"/>
      <c r="Q1013" s="44"/>
      <c r="R1013" s="44"/>
      <c r="S1013" s="44"/>
      <c r="T1013" s="44"/>
      <c r="U1013" s="44"/>
      <c r="V1013" s="44"/>
      <c r="W1013" s="44"/>
      <c r="X1013" s="44"/>
      <c r="Y1013" s="44"/>
    </row>
    <row r="1014" spans="1:25" ht="15" customHeight="1" x14ac:dyDescent="0.2">
      <c r="A1014" s="44"/>
      <c r="O1014" s="44"/>
      <c r="P1014" s="44"/>
      <c r="Q1014" s="44"/>
      <c r="R1014" s="44"/>
      <c r="S1014" s="44"/>
      <c r="T1014" s="44"/>
      <c r="U1014" s="44"/>
      <c r="V1014" s="44"/>
      <c r="W1014" s="44"/>
      <c r="X1014" s="44"/>
      <c r="Y1014" s="44"/>
    </row>
    <row r="1015" spans="1:25" ht="15" customHeight="1" x14ac:dyDescent="0.2">
      <c r="A1015" s="44"/>
      <c r="O1015" s="44"/>
      <c r="P1015" s="44"/>
      <c r="Q1015" s="44"/>
      <c r="R1015" s="44"/>
      <c r="S1015" s="44"/>
      <c r="T1015" s="44"/>
      <c r="U1015" s="44"/>
      <c r="V1015" s="44"/>
      <c r="W1015" s="44"/>
      <c r="X1015" s="44"/>
      <c r="Y1015" s="44"/>
    </row>
    <row r="1016" spans="1:25" ht="15" customHeight="1" x14ac:dyDescent="0.2">
      <c r="A1016" s="44"/>
      <c r="O1016" s="44"/>
      <c r="P1016" s="44"/>
      <c r="Q1016" s="44"/>
      <c r="R1016" s="44"/>
      <c r="S1016" s="44"/>
      <c r="T1016" s="44"/>
      <c r="U1016" s="44"/>
      <c r="V1016" s="44"/>
      <c r="W1016" s="44"/>
      <c r="X1016" s="44"/>
      <c r="Y1016" s="44"/>
    </row>
    <row r="1017" spans="1:25" ht="15" customHeight="1" x14ac:dyDescent="0.2">
      <c r="A1017" s="44"/>
      <c r="O1017" s="44"/>
      <c r="P1017" s="44"/>
      <c r="Q1017" s="44"/>
      <c r="R1017" s="44"/>
      <c r="S1017" s="44"/>
      <c r="T1017" s="44"/>
      <c r="U1017" s="44"/>
      <c r="V1017" s="44"/>
      <c r="W1017" s="44"/>
      <c r="X1017" s="44"/>
      <c r="Y1017" s="44"/>
    </row>
    <row r="1018" spans="1:25" ht="15" customHeight="1" x14ac:dyDescent="0.2">
      <c r="A1018" s="44"/>
      <c r="O1018" s="44"/>
      <c r="P1018" s="44"/>
      <c r="Q1018" s="44"/>
      <c r="R1018" s="44"/>
      <c r="S1018" s="44"/>
      <c r="T1018" s="44"/>
      <c r="U1018" s="44"/>
      <c r="V1018" s="44"/>
      <c r="W1018" s="44"/>
      <c r="X1018" s="44"/>
      <c r="Y1018" s="44"/>
    </row>
    <row r="1019" spans="1:25" ht="15" customHeight="1" x14ac:dyDescent="0.2">
      <c r="A1019" s="44"/>
      <c r="O1019" s="44"/>
      <c r="P1019" s="44"/>
      <c r="Q1019" s="44"/>
      <c r="R1019" s="44"/>
      <c r="S1019" s="44"/>
      <c r="T1019" s="44"/>
      <c r="U1019" s="44"/>
      <c r="V1019" s="44"/>
      <c r="W1019" s="44"/>
      <c r="X1019" s="44"/>
      <c r="Y1019" s="44"/>
    </row>
    <row r="1020" spans="1:25" ht="15" customHeight="1" x14ac:dyDescent="0.2">
      <c r="A1020" s="44"/>
      <c r="O1020" s="44"/>
      <c r="P1020" s="44"/>
      <c r="Q1020" s="44"/>
      <c r="R1020" s="44"/>
      <c r="S1020" s="44"/>
      <c r="T1020" s="44"/>
      <c r="U1020" s="44"/>
      <c r="V1020" s="44"/>
      <c r="W1020" s="44"/>
      <c r="X1020" s="44"/>
      <c r="Y1020" s="44"/>
    </row>
    <row r="1021" spans="1:25" ht="15" customHeight="1" x14ac:dyDescent="0.2">
      <c r="A1021" s="44"/>
      <c r="O1021" s="44"/>
      <c r="P1021" s="44"/>
      <c r="Q1021" s="44"/>
      <c r="R1021" s="44"/>
      <c r="S1021" s="44"/>
      <c r="T1021" s="44"/>
      <c r="U1021" s="44"/>
      <c r="V1021" s="44"/>
      <c r="W1021" s="44"/>
      <c r="X1021" s="44"/>
      <c r="Y1021" s="44"/>
    </row>
    <row r="1022" spans="1:25" ht="15" customHeight="1" x14ac:dyDescent="0.2">
      <c r="A1022" s="44"/>
      <c r="O1022" s="44"/>
      <c r="P1022" s="44"/>
      <c r="Q1022" s="44"/>
      <c r="R1022" s="44"/>
      <c r="S1022" s="44"/>
      <c r="T1022" s="44"/>
      <c r="U1022" s="44"/>
      <c r="V1022" s="44"/>
      <c r="W1022" s="44"/>
      <c r="X1022" s="44"/>
      <c r="Y1022" s="44"/>
    </row>
    <row r="1023" spans="1:25" ht="15" customHeight="1" x14ac:dyDescent="0.2">
      <c r="A1023" s="44"/>
      <c r="O1023" s="44"/>
      <c r="P1023" s="44"/>
      <c r="Q1023" s="44"/>
      <c r="R1023" s="44"/>
      <c r="S1023" s="44"/>
      <c r="T1023" s="44"/>
      <c r="U1023" s="44"/>
      <c r="V1023" s="44"/>
      <c r="W1023" s="44"/>
      <c r="X1023" s="44"/>
      <c r="Y1023" s="44"/>
    </row>
    <row r="1024" spans="1:25" ht="15" customHeight="1" x14ac:dyDescent="0.2">
      <c r="A1024" s="44"/>
      <c r="O1024" s="44"/>
      <c r="P1024" s="44"/>
      <c r="Q1024" s="44"/>
      <c r="R1024" s="44"/>
      <c r="S1024" s="44"/>
      <c r="T1024" s="44"/>
      <c r="U1024" s="44"/>
      <c r="V1024" s="44"/>
      <c r="W1024" s="44"/>
      <c r="X1024" s="44"/>
      <c r="Y1024" s="44"/>
    </row>
    <row r="1025" spans="1:25" ht="15" customHeight="1" x14ac:dyDescent="0.2">
      <c r="A1025" s="44"/>
      <c r="O1025" s="44"/>
      <c r="P1025" s="44"/>
      <c r="Q1025" s="44"/>
      <c r="R1025" s="44"/>
      <c r="S1025" s="44"/>
      <c r="T1025" s="44"/>
      <c r="U1025" s="44"/>
      <c r="V1025" s="44"/>
      <c r="W1025" s="44"/>
      <c r="X1025" s="44"/>
      <c r="Y1025" s="44"/>
    </row>
    <row r="1026" spans="1:25" ht="15" customHeight="1" x14ac:dyDescent="0.2">
      <c r="A1026" s="44"/>
      <c r="O1026" s="44"/>
      <c r="P1026" s="44"/>
      <c r="Q1026" s="44"/>
      <c r="R1026" s="44"/>
      <c r="S1026" s="44"/>
      <c r="T1026" s="44"/>
      <c r="U1026" s="44"/>
      <c r="V1026" s="44"/>
      <c r="W1026" s="44"/>
      <c r="X1026" s="44"/>
      <c r="Y1026" s="44"/>
    </row>
    <row r="1027" spans="1:25" ht="15" customHeight="1" x14ac:dyDescent="0.2">
      <c r="A1027" s="44"/>
      <c r="O1027" s="44"/>
      <c r="P1027" s="44"/>
      <c r="Q1027" s="44"/>
      <c r="R1027" s="44"/>
      <c r="S1027" s="44"/>
      <c r="T1027" s="44"/>
      <c r="U1027" s="44"/>
      <c r="V1027" s="44"/>
      <c r="W1027" s="44"/>
      <c r="X1027" s="44"/>
      <c r="Y1027" s="44"/>
    </row>
    <row r="1028" spans="1:25" ht="15" customHeight="1" x14ac:dyDescent="0.2">
      <c r="A1028" s="44"/>
      <c r="O1028" s="44"/>
      <c r="P1028" s="44"/>
      <c r="Q1028" s="44"/>
      <c r="R1028" s="44"/>
      <c r="S1028" s="44"/>
      <c r="T1028" s="44"/>
      <c r="U1028" s="44"/>
      <c r="V1028" s="44"/>
      <c r="W1028" s="44"/>
      <c r="X1028" s="44"/>
      <c r="Y1028" s="44"/>
    </row>
    <row r="1029" spans="1:25" ht="15" customHeight="1" x14ac:dyDescent="0.2">
      <c r="A1029" s="44"/>
      <c r="O1029" s="44"/>
      <c r="P1029" s="44"/>
      <c r="Q1029" s="44"/>
      <c r="R1029" s="44"/>
      <c r="S1029" s="44"/>
      <c r="T1029" s="44"/>
      <c r="U1029" s="44"/>
      <c r="V1029" s="44"/>
      <c r="W1029" s="44"/>
      <c r="X1029" s="44"/>
      <c r="Y1029" s="44"/>
    </row>
    <row r="1030" spans="1:25" ht="15" customHeight="1" x14ac:dyDescent="0.2">
      <c r="A1030" s="44"/>
      <c r="O1030" s="44"/>
      <c r="P1030" s="44"/>
      <c r="Q1030" s="44"/>
      <c r="R1030" s="44"/>
      <c r="S1030" s="44"/>
      <c r="T1030" s="44"/>
      <c r="U1030" s="44"/>
      <c r="V1030" s="44"/>
      <c r="W1030" s="44"/>
      <c r="X1030" s="44"/>
      <c r="Y1030" s="44"/>
    </row>
    <row r="1031" spans="1:25" ht="15" customHeight="1" x14ac:dyDescent="0.2">
      <c r="A1031" s="44"/>
      <c r="O1031" s="44"/>
      <c r="P1031" s="44"/>
      <c r="Q1031" s="44"/>
      <c r="R1031" s="44"/>
      <c r="S1031" s="44"/>
      <c r="T1031" s="44"/>
      <c r="U1031" s="44"/>
      <c r="V1031" s="44"/>
      <c r="W1031" s="44"/>
      <c r="X1031" s="44"/>
      <c r="Y1031" s="44"/>
    </row>
    <row r="1032" spans="1:25" ht="15" customHeight="1" x14ac:dyDescent="0.2">
      <c r="A1032" s="44"/>
      <c r="O1032" s="44"/>
      <c r="P1032" s="44"/>
      <c r="Q1032" s="44"/>
      <c r="R1032" s="44"/>
      <c r="S1032" s="44"/>
      <c r="T1032" s="44"/>
      <c r="U1032" s="44"/>
      <c r="V1032" s="44"/>
      <c r="W1032" s="44"/>
      <c r="X1032" s="44"/>
      <c r="Y1032" s="44"/>
    </row>
    <row r="1033" spans="1:25" ht="15" customHeight="1" x14ac:dyDescent="0.2">
      <c r="A1033" s="44"/>
      <c r="O1033" s="44"/>
      <c r="P1033" s="44"/>
      <c r="Q1033" s="44"/>
      <c r="R1033" s="44"/>
      <c r="S1033" s="44"/>
      <c r="T1033" s="44"/>
      <c r="U1033" s="44"/>
      <c r="V1033" s="44"/>
      <c r="W1033" s="44"/>
      <c r="X1033" s="44"/>
      <c r="Y1033" s="44"/>
    </row>
    <row r="1034" spans="1:25" ht="15" customHeight="1" x14ac:dyDescent="0.2">
      <c r="A1034" s="44"/>
      <c r="O1034" s="44"/>
      <c r="P1034" s="44"/>
      <c r="Q1034" s="44"/>
      <c r="R1034" s="44"/>
      <c r="S1034" s="44"/>
      <c r="T1034" s="44"/>
      <c r="U1034" s="44"/>
      <c r="V1034" s="44"/>
      <c r="W1034" s="44"/>
      <c r="X1034" s="44"/>
      <c r="Y1034" s="44"/>
    </row>
    <row r="1035" spans="1:25" ht="15" customHeight="1" x14ac:dyDescent="0.2">
      <c r="A1035" s="44"/>
      <c r="O1035" s="44"/>
      <c r="P1035" s="44"/>
      <c r="Q1035" s="44"/>
      <c r="R1035" s="44"/>
      <c r="S1035" s="44"/>
      <c r="T1035" s="44"/>
      <c r="U1035" s="44"/>
      <c r="V1035" s="44"/>
      <c r="W1035" s="44"/>
      <c r="X1035" s="44"/>
      <c r="Y1035" s="44"/>
    </row>
    <row r="1036" spans="1:25" ht="15" customHeight="1" x14ac:dyDescent="0.2">
      <c r="A1036" s="44"/>
      <c r="O1036" s="44"/>
      <c r="P1036" s="44"/>
      <c r="Q1036" s="44"/>
      <c r="R1036" s="44"/>
      <c r="S1036" s="44"/>
      <c r="T1036" s="44"/>
      <c r="U1036" s="44"/>
      <c r="V1036" s="44"/>
      <c r="W1036" s="44"/>
      <c r="X1036" s="44"/>
      <c r="Y1036" s="44"/>
    </row>
    <row r="1037" spans="1:25" ht="15" customHeight="1" x14ac:dyDescent="0.2">
      <c r="A1037" s="44"/>
      <c r="O1037" s="44"/>
      <c r="P1037" s="44"/>
      <c r="Q1037" s="44"/>
      <c r="R1037" s="44"/>
      <c r="S1037" s="44"/>
      <c r="T1037" s="44"/>
      <c r="U1037" s="44"/>
      <c r="V1037" s="44"/>
      <c r="W1037" s="44"/>
      <c r="X1037" s="44"/>
      <c r="Y1037" s="44"/>
    </row>
    <row r="1038" spans="1:25" ht="15" customHeight="1" x14ac:dyDescent="0.2">
      <c r="A1038" s="44"/>
      <c r="O1038" s="44"/>
      <c r="P1038" s="44"/>
      <c r="Q1038" s="44"/>
      <c r="R1038" s="44"/>
      <c r="S1038" s="44"/>
      <c r="T1038" s="44"/>
      <c r="U1038" s="44"/>
      <c r="V1038" s="44"/>
      <c r="W1038" s="44"/>
      <c r="X1038" s="44"/>
      <c r="Y1038" s="44"/>
    </row>
    <row r="1039" spans="1:25" ht="15" customHeight="1" x14ac:dyDescent="0.2">
      <c r="A1039" s="44"/>
      <c r="O1039" s="44"/>
      <c r="P1039" s="44"/>
      <c r="Q1039" s="44"/>
      <c r="R1039" s="44"/>
      <c r="S1039" s="44"/>
      <c r="T1039" s="44"/>
      <c r="U1039" s="44"/>
      <c r="V1039" s="44"/>
      <c r="W1039" s="44"/>
      <c r="X1039" s="44"/>
      <c r="Y1039" s="44"/>
    </row>
    <row r="1040" spans="1:25" ht="15" customHeight="1" x14ac:dyDescent="0.2">
      <c r="A1040" s="44"/>
      <c r="O1040" s="44"/>
      <c r="P1040" s="44"/>
      <c r="Q1040" s="44"/>
      <c r="R1040" s="44"/>
      <c r="S1040" s="44"/>
      <c r="T1040" s="44"/>
      <c r="U1040" s="44"/>
      <c r="V1040" s="44"/>
      <c r="W1040" s="44"/>
      <c r="X1040" s="44"/>
      <c r="Y1040" s="44"/>
    </row>
    <row r="1041" spans="1:25" ht="15" customHeight="1" x14ac:dyDescent="0.2">
      <c r="A1041" s="44"/>
      <c r="O1041" s="44"/>
      <c r="P1041" s="44"/>
      <c r="Q1041" s="44"/>
      <c r="R1041" s="44"/>
      <c r="S1041" s="44"/>
      <c r="T1041" s="44"/>
      <c r="U1041" s="44"/>
      <c r="V1041" s="44"/>
      <c r="W1041" s="44"/>
      <c r="X1041" s="44"/>
      <c r="Y1041" s="44"/>
    </row>
    <row r="1042" spans="1:25" ht="15" customHeight="1" x14ac:dyDescent="0.2">
      <c r="A1042" s="44"/>
      <c r="O1042" s="44"/>
      <c r="P1042" s="44"/>
      <c r="Q1042" s="44"/>
      <c r="R1042" s="44"/>
      <c r="S1042" s="44"/>
      <c r="T1042" s="44"/>
      <c r="U1042" s="44"/>
      <c r="V1042" s="44"/>
      <c r="W1042" s="44"/>
      <c r="X1042" s="44"/>
      <c r="Y1042" s="44"/>
    </row>
    <row r="1043" spans="1:25" ht="15" customHeight="1" x14ac:dyDescent="0.2">
      <c r="A1043" s="44"/>
      <c r="O1043" s="44"/>
      <c r="P1043" s="44"/>
      <c r="Q1043" s="44"/>
      <c r="R1043" s="44"/>
      <c r="S1043" s="44"/>
      <c r="T1043" s="44"/>
      <c r="U1043" s="44"/>
      <c r="V1043" s="44"/>
      <c r="W1043" s="44"/>
      <c r="X1043" s="44"/>
      <c r="Y1043" s="44"/>
    </row>
    <row r="1044" spans="1:25" ht="15" customHeight="1" x14ac:dyDescent="0.2">
      <c r="A1044" s="44"/>
      <c r="O1044" s="44"/>
      <c r="P1044" s="44"/>
      <c r="Q1044" s="44"/>
      <c r="R1044" s="44"/>
      <c r="S1044" s="44"/>
      <c r="T1044" s="44"/>
      <c r="U1044" s="44"/>
      <c r="V1044" s="44"/>
      <c r="W1044" s="44"/>
      <c r="X1044" s="44"/>
      <c r="Y1044" s="44"/>
    </row>
    <row r="1045" spans="1:25" ht="15" customHeight="1" x14ac:dyDescent="0.2">
      <c r="A1045" s="44"/>
      <c r="O1045" s="44"/>
      <c r="P1045" s="44"/>
      <c r="Q1045" s="44"/>
      <c r="R1045" s="44"/>
      <c r="S1045" s="44"/>
      <c r="T1045" s="44"/>
      <c r="U1045" s="44"/>
      <c r="V1045" s="44"/>
      <c r="W1045" s="44"/>
      <c r="X1045" s="44"/>
      <c r="Y1045" s="44"/>
    </row>
    <row r="1046" spans="1:25" ht="15" customHeight="1" x14ac:dyDescent="0.2">
      <c r="A1046" s="44"/>
      <c r="O1046" s="44"/>
      <c r="P1046" s="44"/>
      <c r="Q1046" s="44"/>
      <c r="R1046" s="44"/>
      <c r="S1046" s="44"/>
      <c r="T1046" s="44"/>
      <c r="U1046" s="44"/>
      <c r="V1046" s="44"/>
      <c r="W1046" s="44"/>
      <c r="X1046" s="44"/>
      <c r="Y1046" s="44"/>
    </row>
    <row r="1047" spans="1:25" ht="15" customHeight="1" x14ac:dyDescent="0.2">
      <c r="A1047" s="44"/>
      <c r="O1047" s="44"/>
      <c r="P1047" s="44"/>
      <c r="Q1047" s="44"/>
      <c r="R1047" s="44"/>
      <c r="S1047" s="44"/>
      <c r="T1047" s="44"/>
      <c r="U1047" s="44"/>
      <c r="V1047" s="44"/>
      <c r="W1047" s="44"/>
      <c r="X1047" s="44"/>
      <c r="Y1047" s="44"/>
    </row>
    <row r="1048" spans="1:25" ht="15" customHeight="1" x14ac:dyDescent="0.2">
      <c r="A1048" s="44"/>
      <c r="O1048" s="44"/>
      <c r="P1048" s="44"/>
      <c r="Q1048" s="44"/>
      <c r="R1048" s="44"/>
      <c r="S1048" s="44"/>
      <c r="T1048" s="44"/>
      <c r="U1048" s="44"/>
      <c r="V1048" s="44"/>
      <c r="W1048" s="44"/>
      <c r="X1048" s="44"/>
      <c r="Y1048" s="44"/>
    </row>
    <row r="1049" spans="1:25" ht="15" customHeight="1" x14ac:dyDescent="0.2">
      <c r="A1049" s="44"/>
      <c r="O1049" s="44"/>
      <c r="P1049" s="44"/>
      <c r="Q1049" s="44"/>
      <c r="R1049" s="44"/>
      <c r="S1049" s="44"/>
      <c r="T1049" s="44"/>
      <c r="U1049" s="44"/>
      <c r="V1049" s="44"/>
      <c r="W1049" s="44"/>
      <c r="X1049" s="44"/>
      <c r="Y1049" s="44"/>
    </row>
    <row r="1050" spans="1:25" ht="15" customHeight="1" x14ac:dyDescent="0.2">
      <c r="A1050" s="44"/>
      <c r="O1050" s="44"/>
      <c r="P1050" s="44"/>
      <c r="Q1050" s="44"/>
      <c r="R1050" s="44"/>
      <c r="S1050" s="44"/>
      <c r="T1050" s="44"/>
      <c r="U1050" s="44"/>
      <c r="V1050" s="44"/>
      <c r="W1050" s="44"/>
      <c r="X1050" s="44"/>
      <c r="Y1050" s="44"/>
    </row>
    <row r="1051" spans="1:25" ht="15" customHeight="1" x14ac:dyDescent="0.2">
      <c r="A1051" s="44"/>
      <c r="O1051" s="44"/>
      <c r="P1051" s="44"/>
      <c r="Q1051" s="44"/>
      <c r="R1051" s="44"/>
      <c r="S1051" s="44"/>
      <c r="T1051" s="44"/>
      <c r="U1051" s="44"/>
      <c r="V1051" s="44"/>
      <c r="W1051" s="44"/>
      <c r="X1051" s="44"/>
      <c r="Y1051" s="44"/>
    </row>
    <row r="1052" spans="1:25" ht="15" customHeight="1" x14ac:dyDescent="0.2">
      <c r="A1052" s="44"/>
      <c r="O1052" s="44"/>
      <c r="P1052" s="44"/>
      <c r="Q1052" s="44"/>
      <c r="R1052" s="44"/>
      <c r="S1052" s="44"/>
      <c r="T1052" s="44"/>
      <c r="U1052" s="44"/>
      <c r="V1052" s="44"/>
      <c r="W1052" s="44"/>
      <c r="X1052" s="44"/>
      <c r="Y1052" s="44"/>
    </row>
    <row r="1053" spans="1:25" ht="15" customHeight="1" x14ac:dyDescent="0.2">
      <c r="A1053" s="44"/>
      <c r="O1053" s="44"/>
      <c r="P1053" s="44"/>
      <c r="Q1053" s="44"/>
      <c r="R1053" s="44"/>
      <c r="S1053" s="44"/>
      <c r="T1053" s="44"/>
      <c r="U1053" s="44"/>
      <c r="V1053" s="44"/>
      <c r="W1053" s="44"/>
      <c r="X1053" s="44"/>
      <c r="Y1053" s="44"/>
    </row>
    <row r="1054" spans="1:25" ht="15" customHeight="1" x14ac:dyDescent="0.2">
      <c r="A1054" s="44"/>
      <c r="O1054" s="44"/>
      <c r="P1054" s="44"/>
      <c r="Q1054" s="44"/>
      <c r="R1054" s="44"/>
      <c r="S1054" s="44"/>
      <c r="T1054" s="44"/>
      <c r="U1054" s="44"/>
      <c r="V1054" s="44"/>
      <c r="W1054" s="44"/>
      <c r="X1054" s="44"/>
      <c r="Y1054" s="44"/>
    </row>
    <row r="1055" spans="1:25" ht="15" customHeight="1" x14ac:dyDescent="0.2">
      <c r="A1055" s="44"/>
      <c r="O1055" s="44"/>
      <c r="P1055" s="44"/>
      <c r="Q1055" s="44"/>
      <c r="R1055" s="44"/>
      <c r="S1055" s="44"/>
      <c r="T1055" s="44"/>
      <c r="U1055" s="44"/>
      <c r="V1055" s="44"/>
      <c r="W1055" s="44"/>
      <c r="X1055" s="44"/>
      <c r="Y1055" s="44"/>
    </row>
    <row r="1056" spans="1:25" ht="15" customHeight="1" x14ac:dyDescent="0.2">
      <c r="A1056" s="44"/>
      <c r="O1056" s="44"/>
      <c r="P1056" s="44"/>
      <c r="Q1056" s="44"/>
      <c r="R1056" s="44"/>
      <c r="S1056" s="44"/>
      <c r="T1056" s="44"/>
      <c r="U1056" s="44"/>
      <c r="V1056" s="44"/>
      <c r="W1056" s="44"/>
      <c r="X1056" s="44"/>
      <c r="Y1056" s="44"/>
    </row>
    <row r="1057" spans="1:25" ht="15" customHeight="1" x14ac:dyDescent="0.2">
      <c r="A1057" s="44"/>
      <c r="O1057" s="44"/>
      <c r="P1057" s="44"/>
      <c r="Q1057" s="44"/>
      <c r="R1057" s="44"/>
      <c r="S1057" s="44"/>
      <c r="T1057" s="44"/>
      <c r="U1057" s="44"/>
      <c r="V1057" s="44"/>
      <c r="W1057" s="44"/>
      <c r="X1057" s="44"/>
      <c r="Y1057" s="44"/>
    </row>
    <row r="1058" spans="1:25" ht="15" customHeight="1" x14ac:dyDescent="0.2">
      <c r="A1058" s="44"/>
      <c r="O1058" s="44"/>
      <c r="P1058" s="44"/>
      <c r="Q1058" s="44"/>
      <c r="R1058" s="44"/>
      <c r="S1058" s="44"/>
      <c r="T1058" s="44"/>
      <c r="U1058" s="44"/>
      <c r="V1058" s="44"/>
      <c r="W1058" s="44"/>
      <c r="X1058" s="44"/>
      <c r="Y1058" s="44"/>
    </row>
    <row r="1059" spans="1:25" ht="15" customHeight="1" x14ac:dyDescent="0.2">
      <c r="A1059" s="44"/>
      <c r="O1059" s="44"/>
      <c r="P1059" s="44"/>
      <c r="Q1059" s="44"/>
      <c r="R1059" s="44"/>
      <c r="S1059" s="44"/>
      <c r="T1059" s="44"/>
      <c r="U1059" s="44"/>
      <c r="V1059" s="44"/>
      <c r="W1059" s="44"/>
      <c r="X1059" s="44"/>
      <c r="Y1059" s="44"/>
    </row>
    <row r="1060" spans="1:25" ht="15" customHeight="1" x14ac:dyDescent="0.2">
      <c r="A1060" s="44"/>
      <c r="O1060" s="44"/>
      <c r="P1060" s="44"/>
      <c r="Q1060" s="44"/>
      <c r="R1060" s="44"/>
      <c r="S1060" s="44"/>
      <c r="T1060" s="44"/>
      <c r="U1060" s="44"/>
      <c r="V1060" s="44"/>
      <c r="W1060" s="44"/>
      <c r="X1060" s="44"/>
      <c r="Y1060" s="44"/>
    </row>
    <row r="1061" spans="1:25" ht="15" customHeight="1" x14ac:dyDescent="0.2">
      <c r="A1061" s="44"/>
      <c r="O1061" s="44"/>
      <c r="P1061" s="44"/>
      <c r="Q1061" s="44"/>
      <c r="R1061" s="44"/>
      <c r="S1061" s="44"/>
      <c r="T1061" s="44"/>
      <c r="U1061" s="44"/>
      <c r="V1061" s="44"/>
      <c r="W1061" s="44"/>
      <c r="X1061" s="44"/>
      <c r="Y1061" s="44"/>
    </row>
    <row r="1062" spans="1:25" ht="15" customHeight="1" x14ac:dyDescent="0.2">
      <c r="A1062" s="44"/>
      <c r="O1062" s="44"/>
      <c r="P1062" s="44"/>
      <c r="Q1062" s="44"/>
      <c r="R1062" s="44"/>
      <c r="S1062" s="44"/>
      <c r="T1062" s="44"/>
      <c r="U1062" s="44"/>
      <c r="V1062" s="44"/>
      <c r="W1062" s="44"/>
      <c r="X1062" s="44"/>
      <c r="Y1062" s="44"/>
    </row>
    <row r="1063" spans="1:25" ht="15" customHeight="1" x14ac:dyDescent="0.2">
      <c r="A1063" s="44"/>
      <c r="O1063" s="44"/>
      <c r="P1063" s="44"/>
      <c r="Q1063" s="44"/>
      <c r="R1063" s="44"/>
      <c r="S1063" s="44"/>
      <c r="T1063" s="44"/>
      <c r="U1063" s="44"/>
      <c r="V1063" s="44"/>
      <c r="W1063" s="44"/>
      <c r="X1063" s="44"/>
      <c r="Y1063" s="44"/>
    </row>
    <row r="1064" spans="1:25" ht="15" customHeight="1" x14ac:dyDescent="0.2">
      <c r="A1064" s="44"/>
      <c r="O1064" s="44"/>
      <c r="P1064" s="44"/>
      <c r="Q1064" s="44"/>
      <c r="R1064" s="44"/>
      <c r="S1064" s="44"/>
      <c r="T1064" s="44"/>
      <c r="U1064" s="44"/>
      <c r="V1064" s="44"/>
      <c r="W1064" s="44"/>
      <c r="X1064" s="44"/>
      <c r="Y1064" s="44"/>
    </row>
    <row r="1065" spans="1:25" ht="15" customHeight="1" x14ac:dyDescent="0.2">
      <c r="A1065" s="44"/>
      <c r="O1065" s="44"/>
      <c r="P1065" s="44"/>
      <c r="Q1065" s="44"/>
      <c r="R1065" s="44"/>
      <c r="S1065" s="44"/>
      <c r="T1065" s="44"/>
      <c r="U1065" s="44"/>
      <c r="V1065" s="44"/>
      <c r="W1065" s="44"/>
      <c r="X1065" s="44"/>
      <c r="Y1065" s="44"/>
    </row>
    <row r="1066" spans="1:25" ht="15" customHeight="1" x14ac:dyDescent="0.2">
      <c r="A1066" s="44"/>
      <c r="O1066" s="44"/>
      <c r="P1066" s="44"/>
      <c r="Q1066" s="44"/>
      <c r="R1066" s="44"/>
      <c r="S1066" s="44"/>
      <c r="T1066" s="44"/>
      <c r="U1066" s="44"/>
      <c r="V1066" s="44"/>
      <c r="W1066" s="44"/>
      <c r="X1066" s="44"/>
      <c r="Y1066" s="44"/>
    </row>
    <row r="1067" spans="1:25" ht="15" customHeight="1" x14ac:dyDescent="0.2">
      <c r="A1067" s="44"/>
      <c r="O1067" s="44"/>
      <c r="P1067" s="44"/>
      <c r="Q1067" s="44"/>
      <c r="R1067" s="44"/>
      <c r="S1067" s="44"/>
      <c r="T1067" s="44"/>
      <c r="U1067" s="44"/>
      <c r="V1067" s="44"/>
      <c r="W1067" s="44"/>
      <c r="X1067" s="44"/>
      <c r="Y1067" s="44"/>
    </row>
    <row r="1068" spans="1:25" ht="15" customHeight="1" x14ac:dyDescent="0.2">
      <c r="A1068" s="44"/>
      <c r="O1068" s="44"/>
      <c r="P1068" s="44"/>
      <c r="Q1068" s="44"/>
      <c r="R1068" s="44"/>
      <c r="S1068" s="44"/>
      <c r="T1068" s="44"/>
      <c r="U1068" s="44"/>
      <c r="V1068" s="44"/>
      <c r="W1068" s="44"/>
      <c r="X1068" s="44"/>
      <c r="Y1068" s="44"/>
    </row>
    <row r="1069" spans="1:25" ht="15" customHeight="1" x14ac:dyDescent="0.2">
      <c r="A1069" s="44"/>
      <c r="O1069" s="44"/>
      <c r="P1069" s="44"/>
      <c r="Q1069" s="44"/>
      <c r="R1069" s="44"/>
      <c r="S1069" s="44"/>
      <c r="T1069" s="44"/>
      <c r="U1069" s="44"/>
      <c r="V1069" s="44"/>
      <c r="W1069" s="44"/>
      <c r="X1069" s="44"/>
      <c r="Y1069" s="44"/>
    </row>
    <row r="1070" spans="1:25" ht="15" customHeight="1" x14ac:dyDescent="0.2">
      <c r="A1070" s="44"/>
      <c r="O1070" s="44"/>
      <c r="P1070" s="44"/>
      <c r="Q1070" s="44"/>
      <c r="R1070" s="44"/>
      <c r="S1070" s="44"/>
      <c r="T1070" s="44"/>
      <c r="U1070" s="44"/>
      <c r="V1070" s="44"/>
      <c r="W1070" s="44"/>
      <c r="X1070" s="44"/>
      <c r="Y1070" s="44"/>
    </row>
    <row r="1071" spans="1:25" ht="15" customHeight="1" x14ac:dyDescent="0.2">
      <c r="A1071" s="44"/>
      <c r="O1071" s="44"/>
      <c r="P1071" s="44"/>
      <c r="Q1071" s="44"/>
      <c r="R1071" s="44"/>
      <c r="S1071" s="44"/>
      <c r="T1071" s="44"/>
      <c r="U1071" s="44"/>
      <c r="V1071" s="44"/>
      <c r="W1071" s="44"/>
      <c r="X1071" s="44"/>
      <c r="Y1071" s="44"/>
    </row>
    <row r="1072" spans="1:25" ht="15" customHeight="1" x14ac:dyDescent="0.2">
      <c r="A1072" s="44"/>
      <c r="O1072" s="44"/>
      <c r="P1072" s="44"/>
      <c r="Q1072" s="44"/>
      <c r="R1072" s="44"/>
      <c r="S1072" s="44"/>
      <c r="T1072" s="44"/>
      <c r="U1072" s="44"/>
      <c r="V1072" s="44"/>
      <c r="W1072" s="44"/>
      <c r="X1072" s="44"/>
      <c r="Y1072" s="44"/>
    </row>
    <row r="1073" spans="1:25" ht="15" customHeight="1" x14ac:dyDescent="0.2">
      <c r="A1073" s="44"/>
      <c r="O1073" s="44"/>
      <c r="P1073" s="44"/>
      <c r="Q1073" s="44"/>
      <c r="R1073" s="44"/>
      <c r="S1073" s="44"/>
      <c r="T1073" s="44"/>
      <c r="U1073" s="44"/>
      <c r="V1073" s="44"/>
      <c r="W1073" s="44"/>
      <c r="X1073" s="44"/>
      <c r="Y1073" s="44"/>
    </row>
    <row r="1074" spans="1:25" ht="15" customHeight="1" x14ac:dyDescent="0.2">
      <c r="A1074" s="44"/>
      <c r="O1074" s="44"/>
      <c r="P1074" s="44"/>
      <c r="Q1074" s="44"/>
      <c r="R1074" s="44"/>
      <c r="S1074" s="44"/>
      <c r="T1074" s="44"/>
      <c r="U1074" s="44"/>
      <c r="V1074" s="44"/>
      <c r="W1074" s="44"/>
      <c r="X1074" s="44"/>
      <c r="Y1074" s="44"/>
    </row>
    <row r="1075" spans="1:25" ht="15" customHeight="1" x14ac:dyDescent="0.2">
      <c r="A1075" s="44"/>
      <c r="O1075" s="44"/>
      <c r="P1075" s="44"/>
      <c r="Q1075" s="44"/>
      <c r="R1075" s="44"/>
      <c r="S1075" s="44"/>
      <c r="T1075" s="44"/>
      <c r="U1075" s="44"/>
      <c r="V1075" s="44"/>
      <c r="W1075" s="44"/>
      <c r="X1075" s="44"/>
      <c r="Y1075" s="44"/>
    </row>
    <row r="1076" spans="1:25" ht="15" customHeight="1" x14ac:dyDescent="0.2">
      <c r="A1076" s="44"/>
      <c r="O1076" s="44"/>
      <c r="P1076" s="44"/>
      <c r="Q1076" s="44"/>
      <c r="R1076" s="44"/>
      <c r="S1076" s="44"/>
      <c r="T1076" s="44"/>
      <c r="U1076" s="44"/>
      <c r="V1076" s="44"/>
      <c r="W1076" s="44"/>
      <c r="X1076" s="44"/>
      <c r="Y1076" s="44"/>
    </row>
    <row r="1077" spans="1:25" ht="15" customHeight="1" x14ac:dyDescent="0.2">
      <c r="A1077" s="44"/>
      <c r="O1077" s="44"/>
      <c r="P1077" s="44"/>
      <c r="Q1077" s="44"/>
      <c r="R1077" s="44"/>
      <c r="S1077" s="44"/>
      <c r="T1077" s="44"/>
      <c r="U1077" s="44"/>
      <c r="V1077" s="44"/>
      <c r="W1077" s="44"/>
      <c r="X1077" s="44"/>
      <c r="Y1077" s="44"/>
    </row>
    <row r="1078" spans="1:25" ht="15" customHeight="1" x14ac:dyDescent="0.2">
      <c r="A1078" s="44"/>
      <c r="O1078" s="44"/>
      <c r="P1078" s="44"/>
      <c r="Q1078" s="44"/>
      <c r="R1078" s="44"/>
      <c r="S1078" s="44"/>
      <c r="T1078" s="44"/>
      <c r="U1078" s="44"/>
      <c r="V1078" s="44"/>
      <c r="W1078" s="44"/>
      <c r="X1078" s="44"/>
      <c r="Y1078" s="44"/>
    </row>
    <row r="1079" spans="1:25" ht="15" customHeight="1" x14ac:dyDescent="0.2">
      <c r="A1079" s="44"/>
      <c r="O1079" s="44"/>
      <c r="P1079" s="44"/>
      <c r="Q1079" s="44"/>
      <c r="R1079" s="44"/>
      <c r="S1079" s="44"/>
      <c r="T1079" s="44"/>
      <c r="U1079" s="44"/>
      <c r="V1079" s="44"/>
      <c r="W1079" s="44"/>
      <c r="X1079" s="44"/>
      <c r="Y1079" s="44"/>
    </row>
    <row r="1080" spans="1:25" ht="15" customHeight="1" x14ac:dyDescent="0.2">
      <c r="A1080" s="44"/>
      <c r="O1080" s="44"/>
      <c r="P1080" s="44"/>
      <c r="Q1080" s="44"/>
      <c r="R1080" s="44"/>
      <c r="S1080" s="44"/>
      <c r="T1080" s="44"/>
      <c r="U1080" s="44"/>
      <c r="V1080" s="44"/>
      <c r="W1080" s="44"/>
      <c r="X1080" s="44"/>
      <c r="Y1080" s="44"/>
    </row>
    <row r="1081" spans="1:25" ht="15" customHeight="1" x14ac:dyDescent="0.2">
      <c r="A1081" s="44"/>
      <c r="O1081" s="44"/>
      <c r="P1081" s="44"/>
      <c r="Q1081" s="44"/>
      <c r="R1081" s="44"/>
      <c r="S1081" s="44"/>
      <c r="T1081" s="44"/>
      <c r="U1081" s="44"/>
      <c r="V1081" s="44"/>
      <c r="W1081" s="44"/>
      <c r="X1081" s="44"/>
      <c r="Y1081" s="44"/>
    </row>
    <row r="1082" spans="1:25" ht="15" customHeight="1" x14ac:dyDescent="0.2">
      <c r="A1082" s="44"/>
      <c r="O1082" s="44"/>
      <c r="P1082" s="44"/>
      <c r="Q1082" s="44"/>
      <c r="R1082" s="44"/>
      <c r="S1082" s="44"/>
      <c r="T1082" s="44"/>
      <c r="U1082" s="44"/>
      <c r="V1082" s="44"/>
      <c r="W1082" s="44"/>
      <c r="X1082" s="44"/>
      <c r="Y1082" s="44"/>
    </row>
    <row r="1083" spans="1:25" ht="15" customHeight="1" x14ac:dyDescent="0.2">
      <c r="A1083" s="44"/>
      <c r="O1083" s="44"/>
      <c r="P1083" s="44"/>
      <c r="Q1083" s="44"/>
      <c r="R1083" s="44"/>
      <c r="S1083" s="44"/>
      <c r="T1083" s="44"/>
      <c r="U1083" s="44"/>
      <c r="V1083" s="44"/>
      <c r="W1083" s="44"/>
      <c r="X1083" s="44"/>
      <c r="Y1083" s="44"/>
    </row>
    <row r="1084" spans="1:25" ht="15" customHeight="1" x14ac:dyDescent="0.2">
      <c r="A1084" s="44"/>
      <c r="O1084" s="44"/>
      <c r="P1084" s="44"/>
      <c r="Q1084" s="44"/>
      <c r="R1084" s="44"/>
      <c r="S1084" s="44"/>
      <c r="T1084" s="44"/>
      <c r="U1084" s="44"/>
      <c r="V1084" s="44"/>
      <c r="W1084" s="44"/>
      <c r="X1084" s="44"/>
      <c r="Y1084" s="44"/>
    </row>
    <row r="1085" spans="1:25" ht="15" customHeight="1" x14ac:dyDescent="0.2">
      <c r="A1085" s="44"/>
      <c r="O1085" s="44"/>
      <c r="P1085" s="44"/>
      <c r="Q1085" s="44"/>
      <c r="R1085" s="44"/>
      <c r="S1085" s="44"/>
      <c r="T1085" s="44"/>
      <c r="U1085" s="44"/>
      <c r="V1085" s="44"/>
      <c r="W1085" s="44"/>
      <c r="X1085" s="44"/>
      <c r="Y1085" s="44"/>
    </row>
    <row r="1086" spans="1:25" ht="15" customHeight="1" x14ac:dyDescent="0.2">
      <c r="A1086" s="44"/>
      <c r="O1086" s="44"/>
      <c r="P1086" s="44"/>
      <c r="Q1086" s="44"/>
      <c r="R1086" s="44"/>
      <c r="S1086" s="44"/>
      <c r="T1086" s="44"/>
      <c r="U1086" s="44"/>
      <c r="V1086" s="44"/>
      <c r="W1086" s="44"/>
      <c r="X1086" s="44"/>
      <c r="Y1086" s="44"/>
    </row>
    <row r="1087" spans="1:25" ht="15" customHeight="1" x14ac:dyDescent="0.2">
      <c r="A1087" s="44"/>
      <c r="O1087" s="44"/>
      <c r="P1087" s="44"/>
      <c r="Q1087" s="44"/>
      <c r="R1087" s="44"/>
      <c r="S1087" s="44"/>
      <c r="T1087" s="44"/>
      <c r="U1087" s="44"/>
      <c r="V1087" s="44"/>
      <c r="W1087" s="44"/>
      <c r="X1087" s="44"/>
      <c r="Y1087" s="44"/>
    </row>
    <row r="1088" spans="1:25" ht="15" customHeight="1" x14ac:dyDescent="0.2">
      <c r="A1088" s="44"/>
      <c r="O1088" s="44"/>
      <c r="P1088" s="44"/>
      <c r="Q1088" s="44"/>
      <c r="R1088" s="44"/>
      <c r="S1088" s="44"/>
      <c r="T1088" s="44"/>
      <c r="U1088" s="44"/>
      <c r="V1088" s="44"/>
      <c r="W1088" s="44"/>
      <c r="X1088" s="44"/>
      <c r="Y1088" s="44"/>
    </row>
    <row r="1089" spans="1:25" ht="15" customHeight="1" x14ac:dyDescent="0.2">
      <c r="A1089" s="44"/>
      <c r="O1089" s="44"/>
      <c r="P1089" s="44"/>
      <c r="Q1089" s="44"/>
      <c r="R1089" s="44"/>
      <c r="S1089" s="44"/>
      <c r="T1089" s="44"/>
      <c r="U1089" s="44"/>
      <c r="V1089" s="44"/>
      <c r="W1089" s="44"/>
      <c r="X1089" s="44"/>
      <c r="Y1089" s="44"/>
    </row>
    <row r="1090" spans="1:25" ht="15" customHeight="1" x14ac:dyDescent="0.2">
      <c r="A1090" s="44"/>
      <c r="O1090" s="44"/>
      <c r="P1090" s="44"/>
      <c r="Q1090" s="44"/>
      <c r="R1090" s="44"/>
      <c r="S1090" s="44"/>
      <c r="T1090" s="44"/>
      <c r="U1090" s="44"/>
      <c r="V1090" s="44"/>
      <c r="W1090" s="44"/>
      <c r="X1090" s="44"/>
      <c r="Y1090" s="44"/>
    </row>
    <row r="1091" spans="1:25" ht="15" customHeight="1" x14ac:dyDescent="0.2">
      <c r="A1091" s="44"/>
      <c r="O1091" s="44"/>
      <c r="P1091" s="44"/>
      <c r="Q1091" s="44"/>
      <c r="R1091" s="44"/>
      <c r="S1091" s="44"/>
      <c r="T1091" s="44"/>
      <c r="U1091" s="44"/>
      <c r="V1091" s="44"/>
      <c r="W1091" s="44"/>
      <c r="X1091" s="44"/>
      <c r="Y1091" s="44"/>
    </row>
    <row r="1092" spans="1:25" ht="15" customHeight="1" x14ac:dyDescent="0.2">
      <c r="A1092" s="44"/>
      <c r="O1092" s="44"/>
      <c r="P1092" s="44"/>
      <c r="Q1092" s="44"/>
      <c r="R1092" s="44"/>
      <c r="S1092" s="44"/>
      <c r="T1092" s="44"/>
      <c r="U1092" s="44"/>
      <c r="V1092" s="44"/>
      <c r="W1092" s="44"/>
      <c r="X1092" s="44"/>
      <c r="Y1092" s="44"/>
    </row>
    <row r="1093" spans="1:25" ht="15" customHeight="1" x14ac:dyDescent="0.2">
      <c r="A1093" s="44"/>
      <c r="O1093" s="44"/>
      <c r="P1093" s="44"/>
      <c r="Q1093" s="44"/>
      <c r="R1093" s="44"/>
      <c r="S1093" s="44"/>
      <c r="T1093" s="44"/>
      <c r="U1093" s="44"/>
      <c r="V1093" s="44"/>
      <c r="W1093" s="44"/>
      <c r="X1093" s="44"/>
      <c r="Y1093" s="44"/>
    </row>
    <row r="1094" spans="1:25" ht="15" customHeight="1" x14ac:dyDescent="0.2">
      <c r="A1094" s="44"/>
      <c r="O1094" s="44"/>
      <c r="P1094" s="44"/>
      <c r="Q1094" s="44"/>
      <c r="R1094" s="44"/>
      <c r="S1094" s="44"/>
      <c r="T1094" s="44"/>
      <c r="U1094" s="44"/>
      <c r="V1094" s="44"/>
      <c r="W1094" s="44"/>
      <c r="X1094" s="44"/>
      <c r="Y1094" s="44"/>
    </row>
    <row r="1095" spans="1:25" ht="15" customHeight="1" x14ac:dyDescent="0.2">
      <c r="A1095" s="44"/>
      <c r="O1095" s="44"/>
      <c r="P1095" s="44"/>
      <c r="Q1095" s="44"/>
      <c r="R1095" s="44"/>
      <c r="S1095" s="44"/>
      <c r="T1095" s="44"/>
      <c r="U1095" s="44"/>
      <c r="V1095" s="44"/>
      <c r="W1095" s="44"/>
      <c r="X1095" s="44"/>
      <c r="Y1095" s="44"/>
    </row>
    <row r="1096" spans="1:25" ht="15" customHeight="1" x14ac:dyDescent="0.2">
      <c r="A1096" s="44"/>
      <c r="O1096" s="44"/>
      <c r="P1096" s="44"/>
      <c r="Q1096" s="44"/>
      <c r="R1096" s="44"/>
      <c r="S1096" s="44"/>
      <c r="T1096" s="44"/>
      <c r="U1096" s="44"/>
      <c r="V1096" s="44"/>
      <c r="W1096" s="44"/>
      <c r="X1096" s="44"/>
      <c r="Y1096" s="44"/>
    </row>
    <row r="1097" spans="1:25" ht="15" customHeight="1" x14ac:dyDescent="0.2">
      <c r="A1097" s="44"/>
      <c r="O1097" s="44"/>
      <c r="P1097" s="44"/>
      <c r="Q1097" s="44"/>
      <c r="R1097" s="44"/>
      <c r="S1097" s="44"/>
      <c r="T1097" s="44"/>
      <c r="U1097" s="44"/>
      <c r="V1097" s="44"/>
      <c r="W1097" s="44"/>
      <c r="X1097" s="44"/>
      <c r="Y1097" s="44"/>
    </row>
    <row r="1098" spans="1:25" ht="15" customHeight="1" x14ac:dyDescent="0.2">
      <c r="A1098" s="44"/>
      <c r="O1098" s="44"/>
      <c r="P1098" s="44"/>
      <c r="Q1098" s="44"/>
      <c r="R1098" s="44"/>
      <c r="S1098" s="44"/>
      <c r="T1098" s="44"/>
      <c r="U1098" s="44"/>
      <c r="V1098" s="44"/>
      <c r="W1098" s="44"/>
      <c r="X1098" s="44"/>
      <c r="Y1098" s="44"/>
    </row>
    <row r="1099" spans="1:25" ht="15" customHeight="1" x14ac:dyDescent="0.2">
      <c r="A1099" s="44"/>
      <c r="O1099" s="44"/>
      <c r="P1099" s="44"/>
      <c r="Q1099" s="44"/>
      <c r="R1099" s="44"/>
      <c r="S1099" s="44"/>
      <c r="T1099" s="44"/>
      <c r="U1099" s="44"/>
      <c r="V1099" s="44"/>
      <c r="W1099" s="44"/>
      <c r="X1099" s="44"/>
      <c r="Y1099" s="44"/>
    </row>
    <row r="1100" spans="1:25" ht="15" customHeight="1" x14ac:dyDescent="0.2">
      <c r="A1100" s="44"/>
      <c r="O1100" s="44"/>
      <c r="P1100" s="44"/>
      <c r="Q1100" s="44"/>
      <c r="R1100" s="44"/>
      <c r="S1100" s="44"/>
      <c r="T1100" s="44"/>
      <c r="U1100" s="44"/>
      <c r="V1100" s="44"/>
      <c r="W1100" s="44"/>
      <c r="X1100" s="44"/>
      <c r="Y1100" s="44"/>
    </row>
    <row r="1101" spans="1:25" ht="15" customHeight="1" x14ac:dyDescent="0.2">
      <c r="A1101" s="44"/>
      <c r="O1101" s="44"/>
      <c r="P1101" s="44"/>
      <c r="Q1101" s="44"/>
      <c r="R1101" s="44"/>
      <c r="S1101" s="44"/>
      <c r="T1101" s="44"/>
      <c r="U1101" s="44"/>
      <c r="V1101" s="44"/>
      <c r="W1101" s="44"/>
      <c r="X1101" s="44"/>
      <c r="Y1101" s="44"/>
    </row>
    <row r="1102" spans="1:25" ht="15" customHeight="1" x14ac:dyDescent="0.2">
      <c r="A1102" s="44"/>
      <c r="O1102" s="44"/>
      <c r="P1102" s="44"/>
      <c r="Q1102" s="44"/>
      <c r="R1102" s="44"/>
      <c r="S1102" s="44"/>
      <c r="T1102" s="44"/>
      <c r="U1102" s="44"/>
      <c r="V1102" s="44"/>
      <c r="W1102" s="44"/>
      <c r="X1102" s="44"/>
      <c r="Y1102" s="44"/>
    </row>
    <row r="1103" spans="1:25" ht="15" customHeight="1" x14ac:dyDescent="0.2">
      <c r="A1103" s="44"/>
      <c r="O1103" s="44"/>
      <c r="P1103" s="44"/>
      <c r="Q1103" s="44"/>
      <c r="R1103" s="44"/>
      <c r="S1103" s="44"/>
      <c r="T1103" s="44"/>
      <c r="U1103" s="44"/>
      <c r="V1103" s="44"/>
      <c r="W1103" s="44"/>
      <c r="X1103" s="44"/>
      <c r="Y1103" s="44"/>
    </row>
    <row r="1104" spans="1:25" ht="15" customHeight="1" x14ac:dyDescent="0.2">
      <c r="A1104" s="44"/>
      <c r="O1104" s="44"/>
      <c r="P1104" s="44"/>
      <c r="Q1104" s="44"/>
      <c r="R1104" s="44"/>
      <c r="S1104" s="44"/>
      <c r="T1104" s="44"/>
      <c r="U1104" s="44"/>
      <c r="V1104" s="44"/>
      <c r="W1104" s="44"/>
      <c r="X1104" s="44"/>
      <c r="Y1104" s="44"/>
    </row>
    <row r="1105" spans="1:25" ht="15" customHeight="1" x14ac:dyDescent="0.2">
      <c r="A1105" s="44"/>
      <c r="O1105" s="44"/>
      <c r="P1105" s="44"/>
      <c r="Q1105" s="44"/>
      <c r="R1105" s="44"/>
      <c r="S1105" s="44"/>
      <c r="T1105" s="44"/>
      <c r="U1105" s="44"/>
      <c r="V1105" s="44"/>
      <c r="W1105" s="44"/>
      <c r="X1105" s="44"/>
      <c r="Y1105" s="44"/>
    </row>
    <row r="1106" spans="1:25" ht="15" customHeight="1" x14ac:dyDescent="0.2">
      <c r="A1106" s="44"/>
      <c r="O1106" s="44"/>
      <c r="P1106" s="44"/>
      <c r="Q1106" s="44"/>
      <c r="R1106" s="44"/>
      <c r="S1106" s="44"/>
      <c r="T1106" s="44"/>
      <c r="U1106" s="44"/>
      <c r="V1106" s="44"/>
      <c r="W1106" s="44"/>
      <c r="X1106" s="44"/>
      <c r="Y1106" s="44"/>
    </row>
    <row r="1107" spans="1:25" ht="15" customHeight="1" x14ac:dyDescent="0.2">
      <c r="A1107" s="44"/>
      <c r="O1107" s="44"/>
      <c r="P1107" s="44"/>
      <c r="Q1107" s="44"/>
      <c r="R1107" s="44"/>
      <c r="S1107" s="44"/>
      <c r="T1107" s="44"/>
      <c r="U1107" s="44"/>
      <c r="V1107" s="44"/>
      <c r="W1107" s="44"/>
      <c r="X1107" s="44"/>
      <c r="Y1107" s="44"/>
    </row>
    <row r="1108" spans="1:25" ht="15" customHeight="1" x14ac:dyDescent="0.2">
      <c r="A1108" s="44"/>
      <c r="O1108" s="44"/>
      <c r="P1108" s="44"/>
      <c r="Q1108" s="44"/>
      <c r="R1108" s="44"/>
      <c r="S1108" s="44"/>
      <c r="T1108" s="44"/>
      <c r="U1108" s="44"/>
      <c r="V1108" s="44"/>
      <c r="W1108" s="44"/>
      <c r="X1108" s="44"/>
      <c r="Y1108" s="44"/>
    </row>
    <row r="1109" spans="1:25" ht="15" customHeight="1" x14ac:dyDescent="0.2">
      <c r="A1109" s="44"/>
      <c r="O1109" s="44"/>
      <c r="P1109" s="44"/>
      <c r="Q1109" s="44"/>
      <c r="R1109" s="44"/>
      <c r="S1109" s="44"/>
      <c r="T1109" s="44"/>
      <c r="U1109" s="44"/>
      <c r="V1109" s="44"/>
      <c r="W1109" s="44"/>
      <c r="X1109" s="44"/>
      <c r="Y1109" s="44"/>
    </row>
    <row r="1110" spans="1:25" ht="15" customHeight="1" x14ac:dyDescent="0.2">
      <c r="A1110" s="44"/>
      <c r="O1110" s="44"/>
      <c r="P1110" s="44"/>
      <c r="Q1110" s="44"/>
      <c r="R1110" s="44"/>
      <c r="S1110" s="44"/>
      <c r="T1110" s="44"/>
      <c r="U1110" s="44"/>
      <c r="V1110" s="44"/>
      <c r="W1110" s="44"/>
      <c r="X1110" s="44"/>
      <c r="Y1110" s="44"/>
    </row>
    <row r="1111" spans="1:25" ht="15" customHeight="1" x14ac:dyDescent="0.2">
      <c r="A1111" s="44"/>
      <c r="O1111" s="44"/>
      <c r="P1111" s="44"/>
      <c r="Q1111" s="44"/>
      <c r="R1111" s="44"/>
      <c r="S1111" s="44"/>
      <c r="T1111" s="44"/>
      <c r="U1111" s="44"/>
      <c r="V1111" s="44"/>
      <c r="W1111" s="44"/>
      <c r="X1111" s="44"/>
      <c r="Y1111" s="44"/>
    </row>
    <row r="1112" spans="1:25" ht="15" customHeight="1" x14ac:dyDescent="0.2">
      <c r="A1112" s="44"/>
      <c r="O1112" s="44"/>
      <c r="P1112" s="44"/>
      <c r="Q1112" s="44"/>
      <c r="R1112" s="44"/>
      <c r="S1112" s="44"/>
      <c r="T1112" s="44"/>
      <c r="U1112" s="44"/>
      <c r="V1112" s="44"/>
      <c r="W1112" s="44"/>
      <c r="X1112" s="44"/>
      <c r="Y1112" s="44"/>
    </row>
    <row r="1113" spans="1:25" ht="15" customHeight="1" x14ac:dyDescent="0.2">
      <c r="A1113" s="44"/>
      <c r="O1113" s="44"/>
      <c r="P1113" s="44"/>
      <c r="Q1113" s="44"/>
      <c r="R1113" s="44"/>
      <c r="S1113" s="44"/>
      <c r="T1113" s="44"/>
      <c r="U1113" s="44"/>
      <c r="V1113" s="44"/>
      <c r="W1113" s="44"/>
      <c r="X1113" s="44"/>
      <c r="Y1113" s="44"/>
    </row>
    <row r="1114" spans="1:25" ht="15" customHeight="1" x14ac:dyDescent="0.2">
      <c r="A1114" s="44"/>
      <c r="O1114" s="44"/>
      <c r="P1114" s="44"/>
      <c r="Q1114" s="44"/>
      <c r="R1114" s="44"/>
      <c r="S1114" s="44"/>
      <c r="T1114" s="44"/>
      <c r="U1114" s="44"/>
      <c r="V1114" s="44"/>
      <c r="W1114" s="44"/>
      <c r="X1114" s="44"/>
      <c r="Y1114" s="44"/>
    </row>
    <row r="1115" spans="1:25" ht="15" customHeight="1" x14ac:dyDescent="0.2">
      <c r="A1115" s="44"/>
      <c r="O1115" s="44"/>
      <c r="P1115" s="44"/>
      <c r="Q1115" s="44"/>
      <c r="R1115" s="44"/>
      <c r="S1115" s="44"/>
      <c r="T1115" s="44"/>
      <c r="U1115" s="44"/>
      <c r="V1115" s="44"/>
      <c r="W1115" s="44"/>
      <c r="X1115" s="44"/>
      <c r="Y1115" s="44"/>
    </row>
    <row r="1116" spans="1:25" ht="15" customHeight="1" x14ac:dyDescent="0.2">
      <c r="A1116" s="44"/>
      <c r="O1116" s="44"/>
      <c r="P1116" s="44"/>
      <c r="Q1116" s="44"/>
      <c r="R1116" s="44"/>
      <c r="S1116" s="44"/>
      <c r="T1116" s="44"/>
      <c r="U1116" s="44"/>
      <c r="V1116" s="44"/>
      <c r="W1116" s="44"/>
      <c r="X1116" s="44"/>
      <c r="Y1116" s="44"/>
    </row>
    <row r="1117" spans="1:25" ht="15" customHeight="1" x14ac:dyDescent="0.2">
      <c r="A1117" s="44"/>
      <c r="O1117" s="44"/>
      <c r="P1117" s="44"/>
      <c r="Q1117" s="44"/>
      <c r="R1117" s="44"/>
      <c r="S1117" s="44"/>
      <c r="T1117" s="44"/>
      <c r="U1117" s="44"/>
      <c r="V1117" s="44"/>
      <c r="W1117" s="44"/>
      <c r="X1117" s="44"/>
      <c r="Y1117" s="44"/>
    </row>
    <row r="1118" spans="1:25" ht="15" customHeight="1" x14ac:dyDescent="0.2">
      <c r="A1118" s="44"/>
      <c r="O1118" s="44"/>
      <c r="P1118" s="44"/>
      <c r="Q1118" s="44"/>
      <c r="R1118" s="44"/>
      <c r="S1118" s="44"/>
      <c r="T1118" s="44"/>
      <c r="U1118" s="44"/>
      <c r="V1118" s="44"/>
      <c r="W1118" s="44"/>
      <c r="X1118" s="44"/>
      <c r="Y1118" s="44"/>
    </row>
    <row r="1119" spans="1:25" ht="15" customHeight="1" x14ac:dyDescent="0.2">
      <c r="A1119" s="44"/>
      <c r="O1119" s="44"/>
      <c r="P1119" s="44"/>
      <c r="Q1119" s="44"/>
      <c r="R1119" s="44"/>
      <c r="S1119" s="44"/>
      <c r="T1119" s="44"/>
      <c r="U1119" s="44"/>
      <c r="V1119" s="44"/>
      <c r="W1119" s="44"/>
      <c r="X1119" s="44"/>
      <c r="Y1119" s="44"/>
    </row>
    <row r="1120" spans="1:25" ht="15" customHeight="1" x14ac:dyDescent="0.2">
      <c r="A1120" s="44"/>
      <c r="O1120" s="44"/>
      <c r="P1120" s="44"/>
      <c r="Q1120" s="44"/>
      <c r="R1120" s="44"/>
      <c r="S1120" s="44"/>
      <c r="T1120" s="44"/>
      <c r="U1120" s="44"/>
      <c r="V1120" s="44"/>
      <c r="W1120" s="44"/>
      <c r="X1120" s="44"/>
      <c r="Y1120" s="44"/>
    </row>
    <row r="1121" spans="1:25" ht="15" customHeight="1" x14ac:dyDescent="0.2">
      <c r="A1121" s="44"/>
      <c r="O1121" s="44"/>
      <c r="P1121" s="44"/>
      <c r="Q1121" s="44"/>
      <c r="R1121" s="44"/>
      <c r="S1121" s="44"/>
      <c r="T1121" s="44"/>
      <c r="U1121" s="44"/>
      <c r="V1121" s="44"/>
      <c r="W1121" s="44"/>
      <c r="X1121" s="44"/>
      <c r="Y1121" s="44"/>
    </row>
    <row r="1122" spans="1:25" ht="15" customHeight="1" x14ac:dyDescent="0.2">
      <c r="A1122" s="44"/>
      <c r="O1122" s="44"/>
      <c r="P1122" s="44"/>
      <c r="Q1122" s="44"/>
      <c r="R1122" s="44"/>
      <c r="S1122" s="44"/>
      <c r="T1122" s="44"/>
      <c r="U1122" s="44"/>
      <c r="V1122" s="44"/>
      <c r="W1122" s="44"/>
      <c r="X1122" s="44"/>
      <c r="Y1122" s="44"/>
    </row>
    <row r="1123" spans="1:25" ht="15" customHeight="1" x14ac:dyDescent="0.2">
      <c r="A1123" s="44"/>
      <c r="O1123" s="44"/>
      <c r="P1123" s="44"/>
      <c r="Q1123" s="44"/>
      <c r="R1123" s="44"/>
      <c r="S1123" s="44"/>
      <c r="T1123" s="44"/>
      <c r="U1123" s="44"/>
      <c r="V1123" s="44"/>
      <c r="W1123" s="44"/>
      <c r="X1123" s="44"/>
      <c r="Y1123" s="44"/>
    </row>
    <row r="1124" spans="1:25" ht="15" customHeight="1" x14ac:dyDescent="0.2">
      <c r="A1124" s="44"/>
      <c r="O1124" s="44"/>
      <c r="P1124" s="44"/>
      <c r="Q1124" s="44"/>
      <c r="R1124" s="44"/>
      <c r="S1124" s="44"/>
      <c r="T1124" s="44"/>
      <c r="U1124" s="44"/>
      <c r="V1124" s="44"/>
      <c r="W1124" s="44"/>
      <c r="X1124" s="44"/>
      <c r="Y1124" s="44"/>
    </row>
    <row r="1125" spans="1:25" ht="15" customHeight="1" x14ac:dyDescent="0.2">
      <c r="A1125" s="44"/>
      <c r="O1125" s="44"/>
      <c r="P1125" s="44"/>
      <c r="Q1125" s="44"/>
      <c r="R1125" s="44"/>
      <c r="S1125" s="44"/>
      <c r="T1125" s="44"/>
      <c r="U1125" s="44"/>
      <c r="V1125" s="44"/>
      <c r="W1125" s="44"/>
      <c r="X1125" s="44"/>
      <c r="Y1125" s="44"/>
    </row>
    <row r="1126" spans="1:25" ht="15" customHeight="1" x14ac:dyDescent="0.2">
      <c r="A1126" s="44"/>
      <c r="O1126" s="44"/>
      <c r="P1126" s="44"/>
      <c r="Q1126" s="44"/>
      <c r="R1126" s="44"/>
      <c r="S1126" s="44"/>
      <c r="T1126" s="44"/>
      <c r="U1126" s="44"/>
      <c r="V1126" s="44"/>
      <c r="W1126" s="44"/>
      <c r="X1126" s="44"/>
      <c r="Y1126" s="44"/>
    </row>
    <row r="1127" spans="1:25" ht="15" customHeight="1" x14ac:dyDescent="0.2">
      <c r="A1127" s="44"/>
      <c r="O1127" s="44"/>
      <c r="P1127" s="44"/>
      <c r="Q1127" s="44"/>
      <c r="R1127" s="44"/>
      <c r="S1127" s="44"/>
      <c r="T1127" s="44"/>
      <c r="U1127" s="44"/>
      <c r="V1127" s="44"/>
      <c r="W1127" s="44"/>
      <c r="X1127" s="44"/>
      <c r="Y1127" s="44"/>
    </row>
    <row r="1128" spans="1:25" ht="15" customHeight="1" x14ac:dyDescent="0.2">
      <c r="A1128" s="44"/>
      <c r="O1128" s="44"/>
      <c r="P1128" s="44"/>
      <c r="Q1128" s="44"/>
      <c r="R1128" s="44"/>
      <c r="S1128" s="44"/>
      <c r="T1128" s="44"/>
      <c r="U1128" s="44"/>
      <c r="V1128" s="44"/>
      <c r="W1128" s="44"/>
      <c r="X1128" s="44"/>
      <c r="Y1128" s="44"/>
    </row>
    <row r="1129" spans="1:25" ht="15" customHeight="1" x14ac:dyDescent="0.2">
      <c r="A1129" s="44"/>
      <c r="O1129" s="44"/>
      <c r="P1129" s="44"/>
      <c r="Q1129" s="44"/>
      <c r="R1129" s="44"/>
      <c r="S1129" s="44"/>
      <c r="T1129" s="44"/>
      <c r="U1129" s="44"/>
      <c r="V1129" s="44"/>
      <c r="W1129" s="44"/>
      <c r="X1129" s="44"/>
      <c r="Y1129" s="44"/>
    </row>
    <row r="1130" spans="1:25" ht="15" customHeight="1" x14ac:dyDescent="0.2">
      <c r="A1130" s="44"/>
      <c r="O1130" s="44"/>
      <c r="P1130" s="44"/>
      <c r="Q1130" s="44"/>
      <c r="R1130" s="44"/>
      <c r="S1130" s="44"/>
      <c r="T1130" s="44"/>
      <c r="U1130" s="44"/>
      <c r="V1130" s="44"/>
      <c r="W1130" s="44"/>
      <c r="X1130" s="44"/>
      <c r="Y1130" s="44"/>
    </row>
    <row r="1131" spans="1:25" ht="15" customHeight="1" x14ac:dyDescent="0.2">
      <c r="A1131" s="44"/>
      <c r="O1131" s="44"/>
      <c r="P1131" s="44"/>
      <c r="Q1131" s="44"/>
      <c r="R1131" s="44"/>
      <c r="S1131" s="44"/>
      <c r="T1131" s="44"/>
      <c r="U1131" s="44"/>
      <c r="V1131" s="44"/>
      <c r="W1131" s="44"/>
      <c r="X1131" s="44"/>
      <c r="Y1131" s="44"/>
    </row>
    <row r="1132" spans="1:25" ht="15" customHeight="1" x14ac:dyDescent="0.2">
      <c r="A1132" s="44"/>
      <c r="O1132" s="44"/>
      <c r="P1132" s="44"/>
      <c r="Q1132" s="44"/>
      <c r="R1132" s="44"/>
      <c r="S1132" s="44"/>
      <c r="T1132" s="44"/>
      <c r="U1132" s="44"/>
      <c r="V1132" s="44"/>
      <c r="W1132" s="44"/>
      <c r="X1132" s="44"/>
      <c r="Y1132" s="44"/>
    </row>
    <row r="1133" spans="1:25" ht="15" customHeight="1" x14ac:dyDescent="0.2">
      <c r="A1133" s="44"/>
      <c r="O1133" s="44"/>
      <c r="P1133" s="44"/>
      <c r="Q1133" s="44"/>
      <c r="R1133" s="44"/>
      <c r="S1133" s="44"/>
      <c r="T1133" s="44"/>
      <c r="U1133" s="44"/>
      <c r="V1133" s="44"/>
      <c r="W1133" s="44"/>
      <c r="X1133" s="44"/>
      <c r="Y1133" s="44"/>
    </row>
    <row r="1134" spans="1:25" ht="15" customHeight="1" x14ac:dyDescent="0.2">
      <c r="A1134" s="44"/>
      <c r="O1134" s="44"/>
      <c r="P1134" s="44"/>
      <c r="Q1134" s="44"/>
      <c r="R1134" s="44"/>
      <c r="S1134" s="44"/>
      <c r="T1134" s="44"/>
      <c r="U1134" s="44"/>
      <c r="V1134" s="44"/>
      <c r="W1134" s="44"/>
      <c r="X1134" s="44"/>
      <c r="Y1134" s="44"/>
    </row>
    <row r="1135" spans="1:25" ht="15" customHeight="1" x14ac:dyDescent="0.2">
      <c r="A1135" s="44"/>
      <c r="O1135" s="44"/>
      <c r="P1135" s="44"/>
      <c r="Q1135" s="44"/>
      <c r="R1135" s="44"/>
      <c r="S1135" s="44"/>
      <c r="T1135" s="44"/>
      <c r="U1135" s="44"/>
      <c r="V1135" s="44"/>
      <c r="W1135" s="44"/>
      <c r="X1135" s="44"/>
      <c r="Y1135" s="44"/>
    </row>
    <row r="1136" spans="1:25" ht="15" customHeight="1" x14ac:dyDescent="0.2">
      <c r="A1136" s="44"/>
      <c r="O1136" s="44"/>
      <c r="P1136" s="44"/>
      <c r="Q1136" s="44"/>
      <c r="R1136" s="44"/>
      <c r="S1136" s="44"/>
      <c r="T1136" s="44"/>
      <c r="U1136" s="44"/>
      <c r="V1136" s="44"/>
      <c r="W1136" s="44"/>
      <c r="X1136" s="44"/>
      <c r="Y1136" s="44"/>
    </row>
    <row r="1137" spans="1:25" ht="15" customHeight="1" x14ac:dyDescent="0.2">
      <c r="A1137" s="44"/>
      <c r="O1137" s="44"/>
      <c r="P1137" s="44"/>
      <c r="Q1137" s="44"/>
      <c r="R1137" s="44"/>
      <c r="S1137" s="44"/>
      <c r="T1137" s="44"/>
      <c r="U1137" s="44"/>
      <c r="V1137" s="44"/>
      <c r="W1137" s="44"/>
      <c r="X1137" s="44"/>
      <c r="Y1137" s="44"/>
    </row>
    <row r="1138" spans="1:25" ht="15" customHeight="1" x14ac:dyDescent="0.2">
      <c r="A1138" s="44"/>
      <c r="O1138" s="44"/>
      <c r="P1138" s="44"/>
      <c r="Q1138" s="44"/>
      <c r="R1138" s="44"/>
      <c r="S1138" s="44"/>
      <c r="T1138" s="44"/>
      <c r="U1138" s="44"/>
      <c r="V1138" s="44"/>
      <c r="W1138" s="44"/>
      <c r="X1138" s="44"/>
      <c r="Y1138" s="44"/>
    </row>
    <row r="1139" spans="1:25" ht="15" customHeight="1" x14ac:dyDescent="0.2">
      <c r="A1139" s="44"/>
      <c r="O1139" s="44"/>
      <c r="P1139" s="44"/>
      <c r="Q1139" s="44"/>
      <c r="R1139" s="44"/>
      <c r="S1139" s="44"/>
      <c r="T1139" s="44"/>
      <c r="U1139" s="44"/>
      <c r="V1139" s="44"/>
      <c r="W1139" s="44"/>
      <c r="X1139" s="44"/>
      <c r="Y1139" s="44"/>
    </row>
    <row r="1140" spans="1:25" ht="15" customHeight="1" x14ac:dyDescent="0.2">
      <c r="A1140" s="44"/>
      <c r="O1140" s="44"/>
      <c r="P1140" s="44"/>
      <c r="Q1140" s="44"/>
      <c r="R1140" s="44"/>
      <c r="S1140" s="44"/>
      <c r="T1140" s="44"/>
      <c r="U1140" s="44"/>
      <c r="V1140" s="44"/>
      <c r="W1140" s="44"/>
      <c r="X1140" s="44"/>
      <c r="Y1140" s="44"/>
    </row>
    <row r="1141" spans="1:25" ht="15" customHeight="1" x14ac:dyDescent="0.2">
      <c r="A1141" s="44"/>
      <c r="O1141" s="44"/>
      <c r="P1141" s="44"/>
      <c r="Q1141" s="44"/>
      <c r="R1141" s="44"/>
      <c r="S1141" s="44"/>
      <c r="T1141" s="44"/>
      <c r="U1141" s="44"/>
      <c r="V1141" s="44"/>
      <c r="W1141" s="44"/>
      <c r="X1141" s="44"/>
      <c r="Y1141" s="44"/>
    </row>
    <row r="1142" spans="1:25" ht="15" customHeight="1" x14ac:dyDescent="0.2">
      <c r="A1142" s="44"/>
      <c r="O1142" s="44"/>
      <c r="P1142" s="44"/>
      <c r="Q1142" s="44"/>
      <c r="R1142" s="44"/>
      <c r="S1142" s="44"/>
      <c r="T1142" s="44"/>
      <c r="U1142" s="44"/>
      <c r="V1142" s="44"/>
      <c r="W1142" s="44"/>
      <c r="X1142" s="44"/>
      <c r="Y1142" s="44"/>
    </row>
    <row r="1143" spans="1:25" ht="15" customHeight="1" x14ac:dyDescent="0.2">
      <c r="A1143" s="44"/>
      <c r="O1143" s="44"/>
      <c r="P1143" s="44"/>
      <c r="Q1143" s="44"/>
      <c r="R1143" s="44"/>
      <c r="S1143" s="44"/>
      <c r="T1143" s="44"/>
      <c r="U1143" s="44"/>
      <c r="V1143" s="44"/>
      <c r="W1143" s="44"/>
      <c r="X1143" s="44"/>
      <c r="Y1143" s="44"/>
    </row>
    <row r="1144" spans="1:25" ht="15" customHeight="1" x14ac:dyDescent="0.2">
      <c r="A1144" s="44"/>
      <c r="O1144" s="44"/>
      <c r="P1144" s="44"/>
      <c r="Q1144" s="44"/>
      <c r="R1144" s="44"/>
      <c r="S1144" s="44"/>
      <c r="T1144" s="44"/>
      <c r="U1144" s="44"/>
      <c r="V1144" s="44"/>
      <c r="W1144" s="44"/>
      <c r="X1144" s="44"/>
      <c r="Y1144" s="44"/>
    </row>
    <row r="1145" spans="1:25" ht="15" customHeight="1" x14ac:dyDescent="0.2">
      <c r="A1145" s="44"/>
      <c r="O1145" s="44"/>
      <c r="P1145" s="44"/>
      <c r="Q1145" s="44"/>
      <c r="R1145" s="44"/>
      <c r="S1145" s="44"/>
      <c r="T1145" s="44"/>
      <c r="U1145" s="44"/>
      <c r="V1145" s="44"/>
      <c r="W1145" s="44"/>
      <c r="X1145" s="44"/>
      <c r="Y1145" s="44"/>
    </row>
    <row r="1146" spans="1:25" ht="15" customHeight="1" x14ac:dyDescent="0.2">
      <c r="A1146" s="44"/>
      <c r="O1146" s="44"/>
      <c r="P1146" s="44"/>
      <c r="Q1146" s="44"/>
      <c r="R1146" s="44"/>
      <c r="S1146" s="44"/>
      <c r="T1146" s="44"/>
      <c r="U1146" s="44"/>
      <c r="V1146" s="44"/>
      <c r="W1146" s="44"/>
      <c r="X1146" s="44"/>
      <c r="Y1146" s="44"/>
    </row>
    <row r="1147" spans="1:25" ht="15" customHeight="1" x14ac:dyDescent="0.2">
      <c r="A1147" s="44"/>
      <c r="O1147" s="44"/>
      <c r="P1147" s="44"/>
      <c r="Q1147" s="44"/>
      <c r="R1147" s="44"/>
      <c r="S1147" s="44"/>
      <c r="T1147" s="44"/>
      <c r="U1147" s="44"/>
      <c r="V1147" s="44"/>
      <c r="W1147" s="44"/>
      <c r="X1147" s="44"/>
      <c r="Y1147" s="44"/>
    </row>
    <row r="1148" spans="1:25" ht="15" customHeight="1" x14ac:dyDescent="0.2">
      <c r="A1148" s="44"/>
      <c r="O1148" s="44"/>
      <c r="P1148" s="44"/>
      <c r="Q1148" s="44"/>
      <c r="R1148" s="44"/>
      <c r="S1148" s="44"/>
      <c r="T1148" s="44"/>
      <c r="U1148" s="44"/>
      <c r="V1148" s="44"/>
      <c r="W1148" s="44"/>
      <c r="X1148" s="44"/>
      <c r="Y1148" s="44"/>
    </row>
    <row r="1149" spans="1:25" ht="15" customHeight="1" x14ac:dyDescent="0.2">
      <c r="A1149" s="44"/>
      <c r="O1149" s="44"/>
      <c r="P1149" s="44"/>
      <c r="Q1149" s="44"/>
      <c r="R1149" s="44"/>
      <c r="S1149" s="44"/>
      <c r="T1149" s="44"/>
      <c r="U1149" s="44"/>
      <c r="V1149" s="44"/>
      <c r="W1149" s="44"/>
      <c r="X1149" s="44"/>
      <c r="Y1149" s="44"/>
    </row>
    <row r="1150" spans="1:25" ht="15" customHeight="1" x14ac:dyDescent="0.2">
      <c r="A1150" s="44"/>
      <c r="O1150" s="44"/>
      <c r="P1150" s="44"/>
      <c r="Q1150" s="44"/>
      <c r="R1150" s="44"/>
      <c r="S1150" s="44"/>
      <c r="T1150" s="44"/>
      <c r="U1150" s="44"/>
      <c r="V1150" s="44"/>
      <c r="W1150" s="44"/>
      <c r="X1150" s="44"/>
      <c r="Y1150" s="44"/>
    </row>
    <row r="1151" spans="1:25" ht="15" customHeight="1" x14ac:dyDescent="0.2">
      <c r="A1151" s="44"/>
      <c r="O1151" s="44"/>
      <c r="P1151" s="44"/>
      <c r="Q1151" s="44"/>
      <c r="R1151" s="44"/>
      <c r="S1151" s="44"/>
      <c r="T1151" s="44"/>
      <c r="U1151" s="44"/>
      <c r="V1151" s="44"/>
      <c r="W1151" s="44"/>
      <c r="X1151" s="44"/>
      <c r="Y1151" s="44"/>
    </row>
    <row r="1152" spans="1:25" ht="15" customHeight="1" x14ac:dyDescent="0.2">
      <c r="A1152" s="44"/>
      <c r="O1152" s="44"/>
      <c r="P1152" s="44"/>
      <c r="Q1152" s="44"/>
      <c r="R1152" s="44"/>
      <c r="S1152" s="44"/>
      <c r="T1152" s="44"/>
      <c r="U1152" s="44"/>
      <c r="V1152" s="44"/>
      <c r="W1152" s="44"/>
      <c r="X1152" s="44"/>
      <c r="Y1152" s="44"/>
    </row>
    <row r="1153" spans="1:25" ht="15" customHeight="1" x14ac:dyDescent="0.2">
      <c r="A1153" s="44"/>
      <c r="O1153" s="44"/>
      <c r="P1153" s="44"/>
      <c r="Q1153" s="44"/>
      <c r="R1153" s="44"/>
      <c r="S1153" s="44"/>
      <c r="T1153" s="44"/>
      <c r="U1153" s="44"/>
      <c r="V1153" s="44"/>
      <c r="W1153" s="44"/>
      <c r="X1153" s="44"/>
      <c r="Y1153" s="44"/>
    </row>
    <row r="1154" spans="1:25" ht="15" customHeight="1" x14ac:dyDescent="0.2">
      <c r="A1154" s="44"/>
      <c r="O1154" s="44"/>
      <c r="P1154" s="44"/>
      <c r="Q1154" s="44"/>
      <c r="R1154" s="44"/>
      <c r="S1154" s="44"/>
      <c r="T1154" s="44"/>
      <c r="U1154" s="44"/>
      <c r="V1154" s="44"/>
      <c r="W1154" s="44"/>
      <c r="X1154" s="44"/>
      <c r="Y1154" s="44"/>
    </row>
    <row r="1155" spans="1:25" ht="15" customHeight="1" x14ac:dyDescent="0.2">
      <c r="A1155" s="44"/>
      <c r="O1155" s="44"/>
      <c r="P1155" s="44"/>
      <c r="Q1155" s="44"/>
      <c r="R1155" s="44"/>
      <c r="S1155" s="44"/>
      <c r="T1155" s="44"/>
      <c r="U1155" s="44"/>
      <c r="V1155" s="44"/>
      <c r="W1155" s="44"/>
      <c r="X1155" s="44"/>
      <c r="Y1155" s="44"/>
    </row>
    <row r="1156" spans="1:25" ht="15" customHeight="1" x14ac:dyDescent="0.2">
      <c r="A1156" s="44"/>
      <c r="O1156" s="44"/>
      <c r="P1156" s="44"/>
      <c r="Q1156" s="44"/>
      <c r="R1156" s="44"/>
      <c r="S1156" s="44"/>
      <c r="T1156" s="44"/>
      <c r="U1156" s="44"/>
      <c r="V1156" s="44"/>
      <c r="W1156" s="44"/>
      <c r="X1156" s="44"/>
      <c r="Y1156" s="44"/>
    </row>
    <row r="1157" spans="1:25" ht="15" customHeight="1" x14ac:dyDescent="0.2">
      <c r="A1157" s="44"/>
      <c r="O1157" s="44"/>
      <c r="P1157" s="44"/>
      <c r="Q1157" s="44"/>
      <c r="R1157" s="44"/>
      <c r="S1157" s="44"/>
      <c r="T1157" s="44"/>
      <c r="U1157" s="44"/>
      <c r="V1157" s="44"/>
      <c r="W1157" s="44"/>
      <c r="X1157" s="44"/>
      <c r="Y1157" s="44"/>
    </row>
    <row r="1158" spans="1:25" ht="15" customHeight="1" x14ac:dyDescent="0.2">
      <c r="A1158" s="44"/>
      <c r="O1158" s="44"/>
      <c r="P1158" s="44"/>
      <c r="Q1158" s="44"/>
      <c r="R1158" s="44"/>
      <c r="S1158" s="44"/>
      <c r="T1158" s="44"/>
      <c r="U1158" s="44"/>
      <c r="V1158" s="44"/>
      <c r="W1158" s="44"/>
      <c r="X1158" s="44"/>
      <c r="Y1158" s="44"/>
    </row>
    <row r="1159" spans="1:25" ht="15" customHeight="1" x14ac:dyDescent="0.2">
      <c r="A1159" s="44"/>
      <c r="O1159" s="44"/>
      <c r="P1159" s="44"/>
      <c r="Q1159" s="44"/>
      <c r="R1159" s="44"/>
      <c r="S1159" s="44"/>
      <c r="T1159" s="44"/>
      <c r="U1159" s="44"/>
      <c r="V1159" s="44"/>
      <c r="W1159" s="44"/>
      <c r="X1159" s="44"/>
      <c r="Y1159" s="44"/>
    </row>
    <row r="1160" spans="1:25" ht="15" customHeight="1" x14ac:dyDescent="0.2">
      <c r="A1160" s="44"/>
      <c r="O1160" s="44"/>
      <c r="P1160" s="44"/>
      <c r="Q1160" s="44"/>
      <c r="R1160" s="44"/>
      <c r="S1160" s="44"/>
      <c r="T1160" s="44"/>
      <c r="U1160" s="44"/>
      <c r="V1160" s="44"/>
      <c r="W1160" s="44"/>
      <c r="X1160" s="44"/>
      <c r="Y1160" s="44"/>
    </row>
    <row r="1161" spans="1:25" ht="15" customHeight="1" x14ac:dyDescent="0.2">
      <c r="A1161" s="44"/>
      <c r="O1161" s="44"/>
      <c r="P1161" s="44"/>
      <c r="Q1161" s="44"/>
      <c r="R1161" s="44"/>
      <c r="S1161" s="44"/>
      <c r="T1161" s="44"/>
      <c r="U1161" s="44"/>
      <c r="V1161" s="44"/>
      <c r="W1161" s="44"/>
      <c r="X1161" s="44"/>
      <c r="Y1161" s="44"/>
    </row>
    <row r="1162" spans="1:25" ht="15" customHeight="1" x14ac:dyDescent="0.2">
      <c r="A1162" s="44"/>
      <c r="O1162" s="44"/>
      <c r="P1162" s="44"/>
      <c r="Q1162" s="44"/>
      <c r="R1162" s="44"/>
      <c r="S1162" s="44"/>
      <c r="T1162" s="44"/>
      <c r="U1162" s="44"/>
      <c r="V1162" s="44"/>
      <c r="W1162" s="44"/>
      <c r="X1162" s="44"/>
      <c r="Y1162" s="44"/>
    </row>
    <row r="1163" spans="1:25" ht="15" customHeight="1" x14ac:dyDescent="0.2">
      <c r="A1163" s="44"/>
      <c r="O1163" s="44"/>
      <c r="P1163" s="44"/>
      <c r="Q1163" s="44"/>
      <c r="R1163" s="44"/>
      <c r="S1163" s="44"/>
      <c r="T1163" s="44"/>
      <c r="U1163" s="44"/>
      <c r="V1163" s="44"/>
      <c r="W1163" s="44"/>
      <c r="X1163" s="44"/>
      <c r="Y1163" s="44"/>
    </row>
    <row r="1164" spans="1:25" ht="15" customHeight="1" x14ac:dyDescent="0.2">
      <c r="A1164" s="44"/>
      <c r="O1164" s="44"/>
      <c r="P1164" s="44"/>
      <c r="Q1164" s="44"/>
      <c r="R1164" s="44"/>
      <c r="S1164" s="44"/>
      <c r="T1164" s="44"/>
      <c r="U1164" s="44"/>
      <c r="V1164" s="44"/>
      <c r="W1164" s="44"/>
      <c r="X1164" s="44"/>
      <c r="Y1164" s="44"/>
    </row>
    <row r="1165" spans="1:25" ht="15" customHeight="1" x14ac:dyDescent="0.2">
      <c r="A1165" s="44"/>
      <c r="O1165" s="44"/>
      <c r="P1165" s="44"/>
      <c r="Q1165" s="44"/>
      <c r="R1165" s="44"/>
      <c r="S1165" s="44"/>
      <c r="T1165" s="44"/>
      <c r="U1165" s="44"/>
      <c r="V1165" s="44"/>
      <c r="W1165" s="44"/>
      <c r="X1165" s="44"/>
      <c r="Y1165" s="44"/>
    </row>
    <row r="1166" spans="1:25" ht="15" customHeight="1" x14ac:dyDescent="0.2">
      <c r="A1166" s="44"/>
      <c r="O1166" s="44"/>
      <c r="P1166" s="44"/>
      <c r="Q1166" s="44"/>
      <c r="R1166" s="44"/>
      <c r="S1166" s="44"/>
      <c r="T1166" s="44"/>
      <c r="U1166" s="44"/>
      <c r="V1166" s="44"/>
      <c r="W1166" s="44"/>
      <c r="X1166" s="44"/>
      <c r="Y1166" s="44"/>
    </row>
    <row r="1167" spans="1:25" ht="15" customHeight="1" x14ac:dyDescent="0.2">
      <c r="A1167" s="44"/>
      <c r="O1167" s="44"/>
      <c r="P1167" s="44"/>
      <c r="Q1167" s="44"/>
      <c r="R1167" s="44"/>
      <c r="S1167" s="44"/>
      <c r="T1167" s="44"/>
      <c r="U1167" s="44"/>
      <c r="V1167" s="44"/>
      <c r="W1167" s="44"/>
      <c r="X1167" s="44"/>
      <c r="Y1167" s="44"/>
    </row>
    <row r="1168" spans="1:25" ht="15" customHeight="1" x14ac:dyDescent="0.2">
      <c r="A1168" s="44"/>
      <c r="O1168" s="44"/>
      <c r="P1168" s="44"/>
      <c r="Q1168" s="44"/>
      <c r="R1168" s="44"/>
      <c r="S1168" s="44"/>
      <c r="T1168" s="44"/>
      <c r="U1168" s="44"/>
      <c r="V1168" s="44"/>
      <c r="W1168" s="44"/>
      <c r="X1168" s="44"/>
      <c r="Y1168" s="44"/>
    </row>
    <row r="1169" spans="1:25" ht="15" customHeight="1" x14ac:dyDescent="0.2">
      <c r="A1169" s="44"/>
      <c r="O1169" s="44"/>
      <c r="P1169" s="44"/>
      <c r="Q1169" s="44"/>
      <c r="R1169" s="44"/>
      <c r="S1169" s="44"/>
      <c r="T1169" s="44"/>
      <c r="U1169" s="44"/>
      <c r="V1169" s="44"/>
      <c r="W1169" s="44"/>
      <c r="X1169" s="44"/>
      <c r="Y1169" s="44"/>
    </row>
    <row r="1170" spans="1:25" ht="15" customHeight="1" x14ac:dyDescent="0.2">
      <c r="A1170" s="44"/>
      <c r="O1170" s="44"/>
      <c r="P1170" s="44"/>
      <c r="Q1170" s="44"/>
      <c r="R1170" s="44"/>
      <c r="S1170" s="44"/>
      <c r="T1170" s="44"/>
      <c r="U1170" s="44"/>
      <c r="V1170" s="44"/>
      <c r="W1170" s="44"/>
      <c r="X1170" s="44"/>
      <c r="Y1170" s="44"/>
    </row>
    <row r="1171" spans="1:25" ht="15" customHeight="1" x14ac:dyDescent="0.2">
      <c r="A1171" s="44"/>
      <c r="O1171" s="44"/>
      <c r="P1171" s="44"/>
      <c r="Q1171" s="44"/>
      <c r="R1171" s="44"/>
      <c r="S1171" s="44"/>
      <c r="T1171" s="44"/>
      <c r="U1171" s="44"/>
      <c r="V1171" s="44"/>
      <c r="W1171" s="44"/>
      <c r="X1171" s="44"/>
      <c r="Y1171" s="44"/>
    </row>
    <row r="1172" spans="1:25" ht="15" customHeight="1" x14ac:dyDescent="0.2">
      <c r="A1172" s="44"/>
      <c r="O1172" s="44"/>
      <c r="P1172" s="44"/>
      <c r="Q1172" s="44"/>
      <c r="R1172" s="44"/>
      <c r="S1172" s="44"/>
      <c r="T1172" s="44"/>
      <c r="U1172" s="44"/>
      <c r="V1172" s="44"/>
      <c r="W1172" s="44"/>
      <c r="X1172" s="44"/>
      <c r="Y1172" s="44"/>
    </row>
    <row r="1173" spans="1:25" ht="15" customHeight="1" x14ac:dyDescent="0.2">
      <c r="A1173" s="44"/>
      <c r="O1173" s="44"/>
      <c r="P1173" s="44"/>
      <c r="Q1173" s="44"/>
      <c r="R1173" s="44"/>
      <c r="S1173" s="44"/>
      <c r="T1173" s="44"/>
      <c r="U1173" s="44"/>
      <c r="V1173" s="44"/>
      <c r="W1173" s="44"/>
      <c r="X1173" s="44"/>
      <c r="Y1173" s="44"/>
    </row>
    <row r="1174" spans="1:25" ht="15" customHeight="1" x14ac:dyDescent="0.2">
      <c r="A1174" s="44"/>
      <c r="O1174" s="44"/>
      <c r="P1174" s="44"/>
      <c r="Q1174" s="44"/>
      <c r="R1174" s="44"/>
      <c r="S1174" s="44"/>
      <c r="T1174" s="44"/>
      <c r="U1174" s="44"/>
      <c r="V1174" s="44"/>
      <c r="W1174" s="44"/>
      <c r="X1174" s="44"/>
      <c r="Y1174" s="44"/>
    </row>
    <row r="1175" spans="1:25" ht="15" customHeight="1" x14ac:dyDescent="0.2">
      <c r="A1175" s="44"/>
      <c r="O1175" s="44"/>
      <c r="P1175" s="44"/>
      <c r="Q1175" s="44"/>
      <c r="R1175" s="44"/>
      <c r="S1175" s="44"/>
      <c r="T1175" s="44"/>
      <c r="U1175" s="44"/>
      <c r="V1175" s="44"/>
      <c r="W1175" s="44"/>
      <c r="X1175" s="44"/>
      <c r="Y1175" s="44"/>
    </row>
    <row r="1176" spans="1:25" ht="15" customHeight="1" x14ac:dyDescent="0.2">
      <c r="A1176" s="44"/>
      <c r="O1176" s="44"/>
      <c r="P1176" s="44"/>
      <c r="Q1176" s="44"/>
      <c r="R1176" s="44"/>
      <c r="S1176" s="44"/>
      <c r="T1176" s="44"/>
      <c r="U1176" s="44"/>
      <c r="V1176" s="44"/>
      <c r="W1176" s="44"/>
      <c r="X1176" s="44"/>
      <c r="Y1176" s="44"/>
    </row>
    <row r="1177" spans="1:25" ht="15" customHeight="1" x14ac:dyDescent="0.2">
      <c r="A1177" s="44"/>
      <c r="O1177" s="44"/>
      <c r="P1177" s="44"/>
      <c r="Q1177" s="44"/>
      <c r="R1177" s="44"/>
      <c r="S1177" s="44"/>
      <c r="T1177" s="44"/>
      <c r="U1177" s="44"/>
      <c r="V1177" s="44"/>
      <c r="W1177" s="44"/>
      <c r="X1177" s="44"/>
      <c r="Y1177" s="44"/>
    </row>
    <row r="1178" spans="1:25" ht="15" customHeight="1" x14ac:dyDescent="0.2">
      <c r="A1178" s="44"/>
      <c r="O1178" s="44"/>
      <c r="P1178" s="44"/>
      <c r="Q1178" s="44"/>
      <c r="R1178" s="44"/>
      <c r="S1178" s="44"/>
      <c r="T1178" s="44"/>
      <c r="U1178" s="44"/>
      <c r="V1178" s="44"/>
      <c r="W1178" s="44"/>
      <c r="X1178" s="44"/>
      <c r="Y1178" s="44"/>
    </row>
    <row r="1179" spans="1:25" ht="15" customHeight="1" x14ac:dyDescent="0.2">
      <c r="A1179" s="44"/>
      <c r="O1179" s="44"/>
      <c r="P1179" s="44"/>
      <c r="Q1179" s="44"/>
      <c r="R1179" s="44"/>
      <c r="S1179" s="44"/>
      <c r="T1179" s="44"/>
      <c r="U1179" s="44"/>
      <c r="V1179" s="44"/>
      <c r="W1179" s="44"/>
      <c r="X1179" s="44"/>
      <c r="Y1179" s="44"/>
    </row>
    <row r="1180" spans="1:25" ht="15" customHeight="1" x14ac:dyDescent="0.2">
      <c r="A1180" s="44"/>
      <c r="O1180" s="44"/>
      <c r="P1180" s="44"/>
      <c r="Q1180" s="44"/>
      <c r="R1180" s="44"/>
      <c r="S1180" s="44"/>
      <c r="T1180" s="44"/>
      <c r="U1180" s="44"/>
      <c r="V1180" s="44"/>
      <c r="W1180" s="44"/>
      <c r="X1180" s="44"/>
      <c r="Y1180" s="44"/>
    </row>
    <row r="1181" spans="1:25" ht="15" customHeight="1" x14ac:dyDescent="0.2">
      <c r="A1181" s="44"/>
      <c r="O1181" s="44"/>
      <c r="P1181" s="44"/>
      <c r="Q1181" s="44"/>
      <c r="R1181" s="44"/>
      <c r="S1181" s="44"/>
      <c r="T1181" s="44"/>
      <c r="U1181" s="44"/>
      <c r="V1181" s="44"/>
      <c r="W1181" s="44"/>
      <c r="X1181" s="44"/>
      <c r="Y1181" s="44"/>
    </row>
    <row r="1182" spans="1:25" ht="15" customHeight="1" x14ac:dyDescent="0.2">
      <c r="A1182" s="44"/>
      <c r="O1182" s="44"/>
      <c r="P1182" s="44"/>
      <c r="Q1182" s="44"/>
      <c r="R1182" s="44"/>
      <c r="S1182" s="44"/>
      <c r="T1182" s="44"/>
      <c r="U1182" s="44"/>
      <c r="V1182" s="44"/>
      <c r="W1182" s="44"/>
      <c r="X1182" s="44"/>
      <c r="Y1182" s="44"/>
    </row>
    <row r="1183" spans="1:25" ht="15" customHeight="1" x14ac:dyDescent="0.2">
      <c r="A1183" s="44"/>
      <c r="O1183" s="44"/>
      <c r="P1183" s="44"/>
      <c r="Q1183" s="44"/>
      <c r="R1183" s="44"/>
      <c r="S1183" s="44"/>
      <c r="T1183" s="44"/>
      <c r="U1183" s="44"/>
      <c r="V1183" s="44"/>
      <c r="W1183" s="44"/>
      <c r="X1183" s="44"/>
      <c r="Y1183" s="44"/>
    </row>
    <row r="1184" spans="1:25" ht="15" customHeight="1" x14ac:dyDescent="0.2">
      <c r="A1184" s="44"/>
      <c r="O1184" s="44"/>
      <c r="P1184" s="44"/>
      <c r="Q1184" s="44"/>
      <c r="R1184" s="44"/>
      <c r="S1184" s="44"/>
      <c r="T1184" s="44"/>
      <c r="U1184" s="44"/>
      <c r="V1184" s="44"/>
      <c r="W1184" s="44"/>
      <c r="X1184" s="44"/>
      <c r="Y1184" s="44"/>
    </row>
    <row r="1185" spans="1:25" ht="15" customHeight="1" x14ac:dyDescent="0.2">
      <c r="A1185" s="44"/>
      <c r="O1185" s="44"/>
      <c r="P1185" s="44"/>
      <c r="Q1185" s="44"/>
      <c r="R1185" s="44"/>
      <c r="S1185" s="44"/>
      <c r="T1185" s="44"/>
      <c r="U1185" s="44"/>
      <c r="V1185" s="44"/>
      <c r="W1185" s="44"/>
      <c r="X1185" s="44"/>
      <c r="Y1185" s="44"/>
    </row>
    <row r="1186" spans="1:25" ht="15" customHeight="1" x14ac:dyDescent="0.2">
      <c r="A1186" s="44"/>
      <c r="O1186" s="44"/>
      <c r="P1186" s="44"/>
      <c r="Q1186" s="44"/>
      <c r="R1186" s="44"/>
      <c r="S1186" s="44"/>
      <c r="T1186" s="44"/>
      <c r="U1186" s="44"/>
      <c r="V1186" s="44"/>
      <c r="W1186" s="44"/>
      <c r="X1186" s="44"/>
      <c r="Y1186" s="44"/>
    </row>
    <row r="1187" spans="1:25" ht="15" customHeight="1" x14ac:dyDescent="0.2">
      <c r="A1187" s="44"/>
      <c r="O1187" s="44"/>
      <c r="P1187" s="44"/>
      <c r="Q1187" s="44"/>
      <c r="R1187" s="44"/>
      <c r="S1187" s="44"/>
      <c r="T1187" s="44"/>
      <c r="U1187" s="44"/>
      <c r="V1187" s="44"/>
      <c r="W1187" s="44"/>
      <c r="X1187" s="44"/>
      <c r="Y1187" s="44"/>
    </row>
    <row r="1188" spans="1:25" ht="15" customHeight="1" x14ac:dyDescent="0.2">
      <c r="A1188" s="44"/>
      <c r="O1188" s="44"/>
      <c r="P1188" s="44"/>
      <c r="Q1188" s="44"/>
      <c r="R1188" s="44"/>
      <c r="S1188" s="44"/>
      <c r="T1188" s="44"/>
      <c r="U1188" s="44"/>
      <c r="V1188" s="44"/>
      <c r="W1188" s="44"/>
      <c r="X1188" s="44"/>
      <c r="Y1188" s="44"/>
    </row>
    <row r="1189" spans="1:25" ht="15" customHeight="1" x14ac:dyDescent="0.2">
      <c r="A1189" s="44"/>
      <c r="O1189" s="44"/>
      <c r="P1189" s="44"/>
      <c r="Q1189" s="44"/>
      <c r="R1189" s="44"/>
      <c r="S1189" s="44"/>
      <c r="T1189" s="44"/>
      <c r="U1189" s="44"/>
      <c r="V1189" s="44"/>
      <c r="W1189" s="44"/>
      <c r="X1189" s="44"/>
      <c r="Y1189" s="44"/>
    </row>
    <row r="1190" spans="1:25" ht="15" customHeight="1" x14ac:dyDescent="0.2">
      <c r="A1190" s="44"/>
      <c r="O1190" s="44"/>
      <c r="P1190" s="44"/>
      <c r="Q1190" s="44"/>
      <c r="R1190" s="44"/>
      <c r="S1190" s="44"/>
      <c r="T1190" s="44"/>
      <c r="U1190" s="44"/>
      <c r="V1190" s="44"/>
      <c r="W1190" s="44"/>
      <c r="X1190" s="44"/>
      <c r="Y1190" s="44"/>
    </row>
    <row r="1191" spans="1:25" ht="15" customHeight="1" x14ac:dyDescent="0.2">
      <c r="A1191" s="44"/>
      <c r="O1191" s="44"/>
      <c r="P1191" s="44"/>
      <c r="Q1191" s="44"/>
      <c r="R1191" s="44"/>
      <c r="S1191" s="44"/>
      <c r="T1191" s="44"/>
      <c r="U1191" s="44"/>
      <c r="V1191" s="44"/>
      <c r="W1191" s="44"/>
      <c r="X1191" s="44"/>
      <c r="Y1191" s="44"/>
    </row>
    <row r="1192" spans="1:25" ht="15" customHeight="1" x14ac:dyDescent="0.2">
      <c r="A1192" s="44"/>
      <c r="O1192" s="44"/>
      <c r="P1192" s="44"/>
      <c r="Q1192" s="44"/>
      <c r="R1192" s="44"/>
      <c r="S1192" s="44"/>
      <c r="T1192" s="44"/>
      <c r="U1192" s="44"/>
      <c r="V1192" s="44"/>
      <c r="W1192" s="44"/>
      <c r="X1192" s="44"/>
      <c r="Y1192" s="44"/>
    </row>
    <row r="1193" spans="1:25" ht="15" customHeight="1" x14ac:dyDescent="0.2">
      <c r="A1193" s="44"/>
      <c r="O1193" s="44"/>
      <c r="P1193" s="44"/>
      <c r="Q1193" s="44"/>
      <c r="R1193" s="44"/>
      <c r="S1193" s="44"/>
      <c r="T1193" s="44"/>
      <c r="U1193" s="44"/>
      <c r="V1193" s="44"/>
      <c r="W1193" s="44"/>
      <c r="X1193" s="44"/>
      <c r="Y1193" s="44"/>
    </row>
    <row r="1194" spans="1:25" ht="15" customHeight="1" x14ac:dyDescent="0.2">
      <c r="A1194" s="44"/>
      <c r="O1194" s="44"/>
      <c r="P1194" s="44"/>
      <c r="Q1194" s="44"/>
      <c r="R1194" s="44"/>
      <c r="S1194" s="44"/>
      <c r="T1194" s="44"/>
      <c r="U1194" s="44"/>
      <c r="V1194" s="44"/>
      <c r="W1194" s="44"/>
      <c r="X1194" s="44"/>
      <c r="Y1194" s="44"/>
    </row>
    <row r="1195" spans="1:25" ht="15" customHeight="1" x14ac:dyDescent="0.2">
      <c r="A1195" s="44"/>
      <c r="O1195" s="44"/>
      <c r="P1195" s="44"/>
      <c r="Q1195" s="44"/>
      <c r="R1195" s="44"/>
      <c r="S1195" s="44"/>
      <c r="T1195" s="44"/>
      <c r="U1195" s="44"/>
      <c r="V1195" s="44"/>
      <c r="W1195" s="44"/>
      <c r="X1195" s="44"/>
      <c r="Y1195" s="44"/>
    </row>
    <row r="1196" spans="1:25" ht="15" customHeight="1" x14ac:dyDescent="0.2">
      <c r="A1196" s="44"/>
      <c r="O1196" s="44"/>
      <c r="P1196" s="44"/>
      <c r="Q1196" s="44"/>
      <c r="R1196" s="44"/>
      <c r="S1196" s="44"/>
      <c r="T1196" s="44"/>
      <c r="U1196" s="44"/>
      <c r="V1196" s="44"/>
      <c r="W1196" s="44"/>
      <c r="X1196" s="44"/>
      <c r="Y1196" s="44"/>
    </row>
    <row r="1197" spans="1:25" ht="15" customHeight="1" x14ac:dyDescent="0.2">
      <c r="A1197" s="44"/>
      <c r="O1197" s="44"/>
      <c r="P1197" s="44"/>
      <c r="Q1197" s="44"/>
      <c r="R1197" s="44"/>
      <c r="S1197" s="44"/>
      <c r="T1197" s="44"/>
      <c r="U1197" s="44"/>
      <c r="V1197" s="44"/>
      <c r="W1197" s="44"/>
      <c r="X1197" s="44"/>
      <c r="Y1197" s="44"/>
    </row>
    <row r="1198" spans="1:25" ht="15" customHeight="1" x14ac:dyDescent="0.2">
      <c r="A1198" s="44"/>
      <c r="O1198" s="44"/>
      <c r="P1198" s="44"/>
      <c r="Q1198" s="44"/>
      <c r="R1198" s="44"/>
      <c r="S1198" s="44"/>
      <c r="T1198" s="44"/>
      <c r="U1198" s="44"/>
      <c r="V1198" s="44"/>
      <c r="W1198" s="44"/>
      <c r="X1198" s="44"/>
      <c r="Y1198" s="44"/>
    </row>
    <row r="1199" spans="1:25" ht="15" customHeight="1" x14ac:dyDescent="0.2">
      <c r="A1199" s="44"/>
      <c r="O1199" s="44"/>
      <c r="P1199" s="44"/>
      <c r="Q1199" s="44"/>
      <c r="R1199" s="44"/>
      <c r="S1199" s="44"/>
      <c r="T1199" s="44"/>
      <c r="U1199" s="44"/>
      <c r="V1199" s="44"/>
      <c r="W1199" s="44"/>
      <c r="X1199" s="44"/>
      <c r="Y1199" s="44"/>
    </row>
    <row r="1200" spans="1:25" ht="15" customHeight="1" x14ac:dyDescent="0.2">
      <c r="A1200" s="44"/>
      <c r="O1200" s="44"/>
      <c r="P1200" s="44"/>
      <c r="Q1200" s="44"/>
      <c r="R1200" s="44"/>
      <c r="S1200" s="44"/>
      <c r="T1200" s="44"/>
      <c r="U1200" s="44"/>
      <c r="V1200" s="44"/>
      <c r="W1200" s="44"/>
      <c r="X1200" s="44"/>
      <c r="Y1200" s="44"/>
    </row>
    <row r="1201" spans="1:25" ht="15" customHeight="1" x14ac:dyDescent="0.2">
      <c r="A1201" s="44"/>
      <c r="O1201" s="44"/>
      <c r="P1201" s="44"/>
      <c r="Q1201" s="44"/>
      <c r="R1201" s="44"/>
      <c r="S1201" s="44"/>
      <c r="T1201" s="44"/>
      <c r="U1201" s="44"/>
      <c r="V1201" s="44"/>
      <c r="W1201" s="44"/>
      <c r="X1201" s="44"/>
      <c r="Y1201" s="44"/>
    </row>
    <row r="1202" spans="1:25" ht="15" customHeight="1" x14ac:dyDescent="0.2">
      <c r="A1202" s="44"/>
      <c r="O1202" s="44"/>
      <c r="P1202" s="44"/>
      <c r="Q1202" s="44"/>
      <c r="R1202" s="44"/>
      <c r="S1202" s="44"/>
      <c r="T1202" s="44"/>
      <c r="U1202" s="44"/>
      <c r="V1202" s="44"/>
      <c r="W1202" s="44"/>
      <c r="X1202" s="44"/>
      <c r="Y1202" s="44"/>
    </row>
    <row r="1203" spans="1:25" ht="15" customHeight="1" x14ac:dyDescent="0.2">
      <c r="A1203" s="44"/>
      <c r="O1203" s="44"/>
      <c r="P1203" s="44"/>
      <c r="Q1203" s="44"/>
      <c r="R1203" s="44"/>
      <c r="S1203" s="44"/>
      <c r="T1203" s="44"/>
      <c r="U1203" s="44"/>
      <c r="V1203" s="44"/>
      <c r="W1203" s="44"/>
      <c r="X1203" s="44"/>
      <c r="Y1203" s="44"/>
    </row>
    <row r="1204" spans="1:25" ht="15" customHeight="1" x14ac:dyDescent="0.2">
      <c r="A1204" s="44"/>
      <c r="O1204" s="44"/>
      <c r="P1204" s="44"/>
      <c r="Q1204" s="44"/>
      <c r="R1204" s="44"/>
      <c r="S1204" s="44"/>
      <c r="T1204" s="44"/>
      <c r="U1204" s="44"/>
      <c r="V1204" s="44"/>
      <c r="W1204" s="44"/>
      <c r="X1204" s="44"/>
      <c r="Y1204" s="44"/>
    </row>
    <row r="1205" spans="1:25" ht="15" customHeight="1" x14ac:dyDescent="0.2">
      <c r="A1205" s="44"/>
      <c r="O1205" s="44"/>
      <c r="P1205" s="44"/>
      <c r="Q1205" s="44"/>
      <c r="R1205" s="44"/>
      <c r="S1205" s="44"/>
      <c r="T1205" s="44"/>
      <c r="U1205" s="44"/>
      <c r="V1205" s="44"/>
      <c r="W1205" s="44"/>
      <c r="X1205" s="44"/>
      <c r="Y1205" s="44"/>
    </row>
    <row r="1206" spans="1:25" ht="15" customHeight="1" x14ac:dyDescent="0.2">
      <c r="A1206" s="44"/>
      <c r="O1206" s="44"/>
      <c r="P1206" s="44"/>
      <c r="Q1206" s="44"/>
      <c r="R1206" s="44"/>
      <c r="S1206" s="44"/>
      <c r="T1206" s="44"/>
      <c r="U1206" s="44"/>
      <c r="V1206" s="44"/>
      <c r="W1206" s="44"/>
      <c r="X1206" s="44"/>
      <c r="Y1206" s="44"/>
    </row>
    <row r="1207" spans="1:25" ht="15" customHeight="1" x14ac:dyDescent="0.2">
      <c r="A1207" s="44"/>
      <c r="O1207" s="44"/>
      <c r="P1207" s="44"/>
      <c r="Q1207" s="44"/>
      <c r="R1207" s="44"/>
      <c r="S1207" s="44"/>
      <c r="T1207" s="44"/>
      <c r="U1207" s="44"/>
      <c r="V1207" s="44"/>
      <c r="W1207" s="44"/>
      <c r="X1207" s="44"/>
      <c r="Y1207" s="44"/>
    </row>
    <row r="1208" spans="1:25" ht="15" customHeight="1" x14ac:dyDescent="0.2">
      <c r="A1208" s="44"/>
      <c r="O1208" s="44"/>
      <c r="P1208" s="44"/>
      <c r="Q1208" s="44"/>
      <c r="R1208" s="44"/>
      <c r="S1208" s="44"/>
      <c r="T1208" s="44"/>
      <c r="U1208" s="44"/>
      <c r="V1208" s="44"/>
      <c r="W1208" s="44"/>
      <c r="X1208" s="44"/>
      <c r="Y1208" s="44"/>
    </row>
    <row r="1209" spans="1:25" ht="15" customHeight="1" x14ac:dyDescent="0.2">
      <c r="A1209" s="44"/>
      <c r="O1209" s="44"/>
      <c r="P1209" s="44"/>
      <c r="Q1209" s="44"/>
      <c r="R1209" s="44"/>
      <c r="S1209" s="44"/>
      <c r="T1209" s="44"/>
      <c r="U1209" s="44"/>
      <c r="V1209" s="44"/>
      <c r="W1209" s="44"/>
      <c r="X1209" s="44"/>
      <c r="Y1209" s="44"/>
    </row>
    <row r="1210" spans="1:25" ht="15" customHeight="1" x14ac:dyDescent="0.2">
      <c r="A1210" s="44"/>
      <c r="O1210" s="44"/>
      <c r="P1210" s="44"/>
      <c r="Q1210" s="44"/>
      <c r="R1210" s="44"/>
      <c r="S1210" s="44"/>
      <c r="T1210" s="44"/>
      <c r="U1210" s="44"/>
      <c r="V1210" s="44"/>
      <c r="W1210" s="44"/>
      <c r="X1210" s="44"/>
      <c r="Y1210" s="44"/>
    </row>
    <row r="1211" spans="1:25" ht="15" customHeight="1" x14ac:dyDescent="0.2">
      <c r="A1211" s="44"/>
      <c r="O1211" s="44"/>
      <c r="P1211" s="44"/>
      <c r="Q1211" s="44"/>
      <c r="R1211" s="44"/>
      <c r="S1211" s="44"/>
      <c r="T1211" s="44"/>
      <c r="U1211" s="44"/>
      <c r="V1211" s="44"/>
      <c r="W1211" s="44"/>
      <c r="X1211" s="44"/>
      <c r="Y1211" s="44"/>
    </row>
    <row r="1212" spans="1:25" ht="15" customHeight="1" x14ac:dyDescent="0.2">
      <c r="A1212" s="44"/>
      <c r="O1212" s="44"/>
      <c r="P1212" s="44"/>
      <c r="Q1212" s="44"/>
      <c r="R1212" s="44"/>
      <c r="S1212" s="44"/>
      <c r="T1212" s="44"/>
      <c r="U1212" s="44"/>
      <c r="V1212" s="44"/>
      <c r="W1212" s="44"/>
      <c r="X1212" s="44"/>
      <c r="Y1212" s="44"/>
    </row>
    <row r="1213" spans="1:25" ht="15" customHeight="1" x14ac:dyDescent="0.2">
      <c r="A1213" s="44"/>
      <c r="O1213" s="44"/>
      <c r="P1213" s="44"/>
      <c r="Q1213" s="44"/>
      <c r="R1213" s="44"/>
      <c r="S1213" s="44"/>
      <c r="T1213" s="44"/>
      <c r="U1213" s="44"/>
      <c r="V1213" s="44"/>
      <c r="W1213" s="44"/>
      <c r="X1213" s="44"/>
      <c r="Y1213" s="44"/>
    </row>
    <row r="1214" spans="1:25" ht="15" customHeight="1" x14ac:dyDescent="0.2">
      <c r="A1214" s="44"/>
      <c r="O1214" s="44"/>
      <c r="P1214" s="44"/>
      <c r="Q1214" s="44"/>
      <c r="R1214" s="44"/>
      <c r="S1214" s="44"/>
      <c r="T1214" s="44"/>
      <c r="U1214" s="44"/>
      <c r="V1214" s="44"/>
      <c r="W1214" s="44"/>
      <c r="X1214" s="44"/>
      <c r="Y1214" s="44"/>
    </row>
    <row r="1215" spans="1:25" ht="15" customHeight="1" x14ac:dyDescent="0.2">
      <c r="A1215" s="44"/>
      <c r="O1215" s="44"/>
      <c r="P1215" s="44"/>
      <c r="Q1215" s="44"/>
      <c r="R1215" s="44"/>
      <c r="S1215" s="44"/>
      <c r="T1215" s="44"/>
      <c r="U1215" s="44"/>
      <c r="V1215" s="44"/>
      <c r="W1215" s="44"/>
      <c r="X1215" s="44"/>
      <c r="Y1215" s="44"/>
    </row>
    <row r="1216" spans="1:25" ht="15" customHeight="1" x14ac:dyDescent="0.2">
      <c r="A1216" s="44"/>
      <c r="O1216" s="44"/>
      <c r="P1216" s="44"/>
      <c r="Q1216" s="44"/>
      <c r="R1216" s="44"/>
      <c r="S1216" s="44"/>
      <c r="T1216" s="44"/>
      <c r="U1216" s="44"/>
      <c r="V1216" s="44"/>
      <c r="W1216" s="44"/>
      <c r="X1216" s="44"/>
      <c r="Y1216" s="44"/>
    </row>
    <row r="1217" spans="1:25" ht="15" customHeight="1" x14ac:dyDescent="0.2">
      <c r="A1217" s="44"/>
      <c r="O1217" s="44"/>
      <c r="P1217" s="44"/>
      <c r="Q1217" s="44"/>
      <c r="R1217" s="44"/>
      <c r="S1217" s="44"/>
      <c r="T1217" s="44"/>
      <c r="U1217" s="44"/>
      <c r="V1217" s="44"/>
      <c r="W1217" s="44"/>
      <c r="X1217" s="44"/>
      <c r="Y1217" s="44"/>
    </row>
    <row r="1218" spans="1:25" ht="15" customHeight="1" x14ac:dyDescent="0.2">
      <c r="A1218" s="44"/>
      <c r="O1218" s="44"/>
      <c r="P1218" s="44"/>
      <c r="Q1218" s="44"/>
      <c r="R1218" s="44"/>
      <c r="S1218" s="44"/>
      <c r="T1218" s="44"/>
      <c r="U1218" s="44"/>
      <c r="V1218" s="44"/>
      <c r="W1218" s="44"/>
      <c r="X1218" s="44"/>
      <c r="Y1218" s="44"/>
    </row>
    <row r="1219" spans="1:25" ht="15" customHeight="1" x14ac:dyDescent="0.2">
      <c r="A1219" s="44"/>
      <c r="O1219" s="44"/>
      <c r="P1219" s="44"/>
      <c r="Q1219" s="44"/>
      <c r="R1219" s="44"/>
      <c r="S1219" s="44"/>
      <c r="T1219" s="44"/>
      <c r="U1219" s="44"/>
      <c r="V1219" s="44"/>
      <c r="W1219" s="44"/>
      <c r="X1219" s="44"/>
      <c r="Y1219" s="44"/>
    </row>
    <row r="1220" spans="1:25" ht="15" customHeight="1" x14ac:dyDescent="0.2">
      <c r="A1220" s="44"/>
      <c r="O1220" s="44"/>
      <c r="P1220" s="44"/>
      <c r="Q1220" s="44"/>
      <c r="R1220" s="44"/>
      <c r="S1220" s="44"/>
      <c r="T1220" s="44"/>
      <c r="U1220" s="44"/>
      <c r="V1220" s="44"/>
      <c r="W1220" s="44"/>
      <c r="X1220" s="44"/>
      <c r="Y1220" s="44"/>
    </row>
    <row r="1221" spans="1:25" ht="15" customHeight="1" x14ac:dyDescent="0.2">
      <c r="A1221" s="44"/>
      <c r="O1221" s="44"/>
      <c r="P1221" s="44"/>
      <c r="Q1221" s="44"/>
      <c r="R1221" s="44"/>
      <c r="S1221" s="44"/>
      <c r="T1221" s="44"/>
      <c r="U1221" s="44"/>
      <c r="V1221" s="44"/>
      <c r="W1221" s="44"/>
      <c r="X1221" s="44"/>
      <c r="Y1221" s="44"/>
    </row>
    <row r="1222" spans="1:25" ht="15" customHeight="1" x14ac:dyDescent="0.2">
      <c r="A1222" s="44"/>
      <c r="O1222" s="44"/>
      <c r="P1222" s="44"/>
      <c r="Q1222" s="44"/>
      <c r="R1222" s="44"/>
      <c r="S1222" s="44"/>
      <c r="T1222" s="44"/>
      <c r="U1222" s="44"/>
      <c r="V1222" s="44"/>
      <c r="W1222" s="44"/>
      <c r="X1222" s="44"/>
      <c r="Y1222" s="44"/>
    </row>
    <row r="1223" spans="1:25" ht="15" customHeight="1" x14ac:dyDescent="0.2">
      <c r="A1223" s="44"/>
      <c r="O1223" s="44"/>
      <c r="P1223" s="44"/>
      <c r="Q1223" s="44"/>
      <c r="R1223" s="44"/>
      <c r="S1223" s="44"/>
      <c r="T1223" s="44"/>
      <c r="U1223" s="44"/>
      <c r="V1223" s="44"/>
      <c r="W1223" s="44"/>
      <c r="X1223" s="44"/>
      <c r="Y1223" s="44"/>
    </row>
    <row r="1224" spans="1:25" ht="15" customHeight="1" x14ac:dyDescent="0.2">
      <c r="A1224" s="44"/>
      <c r="O1224" s="44"/>
      <c r="P1224" s="44"/>
      <c r="Q1224" s="44"/>
      <c r="R1224" s="44"/>
      <c r="S1224" s="44"/>
      <c r="T1224" s="44"/>
      <c r="U1224" s="44"/>
      <c r="V1224" s="44"/>
      <c r="W1224" s="44"/>
      <c r="X1224" s="44"/>
      <c r="Y1224" s="44"/>
    </row>
    <row r="1225" spans="1:25" ht="15" customHeight="1" x14ac:dyDescent="0.2">
      <c r="A1225" s="44"/>
      <c r="O1225" s="44"/>
      <c r="P1225" s="44"/>
      <c r="Q1225" s="44"/>
      <c r="R1225" s="44"/>
      <c r="S1225" s="44"/>
      <c r="T1225" s="44"/>
      <c r="U1225" s="44"/>
      <c r="V1225" s="44"/>
      <c r="W1225" s="44"/>
      <c r="X1225" s="44"/>
      <c r="Y1225" s="44"/>
    </row>
    <row r="1226" spans="1:25" ht="15" customHeight="1" x14ac:dyDescent="0.2">
      <c r="A1226" s="44"/>
      <c r="O1226" s="44"/>
      <c r="P1226" s="44"/>
      <c r="Q1226" s="44"/>
      <c r="R1226" s="44"/>
      <c r="S1226" s="44"/>
      <c r="T1226" s="44"/>
      <c r="U1226" s="44"/>
      <c r="V1226" s="44"/>
      <c r="W1226" s="44"/>
      <c r="X1226" s="44"/>
      <c r="Y1226" s="44"/>
    </row>
    <row r="1227" spans="1:25" ht="15" customHeight="1" x14ac:dyDescent="0.2">
      <c r="A1227" s="44"/>
      <c r="O1227" s="44"/>
      <c r="P1227" s="44"/>
      <c r="Q1227" s="44"/>
      <c r="R1227" s="44"/>
      <c r="S1227" s="44"/>
      <c r="T1227" s="44"/>
      <c r="U1227" s="44"/>
      <c r="V1227" s="44"/>
      <c r="W1227" s="44"/>
      <c r="X1227" s="44"/>
      <c r="Y1227" s="44"/>
    </row>
    <row r="1228" spans="1:25" ht="15" customHeight="1" x14ac:dyDescent="0.2">
      <c r="A1228" s="44"/>
      <c r="O1228" s="44"/>
      <c r="P1228" s="44"/>
      <c r="Q1228" s="44"/>
      <c r="R1228" s="44"/>
      <c r="S1228" s="44"/>
      <c r="T1228" s="44"/>
      <c r="U1228" s="44"/>
      <c r="V1228" s="44"/>
      <c r="W1228" s="44"/>
      <c r="X1228" s="44"/>
      <c r="Y1228" s="44"/>
    </row>
    <row r="1229" spans="1:25" ht="15" customHeight="1" x14ac:dyDescent="0.2">
      <c r="A1229" s="44"/>
      <c r="O1229" s="44"/>
      <c r="P1229" s="44"/>
      <c r="Q1229" s="44"/>
      <c r="R1229" s="44"/>
      <c r="S1229" s="44"/>
      <c r="T1229" s="44"/>
      <c r="U1229" s="44"/>
      <c r="V1229" s="44"/>
      <c r="W1229" s="44"/>
      <c r="X1229" s="44"/>
      <c r="Y1229" s="44"/>
    </row>
    <row r="1230" spans="1:25" ht="15" customHeight="1" x14ac:dyDescent="0.2">
      <c r="A1230" s="44"/>
      <c r="O1230" s="44"/>
      <c r="P1230" s="44"/>
      <c r="Q1230" s="44"/>
      <c r="R1230" s="44"/>
      <c r="S1230" s="44"/>
      <c r="T1230" s="44"/>
      <c r="U1230" s="44"/>
      <c r="V1230" s="44"/>
      <c r="W1230" s="44"/>
      <c r="X1230" s="44"/>
      <c r="Y1230" s="44"/>
    </row>
    <row r="1231" spans="1:25" ht="15" customHeight="1" x14ac:dyDescent="0.2">
      <c r="A1231" s="44"/>
      <c r="O1231" s="44"/>
      <c r="P1231" s="44"/>
      <c r="Q1231" s="44"/>
      <c r="R1231" s="44"/>
      <c r="S1231" s="44"/>
      <c r="T1231" s="44"/>
      <c r="U1231" s="44"/>
      <c r="V1231" s="44"/>
      <c r="W1231" s="44"/>
      <c r="X1231" s="44"/>
      <c r="Y1231" s="44"/>
    </row>
    <row r="1232" spans="1:25" ht="15" customHeight="1" x14ac:dyDescent="0.2">
      <c r="A1232" s="44"/>
      <c r="O1232" s="44"/>
      <c r="P1232" s="44"/>
      <c r="Q1232" s="44"/>
      <c r="R1232" s="44"/>
      <c r="S1232" s="44"/>
      <c r="T1232" s="44"/>
      <c r="U1232" s="44"/>
      <c r="V1232" s="44"/>
      <c r="W1232" s="44"/>
      <c r="X1232" s="44"/>
      <c r="Y1232" s="44"/>
    </row>
    <row r="1233" spans="1:25" ht="15" customHeight="1" x14ac:dyDescent="0.2">
      <c r="A1233" s="44"/>
      <c r="O1233" s="44"/>
      <c r="P1233" s="44"/>
      <c r="Q1233" s="44"/>
      <c r="R1233" s="44"/>
      <c r="S1233" s="44"/>
      <c r="T1233" s="44"/>
      <c r="U1233" s="44"/>
      <c r="V1233" s="44"/>
      <c r="W1233" s="44"/>
      <c r="X1233" s="44"/>
      <c r="Y1233" s="44"/>
    </row>
    <row r="1234" spans="1:25" ht="15" customHeight="1" x14ac:dyDescent="0.2">
      <c r="A1234" s="44"/>
      <c r="O1234" s="44"/>
      <c r="P1234" s="44"/>
      <c r="Q1234" s="44"/>
      <c r="R1234" s="44"/>
      <c r="S1234" s="44"/>
      <c r="T1234" s="44"/>
      <c r="U1234" s="44"/>
      <c r="V1234" s="44"/>
      <c r="W1234" s="44"/>
      <c r="X1234" s="44"/>
      <c r="Y1234" s="44"/>
    </row>
    <row r="1235" spans="1:25" ht="15" customHeight="1" x14ac:dyDescent="0.2">
      <c r="A1235" s="44"/>
      <c r="O1235" s="44"/>
      <c r="P1235" s="44"/>
      <c r="Q1235" s="44"/>
      <c r="R1235" s="44"/>
      <c r="S1235" s="44"/>
      <c r="T1235" s="44"/>
      <c r="U1235" s="44"/>
      <c r="V1235" s="44"/>
      <c r="W1235" s="44"/>
      <c r="X1235" s="44"/>
      <c r="Y1235" s="44"/>
    </row>
    <row r="1236" spans="1:25" ht="15" customHeight="1" x14ac:dyDescent="0.2">
      <c r="A1236" s="44"/>
      <c r="O1236" s="44"/>
      <c r="P1236" s="44"/>
      <c r="Q1236" s="44"/>
      <c r="R1236" s="44"/>
      <c r="S1236" s="44"/>
      <c r="T1236" s="44"/>
      <c r="U1236" s="44"/>
      <c r="V1236" s="44"/>
      <c r="W1236" s="44"/>
      <c r="X1236" s="44"/>
      <c r="Y1236" s="44"/>
    </row>
    <row r="1237" spans="1:25" ht="15" customHeight="1" x14ac:dyDescent="0.2">
      <c r="A1237" s="44"/>
      <c r="O1237" s="44"/>
      <c r="P1237" s="44"/>
      <c r="Q1237" s="44"/>
      <c r="R1237" s="44"/>
      <c r="S1237" s="44"/>
      <c r="T1237" s="44"/>
      <c r="U1237" s="44"/>
      <c r="V1237" s="44"/>
      <c r="W1237" s="44"/>
      <c r="X1237" s="44"/>
      <c r="Y1237" s="44"/>
    </row>
    <row r="1238" spans="1:25" ht="15" customHeight="1" x14ac:dyDescent="0.2">
      <c r="A1238" s="44"/>
      <c r="O1238" s="44"/>
      <c r="P1238" s="44"/>
      <c r="Q1238" s="44"/>
      <c r="R1238" s="44"/>
      <c r="S1238" s="44"/>
      <c r="T1238" s="44"/>
      <c r="U1238" s="44"/>
      <c r="V1238" s="44"/>
      <c r="W1238" s="44"/>
      <c r="X1238" s="44"/>
      <c r="Y1238" s="44"/>
    </row>
    <row r="1239" spans="1:25" ht="15" customHeight="1" x14ac:dyDescent="0.2">
      <c r="A1239" s="44"/>
      <c r="O1239" s="44"/>
      <c r="P1239" s="44"/>
      <c r="Q1239" s="44"/>
      <c r="R1239" s="44"/>
      <c r="S1239" s="44"/>
      <c r="T1239" s="44"/>
      <c r="U1239" s="44"/>
      <c r="V1239" s="44"/>
      <c r="W1239" s="44"/>
      <c r="X1239" s="44"/>
      <c r="Y1239" s="44"/>
    </row>
    <row r="1240" spans="1:25" ht="15" customHeight="1" x14ac:dyDescent="0.2">
      <c r="A1240" s="44"/>
      <c r="O1240" s="44"/>
      <c r="P1240" s="44"/>
      <c r="Q1240" s="44"/>
      <c r="R1240" s="44"/>
      <c r="S1240" s="44"/>
      <c r="T1240" s="44"/>
      <c r="U1240" s="44"/>
      <c r="V1240" s="44"/>
      <c r="W1240" s="44"/>
      <c r="X1240" s="44"/>
      <c r="Y1240" s="44"/>
    </row>
    <row r="1241" spans="1:25" ht="15" customHeight="1" x14ac:dyDescent="0.2">
      <c r="A1241" s="44"/>
      <c r="O1241" s="44"/>
      <c r="P1241" s="44"/>
      <c r="Q1241" s="44"/>
      <c r="R1241" s="44"/>
      <c r="S1241" s="44"/>
      <c r="T1241" s="44"/>
      <c r="U1241" s="44"/>
      <c r="V1241" s="44"/>
      <c r="W1241" s="44"/>
      <c r="X1241" s="44"/>
      <c r="Y1241" s="44"/>
    </row>
    <row r="1242" spans="1:25" ht="15" customHeight="1" x14ac:dyDescent="0.2">
      <c r="A1242" s="44"/>
      <c r="O1242" s="44"/>
      <c r="P1242" s="44"/>
      <c r="Q1242" s="44"/>
      <c r="R1242" s="44"/>
      <c r="S1242" s="44"/>
      <c r="T1242" s="44"/>
      <c r="U1242" s="44"/>
      <c r="V1242" s="44"/>
      <c r="W1242" s="44"/>
      <c r="X1242" s="44"/>
      <c r="Y1242" s="44"/>
    </row>
    <row r="1243" spans="1:25" ht="15" customHeight="1" x14ac:dyDescent="0.2">
      <c r="A1243" s="44"/>
      <c r="O1243" s="44"/>
      <c r="P1243" s="44"/>
      <c r="Q1243" s="44"/>
      <c r="R1243" s="44"/>
      <c r="S1243" s="44"/>
      <c r="T1243" s="44"/>
      <c r="U1243" s="44"/>
      <c r="V1243" s="44"/>
      <c r="W1243" s="44"/>
      <c r="X1243" s="44"/>
      <c r="Y1243" s="44"/>
    </row>
    <row r="1244" spans="1:25" ht="15" customHeight="1" x14ac:dyDescent="0.2">
      <c r="A1244" s="44"/>
      <c r="O1244" s="44"/>
      <c r="P1244" s="44"/>
      <c r="Q1244" s="44"/>
      <c r="R1244" s="44"/>
      <c r="S1244" s="44"/>
      <c r="T1244" s="44"/>
      <c r="U1244" s="44"/>
      <c r="V1244" s="44"/>
      <c r="W1244" s="44"/>
      <c r="X1244" s="44"/>
      <c r="Y1244" s="44"/>
    </row>
    <row r="1245" spans="1:25" ht="15" customHeight="1" x14ac:dyDescent="0.2">
      <c r="A1245" s="44"/>
      <c r="O1245" s="44"/>
      <c r="P1245" s="44"/>
      <c r="Q1245" s="44"/>
      <c r="R1245" s="44"/>
      <c r="S1245" s="44"/>
      <c r="T1245" s="44"/>
      <c r="U1245" s="44"/>
      <c r="V1245" s="44"/>
      <c r="W1245" s="44"/>
      <c r="X1245" s="44"/>
      <c r="Y1245" s="44"/>
    </row>
    <row r="1246" spans="1:25" ht="15" customHeight="1" x14ac:dyDescent="0.2">
      <c r="A1246" s="44"/>
      <c r="O1246" s="44"/>
      <c r="P1246" s="44"/>
      <c r="Q1246" s="44"/>
      <c r="R1246" s="44"/>
      <c r="S1246" s="44"/>
      <c r="T1246" s="44"/>
      <c r="U1246" s="44"/>
      <c r="V1246" s="44"/>
      <c r="W1246" s="44"/>
      <c r="X1246" s="44"/>
      <c r="Y1246" s="44"/>
    </row>
    <row r="1247" spans="1:25" ht="15" customHeight="1" x14ac:dyDescent="0.2">
      <c r="A1247" s="44"/>
      <c r="O1247" s="44"/>
      <c r="P1247" s="44"/>
      <c r="Q1247" s="44"/>
      <c r="R1247" s="44"/>
      <c r="S1247" s="44"/>
      <c r="T1247" s="44"/>
      <c r="U1247" s="44"/>
      <c r="V1247" s="44"/>
      <c r="W1247" s="44"/>
      <c r="X1247" s="44"/>
      <c r="Y1247" s="44"/>
    </row>
    <row r="1248" spans="1:25" ht="15" customHeight="1" x14ac:dyDescent="0.2">
      <c r="A1248" s="44"/>
      <c r="O1248" s="44"/>
      <c r="P1248" s="44"/>
      <c r="Q1248" s="44"/>
      <c r="R1248" s="44"/>
      <c r="S1248" s="44"/>
      <c r="T1248" s="44"/>
      <c r="U1248" s="44"/>
      <c r="V1248" s="44"/>
      <c r="W1248" s="44"/>
      <c r="X1248" s="44"/>
      <c r="Y1248" s="44"/>
    </row>
    <row r="1249" spans="1:25" ht="15" customHeight="1" x14ac:dyDescent="0.2">
      <c r="A1249" s="44"/>
      <c r="O1249" s="44"/>
      <c r="P1249" s="44"/>
      <c r="Q1249" s="44"/>
      <c r="R1249" s="44"/>
      <c r="S1249" s="44"/>
      <c r="T1249" s="44"/>
      <c r="U1249" s="44"/>
      <c r="V1249" s="44"/>
      <c r="W1249" s="44"/>
      <c r="X1249" s="44"/>
      <c r="Y1249" s="44"/>
    </row>
    <row r="1250" spans="1:25" ht="15" customHeight="1" x14ac:dyDescent="0.2">
      <c r="A1250" s="44"/>
      <c r="O1250" s="44"/>
      <c r="P1250" s="44"/>
      <c r="Q1250" s="44"/>
      <c r="R1250" s="44"/>
      <c r="S1250" s="44"/>
      <c r="T1250" s="44"/>
      <c r="U1250" s="44"/>
      <c r="V1250" s="44"/>
      <c r="W1250" s="44"/>
      <c r="X1250" s="44"/>
      <c r="Y1250" s="44"/>
    </row>
    <row r="1251" spans="1:25" ht="15" customHeight="1" x14ac:dyDescent="0.2">
      <c r="A1251" s="44"/>
      <c r="O1251" s="44"/>
      <c r="P1251" s="44"/>
      <c r="Q1251" s="44"/>
      <c r="R1251" s="44"/>
      <c r="S1251" s="44"/>
      <c r="T1251" s="44"/>
      <c r="U1251" s="44"/>
      <c r="V1251" s="44"/>
      <c r="W1251" s="44"/>
      <c r="X1251" s="44"/>
      <c r="Y1251" s="44"/>
    </row>
    <row r="1252" spans="1:25" ht="15" customHeight="1" x14ac:dyDescent="0.2">
      <c r="A1252" s="44"/>
      <c r="O1252" s="44"/>
      <c r="P1252" s="44"/>
      <c r="Q1252" s="44"/>
      <c r="R1252" s="44"/>
      <c r="S1252" s="44"/>
      <c r="T1252" s="44"/>
      <c r="U1252" s="44"/>
      <c r="V1252" s="44"/>
      <c r="W1252" s="44"/>
      <c r="X1252" s="44"/>
      <c r="Y1252" s="44"/>
    </row>
    <row r="1253" spans="1:25" ht="15" customHeight="1" x14ac:dyDescent="0.2">
      <c r="A1253" s="44"/>
      <c r="O1253" s="44"/>
      <c r="P1253" s="44"/>
      <c r="Q1253" s="44"/>
      <c r="R1253" s="44"/>
      <c r="S1253" s="44"/>
      <c r="T1253" s="44"/>
      <c r="U1253" s="44"/>
      <c r="V1253" s="44"/>
      <c r="W1253" s="44"/>
      <c r="X1253" s="44"/>
      <c r="Y1253" s="44"/>
    </row>
    <row r="1254" spans="1:25" ht="15" customHeight="1" x14ac:dyDescent="0.2">
      <c r="A1254" s="44"/>
      <c r="O1254" s="44"/>
      <c r="P1254" s="44"/>
      <c r="Q1254" s="44"/>
      <c r="R1254" s="44"/>
      <c r="S1254" s="44"/>
      <c r="T1254" s="44"/>
      <c r="U1254" s="44"/>
      <c r="V1254" s="44"/>
      <c r="W1254" s="44"/>
      <c r="X1254" s="44"/>
      <c r="Y1254" s="44"/>
    </row>
    <row r="1255" spans="1:25" ht="15" customHeight="1" x14ac:dyDescent="0.2">
      <c r="A1255" s="44"/>
      <c r="O1255" s="44"/>
      <c r="P1255" s="44"/>
      <c r="Q1255" s="44"/>
      <c r="R1255" s="44"/>
      <c r="S1255" s="44"/>
      <c r="T1255" s="44"/>
      <c r="U1255" s="44"/>
      <c r="V1255" s="44"/>
      <c r="W1255" s="44"/>
      <c r="X1255" s="44"/>
      <c r="Y1255" s="44"/>
    </row>
    <row r="1256" spans="1:25" ht="15" customHeight="1" x14ac:dyDescent="0.2">
      <c r="A1256" s="44"/>
      <c r="O1256" s="44"/>
      <c r="P1256" s="44"/>
      <c r="Q1256" s="44"/>
      <c r="R1256" s="44"/>
      <c r="S1256" s="44"/>
      <c r="T1256" s="44"/>
      <c r="U1256" s="44"/>
      <c r="V1256" s="44"/>
      <c r="W1256" s="44"/>
      <c r="X1256" s="44"/>
      <c r="Y1256" s="44"/>
    </row>
    <row r="1257" spans="1:25" ht="15" customHeight="1" x14ac:dyDescent="0.2">
      <c r="A1257" s="44"/>
      <c r="O1257" s="44"/>
      <c r="P1257" s="44"/>
      <c r="Q1257" s="44"/>
      <c r="R1257" s="44"/>
      <c r="S1257" s="44"/>
      <c r="T1257" s="44"/>
      <c r="U1257" s="44"/>
      <c r="V1257" s="44"/>
      <c r="W1257" s="44"/>
      <c r="X1257" s="44"/>
      <c r="Y1257" s="44"/>
    </row>
    <row r="1258" spans="1:25" ht="15" customHeight="1" x14ac:dyDescent="0.2">
      <c r="A1258" s="44"/>
      <c r="O1258" s="44"/>
      <c r="P1258" s="44"/>
      <c r="Q1258" s="44"/>
      <c r="R1258" s="44"/>
      <c r="S1258" s="44"/>
      <c r="T1258" s="44"/>
      <c r="U1258" s="44"/>
      <c r="V1258" s="44"/>
      <c r="W1258" s="44"/>
      <c r="X1258" s="44"/>
      <c r="Y1258" s="44"/>
    </row>
    <row r="1259" spans="1:25" ht="15" customHeight="1" x14ac:dyDescent="0.2">
      <c r="A1259" s="44"/>
      <c r="O1259" s="44"/>
      <c r="P1259" s="44"/>
      <c r="Q1259" s="44"/>
      <c r="R1259" s="44"/>
      <c r="S1259" s="44"/>
      <c r="T1259" s="44"/>
      <c r="U1259" s="44"/>
      <c r="V1259" s="44"/>
      <c r="W1259" s="44"/>
      <c r="X1259" s="44"/>
      <c r="Y1259" s="44"/>
    </row>
    <row r="1260" spans="1:25" ht="15" customHeight="1" x14ac:dyDescent="0.2">
      <c r="A1260" s="44"/>
      <c r="O1260" s="44"/>
      <c r="P1260" s="44"/>
      <c r="Q1260" s="44"/>
      <c r="R1260" s="44"/>
      <c r="S1260" s="44"/>
      <c r="T1260" s="44"/>
      <c r="U1260" s="44"/>
      <c r="V1260" s="44"/>
      <c r="W1260" s="44"/>
      <c r="X1260" s="44"/>
      <c r="Y1260" s="44"/>
    </row>
    <row r="1261" spans="1:25" ht="15" customHeight="1" x14ac:dyDescent="0.2">
      <c r="A1261" s="44"/>
      <c r="O1261" s="44"/>
      <c r="P1261" s="44"/>
      <c r="Q1261" s="44"/>
      <c r="R1261" s="44"/>
      <c r="S1261" s="44"/>
      <c r="T1261" s="44"/>
      <c r="U1261" s="44"/>
      <c r="V1261" s="44"/>
      <c r="W1261" s="44"/>
      <c r="X1261" s="44"/>
      <c r="Y1261" s="44"/>
    </row>
    <row r="1262" spans="1:25" ht="15" customHeight="1" x14ac:dyDescent="0.2">
      <c r="A1262" s="44"/>
      <c r="O1262" s="44"/>
      <c r="P1262" s="44"/>
      <c r="Q1262" s="44"/>
      <c r="R1262" s="44"/>
      <c r="S1262" s="44"/>
      <c r="T1262" s="44"/>
      <c r="U1262" s="44"/>
      <c r="V1262" s="44"/>
      <c r="W1262" s="44"/>
      <c r="X1262" s="44"/>
      <c r="Y1262" s="44"/>
    </row>
    <row r="1263" spans="1:25" ht="15" customHeight="1" x14ac:dyDescent="0.2">
      <c r="A1263" s="44"/>
      <c r="O1263" s="44"/>
      <c r="P1263" s="44"/>
      <c r="Q1263" s="44"/>
      <c r="R1263" s="44"/>
      <c r="S1263" s="44"/>
      <c r="T1263" s="44"/>
      <c r="U1263" s="44"/>
      <c r="V1263" s="44"/>
      <c r="W1263" s="44"/>
      <c r="X1263" s="44"/>
      <c r="Y1263" s="44"/>
    </row>
    <row r="1264" spans="1:25" ht="15" customHeight="1" x14ac:dyDescent="0.2">
      <c r="A1264" s="44"/>
      <c r="O1264" s="44"/>
      <c r="P1264" s="44"/>
      <c r="Q1264" s="44"/>
      <c r="R1264" s="44"/>
      <c r="S1264" s="44"/>
      <c r="T1264" s="44"/>
      <c r="U1264" s="44"/>
      <c r="V1264" s="44"/>
      <c r="W1264" s="44"/>
      <c r="X1264" s="44"/>
      <c r="Y1264" s="44"/>
    </row>
    <row r="1265" spans="1:25" ht="15" customHeight="1" x14ac:dyDescent="0.2">
      <c r="A1265" s="44"/>
      <c r="O1265" s="44"/>
      <c r="P1265" s="44"/>
      <c r="Q1265" s="44"/>
      <c r="R1265" s="44"/>
      <c r="S1265" s="44"/>
      <c r="T1265" s="44"/>
      <c r="U1265" s="44"/>
      <c r="V1265" s="44"/>
      <c r="W1265" s="44"/>
      <c r="X1265" s="44"/>
      <c r="Y1265" s="44"/>
    </row>
    <row r="1266" spans="1:25" ht="15" customHeight="1" x14ac:dyDescent="0.2">
      <c r="A1266" s="44"/>
      <c r="O1266" s="44"/>
      <c r="P1266" s="44"/>
      <c r="Q1266" s="44"/>
      <c r="R1266" s="44"/>
      <c r="S1266" s="44"/>
      <c r="T1266" s="44"/>
      <c r="U1266" s="44"/>
      <c r="V1266" s="44"/>
      <c r="W1266" s="44"/>
      <c r="X1266" s="44"/>
      <c r="Y1266" s="44"/>
    </row>
    <row r="1267" spans="1:25" ht="15" customHeight="1" x14ac:dyDescent="0.2">
      <c r="A1267" s="44"/>
      <c r="O1267" s="44"/>
      <c r="P1267" s="44"/>
      <c r="Q1267" s="44"/>
      <c r="R1267" s="44"/>
      <c r="S1267" s="44"/>
      <c r="T1267" s="44"/>
      <c r="U1267" s="44"/>
      <c r="V1267" s="44"/>
      <c r="W1267" s="44"/>
      <c r="X1267" s="44"/>
      <c r="Y1267" s="44"/>
    </row>
    <row r="1268" spans="1:25" ht="15" customHeight="1" x14ac:dyDescent="0.2">
      <c r="A1268" s="44"/>
      <c r="O1268" s="44"/>
      <c r="P1268" s="44"/>
      <c r="Q1268" s="44"/>
      <c r="R1268" s="44"/>
      <c r="S1268" s="44"/>
      <c r="T1268" s="44"/>
      <c r="U1268" s="44"/>
      <c r="V1268" s="44"/>
      <c r="W1268" s="44"/>
      <c r="X1268" s="44"/>
      <c r="Y1268" s="44"/>
    </row>
    <row r="1269" spans="1:25" ht="15" customHeight="1" x14ac:dyDescent="0.2">
      <c r="A1269" s="44"/>
      <c r="O1269" s="44"/>
      <c r="P1269" s="44"/>
      <c r="Q1269" s="44"/>
      <c r="R1269" s="44"/>
      <c r="S1269" s="44"/>
      <c r="T1269" s="44"/>
      <c r="U1269" s="44"/>
      <c r="V1269" s="44"/>
      <c r="W1269" s="44"/>
      <c r="X1269" s="44"/>
      <c r="Y1269" s="44"/>
    </row>
    <row r="1270" spans="1:25" ht="15" customHeight="1" x14ac:dyDescent="0.2">
      <c r="A1270" s="44"/>
      <c r="O1270" s="44"/>
      <c r="P1270" s="44"/>
      <c r="Q1270" s="44"/>
      <c r="R1270" s="44"/>
      <c r="S1270" s="44"/>
      <c r="T1270" s="44"/>
      <c r="U1270" s="44"/>
      <c r="V1270" s="44"/>
      <c r="W1270" s="44"/>
      <c r="X1270" s="44"/>
      <c r="Y1270" s="44"/>
    </row>
    <row r="1271" spans="1:25" ht="15" customHeight="1" x14ac:dyDescent="0.2">
      <c r="A1271" s="44"/>
      <c r="O1271" s="44"/>
      <c r="P1271" s="44"/>
      <c r="Q1271" s="44"/>
      <c r="R1271" s="44"/>
      <c r="S1271" s="44"/>
      <c r="T1271" s="44"/>
      <c r="U1271" s="44"/>
      <c r="V1271" s="44"/>
      <c r="W1271" s="44"/>
      <c r="X1271" s="44"/>
      <c r="Y1271" s="44"/>
    </row>
    <row r="1272" spans="1:25" ht="15" customHeight="1" x14ac:dyDescent="0.2">
      <c r="A1272" s="44"/>
      <c r="O1272" s="44"/>
      <c r="P1272" s="44"/>
      <c r="Q1272" s="44"/>
      <c r="R1272" s="44"/>
      <c r="S1272" s="44"/>
      <c r="T1272" s="44"/>
      <c r="U1272" s="44"/>
      <c r="V1272" s="44"/>
      <c r="W1272" s="44"/>
      <c r="X1272" s="44"/>
      <c r="Y1272" s="44"/>
    </row>
    <row r="1273" spans="1:25" ht="15" customHeight="1" x14ac:dyDescent="0.2">
      <c r="A1273" s="44"/>
      <c r="O1273" s="44"/>
      <c r="P1273" s="44"/>
      <c r="Q1273" s="44"/>
      <c r="R1273" s="44"/>
      <c r="S1273" s="44"/>
      <c r="T1273" s="44"/>
      <c r="U1273" s="44"/>
      <c r="V1273" s="44"/>
      <c r="W1273" s="44"/>
      <c r="X1273" s="44"/>
      <c r="Y1273" s="44"/>
    </row>
    <row r="1274" spans="1:25" ht="15" customHeight="1" x14ac:dyDescent="0.2">
      <c r="A1274" s="44"/>
      <c r="O1274" s="44"/>
      <c r="P1274" s="44"/>
      <c r="Q1274" s="44"/>
      <c r="R1274" s="44"/>
      <c r="S1274" s="44"/>
      <c r="T1274" s="44"/>
      <c r="U1274" s="44"/>
      <c r="V1274" s="44"/>
      <c r="W1274" s="44"/>
      <c r="X1274" s="44"/>
      <c r="Y1274" s="44"/>
    </row>
    <row r="1275" spans="1:25" ht="15" customHeight="1" x14ac:dyDescent="0.2">
      <c r="A1275" s="44"/>
      <c r="O1275" s="44"/>
      <c r="P1275" s="44"/>
      <c r="Q1275" s="44"/>
      <c r="R1275" s="44"/>
      <c r="S1275" s="44"/>
      <c r="T1275" s="44"/>
      <c r="U1275" s="44"/>
      <c r="V1275" s="44"/>
      <c r="W1275" s="44"/>
      <c r="X1275" s="44"/>
      <c r="Y1275" s="44"/>
    </row>
    <row r="1276" spans="1:25" ht="15" customHeight="1" x14ac:dyDescent="0.2">
      <c r="A1276" s="44"/>
      <c r="O1276" s="44"/>
      <c r="P1276" s="44"/>
      <c r="Q1276" s="44"/>
      <c r="R1276" s="44"/>
      <c r="S1276" s="44"/>
      <c r="T1276" s="44"/>
      <c r="U1276" s="44"/>
      <c r="V1276" s="44"/>
      <c r="W1276" s="44"/>
      <c r="X1276" s="44"/>
      <c r="Y1276" s="44"/>
    </row>
    <row r="1277" spans="1:25" ht="15" customHeight="1" x14ac:dyDescent="0.2">
      <c r="A1277" s="44"/>
      <c r="O1277" s="44"/>
      <c r="P1277" s="44"/>
      <c r="Q1277" s="44"/>
      <c r="R1277" s="44"/>
      <c r="S1277" s="44"/>
      <c r="T1277" s="44"/>
      <c r="U1277" s="44"/>
      <c r="V1277" s="44"/>
      <c r="W1277" s="44"/>
      <c r="X1277" s="44"/>
      <c r="Y1277" s="44"/>
    </row>
    <row r="1278" spans="1:25" ht="15" customHeight="1" x14ac:dyDescent="0.2">
      <c r="A1278" s="44"/>
      <c r="O1278" s="44"/>
      <c r="P1278" s="44"/>
      <c r="Q1278" s="44"/>
      <c r="R1278" s="44"/>
      <c r="S1278" s="44"/>
      <c r="T1278" s="44"/>
      <c r="U1278" s="44"/>
      <c r="V1278" s="44"/>
      <c r="W1278" s="44"/>
      <c r="X1278" s="44"/>
      <c r="Y1278" s="44"/>
    </row>
    <row r="1279" spans="1:25" ht="15" customHeight="1" x14ac:dyDescent="0.2">
      <c r="A1279" s="44"/>
      <c r="O1279" s="44"/>
      <c r="P1279" s="44"/>
      <c r="Q1279" s="44"/>
      <c r="R1279" s="44"/>
      <c r="S1279" s="44"/>
      <c r="T1279" s="44"/>
      <c r="U1279" s="44"/>
      <c r="V1279" s="44"/>
      <c r="W1279" s="44"/>
      <c r="X1279" s="44"/>
      <c r="Y1279" s="44"/>
    </row>
    <row r="1280" spans="1:25" ht="15" customHeight="1" x14ac:dyDescent="0.2">
      <c r="A1280" s="44"/>
      <c r="O1280" s="44"/>
      <c r="P1280" s="44"/>
      <c r="Q1280" s="44"/>
      <c r="R1280" s="44"/>
      <c r="S1280" s="44"/>
      <c r="T1280" s="44"/>
      <c r="U1280" s="44"/>
      <c r="V1280" s="44"/>
      <c r="W1280" s="44"/>
      <c r="X1280" s="44"/>
      <c r="Y1280" s="44"/>
    </row>
    <row r="1281" spans="1:25" ht="15" customHeight="1" x14ac:dyDescent="0.2">
      <c r="A1281" s="44"/>
      <c r="O1281" s="44"/>
      <c r="P1281" s="44"/>
      <c r="Q1281" s="44"/>
      <c r="R1281" s="44"/>
      <c r="S1281" s="44"/>
      <c r="T1281" s="44"/>
      <c r="U1281" s="44"/>
      <c r="V1281" s="44"/>
      <c r="W1281" s="44"/>
      <c r="X1281" s="44"/>
      <c r="Y1281" s="44"/>
    </row>
    <row r="1282" spans="1:25" ht="15" customHeight="1" x14ac:dyDescent="0.2">
      <c r="A1282" s="44"/>
      <c r="O1282" s="44"/>
      <c r="P1282" s="44"/>
      <c r="Q1282" s="44"/>
      <c r="R1282" s="44"/>
      <c r="S1282" s="44"/>
      <c r="T1282" s="44"/>
      <c r="U1282" s="44"/>
      <c r="V1282" s="44"/>
      <c r="W1282" s="44"/>
      <c r="X1282" s="44"/>
      <c r="Y1282" s="44"/>
    </row>
    <row r="1283" spans="1:25" ht="15" customHeight="1" x14ac:dyDescent="0.2">
      <c r="A1283" s="44"/>
      <c r="O1283" s="44"/>
      <c r="P1283" s="44"/>
      <c r="Q1283" s="44"/>
      <c r="R1283" s="44"/>
      <c r="S1283" s="44"/>
      <c r="T1283" s="44"/>
      <c r="U1283" s="44"/>
      <c r="V1283" s="44"/>
      <c r="W1283" s="44"/>
      <c r="X1283" s="44"/>
      <c r="Y1283" s="44"/>
    </row>
    <row r="1284" spans="1:25" ht="15" customHeight="1" x14ac:dyDescent="0.2">
      <c r="A1284" s="44"/>
      <c r="O1284" s="44"/>
      <c r="P1284" s="44"/>
      <c r="Q1284" s="44"/>
      <c r="R1284" s="44"/>
      <c r="S1284" s="44"/>
      <c r="T1284" s="44"/>
      <c r="U1284" s="44"/>
      <c r="V1284" s="44"/>
      <c r="W1284" s="44"/>
      <c r="X1284" s="44"/>
      <c r="Y1284" s="44"/>
    </row>
    <row r="1285" spans="1:25" ht="15" customHeight="1" x14ac:dyDescent="0.2">
      <c r="A1285" s="44"/>
      <c r="O1285" s="44"/>
      <c r="P1285" s="44"/>
      <c r="Q1285" s="44"/>
      <c r="R1285" s="44"/>
      <c r="S1285" s="44"/>
      <c r="T1285" s="44"/>
      <c r="U1285" s="44"/>
      <c r="V1285" s="44"/>
      <c r="W1285" s="44"/>
      <c r="X1285" s="44"/>
      <c r="Y1285" s="44"/>
    </row>
    <row r="1286" spans="1:25" ht="15" customHeight="1" x14ac:dyDescent="0.2">
      <c r="A1286" s="44"/>
      <c r="O1286" s="44"/>
      <c r="P1286" s="44"/>
      <c r="Q1286" s="44"/>
      <c r="R1286" s="44"/>
      <c r="S1286" s="44"/>
      <c r="T1286" s="44"/>
      <c r="U1286" s="44"/>
      <c r="V1286" s="44"/>
      <c r="W1286" s="44"/>
      <c r="X1286" s="44"/>
      <c r="Y1286" s="44"/>
    </row>
    <row r="1287" spans="1:25" ht="15" customHeight="1" x14ac:dyDescent="0.2">
      <c r="A1287" s="44"/>
      <c r="O1287" s="44"/>
      <c r="P1287" s="44"/>
      <c r="Q1287" s="44"/>
      <c r="R1287" s="44"/>
      <c r="S1287" s="44"/>
      <c r="T1287" s="44"/>
      <c r="U1287" s="44"/>
      <c r="V1287" s="44"/>
      <c r="W1287" s="44"/>
      <c r="X1287" s="44"/>
      <c r="Y1287" s="44"/>
    </row>
    <row r="1288" spans="1:25" ht="15" customHeight="1" x14ac:dyDescent="0.2">
      <c r="A1288" s="44"/>
      <c r="O1288" s="44"/>
      <c r="P1288" s="44"/>
      <c r="Q1288" s="44"/>
      <c r="R1288" s="44"/>
      <c r="S1288" s="44"/>
      <c r="T1288" s="44"/>
      <c r="U1288" s="44"/>
      <c r="V1288" s="44"/>
      <c r="W1288" s="44"/>
      <c r="X1288" s="44"/>
      <c r="Y1288" s="44"/>
    </row>
    <row r="1289" spans="1:25" ht="15" customHeight="1" x14ac:dyDescent="0.2">
      <c r="A1289" s="44"/>
      <c r="O1289" s="44"/>
      <c r="P1289" s="44"/>
      <c r="Q1289" s="44"/>
      <c r="R1289" s="44"/>
      <c r="S1289" s="44"/>
      <c r="T1289" s="44"/>
      <c r="U1289" s="44"/>
      <c r="V1289" s="44"/>
      <c r="W1289" s="44"/>
      <c r="X1289" s="44"/>
      <c r="Y1289" s="44"/>
    </row>
    <row r="1290" spans="1:25" ht="15" customHeight="1" x14ac:dyDescent="0.2">
      <c r="A1290" s="44"/>
      <c r="O1290" s="44"/>
      <c r="P1290" s="44"/>
      <c r="Q1290" s="44"/>
      <c r="R1290" s="44"/>
      <c r="S1290" s="44"/>
      <c r="T1290" s="44"/>
      <c r="U1290" s="44"/>
      <c r="V1290" s="44"/>
      <c r="W1290" s="44"/>
      <c r="X1290" s="44"/>
      <c r="Y1290" s="44"/>
    </row>
    <row r="1291" spans="1:25" ht="15" customHeight="1" x14ac:dyDescent="0.2">
      <c r="A1291" s="44"/>
      <c r="O1291" s="44"/>
      <c r="P1291" s="44"/>
      <c r="Q1291" s="44"/>
      <c r="R1291" s="44"/>
      <c r="S1291" s="44"/>
      <c r="T1291" s="44"/>
      <c r="U1291" s="44"/>
      <c r="V1291" s="44"/>
      <c r="W1291" s="44"/>
      <c r="X1291" s="44"/>
      <c r="Y1291" s="44"/>
    </row>
    <row r="1292" spans="1:25" ht="15" customHeight="1" x14ac:dyDescent="0.2">
      <c r="A1292" s="44"/>
      <c r="O1292" s="44"/>
      <c r="P1292" s="44"/>
      <c r="Q1292" s="44"/>
      <c r="R1292" s="44"/>
      <c r="S1292" s="44"/>
      <c r="T1292" s="44"/>
      <c r="U1292" s="44"/>
      <c r="V1292" s="44"/>
      <c r="W1292" s="44"/>
      <c r="X1292" s="44"/>
      <c r="Y1292" s="44"/>
    </row>
    <row r="1293" spans="1:25" ht="15" customHeight="1" x14ac:dyDescent="0.2">
      <c r="A1293" s="44"/>
      <c r="O1293" s="44"/>
      <c r="P1293" s="44"/>
      <c r="Q1293" s="44"/>
      <c r="R1293" s="44"/>
      <c r="S1293" s="44"/>
      <c r="T1293" s="44"/>
      <c r="U1293" s="44"/>
      <c r="V1293" s="44"/>
      <c r="W1293" s="44"/>
      <c r="X1293" s="44"/>
      <c r="Y1293" s="44"/>
    </row>
    <row r="1294" spans="1:25" ht="15" customHeight="1" x14ac:dyDescent="0.2">
      <c r="A1294" s="44"/>
      <c r="O1294" s="44"/>
      <c r="P1294" s="44"/>
      <c r="Q1294" s="44"/>
      <c r="R1294" s="44"/>
      <c r="S1294" s="44"/>
      <c r="T1294" s="44"/>
      <c r="U1294" s="44"/>
      <c r="V1294" s="44"/>
      <c r="W1294" s="44"/>
      <c r="X1294" s="44"/>
      <c r="Y1294" s="44"/>
    </row>
    <row r="1295" spans="1:25" ht="15" customHeight="1" x14ac:dyDescent="0.2">
      <c r="A1295" s="44"/>
      <c r="O1295" s="44"/>
      <c r="P1295" s="44"/>
      <c r="Q1295" s="44"/>
      <c r="R1295" s="44"/>
      <c r="S1295" s="44"/>
      <c r="T1295" s="44"/>
      <c r="U1295" s="44"/>
      <c r="V1295" s="44"/>
      <c r="W1295" s="44"/>
      <c r="X1295" s="44"/>
      <c r="Y1295" s="44"/>
    </row>
    <row r="1296" spans="1:25" ht="15" customHeight="1" x14ac:dyDescent="0.2">
      <c r="A1296" s="44"/>
      <c r="O1296" s="44"/>
      <c r="P1296" s="44"/>
      <c r="Q1296" s="44"/>
      <c r="R1296" s="44"/>
      <c r="S1296" s="44"/>
      <c r="T1296" s="44"/>
      <c r="U1296" s="44"/>
      <c r="V1296" s="44"/>
      <c r="W1296" s="44"/>
      <c r="X1296" s="44"/>
      <c r="Y1296" s="44"/>
    </row>
    <row r="1297" spans="1:25" ht="15" customHeight="1" x14ac:dyDescent="0.2">
      <c r="A1297" s="44"/>
      <c r="O1297" s="44"/>
      <c r="P1297" s="44"/>
      <c r="Q1297" s="44"/>
      <c r="R1297" s="44"/>
      <c r="S1297" s="44"/>
      <c r="T1297" s="44"/>
      <c r="U1297" s="44"/>
      <c r="V1297" s="44"/>
      <c r="W1297" s="44"/>
      <c r="X1297" s="44"/>
      <c r="Y1297" s="44"/>
    </row>
    <row r="1298" spans="1:25" ht="15" customHeight="1" x14ac:dyDescent="0.2">
      <c r="A1298" s="44"/>
      <c r="O1298" s="44"/>
      <c r="P1298" s="44"/>
      <c r="Q1298" s="44"/>
      <c r="R1298" s="44"/>
      <c r="S1298" s="44"/>
      <c r="T1298" s="44"/>
      <c r="U1298" s="44"/>
      <c r="V1298" s="44"/>
      <c r="W1298" s="44"/>
      <c r="X1298" s="44"/>
      <c r="Y1298" s="44"/>
    </row>
    <row r="1299" spans="1:25" ht="15" customHeight="1" x14ac:dyDescent="0.2">
      <c r="A1299" s="44"/>
      <c r="O1299" s="44"/>
      <c r="P1299" s="44"/>
      <c r="Q1299" s="44"/>
      <c r="R1299" s="44"/>
      <c r="S1299" s="44"/>
      <c r="T1299" s="44"/>
      <c r="U1299" s="44"/>
      <c r="V1299" s="44"/>
      <c r="W1299" s="44"/>
      <c r="X1299" s="44"/>
      <c r="Y1299" s="44"/>
    </row>
    <row r="1300" spans="1:25" ht="15" customHeight="1" x14ac:dyDescent="0.2">
      <c r="A1300" s="44"/>
      <c r="O1300" s="44"/>
      <c r="P1300" s="44"/>
      <c r="Q1300" s="44"/>
      <c r="R1300" s="44"/>
      <c r="S1300" s="44"/>
      <c r="T1300" s="44"/>
      <c r="U1300" s="44"/>
      <c r="V1300" s="44"/>
      <c r="W1300" s="44"/>
      <c r="X1300" s="44"/>
      <c r="Y1300" s="44"/>
    </row>
    <row r="1301" spans="1:25" ht="15" customHeight="1" x14ac:dyDescent="0.2">
      <c r="A1301" s="44"/>
      <c r="O1301" s="44"/>
      <c r="P1301" s="44"/>
      <c r="Q1301" s="44"/>
      <c r="R1301" s="44"/>
      <c r="S1301" s="44"/>
      <c r="T1301" s="44"/>
      <c r="U1301" s="44"/>
      <c r="V1301" s="44"/>
      <c r="W1301" s="44"/>
      <c r="X1301" s="44"/>
      <c r="Y1301" s="44"/>
    </row>
    <row r="1302" spans="1:25" ht="15" customHeight="1" x14ac:dyDescent="0.2">
      <c r="A1302" s="44"/>
      <c r="O1302" s="44"/>
      <c r="P1302" s="44"/>
      <c r="Q1302" s="44"/>
      <c r="R1302" s="44"/>
      <c r="S1302" s="44"/>
      <c r="T1302" s="44"/>
      <c r="U1302" s="44"/>
      <c r="V1302" s="44"/>
      <c r="W1302" s="44"/>
      <c r="X1302" s="44"/>
      <c r="Y1302" s="44"/>
    </row>
    <row r="1303" spans="1:25" ht="15" customHeight="1" x14ac:dyDescent="0.2">
      <c r="A1303" s="44"/>
      <c r="O1303" s="44"/>
      <c r="P1303" s="44"/>
      <c r="Q1303" s="44"/>
      <c r="R1303" s="44"/>
      <c r="S1303" s="44"/>
      <c r="T1303" s="44"/>
      <c r="U1303" s="44"/>
      <c r="V1303" s="44"/>
      <c r="W1303" s="44"/>
      <c r="X1303" s="44"/>
      <c r="Y1303" s="44"/>
    </row>
    <row r="1304" spans="1:25" ht="15" customHeight="1" x14ac:dyDescent="0.2">
      <c r="A1304" s="44"/>
      <c r="O1304" s="44"/>
      <c r="P1304" s="44"/>
      <c r="Q1304" s="44"/>
      <c r="R1304" s="44"/>
      <c r="S1304" s="44"/>
      <c r="T1304" s="44"/>
      <c r="U1304" s="44"/>
      <c r="V1304" s="44"/>
      <c r="W1304" s="44"/>
      <c r="X1304" s="44"/>
      <c r="Y1304" s="44"/>
    </row>
    <row r="1305" spans="1:25" ht="15" customHeight="1" x14ac:dyDescent="0.2">
      <c r="A1305" s="44"/>
      <c r="O1305" s="44"/>
      <c r="P1305" s="44"/>
      <c r="Q1305" s="44"/>
      <c r="R1305" s="44"/>
      <c r="S1305" s="44"/>
      <c r="T1305" s="44"/>
      <c r="U1305" s="44"/>
      <c r="V1305" s="44"/>
      <c r="W1305" s="44"/>
      <c r="X1305" s="44"/>
      <c r="Y1305" s="44"/>
    </row>
    <row r="1306" spans="1:25" ht="15" customHeight="1" x14ac:dyDescent="0.2">
      <c r="A1306" s="44"/>
      <c r="O1306" s="44"/>
      <c r="P1306" s="44"/>
      <c r="Q1306" s="44"/>
      <c r="R1306" s="44"/>
      <c r="S1306" s="44"/>
      <c r="T1306" s="44"/>
      <c r="U1306" s="44"/>
      <c r="V1306" s="44"/>
      <c r="W1306" s="44"/>
      <c r="X1306" s="44"/>
      <c r="Y1306" s="44"/>
    </row>
    <row r="1307" spans="1:25" ht="15" customHeight="1" x14ac:dyDescent="0.2">
      <c r="A1307" s="44"/>
      <c r="O1307" s="44"/>
      <c r="P1307" s="44"/>
      <c r="Q1307" s="44"/>
      <c r="R1307" s="44"/>
      <c r="S1307" s="44"/>
      <c r="T1307" s="44"/>
      <c r="U1307" s="44"/>
      <c r="V1307" s="44"/>
      <c r="W1307" s="44"/>
      <c r="X1307" s="44"/>
      <c r="Y1307" s="44"/>
    </row>
    <row r="1308" spans="1:25" ht="15" customHeight="1" x14ac:dyDescent="0.2">
      <c r="A1308" s="44"/>
      <c r="O1308" s="44"/>
      <c r="P1308" s="44"/>
      <c r="Q1308" s="44"/>
      <c r="R1308" s="44"/>
      <c r="S1308" s="44"/>
      <c r="T1308" s="44"/>
      <c r="U1308" s="44"/>
      <c r="V1308" s="44"/>
      <c r="W1308" s="44"/>
      <c r="X1308" s="44"/>
      <c r="Y1308" s="44"/>
    </row>
    <row r="1309" spans="1:25" ht="15" customHeight="1" x14ac:dyDescent="0.2">
      <c r="A1309" s="44"/>
      <c r="O1309" s="44"/>
      <c r="P1309" s="44"/>
      <c r="Q1309" s="44"/>
      <c r="R1309" s="44"/>
      <c r="S1309" s="44"/>
      <c r="T1309" s="44"/>
      <c r="U1309" s="44"/>
      <c r="V1309" s="44"/>
      <c r="W1309" s="44"/>
      <c r="X1309" s="44"/>
      <c r="Y1309" s="44"/>
    </row>
    <row r="1310" spans="1:25" ht="15" customHeight="1" x14ac:dyDescent="0.2">
      <c r="A1310" s="44"/>
      <c r="O1310" s="44"/>
      <c r="P1310" s="44"/>
      <c r="Q1310" s="44"/>
      <c r="R1310" s="44"/>
      <c r="S1310" s="44"/>
      <c r="T1310" s="44"/>
      <c r="U1310" s="44"/>
      <c r="V1310" s="44"/>
      <c r="W1310" s="44"/>
      <c r="X1310" s="44"/>
      <c r="Y1310" s="44"/>
    </row>
    <row r="1311" spans="1:25" ht="15" customHeight="1" x14ac:dyDescent="0.2">
      <c r="A1311" s="44"/>
      <c r="O1311" s="44"/>
      <c r="P1311" s="44"/>
      <c r="Q1311" s="44"/>
      <c r="R1311" s="44"/>
      <c r="S1311" s="44"/>
      <c r="T1311" s="44"/>
      <c r="U1311" s="44"/>
      <c r="V1311" s="44"/>
      <c r="W1311" s="44"/>
      <c r="X1311" s="44"/>
      <c r="Y1311" s="44"/>
    </row>
    <row r="1312" spans="1:25" ht="15" customHeight="1" x14ac:dyDescent="0.2">
      <c r="A1312" s="44"/>
      <c r="O1312" s="44"/>
      <c r="P1312" s="44"/>
      <c r="Q1312" s="44"/>
      <c r="R1312" s="44"/>
      <c r="S1312" s="44"/>
      <c r="T1312" s="44"/>
      <c r="U1312" s="44"/>
      <c r="V1312" s="44"/>
      <c r="W1312" s="44"/>
      <c r="X1312" s="44"/>
      <c r="Y1312" s="44"/>
    </row>
    <row r="1313" spans="1:25" ht="15" customHeight="1" x14ac:dyDescent="0.2">
      <c r="A1313" s="44"/>
      <c r="O1313" s="44"/>
      <c r="P1313" s="44"/>
      <c r="Q1313" s="44"/>
      <c r="R1313" s="44"/>
      <c r="S1313" s="44"/>
      <c r="T1313" s="44"/>
      <c r="U1313" s="44"/>
      <c r="V1313" s="44"/>
      <c r="W1313" s="44"/>
      <c r="X1313" s="44"/>
      <c r="Y1313" s="44"/>
    </row>
    <row r="1314" spans="1:25" ht="15" customHeight="1" x14ac:dyDescent="0.2">
      <c r="A1314" s="44"/>
      <c r="O1314" s="44"/>
      <c r="P1314" s="44"/>
      <c r="Q1314" s="44"/>
      <c r="R1314" s="44"/>
      <c r="S1314" s="44"/>
      <c r="T1314" s="44"/>
      <c r="U1314" s="44"/>
      <c r="V1314" s="44"/>
      <c r="W1314" s="44"/>
      <c r="X1314" s="44"/>
      <c r="Y1314" s="44"/>
    </row>
    <row r="1315" spans="1:25" ht="15" customHeight="1" x14ac:dyDescent="0.2">
      <c r="A1315" s="44"/>
      <c r="O1315" s="44"/>
      <c r="P1315" s="44"/>
      <c r="Q1315" s="44"/>
      <c r="R1315" s="44"/>
      <c r="S1315" s="44"/>
      <c r="T1315" s="44"/>
      <c r="U1315" s="44"/>
      <c r="V1315" s="44"/>
      <c r="W1315" s="44"/>
      <c r="X1315" s="44"/>
      <c r="Y1315" s="44"/>
    </row>
    <row r="1316" spans="1:25" ht="15" customHeight="1" x14ac:dyDescent="0.2">
      <c r="A1316" s="44"/>
      <c r="O1316" s="44"/>
      <c r="P1316" s="44"/>
      <c r="Q1316" s="44"/>
      <c r="R1316" s="44"/>
      <c r="S1316" s="44"/>
      <c r="T1316" s="44"/>
      <c r="U1316" s="44"/>
      <c r="V1316" s="44"/>
      <c r="W1316" s="44"/>
      <c r="X1316" s="44"/>
      <c r="Y1316" s="44"/>
    </row>
    <row r="1317" spans="1:25" ht="15" customHeight="1" x14ac:dyDescent="0.2">
      <c r="A1317" s="44"/>
      <c r="O1317" s="44"/>
      <c r="P1317" s="44"/>
      <c r="Q1317" s="44"/>
      <c r="R1317" s="44"/>
      <c r="S1317" s="44"/>
      <c r="T1317" s="44"/>
      <c r="U1317" s="44"/>
      <c r="V1317" s="44"/>
      <c r="W1317" s="44"/>
      <c r="X1317" s="44"/>
      <c r="Y1317" s="44"/>
    </row>
    <row r="1318" spans="1:25" ht="15" customHeight="1" x14ac:dyDescent="0.2">
      <c r="A1318" s="44"/>
      <c r="O1318" s="44"/>
      <c r="P1318" s="44"/>
      <c r="Q1318" s="44"/>
      <c r="R1318" s="44"/>
      <c r="S1318" s="44"/>
      <c r="T1318" s="44"/>
      <c r="U1318" s="44"/>
      <c r="V1318" s="44"/>
      <c r="W1318" s="44"/>
      <c r="X1318" s="44"/>
      <c r="Y1318" s="44"/>
    </row>
    <row r="1319" spans="1:25" ht="15" customHeight="1" x14ac:dyDescent="0.2">
      <c r="A1319" s="44"/>
      <c r="O1319" s="44"/>
      <c r="P1319" s="44"/>
      <c r="Q1319" s="44"/>
      <c r="R1319" s="44"/>
      <c r="S1319" s="44"/>
      <c r="T1319" s="44"/>
      <c r="U1319" s="44"/>
      <c r="V1319" s="44"/>
      <c r="W1319" s="44"/>
      <c r="X1319" s="44"/>
      <c r="Y1319" s="44"/>
    </row>
    <row r="1320" spans="1:25" ht="15" customHeight="1" x14ac:dyDescent="0.2">
      <c r="A1320" s="44"/>
      <c r="O1320" s="44"/>
      <c r="P1320" s="44"/>
      <c r="Q1320" s="44"/>
      <c r="R1320" s="44"/>
      <c r="S1320" s="44"/>
      <c r="T1320" s="44"/>
      <c r="U1320" s="44"/>
      <c r="V1320" s="44"/>
      <c r="W1320" s="44"/>
      <c r="X1320" s="44"/>
      <c r="Y1320" s="44"/>
    </row>
    <row r="1321" spans="1:25" ht="15" customHeight="1" x14ac:dyDescent="0.2">
      <c r="A1321" s="44"/>
      <c r="O1321" s="44"/>
      <c r="P1321" s="44"/>
      <c r="Q1321" s="44"/>
      <c r="R1321" s="44"/>
      <c r="S1321" s="44"/>
      <c r="T1321" s="44"/>
      <c r="U1321" s="44"/>
      <c r="V1321" s="44"/>
      <c r="W1321" s="44"/>
      <c r="X1321" s="44"/>
      <c r="Y1321" s="44"/>
    </row>
    <row r="1322" spans="1:25" ht="15" customHeight="1" x14ac:dyDescent="0.2">
      <c r="A1322" s="44"/>
      <c r="O1322" s="44"/>
      <c r="P1322" s="44"/>
      <c r="Q1322" s="44"/>
      <c r="R1322" s="44"/>
      <c r="S1322" s="44"/>
      <c r="T1322" s="44"/>
      <c r="U1322" s="44"/>
      <c r="V1322" s="44"/>
      <c r="W1322" s="44"/>
      <c r="X1322" s="44"/>
      <c r="Y1322" s="44"/>
    </row>
    <row r="1323" spans="1:25" ht="15" customHeight="1" x14ac:dyDescent="0.2">
      <c r="A1323" s="44"/>
      <c r="O1323" s="44"/>
      <c r="P1323" s="44"/>
      <c r="Q1323" s="44"/>
      <c r="R1323" s="44"/>
      <c r="S1323" s="44"/>
      <c r="T1323" s="44"/>
      <c r="U1323" s="44"/>
      <c r="V1323" s="44"/>
      <c r="W1323" s="44"/>
      <c r="X1323" s="44"/>
      <c r="Y1323" s="44"/>
    </row>
    <row r="1324" spans="1:25" ht="15" customHeight="1" x14ac:dyDescent="0.2">
      <c r="A1324" s="44"/>
      <c r="O1324" s="44"/>
      <c r="P1324" s="44"/>
      <c r="Q1324" s="44"/>
      <c r="R1324" s="44"/>
      <c r="S1324" s="44"/>
      <c r="T1324" s="44"/>
      <c r="U1324" s="44"/>
      <c r="V1324" s="44"/>
      <c r="W1324" s="44"/>
      <c r="X1324" s="44"/>
      <c r="Y1324" s="44"/>
    </row>
    <row r="1325" spans="1:25" ht="15" customHeight="1" x14ac:dyDescent="0.2">
      <c r="A1325" s="44"/>
      <c r="O1325" s="44"/>
      <c r="P1325" s="44"/>
      <c r="Q1325" s="44"/>
      <c r="R1325" s="44"/>
      <c r="S1325" s="44"/>
      <c r="T1325" s="44"/>
      <c r="U1325" s="44"/>
      <c r="V1325" s="44"/>
      <c r="W1325" s="44"/>
      <c r="X1325" s="44"/>
      <c r="Y1325" s="44"/>
    </row>
    <row r="1326" spans="1:25" ht="15" customHeight="1" x14ac:dyDescent="0.2">
      <c r="A1326" s="44"/>
      <c r="O1326" s="44"/>
      <c r="P1326" s="44"/>
      <c r="Q1326" s="44"/>
      <c r="R1326" s="44"/>
      <c r="S1326" s="44"/>
      <c r="T1326" s="44"/>
      <c r="U1326" s="44"/>
      <c r="V1326" s="44"/>
      <c r="W1326" s="44"/>
      <c r="X1326" s="44"/>
      <c r="Y1326" s="44"/>
    </row>
    <row r="1327" spans="1:25" ht="15" customHeight="1" x14ac:dyDescent="0.2">
      <c r="A1327" s="44"/>
      <c r="O1327" s="44"/>
      <c r="P1327" s="44"/>
      <c r="Q1327" s="44"/>
      <c r="R1327" s="44"/>
      <c r="S1327" s="44"/>
      <c r="T1327" s="44"/>
      <c r="U1327" s="44"/>
      <c r="V1327" s="44"/>
      <c r="W1327" s="44"/>
      <c r="X1327" s="44"/>
      <c r="Y1327" s="44"/>
    </row>
    <row r="1328" spans="1:25" ht="15" customHeight="1" x14ac:dyDescent="0.2">
      <c r="A1328" s="44"/>
      <c r="O1328" s="44"/>
      <c r="P1328" s="44"/>
      <c r="Q1328" s="44"/>
      <c r="R1328" s="44"/>
      <c r="S1328" s="44"/>
      <c r="T1328" s="44"/>
      <c r="U1328" s="44"/>
      <c r="V1328" s="44"/>
      <c r="W1328" s="44"/>
      <c r="X1328" s="44"/>
      <c r="Y1328" s="44"/>
    </row>
    <row r="1329" spans="1:25" ht="15" customHeight="1" x14ac:dyDescent="0.2">
      <c r="A1329" s="44"/>
      <c r="O1329" s="44"/>
      <c r="P1329" s="44"/>
      <c r="Q1329" s="44"/>
      <c r="R1329" s="44"/>
      <c r="S1329" s="44"/>
      <c r="T1329" s="44"/>
      <c r="U1329" s="44"/>
      <c r="V1329" s="44"/>
      <c r="W1329" s="44"/>
      <c r="X1329" s="44"/>
      <c r="Y1329" s="44"/>
    </row>
    <row r="1330" spans="1:25" ht="15" customHeight="1" x14ac:dyDescent="0.2">
      <c r="A1330" s="44"/>
      <c r="O1330" s="44"/>
      <c r="P1330" s="44"/>
      <c r="Q1330" s="44"/>
      <c r="R1330" s="44"/>
      <c r="S1330" s="44"/>
      <c r="T1330" s="44"/>
      <c r="U1330" s="44"/>
      <c r="V1330" s="44"/>
      <c r="W1330" s="44"/>
      <c r="X1330" s="44"/>
      <c r="Y1330" s="44"/>
    </row>
    <row r="1331" spans="1:25" ht="15" customHeight="1" x14ac:dyDescent="0.2">
      <c r="A1331" s="44"/>
      <c r="O1331" s="44"/>
      <c r="P1331" s="44"/>
      <c r="Q1331" s="44"/>
      <c r="R1331" s="44"/>
      <c r="S1331" s="44"/>
      <c r="T1331" s="44"/>
      <c r="U1331" s="44"/>
      <c r="V1331" s="44"/>
      <c r="W1331" s="44"/>
      <c r="X1331" s="44"/>
      <c r="Y1331" s="44"/>
    </row>
    <row r="1332" spans="1:25" ht="15" customHeight="1" x14ac:dyDescent="0.2">
      <c r="A1332" s="44"/>
      <c r="O1332" s="44"/>
      <c r="P1332" s="44"/>
      <c r="Q1332" s="44"/>
      <c r="R1332" s="44"/>
      <c r="S1332" s="44"/>
      <c r="T1332" s="44"/>
      <c r="U1332" s="44"/>
      <c r="V1332" s="44"/>
      <c r="W1332" s="44"/>
      <c r="X1332" s="44"/>
      <c r="Y1332" s="44"/>
    </row>
    <row r="1333" spans="1:25" ht="15" customHeight="1" x14ac:dyDescent="0.2">
      <c r="A1333" s="44"/>
      <c r="O1333" s="44"/>
      <c r="P1333" s="44"/>
      <c r="Q1333" s="44"/>
      <c r="R1333" s="44"/>
      <c r="S1333" s="44"/>
      <c r="T1333" s="44"/>
      <c r="U1333" s="44"/>
      <c r="V1333" s="44"/>
      <c r="W1333" s="44"/>
      <c r="X1333" s="44"/>
      <c r="Y1333" s="44"/>
    </row>
    <row r="1334" spans="1:25" ht="15" customHeight="1" x14ac:dyDescent="0.2">
      <c r="A1334" s="44"/>
      <c r="O1334" s="44"/>
      <c r="P1334" s="44"/>
      <c r="Q1334" s="44"/>
      <c r="R1334" s="44"/>
      <c r="S1334" s="44"/>
      <c r="T1334" s="44"/>
      <c r="U1334" s="44"/>
      <c r="V1334" s="44"/>
      <c r="W1334" s="44"/>
      <c r="X1334" s="44"/>
      <c r="Y1334" s="44"/>
    </row>
    <row r="1335" spans="1:25" ht="15" customHeight="1" x14ac:dyDescent="0.2">
      <c r="A1335" s="44"/>
      <c r="O1335" s="44"/>
      <c r="P1335" s="44"/>
      <c r="Q1335" s="44"/>
      <c r="R1335" s="44"/>
      <c r="S1335" s="44"/>
      <c r="T1335" s="44"/>
      <c r="U1335" s="44"/>
      <c r="V1335" s="44"/>
      <c r="W1335" s="44"/>
      <c r="X1335" s="44"/>
      <c r="Y1335" s="44"/>
    </row>
    <row r="1336" spans="1:25" ht="15" customHeight="1" x14ac:dyDescent="0.2">
      <c r="A1336" s="44"/>
      <c r="O1336" s="44"/>
      <c r="P1336" s="44"/>
      <c r="Q1336" s="44"/>
      <c r="R1336" s="44"/>
      <c r="S1336" s="44"/>
      <c r="T1336" s="44"/>
      <c r="U1336" s="44"/>
      <c r="V1336" s="44"/>
      <c r="W1336" s="44"/>
      <c r="X1336" s="44"/>
      <c r="Y1336" s="44"/>
    </row>
    <row r="1337" spans="1:25" ht="15" customHeight="1" x14ac:dyDescent="0.2">
      <c r="A1337" s="44"/>
      <c r="O1337" s="44"/>
      <c r="P1337" s="44"/>
      <c r="Q1337" s="44"/>
      <c r="R1337" s="44"/>
      <c r="S1337" s="44"/>
      <c r="T1337" s="44"/>
      <c r="U1337" s="44"/>
      <c r="V1337" s="44"/>
      <c r="W1337" s="44"/>
      <c r="X1337" s="44"/>
      <c r="Y1337" s="44"/>
    </row>
    <row r="1338" spans="1:25" ht="15" customHeight="1" x14ac:dyDescent="0.2">
      <c r="A1338" s="44"/>
      <c r="O1338" s="44"/>
      <c r="P1338" s="44"/>
      <c r="Q1338" s="44"/>
      <c r="R1338" s="44"/>
      <c r="S1338" s="44"/>
      <c r="T1338" s="44"/>
      <c r="U1338" s="44"/>
      <c r="V1338" s="44"/>
      <c r="W1338" s="44"/>
      <c r="X1338" s="44"/>
      <c r="Y1338" s="44"/>
    </row>
    <row r="1339" spans="1:25" ht="15" customHeight="1" x14ac:dyDescent="0.2">
      <c r="A1339" s="44"/>
      <c r="O1339" s="44"/>
      <c r="P1339" s="44"/>
      <c r="Q1339" s="44"/>
      <c r="R1339" s="44"/>
      <c r="S1339" s="44"/>
      <c r="T1339" s="44"/>
      <c r="U1339" s="44"/>
      <c r="V1339" s="44"/>
      <c r="W1339" s="44"/>
      <c r="X1339" s="44"/>
      <c r="Y1339" s="44"/>
    </row>
    <row r="1340" spans="1:25" ht="15" customHeight="1" x14ac:dyDescent="0.2">
      <c r="A1340" s="44"/>
      <c r="O1340" s="44"/>
      <c r="P1340" s="44"/>
      <c r="Q1340" s="44"/>
      <c r="R1340" s="44"/>
      <c r="S1340" s="44"/>
      <c r="T1340" s="44"/>
      <c r="U1340" s="44"/>
      <c r="V1340" s="44"/>
      <c r="W1340" s="44"/>
      <c r="X1340" s="44"/>
      <c r="Y1340" s="44"/>
    </row>
    <row r="1341" spans="1:25" ht="15" customHeight="1" x14ac:dyDescent="0.2">
      <c r="A1341" s="44"/>
      <c r="O1341" s="44"/>
      <c r="P1341" s="44"/>
      <c r="Q1341" s="44"/>
      <c r="R1341" s="44"/>
      <c r="S1341" s="44"/>
      <c r="T1341" s="44"/>
      <c r="U1341" s="44"/>
      <c r="V1341" s="44"/>
      <c r="W1341" s="44"/>
      <c r="X1341" s="44"/>
      <c r="Y1341" s="44"/>
    </row>
    <row r="1342" spans="1:25" ht="15" customHeight="1" x14ac:dyDescent="0.2">
      <c r="A1342" s="44"/>
      <c r="O1342" s="44"/>
      <c r="P1342" s="44"/>
      <c r="Q1342" s="44"/>
      <c r="R1342" s="44"/>
      <c r="S1342" s="44"/>
      <c r="T1342" s="44"/>
      <c r="U1342" s="44"/>
      <c r="V1342" s="44"/>
      <c r="W1342" s="44"/>
      <c r="X1342" s="44"/>
      <c r="Y1342" s="44"/>
    </row>
    <row r="1343" spans="1:25" ht="15" customHeight="1" x14ac:dyDescent="0.2">
      <c r="A1343" s="44"/>
      <c r="O1343" s="44"/>
      <c r="P1343" s="44"/>
      <c r="Q1343" s="44"/>
      <c r="R1343" s="44"/>
      <c r="S1343" s="44"/>
      <c r="T1343" s="44"/>
      <c r="U1343" s="44"/>
      <c r="V1343" s="44"/>
      <c r="W1343" s="44"/>
      <c r="X1343" s="44"/>
      <c r="Y1343" s="44"/>
    </row>
    <row r="1344" spans="1:25" ht="15" customHeight="1" x14ac:dyDescent="0.2">
      <c r="A1344" s="44"/>
      <c r="O1344" s="44"/>
      <c r="P1344" s="44"/>
      <c r="Q1344" s="44"/>
      <c r="R1344" s="44"/>
      <c r="S1344" s="44"/>
      <c r="T1344" s="44"/>
      <c r="U1344" s="44"/>
      <c r="V1344" s="44"/>
      <c r="W1344" s="44"/>
      <c r="X1344" s="44"/>
      <c r="Y1344" s="44"/>
    </row>
    <row r="1345" spans="1:25" ht="15" customHeight="1" x14ac:dyDescent="0.2">
      <c r="A1345" s="44"/>
      <c r="O1345" s="44"/>
      <c r="P1345" s="44"/>
      <c r="Q1345" s="44"/>
      <c r="R1345" s="44"/>
      <c r="S1345" s="44"/>
      <c r="T1345" s="44"/>
      <c r="U1345" s="44"/>
      <c r="V1345" s="44"/>
      <c r="W1345" s="44"/>
      <c r="X1345" s="44"/>
      <c r="Y1345" s="44"/>
    </row>
    <row r="1346" spans="1:25" ht="15" customHeight="1" x14ac:dyDescent="0.2">
      <c r="A1346" s="44"/>
      <c r="O1346" s="44"/>
      <c r="P1346" s="44"/>
      <c r="Q1346" s="44"/>
      <c r="R1346" s="44"/>
      <c r="S1346" s="44"/>
      <c r="T1346" s="44"/>
      <c r="U1346" s="44"/>
      <c r="V1346" s="44"/>
      <c r="W1346" s="44"/>
      <c r="X1346" s="44"/>
      <c r="Y1346" s="44"/>
    </row>
    <row r="1347" spans="1:25" ht="15" customHeight="1" x14ac:dyDescent="0.2">
      <c r="A1347" s="44"/>
      <c r="O1347" s="44"/>
      <c r="P1347" s="44"/>
      <c r="Q1347" s="44"/>
      <c r="R1347" s="44"/>
      <c r="S1347" s="44"/>
      <c r="T1347" s="44"/>
      <c r="U1347" s="44"/>
      <c r="V1347" s="44"/>
      <c r="W1347" s="44"/>
      <c r="X1347" s="44"/>
      <c r="Y1347" s="44"/>
    </row>
    <row r="1348" spans="1:25" ht="15" customHeight="1" x14ac:dyDescent="0.2">
      <c r="A1348" s="44"/>
      <c r="O1348" s="44"/>
      <c r="P1348" s="44"/>
      <c r="Q1348" s="44"/>
      <c r="R1348" s="44"/>
      <c r="S1348" s="44"/>
      <c r="T1348" s="44"/>
      <c r="U1348" s="44"/>
      <c r="V1348" s="44"/>
      <c r="W1348" s="44"/>
      <c r="X1348" s="44"/>
      <c r="Y1348" s="44"/>
    </row>
    <row r="1349" spans="1:25" ht="15" customHeight="1" x14ac:dyDescent="0.2">
      <c r="A1349" s="44"/>
      <c r="O1349" s="44"/>
      <c r="P1349" s="44"/>
      <c r="Q1349" s="44"/>
      <c r="R1349" s="44"/>
      <c r="S1349" s="44"/>
      <c r="T1349" s="44"/>
      <c r="U1349" s="44"/>
      <c r="V1349" s="44"/>
      <c r="W1349" s="44"/>
      <c r="X1349" s="44"/>
      <c r="Y1349" s="44"/>
    </row>
    <row r="1350" spans="1:25" ht="15" customHeight="1" x14ac:dyDescent="0.2">
      <c r="A1350" s="44"/>
      <c r="O1350" s="44"/>
      <c r="P1350" s="44"/>
      <c r="Q1350" s="44"/>
      <c r="R1350" s="44"/>
      <c r="S1350" s="44"/>
      <c r="T1350" s="44"/>
      <c r="U1350" s="44"/>
      <c r="V1350" s="44"/>
      <c r="W1350" s="44"/>
      <c r="X1350" s="44"/>
      <c r="Y1350" s="44"/>
    </row>
    <row r="1351" spans="1:25" ht="15" customHeight="1" x14ac:dyDescent="0.2">
      <c r="A1351" s="44"/>
      <c r="O1351" s="44"/>
      <c r="P1351" s="44"/>
      <c r="Q1351" s="44"/>
      <c r="R1351" s="44"/>
      <c r="S1351" s="44"/>
      <c r="T1351" s="44"/>
      <c r="U1351" s="44"/>
      <c r="V1351" s="44"/>
      <c r="W1351" s="44"/>
      <c r="X1351" s="44"/>
      <c r="Y1351" s="44"/>
    </row>
    <row r="1352" spans="1:25" ht="15" customHeight="1" x14ac:dyDescent="0.2">
      <c r="A1352" s="44"/>
      <c r="O1352" s="44"/>
      <c r="P1352" s="44"/>
      <c r="Q1352" s="44"/>
      <c r="R1352" s="44"/>
      <c r="S1352" s="44"/>
      <c r="T1352" s="44"/>
      <c r="U1352" s="44"/>
      <c r="V1352" s="44"/>
      <c r="W1352" s="44"/>
      <c r="X1352" s="44"/>
      <c r="Y1352" s="44"/>
    </row>
    <row r="1353" spans="1:25" ht="15" customHeight="1" x14ac:dyDescent="0.2">
      <c r="A1353" s="44"/>
      <c r="O1353" s="44"/>
      <c r="P1353" s="44"/>
      <c r="Q1353" s="44"/>
      <c r="R1353" s="44"/>
      <c r="S1353" s="44"/>
      <c r="T1353" s="44"/>
      <c r="U1353" s="44"/>
      <c r="V1353" s="44"/>
      <c r="W1353" s="44"/>
      <c r="X1353" s="44"/>
      <c r="Y1353" s="44"/>
    </row>
    <row r="1354" spans="1:25" ht="15" customHeight="1" x14ac:dyDescent="0.2">
      <c r="A1354" s="44"/>
      <c r="O1354" s="44"/>
      <c r="P1354" s="44"/>
      <c r="Q1354" s="44"/>
      <c r="R1354" s="44"/>
      <c r="S1354" s="44"/>
      <c r="T1354" s="44"/>
      <c r="U1354" s="44"/>
      <c r="V1354" s="44"/>
      <c r="W1354" s="44"/>
      <c r="X1354" s="44"/>
      <c r="Y1354" s="44"/>
    </row>
    <row r="1355" spans="1:25" ht="15" customHeight="1" x14ac:dyDescent="0.2">
      <c r="A1355" s="44"/>
      <c r="O1355" s="44"/>
      <c r="P1355" s="44"/>
      <c r="Q1355" s="44"/>
      <c r="R1355" s="44"/>
      <c r="S1355" s="44"/>
      <c r="T1355" s="44"/>
      <c r="U1355" s="44"/>
      <c r="V1355" s="44"/>
      <c r="W1355" s="44"/>
      <c r="X1355" s="44"/>
      <c r="Y1355" s="44"/>
    </row>
    <row r="1356" spans="1:25" ht="15" customHeight="1" x14ac:dyDescent="0.2">
      <c r="A1356" s="44"/>
      <c r="O1356" s="44"/>
      <c r="P1356" s="44"/>
      <c r="Q1356" s="44"/>
      <c r="R1356" s="44"/>
      <c r="S1356" s="44"/>
      <c r="T1356" s="44"/>
      <c r="U1356" s="44"/>
      <c r="V1356" s="44"/>
      <c r="W1356" s="44"/>
      <c r="X1356" s="44"/>
      <c r="Y1356" s="44"/>
    </row>
    <row r="1357" spans="1:25" ht="15" customHeight="1" x14ac:dyDescent="0.2">
      <c r="A1357" s="44"/>
      <c r="O1357" s="44"/>
      <c r="P1357" s="44"/>
      <c r="Q1357" s="44"/>
      <c r="R1357" s="44"/>
      <c r="S1357" s="44"/>
      <c r="T1357" s="44"/>
      <c r="U1357" s="44"/>
      <c r="V1357" s="44"/>
      <c r="W1357" s="44"/>
      <c r="X1357" s="44"/>
      <c r="Y1357" s="44"/>
    </row>
    <row r="1358" spans="1:25" ht="15" customHeight="1" x14ac:dyDescent="0.2">
      <c r="A1358" s="44"/>
      <c r="O1358" s="44"/>
      <c r="P1358" s="44"/>
      <c r="Q1358" s="44"/>
      <c r="R1358" s="44"/>
      <c r="S1358" s="44"/>
      <c r="T1358" s="44"/>
      <c r="U1358" s="44"/>
      <c r="V1358" s="44"/>
      <c r="W1358" s="44"/>
      <c r="X1358" s="44"/>
      <c r="Y1358" s="44"/>
    </row>
    <row r="1359" spans="1:25" ht="15" customHeight="1" x14ac:dyDescent="0.2">
      <c r="A1359" s="44"/>
      <c r="O1359" s="44"/>
      <c r="P1359" s="44"/>
      <c r="Q1359" s="44"/>
      <c r="R1359" s="44"/>
      <c r="S1359" s="44"/>
      <c r="T1359" s="44"/>
      <c r="U1359" s="44"/>
      <c r="V1359" s="44"/>
      <c r="W1359" s="44"/>
      <c r="X1359" s="44"/>
      <c r="Y1359" s="44"/>
    </row>
    <row r="1360" spans="1:25" ht="15" customHeight="1" x14ac:dyDescent="0.2">
      <c r="A1360" s="44"/>
      <c r="O1360" s="44"/>
      <c r="P1360" s="44"/>
      <c r="Q1360" s="44"/>
      <c r="R1360" s="44"/>
      <c r="S1360" s="44"/>
      <c r="T1360" s="44"/>
      <c r="U1360" s="44"/>
      <c r="V1360" s="44"/>
      <c r="W1360" s="44"/>
      <c r="X1360" s="44"/>
      <c r="Y1360" s="44"/>
    </row>
    <row r="1361" spans="1:25" ht="15" customHeight="1" x14ac:dyDescent="0.2">
      <c r="A1361" s="44"/>
      <c r="O1361" s="44"/>
      <c r="P1361" s="44"/>
      <c r="Q1361" s="44"/>
      <c r="R1361" s="44"/>
      <c r="S1361" s="44"/>
      <c r="T1361" s="44"/>
      <c r="U1361" s="44"/>
      <c r="V1361" s="44"/>
      <c r="W1361" s="44"/>
      <c r="X1361" s="44"/>
      <c r="Y1361" s="44"/>
    </row>
    <row r="1362" spans="1:25" ht="15" customHeight="1" x14ac:dyDescent="0.2">
      <c r="A1362" s="44"/>
      <c r="O1362" s="44"/>
      <c r="P1362" s="44"/>
      <c r="Q1362" s="44"/>
      <c r="R1362" s="44"/>
      <c r="S1362" s="44"/>
      <c r="T1362" s="44"/>
      <c r="U1362" s="44"/>
      <c r="V1362" s="44"/>
      <c r="W1362" s="44"/>
      <c r="X1362" s="44"/>
      <c r="Y1362" s="44"/>
    </row>
    <row r="1363" spans="1:25" ht="15" customHeight="1" x14ac:dyDescent="0.2">
      <c r="A1363" s="44"/>
      <c r="O1363" s="44"/>
      <c r="P1363" s="44"/>
      <c r="Q1363" s="44"/>
      <c r="R1363" s="44"/>
      <c r="S1363" s="44"/>
      <c r="T1363" s="44"/>
      <c r="U1363" s="44"/>
      <c r="V1363" s="44"/>
      <c r="W1363" s="44"/>
      <c r="X1363" s="44"/>
      <c r="Y1363" s="44"/>
    </row>
    <row r="1364" spans="1:25" ht="15" customHeight="1" x14ac:dyDescent="0.2">
      <c r="A1364" s="44"/>
      <c r="O1364" s="44"/>
      <c r="P1364" s="44"/>
      <c r="Q1364" s="44"/>
      <c r="R1364" s="44"/>
      <c r="S1364" s="44"/>
      <c r="T1364" s="44"/>
      <c r="U1364" s="44"/>
      <c r="V1364" s="44"/>
      <c r="W1364" s="44"/>
      <c r="X1364" s="44"/>
      <c r="Y1364" s="44"/>
    </row>
    <row r="1365" spans="1:25" ht="15" customHeight="1" x14ac:dyDescent="0.2">
      <c r="A1365" s="44"/>
      <c r="O1365" s="44"/>
      <c r="P1365" s="44"/>
      <c r="Q1365" s="44"/>
      <c r="R1365" s="44"/>
      <c r="S1365" s="44"/>
      <c r="T1365" s="44"/>
      <c r="U1365" s="44"/>
      <c r="V1365" s="44"/>
      <c r="W1365" s="44"/>
      <c r="X1365" s="44"/>
      <c r="Y1365" s="44"/>
    </row>
    <row r="1366" spans="1:25" ht="15" customHeight="1" x14ac:dyDescent="0.2">
      <c r="A1366" s="44"/>
      <c r="O1366" s="44"/>
      <c r="P1366" s="44"/>
      <c r="Q1366" s="44"/>
      <c r="R1366" s="44"/>
      <c r="S1366" s="44"/>
      <c r="T1366" s="44"/>
      <c r="U1366" s="44"/>
      <c r="V1366" s="44"/>
      <c r="W1366" s="44"/>
      <c r="X1366" s="44"/>
      <c r="Y1366" s="44"/>
    </row>
    <row r="1367" spans="1:25" ht="15" customHeight="1" x14ac:dyDescent="0.2">
      <c r="A1367" s="44"/>
      <c r="O1367" s="44"/>
      <c r="P1367" s="44"/>
      <c r="Q1367" s="44"/>
      <c r="R1367" s="44"/>
      <c r="S1367" s="44"/>
      <c r="T1367" s="44"/>
      <c r="U1367" s="44"/>
      <c r="V1367" s="44"/>
      <c r="W1367" s="44"/>
      <c r="X1367" s="44"/>
      <c r="Y1367" s="44"/>
    </row>
    <row r="1368" spans="1:25" ht="15" customHeight="1" x14ac:dyDescent="0.2">
      <c r="A1368" s="44"/>
      <c r="O1368" s="44"/>
      <c r="P1368" s="44"/>
      <c r="Q1368" s="44"/>
      <c r="R1368" s="44"/>
      <c r="S1368" s="44"/>
      <c r="T1368" s="44"/>
      <c r="U1368" s="44"/>
      <c r="V1368" s="44"/>
      <c r="W1368" s="44"/>
      <c r="X1368" s="44"/>
      <c r="Y1368" s="44"/>
    </row>
    <row r="1369" spans="1:25" ht="15" customHeight="1" x14ac:dyDescent="0.2">
      <c r="A1369" s="44"/>
      <c r="O1369" s="44"/>
      <c r="P1369" s="44"/>
      <c r="Q1369" s="44"/>
      <c r="R1369" s="44"/>
      <c r="S1369" s="44"/>
      <c r="T1369" s="44"/>
      <c r="U1369" s="44"/>
      <c r="V1369" s="44"/>
      <c r="W1369" s="44"/>
      <c r="X1369" s="44"/>
      <c r="Y1369" s="44"/>
    </row>
    <row r="1370" spans="1:25" ht="15" customHeight="1" x14ac:dyDescent="0.2">
      <c r="A1370" s="44"/>
      <c r="O1370" s="44"/>
      <c r="P1370" s="44"/>
      <c r="Q1370" s="44"/>
      <c r="R1370" s="44"/>
      <c r="S1370" s="44"/>
      <c r="T1370" s="44"/>
      <c r="U1370" s="44"/>
      <c r="V1370" s="44"/>
      <c r="W1370" s="44"/>
      <c r="X1370" s="44"/>
      <c r="Y1370" s="44"/>
    </row>
    <row r="1371" spans="1:25" ht="15" customHeight="1" x14ac:dyDescent="0.2">
      <c r="A1371" s="44"/>
      <c r="O1371" s="44"/>
      <c r="P1371" s="44"/>
      <c r="Q1371" s="44"/>
      <c r="R1371" s="44"/>
      <c r="S1371" s="44"/>
      <c r="T1371" s="44"/>
      <c r="U1371" s="44"/>
      <c r="V1371" s="44"/>
      <c r="W1371" s="44"/>
      <c r="X1371" s="44"/>
      <c r="Y1371" s="44"/>
    </row>
    <row r="1372" spans="1:25" ht="15" customHeight="1" x14ac:dyDescent="0.2">
      <c r="A1372" s="44"/>
      <c r="O1372" s="44"/>
      <c r="P1372" s="44"/>
      <c r="Q1372" s="44"/>
      <c r="R1372" s="44"/>
      <c r="S1372" s="44"/>
      <c r="T1372" s="44"/>
      <c r="U1372" s="44"/>
      <c r="V1372" s="44"/>
      <c r="W1372" s="44"/>
      <c r="X1372" s="44"/>
      <c r="Y1372" s="44"/>
    </row>
    <row r="1373" spans="1:25" ht="15" customHeight="1" x14ac:dyDescent="0.2">
      <c r="A1373" s="44"/>
      <c r="O1373" s="44"/>
      <c r="P1373" s="44"/>
      <c r="Q1373" s="44"/>
      <c r="R1373" s="44"/>
      <c r="S1373" s="44"/>
      <c r="T1373" s="44"/>
      <c r="U1373" s="44"/>
      <c r="V1373" s="44"/>
      <c r="W1373" s="44"/>
      <c r="X1373" s="44"/>
      <c r="Y1373" s="44"/>
    </row>
    <row r="1374" spans="1:25" ht="15" customHeight="1" x14ac:dyDescent="0.2">
      <c r="A1374" s="44"/>
      <c r="O1374" s="44"/>
      <c r="P1374" s="44"/>
      <c r="Q1374" s="44"/>
      <c r="R1374" s="44"/>
      <c r="S1374" s="44"/>
      <c r="T1374" s="44"/>
      <c r="U1374" s="44"/>
      <c r="V1374" s="44"/>
      <c r="W1374" s="44"/>
      <c r="X1374" s="44"/>
      <c r="Y1374" s="44"/>
    </row>
    <row r="1375" spans="1:25" ht="15" customHeight="1" x14ac:dyDescent="0.2">
      <c r="A1375" s="44"/>
      <c r="O1375" s="44"/>
      <c r="P1375" s="44"/>
      <c r="Q1375" s="44"/>
      <c r="R1375" s="44"/>
      <c r="S1375" s="44"/>
      <c r="T1375" s="44"/>
      <c r="U1375" s="44"/>
      <c r="V1375" s="44"/>
      <c r="W1375" s="44"/>
      <c r="X1375" s="44"/>
      <c r="Y1375" s="44"/>
    </row>
    <row r="1376" spans="1:25" ht="15" customHeight="1" x14ac:dyDescent="0.2">
      <c r="A1376" s="44"/>
      <c r="O1376" s="44"/>
      <c r="P1376" s="44"/>
      <c r="Q1376" s="44"/>
      <c r="R1376" s="44"/>
      <c r="S1376" s="44"/>
      <c r="T1376" s="44"/>
      <c r="U1376" s="44"/>
      <c r="V1376" s="44"/>
      <c r="W1376" s="44"/>
      <c r="X1376" s="44"/>
      <c r="Y1376" s="44"/>
    </row>
    <row r="1377" spans="1:25" ht="15" customHeight="1" x14ac:dyDescent="0.2">
      <c r="A1377" s="44"/>
      <c r="O1377" s="44"/>
      <c r="P1377" s="44"/>
      <c r="Q1377" s="44"/>
      <c r="R1377" s="44"/>
      <c r="S1377" s="44"/>
      <c r="T1377" s="44"/>
      <c r="U1377" s="44"/>
      <c r="V1377" s="44"/>
      <c r="W1377" s="44"/>
      <c r="X1377" s="44"/>
      <c r="Y1377" s="44"/>
    </row>
    <row r="1378" spans="1:25" ht="15" customHeight="1" x14ac:dyDescent="0.2">
      <c r="A1378" s="44"/>
      <c r="O1378" s="44"/>
      <c r="P1378" s="44"/>
      <c r="Q1378" s="44"/>
      <c r="R1378" s="44"/>
      <c r="S1378" s="44"/>
      <c r="T1378" s="44"/>
      <c r="U1378" s="44"/>
      <c r="V1378" s="44"/>
      <c r="W1378" s="44"/>
      <c r="X1378" s="44"/>
      <c r="Y1378" s="44"/>
    </row>
    <row r="1379" spans="1:25" ht="15" customHeight="1" x14ac:dyDescent="0.2">
      <c r="A1379" s="44"/>
      <c r="O1379" s="44"/>
      <c r="P1379" s="44"/>
      <c r="Q1379" s="44"/>
      <c r="R1379" s="44"/>
      <c r="S1379" s="44"/>
      <c r="T1379" s="44"/>
      <c r="U1379" s="44"/>
      <c r="V1379" s="44"/>
      <c r="W1379" s="44"/>
      <c r="X1379" s="44"/>
      <c r="Y1379" s="44"/>
    </row>
    <row r="1380" spans="1:25" ht="15" customHeight="1" x14ac:dyDescent="0.2">
      <c r="A1380" s="44"/>
      <c r="O1380" s="44"/>
      <c r="P1380" s="44"/>
      <c r="Q1380" s="44"/>
      <c r="R1380" s="44"/>
      <c r="S1380" s="44"/>
      <c r="T1380" s="44"/>
      <c r="U1380" s="44"/>
      <c r="V1380" s="44"/>
      <c r="W1380" s="44"/>
      <c r="X1380" s="44"/>
      <c r="Y1380" s="44"/>
    </row>
    <row r="1381" spans="1:25" ht="15" customHeight="1" x14ac:dyDescent="0.2">
      <c r="A1381" s="44"/>
      <c r="O1381" s="44"/>
      <c r="P1381" s="44"/>
      <c r="Q1381" s="44"/>
      <c r="R1381" s="44"/>
      <c r="S1381" s="44"/>
      <c r="T1381" s="44"/>
      <c r="U1381" s="44"/>
      <c r="V1381" s="44"/>
      <c r="W1381" s="44"/>
      <c r="X1381" s="44"/>
      <c r="Y1381" s="44"/>
    </row>
    <row r="1382" spans="1:25" ht="15" customHeight="1" x14ac:dyDescent="0.2">
      <c r="A1382" s="44"/>
      <c r="O1382" s="44"/>
      <c r="P1382" s="44"/>
      <c r="Q1382" s="44"/>
      <c r="R1382" s="44"/>
      <c r="S1382" s="44"/>
      <c r="T1382" s="44"/>
      <c r="U1382" s="44"/>
      <c r="V1382" s="44"/>
      <c r="W1382" s="44"/>
      <c r="X1382" s="44"/>
      <c r="Y1382" s="44"/>
    </row>
    <row r="1383" spans="1:25" ht="15" customHeight="1" x14ac:dyDescent="0.2">
      <c r="A1383" s="44"/>
      <c r="O1383" s="44"/>
      <c r="P1383" s="44"/>
      <c r="Q1383" s="44"/>
      <c r="R1383" s="44"/>
      <c r="S1383" s="44"/>
      <c r="T1383" s="44"/>
      <c r="U1383" s="44"/>
      <c r="V1383" s="44"/>
      <c r="W1383" s="44"/>
      <c r="X1383" s="44"/>
      <c r="Y1383" s="44"/>
    </row>
    <row r="1384" spans="1:25" ht="15" customHeight="1" x14ac:dyDescent="0.2">
      <c r="A1384" s="44"/>
      <c r="O1384" s="44"/>
      <c r="P1384" s="44"/>
      <c r="Q1384" s="44"/>
      <c r="R1384" s="44"/>
      <c r="S1384" s="44"/>
      <c r="T1384" s="44"/>
      <c r="U1384" s="44"/>
      <c r="V1384" s="44"/>
      <c r="W1384" s="44"/>
      <c r="X1384" s="44"/>
      <c r="Y1384" s="44"/>
    </row>
    <row r="1385" spans="1:25" ht="15" customHeight="1" x14ac:dyDescent="0.2">
      <c r="A1385" s="44"/>
      <c r="O1385" s="44"/>
      <c r="P1385" s="44"/>
      <c r="Q1385" s="44"/>
      <c r="R1385" s="44"/>
      <c r="S1385" s="44"/>
      <c r="T1385" s="44"/>
      <c r="U1385" s="44"/>
      <c r="V1385" s="44"/>
      <c r="W1385" s="44"/>
      <c r="X1385" s="44"/>
      <c r="Y1385" s="44"/>
    </row>
    <row r="1386" spans="1:25" ht="15" customHeight="1" x14ac:dyDescent="0.2">
      <c r="A1386" s="44"/>
      <c r="O1386" s="44"/>
      <c r="P1386" s="44"/>
      <c r="Q1386" s="44"/>
      <c r="R1386" s="44"/>
      <c r="S1386" s="44"/>
      <c r="T1386" s="44"/>
      <c r="U1386" s="44"/>
      <c r="V1386" s="44"/>
      <c r="W1386" s="44"/>
      <c r="X1386" s="44"/>
      <c r="Y1386" s="44"/>
    </row>
    <row r="1387" spans="1:25" ht="15" customHeight="1" x14ac:dyDescent="0.2">
      <c r="A1387" s="44"/>
      <c r="O1387" s="44"/>
      <c r="P1387" s="44"/>
      <c r="Q1387" s="44"/>
      <c r="R1387" s="44"/>
      <c r="S1387" s="44"/>
      <c r="T1387" s="44"/>
      <c r="U1387" s="44"/>
      <c r="V1387" s="44"/>
      <c r="W1387" s="44"/>
      <c r="X1387" s="44"/>
      <c r="Y1387" s="44"/>
    </row>
    <row r="1388" spans="1:25" ht="15" customHeight="1" x14ac:dyDescent="0.2">
      <c r="A1388" s="44"/>
      <c r="O1388" s="44"/>
      <c r="P1388" s="44"/>
      <c r="Q1388" s="44"/>
      <c r="R1388" s="44"/>
      <c r="S1388" s="44"/>
      <c r="T1388" s="44"/>
      <c r="U1388" s="44"/>
      <c r="V1388" s="44"/>
      <c r="W1388" s="44"/>
      <c r="X1388" s="44"/>
      <c r="Y1388" s="44"/>
    </row>
    <row r="1389" spans="1:25" ht="15" customHeight="1" x14ac:dyDescent="0.2">
      <c r="A1389" s="44"/>
      <c r="O1389" s="44"/>
      <c r="P1389" s="44"/>
      <c r="Q1389" s="44"/>
      <c r="R1389" s="44"/>
      <c r="S1389" s="44"/>
      <c r="T1389" s="44"/>
      <c r="U1389" s="44"/>
      <c r="V1389" s="44"/>
      <c r="W1389" s="44"/>
      <c r="X1389" s="44"/>
      <c r="Y1389" s="44"/>
    </row>
    <row r="1390" spans="1:25" ht="15" customHeight="1" x14ac:dyDescent="0.2">
      <c r="A1390" s="44"/>
      <c r="O1390" s="44"/>
      <c r="P1390" s="44"/>
      <c r="Q1390" s="44"/>
      <c r="R1390" s="44"/>
      <c r="S1390" s="44"/>
      <c r="T1390" s="44"/>
      <c r="U1390" s="44"/>
      <c r="V1390" s="44"/>
      <c r="W1390" s="44"/>
      <c r="X1390" s="44"/>
      <c r="Y1390" s="44"/>
    </row>
    <row r="1391" spans="1:25" ht="15" customHeight="1" x14ac:dyDescent="0.2">
      <c r="A1391" s="44"/>
      <c r="O1391" s="44"/>
      <c r="P1391" s="44"/>
      <c r="Q1391" s="44"/>
      <c r="R1391" s="44"/>
      <c r="S1391" s="44"/>
      <c r="T1391" s="44"/>
      <c r="U1391" s="44"/>
      <c r="V1391" s="44"/>
      <c r="W1391" s="44"/>
      <c r="X1391" s="44"/>
      <c r="Y1391" s="44"/>
    </row>
    <row r="1392" spans="1:25" ht="15" customHeight="1" x14ac:dyDescent="0.2">
      <c r="A1392" s="44"/>
      <c r="O1392" s="44"/>
      <c r="P1392" s="44"/>
      <c r="Q1392" s="44"/>
      <c r="R1392" s="44"/>
      <c r="S1392" s="44"/>
      <c r="T1392" s="44"/>
      <c r="U1392" s="44"/>
      <c r="V1392" s="44"/>
      <c r="W1392" s="44"/>
      <c r="X1392" s="44"/>
      <c r="Y1392" s="44"/>
    </row>
    <row r="1393" spans="1:25" ht="15" customHeight="1" x14ac:dyDescent="0.2">
      <c r="A1393" s="44"/>
      <c r="O1393" s="44"/>
      <c r="P1393" s="44"/>
      <c r="Q1393" s="44"/>
      <c r="R1393" s="44"/>
      <c r="S1393" s="44"/>
      <c r="T1393" s="44"/>
      <c r="U1393" s="44"/>
      <c r="V1393" s="44"/>
      <c r="W1393" s="44"/>
      <c r="X1393" s="44"/>
      <c r="Y1393" s="44"/>
    </row>
    <row r="1394" spans="1:25" ht="15" customHeight="1" x14ac:dyDescent="0.2">
      <c r="A1394" s="44"/>
      <c r="O1394" s="44"/>
      <c r="P1394" s="44"/>
      <c r="Q1394" s="44"/>
      <c r="R1394" s="44"/>
      <c r="S1394" s="44"/>
      <c r="T1394" s="44"/>
      <c r="U1394" s="44"/>
      <c r="V1394" s="44"/>
      <c r="W1394" s="44"/>
      <c r="X1394" s="44"/>
      <c r="Y1394" s="44"/>
    </row>
    <row r="1395" spans="1:25" ht="15" customHeight="1" x14ac:dyDescent="0.2">
      <c r="A1395" s="44"/>
      <c r="O1395" s="44"/>
      <c r="P1395" s="44"/>
      <c r="Q1395" s="44"/>
      <c r="R1395" s="44"/>
      <c r="S1395" s="44"/>
      <c r="T1395" s="44"/>
      <c r="U1395" s="44"/>
      <c r="V1395" s="44"/>
      <c r="W1395" s="44"/>
      <c r="X1395" s="44"/>
      <c r="Y1395" s="44"/>
    </row>
    <row r="1396" spans="1:25" ht="15" customHeight="1" x14ac:dyDescent="0.2">
      <c r="A1396" s="44"/>
      <c r="O1396" s="44"/>
      <c r="P1396" s="44"/>
      <c r="Q1396" s="44"/>
      <c r="R1396" s="44"/>
      <c r="S1396" s="44"/>
      <c r="T1396" s="44"/>
      <c r="U1396" s="44"/>
      <c r="V1396" s="44"/>
      <c r="W1396" s="44"/>
      <c r="X1396" s="44"/>
      <c r="Y1396" s="44"/>
    </row>
    <row r="1397" spans="1:25" ht="15" customHeight="1" x14ac:dyDescent="0.2">
      <c r="A1397" s="44"/>
      <c r="O1397" s="44"/>
      <c r="P1397" s="44"/>
      <c r="Q1397" s="44"/>
      <c r="R1397" s="44"/>
      <c r="S1397" s="44"/>
      <c r="T1397" s="44"/>
      <c r="U1397" s="44"/>
      <c r="V1397" s="44"/>
      <c r="W1397" s="44"/>
      <c r="X1397" s="44"/>
      <c r="Y1397" s="44"/>
    </row>
    <row r="1398" spans="1:25" ht="15" customHeight="1" x14ac:dyDescent="0.2">
      <c r="A1398" s="44"/>
      <c r="O1398" s="44"/>
      <c r="P1398" s="44"/>
      <c r="Q1398" s="44"/>
      <c r="R1398" s="44"/>
      <c r="S1398" s="44"/>
      <c r="T1398" s="44"/>
      <c r="U1398" s="44"/>
      <c r="V1398" s="44"/>
      <c r="W1398" s="44"/>
      <c r="X1398" s="44"/>
      <c r="Y1398" s="44"/>
    </row>
    <row r="1399" spans="1:25" ht="15" customHeight="1" x14ac:dyDescent="0.2">
      <c r="A1399" s="44"/>
      <c r="O1399" s="44"/>
      <c r="P1399" s="44"/>
      <c r="Q1399" s="44"/>
      <c r="R1399" s="44"/>
      <c r="S1399" s="44"/>
      <c r="T1399" s="44"/>
      <c r="U1399" s="44"/>
      <c r="V1399" s="44"/>
      <c r="W1399" s="44"/>
      <c r="X1399" s="44"/>
      <c r="Y1399" s="44"/>
    </row>
    <row r="1400" spans="1:25" ht="15" customHeight="1" x14ac:dyDescent="0.2">
      <c r="A1400" s="44"/>
      <c r="O1400" s="44"/>
      <c r="P1400" s="44"/>
      <c r="Q1400" s="44"/>
      <c r="R1400" s="44"/>
      <c r="S1400" s="44"/>
      <c r="T1400" s="44"/>
      <c r="U1400" s="44"/>
      <c r="V1400" s="44"/>
      <c r="W1400" s="44"/>
      <c r="X1400" s="44"/>
      <c r="Y1400" s="44"/>
    </row>
    <row r="1401" spans="1:25" ht="15" customHeight="1" x14ac:dyDescent="0.2">
      <c r="A1401" s="44"/>
      <c r="O1401" s="44"/>
      <c r="P1401" s="44"/>
      <c r="Q1401" s="44"/>
      <c r="R1401" s="44"/>
      <c r="S1401" s="44"/>
      <c r="T1401" s="44"/>
      <c r="U1401" s="44"/>
      <c r="V1401" s="44"/>
      <c r="W1401" s="44"/>
      <c r="X1401" s="44"/>
      <c r="Y1401" s="44"/>
    </row>
    <row r="1402" spans="1:25" ht="15" customHeight="1" x14ac:dyDescent="0.2">
      <c r="A1402" s="44"/>
      <c r="O1402" s="44"/>
      <c r="P1402" s="44"/>
      <c r="Q1402" s="44"/>
      <c r="R1402" s="44"/>
      <c r="S1402" s="44"/>
      <c r="T1402" s="44"/>
      <c r="U1402" s="44"/>
      <c r="V1402" s="44"/>
      <c r="W1402" s="44"/>
      <c r="X1402" s="44"/>
      <c r="Y1402" s="44"/>
    </row>
    <row r="1403" spans="1:25" ht="15" customHeight="1" x14ac:dyDescent="0.2">
      <c r="A1403" s="44"/>
      <c r="O1403" s="44"/>
      <c r="P1403" s="44"/>
      <c r="Q1403" s="44"/>
      <c r="R1403" s="44"/>
      <c r="S1403" s="44"/>
      <c r="T1403" s="44"/>
      <c r="U1403" s="44"/>
      <c r="V1403" s="44"/>
      <c r="W1403" s="44"/>
      <c r="X1403" s="44"/>
      <c r="Y1403" s="44"/>
    </row>
    <row r="1404" spans="1:25" ht="15" customHeight="1" x14ac:dyDescent="0.2">
      <c r="A1404" s="44"/>
      <c r="O1404" s="44"/>
      <c r="P1404" s="44"/>
      <c r="Q1404" s="44"/>
      <c r="R1404" s="44"/>
      <c r="S1404" s="44"/>
      <c r="T1404" s="44"/>
      <c r="U1404" s="44"/>
      <c r="V1404" s="44"/>
      <c r="W1404" s="44"/>
      <c r="X1404" s="44"/>
      <c r="Y1404" s="44"/>
    </row>
    <row r="1405" spans="1:25" ht="15" customHeight="1" x14ac:dyDescent="0.2">
      <c r="A1405" s="44"/>
      <c r="O1405" s="44"/>
      <c r="P1405" s="44"/>
      <c r="Q1405" s="44"/>
      <c r="R1405" s="44"/>
      <c r="S1405" s="44"/>
      <c r="T1405" s="44"/>
      <c r="U1405" s="44"/>
      <c r="V1405" s="44"/>
      <c r="W1405" s="44"/>
      <c r="X1405" s="44"/>
      <c r="Y1405" s="44"/>
    </row>
    <row r="1406" spans="1:25" ht="15" customHeight="1" x14ac:dyDescent="0.2">
      <c r="A1406" s="44"/>
      <c r="O1406" s="44"/>
      <c r="P1406" s="44"/>
      <c r="Q1406" s="44"/>
      <c r="R1406" s="44"/>
      <c r="S1406" s="44"/>
      <c r="T1406" s="44"/>
      <c r="U1406" s="44"/>
      <c r="V1406" s="44"/>
      <c r="W1406" s="44"/>
      <c r="X1406" s="44"/>
      <c r="Y1406" s="44"/>
    </row>
    <row r="1407" spans="1:25" ht="15" customHeight="1" x14ac:dyDescent="0.2">
      <c r="A1407" s="44"/>
      <c r="O1407" s="44"/>
      <c r="P1407" s="44"/>
      <c r="Q1407" s="44"/>
      <c r="R1407" s="44"/>
      <c r="S1407" s="44"/>
      <c r="T1407" s="44"/>
      <c r="U1407" s="44"/>
      <c r="V1407" s="44"/>
      <c r="W1407" s="44"/>
      <c r="X1407" s="44"/>
      <c r="Y1407" s="44"/>
    </row>
    <row r="1408" spans="1:25" ht="15" customHeight="1" x14ac:dyDescent="0.2">
      <c r="A1408" s="44"/>
      <c r="O1408" s="44"/>
      <c r="P1408" s="44"/>
      <c r="Q1408" s="44"/>
      <c r="R1408" s="44"/>
      <c r="S1408" s="44"/>
      <c r="T1408" s="44"/>
      <c r="U1408" s="44"/>
      <c r="V1408" s="44"/>
      <c r="W1408" s="44"/>
      <c r="X1408" s="44"/>
      <c r="Y1408" s="44"/>
    </row>
    <row r="1409" spans="1:25" ht="15" customHeight="1" x14ac:dyDescent="0.2">
      <c r="A1409" s="44"/>
      <c r="O1409" s="44"/>
      <c r="P1409" s="44"/>
      <c r="Q1409" s="44"/>
      <c r="R1409" s="44"/>
      <c r="S1409" s="44"/>
      <c r="T1409" s="44"/>
      <c r="U1409" s="44"/>
      <c r="V1409" s="44"/>
      <c r="W1409" s="44"/>
      <c r="X1409" s="44"/>
      <c r="Y1409" s="44"/>
    </row>
    <row r="1410" spans="1:25" ht="15" customHeight="1" x14ac:dyDescent="0.2">
      <c r="A1410" s="44"/>
      <c r="O1410" s="44"/>
      <c r="P1410" s="44"/>
      <c r="Q1410" s="44"/>
      <c r="R1410" s="44"/>
      <c r="S1410" s="44"/>
      <c r="T1410" s="44"/>
      <c r="U1410" s="44"/>
      <c r="V1410" s="44"/>
      <c r="W1410" s="44"/>
      <c r="X1410" s="44"/>
      <c r="Y1410" s="44"/>
    </row>
    <row r="1411" spans="1:25" ht="15" customHeight="1" x14ac:dyDescent="0.2">
      <c r="A1411" s="44"/>
      <c r="O1411" s="44"/>
      <c r="P1411" s="44"/>
      <c r="Q1411" s="44"/>
      <c r="R1411" s="44"/>
      <c r="S1411" s="44"/>
      <c r="T1411" s="44"/>
      <c r="U1411" s="44"/>
      <c r="V1411" s="44"/>
      <c r="W1411" s="44"/>
      <c r="X1411" s="44"/>
      <c r="Y1411" s="44"/>
    </row>
    <row r="1412" spans="1:25" ht="15" customHeight="1" x14ac:dyDescent="0.2">
      <c r="A1412" s="44"/>
      <c r="O1412" s="44"/>
      <c r="P1412" s="44"/>
      <c r="Q1412" s="44"/>
      <c r="R1412" s="44"/>
      <c r="S1412" s="44"/>
      <c r="T1412" s="44"/>
      <c r="U1412" s="44"/>
      <c r="V1412" s="44"/>
      <c r="W1412" s="44"/>
      <c r="X1412" s="44"/>
      <c r="Y1412" s="44"/>
    </row>
    <row r="1413" spans="1:25" ht="15" customHeight="1" x14ac:dyDescent="0.2">
      <c r="A1413" s="44"/>
      <c r="O1413" s="44"/>
      <c r="P1413" s="44"/>
      <c r="Q1413" s="44"/>
      <c r="R1413" s="44"/>
      <c r="S1413" s="44"/>
      <c r="T1413" s="44"/>
      <c r="U1413" s="44"/>
      <c r="V1413" s="44"/>
      <c r="W1413" s="44"/>
      <c r="X1413" s="44"/>
      <c r="Y1413" s="44"/>
    </row>
    <row r="1414" spans="1:25" ht="15" customHeight="1" x14ac:dyDescent="0.2">
      <c r="A1414" s="44"/>
      <c r="O1414" s="44"/>
      <c r="P1414" s="44"/>
      <c r="Q1414" s="44"/>
      <c r="R1414" s="44"/>
      <c r="S1414" s="44"/>
      <c r="T1414" s="44"/>
      <c r="U1414" s="44"/>
      <c r="V1414" s="44"/>
      <c r="W1414" s="44"/>
      <c r="X1414" s="44"/>
      <c r="Y1414" s="44"/>
    </row>
    <row r="1415" spans="1:25" ht="15" customHeight="1" x14ac:dyDescent="0.2">
      <c r="A1415" s="44"/>
      <c r="O1415" s="44"/>
      <c r="P1415" s="44"/>
      <c r="Q1415" s="44"/>
      <c r="R1415" s="44"/>
      <c r="S1415" s="44"/>
      <c r="T1415" s="44"/>
      <c r="U1415" s="44"/>
      <c r="V1415" s="44"/>
      <c r="W1415" s="44"/>
      <c r="X1415" s="44"/>
      <c r="Y1415" s="44"/>
    </row>
    <row r="1416" spans="1:25" ht="15" customHeight="1" x14ac:dyDescent="0.2">
      <c r="A1416" s="44"/>
      <c r="O1416" s="44"/>
      <c r="P1416" s="44"/>
      <c r="Q1416" s="44"/>
      <c r="R1416" s="44"/>
      <c r="S1416" s="44"/>
      <c r="T1416" s="44"/>
      <c r="U1416" s="44"/>
      <c r="V1416" s="44"/>
      <c r="W1416" s="44"/>
      <c r="X1416" s="44"/>
      <c r="Y1416" s="44"/>
    </row>
    <row r="1417" spans="1:25" ht="15" customHeight="1" x14ac:dyDescent="0.2">
      <c r="A1417" s="44"/>
      <c r="O1417" s="44"/>
      <c r="P1417" s="44"/>
      <c r="Q1417" s="44"/>
      <c r="R1417" s="44"/>
      <c r="S1417" s="44"/>
      <c r="T1417" s="44"/>
      <c r="U1417" s="44"/>
      <c r="V1417" s="44"/>
      <c r="W1417" s="44"/>
      <c r="X1417" s="44"/>
      <c r="Y1417" s="44"/>
    </row>
    <row r="1418" spans="1:25" ht="15" customHeight="1" x14ac:dyDescent="0.2">
      <c r="A1418" s="44"/>
      <c r="O1418" s="44"/>
      <c r="P1418" s="44"/>
      <c r="Q1418" s="44"/>
      <c r="R1418" s="44"/>
      <c r="S1418" s="44"/>
      <c r="T1418" s="44"/>
      <c r="U1418" s="44"/>
      <c r="V1418" s="44"/>
      <c r="W1418" s="44"/>
      <c r="X1418" s="44"/>
      <c r="Y1418" s="44"/>
    </row>
    <row r="1419" spans="1:25" ht="15" customHeight="1" x14ac:dyDescent="0.2">
      <c r="A1419" s="44"/>
      <c r="O1419" s="44"/>
      <c r="P1419" s="44"/>
      <c r="Q1419" s="44"/>
      <c r="R1419" s="44"/>
      <c r="S1419" s="44"/>
      <c r="T1419" s="44"/>
      <c r="U1419" s="44"/>
      <c r="V1419" s="44"/>
      <c r="W1419" s="44"/>
      <c r="X1419" s="44"/>
      <c r="Y1419" s="44"/>
    </row>
    <row r="1420" spans="1:25" ht="15" customHeight="1" x14ac:dyDescent="0.2">
      <c r="A1420" s="44"/>
      <c r="O1420" s="44"/>
      <c r="P1420" s="44"/>
      <c r="Q1420" s="44"/>
      <c r="R1420" s="44"/>
      <c r="S1420" s="44"/>
      <c r="T1420" s="44"/>
      <c r="U1420" s="44"/>
      <c r="V1420" s="44"/>
      <c r="W1420" s="44"/>
      <c r="X1420" s="44"/>
      <c r="Y1420" s="44"/>
    </row>
    <row r="1421" spans="1:25" ht="15" customHeight="1" x14ac:dyDescent="0.2">
      <c r="A1421" s="44"/>
      <c r="O1421" s="44"/>
      <c r="P1421" s="44"/>
      <c r="Q1421" s="44"/>
      <c r="R1421" s="44"/>
      <c r="S1421" s="44"/>
      <c r="T1421" s="44"/>
      <c r="U1421" s="44"/>
      <c r="V1421" s="44"/>
      <c r="W1421" s="44"/>
      <c r="X1421" s="44"/>
      <c r="Y1421" s="44"/>
    </row>
    <row r="1422" spans="1:25" ht="15" customHeight="1" x14ac:dyDescent="0.2">
      <c r="A1422" s="44"/>
      <c r="O1422" s="44"/>
      <c r="P1422" s="44"/>
      <c r="Q1422" s="44"/>
      <c r="R1422" s="44"/>
      <c r="S1422" s="44"/>
      <c r="T1422" s="44"/>
      <c r="U1422" s="44"/>
      <c r="V1422" s="44"/>
      <c r="W1422" s="44"/>
      <c r="X1422" s="44"/>
      <c r="Y1422" s="44"/>
    </row>
    <row r="1423" spans="1:25" ht="15" customHeight="1" x14ac:dyDescent="0.2">
      <c r="A1423" s="44"/>
      <c r="O1423" s="44"/>
      <c r="P1423" s="44"/>
      <c r="Q1423" s="44"/>
      <c r="R1423" s="44"/>
      <c r="S1423" s="44"/>
      <c r="T1423" s="44"/>
      <c r="U1423" s="44"/>
      <c r="V1423" s="44"/>
      <c r="W1423" s="44"/>
      <c r="X1423" s="44"/>
      <c r="Y1423" s="44"/>
    </row>
    <row r="1424" spans="1:25" ht="15" customHeight="1" x14ac:dyDescent="0.2">
      <c r="A1424" s="44"/>
      <c r="O1424" s="44"/>
      <c r="P1424" s="44"/>
      <c r="Q1424" s="44"/>
      <c r="R1424" s="44"/>
      <c r="S1424" s="44"/>
      <c r="T1424" s="44"/>
      <c r="U1424" s="44"/>
      <c r="V1424" s="44"/>
      <c r="W1424" s="44"/>
      <c r="X1424" s="44"/>
      <c r="Y1424" s="44"/>
    </row>
    <row r="1425" spans="1:25" ht="15" customHeight="1" x14ac:dyDescent="0.2">
      <c r="A1425" s="44"/>
      <c r="O1425" s="44"/>
      <c r="P1425" s="44"/>
      <c r="Q1425" s="44"/>
      <c r="R1425" s="44"/>
      <c r="S1425" s="44"/>
      <c r="T1425" s="44"/>
      <c r="U1425" s="44"/>
      <c r="V1425" s="44"/>
      <c r="W1425" s="44"/>
      <c r="X1425" s="44"/>
      <c r="Y1425" s="44"/>
    </row>
    <row r="1426" spans="1:25" ht="15" customHeight="1" x14ac:dyDescent="0.2">
      <c r="A1426" s="44"/>
      <c r="O1426" s="44"/>
      <c r="P1426" s="44"/>
      <c r="Q1426" s="44"/>
      <c r="R1426" s="44"/>
      <c r="S1426" s="44"/>
      <c r="T1426" s="44"/>
      <c r="U1426" s="44"/>
      <c r="V1426" s="44"/>
      <c r="W1426" s="44"/>
      <c r="X1426" s="44"/>
      <c r="Y1426" s="44"/>
    </row>
    <row r="1427" spans="1:25" ht="15" customHeight="1" x14ac:dyDescent="0.2">
      <c r="A1427" s="44"/>
      <c r="O1427" s="44"/>
      <c r="P1427" s="44"/>
      <c r="Q1427" s="44"/>
      <c r="R1427" s="44"/>
      <c r="S1427" s="44"/>
      <c r="T1427" s="44"/>
      <c r="U1427" s="44"/>
      <c r="V1427" s="44"/>
      <c r="W1427" s="44"/>
      <c r="X1427" s="44"/>
      <c r="Y1427" s="44"/>
    </row>
    <row r="1428" spans="1:25" ht="15" customHeight="1" x14ac:dyDescent="0.2">
      <c r="A1428" s="44"/>
      <c r="O1428" s="44"/>
      <c r="P1428" s="44"/>
      <c r="Q1428" s="44"/>
      <c r="R1428" s="44"/>
      <c r="S1428" s="44"/>
      <c r="T1428" s="44"/>
      <c r="U1428" s="44"/>
      <c r="V1428" s="44"/>
      <c r="W1428" s="44"/>
      <c r="X1428" s="44"/>
      <c r="Y1428" s="44"/>
    </row>
    <row r="1429" spans="1:25" ht="15" customHeight="1" x14ac:dyDescent="0.2">
      <c r="A1429" s="44"/>
      <c r="O1429" s="44"/>
      <c r="P1429" s="44"/>
      <c r="Q1429" s="44"/>
      <c r="R1429" s="44"/>
      <c r="S1429" s="44"/>
      <c r="T1429" s="44"/>
      <c r="U1429" s="44"/>
      <c r="V1429" s="44"/>
      <c r="W1429" s="44"/>
      <c r="X1429" s="44"/>
      <c r="Y1429" s="44"/>
    </row>
    <row r="1430" spans="1:25" ht="15" customHeight="1" x14ac:dyDescent="0.2">
      <c r="A1430" s="44"/>
      <c r="O1430" s="44"/>
      <c r="P1430" s="44"/>
      <c r="Q1430" s="44"/>
      <c r="R1430" s="44"/>
      <c r="S1430" s="44"/>
      <c r="T1430" s="44"/>
      <c r="U1430" s="44"/>
      <c r="V1430" s="44"/>
      <c r="W1430" s="44"/>
      <c r="X1430" s="44"/>
      <c r="Y1430" s="44"/>
    </row>
    <row r="1431" spans="1:25" ht="15" customHeight="1" x14ac:dyDescent="0.2">
      <c r="A1431" s="44"/>
      <c r="O1431" s="44"/>
      <c r="P1431" s="44"/>
      <c r="Q1431" s="44"/>
      <c r="R1431" s="44"/>
      <c r="S1431" s="44"/>
      <c r="T1431" s="44"/>
      <c r="U1431" s="44"/>
      <c r="V1431" s="44"/>
      <c r="W1431" s="44"/>
      <c r="X1431" s="44"/>
      <c r="Y1431" s="44"/>
    </row>
    <row r="1432" spans="1:25" ht="15" customHeight="1" x14ac:dyDescent="0.2">
      <c r="A1432" s="44"/>
      <c r="O1432" s="44"/>
      <c r="P1432" s="44"/>
      <c r="Q1432" s="44"/>
      <c r="R1432" s="44"/>
      <c r="S1432" s="44"/>
      <c r="T1432" s="44"/>
      <c r="U1432" s="44"/>
      <c r="V1432" s="44"/>
      <c r="W1432" s="44"/>
      <c r="X1432" s="44"/>
      <c r="Y1432" s="44"/>
    </row>
    <row r="1433" spans="1:25" ht="15" customHeight="1" x14ac:dyDescent="0.2">
      <c r="A1433" s="44"/>
      <c r="O1433" s="44"/>
      <c r="P1433" s="44"/>
      <c r="Q1433" s="44"/>
      <c r="R1433" s="44"/>
      <c r="S1433" s="44"/>
      <c r="T1433" s="44"/>
      <c r="U1433" s="44"/>
      <c r="V1433" s="44"/>
      <c r="W1433" s="44"/>
      <c r="X1433" s="44"/>
      <c r="Y1433" s="44"/>
    </row>
    <row r="1434" spans="1:25" ht="15" customHeight="1" x14ac:dyDescent="0.2">
      <c r="A1434" s="44"/>
      <c r="O1434" s="44"/>
      <c r="P1434" s="44"/>
      <c r="Q1434" s="44"/>
      <c r="R1434" s="44"/>
      <c r="S1434" s="44"/>
      <c r="T1434" s="44"/>
      <c r="U1434" s="44"/>
      <c r="V1434" s="44"/>
      <c r="W1434" s="44"/>
      <c r="X1434" s="44"/>
      <c r="Y1434" s="44"/>
    </row>
    <row r="1435" spans="1:25" ht="15" customHeight="1" x14ac:dyDescent="0.2">
      <c r="A1435" s="44"/>
      <c r="O1435" s="44"/>
      <c r="P1435" s="44"/>
      <c r="Q1435" s="44"/>
      <c r="R1435" s="44"/>
      <c r="S1435" s="44"/>
      <c r="T1435" s="44"/>
      <c r="U1435" s="44"/>
      <c r="V1435" s="44"/>
      <c r="W1435" s="44"/>
      <c r="X1435" s="44"/>
      <c r="Y1435" s="44"/>
    </row>
    <row r="1436" spans="1:25" ht="15" customHeight="1" x14ac:dyDescent="0.2">
      <c r="A1436" s="44"/>
      <c r="O1436" s="44"/>
      <c r="P1436" s="44"/>
      <c r="Q1436" s="44"/>
      <c r="R1436" s="44"/>
      <c r="S1436" s="44"/>
      <c r="T1436" s="44"/>
      <c r="U1436" s="44"/>
      <c r="V1436" s="44"/>
      <c r="W1436" s="44"/>
      <c r="X1436" s="44"/>
      <c r="Y1436" s="44"/>
    </row>
    <row r="1437" spans="1:25" ht="15" customHeight="1" x14ac:dyDescent="0.2">
      <c r="A1437" s="44"/>
      <c r="O1437" s="44"/>
      <c r="P1437" s="44"/>
      <c r="Q1437" s="44"/>
      <c r="R1437" s="44"/>
      <c r="S1437" s="44"/>
      <c r="T1437" s="44"/>
      <c r="U1437" s="44"/>
      <c r="V1437" s="44"/>
      <c r="W1437" s="44"/>
      <c r="X1437" s="44"/>
      <c r="Y1437" s="44"/>
    </row>
    <row r="1438" spans="1:25" ht="15" customHeight="1" x14ac:dyDescent="0.2">
      <c r="A1438" s="44"/>
      <c r="O1438" s="44"/>
      <c r="P1438" s="44"/>
      <c r="Q1438" s="44"/>
      <c r="R1438" s="44"/>
      <c r="S1438" s="44"/>
      <c r="T1438" s="44"/>
      <c r="U1438" s="44"/>
      <c r="V1438" s="44"/>
      <c r="W1438" s="44"/>
      <c r="X1438" s="44"/>
      <c r="Y1438" s="44"/>
    </row>
    <row r="1439" spans="1:25" ht="15" customHeight="1" x14ac:dyDescent="0.2">
      <c r="A1439" s="44"/>
      <c r="O1439" s="44"/>
      <c r="P1439" s="44"/>
      <c r="Q1439" s="44"/>
      <c r="R1439" s="44"/>
      <c r="S1439" s="44"/>
      <c r="T1439" s="44"/>
      <c r="U1439" s="44"/>
      <c r="V1439" s="44"/>
      <c r="W1439" s="44"/>
      <c r="X1439" s="44"/>
      <c r="Y1439" s="44"/>
    </row>
    <row r="1440" spans="1:25" ht="15" customHeight="1" x14ac:dyDescent="0.2">
      <c r="A1440" s="44"/>
      <c r="O1440" s="44"/>
      <c r="P1440" s="44"/>
      <c r="Q1440" s="44"/>
      <c r="R1440" s="44"/>
      <c r="S1440" s="44"/>
      <c r="T1440" s="44"/>
      <c r="U1440" s="44"/>
      <c r="V1440" s="44"/>
      <c r="W1440" s="44"/>
      <c r="X1440" s="44"/>
      <c r="Y1440" s="44"/>
    </row>
    <row r="1441" spans="1:25" ht="15" customHeight="1" x14ac:dyDescent="0.2">
      <c r="A1441" s="44"/>
      <c r="O1441" s="44"/>
      <c r="P1441" s="44"/>
      <c r="Q1441" s="44"/>
      <c r="R1441" s="44"/>
      <c r="S1441" s="44"/>
      <c r="T1441" s="44"/>
      <c r="U1441" s="44"/>
      <c r="V1441" s="44"/>
      <c r="W1441" s="44"/>
      <c r="X1441" s="44"/>
      <c r="Y1441" s="44"/>
    </row>
    <row r="1442" spans="1:25" ht="15" customHeight="1" x14ac:dyDescent="0.2">
      <c r="A1442" s="44"/>
      <c r="O1442" s="44"/>
      <c r="P1442" s="44"/>
      <c r="Q1442" s="44"/>
      <c r="R1442" s="44"/>
      <c r="S1442" s="44"/>
      <c r="T1442" s="44"/>
      <c r="U1442" s="44"/>
      <c r="V1442" s="44"/>
      <c r="W1442" s="44"/>
      <c r="X1442" s="44"/>
      <c r="Y1442" s="44"/>
    </row>
    <row r="1443" spans="1:25" ht="15" customHeight="1" x14ac:dyDescent="0.2">
      <c r="A1443" s="44"/>
      <c r="O1443" s="44"/>
      <c r="P1443" s="44"/>
      <c r="Q1443" s="44"/>
      <c r="R1443" s="44"/>
      <c r="S1443" s="44"/>
      <c r="T1443" s="44"/>
      <c r="U1443" s="44"/>
      <c r="V1443" s="44"/>
      <c r="W1443" s="44"/>
      <c r="X1443" s="44"/>
      <c r="Y1443" s="44"/>
    </row>
    <row r="1444" spans="1:25" ht="15" customHeight="1" x14ac:dyDescent="0.2">
      <c r="A1444" s="44"/>
      <c r="O1444" s="44"/>
      <c r="P1444" s="44"/>
      <c r="Q1444" s="44"/>
      <c r="R1444" s="44"/>
      <c r="S1444" s="44"/>
      <c r="T1444" s="44"/>
      <c r="U1444" s="44"/>
      <c r="V1444" s="44"/>
      <c r="W1444" s="44"/>
      <c r="X1444" s="44"/>
      <c r="Y1444" s="44"/>
    </row>
    <row r="1445" spans="1:25" ht="15" customHeight="1" x14ac:dyDescent="0.2">
      <c r="A1445" s="44"/>
      <c r="O1445" s="44"/>
      <c r="P1445" s="44"/>
      <c r="Q1445" s="44"/>
      <c r="R1445" s="44"/>
      <c r="S1445" s="44"/>
      <c r="T1445" s="44"/>
      <c r="U1445" s="44"/>
      <c r="V1445" s="44"/>
      <c r="W1445" s="44"/>
      <c r="X1445" s="44"/>
      <c r="Y1445" s="44"/>
    </row>
    <row r="1446" spans="1:25" ht="15" customHeight="1" x14ac:dyDescent="0.2">
      <c r="A1446" s="44"/>
      <c r="O1446" s="44"/>
      <c r="P1446" s="44"/>
      <c r="Q1446" s="44"/>
      <c r="R1446" s="44"/>
      <c r="S1446" s="44"/>
      <c r="T1446" s="44"/>
      <c r="U1446" s="44"/>
      <c r="V1446" s="44"/>
      <c r="W1446" s="44"/>
      <c r="X1446" s="44"/>
      <c r="Y1446" s="44"/>
    </row>
    <row r="1447" spans="1:25" ht="15" customHeight="1" x14ac:dyDescent="0.2">
      <c r="A1447" s="44"/>
      <c r="O1447" s="44"/>
      <c r="P1447" s="44"/>
      <c r="Q1447" s="44"/>
      <c r="R1447" s="44"/>
      <c r="S1447" s="44"/>
      <c r="T1447" s="44"/>
      <c r="U1447" s="44"/>
      <c r="V1447" s="44"/>
      <c r="W1447" s="44"/>
      <c r="X1447" s="44"/>
      <c r="Y1447" s="44"/>
    </row>
    <row r="1448" spans="1:25" ht="15" customHeight="1" x14ac:dyDescent="0.2">
      <c r="A1448" s="44"/>
      <c r="O1448" s="44"/>
      <c r="P1448" s="44"/>
      <c r="Q1448" s="44"/>
      <c r="R1448" s="44"/>
      <c r="S1448" s="44"/>
      <c r="T1448" s="44"/>
      <c r="U1448" s="44"/>
      <c r="V1448" s="44"/>
      <c r="W1448" s="44"/>
      <c r="X1448" s="44"/>
      <c r="Y1448" s="44"/>
    </row>
    <row r="1449" spans="1:25" ht="15" customHeight="1" x14ac:dyDescent="0.2">
      <c r="A1449" s="44"/>
      <c r="O1449" s="44"/>
      <c r="P1449" s="44"/>
      <c r="Q1449" s="44"/>
      <c r="R1449" s="44"/>
      <c r="S1449" s="44"/>
      <c r="T1449" s="44"/>
      <c r="U1449" s="44"/>
      <c r="V1449" s="44"/>
      <c r="W1449" s="44"/>
      <c r="X1449" s="44"/>
      <c r="Y1449" s="44"/>
    </row>
    <row r="1450" spans="1:25" ht="15" customHeight="1" x14ac:dyDescent="0.2">
      <c r="A1450" s="44"/>
      <c r="O1450" s="44"/>
      <c r="P1450" s="44"/>
      <c r="Q1450" s="44"/>
      <c r="R1450" s="44"/>
      <c r="S1450" s="44"/>
      <c r="T1450" s="44"/>
      <c r="U1450" s="44"/>
      <c r="V1450" s="44"/>
      <c r="W1450" s="44"/>
      <c r="X1450" s="44"/>
      <c r="Y1450" s="44"/>
    </row>
    <row r="1451" spans="1:25" ht="15" customHeight="1" x14ac:dyDescent="0.2">
      <c r="A1451" s="44"/>
      <c r="O1451" s="44"/>
      <c r="P1451" s="44"/>
      <c r="Q1451" s="44"/>
      <c r="R1451" s="44"/>
      <c r="S1451" s="44"/>
      <c r="T1451" s="44"/>
      <c r="U1451" s="44"/>
      <c r="V1451" s="44"/>
      <c r="W1451" s="44"/>
      <c r="X1451" s="44"/>
      <c r="Y1451" s="44"/>
    </row>
    <row r="1452" spans="1:25" ht="15" customHeight="1" x14ac:dyDescent="0.2">
      <c r="A1452" s="44"/>
      <c r="O1452" s="44"/>
      <c r="P1452" s="44"/>
      <c r="Q1452" s="44"/>
      <c r="R1452" s="44"/>
      <c r="S1452" s="44"/>
      <c r="T1452" s="44"/>
      <c r="U1452" s="44"/>
      <c r="V1452" s="44"/>
      <c r="W1452" s="44"/>
      <c r="X1452" s="44"/>
      <c r="Y1452" s="44"/>
    </row>
    <row r="1453" spans="1:25" ht="15" customHeight="1" x14ac:dyDescent="0.2">
      <c r="A1453" s="44"/>
      <c r="O1453" s="44"/>
      <c r="P1453" s="44"/>
      <c r="Q1453" s="44"/>
      <c r="R1453" s="44"/>
      <c r="S1453" s="44"/>
      <c r="T1453" s="44"/>
      <c r="U1453" s="44"/>
      <c r="V1453" s="44"/>
      <c r="W1453" s="44"/>
      <c r="X1453" s="44"/>
      <c r="Y1453" s="44"/>
    </row>
    <row r="1454" spans="1:25" ht="15" customHeight="1" x14ac:dyDescent="0.2">
      <c r="A1454" s="44"/>
      <c r="O1454" s="44"/>
      <c r="P1454" s="44"/>
      <c r="Q1454" s="44"/>
      <c r="R1454" s="44"/>
      <c r="S1454" s="44"/>
      <c r="T1454" s="44"/>
      <c r="U1454" s="44"/>
      <c r="V1454" s="44"/>
      <c r="W1454" s="44"/>
      <c r="X1454" s="44"/>
      <c r="Y1454" s="44"/>
    </row>
    <row r="1455" spans="1:25" ht="15" customHeight="1" x14ac:dyDescent="0.2">
      <c r="A1455" s="44"/>
      <c r="O1455" s="44"/>
      <c r="P1455" s="44"/>
      <c r="Q1455" s="44"/>
      <c r="R1455" s="44"/>
      <c r="S1455" s="44"/>
      <c r="T1455" s="44"/>
      <c r="U1455" s="44"/>
      <c r="V1455" s="44"/>
      <c r="W1455" s="44"/>
      <c r="X1455" s="44"/>
      <c r="Y1455" s="44"/>
    </row>
    <row r="1456" spans="1:25" ht="15" customHeight="1" x14ac:dyDescent="0.2">
      <c r="A1456" s="44"/>
      <c r="O1456" s="44"/>
      <c r="P1456" s="44"/>
      <c r="Q1456" s="44"/>
      <c r="R1456" s="44"/>
      <c r="S1456" s="44"/>
      <c r="T1456" s="44"/>
      <c r="U1456" s="44"/>
      <c r="V1456" s="44"/>
      <c r="W1456" s="44"/>
      <c r="X1456" s="44"/>
      <c r="Y1456" s="44"/>
    </row>
    <row r="1457" spans="1:25" ht="15" customHeight="1" x14ac:dyDescent="0.2">
      <c r="A1457" s="44"/>
      <c r="O1457" s="44"/>
      <c r="P1457" s="44"/>
      <c r="Q1457" s="44"/>
      <c r="R1457" s="44"/>
      <c r="S1457" s="44"/>
      <c r="T1457" s="44"/>
      <c r="U1457" s="44"/>
      <c r="V1457" s="44"/>
      <c r="W1457" s="44"/>
      <c r="X1457" s="44"/>
      <c r="Y1457" s="44"/>
    </row>
    <row r="1458" spans="1:25" ht="15" customHeight="1" x14ac:dyDescent="0.2">
      <c r="A1458" s="44"/>
      <c r="O1458" s="44"/>
      <c r="P1458" s="44"/>
      <c r="Q1458" s="44"/>
      <c r="R1458" s="44"/>
      <c r="S1458" s="44"/>
      <c r="T1458" s="44"/>
      <c r="U1458" s="44"/>
      <c r="V1458" s="44"/>
      <c r="W1458" s="44"/>
      <c r="X1458" s="44"/>
      <c r="Y1458" s="44"/>
    </row>
    <row r="1459" spans="1:25" ht="15" customHeight="1" x14ac:dyDescent="0.2">
      <c r="A1459" s="44"/>
      <c r="O1459" s="44"/>
      <c r="P1459" s="44"/>
      <c r="Q1459" s="44"/>
      <c r="R1459" s="44"/>
      <c r="S1459" s="44"/>
      <c r="T1459" s="44"/>
      <c r="U1459" s="44"/>
      <c r="V1459" s="44"/>
      <c r="W1459" s="44"/>
      <c r="X1459" s="44"/>
      <c r="Y1459" s="44"/>
    </row>
    <row r="1460" spans="1:25" ht="15" customHeight="1" x14ac:dyDescent="0.2">
      <c r="A1460" s="44"/>
      <c r="O1460" s="44"/>
      <c r="P1460" s="44"/>
      <c r="Q1460" s="44"/>
      <c r="R1460" s="44"/>
      <c r="S1460" s="44"/>
      <c r="T1460" s="44"/>
      <c r="U1460" s="44"/>
      <c r="V1460" s="44"/>
      <c r="W1460" s="44"/>
      <c r="X1460" s="44"/>
      <c r="Y1460" s="44"/>
    </row>
    <row r="1461" spans="1:25" ht="15" customHeight="1" x14ac:dyDescent="0.2">
      <c r="A1461" s="44"/>
      <c r="O1461" s="44"/>
      <c r="P1461" s="44"/>
      <c r="Q1461" s="44"/>
      <c r="R1461" s="44"/>
      <c r="S1461" s="44"/>
      <c r="T1461" s="44"/>
      <c r="U1461" s="44"/>
      <c r="V1461" s="44"/>
      <c r="W1461" s="44"/>
      <c r="X1461" s="44"/>
      <c r="Y1461" s="44"/>
    </row>
    <row r="1462" spans="1:25" ht="15" customHeight="1" x14ac:dyDescent="0.2">
      <c r="A1462" s="44"/>
      <c r="O1462" s="44"/>
      <c r="P1462" s="44"/>
      <c r="Q1462" s="44"/>
      <c r="R1462" s="44"/>
      <c r="S1462" s="44"/>
      <c r="T1462" s="44"/>
      <c r="U1462" s="44"/>
      <c r="V1462" s="44"/>
      <c r="W1462" s="44"/>
      <c r="X1462" s="44"/>
      <c r="Y1462" s="44"/>
    </row>
    <row r="1463" spans="1:25" ht="15" customHeight="1" x14ac:dyDescent="0.2">
      <c r="A1463" s="44"/>
      <c r="O1463" s="44"/>
      <c r="P1463" s="44"/>
      <c r="Q1463" s="44"/>
      <c r="R1463" s="44"/>
      <c r="S1463" s="44"/>
      <c r="T1463" s="44"/>
      <c r="U1463" s="44"/>
      <c r="V1463" s="44"/>
      <c r="W1463" s="44"/>
      <c r="X1463" s="44"/>
      <c r="Y1463" s="44"/>
    </row>
    <row r="1464" spans="1:25" ht="15" customHeight="1" x14ac:dyDescent="0.2">
      <c r="A1464" s="44"/>
      <c r="O1464" s="44"/>
      <c r="P1464" s="44"/>
      <c r="Q1464" s="44"/>
      <c r="R1464" s="44"/>
      <c r="S1464" s="44"/>
      <c r="T1464" s="44"/>
      <c r="U1464" s="44"/>
      <c r="V1464" s="44"/>
      <c r="W1464" s="44"/>
      <c r="X1464" s="44"/>
      <c r="Y1464" s="44"/>
    </row>
    <row r="1465" spans="1:25" ht="15" customHeight="1" x14ac:dyDescent="0.2">
      <c r="A1465" s="44"/>
      <c r="O1465" s="44"/>
      <c r="P1465" s="44"/>
      <c r="Q1465" s="44"/>
      <c r="R1465" s="44"/>
      <c r="S1465" s="44"/>
      <c r="T1465" s="44"/>
      <c r="U1465" s="44"/>
      <c r="V1465" s="44"/>
      <c r="W1465" s="44"/>
      <c r="X1465" s="44"/>
      <c r="Y1465" s="44"/>
    </row>
    <row r="1466" spans="1:25" ht="15" customHeight="1" x14ac:dyDescent="0.2">
      <c r="A1466" s="44"/>
      <c r="O1466" s="44"/>
      <c r="P1466" s="44"/>
      <c r="Q1466" s="44"/>
      <c r="R1466" s="44"/>
      <c r="S1466" s="44"/>
      <c r="T1466" s="44"/>
      <c r="U1466" s="44"/>
      <c r="V1466" s="44"/>
      <c r="W1466" s="44"/>
      <c r="X1466" s="44"/>
      <c r="Y1466" s="44"/>
    </row>
    <row r="1467" spans="1:25" ht="15" customHeight="1" x14ac:dyDescent="0.2">
      <c r="A1467" s="44"/>
      <c r="O1467" s="44"/>
      <c r="P1467" s="44"/>
      <c r="Q1467" s="44"/>
      <c r="R1467" s="44"/>
      <c r="S1467" s="44"/>
      <c r="T1467" s="44"/>
      <c r="U1467" s="44"/>
      <c r="V1467" s="44"/>
      <c r="W1467" s="44"/>
      <c r="X1467" s="44"/>
      <c r="Y1467" s="44"/>
    </row>
    <row r="1468" spans="1:25" ht="15" customHeight="1" x14ac:dyDescent="0.2">
      <c r="A1468" s="44"/>
      <c r="O1468" s="44"/>
      <c r="P1468" s="44"/>
      <c r="Q1468" s="44"/>
      <c r="R1468" s="44"/>
      <c r="S1468" s="44"/>
      <c r="T1468" s="44"/>
      <c r="U1468" s="44"/>
      <c r="V1468" s="44"/>
      <c r="W1468" s="44"/>
      <c r="X1468" s="44"/>
      <c r="Y1468" s="44"/>
    </row>
    <row r="1469" spans="1:25" ht="15" customHeight="1" x14ac:dyDescent="0.2">
      <c r="A1469" s="44"/>
      <c r="O1469" s="44"/>
      <c r="P1469" s="44"/>
      <c r="Q1469" s="44"/>
      <c r="R1469" s="44"/>
      <c r="S1469" s="44"/>
      <c r="T1469" s="44"/>
      <c r="U1469" s="44"/>
      <c r="V1469" s="44"/>
      <c r="W1469" s="44"/>
      <c r="X1469" s="44"/>
      <c r="Y1469" s="44"/>
    </row>
    <row r="1470" spans="1:25" ht="15" customHeight="1" x14ac:dyDescent="0.2">
      <c r="A1470" s="44"/>
      <c r="O1470" s="44"/>
      <c r="P1470" s="44"/>
      <c r="Q1470" s="44"/>
      <c r="R1470" s="44"/>
      <c r="S1470" s="44"/>
      <c r="T1470" s="44"/>
      <c r="U1470" s="44"/>
      <c r="V1470" s="44"/>
      <c r="W1470" s="44"/>
      <c r="X1470" s="44"/>
      <c r="Y1470" s="44"/>
    </row>
    <row r="1471" spans="1:25" ht="15" customHeight="1" x14ac:dyDescent="0.2">
      <c r="A1471" s="44"/>
      <c r="O1471" s="44"/>
      <c r="P1471" s="44"/>
      <c r="Q1471" s="44"/>
      <c r="R1471" s="44"/>
      <c r="S1471" s="44"/>
      <c r="T1471" s="44"/>
      <c r="U1471" s="44"/>
      <c r="V1471" s="44"/>
      <c r="W1471" s="44"/>
      <c r="X1471" s="44"/>
      <c r="Y1471" s="44"/>
    </row>
    <row r="1472" spans="1:25" ht="15" customHeight="1" x14ac:dyDescent="0.2">
      <c r="A1472" s="44"/>
      <c r="O1472" s="44"/>
      <c r="P1472" s="44"/>
      <c r="Q1472" s="44"/>
      <c r="R1472" s="44"/>
      <c r="S1472" s="44"/>
      <c r="T1472" s="44"/>
      <c r="U1472" s="44"/>
      <c r="V1472" s="44"/>
      <c r="W1472" s="44"/>
      <c r="X1472" s="44"/>
      <c r="Y1472" s="44"/>
    </row>
    <row r="1473" spans="1:25" ht="15" customHeight="1" x14ac:dyDescent="0.2">
      <c r="A1473" s="44"/>
      <c r="O1473" s="44"/>
      <c r="P1473" s="44"/>
      <c r="Q1473" s="44"/>
      <c r="R1473" s="44"/>
      <c r="S1473" s="44"/>
      <c r="T1473" s="44"/>
      <c r="U1473" s="44"/>
      <c r="V1473" s="44"/>
      <c r="W1473" s="44"/>
      <c r="X1473" s="44"/>
      <c r="Y1473" s="44"/>
    </row>
    <row r="1474" spans="1:25" ht="15" customHeight="1" x14ac:dyDescent="0.2">
      <c r="A1474" s="44"/>
      <c r="O1474" s="44"/>
      <c r="P1474" s="44"/>
      <c r="Q1474" s="44"/>
      <c r="R1474" s="44"/>
      <c r="S1474" s="44"/>
      <c r="T1474" s="44"/>
      <c r="U1474" s="44"/>
      <c r="V1474" s="44"/>
      <c r="W1474" s="44"/>
      <c r="X1474" s="44"/>
      <c r="Y1474" s="44"/>
    </row>
    <row r="1475" spans="1:25" ht="15" customHeight="1" x14ac:dyDescent="0.2">
      <c r="A1475" s="44"/>
      <c r="O1475" s="44"/>
      <c r="P1475" s="44"/>
      <c r="Q1475" s="44"/>
      <c r="R1475" s="44"/>
      <c r="S1475" s="44"/>
      <c r="T1475" s="44"/>
      <c r="U1475" s="44"/>
      <c r="V1475" s="44"/>
      <c r="W1475" s="44"/>
      <c r="X1475" s="44"/>
      <c r="Y1475" s="44"/>
    </row>
    <row r="1476" spans="1:25" ht="15" customHeight="1" x14ac:dyDescent="0.2">
      <c r="A1476" s="44"/>
      <c r="O1476" s="44"/>
      <c r="P1476" s="44"/>
      <c r="Q1476" s="44"/>
      <c r="R1476" s="44"/>
      <c r="S1476" s="44"/>
      <c r="T1476" s="44"/>
      <c r="U1476" s="44"/>
      <c r="V1476" s="44"/>
      <c r="W1476" s="44"/>
      <c r="X1476" s="44"/>
      <c r="Y1476" s="44"/>
    </row>
    <row r="1477" spans="1:25" ht="15" customHeight="1" x14ac:dyDescent="0.2">
      <c r="A1477" s="44"/>
      <c r="O1477" s="44"/>
      <c r="P1477" s="44"/>
      <c r="Q1477" s="44"/>
      <c r="R1477" s="44"/>
      <c r="S1477" s="44"/>
      <c r="T1477" s="44"/>
      <c r="U1477" s="44"/>
      <c r="V1477" s="44"/>
      <c r="W1477" s="44"/>
      <c r="X1477" s="44"/>
      <c r="Y1477" s="44"/>
    </row>
    <row r="1478" spans="1:25" ht="15" customHeight="1" x14ac:dyDescent="0.2">
      <c r="A1478" s="44"/>
      <c r="O1478" s="44"/>
      <c r="P1478" s="44"/>
      <c r="Q1478" s="44"/>
      <c r="R1478" s="44"/>
      <c r="S1478" s="44"/>
      <c r="T1478" s="44"/>
      <c r="U1478" s="44"/>
      <c r="V1478" s="44"/>
      <c r="W1478" s="44"/>
      <c r="X1478" s="44"/>
      <c r="Y1478" s="44"/>
    </row>
    <row r="1479" spans="1:25" ht="15" customHeight="1" x14ac:dyDescent="0.2">
      <c r="A1479" s="44"/>
      <c r="O1479" s="44"/>
      <c r="P1479" s="44"/>
      <c r="Q1479" s="44"/>
      <c r="R1479" s="44"/>
      <c r="S1479" s="44"/>
      <c r="T1479" s="44"/>
      <c r="U1479" s="44"/>
      <c r="V1479" s="44"/>
      <c r="W1479" s="44"/>
      <c r="X1479" s="44"/>
      <c r="Y1479" s="44"/>
    </row>
    <row r="1480" spans="1:25" ht="15" customHeight="1" x14ac:dyDescent="0.2">
      <c r="A1480" s="44"/>
      <c r="O1480" s="44"/>
      <c r="P1480" s="44"/>
      <c r="Q1480" s="44"/>
      <c r="R1480" s="44"/>
      <c r="S1480" s="44"/>
      <c r="T1480" s="44"/>
      <c r="U1480" s="44"/>
      <c r="V1480" s="44"/>
      <c r="W1480" s="44"/>
      <c r="X1480" s="44"/>
      <c r="Y1480" s="44"/>
    </row>
    <row r="1481" spans="1:25" ht="15" customHeight="1" x14ac:dyDescent="0.2">
      <c r="A1481" s="44"/>
      <c r="O1481" s="44"/>
      <c r="P1481" s="44"/>
      <c r="Q1481" s="44"/>
      <c r="R1481" s="44"/>
      <c r="S1481" s="44"/>
      <c r="T1481" s="44"/>
      <c r="U1481" s="44"/>
      <c r="V1481" s="44"/>
      <c r="W1481" s="44"/>
      <c r="X1481" s="44"/>
      <c r="Y1481" s="44"/>
    </row>
    <row r="1482" spans="1:25" ht="15" customHeight="1" x14ac:dyDescent="0.2">
      <c r="A1482" s="44"/>
      <c r="O1482" s="44"/>
      <c r="P1482" s="44"/>
      <c r="Q1482" s="44"/>
      <c r="R1482" s="44"/>
      <c r="S1482" s="44"/>
      <c r="T1482" s="44"/>
      <c r="U1482" s="44"/>
      <c r="V1482" s="44"/>
      <c r="W1482" s="44"/>
      <c r="X1482" s="44"/>
      <c r="Y1482" s="44"/>
    </row>
    <row r="1483" spans="1:25" ht="15" customHeight="1" x14ac:dyDescent="0.2">
      <c r="A1483" s="44"/>
      <c r="O1483" s="44"/>
      <c r="P1483" s="44"/>
      <c r="Q1483" s="44"/>
      <c r="R1483" s="44"/>
      <c r="S1483" s="44"/>
      <c r="T1483" s="44"/>
      <c r="U1483" s="44"/>
      <c r="V1483" s="44"/>
      <c r="W1483" s="44"/>
      <c r="X1483" s="44"/>
      <c r="Y1483" s="44"/>
    </row>
    <row r="1484" spans="1:25" ht="15" customHeight="1" x14ac:dyDescent="0.2">
      <c r="A1484" s="44"/>
      <c r="O1484" s="44"/>
      <c r="P1484" s="44"/>
      <c r="Q1484" s="44"/>
      <c r="R1484" s="44"/>
      <c r="S1484" s="44"/>
      <c r="T1484" s="44"/>
      <c r="U1484" s="44"/>
      <c r="V1484" s="44"/>
      <c r="W1484" s="44"/>
      <c r="X1484" s="44"/>
      <c r="Y1484" s="44"/>
    </row>
    <row r="1485" spans="1:25" ht="15" customHeight="1" x14ac:dyDescent="0.2">
      <c r="A1485" s="44"/>
      <c r="O1485" s="44"/>
      <c r="P1485" s="44"/>
      <c r="Q1485" s="44"/>
      <c r="R1485" s="44"/>
      <c r="S1485" s="44"/>
      <c r="T1485" s="44"/>
      <c r="U1485" s="44"/>
      <c r="V1485" s="44"/>
      <c r="W1485" s="44"/>
      <c r="X1485" s="44"/>
      <c r="Y1485" s="44"/>
    </row>
    <row r="1486" spans="1:25" ht="15" customHeight="1" x14ac:dyDescent="0.2">
      <c r="A1486" s="44"/>
      <c r="O1486" s="44"/>
      <c r="P1486" s="44"/>
      <c r="Q1486" s="44"/>
      <c r="R1486" s="44"/>
      <c r="S1486" s="44"/>
      <c r="T1486" s="44"/>
      <c r="U1486" s="44"/>
      <c r="V1486" s="44"/>
      <c r="W1486" s="44"/>
      <c r="X1486" s="44"/>
      <c r="Y1486" s="44"/>
    </row>
    <row r="1487" spans="1:25" ht="15" customHeight="1" x14ac:dyDescent="0.2">
      <c r="A1487" s="44"/>
      <c r="O1487" s="44"/>
      <c r="P1487" s="44"/>
      <c r="Q1487" s="44"/>
      <c r="R1487" s="44"/>
      <c r="S1487" s="44"/>
      <c r="T1487" s="44"/>
      <c r="U1487" s="44"/>
      <c r="V1487" s="44"/>
      <c r="W1487" s="44"/>
      <c r="X1487" s="44"/>
      <c r="Y1487" s="44"/>
    </row>
    <row r="1488" spans="1:25" ht="15" customHeight="1" x14ac:dyDescent="0.2">
      <c r="A1488" s="44"/>
      <c r="O1488" s="44"/>
      <c r="P1488" s="44"/>
      <c r="Q1488" s="44"/>
      <c r="R1488" s="44"/>
      <c r="S1488" s="44"/>
      <c r="T1488" s="44"/>
      <c r="U1488" s="44"/>
      <c r="V1488" s="44"/>
      <c r="W1488" s="44"/>
      <c r="X1488" s="44"/>
      <c r="Y1488" s="44"/>
    </row>
    <row r="1489" spans="1:25" ht="15" customHeight="1" x14ac:dyDescent="0.2">
      <c r="A1489" s="44"/>
      <c r="O1489" s="44"/>
      <c r="P1489" s="44"/>
      <c r="Q1489" s="44"/>
      <c r="R1489" s="44"/>
      <c r="S1489" s="44"/>
      <c r="T1489" s="44"/>
      <c r="U1489" s="44"/>
      <c r="V1489" s="44"/>
      <c r="W1489" s="44"/>
      <c r="X1489" s="44"/>
      <c r="Y1489" s="44"/>
    </row>
    <row r="1490" spans="1:25" ht="15" customHeight="1" x14ac:dyDescent="0.2">
      <c r="A1490" s="44"/>
      <c r="O1490" s="44"/>
      <c r="P1490" s="44"/>
      <c r="Q1490" s="44"/>
      <c r="R1490" s="44"/>
      <c r="S1490" s="44"/>
      <c r="T1490" s="44"/>
      <c r="U1490" s="44"/>
      <c r="V1490" s="44"/>
      <c r="W1490" s="44"/>
      <c r="X1490" s="44"/>
      <c r="Y1490" s="44"/>
    </row>
    <row r="1491" spans="1:25" ht="15" customHeight="1" x14ac:dyDescent="0.2">
      <c r="A1491" s="44"/>
      <c r="O1491" s="44"/>
      <c r="P1491" s="44"/>
      <c r="Q1491" s="44"/>
      <c r="R1491" s="44"/>
      <c r="S1491" s="44"/>
      <c r="T1491" s="44"/>
      <c r="U1491" s="44"/>
      <c r="V1491" s="44"/>
      <c r="W1491" s="44"/>
      <c r="X1491" s="44"/>
      <c r="Y1491" s="44"/>
    </row>
    <row r="1492" spans="1:25" ht="15" customHeight="1" x14ac:dyDescent="0.2">
      <c r="A1492" s="44"/>
      <c r="O1492" s="44"/>
      <c r="P1492" s="44"/>
      <c r="Q1492" s="44"/>
      <c r="R1492" s="44"/>
      <c r="S1492" s="44"/>
      <c r="T1492" s="44"/>
      <c r="U1492" s="44"/>
      <c r="V1492" s="44"/>
      <c r="W1492" s="44"/>
      <c r="X1492" s="44"/>
      <c r="Y1492" s="44"/>
    </row>
    <row r="1493" spans="1:25" ht="15" customHeight="1" x14ac:dyDescent="0.2">
      <c r="A1493" s="44"/>
      <c r="O1493" s="44"/>
      <c r="P1493" s="44"/>
      <c r="Q1493" s="44"/>
      <c r="R1493" s="44"/>
      <c r="S1493" s="44"/>
      <c r="T1493" s="44"/>
      <c r="U1493" s="44"/>
      <c r="V1493" s="44"/>
      <c r="W1493" s="44"/>
      <c r="X1493" s="44"/>
      <c r="Y1493" s="44"/>
    </row>
    <row r="1494" spans="1:25" ht="15" customHeight="1" x14ac:dyDescent="0.2">
      <c r="A1494" s="44"/>
      <c r="O1494" s="44"/>
      <c r="P1494" s="44"/>
      <c r="Q1494" s="44"/>
      <c r="R1494" s="44"/>
      <c r="S1494" s="44"/>
      <c r="T1494" s="44"/>
      <c r="U1494" s="44"/>
      <c r="V1494" s="44"/>
      <c r="W1494" s="44"/>
      <c r="X1494" s="44"/>
      <c r="Y1494" s="44"/>
    </row>
    <row r="1495" spans="1:25" ht="15" customHeight="1" x14ac:dyDescent="0.2">
      <c r="A1495" s="44"/>
      <c r="O1495" s="44"/>
      <c r="P1495" s="44"/>
      <c r="Q1495" s="44"/>
      <c r="R1495" s="44"/>
      <c r="S1495" s="44"/>
      <c r="T1495" s="44"/>
      <c r="U1495" s="44"/>
      <c r="V1495" s="44"/>
      <c r="W1495" s="44"/>
      <c r="X1495" s="44"/>
      <c r="Y1495" s="44"/>
    </row>
    <row r="1496" spans="1:25" ht="15" customHeight="1" x14ac:dyDescent="0.2">
      <c r="A1496" s="44"/>
      <c r="O1496" s="44"/>
      <c r="P1496" s="44"/>
      <c r="Q1496" s="44"/>
      <c r="R1496" s="44"/>
      <c r="S1496" s="44"/>
      <c r="T1496" s="44"/>
      <c r="U1496" s="44"/>
      <c r="V1496" s="44"/>
      <c r="W1496" s="44"/>
      <c r="X1496" s="44"/>
      <c r="Y1496" s="44"/>
    </row>
    <row r="1497" spans="1:25" ht="15" customHeight="1" x14ac:dyDescent="0.2">
      <c r="A1497" s="44"/>
      <c r="O1497" s="44"/>
      <c r="P1497" s="44"/>
      <c r="Q1497" s="44"/>
      <c r="R1497" s="44"/>
      <c r="S1497" s="44"/>
      <c r="T1497" s="44"/>
      <c r="U1497" s="44"/>
      <c r="V1497" s="44"/>
      <c r="W1497" s="44"/>
      <c r="X1497" s="44"/>
      <c r="Y1497" s="44"/>
    </row>
    <row r="1498" spans="1:25" ht="15" customHeight="1" x14ac:dyDescent="0.2">
      <c r="A1498" s="44"/>
      <c r="O1498" s="44"/>
      <c r="P1498" s="44"/>
      <c r="Q1498" s="44"/>
      <c r="R1498" s="44"/>
      <c r="S1498" s="44"/>
      <c r="T1498" s="44"/>
      <c r="U1498" s="44"/>
      <c r="V1498" s="44"/>
      <c r="W1498" s="44"/>
      <c r="X1498" s="44"/>
      <c r="Y1498" s="44"/>
    </row>
    <row r="1499" spans="1:25" ht="15" customHeight="1" x14ac:dyDescent="0.2">
      <c r="A1499" s="44"/>
      <c r="O1499" s="44"/>
      <c r="P1499" s="44"/>
      <c r="Q1499" s="44"/>
      <c r="R1499" s="44"/>
      <c r="S1499" s="44"/>
      <c r="T1499" s="44"/>
      <c r="U1499" s="44"/>
      <c r="V1499" s="44"/>
      <c r="W1499" s="44"/>
      <c r="X1499" s="44"/>
      <c r="Y1499" s="44"/>
    </row>
    <row r="1500" spans="1:25" ht="15" customHeight="1" x14ac:dyDescent="0.2">
      <c r="A1500" s="44"/>
      <c r="O1500" s="44"/>
      <c r="P1500" s="44"/>
      <c r="Q1500" s="44"/>
      <c r="R1500" s="44"/>
      <c r="S1500" s="44"/>
      <c r="T1500" s="44"/>
      <c r="U1500" s="44"/>
      <c r="V1500" s="44"/>
      <c r="W1500" s="44"/>
      <c r="X1500" s="44"/>
      <c r="Y1500" s="44"/>
    </row>
    <row r="1501" spans="1:25" ht="15" customHeight="1" x14ac:dyDescent="0.2">
      <c r="A1501" s="44"/>
      <c r="O1501" s="44"/>
      <c r="P1501" s="44"/>
      <c r="Q1501" s="44"/>
      <c r="R1501" s="44"/>
      <c r="S1501" s="44"/>
      <c r="T1501" s="44"/>
      <c r="U1501" s="44"/>
      <c r="V1501" s="44"/>
      <c r="W1501" s="44"/>
      <c r="X1501" s="44"/>
      <c r="Y1501" s="44"/>
    </row>
    <row r="1502" spans="1:25" ht="15" customHeight="1" x14ac:dyDescent="0.2">
      <c r="A1502" s="44"/>
      <c r="O1502" s="44"/>
      <c r="P1502" s="44"/>
      <c r="Q1502" s="44"/>
      <c r="R1502" s="44"/>
      <c r="S1502" s="44"/>
      <c r="T1502" s="44"/>
      <c r="U1502" s="44"/>
      <c r="V1502" s="44"/>
      <c r="W1502" s="44"/>
      <c r="X1502" s="44"/>
      <c r="Y1502" s="44"/>
    </row>
    <row r="1503" spans="1:25" ht="15" customHeight="1" x14ac:dyDescent="0.2">
      <c r="A1503" s="44"/>
      <c r="O1503" s="44"/>
      <c r="P1503" s="44"/>
      <c r="Q1503" s="44"/>
      <c r="R1503" s="44"/>
      <c r="S1503" s="44"/>
      <c r="T1503" s="44"/>
      <c r="U1503" s="44"/>
      <c r="V1503" s="44"/>
      <c r="W1503" s="44"/>
      <c r="X1503" s="44"/>
      <c r="Y1503" s="44"/>
    </row>
    <row r="1504" spans="1:25" ht="15" customHeight="1" x14ac:dyDescent="0.2">
      <c r="A1504" s="44"/>
      <c r="O1504" s="44"/>
      <c r="P1504" s="44"/>
      <c r="Q1504" s="44"/>
      <c r="R1504" s="44"/>
      <c r="S1504" s="44"/>
      <c r="T1504" s="44"/>
      <c r="U1504" s="44"/>
      <c r="V1504" s="44"/>
      <c r="W1504" s="44"/>
      <c r="X1504" s="44"/>
      <c r="Y1504" s="44"/>
    </row>
    <row r="1505" spans="1:25" ht="15" customHeight="1" x14ac:dyDescent="0.2">
      <c r="A1505" s="44"/>
      <c r="O1505" s="44"/>
      <c r="P1505" s="44"/>
      <c r="Q1505" s="44"/>
      <c r="R1505" s="44"/>
      <c r="S1505" s="44"/>
      <c r="T1505" s="44"/>
      <c r="U1505" s="44"/>
      <c r="V1505" s="44"/>
      <c r="W1505" s="44"/>
      <c r="X1505" s="44"/>
      <c r="Y1505" s="44"/>
    </row>
    <row r="1506" spans="1:25" ht="15" customHeight="1" x14ac:dyDescent="0.2">
      <c r="A1506" s="44"/>
      <c r="O1506" s="44"/>
      <c r="P1506" s="44"/>
      <c r="Q1506" s="44"/>
      <c r="R1506" s="44"/>
      <c r="S1506" s="44"/>
      <c r="T1506" s="44"/>
      <c r="U1506" s="44"/>
      <c r="V1506" s="44"/>
      <c r="W1506" s="44"/>
      <c r="X1506" s="44"/>
      <c r="Y1506" s="44"/>
    </row>
    <row r="1507" spans="1:25" ht="15" customHeight="1" x14ac:dyDescent="0.2">
      <c r="A1507" s="44"/>
      <c r="O1507" s="44"/>
      <c r="P1507" s="44"/>
      <c r="Q1507" s="44"/>
      <c r="R1507" s="44"/>
      <c r="S1507" s="44"/>
      <c r="T1507" s="44"/>
      <c r="U1507" s="44"/>
      <c r="V1507" s="44"/>
      <c r="W1507" s="44"/>
      <c r="X1507" s="44"/>
      <c r="Y1507" s="44"/>
    </row>
    <row r="1508" spans="1:25" ht="15" customHeight="1" x14ac:dyDescent="0.2">
      <c r="A1508" s="44"/>
      <c r="O1508" s="44"/>
      <c r="P1508" s="44"/>
      <c r="Q1508" s="44"/>
      <c r="R1508" s="44"/>
      <c r="S1508" s="44"/>
      <c r="T1508" s="44"/>
      <c r="U1508" s="44"/>
      <c r="V1508" s="44"/>
      <c r="W1508" s="44"/>
      <c r="X1508" s="44"/>
      <c r="Y1508" s="44"/>
    </row>
    <row r="1509" spans="1:25" ht="15" customHeight="1" x14ac:dyDescent="0.2">
      <c r="A1509" s="44"/>
      <c r="O1509" s="44"/>
      <c r="P1509" s="44"/>
      <c r="Q1509" s="44"/>
      <c r="R1509" s="44"/>
      <c r="S1509" s="44"/>
      <c r="T1509" s="44"/>
      <c r="U1509" s="44"/>
      <c r="V1509" s="44"/>
      <c r="W1509" s="44"/>
      <c r="X1509" s="44"/>
      <c r="Y1509" s="44"/>
    </row>
    <row r="1510" spans="1:25" ht="15" customHeight="1" x14ac:dyDescent="0.2">
      <c r="A1510" s="44"/>
      <c r="O1510" s="44"/>
      <c r="P1510" s="44"/>
      <c r="Q1510" s="44"/>
      <c r="R1510" s="44"/>
      <c r="S1510" s="44"/>
      <c r="T1510" s="44"/>
      <c r="U1510" s="44"/>
      <c r="V1510" s="44"/>
      <c r="W1510" s="44"/>
      <c r="X1510" s="44"/>
      <c r="Y1510" s="44"/>
    </row>
    <row r="1511" spans="1:25" ht="15" customHeight="1" x14ac:dyDescent="0.2">
      <c r="A1511" s="44"/>
      <c r="O1511" s="44"/>
      <c r="P1511" s="44"/>
      <c r="Q1511" s="44"/>
      <c r="R1511" s="44"/>
      <c r="S1511" s="44"/>
      <c r="T1511" s="44"/>
      <c r="U1511" s="44"/>
      <c r="V1511" s="44"/>
      <c r="W1511" s="44"/>
      <c r="X1511" s="44"/>
      <c r="Y1511" s="44"/>
    </row>
    <row r="1512" spans="1:25" ht="15" customHeight="1" x14ac:dyDescent="0.2">
      <c r="A1512" s="44"/>
      <c r="O1512" s="44"/>
      <c r="P1512" s="44"/>
      <c r="Q1512" s="44"/>
      <c r="R1512" s="44"/>
      <c r="S1512" s="44"/>
      <c r="T1512" s="44"/>
      <c r="U1512" s="44"/>
      <c r="V1512" s="44"/>
      <c r="W1512" s="44"/>
      <c r="X1512" s="44"/>
      <c r="Y1512" s="44"/>
    </row>
    <row r="1513" spans="1:25" ht="15" customHeight="1" x14ac:dyDescent="0.2">
      <c r="A1513" s="44"/>
      <c r="O1513" s="44"/>
      <c r="P1513" s="44"/>
      <c r="Q1513" s="44"/>
      <c r="R1513" s="44"/>
      <c r="S1513" s="44"/>
      <c r="T1513" s="44"/>
      <c r="U1513" s="44"/>
      <c r="V1513" s="44"/>
      <c r="W1513" s="44"/>
      <c r="X1513" s="44"/>
      <c r="Y1513" s="44"/>
    </row>
    <row r="1514" spans="1:25" ht="15" customHeight="1" x14ac:dyDescent="0.2">
      <c r="A1514" s="44"/>
      <c r="O1514" s="44"/>
      <c r="P1514" s="44"/>
      <c r="Q1514" s="44"/>
      <c r="R1514" s="44"/>
      <c r="S1514" s="44"/>
      <c r="T1514" s="44"/>
      <c r="U1514" s="44"/>
      <c r="V1514" s="44"/>
      <c r="W1514" s="44"/>
      <c r="X1514" s="44"/>
      <c r="Y1514" s="44"/>
    </row>
    <row r="1515" spans="1:25" ht="15" customHeight="1" x14ac:dyDescent="0.2">
      <c r="A1515" s="44"/>
      <c r="O1515" s="44"/>
      <c r="P1515" s="44"/>
      <c r="Q1515" s="44"/>
      <c r="R1515" s="44"/>
      <c r="S1515" s="44"/>
      <c r="T1515" s="44"/>
      <c r="U1515" s="44"/>
      <c r="V1515" s="44"/>
      <c r="W1515" s="44"/>
      <c r="X1515" s="44"/>
      <c r="Y1515" s="44"/>
    </row>
    <row r="1516" spans="1:25" ht="15" customHeight="1" x14ac:dyDescent="0.2">
      <c r="A1516" s="44"/>
      <c r="O1516" s="44"/>
      <c r="P1516" s="44"/>
      <c r="Q1516" s="44"/>
      <c r="R1516" s="44"/>
      <c r="S1516" s="44"/>
      <c r="T1516" s="44"/>
      <c r="U1516" s="44"/>
      <c r="V1516" s="44"/>
      <c r="W1516" s="44"/>
      <c r="X1516" s="44"/>
      <c r="Y1516" s="44"/>
    </row>
    <row r="1517" spans="1:25" ht="15" customHeight="1" x14ac:dyDescent="0.2">
      <c r="A1517" s="44"/>
      <c r="O1517" s="44"/>
      <c r="P1517" s="44"/>
      <c r="Q1517" s="44"/>
      <c r="R1517" s="44"/>
      <c r="S1517" s="44"/>
      <c r="T1517" s="44"/>
      <c r="U1517" s="44"/>
      <c r="V1517" s="44"/>
      <c r="W1517" s="44"/>
      <c r="X1517" s="44"/>
      <c r="Y1517" s="44"/>
    </row>
    <row r="1518" spans="1:25" ht="15" customHeight="1" x14ac:dyDescent="0.2">
      <c r="A1518" s="44"/>
      <c r="O1518" s="44"/>
      <c r="P1518" s="44"/>
      <c r="Q1518" s="44"/>
      <c r="R1518" s="44"/>
      <c r="S1518" s="44"/>
      <c r="T1518" s="44"/>
      <c r="U1518" s="44"/>
      <c r="V1518" s="44"/>
      <c r="W1518" s="44"/>
      <c r="X1518" s="44"/>
      <c r="Y1518" s="44"/>
    </row>
    <row r="1519" spans="1:25" ht="15" customHeight="1" x14ac:dyDescent="0.2">
      <c r="A1519" s="44"/>
      <c r="O1519" s="44"/>
      <c r="P1519" s="44"/>
      <c r="Q1519" s="44"/>
      <c r="R1519" s="44"/>
      <c r="S1519" s="44"/>
      <c r="T1519" s="44"/>
      <c r="U1519" s="44"/>
      <c r="V1519" s="44"/>
      <c r="W1519" s="44"/>
      <c r="X1519" s="44"/>
      <c r="Y1519" s="44"/>
    </row>
    <row r="1520" spans="1:25" ht="15" customHeight="1" x14ac:dyDescent="0.2">
      <c r="A1520" s="44"/>
      <c r="O1520" s="44"/>
      <c r="P1520" s="44"/>
      <c r="Q1520" s="44"/>
      <c r="R1520" s="44"/>
      <c r="S1520" s="44"/>
      <c r="T1520" s="44"/>
      <c r="U1520" s="44"/>
      <c r="V1520" s="44"/>
      <c r="W1520" s="44"/>
      <c r="X1520" s="44"/>
      <c r="Y1520" s="44"/>
    </row>
    <row r="1521" spans="1:25" ht="15" customHeight="1" x14ac:dyDescent="0.2">
      <c r="A1521" s="44"/>
      <c r="O1521" s="44"/>
      <c r="P1521" s="44"/>
      <c r="Q1521" s="44"/>
      <c r="R1521" s="44"/>
      <c r="S1521" s="44"/>
      <c r="T1521" s="44"/>
      <c r="U1521" s="44"/>
      <c r="V1521" s="44"/>
      <c r="W1521" s="44"/>
      <c r="X1521" s="44"/>
      <c r="Y1521" s="44"/>
    </row>
    <row r="1522" spans="1:25" ht="15" customHeight="1" x14ac:dyDescent="0.2">
      <c r="A1522" s="44"/>
      <c r="O1522" s="44"/>
      <c r="P1522" s="44"/>
      <c r="Q1522" s="44"/>
      <c r="R1522" s="44"/>
      <c r="S1522" s="44"/>
      <c r="T1522" s="44"/>
      <c r="U1522" s="44"/>
      <c r="V1522" s="44"/>
      <c r="W1522" s="44"/>
      <c r="X1522" s="44"/>
      <c r="Y1522" s="44"/>
    </row>
    <row r="1523" spans="1:25" ht="15" customHeight="1" x14ac:dyDescent="0.2">
      <c r="A1523" s="44"/>
      <c r="O1523" s="44"/>
      <c r="P1523" s="44"/>
      <c r="Q1523" s="44"/>
      <c r="R1523" s="44"/>
      <c r="S1523" s="44"/>
      <c r="T1523" s="44"/>
      <c r="U1523" s="44"/>
      <c r="V1523" s="44"/>
      <c r="W1523" s="44"/>
      <c r="X1523" s="44"/>
      <c r="Y1523" s="44"/>
    </row>
    <row r="1524" spans="1:25" ht="15" customHeight="1" x14ac:dyDescent="0.2">
      <c r="A1524" s="44"/>
      <c r="O1524" s="44"/>
      <c r="P1524" s="44"/>
      <c r="Q1524" s="44"/>
      <c r="R1524" s="44"/>
      <c r="S1524" s="44"/>
      <c r="T1524" s="44"/>
      <c r="U1524" s="44"/>
      <c r="V1524" s="44"/>
      <c r="W1524" s="44"/>
      <c r="X1524" s="44"/>
      <c r="Y1524" s="44"/>
    </row>
    <row r="1525" spans="1:25" ht="15" customHeight="1" x14ac:dyDescent="0.2">
      <c r="A1525" s="44"/>
      <c r="O1525" s="44"/>
      <c r="P1525" s="44"/>
      <c r="Q1525" s="44"/>
      <c r="R1525" s="44"/>
      <c r="S1525" s="44"/>
      <c r="T1525" s="44"/>
      <c r="U1525" s="44"/>
      <c r="V1525" s="44"/>
      <c r="W1525" s="44"/>
      <c r="X1525" s="44"/>
      <c r="Y1525" s="44"/>
    </row>
    <row r="1526" spans="1:25" ht="15" customHeight="1" x14ac:dyDescent="0.2">
      <c r="A1526" s="44"/>
      <c r="O1526" s="44"/>
      <c r="P1526" s="44"/>
      <c r="Q1526" s="44"/>
      <c r="R1526" s="44"/>
      <c r="S1526" s="44"/>
      <c r="T1526" s="44"/>
      <c r="U1526" s="44"/>
      <c r="V1526" s="44"/>
      <c r="W1526" s="44"/>
      <c r="X1526" s="44"/>
      <c r="Y1526" s="44"/>
    </row>
    <row r="1527" spans="1:25" ht="15" customHeight="1" x14ac:dyDescent="0.2">
      <c r="A1527" s="44"/>
      <c r="O1527" s="44"/>
      <c r="P1527" s="44"/>
      <c r="Q1527" s="44"/>
      <c r="R1527" s="44"/>
      <c r="S1527" s="44"/>
      <c r="T1527" s="44"/>
      <c r="U1527" s="44"/>
      <c r="V1527" s="44"/>
      <c r="W1527" s="44"/>
      <c r="X1527" s="44"/>
      <c r="Y1527" s="44"/>
    </row>
    <row r="1528" spans="1:25" ht="15" customHeight="1" x14ac:dyDescent="0.2">
      <c r="A1528" s="44"/>
      <c r="O1528" s="44"/>
      <c r="P1528" s="44"/>
      <c r="Q1528" s="44"/>
      <c r="R1528" s="44"/>
      <c r="S1528" s="44"/>
      <c r="T1528" s="44"/>
      <c r="U1528" s="44"/>
      <c r="V1528" s="44"/>
      <c r="W1528" s="44"/>
      <c r="X1528" s="44"/>
      <c r="Y1528" s="44"/>
    </row>
    <row r="1529" spans="1:25" ht="15" customHeight="1" x14ac:dyDescent="0.2">
      <c r="A1529" s="44"/>
      <c r="O1529" s="44"/>
      <c r="P1529" s="44"/>
      <c r="Q1529" s="44"/>
      <c r="R1529" s="44"/>
      <c r="S1529" s="44"/>
      <c r="T1529" s="44"/>
      <c r="U1529" s="44"/>
      <c r="V1529" s="44"/>
      <c r="W1529" s="44"/>
      <c r="X1529" s="44"/>
      <c r="Y1529" s="44"/>
    </row>
    <row r="1530" spans="1:25" ht="15" customHeight="1" x14ac:dyDescent="0.2">
      <c r="A1530" s="44"/>
      <c r="O1530" s="44"/>
      <c r="P1530" s="44"/>
      <c r="Q1530" s="44"/>
      <c r="R1530" s="44"/>
      <c r="S1530" s="44"/>
      <c r="T1530" s="44"/>
      <c r="U1530" s="44"/>
      <c r="V1530" s="44"/>
      <c r="W1530" s="44"/>
      <c r="X1530" s="44"/>
      <c r="Y1530" s="44"/>
    </row>
    <row r="1531" spans="1:25" ht="15" customHeight="1" x14ac:dyDescent="0.2">
      <c r="A1531" s="44"/>
      <c r="O1531" s="44"/>
      <c r="P1531" s="44"/>
      <c r="Q1531" s="44"/>
      <c r="R1531" s="44"/>
      <c r="S1531" s="44"/>
      <c r="T1531" s="44"/>
      <c r="U1531" s="44"/>
      <c r="V1531" s="44"/>
      <c r="W1531" s="44"/>
      <c r="X1531" s="44"/>
      <c r="Y1531" s="44"/>
    </row>
    <row r="1532" spans="1:25" ht="15" customHeight="1" x14ac:dyDescent="0.2">
      <c r="A1532" s="44"/>
      <c r="O1532" s="44"/>
      <c r="P1532" s="44"/>
      <c r="Q1532" s="44"/>
      <c r="R1532" s="44"/>
      <c r="S1532" s="44"/>
      <c r="T1532" s="44"/>
      <c r="U1532" s="44"/>
      <c r="V1532" s="44"/>
      <c r="W1532" s="44"/>
      <c r="X1532" s="44"/>
      <c r="Y1532" s="44"/>
    </row>
    <row r="1533" spans="1:25" ht="15" customHeight="1" x14ac:dyDescent="0.2">
      <c r="A1533" s="44"/>
      <c r="O1533" s="44"/>
      <c r="P1533" s="44"/>
      <c r="Q1533" s="44"/>
      <c r="R1533" s="44"/>
      <c r="S1533" s="44"/>
      <c r="T1533" s="44"/>
      <c r="U1533" s="44"/>
      <c r="V1533" s="44"/>
      <c r="W1533" s="44"/>
      <c r="X1533" s="44"/>
      <c r="Y1533" s="44"/>
    </row>
    <row r="1534" spans="1:25" ht="15" customHeight="1" x14ac:dyDescent="0.2">
      <c r="A1534" s="44"/>
      <c r="O1534" s="44"/>
      <c r="P1534" s="44"/>
      <c r="Q1534" s="44"/>
      <c r="R1534" s="44"/>
      <c r="S1534" s="44"/>
      <c r="T1534" s="44"/>
      <c r="U1534" s="44"/>
      <c r="V1534" s="44"/>
      <c r="W1534" s="44"/>
      <c r="X1534" s="44"/>
      <c r="Y1534" s="44"/>
    </row>
    <row r="1535" spans="1:25" ht="15" customHeight="1" x14ac:dyDescent="0.2">
      <c r="A1535" s="44"/>
      <c r="O1535" s="44"/>
      <c r="P1535" s="44"/>
      <c r="Q1535" s="44"/>
      <c r="R1535" s="44"/>
      <c r="S1535" s="44"/>
      <c r="T1535" s="44"/>
      <c r="U1535" s="44"/>
      <c r="V1535" s="44"/>
      <c r="W1535" s="44"/>
      <c r="X1535" s="44"/>
      <c r="Y1535" s="44"/>
    </row>
    <row r="1536" spans="1:25" ht="15" customHeight="1" x14ac:dyDescent="0.2">
      <c r="A1536" s="44"/>
      <c r="O1536" s="44"/>
      <c r="P1536" s="44"/>
      <c r="Q1536" s="44"/>
      <c r="R1536" s="44"/>
      <c r="S1536" s="44"/>
      <c r="T1536" s="44"/>
      <c r="U1536" s="44"/>
      <c r="V1536" s="44"/>
      <c r="W1536" s="44"/>
      <c r="X1536" s="44"/>
      <c r="Y1536" s="44"/>
    </row>
    <row r="1537" spans="1:25" ht="15" customHeight="1" x14ac:dyDescent="0.2">
      <c r="A1537" s="44"/>
      <c r="O1537" s="44"/>
      <c r="P1537" s="44"/>
      <c r="Q1537" s="44"/>
      <c r="R1537" s="44"/>
      <c r="S1537" s="44"/>
      <c r="T1537" s="44"/>
      <c r="U1537" s="44"/>
      <c r="V1537" s="44"/>
      <c r="W1537" s="44"/>
      <c r="X1537" s="44"/>
      <c r="Y1537" s="44"/>
    </row>
    <row r="1538" spans="1:25" ht="15" customHeight="1" x14ac:dyDescent="0.2">
      <c r="A1538" s="44"/>
      <c r="O1538" s="44"/>
      <c r="P1538" s="44"/>
      <c r="Q1538" s="44"/>
      <c r="R1538" s="44"/>
      <c r="S1538" s="44"/>
      <c r="T1538" s="44"/>
      <c r="U1538" s="44"/>
      <c r="V1538" s="44"/>
      <c r="W1538" s="44"/>
      <c r="X1538" s="44"/>
      <c r="Y1538" s="44"/>
    </row>
    <row r="1539" spans="1:25" ht="15" customHeight="1" x14ac:dyDescent="0.2">
      <c r="A1539" s="44"/>
      <c r="O1539" s="44"/>
      <c r="P1539" s="44"/>
      <c r="Q1539" s="44"/>
      <c r="R1539" s="44"/>
      <c r="S1539" s="44"/>
      <c r="T1539" s="44"/>
      <c r="U1539" s="44"/>
      <c r="V1539" s="44"/>
      <c r="W1539" s="44"/>
      <c r="X1539" s="44"/>
      <c r="Y1539" s="44"/>
    </row>
    <row r="1540" spans="1:25" ht="15" customHeight="1" x14ac:dyDescent="0.2">
      <c r="A1540" s="44"/>
      <c r="O1540" s="44"/>
      <c r="P1540" s="44"/>
      <c r="Q1540" s="44"/>
      <c r="R1540" s="44"/>
      <c r="S1540" s="44"/>
      <c r="T1540" s="44"/>
      <c r="U1540" s="44"/>
      <c r="V1540" s="44"/>
      <c r="W1540" s="44"/>
      <c r="X1540" s="44"/>
      <c r="Y1540" s="44"/>
    </row>
    <row r="1541" spans="1:25" ht="15" customHeight="1" x14ac:dyDescent="0.2">
      <c r="A1541" s="44"/>
      <c r="O1541" s="44"/>
      <c r="P1541" s="44"/>
      <c r="Q1541" s="44"/>
      <c r="R1541" s="44"/>
      <c r="S1541" s="44"/>
      <c r="T1541" s="44"/>
      <c r="U1541" s="44"/>
      <c r="V1541" s="44"/>
      <c r="W1541" s="44"/>
      <c r="X1541" s="44"/>
      <c r="Y1541" s="44"/>
    </row>
    <row r="1542" spans="1:25" ht="15" customHeight="1" x14ac:dyDescent="0.2">
      <c r="A1542" s="44"/>
      <c r="O1542" s="44"/>
      <c r="P1542" s="44"/>
      <c r="Q1542" s="44"/>
      <c r="R1542" s="44"/>
      <c r="S1542" s="44"/>
      <c r="T1542" s="44"/>
      <c r="U1542" s="44"/>
      <c r="V1542" s="44"/>
      <c r="W1542" s="44"/>
      <c r="X1542" s="44"/>
      <c r="Y1542" s="44"/>
    </row>
    <row r="1543" spans="1:25" ht="15" customHeight="1" x14ac:dyDescent="0.2">
      <c r="A1543" s="44"/>
      <c r="O1543" s="44"/>
      <c r="P1543" s="44"/>
      <c r="Q1543" s="44"/>
      <c r="R1543" s="44"/>
      <c r="S1543" s="44"/>
      <c r="T1543" s="44"/>
      <c r="U1543" s="44"/>
      <c r="V1543" s="44"/>
      <c r="W1543" s="44"/>
      <c r="X1543" s="44"/>
      <c r="Y1543" s="44"/>
    </row>
    <row r="1544" spans="1:25" ht="15" customHeight="1" x14ac:dyDescent="0.2">
      <c r="A1544" s="44"/>
      <c r="O1544" s="44"/>
      <c r="P1544" s="44"/>
      <c r="Q1544" s="44"/>
      <c r="R1544" s="44"/>
      <c r="S1544" s="44"/>
      <c r="T1544" s="44"/>
      <c r="U1544" s="44"/>
      <c r="V1544" s="44"/>
      <c r="W1544" s="44"/>
      <c r="X1544" s="44"/>
      <c r="Y1544" s="44"/>
    </row>
    <row r="1545" spans="1:25" ht="15" customHeight="1" x14ac:dyDescent="0.2">
      <c r="A1545" s="44"/>
      <c r="O1545" s="44"/>
      <c r="P1545" s="44"/>
      <c r="Q1545" s="44"/>
      <c r="R1545" s="44"/>
      <c r="S1545" s="44"/>
      <c r="T1545" s="44"/>
      <c r="U1545" s="44"/>
      <c r="V1545" s="44"/>
      <c r="W1545" s="44"/>
      <c r="X1545" s="44"/>
      <c r="Y1545" s="44"/>
    </row>
    <row r="1546" spans="1:25" ht="15" customHeight="1" x14ac:dyDescent="0.2">
      <c r="A1546" s="44"/>
      <c r="O1546" s="44"/>
      <c r="P1546" s="44"/>
      <c r="Q1546" s="44"/>
      <c r="R1546" s="44"/>
      <c r="S1546" s="44"/>
      <c r="T1546" s="44"/>
      <c r="U1546" s="44"/>
      <c r="V1546" s="44"/>
      <c r="W1546" s="44"/>
      <c r="X1546" s="44"/>
      <c r="Y1546" s="44"/>
    </row>
    <row r="1547" spans="1:25" ht="15" customHeight="1" x14ac:dyDescent="0.2">
      <c r="A1547" s="44"/>
      <c r="O1547" s="44"/>
      <c r="P1547" s="44"/>
      <c r="Q1547" s="44"/>
      <c r="R1547" s="44"/>
      <c r="S1547" s="44"/>
      <c r="T1547" s="44"/>
      <c r="U1547" s="44"/>
      <c r="V1547" s="44"/>
      <c r="W1547" s="44"/>
      <c r="X1547" s="44"/>
      <c r="Y1547" s="44"/>
    </row>
    <row r="1548" spans="1:25" ht="15" customHeight="1" x14ac:dyDescent="0.2">
      <c r="A1548" s="44"/>
      <c r="O1548" s="44"/>
      <c r="P1548" s="44"/>
      <c r="Q1548" s="44"/>
      <c r="R1548" s="44"/>
      <c r="S1548" s="44"/>
      <c r="T1548" s="44"/>
      <c r="U1548" s="44"/>
      <c r="V1548" s="44"/>
      <c r="W1548" s="44"/>
      <c r="X1548" s="44"/>
      <c r="Y1548" s="44"/>
    </row>
    <row r="1549" spans="1:25" ht="15" customHeight="1" x14ac:dyDescent="0.2">
      <c r="A1549" s="44"/>
      <c r="O1549" s="44"/>
      <c r="P1549" s="44"/>
      <c r="Q1549" s="44"/>
      <c r="R1549" s="44"/>
      <c r="S1549" s="44"/>
      <c r="T1549" s="44"/>
      <c r="U1549" s="44"/>
      <c r="V1549" s="44"/>
      <c r="W1549" s="44"/>
      <c r="X1549" s="44"/>
      <c r="Y1549" s="44"/>
    </row>
    <row r="1550" spans="1:25" ht="15" customHeight="1" x14ac:dyDescent="0.2">
      <c r="A1550" s="44"/>
      <c r="O1550" s="44"/>
      <c r="P1550" s="44"/>
      <c r="Q1550" s="44"/>
      <c r="R1550" s="44"/>
      <c r="S1550" s="44"/>
      <c r="T1550" s="44"/>
      <c r="U1550" s="44"/>
      <c r="V1550" s="44"/>
      <c r="W1550" s="44"/>
      <c r="X1550" s="44"/>
      <c r="Y1550" s="44"/>
    </row>
    <row r="1551" spans="1:25" ht="15" customHeight="1" x14ac:dyDescent="0.2">
      <c r="A1551" s="44"/>
      <c r="O1551" s="44"/>
      <c r="P1551" s="44"/>
      <c r="Q1551" s="44"/>
      <c r="R1551" s="44"/>
      <c r="S1551" s="44"/>
      <c r="T1551" s="44"/>
      <c r="U1551" s="44"/>
      <c r="V1551" s="44"/>
      <c r="W1551" s="44"/>
      <c r="X1551" s="44"/>
      <c r="Y1551" s="44"/>
    </row>
    <row r="1552" spans="1:25" ht="15" customHeight="1" x14ac:dyDescent="0.2">
      <c r="A1552" s="44"/>
      <c r="O1552" s="44"/>
      <c r="P1552" s="44"/>
      <c r="Q1552" s="44"/>
      <c r="R1552" s="44"/>
      <c r="S1552" s="44"/>
      <c r="T1552" s="44"/>
      <c r="U1552" s="44"/>
      <c r="V1552" s="44"/>
      <c r="W1552" s="44"/>
      <c r="X1552" s="44"/>
      <c r="Y1552" s="44"/>
    </row>
    <row r="1553" spans="1:25" ht="15" customHeight="1" x14ac:dyDescent="0.2">
      <c r="A1553" s="44"/>
      <c r="O1553" s="44"/>
      <c r="P1553" s="44"/>
      <c r="Q1553" s="44"/>
      <c r="R1553" s="44"/>
      <c r="S1553" s="44"/>
      <c r="T1553" s="44"/>
      <c r="U1553" s="44"/>
      <c r="V1553" s="44"/>
      <c r="W1553" s="44"/>
      <c r="X1553" s="44"/>
      <c r="Y1553" s="44"/>
    </row>
    <row r="1554" spans="1:25" ht="15" customHeight="1" x14ac:dyDescent="0.2">
      <c r="A1554" s="44"/>
      <c r="O1554" s="44"/>
      <c r="P1554" s="44"/>
      <c r="Q1554" s="44"/>
      <c r="R1554" s="44"/>
      <c r="S1554" s="44"/>
      <c r="T1554" s="44"/>
      <c r="U1554" s="44"/>
      <c r="V1554" s="44"/>
      <c r="W1554" s="44"/>
      <c r="X1554" s="44"/>
      <c r="Y1554" s="44"/>
    </row>
    <row r="1555" spans="1:25" ht="15" customHeight="1" x14ac:dyDescent="0.2">
      <c r="A1555" s="44"/>
      <c r="O1555" s="44"/>
      <c r="P1555" s="44"/>
      <c r="Q1555" s="44"/>
      <c r="R1555" s="44"/>
      <c r="S1555" s="44"/>
      <c r="T1555" s="44"/>
      <c r="U1555" s="44"/>
      <c r="V1555" s="44"/>
      <c r="W1555" s="44"/>
      <c r="X1555" s="44"/>
      <c r="Y1555" s="44"/>
    </row>
    <row r="1556" spans="1:25" ht="15" customHeight="1" x14ac:dyDescent="0.2">
      <c r="A1556" s="44"/>
      <c r="O1556" s="44"/>
      <c r="P1556" s="44"/>
      <c r="Q1556" s="44"/>
      <c r="R1556" s="44"/>
      <c r="S1556" s="44"/>
      <c r="T1556" s="44"/>
      <c r="U1556" s="44"/>
      <c r="V1556" s="44"/>
      <c r="W1556" s="44"/>
      <c r="X1556" s="44"/>
      <c r="Y1556" s="44"/>
    </row>
    <row r="1557" spans="1:25" ht="15" customHeight="1" x14ac:dyDescent="0.2">
      <c r="A1557" s="44"/>
      <c r="O1557" s="44"/>
      <c r="P1557" s="44"/>
      <c r="Q1557" s="44"/>
      <c r="R1557" s="44"/>
      <c r="S1557" s="44"/>
      <c r="T1557" s="44"/>
      <c r="U1557" s="44"/>
      <c r="V1557" s="44"/>
      <c r="W1557" s="44"/>
      <c r="X1557" s="44"/>
      <c r="Y1557" s="44"/>
    </row>
    <row r="1558" spans="1:25" ht="15" customHeight="1" x14ac:dyDescent="0.2">
      <c r="A1558" s="44"/>
      <c r="O1558" s="44"/>
      <c r="P1558" s="44"/>
      <c r="Q1558" s="44"/>
      <c r="R1558" s="44"/>
      <c r="S1558" s="44"/>
      <c r="T1558" s="44"/>
      <c r="U1558" s="44"/>
      <c r="V1558" s="44"/>
      <c r="W1558" s="44"/>
      <c r="X1558" s="44"/>
      <c r="Y1558" s="44"/>
    </row>
    <row r="1559" spans="1:25" ht="15" customHeight="1" x14ac:dyDescent="0.2">
      <c r="A1559" s="44"/>
      <c r="O1559" s="44"/>
      <c r="P1559" s="44"/>
      <c r="Q1559" s="44"/>
      <c r="R1559" s="44"/>
      <c r="S1559" s="44"/>
      <c r="T1559" s="44"/>
      <c r="U1559" s="44"/>
      <c r="V1559" s="44"/>
      <c r="W1559" s="44"/>
      <c r="X1559" s="44"/>
      <c r="Y1559" s="44"/>
    </row>
    <row r="1560" spans="1:25" ht="15" customHeight="1" x14ac:dyDescent="0.2">
      <c r="A1560" s="44"/>
      <c r="O1560" s="44"/>
      <c r="P1560" s="44"/>
      <c r="Q1560" s="44"/>
      <c r="R1560" s="44"/>
      <c r="S1560" s="44"/>
      <c r="T1560" s="44"/>
      <c r="U1560" s="44"/>
      <c r="V1560" s="44"/>
      <c r="W1560" s="44"/>
      <c r="X1560" s="44"/>
      <c r="Y1560" s="44"/>
    </row>
    <row r="1561" spans="1:25" ht="15" customHeight="1" x14ac:dyDescent="0.2">
      <c r="A1561" s="44"/>
      <c r="O1561" s="44"/>
      <c r="P1561" s="44"/>
      <c r="Q1561" s="44"/>
      <c r="R1561" s="44"/>
      <c r="S1561" s="44"/>
      <c r="T1561" s="44"/>
      <c r="U1561" s="44"/>
      <c r="V1561" s="44"/>
      <c r="W1561" s="44"/>
      <c r="X1561" s="44"/>
      <c r="Y1561" s="44"/>
    </row>
    <row r="1562" spans="1:25" ht="15" customHeight="1" x14ac:dyDescent="0.2">
      <c r="A1562" s="44"/>
      <c r="O1562" s="44"/>
      <c r="P1562" s="44"/>
      <c r="Q1562" s="44"/>
      <c r="R1562" s="44"/>
      <c r="S1562" s="44"/>
      <c r="T1562" s="44"/>
      <c r="U1562" s="44"/>
      <c r="V1562" s="44"/>
      <c r="W1562" s="44"/>
      <c r="X1562" s="44"/>
      <c r="Y1562" s="44"/>
    </row>
    <row r="1563" spans="1:25" ht="15" customHeight="1" x14ac:dyDescent="0.2">
      <c r="A1563" s="44"/>
      <c r="O1563" s="44"/>
      <c r="P1563" s="44"/>
      <c r="Q1563" s="44"/>
      <c r="R1563" s="44"/>
      <c r="S1563" s="44"/>
      <c r="T1563" s="44"/>
      <c r="U1563" s="44"/>
      <c r="V1563" s="44"/>
      <c r="W1563" s="44"/>
      <c r="X1563" s="44"/>
      <c r="Y1563" s="44"/>
    </row>
    <row r="1564" spans="1:25" ht="15" customHeight="1" x14ac:dyDescent="0.2">
      <c r="A1564" s="44"/>
      <c r="O1564" s="44"/>
      <c r="P1564" s="44"/>
      <c r="Q1564" s="44"/>
      <c r="R1564" s="44"/>
      <c r="S1564" s="44"/>
      <c r="T1564" s="44"/>
      <c r="U1564" s="44"/>
      <c r="V1564" s="44"/>
      <c r="W1564" s="44"/>
      <c r="X1564" s="44"/>
      <c r="Y1564" s="44"/>
    </row>
    <row r="1565" spans="1:25" ht="15" customHeight="1" x14ac:dyDescent="0.2">
      <c r="A1565" s="44"/>
      <c r="O1565" s="44"/>
      <c r="P1565" s="44"/>
      <c r="Q1565" s="44"/>
      <c r="R1565" s="44"/>
      <c r="S1565" s="44"/>
      <c r="T1565" s="44"/>
      <c r="U1565" s="44"/>
      <c r="V1565" s="44"/>
      <c r="W1565" s="44"/>
      <c r="X1565" s="44"/>
      <c r="Y1565" s="44"/>
    </row>
    <row r="1566" spans="1:25" ht="15" customHeight="1" x14ac:dyDescent="0.2">
      <c r="A1566" s="44"/>
      <c r="O1566" s="44"/>
      <c r="P1566" s="44"/>
      <c r="Q1566" s="44"/>
      <c r="R1566" s="44"/>
      <c r="S1566" s="44"/>
      <c r="T1566" s="44"/>
      <c r="U1566" s="44"/>
      <c r="V1566" s="44"/>
      <c r="W1566" s="44"/>
      <c r="X1566" s="44"/>
      <c r="Y1566" s="44"/>
    </row>
    <row r="1567" spans="1:25" ht="15" customHeight="1" x14ac:dyDescent="0.2">
      <c r="A1567" s="44"/>
      <c r="O1567" s="44"/>
      <c r="P1567" s="44"/>
      <c r="Q1567" s="44"/>
      <c r="R1567" s="44"/>
      <c r="S1567" s="44"/>
      <c r="T1567" s="44"/>
      <c r="U1567" s="44"/>
      <c r="V1567" s="44"/>
      <c r="W1567" s="44"/>
      <c r="X1567" s="44"/>
      <c r="Y1567" s="44"/>
    </row>
    <row r="1568" spans="1:25" ht="15" customHeight="1" x14ac:dyDescent="0.2">
      <c r="A1568" s="44"/>
      <c r="O1568" s="44"/>
      <c r="P1568" s="44"/>
      <c r="Q1568" s="44"/>
      <c r="R1568" s="44"/>
      <c r="S1568" s="44"/>
      <c r="T1568" s="44"/>
      <c r="U1568" s="44"/>
      <c r="V1568" s="44"/>
      <c r="W1568" s="44"/>
      <c r="X1568" s="44"/>
      <c r="Y1568" s="44"/>
    </row>
    <row r="1569" spans="1:25" ht="15" customHeight="1" x14ac:dyDescent="0.2">
      <c r="A1569" s="44"/>
      <c r="O1569" s="44"/>
      <c r="P1569" s="44"/>
      <c r="Q1569" s="44"/>
      <c r="R1569" s="44"/>
      <c r="S1569" s="44"/>
      <c r="T1569" s="44"/>
      <c r="U1569" s="44"/>
      <c r="V1569" s="44"/>
      <c r="W1569" s="44"/>
      <c r="X1569" s="44"/>
      <c r="Y1569" s="44"/>
    </row>
    <row r="1570" spans="1:25" ht="15" customHeight="1" x14ac:dyDescent="0.2">
      <c r="A1570" s="44"/>
      <c r="O1570" s="44"/>
      <c r="P1570" s="44"/>
      <c r="Q1570" s="44"/>
      <c r="R1570" s="44"/>
      <c r="S1570" s="44"/>
      <c r="T1570" s="44"/>
      <c r="U1570" s="44"/>
      <c r="V1570" s="44"/>
      <c r="W1570" s="44"/>
      <c r="X1570" s="44"/>
      <c r="Y1570" s="44"/>
    </row>
    <row r="1571" spans="1:25" ht="15" customHeight="1" x14ac:dyDescent="0.2">
      <c r="A1571" s="44"/>
      <c r="O1571" s="44"/>
      <c r="P1571" s="44"/>
      <c r="Q1571" s="44"/>
      <c r="R1571" s="44"/>
      <c r="S1571" s="44"/>
      <c r="T1571" s="44"/>
      <c r="U1571" s="44"/>
      <c r="V1571" s="44"/>
      <c r="W1571" s="44"/>
      <c r="X1571" s="44"/>
      <c r="Y1571" s="44"/>
    </row>
    <row r="1572" spans="1:25" ht="15" customHeight="1" x14ac:dyDescent="0.2">
      <c r="A1572" s="44"/>
      <c r="O1572" s="44"/>
      <c r="P1572" s="44"/>
      <c r="Q1572" s="44"/>
      <c r="R1572" s="44"/>
      <c r="S1572" s="44"/>
      <c r="T1572" s="44"/>
      <c r="U1572" s="44"/>
      <c r="V1572" s="44"/>
      <c r="W1572" s="44"/>
      <c r="X1572" s="44"/>
      <c r="Y1572" s="44"/>
    </row>
    <row r="1573" spans="1:25" ht="15" customHeight="1" x14ac:dyDescent="0.2">
      <c r="A1573" s="44"/>
      <c r="O1573" s="44"/>
      <c r="P1573" s="44"/>
      <c r="Q1573" s="44"/>
      <c r="R1573" s="44"/>
      <c r="S1573" s="44"/>
      <c r="T1573" s="44"/>
      <c r="U1573" s="44"/>
      <c r="V1573" s="44"/>
      <c r="W1573" s="44"/>
      <c r="X1573" s="44"/>
      <c r="Y1573" s="44"/>
    </row>
    <row r="1574" spans="1:25" ht="15" customHeight="1" x14ac:dyDescent="0.2">
      <c r="A1574" s="44"/>
      <c r="O1574" s="44"/>
      <c r="P1574" s="44"/>
      <c r="Q1574" s="44"/>
      <c r="R1574" s="44"/>
      <c r="S1574" s="44"/>
      <c r="T1574" s="44"/>
      <c r="U1574" s="44"/>
      <c r="V1574" s="44"/>
      <c r="W1574" s="44"/>
      <c r="X1574" s="44"/>
      <c r="Y1574" s="44"/>
    </row>
    <row r="1575" spans="1:25" ht="15" customHeight="1" x14ac:dyDescent="0.2">
      <c r="A1575" s="44"/>
      <c r="O1575" s="44"/>
      <c r="P1575" s="44"/>
      <c r="Q1575" s="44"/>
      <c r="R1575" s="44"/>
      <c r="S1575" s="44"/>
      <c r="T1575" s="44"/>
      <c r="U1575" s="44"/>
      <c r="V1575" s="44"/>
      <c r="W1575" s="44"/>
      <c r="X1575" s="44"/>
      <c r="Y1575" s="44"/>
    </row>
    <row r="1576" spans="1:25" ht="15" customHeight="1" x14ac:dyDescent="0.2">
      <c r="A1576" s="44"/>
      <c r="O1576" s="44"/>
      <c r="P1576" s="44"/>
      <c r="Q1576" s="44"/>
      <c r="R1576" s="44"/>
      <c r="S1576" s="44"/>
      <c r="T1576" s="44"/>
      <c r="U1576" s="44"/>
      <c r="V1576" s="44"/>
      <c r="W1576" s="44"/>
      <c r="X1576" s="44"/>
      <c r="Y1576" s="44"/>
    </row>
    <row r="1577" spans="1:25" ht="15" customHeight="1" x14ac:dyDescent="0.2">
      <c r="A1577" s="44"/>
      <c r="O1577" s="44"/>
      <c r="P1577" s="44"/>
      <c r="Q1577" s="44"/>
      <c r="R1577" s="44"/>
      <c r="S1577" s="44"/>
      <c r="T1577" s="44"/>
      <c r="U1577" s="44"/>
      <c r="V1577" s="44"/>
      <c r="W1577" s="44"/>
      <c r="X1577" s="44"/>
      <c r="Y1577" s="44"/>
    </row>
    <row r="1578" spans="1:25" ht="15" customHeight="1" x14ac:dyDescent="0.2">
      <c r="A1578" s="44"/>
      <c r="O1578" s="44"/>
      <c r="P1578" s="44"/>
      <c r="Q1578" s="44"/>
      <c r="R1578" s="44"/>
      <c r="S1578" s="44"/>
      <c r="T1578" s="44"/>
      <c r="U1578" s="44"/>
      <c r="V1578" s="44"/>
      <c r="W1578" s="44"/>
      <c r="X1578" s="44"/>
      <c r="Y1578" s="44"/>
    </row>
    <row r="1579" spans="1:25" ht="15" customHeight="1" x14ac:dyDescent="0.2">
      <c r="A1579" s="44"/>
      <c r="O1579" s="44"/>
      <c r="P1579" s="44"/>
      <c r="Q1579" s="44"/>
      <c r="R1579" s="44"/>
      <c r="S1579" s="44"/>
      <c r="T1579" s="44"/>
      <c r="U1579" s="44"/>
      <c r="V1579" s="44"/>
      <c r="W1579" s="44"/>
      <c r="X1579" s="44"/>
      <c r="Y1579" s="44"/>
    </row>
    <row r="1580" spans="1:25" ht="15" customHeight="1" x14ac:dyDescent="0.2">
      <c r="A1580" s="44"/>
      <c r="O1580" s="44"/>
      <c r="P1580" s="44"/>
      <c r="Q1580" s="44"/>
      <c r="R1580" s="44"/>
      <c r="S1580" s="44"/>
      <c r="T1580" s="44"/>
      <c r="U1580" s="44"/>
      <c r="V1580" s="44"/>
      <c r="W1580" s="44"/>
      <c r="X1580" s="44"/>
      <c r="Y1580" s="44"/>
    </row>
    <row r="1581" spans="1:25" ht="15" customHeight="1" x14ac:dyDescent="0.2">
      <c r="A1581" s="44"/>
      <c r="O1581" s="44"/>
      <c r="P1581" s="44"/>
      <c r="Q1581" s="44"/>
      <c r="R1581" s="44"/>
      <c r="S1581" s="44"/>
      <c r="T1581" s="44"/>
      <c r="U1581" s="44"/>
      <c r="V1581" s="44"/>
      <c r="W1581" s="44"/>
      <c r="X1581" s="44"/>
      <c r="Y1581" s="44"/>
    </row>
    <row r="1582" spans="1:25" ht="15" customHeight="1" x14ac:dyDescent="0.2">
      <c r="A1582" s="44"/>
      <c r="O1582" s="44"/>
      <c r="P1582" s="44"/>
      <c r="Q1582" s="44"/>
      <c r="R1582" s="44"/>
      <c r="S1582" s="44"/>
      <c r="T1582" s="44"/>
      <c r="U1582" s="44"/>
      <c r="V1582" s="44"/>
      <c r="W1582" s="44"/>
      <c r="X1582" s="44"/>
      <c r="Y1582" s="44"/>
    </row>
    <row r="1583" spans="1:25" ht="15" customHeight="1" x14ac:dyDescent="0.2">
      <c r="A1583" s="44"/>
      <c r="O1583" s="44"/>
      <c r="P1583" s="44"/>
      <c r="Q1583" s="44"/>
      <c r="R1583" s="44"/>
      <c r="S1583" s="44"/>
      <c r="T1583" s="44"/>
      <c r="U1583" s="44"/>
      <c r="V1583" s="44"/>
      <c r="W1583" s="44"/>
      <c r="X1583" s="44"/>
      <c r="Y1583" s="44"/>
    </row>
    <row r="1584" spans="1:25" ht="15" customHeight="1" x14ac:dyDescent="0.2">
      <c r="A1584" s="44"/>
      <c r="O1584" s="44"/>
      <c r="P1584" s="44"/>
      <c r="Q1584" s="44"/>
      <c r="R1584" s="44"/>
      <c r="S1584" s="44"/>
      <c r="T1584" s="44"/>
      <c r="U1584" s="44"/>
      <c r="V1584" s="44"/>
      <c r="W1584" s="44"/>
      <c r="X1584" s="44"/>
      <c r="Y1584" s="44"/>
    </row>
    <row r="1585" spans="1:25" ht="15" customHeight="1" x14ac:dyDescent="0.2">
      <c r="A1585" s="44"/>
      <c r="O1585" s="44"/>
      <c r="P1585" s="44"/>
      <c r="Q1585" s="44"/>
      <c r="R1585" s="44"/>
      <c r="S1585" s="44"/>
      <c r="T1585" s="44"/>
      <c r="U1585" s="44"/>
      <c r="V1585" s="44"/>
      <c r="W1585" s="44"/>
      <c r="X1585" s="44"/>
      <c r="Y1585" s="44"/>
    </row>
    <row r="1586" spans="1:25" ht="15" customHeight="1" x14ac:dyDescent="0.2">
      <c r="A1586" s="44"/>
      <c r="O1586" s="44"/>
      <c r="P1586" s="44"/>
      <c r="Q1586" s="44"/>
      <c r="R1586" s="44"/>
      <c r="S1586" s="44"/>
      <c r="T1586" s="44"/>
      <c r="U1586" s="44"/>
      <c r="V1586" s="44"/>
      <c r="W1586" s="44"/>
      <c r="X1586" s="44"/>
      <c r="Y1586" s="44"/>
    </row>
    <row r="1587" spans="1:25" ht="15" customHeight="1" x14ac:dyDescent="0.2">
      <c r="A1587" s="44"/>
      <c r="O1587" s="44"/>
      <c r="P1587" s="44"/>
      <c r="Q1587" s="44"/>
      <c r="R1587" s="44"/>
      <c r="S1587" s="44"/>
      <c r="T1587" s="44"/>
      <c r="U1587" s="44"/>
      <c r="V1587" s="44"/>
      <c r="W1587" s="44"/>
      <c r="X1587" s="44"/>
      <c r="Y1587" s="44"/>
    </row>
    <row r="1588" spans="1:25" ht="15" customHeight="1" x14ac:dyDescent="0.2">
      <c r="A1588" s="44"/>
      <c r="O1588" s="44"/>
      <c r="P1588" s="44"/>
      <c r="Q1588" s="44"/>
      <c r="R1588" s="44"/>
      <c r="S1588" s="44"/>
      <c r="T1588" s="44"/>
      <c r="U1588" s="44"/>
      <c r="V1588" s="44"/>
      <c r="W1588" s="44"/>
      <c r="X1588" s="44"/>
      <c r="Y1588" s="44"/>
    </row>
    <row r="1589" spans="1:25" ht="15" customHeight="1" x14ac:dyDescent="0.2">
      <c r="A1589" s="44"/>
      <c r="O1589" s="44"/>
      <c r="P1589" s="44"/>
      <c r="Q1589" s="44"/>
      <c r="R1589" s="44"/>
      <c r="S1589" s="44"/>
      <c r="T1589" s="44"/>
      <c r="U1589" s="44"/>
      <c r="V1589" s="44"/>
      <c r="W1589" s="44"/>
      <c r="X1589" s="44"/>
      <c r="Y1589" s="44"/>
    </row>
    <row r="1590" spans="1:25" ht="15" customHeight="1" x14ac:dyDescent="0.2">
      <c r="A1590" s="44"/>
      <c r="O1590" s="44"/>
      <c r="P1590" s="44"/>
      <c r="Q1590" s="44"/>
      <c r="R1590" s="44"/>
      <c r="S1590" s="44"/>
      <c r="T1590" s="44"/>
      <c r="U1590" s="44"/>
      <c r="V1590" s="44"/>
      <c r="W1590" s="44"/>
      <c r="X1590" s="44"/>
      <c r="Y1590" s="44"/>
    </row>
    <row r="1591" spans="1:25" ht="15" customHeight="1" x14ac:dyDescent="0.2">
      <c r="A1591" s="44"/>
      <c r="O1591" s="44"/>
      <c r="P1591" s="44"/>
      <c r="Q1591" s="44"/>
      <c r="R1591" s="44"/>
      <c r="S1591" s="44"/>
      <c r="T1591" s="44"/>
      <c r="U1591" s="44"/>
      <c r="V1591" s="44"/>
      <c r="W1591" s="44"/>
      <c r="X1591" s="44"/>
      <c r="Y1591" s="44"/>
    </row>
    <row r="1592" spans="1:25" ht="15" customHeight="1" x14ac:dyDescent="0.2">
      <c r="A1592" s="44"/>
      <c r="O1592" s="44"/>
      <c r="P1592" s="44"/>
      <c r="Q1592" s="44"/>
      <c r="R1592" s="44"/>
      <c r="S1592" s="44"/>
      <c r="T1592" s="44"/>
      <c r="U1592" s="44"/>
      <c r="V1592" s="44"/>
      <c r="W1592" s="44"/>
      <c r="X1592" s="44"/>
      <c r="Y1592" s="44"/>
    </row>
    <row r="1593" spans="1:25" ht="15" customHeight="1" x14ac:dyDescent="0.2">
      <c r="A1593" s="44"/>
      <c r="O1593" s="44"/>
      <c r="P1593" s="44"/>
      <c r="Q1593" s="44"/>
      <c r="R1593" s="44"/>
      <c r="S1593" s="44"/>
      <c r="T1593" s="44"/>
      <c r="U1593" s="44"/>
      <c r="V1593" s="44"/>
      <c r="W1593" s="44"/>
      <c r="X1593" s="44"/>
      <c r="Y1593" s="44"/>
    </row>
    <row r="1594" spans="1:25" ht="15" customHeight="1" x14ac:dyDescent="0.2">
      <c r="A1594" s="44"/>
      <c r="O1594" s="44"/>
      <c r="P1594" s="44"/>
      <c r="Q1594" s="44"/>
      <c r="R1594" s="44"/>
      <c r="S1594" s="44"/>
      <c r="T1594" s="44"/>
      <c r="U1594" s="44"/>
      <c r="V1594" s="44"/>
      <c r="W1594" s="44"/>
      <c r="X1594" s="44"/>
      <c r="Y1594" s="44"/>
    </row>
    <row r="1595" spans="1:25" ht="15" customHeight="1" x14ac:dyDescent="0.2">
      <c r="A1595" s="44"/>
      <c r="O1595" s="44"/>
      <c r="P1595" s="44"/>
      <c r="Q1595" s="44"/>
      <c r="R1595" s="44"/>
      <c r="S1595" s="44"/>
      <c r="T1595" s="44"/>
      <c r="U1595" s="44"/>
      <c r="V1595" s="44"/>
      <c r="W1595" s="44"/>
      <c r="X1595" s="44"/>
      <c r="Y1595" s="44"/>
    </row>
    <row r="1596" spans="1:25" ht="15" customHeight="1" x14ac:dyDescent="0.2">
      <c r="A1596" s="44"/>
      <c r="O1596" s="44"/>
      <c r="P1596" s="44"/>
      <c r="Q1596" s="44"/>
      <c r="R1596" s="44"/>
      <c r="S1596" s="44"/>
      <c r="T1596" s="44"/>
      <c r="U1596" s="44"/>
      <c r="V1596" s="44"/>
      <c r="W1596" s="44"/>
      <c r="X1596" s="44"/>
      <c r="Y1596" s="44"/>
    </row>
    <row r="1597" spans="1:25" ht="15" customHeight="1" x14ac:dyDescent="0.2">
      <c r="A1597" s="44"/>
      <c r="O1597" s="44"/>
      <c r="P1597" s="44"/>
      <c r="Q1597" s="44"/>
      <c r="R1597" s="44"/>
      <c r="S1597" s="44"/>
      <c r="T1597" s="44"/>
      <c r="U1597" s="44"/>
      <c r="V1597" s="44"/>
      <c r="W1597" s="44"/>
      <c r="X1597" s="44"/>
      <c r="Y1597" s="44"/>
    </row>
    <row r="1598" spans="1:25" ht="15" customHeight="1" x14ac:dyDescent="0.2">
      <c r="A1598" s="44"/>
      <c r="O1598" s="44"/>
      <c r="P1598" s="44"/>
      <c r="Q1598" s="44"/>
      <c r="R1598" s="44"/>
      <c r="S1598" s="44"/>
      <c r="T1598" s="44"/>
      <c r="U1598" s="44"/>
      <c r="V1598" s="44"/>
      <c r="W1598" s="44"/>
      <c r="X1598" s="44"/>
      <c r="Y1598" s="44"/>
    </row>
    <row r="1599" spans="1:25" ht="15" customHeight="1" x14ac:dyDescent="0.2">
      <c r="A1599" s="44"/>
      <c r="O1599" s="44"/>
      <c r="P1599" s="44"/>
      <c r="Q1599" s="44"/>
      <c r="R1599" s="44"/>
      <c r="S1599" s="44"/>
      <c r="T1599" s="44"/>
      <c r="U1599" s="44"/>
      <c r="V1599" s="44"/>
      <c r="W1599" s="44"/>
      <c r="X1599" s="44"/>
      <c r="Y1599" s="44"/>
    </row>
    <row r="1600" spans="1:25" ht="15" customHeight="1" x14ac:dyDescent="0.2">
      <c r="A1600" s="44"/>
      <c r="O1600" s="44"/>
      <c r="P1600" s="44"/>
      <c r="Q1600" s="44"/>
      <c r="R1600" s="44"/>
      <c r="S1600" s="44"/>
      <c r="T1600" s="44"/>
      <c r="U1600" s="44"/>
      <c r="V1600" s="44"/>
      <c r="W1600" s="44"/>
      <c r="X1600" s="44"/>
      <c r="Y1600" s="44"/>
    </row>
    <row r="1601" spans="1:25" ht="15" customHeight="1" x14ac:dyDescent="0.2">
      <c r="A1601" s="44"/>
      <c r="O1601" s="44"/>
      <c r="P1601" s="44"/>
      <c r="Q1601" s="44"/>
      <c r="R1601" s="44"/>
      <c r="S1601" s="44"/>
      <c r="T1601" s="44"/>
      <c r="U1601" s="44"/>
      <c r="V1601" s="44"/>
      <c r="W1601" s="44"/>
      <c r="X1601" s="44"/>
      <c r="Y1601" s="44"/>
    </row>
    <row r="1602" spans="1:25" ht="15" customHeight="1" x14ac:dyDescent="0.2">
      <c r="A1602" s="44"/>
      <c r="O1602" s="44"/>
      <c r="P1602" s="44"/>
      <c r="Q1602" s="44"/>
      <c r="R1602" s="44"/>
      <c r="S1602" s="44"/>
      <c r="T1602" s="44"/>
      <c r="U1602" s="44"/>
      <c r="V1602" s="44"/>
      <c r="W1602" s="44"/>
      <c r="X1602" s="44"/>
      <c r="Y1602" s="44"/>
    </row>
    <row r="1603" spans="1:25" ht="15" customHeight="1" x14ac:dyDescent="0.2">
      <c r="A1603" s="44"/>
      <c r="O1603" s="44"/>
      <c r="P1603" s="44"/>
      <c r="Q1603" s="44"/>
      <c r="R1603" s="44"/>
      <c r="S1603" s="44"/>
      <c r="T1603" s="44"/>
      <c r="U1603" s="44"/>
      <c r="V1603" s="44"/>
      <c r="W1603" s="44"/>
      <c r="X1603" s="44"/>
      <c r="Y1603" s="44"/>
    </row>
    <row r="1604" spans="1:25" ht="15" customHeight="1" x14ac:dyDescent="0.2">
      <c r="A1604" s="44"/>
      <c r="O1604" s="44"/>
      <c r="P1604" s="44"/>
      <c r="Q1604" s="44"/>
      <c r="R1604" s="44"/>
      <c r="S1604" s="44"/>
      <c r="T1604" s="44"/>
      <c r="U1604" s="44"/>
      <c r="V1604" s="44"/>
      <c r="W1604" s="44"/>
      <c r="X1604" s="44"/>
      <c r="Y1604" s="44"/>
    </row>
    <row r="1605" spans="1:25" ht="15" customHeight="1" x14ac:dyDescent="0.2">
      <c r="A1605" s="44"/>
      <c r="O1605" s="44"/>
      <c r="P1605" s="44"/>
      <c r="Q1605" s="44"/>
      <c r="R1605" s="44"/>
      <c r="S1605" s="44"/>
      <c r="T1605" s="44"/>
      <c r="U1605" s="44"/>
      <c r="V1605" s="44"/>
      <c r="W1605" s="44"/>
      <c r="X1605" s="44"/>
      <c r="Y1605" s="44"/>
    </row>
    <row r="1606" spans="1:25" ht="15" customHeight="1" x14ac:dyDescent="0.2">
      <c r="A1606" s="44"/>
      <c r="O1606" s="44"/>
      <c r="P1606" s="44"/>
      <c r="Q1606" s="44"/>
      <c r="R1606" s="44"/>
      <c r="S1606" s="44"/>
      <c r="T1606" s="44"/>
      <c r="U1606" s="44"/>
      <c r="V1606" s="44"/>
      <c r="W1606" s="44"/>
      <c r="X1606" s="44"/>
      <c r="Y1606" s="44"/>
    </row>
    <row r="1607" spans="1:25" ht="15" customHeight="1" x14ac:dyDescent="0.2">
      <c r="A1607" s="44"/>
      <c r="O1607" s="44"/>
      <c r="P1607" s="44"/>
      <c r="Q1607" s="44"/>
      <c r="R1607" s="44"/>
      <c r="S1607" s="44"/>
      <c r="T1607" s="44"/>
      <c r="U1607" s="44"/>
      <c r="V1607" s="44"/>
      <c r="W1607" s="44"/>
      <c r="X1607" s="44"/>
      <c r="Y1607" s="44"/>
    </row>
    <row r="1608" spans="1:25" ht="15" customHeight="1" x14ac:dyDescent="0.2">
      <c r="A1608" s="44"/>
      <c r="O1608" s="44"/>
      <c r="P1608" s="44"/>
      <c r="Q1608" s="44"/>
      <c r="R1608" s="44"/>
      <c r="S1608" s="44"/>
      <c r="T1608" s="44"/>
      <c r="U1608" s="44"/>
      <c r="V1608" s="44"/>
      <c r="W1608" s="44"/>
      <c r="X1608" s="44"/>
      <c r="Y1608" s="44"/>
    </row>
    <row r="1609" spans="1:25" ht="15" customHeight="1" x14ac:dyDescent="0.2">
      <c r="A1609" s="44"/>
      <c r="O1609" s="44"/>
      <c r="P1609" s="44"/>
      <c r="Q1609" s="44"/>
      <c r="R1609" s="44"/>
      <c r="S1609" s="44"/>
      <c r="T1609" s="44"/>
      <c r="U1609" s="44"/>
      <c r="V1609" s="44"/>
      <c r="W1609" s="44"/>
      <c r="X1609" s="44"/>
      <c r="Y1609" s="44"/>
    </row>
    <row r="1610" spans="1:25" ht="15" customHeight="1" x14ac:dyDescent="0.2">
      <c r="A1610" s="44"/>
      <c r="O1610" s="44"/>
      <c r="P1610" s="44"/>
      <c r="Q1610" s="44"/>
      <c r="R1610" s="44"/>
      <c r="S1610" s="44"/>
      <c r="T1610" s="44"/>
      <c r="U1610" s="44"/>
      <c r="V1610" s="44"/>
      <c r="W1610" s="44"/>
      <c r="X1610" s="44"/>
      <c r="Y1610" s="44"/>
    </row>
    <row r="1611" spans="1:25" ht="15" customHeight="1" x14ac:dyDescent="0.2">
      <c r="A1611" s="44"/>
      <c r="O1611" s="44"/>
      <c r="P1611" s="44"/>
      <c r="Q1611" s="44"/>
      <c r="R1611" s="44"/>
      <c r="S1611" s="44"/>
      <c r="T1611" s="44"/>
      <c r="U1611" s="44"/>
      <c r="V1611" s="44"/>
      <c r="W1611" s="44"/>
      <c r="X1611" s="44"/>
      <c r="Y1611" s="44"/>
    </row>
    <row r="1612" spans="1:25" ht="15" customHeight="1" x14ac:dyDescent="0.2">
      <c r="A1612" s="44"/>
      <c r="O1612" s="44"/>
      <c r="P1612" s="44"/>
      <c r="Q1612" s="44"/>
      <c r="R1612" s="44"/>
      <c r="S1612" s="44"/>
      <c r="T1612" s="44"/>
      <c r="U1612" s="44"/>
      <c r="V1612" s="44"/>
      <c r="W1612" s="44"/>
      <c r="X1612" s="44"/>
      <c r="Y1612" s="44"/>
    </row>
    <row r="1613" spans="1:25" ht="15" customHeight="1" x14ac:dyDescent="0.2">
      <c r="A1613" s="44"/>
      <c r="O1613" s="44"/>
      <c r="P1613" s="44"/>
      <c r="Q1613" s="44"/>
      <c r="R1613" s="44"/>
      <c r="S1613" s="44"/>
      <c r="T1613" s="44"/>
      <c r="U1613" s="44"/>
      <c r="V1613" s="44"/>
      <c r="W1613" s="44"/>
      <c r="X1613" s="44"/>
      <c r="Y1613" s="44"/>
    </row>
    <row r="1614" spans="1:25" ht="15" customHeight="1" x14ac:dyDescent="0.2">
      <c r="A1614" s="44"/>
      <c r="O1614" s="44"/>
      <c r="P1614" s="44"/>
      <c r="Q1614" s="44"/>
      <c r="R1614" s="44"/>
      <c r="S1614" s="44"/>
      <c r="T1614" s="44"/>
      <c r="U1614" s="44"/>
      <c r="V1614" s="44"/>
      <c r="W1614" s="44"/>
      <c r="X1614" s="44"/>
      <c r="Y1614" s="44"/>
    </row>
    <row r="1615" spans="1:25" ht="15" customHeight="1" x14ac:dyDescent="0.2">
      <c r="A1615" s="44"/>
      <c r="O1615" s="44"/>
      <c r="P1615" s="44"/>
      <c r="Q1615" s="44"/>
      <c r="R1615" s="44"/>
      <c r="S1615" s="44"/>
      <c r="T1615" s="44"/>
      <c r="U1615" s="44"/>
      <c r="V1615" s="44"/>
      <c r="W1615" s="44"/>
      <c r="X1615" s="44"/>
      <c r="Y1615" s="44"/>
    </row>
    <row r="1616" spans="1:25" ht="15" customHeight="1" x14ac:dyDescent="0.2">
      <c r="A1616" s="44"/>
      <c r="O1616" s="44"/>
      <c r="P1616" s="44"/>
      <c r="Q1616" s="44"/>
      <c r="R1616" s="44"/>
      <c r="S1616" s="44"/>
      <c r="T1616" s="44"/>
      <c r="U1616" s="44"/>
      <c r="V1616" s="44"/>
      <c r="W1616" s="44"/>
      <c r="X1616" s="44"/>
      <c r="Y1616" s="44"/>
    </row>
    <row r="1617" spans="1:25" ht="15" customHeight="1" x14ac:dyDescent="0.2">
      <c r="A1617" s="44"/>
      <c r="O1617" s="44"/>
      <c r="P1617" s="44"/>
      <c r="Q1617" s="44"/>
      <c r="R1617" s="44"/>
      <c r="S1617" s="44"/>
      <c r="T1617" s="44"/>
      <c r="U1617" s="44"/>
      <c r="V1617" s="44"/>
      <c r="W1617" s="44"/>
      <c r="X1617" s="44"/>
      <c r="Y1617" s="44"/>
    </row>
    <row r="1618" spans="1:25" ht="15" customHeight="1" x14ac:dyDescent="0.2">
      <c r="A1618" s="44"/>
      <c r="O1618" s="44"/>
      <c r="P1618" s="44"/>
      <c r="Q1618" s="44"/>
      <c r="R1618" s="44"/>
      <c r="S1618" s="44"/>
      <c r="T1618" s="44"/>
      <c r="U1618" s="44"/>
      <c r="V1618" s="44"/>
      <c r="W1618" s="44"/>
      <c r="X1618" s="44"/>
      <c r="Y1618" s="44"/>
    </row>
    <row r="1619" spans="1:25" ht="15" customHeight="1" x14ac:dyDescent="0.2">
      <c r="A1619" s="44"/>
      <c r="O1619" s="44"/>
      <c r="P1619" s="44"/>
      <c r="Q1619" s="44"/>
      <c r="R1619" s="44"/>
      <c r="S1619" s="44"/>
      <c r="T1619" s="44"/>
      <c r="U1619" s="44"/>
      <c r="V1619" s="44"/>
      <c r="W1619" s="44"/>
      <c r="X1619" s="44"/>
      <c r="Y1619" s="44"/>
    </row>
    <row r="1620" spans="1:25" ht="15" customHeight="1" x14ac:dyDescent="0.2">
      <c r="A1620" s="44"/>
      <c r="O1620" s="44"/>
      <c r="P1620" s="44"/>
      <c r="Q1620" s="44"/>
      <c r="R1620" s="44"/>
      <c r="S1620" s="44"/>
      <c r="T1620" s="44"/>
      <c r="U1620" s="44"/>
      <c r="V1620" s="44"/>
      <c r="W1620" s="44"/>
      <c r="X1620" s="44"/>
      <c r="Y1620" s="44"/>
    </row>
    <row r="1621" spans="1:25" ht="15" customHeight="1" x14ac:dyDescent="0.2">
      <c r="A1621" s="44"/>
      <c r="O1621" s="44"/>
      <c r="P1621" s="44"/>
      <c r="Q1621" s="44"/>
      <c r="R1621" s="44"/>
      <c r="S1621" s="44"/>
      <c r="T1621" s="44"/>
      <c r="U1621" s="44"/>
      <c r="V1621" s="44"/>
      <c r="W1621" s="44"/>
      <c r="X1621" s="44"/>
      <c r="Y1621" s="44"/>
    </row>
    <row r="1622" spans="1:25" ht="15" customHeight="1" x14ac:dyDescent="0.2">
      <c r="A1622" s="44"/>
      <c r="O1622" s="44"/>
      <c r="P1622" s="44"/>
      <c r="Q1622" s="44"/>
      <c r="R1622" s="44"/>
      <c r="S1622" s="44"/>
      <c r="T1622" s="44"/>
      <c r="U1622" s="44"/>
      <c r="V1622" s="44"/>
      <c r="W1622" s="44"/>
      <c r="X1622" s="44"/>
      <c r="Y1622" s="44"/>
    </row>
    <row r="1623" spans="1:25" ht="15" customHeight="1" x14ac:dyDescent="0.2">
      <c r="A1623" s="44"/>
      <c r="O1623" s="44"/>
      <c r="P1623" s="44"/>
      <c r="Q1623" s="44"/>
      <c r="R1623" s="44"/>
      <c r="S1623" s="44"/>
      <c r="T1623" s="44"/>
      <c r="U1623" s="44"/>
      <c r="V1623" s="44"/>
      <c r="W1623" s="44"/>
      <c r="X1623" s="44"/>
      <c r="Y1623" s="44"/>
    </row>
    <row r="1624" spans="1:25" ht="15" customHeight="1" x14ac:dyDescent="0.2">
      <c r="A1624" s="44"/>
      <c r="O1624" s="44"/>
      <c r="P1624" s="44"/>
      <c r="Q1624" s="44"/>
      <c r="R1624" s="44"/>
      <c r="S1624" s="44"/>
      <c r="T1624" s="44"/>
      <c r="U1624" s="44"/>
      <c r="V1624" s="44"/>
      <c r="W1624" s="44"/>
      <c r="X1624" s="44"/>
      <c r="Y1624" s="44"/>
    </row>
    <row r="1625" spans="1:25" ht="15" customHeight="1" x14ac:dyDescent="0.2">
      <c r="A1625" s="44"/>
      <c r="O1625" s="44"/>
      <c r="P1625" s="44"/>
      <c r="Q1625" s="44"/>
      <c r="R1625" s="44"/>
      <c r="S1625" s="44"/>
      <c r="T1625" s="44"/>
      <c r="U1625" s="44"/>
      <c r="V1625" s="44"/>
      <c r="W1625" s="44"/>
      <c r="X1625" s="44"/>
      <c r="Y1625" s="44"/>
    </row>
    <row r="1626" spans="1:25" ht="15" customHeight="1" x14ac:dyDescent="0.2">
      <c r="A1626" s="44"/>
      <c r="O1626" s="44"/>
      <c r="P1626" s="44"/>
      <c r="Q1626" s="44"/>
      <c r="R1626" s="44"/>
      <c r="S1626" s="44"/>
      <c r="T1626" s="44"/>
      <c r="U1626" s="44"/>
      <c r="V1626" s="44"/>
      <c r="W1626" s="44"/>
      <c r="X1626" s="44"/>
      <c r="Y1626" s="44"/>
    </row>
    <row r="1627" spans="1:25" ht="15" customHeight="1" x14ac:dyDescent="0.2">
      <c r="A1627" s="44"/>
      <c r="O1627" s="44"/>
      <c r="P1627" s="44"/>
      <c r="Q1627" s="44"/>
      <c r="R1627" s="44"/>
      <c r="S1627" s="44"/>
      <c r="T1627" s="44"/>
      <c r="U1627" s="44"/>
      <c r="V1627" s="44"/>
      <c r="W1627" s="44"/>
      <c r="X1627" s="44"/>
      <c r="Y1627" s="44"/>
    </row>
    <row r="1628" spans="1:25" ht="15" customHeight="1" x14ac:dyDescent="0.2">
      <c r="A1628" s="44"/>
      <c r="O1628" s="44"/>
      <c r="P1628" s="44"/>
      <c r="Q1628" s="44"/>
      <c r="R1628" s="44"/>
      <c r="S1628" s="44"/>
      <c r="T1628" s="44"/>
      <c r="U1628" s="44"/>
      <c r="V1628" s="44"/>
      <c r="W1628" s="44"/>
      <c r="X1628" s="44"/>
      <c r="Y1628" s="44"/>
    </row>
    <row r="1629" spans="1:25" ht="15" customHeight="1" x14ac:dyDescent="0.2">
      <c r="A1629" s="44"/>
      <c r="O1629" s="44"/>
      <c r="P1629" s="44"/>
      <c r="Q1629" s="44"/>
      <c r="R1629" s="44"/>
      <c r="S1629" s="44"/>
      <c r="T1629" s="44"/>
      <c r="U1629" s="44"/>
      <c r="V1629" s="44"/>
      <c r="W1629" s="44"/>
      <c r="X1629" s="44"/>
      <c r="Y1629" s="44"/>
    </row>
    <row r="1630" spans="1:25" ht="15" customHeight="1" x14ac:dyDescent="0.2">
      <c r="A1630" s="44"/>
      <c r="O1630" s="44"/>
      <c r="P1630" s="44"/>
      <c r="Q1630" s="44"/>
      <c r="R1630" s="44"/>
      <c r="S1630" s="44"/>
      <c r="T1630" s="44"/>
      <c r="U1630" s="44"/>
      <c r="V1630" s="44"/>
      <c r="W1630" s="44"/>
      <c r="X1630" s="44"/>
      <c r="Y1630" s="44"/>
    </row>
    <row r="1631" spans="1:25" ht="15" customHeight="1" x14ac:dyDescent="0.2">
      <c r="A1631" s="44"/>
      <c r="O1631" s="44"/>
      <c r="P1631" s="44"/>
      <c r="Q1631" s="44"/>
      <c r="R1631" s="44"/>
      <c r="S1631" s="44"/>
      <c r="T1631" s="44"/>
      <c r="U1631" s="44"/>
      <c r="V1631" s="44"/>
      <c r="W1631" s="44"/>
      <c r="X1631" s="44"/>
      <c r="Y1631" s="44"/>
    </row>
    <row r="1632" spans="1:25" ht="15" customHeight="1" x14ac:dyDescent="0.2">
      <c r="A1632" s="44"/>
      <c r="O1632" s="44"/>
      <c r="P1632" s="44"/>
      <c r="Q1632" s="44"/>
      <c r="R1632" s="44"/>
      <c r="S1632" s="44"/>
      <c r="T1632" s="44"/>
      <c r="U1632" s="44"/>
      <c r="V1632" s="44"/>
      <c r="W1632" s="44"/>
      <c r="X1632" s="44"/>
      <c r="Y1632" s="44"/>
    </row>
    <row r="1633" spans="1:25" ht="15" customHeight="1" x14ac:dyDescent="0.2">
      <c r="A1633" s="44"/>
      <c r="O1633" s="44"/>
      <c r="P1633" s="44"/>
      <c r="Q1633" s="44"/>
      <c r="R1633" s="44"/>
      <c r="S1633" s="44"/>
      <c r="T1633" s="44"/>
      <c r="U1633" s="44"/>
      <c r="V1633" s="44"/>
      <c r="W1633" s="44"/>
      <c r="X1633" s="44"/>
      <c r="Y1633" s="44"/>
    </row>
    <row r="1634" spans="1:25" ht="15" customHeight="1" x14ac:dyDescent="0.2">
      <c r="A1634" s="44"/>
      <c r="O1634" s="44"/>
      <c r="P1634" s="44"/>
      <c r="Q1634" s="44"/>
      <c r="R1634" s="44"/>
      <c r="S1634" s="44"/>
      <c r="T1634" s="44"/>
      <c r="U1634" s="44"/>
      <c r="V1634" s="44"/>
      <c r="W1634" s="44"/>
      <c r="X1634" s="44"/>
      <c r="Y1634" s="44"/>
    </row>
    <row r="1635" spans="1:25" ht="15" customHeight="1" x14ac:dyDescent="0.2">
      <c r="A1635" s="44"/>
      <c r="O1635" s="44"/>
      <c r="P1635" s="44"/>
      <c r="Q1635" s="44"/>
      <c r="R1635" s="44"/>
      <c r="S1635" s="44"/>
      <c r="T1635" s="44"/>
      <c r="U1635" s="44"/>
      <c r="V1635" s="44"/>
      <c r="W1635" s="44"/>
      <c r="X1635" s="44"/>
      <c r="Y1635" s="44"/>
    </row>
    <row r="1636" spans="1:25" ht="15" customHeight="1" x14ac:dyDescent="0.2">
      <c r="A1636" s="44"/>
      <c r="O1636" s="44"/>
      <c r="P1636" s="44"/>
      <c r="Q1636" s="44"/>
      <c r="R1636" s="44"/>
      <c r="S1636" s="44"/>
      <c r="T1636" s="44"/>
      <c r="U1636" s="44"/>
      <c r="V1636" s="44"/>
      <c r="W1636" s="44"/>
      <c r="X1636" s="44"/>
      <c r="Y1636" s="44"/>
    </row>
    <row r="1637" spans="1:25" ht="15" customHeight="1" x14ac:dyDescent="0.2">
      <c r="A1637" s="44"/>
      <c r="O1637" s="44"/>
      <c r="P1637" s="44"/>
      <c r="Q1637" s="44"/>
      <c r="R1637" s="44"/>
      <c r="S1637" s="44"/>
      <c r="T1637" s="44"/>
      <c r="U1637" s="44"/>
      <c r="V1637" s="44"/>
      <c r="W1637" s="44"/>
      <c r="X1637" s="44"/>
      <c r="Y1637" s="44"/>
    </row>
    <row r="1638" spans="1:25" ht="15" customHeight="1" x14ac:dyDescent="0.2">
      <c r="A1638" s="44"/>
      <c r="O1638" s="44"/>
      <c r="P1638" s="44"/>
      <c r="Q1638" s="44"/>
      <c r="R1638" s="44"/>
      <c r="S1638" s="44"/>
      <c r="T1638" s="44"/>
      <c r="U1638" s="44"/>
      <c r="V1638" s="44"/>
      <c r="W1638" s="44"/>
      <c r="X1638" s="44"/>
      <c r="Y1638" s="44"/>
    </row>
    <row r="1639" spans="1:25" ht="15" customHeight="1" x14ac:dyDescent="0.2">
      <c r="A1639" s="44"/>
      <c r="O1639" s="44"/>
      <c r="P1639" s="44"/>
      <c r="Q1639" s="44"/>
      <c r="R1639" s="44"/>
      <c r="S1639" s="44"/>
      <c r="T1639" s="44"/>
      <c r="U1639" s="44"/>
      <c r="V1639" s="44"/>
      <c r="W1639" s="44"/>
      <c r="X1639" s="44"/>
      <c r="Y1639" s="44"/>
    </row>
    <row r="1640" spans="1:25" ht="15" customHeight="1" x14ac:dyDescent="0.2">
      <c r="A1640" s="44"/>
      <c r="O1640" s="44"/>
      <c r="P1640" s="44"/>
      <c r="Q1640" s="44"/>
      <c r="R1640" s="44"/>
      <c r="S1640" s="44"/>
      <c r="T1640" s="44"/>
      <c r="U1640" s="44"/>
      <c r="V1640" s="44"/>
      <c r="W1640" s="44"/>
      <c r="X1640" s="44"/>
      <c r="Y1640" s="44"/>
    </row>
    <row r="1641" spans="1:25" ht="15" customHeight="1" x14ac:dyDescent="0.2">
      <c r="A1641" s="44"/>
      <c r="O1641" s="44"/>
      <c r="P1641" s="44"/>
      <c r="Q1641" s="44"/>
      <c r="R1641" s="44"/>
      <c r="S1641" s="44"/>
      <c r="T1641" s="44"/>
      <c r="U1641" s="44"/>
      <c r="V1641" s="44"/>
      <c r="W1641" s="44"/>
      <c r="X1641" s="44"/>
      <c r="Y1641" s="44"/>
    </row>
    <row r="1642" spans="1:25" ht="15" customHeight="1" x14ac:dyDescent="0.2">
      <c r="A1642" s="44"/>
      <c r="O1642" s="44"/>
      <c r="P1642" s="44"/>
      <c r="Q1642" s="44"/>
      <c r="R1642" s="44"/>
      <c r="S1642" s="44"/>
      <c r="T1642" s="44"/>
      <c r="U1642" s="44"/>
      <c r="V1642" s="44"/>
      <c r="W1642" s="44"/>
      <c r="X1642" s="44"/>
      <c r="Y1642" s="44"/>
    </row>
    <row r="1643" spans="1:25" ht="15" customHeight="1" x14ac:dyDescent="0.2">
      <c r="A1643" s="44"/>
      <c r="O1643" s="44"/>
      <c r="P1643" s="44"/>
      <c r="Q1643" s="44"/>
      <c r="R1643" s="44"/>
      <c r="S1643" s="44"/>
      <c r="T1643" s="44"/>
      <c r="U1643" s="44"/>
      <c r="V1643" s="44"/>
      <c r="W1643" s="44"/>
      <c r="X1643" s="44"/>
      <c r="Y1643" s="44"/>
    </row>
    <row r="1644" spans="1:25" ht="15" customHeight="1" x14ac:dyDescent="0.2">
      <c r="A1644" s="44"/>
      <c r="O1644" s="44"/>
      <c r="P1644" s="44"/>
      <c r="Q1644" s="44"/>
      <c r="R1644" s="44"/>
      <c r="S1644" s="44"/>
      <c r="T1644" s="44"/>
      <c r="U1644" s="44"/>
      <c r="V1644" s="44"/>
      <c r="W1644" s="44"/>
      <c r="X1644" s="44"/>
      <c r="Y1644" s="44"/>
    </row>
    <row r="1645" spans="1:25" ht="15" customHeight="1" x14ac:dyDescent="0.2">
      <c r="A1645" s="44"/>
      <c r="O1645" s="44"/>
      <c r="P1645" s="44"/>
      <c r="Q1645" s="44"/>
      <c r="R1645" s="44"/>
      <c r="S1645" s="44"/>
      <c r="T1645" s="44"/>
      <c r="U1645" s="44"/>
      <c r="V1645" s="44"/>
      <c r="W1645" s="44"/>
      <c r="X1645" s="44"/>
      <c r="Y1645" s="44"/>
    </row>
    <row r="1646" spans="1:25" ht="15" customHeight="1" x14ac:dyDescent="0.2">
      <c r="A1646" s="44"/>
      <c r="O1646" s="44"/>
      <c r="P1646" s="44"/>
      <c r="Q1646" s="44"/>
      <c r="R1646" s="44"/>
      <c r="S1646" s="44"/>
      <c r="T1646" s="44"/>
      <c r="U1646" s="44"/>
      <c r="V1646" s="44"/>
      <c r="W1646" s="44"/>
      <c r="X1646" s="44"/>
      <c r="Y1646" s="44"/>
    </row>
    <row r="1647" spans="1:25" ht="15" customHeight="1" x14ac:dyDescent="0.2">
      <c r="A1647" s="44"/>
      <c r="O1647" s="44"/>
      <c r="P1647" s="44"/>
      <c r="Q1647" s="44"/>
      <c r="R1647" s="44"/>
      <c r="S1647" s="44"/>
      <c r="T1647" s="44"/>
      <c r="U1647" s="44"/>
      <c r="V1647" s="44"/>
      <c r="W1647" s="44"/>
      <c r="X1647" s="44"/>
      <c r="Y1647" s="44"/>
    </row>
    <row r="1648" spans="1:25" ht="15" customHeight="1" x14ac:dyDescent="0.2">
      <c r="A1648" s="44"/>
      <c r="O1648" s="44"/>
      <c r="P1648" s="44"/>
      <c r="Q1648" s="44"/>
      <c r="R1648" s="44"/>
      <c r="S1648" s="44"/>
      <c r="T1648" s="44"/>
      <c r="U1648" s="44"/>
      <c r="V1648" s="44"/>
      <c r="W1648" s="44"/>
      <c r="X1648" s="44"/>
      <c r="Y1648" s="44"/>
    </row>
    <row r="1649" spans="1:25" ht="15" customHeight="1" x14ac:dyDescent="0.2">
      <c r="A1649" s="44"/>
      <c r="O1649" s="44"/>
      <c r="P1649" s="44"/>
      <c r="Q1649" s="44"/>
      <c r="R1649" s="44"/>
      <c r="S1649" s="44"/>
      <c r="T1649" s="44"/>
      <c r="U1649" s="44"/>
      <c r="V1649" s="44"/>
      <c r="W1649" s="44"/>
      <c r="X1649" s="44"/>
      <c r="Y1649" s="44"/>
    </row>
    <row r="1650" spans="1:25" ht="15" customHeight="1" x14ac:dyDescent="0.2">
      <c r="A1650" s="44"/>
      <c r="O1650" s="44"/>
      <c r="P1650" s="44"/>
      <c r="Q1650" s="44"/>
      <c r="R1650" s="44"/>
      <c r="S1650" s="44"/>
      <c r="T1650" s="44"/>
      <c r="U1650" s="44"/>
      <c r="V1650" s="44"/>
      <c r="W1650" s="44"/>
      <c r="X1650" s="44"/>
      <c r="Y1650" s="44"/>
    </row>
    <row r="1651" spans="1:25" ht="15" customHeight="1" x14ac:dyDescent="0.2">
      <c r="A1651" s="44"/>
      <c r="O1651" s="44"/>
      <c r="P1651" s="44"/>
      <c r="Q1651" s="44"/>
      <c r="R1651" s="44"/>
      <c r="S1651" s="44"/>
      <c r="T1651" s="44"/>
      <c r="U1651" s="44"/>
      <c r="V1651" s="44"/>
      <c r="W1651" s="44"/>
      <c r="X1651" s="44"/>
      <c r="Y1651" s="44"/>
    </row>
    <row r="1652" spans="1:25" ht="15" customHeight="1" x14ac:dyDescent="0.2">
      <c r="A1652" s="44"/>
      <c r="O1652" s="44"/>
      <c r="P1652" s="44"/>
      <c r="Q1652" s="44"/>
      <c r="R1652" s="44"/>
      <c r="S1652" s="44"/>
      <c r="T1652" s="44"/>
      <c r="U1652" s="44"/>
      <c r="V1652" s="44"/>
      <c r="W1652" s="44"/>
      <c r="X1652" s="44"/>
      <c r="Y1652" s="44"/>
    </row>
    <row r="1653" spans="1:25" ht="15" customHeight="1" x14ac:dyDescent="0.2">
      <c r="A1653" s="44"/>
      <c r="O1653" s="44"/>
      <c r="P1653" s="44"/>
      <c r="Q1653" s="44"/>
      <c r="R1653" s="44"/>
      <c r="S1653" s="44"/>
      <c r="T1653" s="44"/>
      <c r="U1653" s="44"/>
      <c r="V1653" s="44"/>
      <c r="W1653" s="44"/>
      <c r="X1653" s="44"/>
      <c r="Y1653" s="44"/>
    </row>
    <row r="1654" spans="1:25" ht="15" customHeight="1" x14ac:dyDescent="0.2">
      <c r="A1654" s="44"/>
      <c r="O1654" s="44"/>
      <c r="P1654" s="44"/>
      <c r="Q1654" s="44"/>
      <c r="R1654" s="44"/>
      <c r="S1654" s="44"/>
      <c r="T1654" s="44"/>
      <c r="U1654" s="44"/>
      <c r="V1654" s="44"/>
      <c r="W1654" s="44"/>
      <c r="X1654" s="44"/>
      <c r="Y1654" s="44"/>
    </row>
    <row r="1655" spans="1:25" ht="15" customHeight="1" x14ac:dyDescent="0.2">
      <c r="A1655" s="44"/>
      <c r="O1655" s="44"/>
      <c r="P1655" s="44"/>
      <c r="Q1655" s="44"/>
      <c r="R1655" s="44"/>
      <c r="S1655" s="44"/>
      <c r="T1655" s="44"/>
      <c r="U1655" s="44"/>
      <c r="V1655" s="44"/>
      <c r="W1655" s="44"/>
      <c r="X1655" s="44"/>
      <c r="Y1655" s="44"/>
    </row>
    <row r="1656" spans="1:25" ht="15" customHeight="1" x14ac:dyDescent="0.2">
      <c r="A1656" s="44"/>
      <c r="O1656" s="44"/>
      <c r="P1656" s="44"/>
      <c r="Q1656" s="44"/>
      <c r="R1656" s="44"/>
      <c r="S1656" s="44"/>
      <c r="T1656" s="44"/>
      <c r="U1656" s="44"/>
      <c r="V1656" s="44"/>
      <c r="W1656" s="44"/>
      <c r="X1656" s="44"/>
      <c r="Y1656" s="44"/>
    </row>
    <row r="1657" spans="1:25" ht="15" customHeight="1" x14ac:dyDescent="0.2">
      <c r="A1657" s="44"/>
      <c r="O1657" s="44"/>
      <c r="P1657" s="44"/>
      <c r="Q1657" s="44"/>
      <c r="R1657" s="44"/>
      <c r="S1657" s="44"/>
      <c r="T1657" s="44"/>
      <c r="U1657" s="44"/>
      <c r="V1657" s="44"/>
      <c r="W1657" s="44"/>
      <c r="X1657" s="44"/>
      <c r="Y1657" s="44"/>
    </row>
    <row r="1658" spans="1:25" ht="15" customHeight="1" x14ac:dyDescent="0.2">
      <c r="A1658" s="44"/>
      <c r="O1658" s="44"/>
      <c r="P1658" s="44"/>
      <c r="Q1658" s="44"/>
      <c r="R1658" s="44"/>
      <c r="S1658" s="44"/>
      <c r="T1658" s="44"/>
      <c r="U1658" s="44"/>
      <c r="V1658" s="44"/>
      <c r="W1658" s="44"/>
      <c r="X1658" s="44"/>
      <c r="Y1658" s="44"/>
    </row>
    <row r="1659" spans="1:25" ht="15" customHeight="1" x14ac:dyDescent="0.2">
      <c r="A1659" s="44"/>
      <c r="O1659" s="44"/>
      <c r="P1659" s="44"/>
      <c r="Q1659" s="44"/>
      <c r="R1659" s="44"/>
      <c r="S1659" s="44"/>
      <c r="T1659" s="44"/>
      <c r="U1659" s="44"/>
      <c r="V1659" s="44"/>
      <c r="W1659" s="44"/>
      <c r="X1659" s="44"/>
      <c r="Y1659" s="44"/>
    </row>
    <row r="1660" spans="1:25" ht="15" customHeight="1" x14ac:dyDescent="0.2">
      <c r="A1660" s="44"/>
      <c r="O1660" s="44"/>
      <c r="P1660" s="44"/>
      <c r="Q1660" s="44"/>
      <c r="R1660" s="44"/>
      <c r="S1660" s="44"/>
      <c r="T1660" s="44"/>
      <c r="U1660" s="44"/>
      <c r="V1660" s="44"/>
      <c r="W1660" s="44"/>
      <c r="X1660" s="44"/>
      <c r="Y1660" s="44"/>
    </row>
    <row r="1661" spans="1:25" ht="15" customHeight="1" x14ac:dyDescent="0.2">
      <c r="A1661" s="44"/>
      <c r="O1661" s="44"/>
      <c r="P1661" s="44"/>
      <c r="Q1661" s="44"/>
      <c r="R1661" s="44"/>
      <c r="S1661" s="44"/>
      <c r="T1661" s="44"/>
      <c r="U1661" s="44"/>
      <c r="V1661" s="44"/>
      <c r="W1661" s="44"/>
      <c r="X1661" s="44"/>
      <c r="Y1661" s="44"/>
    </row>
    <row r="1662" spans="1:25" ht="15" customHeight="1" x14ac:dyDescent="0.2">
      <c r="A1662" s="44"/>
      <c r="O1662" s="44"/>
      <c r="P1662" s="44"/>
      <c r="Q1662" s="44"/>
      <c r="R1662" s="44"/>
      <c r="S1662" s="44"/>
      <c r="T1662" s="44"/>
      <c r="U1662" s="44"/>
      <c r="V1662" s="44"/>
      <c r="W1662" s="44"/>
      <c r="X1662" s="44"/>
      <c r="Y1662" s="44"/>
    </row>
    <row r="1663" spans="1:25" ht="15" customHeight="1" x14ac:dyDescent="0.2">
      <c r="A1663" s="44"/>
      <c r="O1663" s="44"/>
      <c r="P1663" s="44"/>
      <c r="Q1663" s="44"/>
      <c r="R1663" s="44"/>
      <c r="S1663" s="44"/>
      <c r="T1663" s="44"/>
      <c r="U1663" s="44"/>
      <c r="V1663" s="44"/>
      <c r="W1663" s="44"/>
      <c r="X1663" s="44"/>
      <c r="Y1663" s="44"/>
    </row>
    <row r="1664" spans="1:25" ht="15" customHeight="1" x14ac:dyDescent="0.2">
      <c r="A1664" s="44"/>
      <c r="O1664" s="44"/>
      <c r="P1664" s="44"/>
      <c r="Q1664" s="44"/>
      <c r="R1664" s="44"/>
      <c r="S1664" s="44"/>
      <c r="T1664" s="44"/>
      <c r="U1664" s="44"/>
      <c r="V1664" s="44"/>
      <c r="W1664" s="44"/>
      <c r="X1664" s="44"/>
      <c r="Y1664" s="44"/>
    </row>
    <row r="1665" spans="1:25" ht="15" customHeight="1" x14ac:dyDescent="0.2">
      <c r="A1665" s="44"/>
      <c r="O1665" s="44"/>
      <c r="P1665" s="44"/>
      <c r="Q1665" s="44"/>
      <c r="R1665" s="44"/>
      <c r="S1665" s="44"/>
      <c r="T1665" s="44"/>
      <c r="U1665" s="44"/>
      <c r="V1665" s="44"/>
      <c r="W1665" s="44"/>
      <c r="X1665" s="44"/>
      <c r="Y1665" s="44"/>
    </row>
    <row r="1666" spans="1:25" ht="15" customHeight="1" x14ac:dyDescent="0.2">
      <c r="A1666" s="44"/>
      <c r="O1666" s="44"/>
      <c r="P1666" s="44"/>
      <c r="Q1666" s="44"/>
      <c r="R1666" s="44"/>
      <c r="S1666" s="44"/>
      <c r="T1666" s="44"/>
      <c r="U1666" s="44"/>
      <c r="V1666" s="44"/>
      <c r="W1666" s="44"/>
      <c r="X1666" s="44"/>
      <c r="Y1666" s="44"/>
    </row>
    <row r="1667" spans="1:25" ht="15" customHeight="1" x14ac:dyDescent="0.2">
      <c r="A1667" s="44"/>
      <c r="O1667" s="44"/>
      <c r="P1667" s="44"/>
      <c r="Q1667" s="44"/>
      <c r="R1667" s="44"/>
      <c r="S1667" s="44"/>
      <c r="T1667" s="44"/>
      <c r="U1667" s="44"/>
      <c r="V1667" s="44"/>
      <c r="W1667" s="44"/>
      <c r="X1667" s="44"/>
      <c r="Y1667" s="44"/>
    </row>
    <row r="1668" spans="1:25" ht="15" customHeight="1" x14ac:dyDescent="0.2">
      <c r="A1668" s="44"/>
      <c r="O1668" s="44"/>
      <c r="P1668" s="44"/>
      <c r="Q1668" s="44"/>
      <c r="R1668" s="44"/>
      <c r="S1668" s="44"/>
      <c r="T1668" s="44"/>
      <c r="U1668" s="44"/>
      <c r="V1668" s="44"/>
      <c r="W1668" s="44"/>
      <c r="X1668" s="44"/>
      <c r="Y1668" s="44"/>
    </row>
    <row r="1669" spans="1:25" ht="15" customHeight="1" x14ac:dyDescent="0.2">
      <c r="A1669" s="44"/>
      <c r="O1669" s="44"/>
      <c r="P1669" s="44"/>
      <c r="Q1669" s="44"/>
      <c r="R1669" s="44"/>
      <c r="S1669" s="44"/>
      <c r="T1669" s="44"/>
      <c r="U1669" s="44"/>
      <c r="V1669" s="44"/>
      <c r="W1669" s="44"/>
      <c r="X1669" s="44"/>
      <c r="Y1669" s="44"/>
    </row>
    <row r="1670" spans="1:25" ht="15" customHeight="1" x14ac:dyDescent="0.2">
      <c r="A1670" s="44"/>
      <c r="O1670" s="44"/>
      <c r="P1670" s="44"/>
      <c r="Q1670" s="44"/>
      <c r="R1670" s="44"/>
      <c r="S1670" s="44"/>
      <c r="T1670" s="44"/>
      <c r="U1670" s="44"/>
      <c r="V1670" s="44"/>
      <c r="W1670" s="44"/>
      <c r="X1670" s="44"/>
      <c r="Y1670" s="44"/>
    </row>
    <row r="1671" spans="1:25" ht="15" customHeight="1" x14ac:dyDescent="0.2">
      <c r="A1671" s="44"/>
      <c r="O1671" s="44"/>
      <c r="P1671" s="44"/>
      <c r="Q1671" s="44"/>
      <c r="R1671" s="44"/>
      <c r="S1671" s="44"/>
      <c r="T1671" s="44"/>
      <c r="U1671" s="44"/>
      <c r="V1671" s="44"/>
      <c r="W1671" s="44"/>
      <c r="X1671" s="44"/>
      <c r="Y1671" s="44"/>
    </row>
    <row r="1672" spans="1:25" ht="15" customHeight="1" x14ac:dyDescent="0.2">
      <c r="A1672" s="44"/>
      <c r="O1672" s="44"/>
      <c r="P1672" s="44"/>
      <c r="Q1672" s="44"/>
      <c r="R1672" s="44"/>
      <c r="S1672" s="44"/>
      <c r="T1672" s="44"/>
      <c r="U1672" s="44"/>
      <c r="V1672" s="44"/>
      <c r="W1672" s="44"/>
      <c r="X1672" s="44"/>
      <c r="Y1672" s="44"/>
    </row>
    <row r="1673" spans="1:25" ht="15" customHeight="1" x14ac:dyDescent="0.2">
      <c r="A1673" s="44"/>
      <c r="O1673" s="44"/>
      <c r="P1673" s="44"/>
      <c r="Q1673" s="44"/>
      <c r="R1673" s="44"/>
      <c r="S1673" s="44"/>
      <c r="T1673" s="44"/>
      <c r="U1673" s="44"/>
      <c r="V1673" s="44"/>
      <c r="W1673" s="44"/>
      <c r="X1673" s="44"/>
      <c r="Y1673" s="44"/>
    </row>
    <row r="1674" spans="1:25" ht="15" customHeight="1" x14ac:dyDescent="0.2">
      <c r="A1674" s="44"/>
      <c r="O1674" s="44"/>
      <c r="P1674" s="44"/>
      <c r="Q1674" s="44"/>
      <c r="R1674" s="44"/>
      <c r="S1674" s="44"/>
      <c r="T1674" s="44"/>
      <c r="U1674" s="44"/>
      <c r="V1674" s="44"/>
      <c r="W1674" s="44"/>
      <c r="X1674" s="44"/>
      <c r="Y1674" s="44"/>
    </row>
    <row r="1675" spans="1:25" ht="15" customHeight="1" x14ac:dyDescent="0.2">
      <c r="A1675" s="44"/>
      <c r="O1675" s="44"/>
      <c r="P1675" s="44"/>
      <c r="Q1675" s="44"/>
      <c r="R1675" s="44"/>
      <c r="S1675" s="44"/>
      <c r="T1675" s="44"/>
      <c r="U1675" s="44"/>
      <c r="V1675" s="44"/>
      <c r="W1675" s="44"/>
      <c r="X1675" s="44"/>
      <c r="Y1675" s="44"/>
    </row>
    <row r="1676" spans="1:25" ht="15" customHeight="1" x14ac:dyDescent="0.2">
      <c r="A1676" s="44"/>
      <c r="O1676" s="44"/>
      <c r="P1676" s="44"/>
      <c r="Q1676" s="44"/>
      <c r="R1676" s="44"/>
      <c r="S1676" s="44"/>
      <c r="T1676" s="44"/>
      <c r="U1676" s="44"/>
      <c r="V1676" s="44"/>
      <c r="W1676" s="44"/>
      <c r="X1676" s="44"/>
      <c r="Y1676" s="44"/>
    </row>
    <row r="1677" spans="1:25" ht="15" customHeight="1" x14ac:dyDescent="0.2">
      <c r="A1677" s="44"/>
      <c r="O1677" s="44"/>
      <c r="P1677" s="44"/>
      <c r="Q1677" s="44"/>
      <c r="R1677" s="44"/>
      <c r="S1677" s="44"/>
      <c r="T1677" s="44"/>
      <c r="U1677" s="44"/>
      <c r="V1677" s="44"/>
      <c r="W1677" s="44"/>
      <c r="X1677" s="44"/>
      <c r="Y1677" s="44"/>
    </row>
    <row r="1678" spans="1:25" ht="15" customHeight="1" x14ac:dyDescent="0.2">
      <c r="A1678" s="44"/>
      <c r="O1678" s="44"/>
      <c r="P1678" s="44"/>
      <c r="Q1678" s="44"/>
      <c r="R1678" s="44"/>
      <c r="S1678" s="44"/>
      <c r="T1678" s="44"/>
      <c r="U1678" s="44"/>
      <c r="V1678" s="44"/>
      <c r="W1678" s="44"/>
      <c r="X1678" s="44"/>
      <c r="Y1678" s="44"/>
    </row>
    <row r="1679" spans="1:25" ht="15" customHeight="1" x14ac:dyDescent="0.2">
      <c r="A1679" s="44"/>
      <c r="O1679" s="44"/>
      <c r="P1679" s="44"/>
      <c r="Q1679" s="44"/>
      <c r="R1679" s="44"/>
      <c r="S1679" s="44"/>
      <c r="T1679" s="44"/>
      <c r="U1679" s="44"/>
      <c r="V1679" s="44"/>
      <c r="W1679" s="44"/>
      <c r="X1679" s="44"/>
      <c r="Y1679" s="44"/>
    </row>
    <row r="1680" spans="1:25" ht="15" customHeight="1" x14ac:dyDescent="0.2">
      <c r="A1680" s="44"/>
      <c r="O1680" s="44"/>
      <c r="P1680" s="44"/>
      <c r="Q1680" s="44"/>
      <c r="R1680" s="44"/>
      <c r="S1680" s="44"/>
      <c r="T1680" s="44"/>
      <c r="U1680" s="44"/>
      <c r="V1680" s="44"/>
      <c r="W1680" s="44"/>
      <c r="X1680" s="44"/>
      <c r="Y1680" s="44"/>
    </row>
    <row r="1681" spans="1:25" ht="15" customHeight="1" x14ac:dyDescent="0.2">
      <c r="A1681" s="44"/>
      <c r="O1681" s="44"/>
      <c r="P1681" s="44"/>
      <c r="Q1681" s="44"/>
      <c r="R1681" s="44"/>
      <c r="S1681" s="44"/>
      <c r="T1681" s="44"/>
      <c r="U1681" s="44"/>
      <c r="V1681" s="44"/>
      <c r="W1681" s="44"/>
      <c r="X1681" s="44"/>
      <c r="Y1681" s="44"/>
    </row>
    <row r="1682" spans="1:25" ht="15" customHeight="1" x14ac:dyDescent="0.2">
      <c r="A1682" s="44"/>
      <c r="O1682" s="44"/>
      <c r="P1682" s="44"/>
      <c r="Q1682" s="44"/>
      <c r="R1682" s="44"/>
      <c r="S1682" s="44"/>
      <c r="T1682" s="44"/>
      <c r="U1682" s="44"/>
      <c r="V1682" s="44"/>
      <c r="W1682" s="44"/>
      <c r="X1682" s="44"/>
      <c r="Y1682" s="44"/>
    </row>
    <row r="1683" spans="1:25" ht="15" customHeight="1" x14ac:dyDescent="0.2">
      <c r="A1683" s="44"/>
      <c r="O1683" s="44"/>
      <c r="P1683" s="44"/>
      <c r="Q1683" s="44"/>
      <c r="R1683" s="44"/>
      <c r="S1683" s="44"/>
      <c r="T1683" s="44"/>
      <c r="U1683" s="44"/>
      <c r="V1683" s="44"/>
      <c r="W1683" s="44"/>
      <c r="X1683" s="44"/>
      <c r="Y1683" s="44"/>
    </row>
    <row r="1684" spans="1:25" ht="15" customHeight="1" x14ac:dyDescent="0.2">
      <c r="A1684" s="44"/>
      <c r="O1684" s="44"/>
      <c r="P1684" s="44"/>
      <c r="Q1684" s="44"/>
      <c r="R1684" s="44"/>
      <c r="S1684" s="44"/>
      <c r="T1684" s="44"/>
      <c r="U1684" s="44"/>
      <c r="V1684" s="44"/>
      <c r="W1684" s="44"/>
      <c r="X1684" s="44"/>
      <c r="Y1684" s="44"/>
    </row>
    <row r="1685" spans="1:25" ht="15" customHeight="1" x14ac:dyDescent="0.2">
      <c r="A1685" s="44"/>
      <c r="O1685" s="44"/>
      <c r="P1685" s="44"/>
      <c r="Q1685" s="44"/>
      <c r="R1685" s="44"/>
      <c r="S1685" s="44"/>
      <c r="T1685" s="44"/>
      <c r="U1685" s="44"/>
      <c r="V1685" s="44"/>
      <c r="W1685" s="44"/>
      <c r="X1685" s="44"/>
      <c r="Y1685" s="44"/>
    </row>
    <row r="1686" spans="1:25" ht="15" customHeight="1" x14ac:dyDescent="0.2">
      <c r="A1686" s="44"/>
      <c r="O1686" s="44"/>
      <c r="P1686" s="44"/>
      <c r="Q1686" s="44"/>
      <c r="R1686" s="44"/>
      <c r="S1686" s="44"/>
      <c r="T1686" s="44"/>
      <c r="U1686" s="44"/>
      <c r="V1686" s="44"/>
      <c r="W1686" s="44"/>
      <c r="X1686" s="44"/>
      <c r="Y1686" s="44"/>
    </row>
    <row r="1687" spans="1:25" ht="15" customHeight="1" x14ac:dyDescent="0.2">
      <c r="A1687" s="44"/>
      <c r="O1687" s="44"/>
      <c r="P1687" s="44"/>
      <c r="Q1687" s="44"/>
      <c r="R1687" s="44"/>
      <c r="S1687" s="44"/>
      <c r="T1687" s="44"/>
      <c r="U1687" s="44"/>
      <c r="V1687" s="44"/>
      <c r="W1687" s="44"/>
      <c r="X1687" s="44"/>
      <c r="Y1687" s="44"/>
    </row>
    <row r="1688" spans="1:25" ht="15" customHeight="1" x14ac:dyDescent="0.2">
      <c r="A1688" s="44"/>
      <c r="O1688" s="44"/>
      <c r="P1688" s="44"/>
      <c r="Q1688" s="44"/>
      <c r="R1688" s="44"/>
      <c r="S1688" s="44"/>
      <c r="T1688" s="44"/>
      <c r="U1688" s="44"/>
      <c r="V1688" s="44"/>
      <c r="W1688" s="44"/>
      <c r="X1688" s="44"/>
      <c r="Y1688" s="44"/>
    </row>
    <row r="1689" spans="1:25" ht="15" customHeight="1" x14ac:dyDescent="0.2">
      <c r="A1689" s="44"/>
      <c r="O1689" s="44"/>
      <c r="P1689" s="44"/>
      <c r="Q1689" s="44"/>
      <c r="R1689" s="44"/>
      <c r="S1689" s="44"/>
      <c r="T1689" s="44"/>
      <c r="U1689" s="44"/>
      <c r="V1689" s="44"/>
      <c r="W1689" s="44"/>
      <c r="X1689" s="44"/>
      <c r="Y1689" s="44"/>
    </row>
    <row r="1690" spans="1:25" ht="15" customHeight="1" x14ac:dyDescent="0.2">
      <c r="A1690" s="44"/>
      <c r="O1690" s="44"/>
      <c r="P1690" s="44"/>
      <c r="Q1690" s="44"/>
      <c r="R1690" s="44"/>
      <c r="S1690" s="44"/>
      <c r="T1690" s="44"/>
      <c r="U1690" s="44"/>
      <c r="V1690" s="44"/>
      <c r="W1690" s="44"/>
      <c r="X1690" s="44"/>
      <c r="Y1690" s="44"/>
    </row>
    <row r="1691" spans="1:25" ht="15" customHeight="1" x14ac:dyDescent="0.2">
      <c r="A1691" s="44"/>
      <c r="O1691" s="44"/>
      <c r="P1691" s="44"/>
      <c r="Q1691" s="44"/>
      <c r="R1691" s="44"/>
      <c r="S1691" s="44"/>
      <c r="T1691" s="44"/>
      <c r="U1691" s="44"/>
      <c r="V1691" s="44"/>
      <c r="W1691" s="44"/>
      <c r="X1691" s="44"/>
      <c r="Y1691" s="44"/>
    </row>
    <row r="1692" spans="1:25" ht="15" customHeight="1" x14ac:dyDescent="0.2">
      <c r="A1692" s="44"/>
      <c r="O1692" s="44"/>
      <c r="P1692" s="44"/>
      <c r="Q1692" s="44"/>
      <c r="R1692" s="44"/>
      <c r="S1692" s="44"/>
      <c r="T1692" s="44"/>
      <c r="U1692" s="44"/>
      <c r="V1692" s="44"/>
      <c r="W1692" s="44"/>
      <c r="X1692" s="44"/>
      <c r="Y1692" s="44"/>
    </row>
    <row r="1693" spans="1:25" ht="15" customHeight="1" x14ac:dyDescent="0.2">
      <c r="A1693" s="44"/>
      <c r="O1693" s="44"/>
      <c r="P1693" s="44"/>
      <c r="Q1693" s="44"/>
      <c r="R1693" s="44"/>
      <c r="S1693" s="44"/>
      <c r="T1693" s="44"/>
      <c r="U1693" s="44"/>
      <c r="V1693" s="44"/>
      <c r="W1693" s="44"/>
      <c r="X1693" s="44"/>
      <c r="Y1693" s="44"/>
    </row>
    <row r="1694" spans="1:25" ht="15" customHeight="1" x14ac:dyDescent="0.2">
      <c r="A1694" s="44"/>
      <c r="O1694" s="44"/>
      <c r="P1694" s="44"/>
      <c r="Q1694" s="44"/>
      <c r="R1694" s="44"/>
      <c r="S1694" s="44"/>
      <c r="T1694" s="44"/>
      <c r="U1694" s="44"/>
      <c r="V1694" s="44"/>
      <c r="W1694" s="44"/>
      <c r="X1694" s="44"/>
      <c r="Y1694" s="44"/>
    </row>
    <row r="1695" spans="1:25" ht="15" customHeight="1" x14ac:dyDescent="0.2">
      <c r="A1695" s="44"/>
      <c r="O1695" s="44"/>
      <c r="P1695" s="44"/>
      <c r="Q1695" s="44"/>
      <c r="R1695" s="44"/>
      <c r="S1695" s="44"/>
      <c r="T1695" s="44"/>
      <c r="U1695" s="44"/>
      <c r="V1695" s="44"/>
      <c r="W1695" s="44"/>
      <c r="X1695" s="44"/>
      <c r="Y1695" s="44"/>
    </row>
    <row r="1696" spans="1:25" ht="15" customHeight="1" x14ac:dyDescent="0.2">
      <c r="A1696" s="44"/>
      <c r="O1696" s="44"/>
      <c r="P1696" s="44"/>
      <c r="Q1696" s="44"/>
      <c r="R1696" s="44"/>
      <c r="S1696" s="44"/>
      <c r="T1696" s="44"/>
      <c r="U1696" s="44"/>
      <c r="V1696" s="44"/>
      <c r="W1696" s="44"/>
      <c r="X1696" s="44"/>
      <c r="Y1696" s="44"/>
    </row>
    <row r="1697" spans="1:25" ht="15" customHeight="1" x14ac:dyDescent="0.2">
      <c r="A1697" s="44"/>
      <c r="O1697" s="44"/>
      <c r="P1697" s="44"/>
      <c r="Q1697" s="44"/>
      <c r="R1697" s="44"/>
      <c r="S1697" s="44"/>
      <c r="T1697" s="44"/>
      <c r="U1697" s="44"/>
      <c r="V1697" s="44"/>
      <c r="W1697" s="44"/>
      <c r="X1697" s="44"/>
      <c r="Y1697" s="44"/>
    </row>
    <row r="1698" spans="1:25" ht="15" customHeight="1" x14ac:dyDescent="0.2">
      <c r="A1698" s="44"/>
      <c r="O1698" s="44"/>
      <c r="P1698" s="44"/>
      <c r="Q1698" s="44"/>
      <c r="R1698" s="44"/>
      <c r="S1698" s="44"/>
      <c r="T1698" s="44"/>
      <c r="U1698" s="44"/>
      <c r="V1698" s="44"/>
      <c r="W1698" s="44"/>
      <c r="X1698" s="44"/>
      <c r="Y1698" s="44"/>
    </row>
    <row r="1699" spans="1:25" ht="15" customHeight="1" x14ac:dyDescent="0.2">
      <c r="A1699" s="44"/>
      <c r="O1699" s="44"/>
      <c r="P1699" s="44"/>
      <c r="Q1699" s="44"/>
      <c r="R1699" s="44"/>
      <c r="S1699" s="44"/>
      <c r="T1699" s="44"/>
      <c r="U1699" s="44"/>
      <c r="V1699" s="44"/>
      <c r="W1699" s="44"/>
      <c r="X1699" s="44"/>
      <c r="Y1699" s="44"/>
    </row>
    <row r="1700" spans="1:25" ht="15" customHeight="1" x14ac:dyDescent="0.2">
      <c r="A1700" s="44"/>
      <c r="O1700" s="44"/>
      <c r="P1700" s="44"/>
      <c r="Q1700" s="44"/>
      <c r="R1700" s="44"/>
      <c r="S1700" s="44"/>
      <c r="T1700" s="44"/>
      <c r="U1700" s="44"/>
      <c r="V1700" s="44"/>
      <c r="W1700" s="44"/>
      <c r="X1700" s="44"/>
      <c r="Y1700" s="44"/>
    </row>
    <row r="1701" spans="1:25" ht="15" customHeight="1" x14ac:dyDescent="0.2">
      <c r="A1701" s="44"/>
      <c r="O1701" s="44"/>
      <c r="P1701" s="44"/>
      <c r="Q1701" s="44"/>
      <c r="R1701" s="44"/>
      <c r="S1701" s="44"/>
      <c r="T1701" s="44"/>
      <c r="U1701" s="44"/>
      <c r="V1701" s="44"/>
      <c r="W1701" s="44"/>
      <c r="X1701" s="44"/>
      <c r="Y1701" s="44"/>
    </row>
    <row r="1702" spans="1:25" ht="15" customHeight="1" x14ac:dyDescent="0.2">
      <c r="A1702" s="44"/>
      <c r="O1702" s="44"/>
      <c r="P1702" s="44"/>
      <c r="Q1702" s="44"/>
      <c r="R1702" s="44"/>
      <c r="S1702" s="44"/>
      <c r="T1702" s="44"/>
      <c r="U1702" s="44"/>
      <c r="V1702" s="44"/>
      <c r="W1702" s="44"/>
      <c r="X1702" s="44"/>
      <c r="Y1702" s="44"/>
    </row>
    <row r="1703" spans="1:25" ht="15" customHeight="1" x14ac:dyDescent="0.2">
      <c r="A1703" s="44"/>
      <c r="O1703" s="44"/>
      <c r="P1703" s="44"/>
      <c r="Q1703" s="44"/>
      <c r="R1703" s="44"/>
      <c r="S1703" s="44"/>
      <c r="T1703" s="44"/>
      <c r="U1703" s="44"/>
      <c r="V1703" s="44"/>
      <c r="W1703" s="44"/>
      <c r="X1703" s="44"/>
      <c r="Y1703" s="44"/>
    </row>
    <row r="1704" spans="1:25" ht="15" customHeight="1" x14ac:dyDescent="0.2">
      <c r="A1704" s="44"/>
      <c r="O1704" s="44"/>
      <c r="P1704" s="44"/>
      <c r="Q1704" s="44"/>
      <c r="R1704" s="44"/>
      <c r="S1704" s="44"/>
      <c r="T1704" s="44"/>
      <c r="U1704" s="44"/>
      <c r="V1704" s="44"/>
      <c r="W1704" s="44"/>
      <c r="X1704" s="44"/>
      <c r="Y1704" s="44"/>
    </row>
    <row r="1705" spans="1:25" ht="15" customHeight="1" x14ac:dyDescent="0.2">
      <c r="A1705" s="44"/>
      <c r="O1705" s="44"/>
      <c r="P1705" s="44"/>
      <c r="Q1705" s="44"/>
      <c r="R1705" s="44"/>
      <c r="S1705" s="44"/>
      <c r="T1705" s="44"/>
      <c r="U1705" s="44"/>
      <c r="V1705" s="44"/>
      <c r="W1705" s="44"/>
      <c r="X1705" s="44"/>
      <c r="Y1705" s="44"/>
    </row>
    <row r="1706" spans="1:25" ht="15" customHeight="1" x14ac:dyDescent="0.2">
      <c r="A1706" s="44"/>
      <c r="O1706" s="44"/>
      <c r="P1706" s="44"/>
      <c r="Q1706" s="44"/>
      <c r="R1706" s="44"/>
      <c r="S1706" s="44"/>
      <c r="T1706" s="44"/>
      <c r="U1706" s="44"/>
      <c r="V1706" s="44"/>
      <c r="W1706" s="44"/>
      <c r="X1706" s="44"/>
      <c r="Y1706" s="44"/>
    </row>
    <row r="1707" spans="1:25" ht="15" customHeight="1" x14ac:dyDescent="0.2">
      <c r="A1707" s="44"/>
      <c r="O1707" s="44"/>
      <c r="P1707" s="44"/>
      <c r="Q1707" s="44"/>
      <c r="R1707" s="44"/>
      <c r="S1707" s="44"/>
      <c r="T1707" s="44"/>
      <c r="U1707" s="44"/>
      <c r="V1707" s="44"/>
      <c r="W1707" s="44"/>
      <c r="X1707" s="44"/>
      <c r="Y1707" s="44"/>
    </row>
    <row r="1708" spans="1:25" ht="15" customHeight="1" x14ac:dyDescent="0.2">
      <c r="A1708" s="44"/>
      <c r="O1708" s="44"/>
      <c r="P1708" s="44"/>
      <c r="Q1708" s="44"/>
      <c r="R1708" s="44"/>
      <c r="S1708" s="44"/>
      <c r="T1708" s="44"/>
      <c r="U1708" s="44"/>
      <c r="V1708" s="44"/>
      <c r="W1708" s="44"/>
      <c r="X1708" s="44"/>
      <c r="Y1708" s="44"/>
    </row>
    <row r="1709" spans="1:25" ht="15" customHeight="1" x14ac:dyDescent="0.2">
      <c r="A1709" s="44"/>
      <c r="O1709" s="44"/>
      <c r="P1709" s="44"/>
      <c r="Q1709" s="44"/>
      <c r="R1709" s="44"/>
      <c r="S1709" s="44"/>
      <c r="T1709" s="44"/>
      <c r="U1709" s="44"/>
      <c r="V1709" s="44"/>
      <c r="W1709" s="44"/>
      <c r="X1709" s="44"/>
      <c r="Y1709" s="44"/>
    </row>
    <row r="1710" spans="1:25" ht="15" customHeight="1" x14ac:dyDescent="0.2">
      <c r="A1710" s="44"/>
      <c r="O1710" s="44"/>
      <c r="P1710" s="44"/>
      <c r="Q1710" s="44"/>
      <c r="R1710" s="44"/>
      <c r="S1710" s="44"/>
      <c r="T1710" s="44"/>
      <c r="U1710" s="44"/>
      <c r="V1710" s="44"/>
      <c r="W1710" s="44"/>
      <c r="X1710" s="44"/>
      <c r="Y1710" s="44"/>
    </row>
    <row r="1711" spans="1:25" ht="15" customHeight="1" x14ac:dyDescent="0.2">
      <c r="A1711" s="44"/>
      <c r="O1711" s="44"/>
      <c r="P1711" s="44"/>
      <c r="Q1711" s="44"/>
      <c r="R1711" s="44"/>
      <c r="S1711" s="44"/>
      <c r="T1711" s="44"/>
      <c r="U1711" s="44"/>
      <c r="V1711" s="44"/>
      <c r="W1711" s="44"/>
      <c r="X1711" s="44"/>
      <c r="Y1711" s="44"/>
    </row>
    <row r="1712" spans="1:25" ht="15" customHeight="1" x14ac:dyDescent="0.2">
      <c r="A1712" s="44"/>
      <c r="O1712" s="44"/>
      <c r="P1712" s="44"/>
      <c r="Q1712" s="44"/>
      <c r="R1712" s="44"/>
      <c r="S1712" s="44"/>
      <c r="T1712" s="44"/>
      <c r="U1712" s="44"/>
      <c r="V1712" s="44"/>
      <c r="W1712" s="44"/>
      <c r="X1712" s="44"/>
      <c r="Y1712" s="44"/>
    </row>
    <row r="1713" spans="1:25" ht="15" customHeight="1" x14ac:dyDescent="0.2">
      <c r="A1713" s="44"/>
      <c r="O1713" s="44"/>
      <c r="P1713" s="44"/>
      <c r="Q1713" s="44"/>
      <c r="R1713" s="44"/>
      <c r="S1713" s="44"/>
      <c r="T1713" s="44"/>
      <c r="U1713" s="44"/>
      <c r="V1713" s="44"/>
      <c r="W1713" s="44"/>
      <c r="X1713" s="44"/>
      <c r="Y1713" s="44"/>
    </row>
    <row r="1714" spans="1:25" ht="15" customHeight="1" x14ac:dyDescent="0.2">
      <c r="A1714" s="44"/>
      <c r="O1714" s="44"/>
      <c r="P1714" s="44"/>
      <c r="Q1714" s="44"/>
      <c r="R1714" s="44"/>
      <c r="S1714" s="44"/>
      <c r="T1714" s="44"/>
      <c r="U1714" s="44"/>
      <c r="V1714" s="44"/>
      <c r="W1714" s="44"/>
      <c r="X1714" s="44"/>
      <c r="Y1714" s="44"/>
    </row>
    <row r="1715" spans="1:25" ht="15" customHeight="1" x14ac:dyDescent="0.2">
      <c r="A1715" s="44"/>
      <c r="O1715" s="44"/>
      <c r="P1715" s="44"/>
      <c r="Q1715" s="44"/>
      <c r="R1715" s="44"/>
      <c r="S1715" s="44"/>
      <c r="T1715" s="44"/>
      <c r="U1715" s="44"/>
      <c r="V1715" s="44"/>
      <c r="W1715" s="44"/>
      <c r="X1715" s="44"/>
      <c r="Y1715" s="44"/>
    </row>
    <row r="1716" spans="1:25" ht="15" customHeight="1" x14ac:dyDescent="0.2">
      <c r="A1716" s="44"/>
      <c r="O1716" s="44"/>
      <c r="P1716" s="44"/>
      <c r="Q1716" s="44"/>
      <c r="R1716" s="44"/>
      <c r="S1716" s="44"/>
      <c r="T1716" s="44"/>
      <c r="U1716" s="44"/>
      <c r="V1716" s="44"/>
      <c r="W1716" s="44"/>
      <c r="X1716" s="44"/>
      <c r="Y1716" s="44"/>
    </row>
    <row r="1717" spans="1:25" ht="15" customHeight="1" x14ac:dyDescent="0.2">
      <c r="A1717" s="44"/>
      <c r="O1717" s="44"/>
      <c r="P1717" s="44"/>
      <c r="Q1717" s="44"/>
      <c r="R1717" s="44"/>
      <c r="S1717" s="44"/>
      <c r="T1717" s="44"/>
      <c r="U1717" s="44"/>
      <c r="V1717" s="44"/>
      <c r="W1717" s="44"/>
      <c r="X1717" s="44"/>
      <c r="Y1717" s="44"/>
    </row>
    <row r="1718" spans="1:25" ht="15" customHeight="1" x14ac:dyDescent="0.2">
      <c r="A1718" s="44"/>
      <c r="O1718" s="44"/>
      <c r="P1718" s="44"/>
      <c r="Q1718" s="44"/>
      <c r="R1718" s="44"/>
      <c r="S1718" s="44"/>
      <c r="T1718" s="44"/>
      <c r="U1718" s="44"/>
      <c r="V1718" s="44"/>
      <c r="W1718" s="44"/>
      <c r="X1718" s="44"/>
      <c r="Y1718" s="44"/>
    </row>
    <row r="1719" spans="1:25" ht="15" customHeight="1" x14ac:dyDescent="0.2">
      <c r="A1719" s="44"/>
      <c r="O1719" s="44"/>
      <c r="P1719" s="44"/>
      <c r="Q1719" s="44"/>
      <c r="R1719" s="44"/>
      <c r="S1719" s="44"/>
      <c r="T1719" s="44"/>
      <c r="U1719" s="44"/>
      <c r="V1719" s="44"/>
      <c r="W1719" s="44"/>
      <c r="X1719" s="44"/>
      <c r="Y1719" s="44"/>
    </row>
    <row r="1720" spans="1:25" ht="15" customHeight="1" x14ac:dyDescent="0.2">
      <c r="A1720" s="44"/>
      <c r="O1720" s="44"/>
      <c r="P1720" s="44"/>
      <c r="Q1720" s="44"/>
      <c r="R1720" s="44"/>
      <c r="S1720" s="44"/>
      <c r="T1720" s="44"/>
      <c r="U1720" s="44"/>
      <c r="V1720" s="44"/>
      <c r="W1720" s="44"/>
      <c r="X1720" s="44"/>
      <c r="Y1720" s="44"/>
    </row>
    <row r="1721" spans="1:25" ht="15" customHeight="1" x14ac:dyDescent="0.2">
      <c r="A1721" s="44"/>
      <c r="O1721" s="44"/>
      <c r="P1721" s="44"/>
      <c r="Q1721" s="44"/>
      <c r="R1721" s="44"/>
      <c r="S1721" s="44"/>
      <c r="T1721" s="44"/>
      <c r="U1721" s="44"/>
      <c r="V1721" s="44"/>
      <c r="W1721" s="44"/>
      <c r="X1721" s="44"/>
      <c r="Y1721" s="44"/>
    </row>
    <row r="1722" spans="1:25" ht="15" customHeight="1" x14ac:dyDescent="0.2">
      <c r="A1722" s="44"/>
      <c r="O1722" s="44"/>
      <c r="P1722" s="44"/>
      <c r="Q1722" s="44"/>
      <c r="R1722" s="44"/>
      <c r="S1722" s="44"/>
      <c r="T1722" s="44"/>
      <c r="U1722" s="44"/>
      <c r="V1722" s="44"/>
      <c r="W1722" s="44"/>
      <c r="X1722" s="44"/>
      <c r="Y1722" s="44"/>
    </row>
    <row r="1723" spans="1:25" ht="15" customHeight="1" x14ac:dyDescent="0.2">
      <c r="A1723" s="44"/>
      <c r="O1723" s="44"/>
      <c r="P1723" s="44"/>
      <c r="Q1723" s="44"/>
      <c r="R1723" s="44"/>
      <c r="S1723" s="44"/>
      <c r="T1723" s="44"/>
      <c r="U1723" s="44"/>
      <c r="V1723" s="44"/>
      <c r="W1723" s="44"/>
      <c r="X1723" s="44"/>
      <c r="Y1723" s="44"/>
    </row>
    <row r="1724" spans="1:25" ht="15" customHeight="1" x14ac:dyDescent="0.2">
      <c r="A1724" s="44"/>
      <c r="O1724" s="44"/>
      <c r="P1724" s="44"/>
      <c r="Q1724" s="44"/>
      <c r="R1724" s="44"/>
      <c r="S1724" s="44"/>
      <c r="T1724" s="44"/>
      <c r="U1724" s="44"/>
      <c r="V1724" s="44"/>
      <c r="W1724" s="44"/>
      <c r="X1724" s="44"/>
      <c r="Y1724" s="44"/>
    </row>
    <row r="1725" spans="1:25" ht="15" customHeight="1" x14ac:dyDescent="0.2">
      <c r="A1725" s="44"/>
      <c r="O1725" s="44"/>
      <c r="P1725" s="44"/>
      <c r="Q1725" s="44"/>
      <c r="R1725" s="44"/>
      <c r="S1725" s="44"/>
      <c r="T1725" s="44"/>
      <c r="U1725" s="44"/>
      <c r="V1725" s="44"/>
      <c r="W1725" s="44"/>
      <c r="X1725" s="44"/>
      <c r="Y1725" s="44"/>
    </row>
    <row r="1726" spans="1:25" ht="15" customHeight="1" x14ac:dyDescent="0.2">
      <c r="A1726" s="44"/>
      <c r="O1726" s="44"/>
      <c r="P1726" s="44"/>
      <c r="Q1726" s="44"/>
      <c r="R1726" s="44"/>
      <c r="S1726" s="44"/>
      <c r="T1726" s="44"/>
      <c r="U1726" s="44"/>
      <c r="V1726" s="44"/>
      <c r="W1726" s="44"/>
      <c r="X1726" s="44"/>
      <c r="Y1726" s="44"/>
    </row>
    <row r="1727" spans="1:25" ht="15" customHeight="1" x14ac:dyDescent="0.2">
      <c r="A1727" s="44"/>
      <c r="O1727" s="44"/>
      <c r="P1727" s="44"/>
      <c r="Q1727" s="44"/>
      <c r="R1727" s="44"/>
      <c r="S1727" s="44"/>
      <c r="T1727" s="44"/>
      <c r="U1727" s="44"/>
      <c r="V1727" s="44"/>
      <c r="W1727" s="44"/>
      <c r="X1727" s="44"/>
      <c r="Y1727" s="44"/>
    </row>
    <row r="1728" spans="1:25" ht="15" customHeight="1" x14ac:dyDescent="0.2">
      <c r="A1728" s="44"/>
      <c r="O1728" s="44"/>
      <c r="P1728" s="44"/>
      <c r="Q1728" s="44"/>
      <c r="R1728" s="44"/>
      <c r="S1728" s="44"/>
      <c r="T1728" s="44"/>
      <c r="U1728" s="44"/>
      <c r="V1728" s="44"/>
      <c r="W1728" s="44"/>
      <c r="X1728" s="44"/>
      <c r="Y1728" s="44"/>
    </row>
    <row r="1729" spans="1:25" ht="15" customHeight="1" x14ac:dyDescent="0.2">
      <c r="A1729" s="44"/>
      <c r="O1729" s="44"/>
      <c r="P1729" s="44"/>
      <c r="Q1729" s="44"/>
      <c r="R1729" s="44"/>
      <c r="S1729" s="44"/>
      <c r="T1729" s="44"/>
      <c r="U1729" s="44"/>
      <c r="V1729" s="44"/>
      <c r="W1729" s="44"/>
      <c r="X1729" s="44"/>
      <c r="Y1729" s="44"/>
    </row>
    <row r="1730" spans="1:25" ht="15" customHeight="1" x14ac:dyDescent="0.2">
      <c r="A1730" s="44"/>
      <c r="O1730" s="44"/>
      <c r="P1730" s="44"/>
      <c r="Q1730" s="44"/>
      <c r="R1730" s="44"/>
      <c r="S1730" s="44"/>
      <c r="T1730" s="44"/>
      <c r="U1730" s="44"/>
      <c r="V1730" s="44"/>
      <c r="W1730" s="44"/>
      <c r="X1730" s="44"/>
      <c r="Y1730" s="44"/>
    </row>
    <row r="1731" spans="1:25" ht="15" customHeight="1" x14ac:dyDescent="0.2">
      <c r="A1731" s="44"/>
      <c r="O1731" s="44"/>
      <c r="P1731" s="44"/>
      <c r="Q1731" s="44"/>
      <c r="R1731" s="44"/>
      <c r="S1731" s="44"/>
      <c r="T1731" s="44"/>
      <c r="U1731" s="44"/>
      <c r="V1731" s="44"/>
      <c r="W1731" s="44"/>
      <c r="X1731" s="44"/>
      <c r="Y1731" s="44"/>
    </row>
    <row r="1732" spans="1:25" ht="15" customHeight="1" x14ac:dyDescent="0.2">
      <c r="A1732" s="44"/>
      <c r="O1732" s="44"/>
      <c r="P1732" s="44"/>
      <c r="Q1732" s="44"/>
      <c r="R1732" s="44"/>
      <c r="S1732" s="44"/>
      <c r="T1732" s="44"/>
      <c r="U1732" s="44"/>
      <c r="V1732" s="44"/>
      <c r="W1732" s="44"/>
      <c r="X1732" s="44"/>
      <c r="Y1732" s="44"/>
    </row>
    <row r="1733" spans="1:25" ht="15" customHeight="1" x14ac:dyDescent="0.2">
      <c r="A1733" s="44"/>
      <c r="O1733" s="44"/>
      <c r="P1733" s="44"/>
      <c r="Q1733" s="44"/>
      <c r="R1733" s="44"/>
      <c r="S1733" s="44"/>
      <c r="T1733" s="44"/>
      <c r="U1733" s="44"/>
      <c r="V1733" s="44"/>
      <c r="W1733" s="44"/>
      <c r="X1733" s="44"/>
      <c r="Y1733" s="44"/>
    </row>
    <row r="1734" spans="1:25" ht="15" customHeight="1" x14ac:dyDescent="0.2">
      <c r="A1734" s="44"/>
      <c r="O1734" s="44"/>
      <c r="P1734" s="44"/>
      <c r="Q1734" s="44"/>
      <c r="R1734" s="44"/>
      <c r="S1734" s="44"/>
      <c r="T1734" s="44"/>
      <c r="U1734" s="44"/>
      <c r="V1734" s="44"/>
      <c r="W1734" s="44"/>
      <c r="X1734" s="44"/>
      <c r="Y1734" s="44"/>
    </row>
    <row r="1735" spans="1:25" ht="15" customHeight="1" x14ac:dyDescent="0.2">
      <c r="A1735" s="44"/>
      <c r="O1735" s="44"/>
      <c r="P1735" s="44"/>
      <c r="Q1735" s="44"/>
      <c r="R1735" s="44"/>
      <c r="S1735" s="44"/>
      <c r="T1735" s="44"/>
      <c r="U1735" s="44"/>
      <c r="V1735" s="44"/>
      <c r="W1735" s="44"/>
      <c r="X1735" s="44"/>
      <c r="Y1735" s="44"/>
    </row>
    <row r="1736" spans="1:25" ht="15" customHeight="1" x14ac:dyDescent="0.2">
      <c r="A1736" s="44"/>
      <c r="O1736" s="44"/>
      <c r="P1736" s="44"/>
      <c r="Q1736" s="44"/>
      <c r="R1736" s="44"/>
      <c r="S1736" s="44"/>
      <c r="T1736" s="44"/>
      <c r="U1736" s="44"/>
      <c r="V1736" s="44"/>
      <c r="W1736" s="44"/>
      <c r="X1736" s="44"/>
      <c r="Y1736" s="44"/>
    </row>
    <row r="1737" spans="1:25" ht="15" customHeight="1" x14ac:dyDescent="0.2">
      <c r="A1737" s="44"/>
      <c r="O1737" s="44"/>
      <c r="P1737" s="44"/>
      <c r="Q1737" s="44"/>
      <c r="R1737" s="44"/>
      <c r="S1737" s="44"/>
      <c r="T1737" s="44"/>
      <c r="U1737" s="44"/>
      <c r="V1737" s="44"/>
      <c r="W1737" s="44"/>
      <c r="X1737" s="44"/>
      <c r="Y1737" s="44"/>
    </row>
    <row r="1738" spans="1:25" ht="15" customHeight="1" x14ac:dyDescent="0.2">
      <c r="A1738" s="44"/>
      <c r="O1738" s="44"/>
      <c r="P1738" s="44"/>
      <c r="Q1738" s="44"/>
      <c r="R1738" s="44"/>
      <c r="S1738" s="44"/>
      <c r="T1738" s="44"/>
      <c r="U1738" s="44"/>
      <c r="V1738" s="44"/>
      <c r="W1738" s="44"/>
      <c r="X1738" s="44"/>
      <c r="Y1738" s="44"/>
    </row>
    <row r="1739" spans="1:25" ht="15" customHeight="1" x14ac:dyDescent="0.2">
      <c r="A1739" s="44"/>
      <c r="O1739" s="44"/>
      <c r="P1739" s="44"/>
      <c r="Q1739" s="44"/>
      <c r="R1739" s="44"/>
      <c r="S1739" s="44"/>
      <c r="T1739" s="44"/>
      <c r="U1739" s="44"/>
      <c r="V1739" s="44"/>
      <c r="W1739" s="44"/>
      <c r="X1739" s="44"/>
      <c r="Y1739" s="44"/>
    </row>
    <row r="1740" spans="1:25" ht="15" customHeight="1" x14ac:dyDescent="0.2">
      <c r="A1740" s="44"/>
      <c r="O1740" s="44"/>
      <c r="P1740" s="44"/>
      <c r="Q1740" s="44"/>
      <c r="R1740" s="44"/>
      <c r="S1740" s="44"/>
      <c r="T1740" s="44"/>
      <c r="U1740" s="44"/>
      <c r="V1740" s="44"/>
      <c r="W1740" s="44"/>
      <c r="X1740" s="44"/>
      <c r="Y1740" s="44"/>
    </row>
    <row r="1741" spans="1:25" ht="15" customHeight="1" x14ac:dyDescent="0.2">
      <c r="A1741" s="44"/>
      <c r="O1741" s="44"/>
      <c r="P1741" s="44"/>
      <c r="Q1741" s="44"/>
      <c r="R1741" s="44"/>
      <c r="S1741" s="44"/>
      <c r="T1741" s="44"/>
      <c r="U1741" s="44"/>
      <c r="V1741" s="44"/>
      <c r="W1741" s="44"/>
      <c r="X1741" s="44"/>
      <c r="Y1741" s="44"/>
    </row>
    <row r="1742" spans="1:25" ht="15" customHeight="1" x14ac:dyDescent="0.2">
      <c r="A1742" s="44"/>
      <c r="O1742" s="44"/>
      <c r="P1742" s="44"/>
      <c r="Q1742" s="44"/>
      <c r="R1742" s="44"/>
      <c r="S1742" s="44"/>
      <c r="T1742" s="44"/>
      <c r="U1742" s="44"/>
      <c r="V1742" s="44"/>
      <c r="W1742" s="44"/>
      <c r="X1742" s="44"/>
      <c r="Y1742" s="44"/>
    </row>
    <row r="1743" spans="1:25" ht="15" customHeight="1" x14ac:dyDescent="0.2">
      <c r="A1743" s="44"/>
      <c r="O1743" s="44"/>
      <c r="P1743" s="44"/>
      <c r="Q1743" s="44"/>
      <c r="R1743" s="44"/>
      <c r="S1743" s="44"/>
      <c r="T1743" s="44"/>
      <c r="U1743" s="44"/>
      <c r="V1743" s="44"/>
      <c r="W1743" s="44"/>
      <c r="X1743" s="44"/>
      <c r="Y1743" s="44"/>
    </row>
    <row r="1744" spans="1:25" ht="15" customHeight="1" x14ac:dyDescent="0.2">
      <c r="A1744" s="44"/>
      <c r="O1744" s="44"/>
      <c r="P1744" s="44"/>
      <c r="Q1744" s="44"/>
      <c r="R1744" s="44"/>
      <c r="S1744" s="44"/>
      <c r="T1744" s="44"/>
      <c r="U1744" s="44"/>
      <c r="V1744" s="44"/>
      <c r="W1744" s="44"/>
      <c r="X1744" s="44"/>
      <c r="Y1744" s="44"/>
    </row>
    <row r="1745" spans="1:25" ht="15" customHeight="1" x14ac:dyDescent="0.2">
      <c r="A1745" s="44"/>
      <c r="O1745" s="44"/>
      <c r="P1745" s="44"/>
      <c r="Q1745" s="44"/>
      <c r="R1745" s="44"/>
      <c r="S1745" s="44"/>
      <c r="T1745" s="44"/>
      <c r="U1745" s="44"/>
      <c r="V1745" s="44"/>
      <c r="W1745" s="44"/>
      <c r="X1745" s="44"/>
      <c r="Y1745" s="44"/>
    </row>
    <row r="1746" spans="1:25" ht="15" customHeight="1" x14ac:dyDescent="0.2">
      <c r="A1746" s="44"/>
      <c r="O1746" s="44"/>
      <c r="P1746" s="44"/>
      <c r="Q1746" s="44"/>
      <c r="R1746" s="44"/>
      <c r="S1746" s="44"/>
      <c r="T1746" s="44"/>
      <c r="U1746" s="44"/>
      <c r="V1746" s="44"/>
      <c r="W1746" s="44"/>
      <c r="X1746" s="44"/>
      <c r="Y1746" s="44"/>
    </row>
    <row r="1747" spans="1:25" ht="15" customHeight="1" x14ac:dyDescent="0.2">
      <c r="A1747" s="44"/>
      <c r="O1747" s="44"/>
      <c r="P1747" s="44"/>
      <c r="Q1747" s="44"/>
      <c r="R1747" s="44"/>
      <c r="S1747" s="44"/>
      <c r="T1747" s="44"/>
      <c r="U1747" s="44"/>
      <c r="V1747" s="44"/>
      <c r="W1747" s="44"/>
      <c r="X1747" s="44"/>
      <c r="Y1747" s="44"/>
    </row>
    <row r="1748" spans="1:25" ht="15" customHeight="1" x14ac:dyDescent="0.2">
      <c r="A1748" s="44"/>
      <c r="O1748" s="44"/>
      <c r="P1748" s="44"/>
      <c r="Q1748" s="44"/>
      <c r="R1748" s="44"/>
      <c r="S1748" s="44"/>
      <c r="T1748" s="44"/>
      <c r="U1748" s="44"/>
      <c r="V1748" s="44"/>
      <c r="W1748" s="44"/>
      <c r="X1748" s="44"/>
      <c r="Y1748" s="44"/>
    </row>
    <row r="1749" spans="1:25" ht="15" customHeight="1" x14ac:dyDescent="0.2">
      <c r="A1749" s="44"/>
      <c r="O1749" s="44"/>
      <c r="P1749" s="44"/>
      <c r="Q1749" s="44"/>
      <c r="R1749" s="44"/>
      <c r="S1749" s="44"/>
      <c r="T1749" s="44"/>
      <c r="U1749" s="44"/>
      <c r="V1749" s="44"/>
      <c r="W1749" s="44"/>
      <c r="X1749" s="44"/>
      <c r="Y1749" s="44"/>
    </row>
    <row r="1750" spans="1:25" ht="15" customHeight="1" x14ac:dyDescent="0.2">
      <c r="A1750" s="44"/>
      <c r="O1750" s="44"/>
      <c r="P1750" s="44"/>
      <c r="Q1750" s="44"/>
      <c r="R1750" s="44"/>
      <c r="S1750" s="44"/>
      <c r="T1750" s="44"/>
      <c r="U1750" s="44"/>
      <c r="V1750" s="44"/>
      <c r="W1750" s="44"/>
      <c r="X1750" s="44"/>
      <c r="Y1750" s="44"/>
    </row>
    <row r="1751" spans="1:25" ht="15" customHeight="1" x14ac:dyDescent="0.2">
      <c r="A1751" s="44"/>
      <c r="O1751" s="44"/>
      <c r="P1751" s="44"/>
      <c r="Q1751" s="44"/>
      <c r="R1751" s="44"/>
      <c r="S1751" s="44"/>
      <c r="T1751" s="44"/>
      <c r="U1751" s="44"/>
      <c r="V1751" s="44"/>
      <c r="W1751" s="44"/>
      <c r="X1751" s="44"/>
      <c r="Y1751" s="44"/>
    </row>
    <row r="1752" spans="1:25" ht="15" customHeight="1" x14ac:dyDescent="0.2">
      <c r="A1752" s="44"/>
      <c r="O1752" s="44"/>
      <c r="P1752" s="44"/>
      <c r="Q1752" s="44"/>
      <c r="R1752" s="44"/>
      <c r="S1752" s="44"/>
      <c r="T1752" s="44"/>
      <c r="U1752" s="44"/>
      <c r="V1752" s="44"/>
      <c r="W1752" s="44"/>
      <c r="X1752" s="44"/>
      <c r="Y1752" s="44"/>
    </row>
    <row r="1753" spans="1:25" ht="15" customHeight="1" x14ac:dyDescent="0.2">
      <c r="A1753" s="44"/>
      <c r="O1753" s="44"/>
      <c r="P1753" s="44"/>
      <c r="Q1753" s="44"/>
      <c r="R1753" s="44"/>
      <c r="S1753" s="44"/>
      <c r="T1753" s="44"/>
      <c r="U1753" s="44"/>
      <c r="V1753" s="44"/>
      <c r="W1753" s="44"/>
      <c r="X1753" s="44"/>
      <c r="Y1753" s="44"/>
    </row>
    <row r="1754" spans="1:25" ht="15" customHeight="1" x14ac:dyDescent="0.2">
      <c r="A1754" s="44"/>
      <c r="O1754" s="44"/>
      <c r="P1754" s="44"/>
      <c r="Q1754" s="44"/>
      <c r="R1754" s="44"/>
      <c r="S1754" s="44"/>
      <c r="T1754" s="44"/>
      <c r="U1754" s="44"/>
      <c r="V1754" s="44"/>
      <c r="W1754" s="44"/>
      <c r="X1754" s="44"/>
      <c r="Y1754" s="44"/>
    </row>
    <row r="1755" spans="1:25" ht="15" customHeight="1" x14ac:dyDescent="0.2">
      <c r="A1755" s="44"/>
      <c r="O1755" s="44"/>
      <c r="P1755" s="44"/>
      <c r="Q1755" s="44"/>
      <c r="R1755" s="44"/>
      <c r="S1755" s="44"/>
      <c r="T1755" s="44"/>
      <c r="U1755" s="44"/>
      <c r="V1755" s="44"/>
      <c r="W1755" s="44"/>
      <c r="X1755" s="44"/>
      <c r="Y1755" s="44"/>
    </row>
    <row r="1756" spans="1:25" ht="15" customHeight="1" x14ac:dyDescent="0.2">
      <c r="A1756" s="44"/>
      <c r="O1756" s="44"/>
      <c r="P1756" s="44"/>
      <c r="Q1756" s="44"/>
      <c r="R1756" s="44"/>
      <c r="S1756" s="44"/>
      <c r="T1756" s="44"/>
      <c r="U1756" s="44"/>
      <c r="V1756" s="44"/>
      <c r="W1756" s="44"/>
      <c r="X1756" s="44"/>
      <c r="Y1756" s="44"/>
    </row>
    <row r="1757" spans="1:25" ht="15" customHeight="1" x14ac:dyDescent="0.2">
      <c r="A1757" s="44"/>
      <c r="O1757" s="44"/>
      <c r="P1757" s="44"/>
      <c r="Q1757" s="44"/>
      <c r="R1757" s="44"/>
      <c r="S1757" s="44"/>
      <c r="T1757" s="44"/>
      <c r="U1757" s="44"/>
      <c r="V1757" s="44"/>
      <c r="W1757" s="44"/>
      <c r="X1757" s="44"/>
      <c r="Y1757" s="44"/>
    </row>
    <row r="1758" spans="1:25" ht="15" customHeight="1" x14ac:dyDescent="0.2">
      <c r="A1758" s="44"/>
      <c r="O1758" s="44"/>
      <c r="P1758" s="44"/>
      <c r="Q1758" s="44"/>
      <c r="R1758" s="44"/>
      <c r="S1758" s="44"/>
      <c r="T1758" s="44"/>
      <c r="U1758" s="44"/>
      <c r="V1758" s="44"/>
      <c r="W1758" s="44"/>
      <c r="X1758" s="44"/>
      <c r="Y1758" s="44"/>
    </row>
    <row r="1759" spans="1:25" ht="15" customHeight="1" x14ac:dyDescent="0.2">
      <c r="A1759" s="44"/>
      <c r="O1759" s="44"/>
      <c r="P1759" s="44"/>
      <c r="Q1759" s="44"/>
      <c r="R1759" s="44"/>
      <c r="S1759" s="44"/>
      <c r="T1759" s="44"/>
      <c r="U1759" s="44"/>
      <c r="V1759" s="44"/>
      <c r="W1759" s="44"/>
      <c r="X1759" s="44"/>
      <c r="Y1759" s="44"/>
    </row>
    <row r="1760" spans="1:25" ht="15" customHeight="1" x14ac:dyDescent="0.2">
      <c r="A1760" s="44"/>
      <c r="O1760" s="44"/>
      <c r="P1760" s="44"/>
      <c r="Q1760" s="44"/>
      <c r="R1760" s="44"/>
      <c r="S1760" s="44"/>
      <c r="T1760" s="44"/>
      <c r="U1760" s="44"/>
      <c r="V1760" s="44"/>
      <c r="W1760" s="44"/>
      <c r="X1760" s="44"/>
      <c r="Y1760" s="44"/>
    </row>
    <row r="1761" spans="1:25" ht="15" customHeight="1" x14ac:dyDescent="0.2">
      <c r="A1761" s="44"/>
      <c r="O1761" s="44"/>
      <c r="P1761" s="44"/>
      <c r="Q1761" s="44"/>
      <c r="R1761" s="44"/>
      <c r="S1761" s="44"/>
      <c r="T1761" s="44"/>
      <c r="U1761" s="44"/>
      <c r="V1761" s="44"/>
      <c r="W1761" s="44"/>
      <c r="X1761" s="44"/>
      <c r="Y1761" s="44"/>
    </row>
    <row r="1762" spans="1:25" ht="15" customHeight="1" x14ac:dyDescent="0.2">
      <c r="A1762" s="44"/>
      <c r="O1762" s="44"/>
      <c r="P1762" s="44"/>
      <c r="Q1762" s="44"/>
      <c r="R1762" s="44"/>
      <c r="S1762" s="44"/>
      <c r="T1762" s="44"/>
      <c r="U1762" s="44"/>
      <c r="V1762" s="44"/>
      <c r="W1762" s="44"/>
      <c r="X1762" s="44"/>
      <c r="Y1762" s="44"/>
    </row>
    <row r="1763" spans="1:25" ht="15" customHeight="1" x14ac:dyDescent="0.2">
      <c r="A1763" s="44"/>
      <c r="O1763" s="44"/>
      <c r="P1763" s="44"/>
      <c r="Q1763" s="44"/>
      <c r="R1763" s="44"/>
      <c r="S1763" s="44"/>
      <c r="T1763" s="44"/>
      <c r="U1763" s="44"/>
      <c r="V1763" s="44"/>
      <c r="W1763" s="44"/>
      <c r="X1763" s="44"/>
      <c r="Y1763" s="44"/>
    </row>
    <row r="1764" spans="1:25" ht="15" customHeight="1" x14ac:dyDescent="0.2">
      <c r="A1764" s="44"/>
      <c r="O1764" s="44"/>
      <c r="P1764" s="44"/>
      <c r="Q1764" s="44"/>
      <c r="R1764" s="44"/>
      <c r="S1764" s="44"/>
      <c r="T1764" s="44"/>
      <c r="U1764" s="44"/>
      <c r="V1764" s="44"/>
      <c r="W1764" s="44"/>
      <c r="X1764" s="44"/>
      <c r="Y1764" s="44"/>
    </row>
    <row r="1765" spans="1:25" ht="15" customHeight="1" x14ac:dyDescent="0.2">
      <c r="A1765" s="44"/>
      <c r="O1765" s="44"/>
      <c r="P1765" s="44"/>
      <c r="Q1765" s="44"/>
      <c r="R1765" s="44"/>
      <c r="S1765" s="44"/>
      <c r="T1765" s="44"/>
      <c r="U1765" s="44"/>
      <c r="V1765" s="44"/>
      <c r="W1765" s="44"/>
      <c r="X1765" s="44"/>
      <c r="Y1765" s="44"/>
    </row>
    <row r="1766" spans="1:25" ht="15" customHeight="1" x14ac:dyDescent="0.2">
      <c r="A1766" s="44"/>
      <c r="O1766" s="44"/>
      <c r="P1766" s="44"/>
      <c r="Q1766" s="44"/>
      <c r="R1766" s="44"/>
      <c r="S1766" s="44"/>
      <c r="T1766" s="44"/>
      <c r="U1766" s="44"/>
      <c r="V1766" s="44"/>
      <c r="W1766" s="44"/>
      <c r="X1766" s="44"/>
      <c r="Y1766" s="44"/>
    </row>
    <row r="1767" spans="1:25" ht="15" customHeight="1" x14ac:dyDescent="0.2">
      <c r="A1767" s="44"/>
      <c r="O1767" s="44"/>
      <c r="P1767" s="44"/>
      <c r="Q1767" s="44"/>
      <c r="R1767" s="44"/>
      <c r="S1767" s="44"/>
      <c r="T1767" s="44"/>
      <c r="U1767" s="44"/>
      <c r="V1767" s="44"/>
      <c r="W1767" s="44"/>
      <c r="X1767" s="44"/>
      <c r="Y1767" s="44"/>
    </row>
    <row r="1768" spans="1:25" ht="15" customHeight="1" x14ac:dyDescent="0.2">
      <c r="A1768" s="44"/>
      <c r="O1768" s="44"/>
      <c r="P1768" s="44"/>
      <c r="Q1768" s="44"/>
      <c r="R1768" s="44"/>
      <c r="S1768" s="44"/>
      <c r="T1768" s="44"/>
      <c r="U1768" s="44"/>
      <c r="V1768" s="44"/>
      <c r="W1768" s="44"/>
      <c r="X1768" s="44"/>
      <c r="Y1768" s="44"/>
    </row>
    <row r="1769" spans="1:25" ht="15" customHeight="1" x14ac:dyDescent="0.2">
      <c r="A1769" s="44"/>
      <c r="O1769" s="44"/>
      <c r="P1769" s="44"/>
      <c r="Q1769" s="44"/>
      <c r="R1769" s="44"/>
      <c r="S1769" s="44"/>
      <c r="T1769" s="44"/>
      <c r="U1769" s="44"/>
      <c r="V1769" s="44"/>
      <c r="W1769" s="44"/>
      <c r="X1769" s="44"/>
      <c r="Y1769" s="44"/>
    </row>
    <row r="1770" spans="1:25" ht="15" customHeight="1" x14ac:dyDescent="0.2">
      <c r="A1770" s="44"/>
      <c r="O1770" s="44"/>
      <c r="P1770" s="44"/>
      <c r="Q1770" s="44"/>
      <c r="R1770" s="44"/>
      <c r="S1770" s="44"/>
      <c r="T1770" s="44"/>
      <c r="U1770" s="44"/>
      <c r="V1770" s="44"/>
      <c r="W1770" s="44"/>
      <c r="X1770" s="44"/>
      <c r="Y1770" s="44"/>
    </row>
    <row r="1771" spans="1:25" ht="15" customHeight="1" x14ac:dyDescent="0.2">
      <c r="A1771" s="44"/>
      <c r="O1771" s="44"/>
      <c r="P1771" s="44"/>
      <c r="Q1771" s="44"/>
      <c r="R1771" s="44"/>
      <c r="S1771" s="44"/>
      <c r="T1771" s="44"/>
      <c r="U1771" s="44"/>
      <c r="V1771" s="44"/>
      <c r="W1771" s="44"/>
      <c r="X1771" s="44"/>
      <c r="Y1771" s="44"/>
    </row>
    <row r="1772" spans="1:25" ht="15" customHeight="1" x14ac:dyDescent="0.2">
      <c r="A1772" s="44"/>
      <c r="O1772" s="44"/>
      <c r="P1772" s="44"/>
      <c r="Q1772" s="44"/>
      <c r="R1772" s="44"/>
      <c r="S1772" s="44"/>
      <c r="T1772" s="44"/>
      <c r="U1772" s="44"/>
      <c r="V1772" s="44"/>
      <c r="W1772" s="44"/>
      <c r="X1772" s="44"/>
      <c r="Y1772" s="44"/>
    </row>
    <row r="1773" spans="1:25" ht="15" customHeight="1" x14ac:dyDescent="0.2">
      <c r="A1773" s="44"/>
      <c r="O1773" s="44"/>
      <c r="P1773" s="44"/>
      <c r="Q1773" s="44"/>
      <c r="R1773" s="44"/>
      <c r="S1773" s="44"/>
      <c r="T1773" s="44"/>
      <c r="U1773" s="44"/>
      <c r="V1773" s="44"/>
      <c r="W1773" s="44"/>
      <c r="X1773" s="44"/>
      <c r="Y1773" s="44"/>
    </row>
    <row r="1774" spans="1:25" ht="15" customHeight="1" x14ac:dyDescent="0.2">
      <c r="A1774" s="44"/>
      <c r="O1774" s="44"/>
      <c r="P1774" s="44"/>
      <c r="Q1774" s="44"/>
      <c r="R1774" s="44"/>
      <c r="S1774" s="44"/>
      <c r="T1774" s="44"/>
      <c r="U1774" s="44"/>
      <c r="V1774" s="44"/>
      <c r="W1774" s="44"/>
      <c r="X1774" s="44"/>
      <c r="Y1774" s="44"/>
    </row>
    <row r="1775" spans="1:25" ht="15" customHeight="1" x14ac:dyDescent="0.2">
      <c r="A1775" s="44"/>
      <c r="O1775" s="44"/>
      <c r="P1775" s="44"/>
      <c r="Q1775" s="44"/>
      <c r="R1775" s="44"/>
      <c r="S1775" s="44"/>
      <c r="T1775" s="44"/>
      <c r="U1775" s="44"/>
      <c r="V1775" s="44"/>
      <c r="W1775" s="44"/>
      <c r="X1775" s="44"/>
      <c r="Y1775" s="44"/>
    </row>
    <row r="1776" spans="1:25" ht="15" customHeight="1" x14ac:dyDescent="0.2">
      <c r="A1776" s="44"/>
      <c r="O1776" s="44"/>
      <c r="P1776" s="44"/>
      <c r="Q1776" s="44"/>
      <c r="R1776" s="44"/>
      <c r="S1776" s="44"/>
      <c r="T1776" s="44"/>
      <c r="U1776" s="44"/>
      <c r="V1776" s="44"/>
      <c r="W1776" s="44"/>
      <c r="X1776" s="44"/>
      <c r="Y1776" s="44"/>
    </row>
    <row r="1777" spans="1:25" ht="15" customHeight="1" x14ac:dyDescent="0.2">
      <c r="A1777" s="44"/>
      <c r="O1777" s="44"/>
      <c r="P1777" s="44"/>
      <c r="Q1777" s="44"/>
      <c r="R1777" s="44"/>
      <c r="S1777" s="44"/>
      <c r="T1777" s="44"/>
      <c r="U1777" s="44"/>
      <c r="V1777" s="44"/>
      <c r="W1777" s="44"/>
      <c r="X1777" s="44"/>
      <c r="Y1777" s="44"/>
    </row>
    <row r="1778" spans="1:25" ht="15" customHeight="1" x14ac:dyDescent="0.2">
      <c r="A1778" s="44"/>
      <c r="O1778" s="44"/>
      <c r="P1778" s="44"/>
      <c r="Q1778" s="44"/>
      <c r="R1778" s="44"/>
      <c r="S1778" s="44"/>
      <c r="T1778" s="44"/>
      <c r="U1778" s="44"/>
      <c r="V1778" s="44"/>
      <c r="W1778" s="44"/>
      <c r="X1778" s="44"/>
      <c r="Y1778" s="44"/>
    </row>
    <row r="1779" spans="1:25" ht="15" customHeight="1" x14ac:dyDescent="0.2">
      <c r="A1779" s="44"/>
      <c r="O1779" s="44"/>
      <c r="P1779" s="44"/>
      <c r="Q1779" s="44"/>
      <c r="R1779" s="44"/>
      <c r="S1779" s="44"/>
      <c r="T1779" s="44"/>
      <c r="U1779" s="44"/>
      <c r="V1779" s="44"/>
      <c r="W1779" s="44"/>
      <c r="X1779" s="44"/>
      <c r="Y1779" s="44"/>
    </row>
    <row r="1780" spans="1:25" ht="15" customHeight="1" x14ac:dyDescent="0.2">
      <c r="A1780" s="44"/>
      <c r="O1780" s="44"/>
      <c r="P1780" s="44"/>
      <c r="Q1780" s="44"/>
      <c r="R1780" s="44"/>
      <c r="S1780" s="44"/>
      <c r="T1780" s="44"/>
      <c r="U1780" s="44"/>
      <c r="V1780" s="44"/>
      <c r="W1780" s="44"/>
      <c r="X1780" s="44"/>
      <c r="Y1780" s="44"/>
    </row>
    <row r="1781" spans="1:25" ht="15" customHeight="1" x14ac:dyDescent="0.2">
      <c r="A1781" s="44"/>
      <c r="O1781" s="44"/>
      <c r="P1781" s="44"/>
      <c r="Q1781" s="44"/>
      <c r="R1781" s="44"/>
      <c r="S1781" s="44"/>
      <c r="T1781" s="44"/>
      <c r="U1781" s="44"/>
      <c r="V1781" s="44"/>
      <c r="W1781" s="44"/>
      <c r="X1781" s="44"/>
      <c r="Y1781" s="44"/>
    </row>
    <row r="1782" spans="1:25" ht="15" customHeight="1" x14ac:dyDescent="0.2">
      <c r="A1782" s="44"/>
      <c r="O1782" s="44"/>
      <c r="P1782" s="44"/>
      <c r="Q1782" s="44"/>
      <c r="R1782" s="44"/>
      <c r="S1782" s="44"/>
      <c r="T1782" s="44"/>
      <c r="U1782" s="44"/>
      <c r="V1782" s="44"/>
      <c r="W1782" s="44"/>
      <c r="X1782" s="44"/>
      <c r="Y1782" s="44"/>
    </row>
    <row r="1783" spans="1:25" ht="15" customHeight="1" x14ac:dyDescent="0.2">
      <c r="A1783" s="44"/>
      <c r="O1783" s="44"/>
      <c r="P1783" s="44"/>
      <c r="Q1783" s="44"/>
      <c r="R1783" s="44"/>
      <c r="S1783" s="44"/>
      <c r="T1783" s="44"/>
      <c r="U1783" s="44"/>
      <c r="V1783" s="44"/>
      <c r="W1783" s="44"/>
      <c r="X1783" s="44"/>
      <c r="Y1783" s="44"/>
    </row>
    <row r="1784" spans="1:25" ht="15" customHeight="1" x14ac:dyDescent="0.2">
      <c r="A1784" s="44"/>
      <c r="O1784" s="44"/>
      <c r="P1784" s="44"/>
      <c r="Q1784" s="44"/>
      <c r="R1784" s="44"/>
      <c r="S1784" s="44"/>
      <c r="T1784" s="44"/>
      <c r="U1784" s="44"/>
      <c r="V1784" s="44"/>
      <c r="W1784" s="44"/>
      <c r="X1784" s="44"/>
      <c r="Y1784" s="44"/>
    </row>
    <row r="1785" spans="1:25" ht="15" customHeight="1" x14ac:dyDescent="0.2">
      <c r="A1785" s="44"/>
      <c r="O1785" s="44"/>
      <c r="P1785" s="44"/>
      <c r="Q1785" s="44"/>
      <c r="R1785" s="44"/>
      <c r="S1785" s="44"/>
      <c r="T1785" s="44"/>
      <c r="U1785" s="44"/>
      <c r="V1785" s="44"/>
      <c r="W1785" s="44"/>
      <c r="X1785" s="44"/>
      <c r="Y1785" s="44"/>
    </row>
    <row r="1786" spans="1:25" ht="15" customHeight="1" x14ac:dyDescent="0.2">
      <c r="A1786" s="44"/>
      <c r="O1786" s="44"/>
      <c r="P1786" s="44"/>
      <c r="Q1786" s="44"/>
      <c r="R1786" s="44"/>
      <c r="S1786" s="44"/>
      <c r="T1786" s="44"/>
      <c r="U1786" s="44"/>
      <c r="V1786" s="44"/>
      <c r="W1786" s="44"/>
      <c r="X1786" s="44"/>
      <c r="Y1786" s="44"/>
    </row>
    <row r="1787" spans="1:25" ht="15" customHeight="1" x14ac:dyDescent="0.2">
      <c r="A1787" s="44"/>
      <c r="O1787" s="44"/>
      <c r="P1787" s="44"/>
      <c r="Q1787" s="44"/>
      <c r="R1787" s="44"/>
      <c r="S1787" s="44"/>
      <c r="T1787" s="44"/>
      <c r="U1787" s="44"/>
      <c r="V1787" s="44"/>
      <c r="W1787" s="44"/>
      <c r="X1787" s="44"/>
      <c r="Y1787" s="44"/>
    </row>
    <row r="1788" spans="1:25" ht="15" customHeight="1" x14ac:dyDescent="0.2">
      <c r="A1788" s="44"/>
      <c r="O1788" s="44"/>
      <c r="P1788" s="44"/>
      <c r="Q1788" s="44"/>
      <c r="R1788" s="44"/>
      <c r="S1788" s="44"/>
      <c r="T1788" s="44"/>
      <c r="U1788" s="44"/>
      <c r="V1788" s="44"/>
      <c r="W1788" s="44"/>
      <c r="X1788" s="44"/>
      <c r="Y1788" s="44"/>
    </row>
    <row r="1789" spans="1:25" ht="15" customHeight="1" x14ac:dyDescent="0.2">
      <c r="A1789" s="44"/>
      <c r="O1789" s="44"/>
      <c r="P1789" s="44"/>
      <c r="Q1789" s="44"/>
      <c r="R1789" s="44"/>
      <c r="S1789" s="44"/>
      <c r="T1789" s="44"/>
      <c r="U1789" s="44"/>
      <c r="V1789" s="44"/>
      <c r="W1789" s="44"/>
      <c r="X1789" s="44"/>
      <c r="Y1789" s="44"/>
    </row>
    <row r="1790" spans="1:25" ht="15" customHeight="1" x14ac:dyDescent="0.2">
      <c r="A1790" s="44"/>
      <c r="O1790" s="44"/>
      <c r="P1790" s="44"/>
      <c r="Q1790" s="44"/>
      <c r="R1790" s="44"/>
      <c r="S1790" s="44"/>
      <c r="T1790" s="44"/>
      <c r="U1790" s="44"/>
      <c r="V1790" s="44"/>
      <c r="W1790" s="44"/>
      <c r="X1790" s="44"/>
      <c r="Y1790" s="44"/>
    </row>
    <row r="1791" spans="1:25" ht="15" customHeight="1" x14ac:dyDescent="0.2">
      <c r="A1791" s="44"/>
      <c r="O1791" s="44"/>
      <c r="P1791" s="44"/>
      <c r="Q1791" s="44"/>
      <c r="R1791" s="44"/>
      <c r="S1791" s="44"/>
      <c r="T1791" s="44"/>
      <c r="U1791" s="44"/>
      <c r="V1791" s="44"/>
      <c r="W1791" s="44"/>
      <c r="X1791" s="44"/>
      <c r="Y1791" s="44"/>
    </row>
    <row r="1792" spans="1:25" ht="15" customHeight="1" x14ac:dyDescent="0.2">
      <c r="A1792" s="44"/>
      <c r="O1792" s="44"/>
      <c r="P1792" s="44"/>
      <c r="Q1792" s="44"/>
      <c r="R1792" s="44"/>
      <c r="S1792" s="44"/>
      <c r="T1792" s="44"/>
      <c r="U1792" s="44"/>
      <c r="V1792" s="44"/>
      <c r="W1792" s="44"/>
      <c r="X1792" s="44"/>
      <c r="Y1792" s="44"/>
    </row>
    <row r="1793" spans="1:25" ht="15" customHeight="1" x14ac:dyDescent="0.2">
      <c r="A1793" s="44"/>
      <c r="O1793" s="44"/>
      <c r="P1793" s="44"/>
      <c r="Q1793" s="44"/>
      <c r="R1793" s="44"/>
      <c r="S1793" s="44"/>
      <c r="T1793" s="44"/>
      <c r="U1793" s="44"/>
      <c r="V1793" s="44"/>
      <c r="W1793" s="44"/>
      <c r="X1793" s="44"/>
      <c r="Y1793" s="44"/>
    </row>
    <row r="1794" spans="1:25" ht="15" customHeight="1" x14ac:dyDescent="0.2">
      <c r="A1794" s="44"/>
      <c r="O1794" s="44"/>
      <c r="P1794" s="44"/>
      <c r="Q1794" s="44"/>
      <c r="R1794" s="44"/>
      <c r="S1794" s="44"/>
      <c r="T1794" s="44"/>
      <c r="U1794" s="44"/>
      <c r="V1794" s="44"/>
      <c r="W1794" s="44"/>
      <c r="X1794" s="44"/>
      <c r="Y1794" s="44"/>
    </row>
    <row r="1795" spans="1:25" ht="15" customHeight="1" x14ac:dyDescent="0.2">
      <c r="A1795" s="44"/>
      <c r="O1795" s="44"/>
      <c r="P1795" s="44"/>
      <c r="Q1795" s="44"/>
      <c r="R1795" s="44"/>
      <c r="S1795" s="44"/>
      <c r="T1795" s="44"/>
      <c r="U1795" s="44"/>
      <c r="V1795" s="44"/>
      <c r="W1795" s="44"/>
      <c r="X1795" s="44"/>
      <c r="Y1795" s="44"/>
    </row>
    <row r="1796" spans="1:25" ht="15" customHeight="1" x14ac:dyDescent="0.2">
      <c r="A1796" s="44"/>
      <c r="O1796" s="44"/>
      <c r="P1796" s="44"/>
      <c r="Q1796" s="44"/>
      <c r="R1796" s="44"/>
      <c r="S1796" s="44"/>
      <c r="T1796" s="44"/>
      <c r="U1796" s="44"/>
      <c r="V1796" s="44"/>
      <c r="W1796" s="44"/>
      <c r="X1796" s="44"/>
      <c r="Y1796" s="44"/>
    </row>
    <row r="1797" spans="1:25" ht="15" customHeight="1" x14ac:dyDescent="0.2">
      <c r="A1797" s="44"/>
      <c r="O1797" s="44"/>
      <c r="P1797" s="44"/>
      <c r="Q1797" s="44"/>
      <c r="R1797" s="44"/>
      <c r="S1797" s="44"/>
      <c r="T1797" s="44"/>
      <c r="U1797" s="44"/>
      <c r="V1797" s="44"/>
      <c r="W1797" s="44"/>
      <c r="X1797" s="44"/>
      <c r="Y1797" s="44"/>
    </row>
    <row r="1798" spans="1:25" ht="15" customHeight="1" x14ac:dyDescent="0.2">
      <c r="A1798" s="44"/>
      <c r="O1798" s="44"/>
      <c r="P1798" s="44"/>
      <c r="Q1798" s="44"/>
      <c r="R1798" s="44"/>
      <c r="S1798" s="44"/>
      <c r="T1798" s="44"/>
      <c r="U1798" s="44"/>
      <c r="V1798" s="44"/>
      <c r="W1798" s="44"/>
      <c r="X1798" s="44"/>
      <c r="Y1798" s="44"/>
    </row>
    <row r="1799" spans="1:25" ht="15" customHeight="1" x14ac:dyDescent="0.2">
      <c r="A1799" s="44"/>
      <c r="O1799" s="44"/>
      <c r="P1799" s="44"/>
      <c r="Q1799" s="44"/>
      <c r="R1799" s="44"/>
      <c r="S1799" s="44"/>
      <c r="T1799" s="44"/>
      <c r="U1799" s="44"/>
      <c r="V1799" s="44"/>
      <c r="W1799" s="44"/>
      <c r="X1799" s="44"/>
      <c r="Y1799" s="44"/>
    </row>
    <row r="1800" spans="1:25" ht="15" customHeight="1" x14ac:dyDescent="0.2">
      <c r="A1800" s="44"/>
      <c r="O1800" s="44"/>
      <c r="P1800" s="44"/>
      <c r="Q1800" s="44"/>
      <c r="R1800" s="44"/>
      <c r="S1800" s="44"/>
      <c r="T1800" s="44"/>
      <c r="U1800" s="44"/>
      <c r="V1800" s="44"/>
      <c r="W1800" s="44"/>
      <c r="X1800" s="44"/>
      <c r="Y1800" s="44"/>
    </row>
    <row r="1801" spans="1:25" ht="15" customHeight="1" x14ac:dyDescent="0.2">
      <c r="A1801" s="44"/>
      <c r="O1801" s="44"/>
      <c r="P1801" s="44"/>
      <c r="Q1801" s="44"/>
      <c r="R1801" s="44"/>
      <c r="S1801" s="44"/>
      <c r="T1801" s="44"/>
      <c r="U1801" s="44"/>
      <c r="V1801" s="44"/>
      <c r="W1801" s="44"/>
      <c r="X1801" s="44"/>
      <c r="Y1801" s="44"/>
    </row>
    <row r="1802" spans="1:25" ht="15" customHeight="1" x14ac:dyDescent="0.2">
      <c r="A1802" s="44"/>
      <c r="O1802" s="44"/>
      <c r="P1802" s="44"/>
      <c r="Q1802" s="44"/>
      <c r="R1802" s="44"/>
      <c r="S1802" s="44"/>
      <c r="T1802" s="44"/>
      <c r="U1802" s="44"/>
      <c r="V1802" s="44"/>
      <c r="W1802" s="44"/>
      <c r="X1802" s="44"/>
      <c r="Y1802" s="44"/>
    </row>
    <row r="1803" spans="1:25" ht="15" customHeight="1" x14ac:dyDescent="0.2">
      <c r="A1803" s="44"/>
      <c r="O1803" s="44"/>
      <c r="P1803" s="44"/>
      <c r="Q1803" s="44"/>
      <c r="R1803" s="44"/>
      <c r="S1803" s="44"/>
      <c r="T1803" s="44"/>
      <c r="U1803" s="44"/>
      <c r="V1803" s="44"/>
      <c r="W1803" s="44"/>
      <c r="X1803" s="44"/>
      <c r="Y1803" s="44"/>
    </row>
    <row r="1804" spans="1:25" ht="15" customHeight="1" x14ac:dyDescent="0.2">
      <c r="A1804" s="44"/>
      <c r="O1804" s="44"/>
      <c r="P1804" s="44"/>
      <c r="Q1804" s="44"/>
      <c r="R1804" s="44"/>
      <c r="S1804" s="44"/>
      <c r="T1804" s="44"/>
      <c r="U1804" s="44"/>
      <c r="V1804" s="44"/>
      <c r="W1804" s="44"/>
      <c r="X1804" s="44"/>
      <c r="Y1804" s="44"/>
    </row>
    <row r="1805" spans="1:25" ht="15" customHeight="1" x14ac:dyDescent="0.2">
      <c r="A1805" s="44"/>
      <c r="O1805" s="44"/>
      <c r="P1805" s="44"/>
      <c r="Q1805" s="44"/>
      <c r="R1805" s="44"/>
      <c r="S1805" s="44"/>
      <c r="T1805" s="44"/>
      <c r="U1805" s="44"/>
      <c r="V1805" s="44"/>
      <c r="W1805" s="44"/>
      <c r="X1805" s="44"/>
      <c r="Y1805" s="44"/>
    </row>
    <row r="1806" spans="1:25" ht="15" customHeight="1" x14ac:dyDescent="0.2">
      <c r="A1806" s="44"/>
      <c r="O1806" s="44"/>
      <c r="P1806" s="44"/>
      <c r="Q1806" s="44"/>
      <c r="R1806" s="44"/>
      <c r="S1806" s="44"/>
      <c r="T1806" s="44"/>
      <c r="U1806" s="44"/>
      <c r="V1806" s="44"/>
      <c r="W1806" s="44"/>
      <c r="X1806" s="44"/>
      <c r="Y1806" s="44"/>
    </row>
    <row r="1807" spans="1:25" ht="15" customHeight="1" x14ac:dyDescent="0.2">
      <c r="A1807" s="44"/>
      <c r="O1807" s="44"/>
      <c r="P1807" s="44"/>
      <c r="Q1807" s="44"/>
      <c r="R1807" s="44"/>
      <c r="S1807" s="44"/>
      <c r="T1807" s="44"/>
      <c r="U1807" s="44"/>
      <c r="V1807" s="44"/>
      <c r="W1807" s="44"/>
      <c r="X1807" s="44"/>
      <c r="Y1807" s="44"/>
    </row>
    <row r="1808" spans="1:25" ht="15" customHeight="1" x14ac:dyDescent="0.2">
      <c r="A1808" s="44"/>
      <c r="O1808" s="44"/>
      <c r="P1808" s="44"/>
      <c r="Q1808" s="44"/>
      <c r="R1808" s="44"/>
      <c r="S1808" s="44"/>
      <c r="T1808" s="44"/>
      <c r="U1808" s="44"/>
      <c r="V1808" s="44"/>
      <c r="W1808" s="44"/>
      <c r="X1808" s="44"/>
      <c r="Y1808" s="44"/>
    </row>
    <row r="1809" spans="1:25" ht="15" customHeight="1" x14ac:dyDescent="0.2">
      <c r="A1809" s="44"/>
      <c r="O1809" s="44"/>
      <c r="P1809" s="44"/>
      <c r="Q1809" s="44"/>
      <c r="R1809" s="44"/>
      <c r="S1809" s="44"/>
      <c r="T1809" s="44"/>
      <c r="U1809" s="44"/>
      <c r="V1809" s="44"/>
      <c r="W1809" s="44"/>
      <c r="X1809" s="44"/>
      <c r="Y1809" s="44"/>
    </row>
    <row r="1810" spans="1:25" ht="15" customHeight="1" x14ac:dyDescent="0.2">
      <c r="A1810" s="44"/>
      <c r="O1810" s="44"/>
      <c r="P1810" s="44"/>
      <c r="Q1810" s="44"/>
      <c r="R1810" s="44"/>
      <c r="S1810" s="44"/>
      <c r="T1810" s="44"/>
      <c r="U1810" s="44"/>
      <c r="V1810" s="44"/>
      <c r="W1810" s="44"/>
      <c r="X1810" s="44"/>
      <c r="Y1810" s="44"/>
    </row>
    <row r="1811" spans="1:25" ht="15" customHeight="1" x14ac:dyDescent="0.2">
      <c r="A1811" s="44"/>
      <c r="O1811" s="44"/>
      <c r="P1811" s="44"/>
      <c r="Q1811" s="44"/>
      <c r="R1811" s="44"/>
      <c r="S1811" s="44"/>
      <c r="T1811" s="44"/>
      <c r="U1811" s="44"/>
      <c r="V1811" s="44"/>
      <c r="W1811" s="44"/>
      <c r="X1811" s="44"/>
      <c r="Y1811" s="44"/>
    </row>
    <row r="1812" spans="1:25" ht="15" customHeight="1" x14ac:dyDescent="0.2">
      <c r="A1812" s="44"/>
      <c r="O1812" s="44"/>
      <c r="P1812" s="44"/>
      <c r="Q1812" s="44"/>
      <c r="R1812" s="44"/>
      <c r="S1812" s="44"/>
      <c r="T1812" s="44"/>
      <c r="U1812" s="44"/>
      <c r="V1812" s="44"/>
      <c r="W1812" s="44"/>
      <c r="X1812" s="44"/>
      <c r="Y1812" s="44"/>
    </row>
    <row r="1813" spans="1:25" ht="15" customHeight="1" x14ac:dyDescent="0.2">
      <c r="A1813" s="44"/>
      <c r="O1813" s="44"/>
      <c r="P1813" s="44"/>
      <c r="Q1813" s="44"/>
      <c r="R1813" s="44"/>
      <c r="S1813" s="44"/>
      <c r="T1813" s="44"/>
      <c r="U1813" s="44"/>
      <c r="V1813" s="44"/>
      <c r="W1813" s="44"/>
      <c r="X1813" s="44"/>
      <c r="Y1813" s="44"/>
    </row>
    <row r="1814" spans="1:25" ht="15" customHeight="1" x14ac:dyDescent="0.2">
      <c r="A1814" s="44"/>
      <c r="O1814" s="44"/>
      <c r="P1814" s="44"/>
      <c r="Q1814" s="44"/>
      <c r="R1814" s="44"/>
      <c r="S1814" s="44"/>
      <c r="T1814" s="44"/>
      <c r="U1814" s="44"/>
      <c r="V1814" s="44"/>
      <c r="W1814" s="44"/>
      <c r="X1814" s="44"/>
      <c r="Y1814" s="44"/>
    </row>
    <row r="1815" spans="1:25" ht="15" customHeight="1" x14ac:dyDescent="0.2">
      <c r="A1815" s="44"/>
      <c r="O1815" s="44"/>
      <c r="P1815" s="44"/>
      <c r="Q1815" s="44"/>
      <c r="R1815" s="44"/>
      <c r="S1815" s="44"/>
      <c r="T1815" s="44"/>
      <c r="U1815" s="44"/>
      <c r="V1815" s="44"/>
      <c r="W1815" s="44"/>
      <c r="X1815" s="44"/>
      <c r="Y1815" s="44"/>
    </row>
    <row r="1816" spans="1:25" ht="15" customHeight="1" x14ac:dyDescent="0.2">
      <c r="A1816" s="44"/>
      <c r="O1816" s="44"/>
      <c r="P1816" s="44"/>
      <c r="Q1816" s="44"/>
      <c r="R1816" s="44"/>
      <c r="S1816" s="44"/>
      <c r="T1816" s="44"/>
      <c r="U1816" s="44"/>
      <c r="V1816" s="44"/>
      <c r="W1816" s="44"/>
      <c r="X1816" s="44"/>
      <c r="Y1816" s="44"/>
    </row>
    <row r="1817" spans="1:25" ht="15" customHeight="1" x14ac:dyDescent="0.2">
      <c r="A1817" s="44"/>
      <c r="O1817" s="44"/>
      <c r="P1817" s="44"/>
      <c r="Q1817" s="44"/>
      <c r="R1817" s="44"/>
      <c r="S1817" s="44"/>
      <c r="T1817" s="44"/>
      <c r="U1817" s="44"/>
      <c r="V1817" s="44"/>
      <c r="W1817" s="44"/>
      <c r="X1817" s="44"/>
      <c r="Y1817" s="44"/>
    </row>
    <row r="1818" spans="1:25" ht="15" customHeight="1" x14ac:dyDescent="0.2">
      <c r="A1818" s="44"/>
      <c r="O1818" s="44"/>
      <c r="P1818" s="44"/>
      <c r="Q1818" s="44"/>
      <c r="R1818" s="44"/>
      <c r="S1818" s="44"/>
      <c r="T1818" s="44"/>
      <c r="U1818" s="44"/>
      <c r="V1818" s="44"/>
      <c r="W1818" s="44"/>
      <c r="X1818" s="44"/>
      <c r="Y1818" s="44"/>
    </row>
    <row r="1819" spans="1:25" ht="15" customHeight="1" x14ac:dyDescent="0.2">
      <c r="A1819" s="44"/>
      <c r="O1819" s="44"/>
      <c r="P1819" s="44"/>
      <c r="Q1819" s="44"/>
      <c r="R1819" s="44"/>
      <c r="S1819" s="44"/>
      <c r="T1819" s="44"/>
      <c r="U1819" s="44"/>
      <c r="V1819" s="44"/>
      <c r="W1819" s="44"/>
      <c r="X1819" s="44"/>
      <c r="Y1819" s="44"/>
    </row>
    <row r="1820" spans="1:25" ht="15" customHeight="1" x14ac:dyDescent="0.2">
      <c r="A1820" s="44"/>
      <c r="O1820" s="44"/>
      <c r="P1820" s="44"/>
      <c r="Q1820" s="44"/>
      <c r="R1820" s="44"/>
      <c r="S1820" s="44"/>
      <c r="T1820" s="44"/>
      <c r="U1820" s="44"/>
      <c r="V1820" s="44"/>
      <c r="W1820" s="44"/>
      <c r="X1820" s="44"/>
      <c r="Y1820" s="44"/>
    </row>
    <row r="1821" spans="1:25" ht="15" customHeight="1" x14ac:dyDescent="0.2">
      <c r="A1821" s="44"/>
      <c r="O1821" s="44"/>
      <c r="P1821" s="44"/>
      <c r="Q1821" s="44"/>
      <c r="R1821" s="44"/>
      <c r="S1821" s="44"/>
      <c r="T1821" s="44"/>
      <c r="U1821" s="44"/>
      <c r="V1821" s="44"/>
      <c r="W1821" s="44"/>
      <c r="X1821" s="44"/>
      <c r="Y1821" s="44"/>
    </row>
    <row r="1822" spans="1:25" ht="15" customHeight="1" x14ac:dyDescent="0.2">
      <c r="A1822" s="44"/>
      <c r="O1822" s="44"/>
      <c r="P1822" s="44"/>
      <c r="Q1822" s="44"/>
      <c r="R1822" s="44"/>
      <c r="S1822" s="44"/>
      <c r="T1822" s="44"/>
      <c r="U1822" s="44"/>
      <c r="V1822" s="44"/>
      <c r="W1822" s="44"/>
      <c r="X1822" s="44"/>
      <c r="Y1822" s="44"/>
    </row>
    <row r="1823" spans="1:25" ht="15" customHeight="1" x14ac:dyDescent="0.2">
      <c r="A1823" s="44"/>
      <c r="O1823" s="44"/>
      <c r="P1823" s="44"/>
      <c r="Q1823" s="44"/>
      <c r="R1823" s="44"/>
      <c r="S1823" s="44"/>
      <c r="T1823" s="44"/>
      <c r="U1823" s="44"/>
      <c r="V1823" s="44"/>
      <c r="W1823" s="44"/>
      <c r="X1823" s="44"/>
      <c r="Y1823" s="44"/>
    </row>
    <row r="1824" spans="1:25" ht="15" customHeight="1" x14ac:dyDescent="0.2">
      <c r="A1824" s="44"/>
      <c r="O1824" s="44"/>
      <c r="P1824" s="44"/>
      <c r="Q1824" s="44"/>
      <c r="R1824" s="44"/>
      <c r="S1824" s="44"/>
      <c r="T1824" s="44"/>
      <c r="U1824" s="44"/>
      <c r="V1824" s="44"/>
      <c r="W1824" s="44"/>
      <c r="X1824" s="44"/>
      <c r="Y1824" s="44"/>
    </row>
    <row r="1825" spans="1:25" ht="15" customHeight="1" x14ac:dyDescent="0.2">
      <c r="A1825" s="44"/>
      <c r="O1825" s="44"/>
      <c r="P1825" s="44"/>
      <c r="Q1825" s="44"/>
      <c r="R1825" s="44"/>
      <c r="S1825" s="44"/>
      <c r="T1825" s="44"/>
      <c r="U1825" s="44"/>
      <c r="V1825" s="44"/>
      <c r="W1825" s="44"/>
      <c r="X1825" s="44"/>
      <c r="Y1825" s="44"/>
    </row>
    <row r="1826" spans="1:25" ht="15" customHeight="1" x14ac:dyDescent="0.2">
      <c r="A1826" s="44"/>
      <c r="O1826" s="44"/>
      <c r="P1826" s="44"/>
      <c r="Q1826" s="44"/>
      <c r="R1826" s="44"/>
      <c r="S1826" s="44"/>
      <c r="T1826" s="44"/>
      <c r="U1826" s="44"/>
      <c r="V1826" s="44"/>
      <c r="W1826" s="44"/>
      <c r="X1826" s="44"/>
      <c r="Y1826" s="44"/>
    </row>
    <row r="1827" spans="1:25" ht="15" customHeight="1" x14ac:dyDescent="0.2">
      <c r="A1827" s="44"/>
      <c r="O1827" s="44"/>
      <c r="P1827" s="44"/>
      <c r="Q1827" s="44"/>
      <c r="R1827" s="44"/>
      <c r="S1827" s="44"/>
      <c r="T1827" s="44"/>
      <c r="U1827" s="44"/>
      <c r="V1827" s="44"/>
      <c r="W1827" s="44"/>
      <c r="X1827" s="44"/>
      <c r="Y1827" s="44"/>
    </row>
    <row r="1828" spans="1:25" ht="15" customHeight="1" x14ac:dyDescent="0.2">
      <c r="A1828" s="44"/>
      <c r="O1828" s="44"/>
      <c r="P1828" s="44"/>
      <c r="Q1828" s="44"/>
      <c r="R1828" s="44"/>
      <c r="S1828" s="44"/>
      <c r="T1828" s="44"/>
      <c r="U1828" s="44"/>
      <c r="V1828" s="44"/>
      <c r="W1828" s="44"/>
      <c r="X1828" s="44"/>
      <c r="Y1828" s="44"/>
    </row>
    <row r="1829" spans="1:25" ht="15" customHeight="1" x14ac:dyDescent="0.2">
      <c r="A1829" s="44"/>
      <c r="O1829" s="44"/>
      <c r="P1829" s="44"/>
      <c r="Q1829" s="44"/>
      <c r="R1829" s="44"/>
      <c r="S1829" s="44"/>
      <c r="T1829" s="44"/>
      <c r="U1829" s="44"/>
      <c r="V1829" s="44"/>
      <c r="W1829" s="44"/>
      <c r="X1829" s="44"/>
      <c r="Y1829" s="44"/>
    </row>
    <row r="1830" spans="1:25" ht="15" customHeight="1" x14ac:dyDescent="0.2">
      <c r="A1830" s="44"/>
      <c r="O1830" s="44"/>
      <c r="P1830" s="44"/>
      <c r="Q1830" s="44"/>
      <c r="R1830" s="44"/>
      <c r="S1830" s="44"/>
      <c r="T1830" s="44"/>
      <c r="U1830" s="44"/>
      <c r="V1830" s="44"/>
      <c r="W1830" s="44"/>
      <c r="X1830" s="44"/>
      <c r="Y1830" s="44"/>
    </row>
    <row r="1831" spans="1:25" ht="15" customHeight="1" x14ac:dyDescent="0.2">
      <c r="A1831" s="44"/>
      <c r="O1831" s="44"/>
      <c r="P1831" s="44"/>
      <c r="Q1831" s="44"/>
      <c r="R1831" s="44"/>
      <c r="S1831" s="44"/>
      <c r="T1831" s="44"/>
      <c r="U1831" s="44"/>
      <c r="V1831" s="44"/>
      <c r="W1831" s="44"/>
      <c r="X1831" s="44"/>
      <c r="Y1831" s="44"/>
    </row>
    <row r="1832" spans="1:25" ht="15" customHeight="1" x14ac:dyDescent="0.2">
      <c r="A1832" s="44"/>
      <c r="O1832" s="44"/>
      <c r="P1832" s="44"/>
      <c r="Q1832" s="44"/>
      <c r="R1832" s="44"/>
      <c r="S1832" s="44"/>
      <c r="T1832" s="44"/>
      <c r="U1832" s="44"/>
      <c r="V1832" s="44"/>
      <c r="W1832" s="44"/>
      <c r="X1832" s="44"/>
      <c r="Y1832" s="44"/>
    </row>
    <row r="1833" spans="1:25" ht="15" customHeight="1" x14ac:dyDescent="0.2">
      <c r="A1833" s="44"/>
      <c r="O1833" s="44"/>
      <c r="P1833" s="44"/>
      <c r="Q1833" s="44"/>
      <c r="R1833" s="44"/>
      <c r="S1833" s="44"/>
      <c r="T1833" s="44"/>
      <c r="U1833" s="44"/>
      <c r="V1833" s="44"/>
      <c r="W1833" s="44"/>
      <c r="X1833" s="44"/>
      <c r="Y1833" s="44"/>
    </row>
    <row r="1834" spans="1:25" ht="15" customHeight="1" x14ac:dyDescent="0.2">
      <c r="A1834" s="44"/>
      <c r="O1834" s="44"/>
      <c r="P1834" s="44"/>
      <c r="Q1834" s="44"/>
      <c r="R1834" s="44"/>
      <c r="S1834" s="44"/>
      <c r="T1834" s="44"/>
      <c r="U1834" s="44"/>
      <c r="V1834" s="44"/>
      <c r="W1834" s="44"/>
      <c r="X1834" s="44"/>
      <c r="Y1834" s="44"/>
    </row>
    <row r="1835" spans="1:25" ht="15" customHeight="1" x14ac:dyDescent="0.2">
      <c r="A1835" s="44"/>
      <c r="O1835" s="44"/>
      <c r="P1835" s="44"/>
      <c r="Q1835" s="44"/>
      <c r="R1835" s="44"/>
      <c r="S1835" s="44"/>
      <c r="T1835" s="44"/>
      <c r="U1835" s="44"/>
      <c r="V1835" s="44"/>
      <c r="W1835" s="44"/>
      <c r="X1835" s="44"/>
      <c r="Y1835" s="44"/>
    </row>
    <row r="1836" spans="1:25" ht="15" customHeight="1" x14ac:dyDescent="0.2">
      <c r="A1836" s="44"/>
      <c r="O1836" s="44"/>
      <c r="P1836" s="44"/>
      <c r="Q1836" s="44"/>
      <c r="R1836" s="44"/>
      <c r="S1836" s="44"/>
      <c r="T1836" s="44"/>
      <c r="U1836" s="44"/>
      <c r="V1836" s="44"/>
      <c r="W1836" s="44"/>
      <c r="X1836" s="44"/>
      <c r="Y1836" s="44"/>
    </row>
    <row r="1837" spans="1:25" ht="15" customHeight="1" x14ac:dyDescent="0.2">
      <c r="A1837" s="44"/>
      <c r="O1837" s="44"/>
      <c r="P1837" s="44"/>
      <c r="Q1837" s="44"/>
      <c r="R1837" s="44"/>
      <c r="S1837" s="44"/>
      <c r="T1837" s="44"/>
      <c r="U1837" s="44"/>
      <c r="V1837" s="44"/>
      <c r="W1837" s="44"/>
      <c r="X1837" s="44"/>
      <c r="Y1837" s="44"/>
    </row>
    <row r="1838" spans="1:25" ht="15" customHeight="1" x14ac:dyDescent="0.2">
      <c r="A1838" s="44"/>
      <c r="O1838" s="44"/>
      <c r="P1838" s="44"/>
      <c r="Q1838" s="44"/>
      <c r="R1838" s="44"/>
      <c r="S1838" s="44"/>
      <c r="T1838" s="44"/>
      <c r="U1838" s="44"/>
      <c r="V1838" s="44"/>
      <c r="W1838" s="44"/>
      <c r="X1838" s="44"/>
      <c r="Y1838" s="44"/>
    </row>
    <row r="1839" spans="1:25" ht="15" customHeight="1" x14ac:dyDescent="0.2">
      <c r="A1839" s="44"/>
      <c r="O1839" s="44"/>
      <c r="P1839" s="44"/>
      <c r="Q1839" s="44"/>
      <c r="R1839" s="44"/>
      <c r="S1839" s="44"/>
      <c r="T1839" s="44"/>
      <c r="U1839" s="44"/>
      <c r="V1839" s="44"/>
      <c r="W1839" s="44"/>
      <c r="X1839" s="44"/>
      <c r="Y1839" s="44"/>
    </row>
    <row r="1840" spans="1:25" ht="15" customHeight="1" x14ac:dyDescent="0.2">
      <c r="A1840" s="44"/>
      <c r="O1840" s="44"/>
      <c r="P1840" s="44"/>
      <c r="Q1840" s="44"/>
      <c r="R1840" s="44"/>
      <c r="S1840" s="44"/>
      <c r="T1840" s="44"/>
      <c r="U1840" s="44"/>
      <c r="V1840" s="44"/>
      <c r="W1840" s="44"/>
      <c r="X1840" s="44"/>
      <c r="Y1840" s="44"/>
    </row>
    <row r="1841" spans="1:25" ht="15" customHeight="1" x14ac:dyDescent="0.2">
      <c r="A1841" s="44"/>
      <c r="O1841" s="44"/>
      <c r="P1841" s="44"/>
      <c r="Q1841" s="44"/>
      <c r="R1841" s="44"/>
      <c r="S1841" s="44"/>
      <c r="T1841" s="44"/>
      <c r="U1841" s="44"/>
      <c r="V1841" s="44"/>
      <c r="W1841" s="44"/>
      <c r="X1841" s="44"/>
      <c r="Y1841" s="44"/>
    </row>
    <row r="1842" spans="1:25" ht="15" customHeight="1" x14ac:dyDescent="0.2">
      <c r="A1842" s="44"/>
      <c r="O1842" s="44"/>
      <c r="P1842" s="44"/>
      <c r="Q1842" s="44"/>
      <c r="R1842" s="44"/>
      <c r="S1842" s="44"/>
      <c r="T1842" s="44"/>
      <c r="U1842" s="44"/>
      <c r="V1842" s="44"/>
      <c r="W1842" s="44"/>
      <c r="X1842" s="44"/>
      <c r="Y1842" s="44"/>
    </row>
    <row r="1843" spans="1:25" ht="15" customHeight="1" x14ac:dyDescent="0.2">
      <c r="A1843" s="44"/>
      <c r="O1843" s="44"/>
      <c r="P1843" s="44"/>
      <c r="Q1843" s="44"/>
      <c r="R1843" s="44"/>
      <c r="S1843" s="44"/>
      <c r="T1843" s="44"/>
      <c r="U1843" s="44"/>
      <c r="V1843" s="44"/>
      <c r="W1843" s="44"/>
      <c r="X1843" s="44"/>
      <c r="Y1843" s="44"/>
    </row>
    <row r="1844" spans="1:25" ht="15" customHeight="1" x14ac:dyDescent="0.2">
      <c r="A1844" s="44"/>
      <c r="O1844" s="44"/>
      <c r="P1844" s="44"/>
      <c r="Q1844" s="44"/>
      <c r="R1844" s="44"/>
      <c r="S1844" s="44"/>
      <c r="T1844" s="44"/>
      <c r="U1844" s="44"/>
      <c r="V1844" s="44"/>
      <c r="W1844" s="44"/>
      <c r="X1844" s="44"/>
      <c r="Y1844" s="44"/>
    </row>
    <row r="1845" spans="1:25" ht="15" customHeight="1" x14ac:dyDescent="0.2">
      <c r="A1845" s="44"/>
      <c r="O1845" s="44"/>
      <c r="P1845" s="44"/>
      <c r="Q1845" s="44"/>
      <c r="R1845" s="44"/>
      <c r="S1845" s="44"/>
      <c r="T1845" s="44"/>
      <c r="U1845" s="44"/>
      <c r="V1845" s="44"/>
      <c r="W1845" s="44"/>
      <c r="X1845" s="44"/>
      <c r="Y1845" s="44"/>
    </row>
    <row r="1846" spans="1:25" ht="15" customHeight="1" x14ac:dyDescent="0.2">
      <c r="A1846" s="44"/>
      <c r="O1846" s="44"/>
      <c r="P1846" s="44"/>
      <c r="Q1846" s="44"/>
      <c r="R1846" s="44"/>
      <c r="S1846" s="44"/>
      <c r="T1846" s="44"/>
      <c r="U1846" s="44"/>
      <c r="V1846" s="44"/>
      <c r="W1846" s="44"/>
      <c r="X1846" s="44"/>
      <c r="Y1846" s="44"/>
    </row>
    <row r="1847" spans="1:25" ht="15" customHeight="1" x14ac:dyDescent="0.2">
      <c r="A1847" s="44"/>
      <c r="O1847" s="44"/>
      <c r="P1847" s="44"/>
      <c r="Q1847" s="44"/>
      <c r="R1847" s="44"/>
      <c r="S1847" s="44"/>
      <c r="T1847" s="44"/>
      <c r="U1847" s="44"/>
      <c r="V1847" s="44"/>
      <c r="W1847" s="44"/>
      <c r="X1847" s="44"/>
      <c r="Y1847" s="44"/>
    </row>
    <row r="1848" spans="1:25" ht="15" customHeight="1" x14ac:dyDescent="0.2">
      <c r="A1848" s="44"/>
      <c r="O1848" s="44"/>
      <c r="P1848" s="44"/>
      <c r="Q1848" s="44"/>
      <c r="R1848" s="44"/>
      <c r="S1848" s="44"/>
      <c r="T1848" s="44"/>
      <c r="U1848" s="44"/>
      <c r="V1848" s="44"/>
      <c r="W1848" s="44"/>
      <c r="X1848" s="44"/>
      <c r="Y1848" s="44"/>
    </row>
    <row r="1849" spans="1:25" ht="15" customHeight="1" x14ac:dyDescent="0.2">
      <c r="A1849" s="44"/>
      <c r="O1849" s="44"/>
      <c r="P1849" s="44"/>
      <c r="Q1849" s="44"/>
      <c r="R1849" s="44"/>
      <c r="S1849" s="44"/>
      <c r="T1849" s="44"/>
      <c r="U1849" s="44"/>
      <c r="V1849" s="44"/>
      <c r="W1849" s="44"/>
      <c r="X1849" s="44"/>
      <c r="Y1849" s="44"/>
    </row>
    <row r="1850" spans="1:25" ht="15" customHeight="1" x14ac:dyDescent="0.2">
      <c r="A1850" s="44"/>
      <c r="O1850" s="44"/>
      <c r="P1850" s="44"/>
      <c r="Q1850" s="44"/>
      <c r="R1850" s="44"/>
      <c r="S1850" s="44"/>
      <c r="T1850" s="44"/>
      <c r="U1850" s="44"/>
      <c r="V1850" s="44"/>
      <c r="W1850" s="44"/>
      <c r="X1850" s="44"/>
      <c r="Y1850" s="44"/>
    </row>
    <row r="1851" spans="1:25" ht="15" customHeight="1" x14ac:dyDescent="0.2">
      <c r="A1851" s="44"/>
      <c r="O1851" s="44"/>
      <c r="P1851" s="44"/>
      <c r="Q1851" s="44"/>
      <c r="R1851" s="44"/>
      <c r="S1851" s="44"/>
      <c r="T1851" s="44"/>
      <c r="U1851" s="44"/>
      <c r="V1851" s="44"/>
      <c r="W1851" s="44"/>
      <c r="X1851" s="44"/>
      <c r="Y1851" s="44"/>
    </row>
    <row r="1852" spans="1:25" ht="15" customHeight="1" x14ac:dyDescent="0.2">
      <c r="A1852" s="44"/>
      <c r="O1852" s="44"/>
      <c r="P1852" s="44"/>
      <c r="Q1852" s="44"/>
      <c r="R1852" s="44"/>
      <c r="S1852" s="44"/>
      <c r="T1852" s="44"/>
      <c r="U1852" s="44"/>
      <c r="V1852" s="44"/>
      <c r="W1852" s="44"/>
      <c r="X1852" s="44"/>
      <c r="Y1852" s="44"/>
    </row>
    <row r="1853" spans="1:25" ht="15" customHeight="1" x14ac:dyDescent="0.2">
      <c r="A1853" s="44"/>
      <c r="O1853" s="44"/>
      <c r="P1853" s="44"/>
      <c r="Q1853" s="44"/>
      <c r="R1853" s="44"/>
      <c r="S1853" s="44"/>
      <c r="T1853" s="44"/>
      <c r="U1853" s="44"/>
      <c r="V1853" s="44"/>
      <c r="W1853" s="44"/>
      <c r="X1853" s="44"/>
      <c r="Y1853" s="44"/>
    </row>
    <row r="1854" spans="1:25" ht="15" customHeight="1" x14ac:dyDescent="0.2">
      <c r="A1854" s="44"/>
      <c r="O1854" s="44"/>
      <c r="P1854" s="44"/>
      <c r="Q1854" s="44"/>
      <c r="R1854" s="44"/>
      <c r="S1854" s="44"/>
      <c r="T1854" s="44"/>
      <c r="U1854" s="44"/>
      <c r="V1854" s="44"/>
      <c r="W1854" s="44"/>
      <c r="X1854" s="44"/>
      <c r="Y1854" s="44"/>
    </row>
    <row r="1855" spans="1:25" ht="15" customHeight="1" x14ac:dyDescent="0.2">
      <c r="A1855" s="44"/>
      <c r="O1855" s="44"/>
      <c r="P1855" s="44"/>
      <c r="Q1855" s="44"/>
      <c r="R1855" s="44"/>
      <c r="S1855" s="44"/>
      <c r="T1855" s="44"/>
      <c r="U1855" s="44"/>
      <c r="V1855" s="44"/>
      <c r="W1855" s="44"/>
      <c r="X1855" s="44"/>
      <c r="Y1855" s="44"/>
    </row>
    <row r="1856" spans="1:25" ht="15" customHeight="1" x14ac:dyDescent="0.2">
      <c r="A1856" s="44"/>
      <c r="O1856" s="44"/>
      <c r="P1856" s="44"/>
      <c r="Q1856" s="44"/>
      <c r="R1856" s="44"/>
      <c r="S1856" s="44"/>
      <c r="T1856" s="44"/>
      <c r="U1856" s="44"/>
      <c r="V1856" s="44"/>
      <c r="W1856" s="44"/>
      <c r="X1856" s="44"/>
      <c r="Y1856" s="44"/>
    </row>
    <row r="1857" spans="1:25" ht="15" customHeight="1" x14ac:dyDescent="0.2">
      <c r="A1857" s="44"/>
      <c r="O1857" s="44"/>
      <c r="P1857" s="44"/>
      <c r="Q1857" s="44"/>
      <c r="R1857" s="44"/>
      <c r="S1857" s="44"/>
      <c r="T1857" s="44"/>
      <c r="U1857" s="44"/>
      <c r="V1857" s="44"/>
      <c r="W1857" s="44"/>
      <c r="X1857" s="44"/>
      <c r="Y1857" s="44"/>
    </row>
    <row r="1858" spans="1:25" ht="15" customHeight="1" x14ac:dyDescent="0.2">
      <c r="A1858" s="44"/>
      <c r="O1858" s="44"/>
      <c r="P1858" s="44"/>
      <c r="Q1858" s="44"/>
      <c r="R1858" s="44"/>
      <c r="S1858" s="44"/>
      <c r="T1858" s="44"/>
      <c r="U1858" s="44"/>
      <c r="V1858" s="44"/>
      <c r="W1858" s="44"/>
      <c r="X1858" s="44"/>
      <c r="Y1858" s="44"/>
    </row>
    <row r="1859" spans="1:25" ht="15" customHeight="1" x14ac:dyDescent="0.2">
      <c r="A1859" s="44"/>
      <c r="O1859" s="44"/>
      <c r="P1859" s="44"/>
      <c r="Q1859" s="44"/>
      <c r="R1859" s="44"/>
      <c r="S1859" s="44"/>
      <c r="T1859" s="44"/>
      <c r="U1859" s="44"/>
      <c r="V1859" s="44"/>
      <c r="W1859" s="44"/>
      <c r="X1859" s="44"/>
      <c r="Y1859" s="44"/>
    </row>
    <row r="1860" spans="1:25" ht="15" customHeight="1" x14ac:dyDescent="0.2">
      <c r="A1860" s="44"/>
      <c r="O1860" s="44"/>
      <c r="P1860" s="44"/>
      <c r="Q1860" s="44"/>
      <c r="R1860" s="44"/>
      <c r="S1860" s="44"/>
      <c r="T1860" s="44"/>
      <c r="U1860" s="44"/>
      <c r="V1860" s="44"/>
      <c r="W1860" s="44"/>
      <c r="X1860" s="44"/>
      <c r="Y1860" s="44"/>
    </row>
    <row r="1861" spans="1:25" ht="15" customHeight="1" x14ac:dyDescent="0.2">
      <c r="A1861" s="44"/>
      <c r="O1861" s="44"/>
      <c r="P1861" s="44"/>
      <c r="Q1861" s="44"/>
      <c r="R1861" s="44"/>
      <c r="S1861" s="44"/>
      <c r="T1861" s="44"/>
      <c r="U1861" s="44"/>
      <c r="V1861" s="44"/>
      <c r="W1861" s="44"/>
      <c r="X1861" s="44"/>
      <c r="Y1861" s="44"/>
    </row>
    <row r="1862" spans="1:25" ht="15" customHeight="1" x14ac:dyDescent="0.2">
      <c r="A1862" s="44"/>
      <c r="O1862" s="44"/>
      <c r="P1862" s="44"/>
      <c r="Q1862" s="44"/>
      <c r="R1862" s="44"/>
      <c r="S1862" s="44"/>
      <c r="T1862" s="44"/>
      <c r="U1862" s="44"/>
      <c r="V1862" s="44"/>
      <c r="W1862" s="44"/>
      <c r="X1862" s="44"/>
      <c r="Y1862" s="44"/>
    </row>
    <row r="1863" spans="1:25" ht="15" customHeight="1" x14ac:dyDescent="0.2">
      <c r="A1863" s="44"/>
      <c r="O1863" s="44"/>
      <c r="P1863" s="44"/>
      <c r="Q1863" s="44"/>
      <c r="R1863" s="44"/>
      <c r="S1863" s="44"/>
      <c r="T1863" s="44"/>
      <c r="U1863" s="44"/>
      <c r="V1863" s="44"/>
      <c r="W1863" s="44"/>
      <c r="X1863" s="44"/>
      <c r="Y1863" s="44"/>
    </row>
    <row r="1864" spans="1:25" ht="15" customHeight="1" x14ac:dyDescent="0.2">
      <c r="A1864" s="44"/>
      <c r="O1864" s="44"/>
      <c r="P1864" s="44"/>
      <c r="Q1864" s="44"/>
      <c r="R1864" s="44"/>
      <c r="S1864" s="44"/>
      <c r="T1864" s="44"/>
      <c r="U1864" s="44"/>
      <c r="V1864" s="44"/>
      <c r="W1864" s="44"/>
      <c r="X1864" s="44"/>
      <c r="Y1864" s="44"/>
    </row>
    <row r="1865" spans="1:25" ht="15" customHeight="1" x14ac:dyDescent="0.2">
      <c r="A1865" s="44"/>
      <c r="O1865" s="44"/>
      <c r="P1865" s="44"/>
      <c r="Q1865" s="44"/>
      <c r="R1865" s="44"/>
      <c r="S1865" s="44"/>
      <c r="T1865" s="44"/>
      <c r="U1865" s="44"/>
      <c r="V1865" s="44"/>
      <c r="W1865" s="44"/>
      <c r="X1865" s="44"/>
      <c r="Y1865" s="44"/>
    </row>
    <row r="1866" spans="1:25" ht="15" customHeight="1" x14ac:dyDescent="0.2">
      <c r="A1866" s="44"/>
      <c r="O1866" s="44"/>
      <c r="P1866" s="44"/>
      <c r="Q1866" s="44"/>
      <c r="R1866" s="44"/>
      <c r="S1866" s="44"/>
      <c r="T1866" s="44"/>
      <c r="U1866" s="44"/>
      <c r="V1866" s="44"/>
      <c r="W1866" s="44"/>
      <c r="X1866" s="44"/>
      <c r="Y1866" s="44"/>
    </row>
    <row r="1867" spans="1:25" ht="15" customHeight="1" x14ac:dyDescent="0.2">
      <c r="A1867" s="44"/>
      <c r="O1867" s="44"/>
      <c r="P1867" s="44"/>
      <c r="Q1867" s="44"/>
      <c r="R1867" s="44"/>
      <c r="S1867" s="44"/>
      <c r="T1867" s="44"/>
      <c r="U1867" s="44"/>
      <c r="V1867" s="44"/>
      <c r="W1867" s="44"/>
      <c r="X1867" s="44"/>
      <c r="Y1867" s="44"/>
    </row>
    <row r="1868" spans="1:25" ht="15" customHeight="1" x14ac:dyDescent="0.2">
      <c r="A1868" s="44"/>
      <c r="O1868" s="44"/>
      <c r="P1868" s="44"/>
      <c r="Q1868" s="44"/>
      <c r="R1868" s="44"/>
      <c r="S1868" s="44"/>
      <c r="T1868" s="44"/>
      <c r="U1868" s="44"/>
      <c r="V1868" s="44"/>
      <c r="W1868" s="44"/>
      <c r="X1868" s="44"/>
      <c r="Y1868" s="44"/>
    </row>
    <row r="1869" spans="1:25" ht="15" customHeight="1" x14ac:dyDescent="0.2">
      <c r="A1869" s="44"/>
      <c r="O1869" s="44"/>
      <c r="P1869" s="44"/>
      <c r="Q1869" s="44"/>
      <c r="R1869" s="44"/>
      <c r="S1869" s="44"/>
      <c r="T1869" s="44"/>
      <c r="U1869" s="44"/>
      <c r="V1869" s="44"/>
      <c r="W1869" s="44"/>
      <c r="X1869" s="44"/>
      <c r="Y1869" s="44"/>
    </row>
    <row r="1870" spans="1:25" ht="15" customHeight="1" x14ac:dyDescent="0.2">
      <c r="A1870" s="44"/>
      <c r="O1870" s="44"/>
      <c r="P1870" s="44"/>
      <c r="Q1870" s="44"/>
      <c r="R1870" s="44"/>
      <c r="S1870" s="44"/>
      <c r="T1870" s="44"/>
      <c r="U1870" s="44"/>
      <c r="V1870" s="44"/>
      <c r="W1870" s="44"/>
      <c r="X1870" s="44"/>
      <c r="Y1870" s="44"/>
    </row>
    <row r="1871" spans="1:25" ht="15" customHeight="1" x14ac:dyDescent="0.2">
      <c r="A1871" s="44"/>
      <c r="O1871" s="44"/>
      <c r="P1871" s="44"/>
      <c r="Q1871" s="44"/>
      <c r="R1871" s="44"/>
      <c r="S1871" s="44"/>
      <c r="T1871" s="44"/>
      <c r="U1871" s="44"/>
      <c r="V1871" s="44"/>
      <c r="W1871" s="44"/>
      <c r="X1871" s="44"/>
      <c r="Y1871" s="44"/>
    </row>
    <row r="1872" spans="1:25" ht="15" customHeight="1" x14ac:dyDescent="0.2">
      <c r="A1872" s="44"/>
      <c r="O1872" s="44"/>
      <c r="P1872" s="44"/>
      <c r="Q1872" s="44"/>
      <c r="R1872" s="44"/>
      <c r="S1872" s="44"/>
      <c r="T1872" s="44"/>
      <c r="U1872" s="44"/>
      <c r="V1872" s="44"/>
      <c r="W1872" s="44"/>
      <c r="X1872" s="44"/>
      <c r="Y1872" s="44"/>
    </row>
    <row r="1873" spans="1:25" ht="15" customHeight="1" x14ac:dyDescent="0.2">
      <c r="A1873" s="44"/>
      <c r="O1873" s="44"/>
      <c r="P1873" s="44"/>
      <c r="Q1873" s="44"/>
      <c r="R1873" s="44"/>
      <c r="S1873" s="44"/>
      <c r="T1873" s="44"/>
      <c r="U1873" s="44"/>
      <c r="V1873" s="44"/>
      <c r="W1873" s="44"/>
      <c r="X1873" s="44"/>
      <c r="Y1873" s="44"/>
    </row>
    <row r="1874" spans="1:25" ht="15" customHeight="1" x14ac:dyDescent="0.2">
      <c r="A1874" s="44"/>
      <c r="O1874" s="44"/>
      <c r="P1874" s="44"/>
      <c r="Q1874" s="44"/>
      <c r="R1874" s="44"/>
      <c r="S1874" s="44"/>
      <c r="T1874" s="44"/>
      <c r="U1874" s="44"/>
      <c r="V1874" s="44"/>
      <c r="W1874" s="44"/>
      <c r="X1874" s="44"/>
      <c r="Y1874" s="44"/>
    </row>
    <row r="1875" spans="1:25" ht="15" customHeight="1" x14ac:dyDescent="0.2">
      <c r="A1875" s="44"/>
      <c r="O1875" s="44"/>
      <c r="P1875" s="44"/>
      <c r="Q1875" s="44"/>
      <c r="R1875" s="44"/>
      <c r="S1875" s="44"/>
      <c r="T1875" s="44"/>
      <c r="U1875" s="44"/>
      <c r="V1875" s="44"/>
      <c r="W1875" s="44"/>
      <c r="X1875" s="44"/>
      <c r="Y1875" s="44"/>
    </row>
    <row r="1876" spans="1:25" ht="15" customHeight="1" x14ac:dyDescent="0.2">
      <c r="A1876" s="44"/>
      <c r="O1876" s="44"/>
      <c r="P1876" s="44"/>
      <c r="Q1876" s="44"/>
      <c r="R1876" s="44"/>
      <c r="S1876" s="44"/>
      <c r="T1876" s="44"/>
      <c r="U1876" s="44"/>
      <c r="V1876" s="44"/>
      <c r="W1876" s="44"/>
      <c r="X1876" s="44"/>
      <c r="Y1876" s="44"/>
    </row>
    <row r="1877" spans="1:25" ht="15" customHeight="1" x14ac:dyDescent="0.2">
      <c r="A1877" s="44"/>
      <c r="O1877" s="44"/>
      <c r="P1877" s="44"/>
      <c r="Q1877" s="44"/>
      <c r="R1877" s="44"/>
      <c r="S1877" s="44"/>
      <c r="T1877" s="44"/>
      <c r="U1877" s="44"/>
      <c r="V1877" s="44"/>
      <c r="W1877" s="44"/>
      <c r="X1877" s="44"/>
      <c r="Y1877" s="44"/>
    </row>
    <row r="1878" spans="1:25" ht="15" customHeight="1" x14ac:dyDescent="0.2">
      <c r="A1878" s="44"/>
      <c r="O1878" s="44"/>
      <c r="P1878" s="44"/>
      <c r="Q1878" s="44"/>
      <c r="R1878" s="44"/>
      <c r="S1878" s="44"/>
      <c r="T1878" s="44"/>
      <c r="U1878" s="44"/>
      <c r="V1878" s="44"/>
      <c r="W1878" s="44"/>
      <c r="X1878" s="44"/>
      <c r="Y1878" s="44"/>
    </row>
    <row r="1879" spans="1:25" ht="15" customHeight="1" x14ac:dyDescent="0.2">
      <c r="A1879" s="44"/>
      <c r="O1879" s="44"/>
      <c r="P1879" s="44"/>
      <c r="Q1879" s="44"/>
      <c r="R1879" s="44"/>
      <c r="S1879" s="44"/>
      <c r="T1879" s="44"/>
      <c r="U1879" s="44"/>
      <c r="V1879" s="44"/>
      <c r="W1879" s="44"/>
      <c r="X1879" s="44"/>
      <c r="Y1879" s="44"/>
    </row>
    <row r="1880" spans="1:25" ht="15" customHeight="1" x14ac:dyDescent="0.2">
      <c r="A1880" s="44"/>
      <c r="O1880" s="44"/>
      <c r="P1880" s="44"/>
      <c r="Q1880" s="44"/>
      <c r="R1880" s="44"/>
      <c r="S1880" s="44"/>
      <c r="T1880" s="44"/>
      <c r="U1880" s="44"/>
      <c r="V1880" s="44"/>
      <c r="W1880" s="44"/>
      <c r="X1880" s="44"/>
      <c r="Y1880" s="44"/>
    </row>
    <row r="1881" spans="1:25" ht="15" customHeight="1" x14ac:dyDescent="0.2">
      <c r="A1881" s="44"/>
      <c r="O1881" s="44"/>
      <c r="P1881" s="44"/>
      <c r="Q1881" s="44"/>
      <c r="R1881" s="44"/>
      <c r="S1881" s="44"/>
      <c r="T1881" s="44"/>
      <c r="U1881" s="44"/>
      <c r="V1881" s="44"/>
      <c r="W1881" s="44"/>
      <c r="X1881" s="44"/>
      <c r="Y1881" s="44"/>
    </row>
    <row r="1882" spans="1:25" ht="15" customHeight="1" x14ac:dyDescent="0.2">
      <c r="A1882" s="44"/>
      <c r="O1882" s="44"/>
      <c r="P1882" s="44"/>
      <c r="Q1882" s="44"/>
      <c r="R1882" s="44"/>
      <c r="S1882" s="44"/>
      <c r="T1882" s="44"/>
      <c r="U1882" s="44"/>
      <c r="V1882" s="44"/>
      <c r="W1882" s="44"/>
      <c r="X1882" s="44"/>
      <c r="Y1882" s="44"/>
    </row>
    <row r="1883" spans="1:25" ht="15" customHeight="1" x14ac:dyDescent="0.2">
      <c r="A1883" s="44"/>
      <c r="O1883" s="44"/>
      <c r="P1883" s="44"/>
      <c r="Q1883" s="44"/>
      <c r="R1883" s="44"/>
      <c r="S1883" s="44"/>
      <c r="T1883" s="44"/>
      <c r="U1883" s="44"/>
      <c r="V1883" s="44"/>
      <c r="W1883" s="44"/>
      <c r="X1883" s="44"/>
      <c r="Y1883" s="44"/>
    </row>
    <row r="1884" spans="1:25" ht="15" customHeight="1" x14ac:dyDescent="0.2">
      <c r="A1884" s="44"/>
      <c r="O1884" s="44"/>
      <c r="P1884" s="44"/>
      <c r="Q1884" s="44"/>
      <c r="R1884" s="44"/>
      <c r="S1884" s="44"/>
      <c r="T1884" s="44"/>
      <c r="U1884" s="44"/>
      <c r="V1884" s="44"/>
      <c r="W1884" s="44"/>
      <c r="X1884" s="44"/>
      <c r="Y1884" s="44"/>
    </row>
    <row r="1885" spans="1:25" ht="15" customHeight="1" x14ac:dyDescent="0.2">
      <c r="A1885" s="44"/>
      <c r="O1885" s="44"/>
      <c r="P1885" s="44"/>
      <c r="Q1885" s="44"/>
      <c r="R1885" s="44"/>
      <c r="S1885" s="44"/>
      <c r="T1885" s="44"/>
      <c r="U1885" s="44"/>
      <c r="V1885" s="44"/>
      <c r="W1885" s="44"/>
      <c r="X1885" s="44"/>
      <c r="Y1885" s="44"/>
    </row>
    <row r="1886" spans="1:25" ht="15" customHeight="1" x14ac:dyDescent="0.2">
      <c r="A1886" s="44"/>
      <c r="O1886" s="44"/>
      <c r="P1886" s="44"/>
      <c r="Q1886" s="44"/>
      <c r="R1886" s="44"/>
      <c r="S1886" s="44"/>
      <c r="T1886" s="44"/>
      <c r="U1886" s="44"/>
      <c r="V1886" s="44"/>
      <c r="W1886" s="44"/>
      <c r="X1886" s="44"/>
      <c r="Y1886" s="44"/>
    </row>
    <row r="1887" spans="1:25" ht="15" customHeight="1" x14ac:dyDescent="0.2">
      <c r="A1887" s="44"/>
      <c r="O1887" s="44"/>
      <c r="P1887" s="44"/>
      <c r="Q1887" s="44"/>
      <c r="R1887" s="44"/>
      <c r="S1887" s="44"/>
      <c r="T1887" s="44"/>
      <c r="U1887" s="44"/>
      <c r="V1887" s="44"/>
      <c r="W1887" s="44"/>
      <c r="X1887" s="44"/>
      <c r="Y1887" s="44"/>
    </row>
    <row r="1888" spans="1:25" ht="15" customHeight="1" x14ac:dyDescent="0.2">
      <c r="A1888" s="44"/>
      <c r="O1888" s="44"/>
      <c r="P1888" s="44"/>
      <c r="Q1888" s="44"/>
      <c r="R1888" s="44"/>
      <c r="S1888" s="44"/>
      <c r="T1888" s="44"/>
      <c r="U1888" s="44"/>
      <c r="V1888" s="44"/>
      <c r="W1888" s="44"/>
      <c r="X1888" s="44"/>
      <c r="Y1888" s="44"/>
    </row>
    <row r="1889" spans="1:25" ht="15" customHeight="1" x14ac:dyDescent="0.2">
      <c r="A1889" s="44"/>
      <c r="O1889" s="44"/>
      <c r="P1889" s="44"/>
      <c r="Q1889" s="44"/>
      <c r="R1889" s="44"/>
      <c r="S1889" s="44"/>
      <c r="T1889" s="44"/>
      <c r="U1889" s="44"/>
      <c r="V1889" s="44"/>
      <c r="W1889" s="44"/>
      <c r="X1889" s="44"/>
      <c r="Y1889" s="44"/>
    </row>
    <row r="1890" spans="1:25" ht="15" customHeight="1" x14ac:dyDescent="0.2">
      <c r="A1890" s="44"/>
      <c r="O1890" s="44"/>
      <c r="P1890" s="44"/>
      <c r="Q1890" s="44"/>
      <c r="R1890" s="44"/>
      <c r="S1890" s="44"/>
      <c r="T1890" s="44"/>
      <c r="U1890" s="44"/>
      <c r="V1890" s="44"/>
      <c r="W1890" s="44"/>
      <c r="X1890" s="44"/>
      <c r="Y1890" s="44"/>
    </row>
    <row r="1891" spans="1:25" ht="15" customHeight="1" x14ac:dyDescent="0.2">
      <c r="A1891" s="44"/>
      <c r="O1891" s="44"/>
      <c r="P1891" s="44"/>
      <c r="Q1891" s="44"/>
      <c r="R1891" s="44"/>
      <c r="S1891" s="44"/>
      <c r="T1891" s="44"/>
      <c r="U1891" s="44"/>
      <c r="V1891" s="44"/>
      <c r="W1891" s="44"/>
      <c r="X1891" s="44"/>
      <c r="Y1891" s="44"/>
    </row>
    <row r="1892" spans="1:25" ht="15" customHeight="1" x14ac:dyDescent="0.2">
      <c r="A1892" s="44"/>
      <c r="O1892" s="44"/>
      <c r="P1892" s="44"/>
      <c r="Q1892" s="44"/>
      <c r="R1892" s="44"/>
      <c r="S1892" s="44"/>
      <c r="T1892" s="44"/>
      <c r="U1892" s="44"/>
      <c r="V1892" s="44"/>
      <c r="W1892" s="44"/>
      <c r="X1892" s="44"/>
      <c r="Y1892" s="44"/>
    </row>
    <row r="1893" spans="1:25" ht="15" customHeight="1" x14ac:dyDescent="0.2">
      <c r="A1893" s="44"/>
      <c r="O1893" s="44"/>
      <c r="P1893" s="44"/>
      <c r="Q1893" s="44"/>
      <c r="R1893" s="44"/>
      <c r="S1893" s="44"/>
      <c r="T1893" s="44"/>
      <c r="U1893" s="44"/>
      <c r="V1893" s="44"/>
      <c r="W1893" s="44"/>
      <c r="X1893" s="44"/>
      <c r="Y1893" s="44"/>
    </row>
    <row r="1894" spans="1:25" ht="15" customHeight="1" x14ac:dyDescent="0.2">
      <c r="A1894" s="44"/>
      <c r="O1894" s="44"/>
      <c r="P1894" s="44"/>
      <c r="Q1894" s="44"/>
      <c r="R1894" s="44"/>
      <c r="S1894" s="44"/>
      <c r="T1894" s="44"/>
      <c r="U1894" s="44"/>
      <c r="V1894" s="44"/>
      <c r="W1894" s="44"/>
      <c r="X1894" s="44"/>
      <c r="Y1894" s="44"/>
    </row>
    <row r="1895" spans="1:25" ht="15" customHeight="1" x14ac:dyDescent="0.2">
      <c r="A1895" s="44"/>
      <c r="O1895" s="44"/>
      <c r="P1895" s="44"/>
      <c r="Q1895" s="44"/>
      <c r="R1895" s="44"/>
      <c r="S1895" s="44"/>
      <c r="T1895" s="44"/>
      <c r="U1895" s="44"/>
      <c r="V1895" s="44"/>
      <c r="W1895" s="44"/>
      <c r="X1895" s="44"/>
      <c r="Y1895" s="44"/>
    </row>
    <row r="1896" spans="1:25" ht="15" customHeight="1" x14ac:dyDescent="0.2">
      <c r="A1896" s="44"/>
      <c r="O1896" s="44"/>
      <c r="P1896" s="44"/>
      <c r="Q1896" s="44"/>
      <c r="R1896" s="44"/>
      <c r="S1896" s="44"/>
      <c r="T1896" s="44"/>
      <c r="U1896" s="44"/>
      <c r="V1896" s="44"/>
      <c r="W1896" s="44"/>
      <c r="X1896" s="44"/>
      <c r="Y1896" s="44"/>
    </row>
    <row r="1897" spans="1:25" ht="15" customHeight="1" x14ac:dyDescent="0.2">
      <c r="A1897" s="44"/>
      <c r="O1897" s="44"/>
      <c r="P1897" s="44"/>
      <c r="Q1897" s="44"/>
      <c r="R1897" s="44"/>
      <c r="S1897" s="44"/>
      <c r="T1897" s="44"/>
      <c r="U1897" s="44"/>
      <c r="V1897" s="44"/>
      <c r="W1897" s="44"/>
      <c r="X1897" s="44"/>
      <c r="Y1897" s="44"/>
    </row>
    <row r="1898" spans="1:25" ht="15" customHeight="1" x14ac:dyDescent="0.2">
      <c r="A1898" s="44"/>
      <c r="O1898" s="44"/>
      <c r="P1898" s="44"/>
      <c r="Q1898" s="44"/>
      <c r="R1898" s="44"/>
      <c r="S1898" s="44"/>
      <c r="T1898" s="44"/>
      <c r="U1898" s="44"/>
      <c r="V1898" s="44"/>
      <c r="W1898" s="44"/>
      <c r="X1898" s="44"/>
      <c r="Y1898" s="44"/>
    </row>
    <row r="1899" spans="1:25" ht="15" customHeight="1" x14ac:dyDescent="0.2">
      <c r="A1899" s="44"/>
      <c r="O1899" s="44"/>
      <c r="P1899" s="44"/>
      <c r="Q1899" s="44"/>
      <c r="R1899" s="44"/>
      <c r="S1899" s="44"/>
      <c r="T1899" s="44"/>
      <c r="U1899" s="44"/>
      <c r="V1899" s="44"/>
      <c r="W1899" s="44"/>
      <c r="X1899" s="44"/>
      <c r="Y1899" s="44"/>
    </row>
    <row r="1900" spans="1:25" ht="15" customHeight="1" x14ac:dyDescent="0.2">
      <c r="A1900" s="44"/>
      <c r="O1900" s="44"/>
      <c r="P1900" s="44"/>
      <c r="Q1900" s="44"/>
      <c r="R1900" s="44"/>
      <c r="S1900" s="44"/>
      <c r="T1900" s="44"/>
      <c r="U1900" s="44"/>
      <c r="V1900" s="44"/>
      <c r="W1900" s="44"/>
      <c r="X1900" s="44"/>
      <c r="Y1900" s="44"/>
    </row>
    <row r="1901" spans="1:25" ht="15" customHeight="1" x14ac:dyDescent="0.2">
      <c r="A1901" s="44"/>
      <c r="O1901" s="44"/>
      <c r="P1901" s="44"/>
      <c r="Q1901" s="44"/>
      <c r="R1901" s="44"/>
      <c r="S1901" s="44"/>
      <c r="T1901" s="44"/>
      <c r="U1901" s="44"/>
      <c r="V1901" s="44"/>
      <c r="W1901" s="44"/>
      <c r="X1901" s="44"/>
      <c r="Y1901" s="44"/>
    </row>
    <row r="1902" spans="1:25" ht="15" customHeight="1" x14ac:dyDescent="0.2">
      <c r="A1902" s="44"/>
      <c r="O1902" s="44"/>
      <c r="P1902" s="44"/>
      <c r="Q1902" s="44"/>
      <c r="R1902" s="44"/>
      <c r="S1902" s="44"/>
      <c r="T1902" s="44"/>
      <c r="U1902" s="44"/>
      <c r="V1902" s="44"/>
      <c r="W1902" s="44"/>
      <c r="X1902" s="44"/>
      <c r="Y1902" s="44"/>
    </row>
    <row r="1903" spans="1:25" ht="15" customHeight="1" x14ac:dyDescent="0.2">
      <c r="A1903" s="44"/>
      <c r="O1903" s="44"/>
      <c r="P1903" s="44"/>
      <c r="Q1903" s="44"/>
      <c r="R1903" s="44"/>
      <c r="S1903" s="44"/>
      <c r="T1903" s="44"/>
      <c r="U1903" s="44"/>
      <c r="V1903" s="44"/>
      <c r="W1903" s="44"/>
      <c r="X1903" s="44"/>
      <c r="Y1903" s="44"/>
    </row>
    <row r="1904" spans="1:25" ht="15" customHeight="1" x14ac:dyDescent="0.2">
      <c r="A1904" s="44"/>
      <c r="O1904" s="44"/>
      <c r="P1904" s="44"/>
      <c r="Q1904" s="44"/>
      <c r="R1904" s="44"/>
      <c r="S1904" s="44"/>
      <c r="T1904" s="44"/>
      <c r="U1904" s="44"/>
      <c r="V1904" s="44"/>
      <c r="W1904" s="44"/>
      <c r="X1904" s="44"/>
      <c r="Y1904" s="44"/>
    </row>
    <row r="1905" spans="1:25" ht="15" customHeight="1" x14ac:dyDescent="0.2">
      <c r="A1905" s="44"/>
      <c r="O1905" s="44"/>
      <c r="P1905" s="44"/>
      <c r="Q1905" s="44"/>
      <c r="R1905" s="44"/>
      <c r="S1905" s="44"/>
      <c r="T1905" s="44"/>
      <c r="U1905" s="44"/>
      <c r="V1905" s="44"/>
      <c r="W1905" s="44"/>
      <c r="X1905" s="44"/>
      <c r="Y1905" s="44"/>
    </row>
    <row r="1906" spans="1:25" ht="15" customHeight="1" x14ac:dyDescent="0.2">
      <c r="A1906" s="44"/>
      <c r="O1906" s="44"/>
      <c r="P1906" s="44"/>
      <c r="Q1906" s="44"/>
      <c r="R1906" s="44"/>
      <c r="S1906" s="44"/>
      <c r="T1906" s="44"/>
      <c r="U1906" s="44"/>
      <c r="V1906" s="44"/>
      <c r="W1906" s="44"/>
      <c r="X1906" s="44"/>
      <c r="Y1906" s="44"/>
    </row>
    <row r="1907" spans="1:25" ht="15" customHeight="1" x14ac:dyDescent="0.2">
      <c r="A1907" s="44"/>
      <c r="O1907" s="44"/>
      <c r="P1907" s="44"/>
      <c r="Q1907" s="44"/>
      <c r="R1907" s="44"/>
      <c r="S1907" s="44"/>
      <c r="T1907" s="44"/>
      <c r="U1907" s="44"/>
      <c r="V1907" s="44"/>
      <c r="W1907" s="44"/>
      <c r="X1907" s="44"/>
      <c r="Y1907" s="44"/>
    </row>
    <row r="1908" spans="1:25" ht="15" customHeight="1" x14ac:dyDescent="0.2">
      <c r="A1908" s="44"/>
      <c r="O1908" s="44"/>
      <c r="P1908" s="44"/>
      <c r="Q1908" s="44"/>
      <c r="R1908" s="44"/>
      <c r="S1908" s="44"/>
      <c r="T1908" s="44"/>
      <c r="U1908" s="44"/>
      <c r="V1908" s="44"/>
      <c r="W1908" s="44"/>
      <c r="X1908" s="44"/>
      <c r="Y1908" s="44"/>
    </row>
    <row r="1909" spans="1:25" ht="15" customHeight="1" x14ac:dyDescent="0.2">
      <c r="A1909" s="44"/>
      <c r="O1909" s="44"/>
      <c r="P1909" s="44"/>
      <c r="Q1909" s="44"/>
      <c r="R1909" s="44"/>
      <c r="S1909" s="44"/>
      <c r="T1909" s="44"/>
      <c r="U1909" s="44"/>
      <c r="V1909" s="44"/>
      <c r="W1909" s="44"/>
      <c r="X1909" s="44"/>
      <c r="Y1909" s="44"/>
    </row>
    <row r="1910" spans="1:25" ht="15" customHeight="1" x14ac:dyDescent="0.2">
      <c r="A1910" s="44"/>
      <c r="O1910" s="44"/>
      <c r="P1910" s="44"/>
      <c r="Q1910" s="44"/>
      <c r="R1910" s="44"/>
      <c r="S1910" s="44"/>
      <c r="T1910" s="44"/>
      <c r="U1910" s="44"/>
      <c r="V1910" s="44"/>
      <c r="W1910" s="44"/>
      <c r="X1910" s="44"/>
      <c r="Y1910" s="44"/>
    </row>
    <row r="1911" spans="1:25" ht="15" customHeight="1" x14ac:dyDescent="0.2">
      <c r="A1911" s="44"/>
      <c r="O1911" s="44"/>
      <c r="P1911" s="44"/>
      <c r="Q1911" s="44"/>
      <c r="R1911" s="44"/>
      <c r="S1911" s="44"/>
      <c r="T1911" s="44"/>
      <c r="U1911" s="44"/>
      <c r="V1911" s="44"/>
      <c r="W1911" s="44"/>
      <c r="X1911" s="44"/>
      <c r="Y1911" s="44"/>
    </row>
    <row r="1912" spans="1:25" ht="15" customHeight="1" x14ac:dyDescent="0.2">
      <c r="A1912" s="44"/>
      <c r="O1912" s="44"/>
      <c r="P1912" s="44"/>
      <c r="Q1912" s="44"/>
      <c r="R1912" s="44"/>
      <c r="S1912" s="44"/>
      <c r="T1912" s="44"/>
      <c r="U1912" s="44"/>
      <c r="V1912" s="44"/>
      <c r="W1912" s="44"/>
      <c r="X1912" s="44"/>
      <c r="Y1912" s="44"/>
    </row>
    <row r="1913" spans="1:25" ht="15" customHeight="1" x14ac:dyDescent="0.2">
      <c r="A1913" s="44"/>
      <c r="O1913" s="44"/>
      <c r="P1913" s="44"/>
      <c r="Q1913" s="44"/>
      <c r="R1913" s="44"/>
      <c r="S1913" s="44"/>
      <c r="T1913" s="44"/>
      <c r="U1913" s="44"/>
      <c r="V1913" s="44"/>
      <c r="W1913" s="44"/>
      <c r="X1913" s="44"/>
      <c r="Y1913" s="44"/>
    </row>
    <row r="1914" spans="1:25" ht="15" customHeight="1" x14ac:dyDescent="0.2">
      <c r="A1914" s="44"/>
      <c r="O1914" s="44"/>
      <c r="P1914" s="44"/>
      <c r="Q1914" s="44"/>
      <c r="R1914" s="44"/>
      <c r="S1914" s="44"/>
      <c r="T1914" s="44"/>
      <c r="U1914" s="44"/>
      <c r="V1914" s="44"/>
      <c r="W1914" s="44"/>
      <c r="X1914" s="44"/>
      <c r="Y1914" s="44"/>
    </row>
    <row r="1915" spans="1:25" ht="15" customHeight="1" x14ac:dyDescent="0.2">
      <c r="A1915" s="44"/>
      <c r="O1915" s="44"/>
      <c r="P1915" s="44"/>
      <c r="Q1915" s="44"/>
      <c r="R1915" s="44"/>
      <c r="S1915" s="44"/>
      <c r="T1915" s="44"/>
      <c r="U1915" s="44"/>
      <c r="V1915" s="44"/>
      <c r="W1915" s="44"/>
      <c r="X1915" s="44"/>
      <c r="Y1915" s="44"/>
    </row>
    <row r="1916" spans="1:25" ht="15" customHeight="1" x14ac:dyDescent="0.2">
      <c r="A1916" s="44"/>
      <c r="O1916" s="44"/>
      <c r="P1916" s="44"/>
      <c r="Q1916" s="44"/>
      <c r="R1916" s="44"/>
      <c r="S1916" s="44"/>
      <c r="T1916" s="44"/>
      <c r="U1916" s="44"/>
      <c r="V1916" s="44"/>
      <c r="W1916" s="44"/>
      <c r="X1916" s="44"/>
      <c r="Y1916" s="44"/>
    </row>
    <row r="1917" spans="1:25" ht="15" customHeight="1" x14ac:dyDescent="0.2">
      <c r="A1917" s="44"/>
      <c r="O1917" s="44"/>
      <c r="P1917" s="44"/>
      <c r="Q1917" s="44"/>
      <c r="R1917" s="44"/>
      <c r="S1917" s="44"/>
      <c r="T1917" s="44"/>
      <c r="U1917" s="44"/>
      <c r="V1917" s="44"/>
      <c r="W1917" s="44"/>
      <c r="X1917" s="44"/>
      <c r="Y1917" s="44"/>
    </row>
    <row r="1918" spans="1:25" ht="15" customHeight="1" x14ac:dyDescent="0.2">
      <c r="A1918" s="44"/>
      <c r="O1918" s="44"/>
      <c r="P1918" s="44"/>
      <c r="Q1918" s="44"/>
      <c r="R1918" s="44"/>
      <c r="S1918" s="44"/>
      <c r="T1918" s="44"/>
      <c r="U1918" s="44"/>
      <c r="V1918" s="44"/>
      <c r="W1918" s="44"/>
      <c r="X1918" s="44"/>
      <c r="Y1918" s="44"/>
    </row>
    <row r="1919" spans="1:25" ht="15" customHeight="1" x14ac:dyDescent="0.2">
      <c r="A1919" s="44"/>
      <c r="O1919" s="44"/>
      <c r="P1919" s="44"/>
      <c r="Q1919" s="44"/>
      <c r="R1919" s="44"/>
      <c r="S1919" s="44"/>
      <c r="T1919" s="44"/>
      <c r="U1919" s="44"/>
      <c r="V1919" s="44"/>
      <c r="W1919" s="44"/>
      <c r="X1919" s="44"/>
      <c r="Y1919" s="44"/>
    </row>
    <row r="1920" spans="1:25" ht="15" customHeight="1" x14ac:dyDescent="0.2">
      <c r="A1920" s="44"/>
      <c r="O1920" s="44"/>
      <c r="P1920" s="44"/>
      <c r="Q1920" s="44"/>
      <c r="R1920" s="44"/>
      <c r="S1920" s="44"/>
      <c r="T1920" s="44"/>
      <c r="U1920" s="44"/>
      <c r="V1920" s="44"/>
      <c r="W1920" s="44"/>
      <c r="X1920" s="44"/>
      <c r="Y1920" s="44"/>
    </row>
    <row r="1921" spans="1:25" ht="15" customHeight="1" x14ac:dyDescent="0.2">
      <c r="A1921" s="44"/>
      <c r="O1921" s="44"/>
      <c r="P1921" s="44"/>
      <c r="Q1921" s="44"/>
      <c r="R1921" s="44"/>
      <c r="S1921" s="44"/>
      <c r="T1921" s="44"/>
      <c r="U1921" s="44"/>
      <c r="V1921" s="44"/>
      <c r="W1921" s="44"/>
      <c r="X1921" s="44"/>
      <c r="Y1921" s="44"/>
    </row>
    <row r="1922" spans="1:25" ht="15" customHeight="1" x14ac:dyDescent="0.2">
      <c r="A1922" s="44"/>
      <c r="O1922" s="44"/>
      <c r="P1922" s="44"/>
      <c r="Q1922" s="44"/>
      <c r="R1922" s="44"/>
      <c r="S1922" s="44"/>
      <c r="T1922" s="44"/>
      <c r="U1922" s="44"/>
      <c r="V1922" s="44"/>
      <c r="W1922" s="44"/>
      <c r="X1922" s="44"/>
      <c r="Y1922" s="44"/>
    </row>
    <row r="1923" spans="1:25" ht="15" customHeight="1" x14ac:dyDescent="0.2">
      <c r="A1923" s="44"/>
      <c r="O1923" s="44"/>
      <c r="P1923" s="44"/>
      <c r="Q1923" s="44"/>
      <c r="R1923" s="44"/>
      <c r="S1923" s="44"/>
      <c r="T1923" s="44"/>
      <c r="U1923" s="44"/>
      <c r="V1923" s="44"/>
      <c r="W1923" s="44"/>
      <c r="X1923" s="44"/>
      <c r="Y1923" s="44"/>
    </row>
    <row r="1924" spans="1:25" ht="15" customHeight="1" x14ac:dyDescent="0.2">
      <c r="A1924" s="44"/>
      <c r="O1924" s="44"/>
      <c r="P1924" s="44"/>
      <c r="Q1924" s="44"/>
      <c r="R1924" s="44"/>
      <c r="S1924" s="44"/>
      <c r="T1924" s="44"/>
      <c r="U1924" s="44"/>
      <c r="V1924" s="44"/>
      <c r="W1924" s="44"/>
      <c r="X1924" s="44"/>
      <c r="Y1924" s="44"/>
    </row>
    <row r="1925" spans="1:25" ht="15" customHeight="1" x14ac:dyDescent="0.2">
      <c r="A1925" s="44"/>
      <c r="O1925" s="44"/>
      <c r="P1925" s="44"/>
      <c r="Q1925" s="44"/>
      <c r="R1925" s="44"/>
      <c r="S1925" s="44"/>
      <c r="T1925" s="44"/>
      <c r="U1925" s="44"/>
      <c r="V1925" s="44"/>
      <c r="W1925" s="44"/>
      <c r="X1925" s="44"/>
      <c r="Y1925" s="44"/>
    </row>
    <row r="1926" spans="1:25" ht="15" customHeight="1" x14ac:dyDescent="0.2">
      <c r="A1926" s="44"/>
      <c r="O1926" s="44"/>
      <c r="P1926" s="44"/>
      <c r="Q1926" s="44"/>
      <c r="R1926" s="44"/>
      <c r="S1926" s="44"/>
      <c r="T1926" s="44"/>
      <c r="U1926" s="44"/>
      <c r="V1926" s="44"/>
      <c r="W1926" s="44"/>
      <c r="X1926" s="44"/>
      <c r="Y1926" s="44"/>
    </row>
    <row r="1927" spans="1:25" ht="15" customHeight="1" x14ac:dyDescent="0.2">
      <c r="A1927" s="44"/>
      <c r="O1927" s="44"/>
      <c r="P1927" s="44"/>
      <c r="Q1927" s="44"/>
      <c r="R1927" s="44"/>
      <c r="S1927" s="44"/>
      <c r="T1927" s="44"/>
      <c r="U1927" s="44"/>
      <c r="V1927" s="44"/>
      <c r="W1927" s="44"/>
      <c r="X1927" s="44"/>
      <c r="Y1927" s="44"/>
    </row>
    <row r="1928" spans="1:25" ht="15" customHeight="1" x14ac:dyDescent="0.2">
      <c r="A1928" s="44"/>
      <c r="O1928" s="44"/>
      <c r="P1928" s="44"/>
      <c r="Q1928" s="44"/>
      <c r="R1928" s="44"/>
      <c r="S1928" s="44"/>
      <c r="T1928" s="44"/>
      <c r="U1928" s="44"/>
      <c r="V1928" s="44"/>
      <c r="W1928" s="44"/>
      <c r="X1928" s="44"/>
      <c r="Y1928" s="44"/>
    </row>
    <row r="1929" spans="1:25" ht="15" customHeight="1" x14ac:dyDescent="0.2">
      <c r="A1929" s="44"/>
      <c r="O1929" s="44"/>
      <c r="P1929" s="44"/>
      <c r="Q1929" s="44"/>
      <c r="R1929" s="44"/>
      <c r="S1929" s="44"/>
      <c r="T1929" s="44"/>
      <c r="U1929" s="44"/>
      <c r="V1929" s="44"/>
      <c r="W1929" s="44"/>
      <c r="X1929" s="44"/>
      <c r="Y1929" s="44"/>
    </row>
    <row r="1930" spans="1:25" ht="15" customHeight="1" x14ac:dyDescent="0.2">
      <c r="A1930" s="44"/>
      <c r="O1930" s="44"/>
      <c r="P1930" s="44"/>
      <c r="Q1930" s="44"/>
      <c r="R1930" s="44"/>
      <c r="S1930" s="44"/>
      <c r="T1930" s="44"/>
      <c r="U1930" s="44"/>
      <c r="V1930" s="44"/>
      <c r="W1930" s="44"/>
      <c r="X1930" s="44"/>
      <c r="Y1930" s="44"/>
    </row>
    <row r="1931" spans="1:25" ht="15" customHeight="1" x14ac:dyDescent="0.2">
      <c r="A1931" s="44"/>
      <c r="O1931" s="44"/>
      <c r="P1931" s="44"/>
      <c r="Q1931" s="44"/>
      <c r="R1931" s="44"/>
      <c r="S1931" s="44"/>
      <c r="T1931" s="44"/>
      <c r="U1931" s="44"/>
      <c r="V1931" s="44"/>
      <c r="W1931" s="44"/>
      <c r="X1931" s="44"/>
      <c r="Y1931" s="44"/>
    </row>
    <row r="1932" spans="1:25" ht="15" customHeight="1" x14ac:dyDescent="0.2">
      <c r="A1932" s="44"/>
      <c r="O1932" s="44"/>
      <c r="P1932" s="44"/>
      <c r="Q1932" s="44"/>
      <c r="R1932" s="44"/>
      <c r="S1932" s="44"/>
      <c r="T1932" s="44"/>
      <c r="U1932" s="44"/>
      <c r="V1932" s="44"/>
      <c r="W1932" s="44"/>
      <c r="X1932" s="44"/>
      <c r="Y1932" s="44"/>
    </row>
    <row r="1933" spans="1:25" ht="15" customHeight="1" x14ac:dyDescent="0.2">
      <c r="A1933" s="44"/>
      <c r="O1933" s="44"/>
      <c r="P1933" s="44"/>
      <c r="Q1933" s="44"/>
      <c r="R1933" s="44"/>
      <c r="S1933" s="44"/>
      <c r="T1933" s="44"/>
      <c r="U1933" s="44"/>
      <c r="V1933" s="44"/>
      <c r="W1933" s="44"/>
      <c r="X1933" s="44"/>
      <c r="Y1933" s="44"/>
    </row>
    <row r="1934" spans="1:25" ht="15" customHeight="1" x14ac:dyDescent="0.2">
      <c r="A1934" s="44"/>
      <c r="O1934" s="44"/>
      <c r="P1934" s="44"/>
      <c r="Q1934" s="44"/>
      <c r="R1934" s="44"/>
      <c r="S1934" s="44"/>
      <c r="T1934" s="44"/>
      <c r="U1934" s="44"/>
      <c r="V1934" s="44"/>
      <c r="W1934" s="44"/>
      <c r="X1934" s="44"/>
      <c r="Y1934" s="44"/>
    </row>
    <row r="1935" spans="1:25" ht="15" customHeight="1" x14ac:dyDescent="0.2">
      <c r="A1935" s="44"/>
      <c r="O1935" s="44"/>
      <c r="P1935" s="44"/>
      <c r="Q1935" s="44"/>
      <c r="R1935" s="44"/>
      <c r="S1935" s="44"/>
      <c r="T1935" s="44"/>
      <c r="U1935" s="44"/>
      <c r="V1935" s="44"/>
      <c r="W1935" s="44"/>
      <c r="X1935" s="44"/>
      <c r="Y1935" s="44"/>
    </row>
    <row r="1936" spans="1:25" ht="15" customHeight="1" x14ac:dyDescent="0.2">
      <c r="A1936" s="44"/>
      <c r="O1936" s="44"/>
      <c r="P1936" s="44"/>
      <c r="Q1936" s="44"/>
      <c r="R1936" s="44"/>
      <c r="S1936" s="44"/>
      <c r="T1936" s="44"/>
      <c r="U1936" s="44"/>
      <c r="V1936" s="44"/>
      <c r="W1936" s="44"/>
      <c r="X1936" s="44"/>
      <c r="Y1936" s="44"/>
    </row>
    <row r="1937" spans="1:25" ht="15" customHeight="1" x14ac:dyDescent="0.2">
      <c r="A1937" s="44"/>
      <c r="O1937" s="44"/>
      <c r="P1937" s="44"/>
      <c r="Q1937" s="44"/>
      <c r="R1937" s="44"/>
      <c r="S1937" s="44"/>
      <c r="T1937" s="44"/>
      <c r="U1937" s="44"/>
      <c r="V1937" s="44"/>
      <c r="W1937" s="44"/>
      <c r="X1937" s="44"/>
      <c r="Y1937" s="44"/>
    </row>
    <row r="1938" spans="1:25" ht="15" customHeight="1" x14ac:dyDescent="0.2">
      <c r="A1938" s="44"/>
      <c r="O1938" s="44"/>
      <c r="P1938" s="44"/>
      <c r="Q1938" s="44"/>
      <c r="R1938" s="44"/>
      <c r="S1938" s="44"/>
      <c r="T1938" s="44"/>
      <c r="U1938" s="44"/>
      <c r="V1938" s="44"/>
      <c r="W1938" s="44"/>
      <c r="X1938" s="44"/>
      <c r="Y1938" s="44"/>
    </row>
    <row r="1939" spans="1:25" ht="15" customHeight="1" x14ac:dyDescent="0.2">
      <c r="A1939" s="44"/>
      <c r="O1939" s="44"/>
      <c r="P1939" s="44"/>
      <c r="Q1939" s="44"/>
      <c r="R1939" s="44"/>
      <c r="S1939" s="44"/>
      <c r="T1939" s="44"/>
      <c r="U1939" s="44"/>
      <c r="V1939" s="44"/>
      <c r="W1939" s="44"/>
      <c r="X1939" s="44"/>
      <c r="Y1939" s="44"/>
    </row>
    <row r="1940" spans="1:25" ht="15" customHeight="1" x14ac:dyDescent="0.2">
      <c r="A1940" s="44"/>
      <c r="O1940" s="44"/>
      <c r="P1940" s="44"/>
      <c r="Q1940" s="44"/>
      <c r="R1940" s="44"/>
      <c r="S1940" s="44"/>
      <c r="T1940" s="44"/>
      <c r="U1940" s="44"/>
      <c r="V1940" s="44"/>
      <c r="W1940" s="44"/>
      <c r="X1940" s="44"/>
      <c r="Y1940" s="44"/>
    </row>
    <row r="1941" spans="1:25" ht="15" customHeight="1" x14ac:dyDescent="0.2">
      <c r="A1941" s="44"/>
      <c r="O1941" s="44"/>
      <c r="P1941" s="44"/>
      <c r="Q1941" s="44"/>
      <c r="R1941" s="44"/>
      <c r="S1941" s="44"/>
      <c r="T1941" s="44"/>
      <c r="U1941" s="44"/>
      <c r="V1941" s="44"/>
      <c r="W1941" s="44"/>
      <c r="X1941" s="44"/>
      <c r="Y1941" s="44"/>
    </row>
    <row r="1942" spans="1:25" ht="15" customHeight="1" x14ac:dyDescent="0.2">
      <c r="A1942" s="44"/>
      <c r="O1942" s="44"/>
      <c r="P1942" s="44"/>
      <c r="Q1942" s="44"/>
      <c r="R1942" s="44"/>
      <c r="S1942" s="44"/>
      <c r="T1942" s="44"/>
      <c r="U1942" s="44"/>
      <c r="V1942" s="44"/>
      <c r="W1942" s="44"/>
      <c r="X1942" s="44"/>
      <c r="Y1942" s="44"/>
    </row>
    <row r="1943" spans="1:25" ht="15" customHeight="1" x14ac:dyDescent="0.2">
      <c r="A1943" s="44"/>
      <c r="O1943" s="44"/>
      <c r="P1943" s="44"/>
      <c r="Q1943" s="44"/>
      <c r="R1943" s="44"/>
      <c r="S1943" s="44"/>
      <c r="T1943" s="44"/>
      <c r="U1943" s="44"/>
      <c r="V1943" s="44"/>
      <c r="W1943" s="44"/>
      <c r="X1943" s="44"/>
      <c r="Y1943" s="44"/>
    </row>
    <row r="1944" spans="1:25" ht="15" customHeight="1" x14ac:dyDescent="0.2">
      <c r="A1944" s="44"/>
      <c r="O1944" s="44"/>
      <c r="P1944" s="44"/>
      <c r="Q1944" s="44"/>
      <c r="R1944" s="44"/>
      <c r="S1944" s="44"/>
      <c r="T1944" s="44"/>
      <c r="U1944" s="44"/>
      <c r="V1944" s="44"/>
      <c r="W1944" s="44"/>
      <c r="X1944" s="44"/>
      <c r="Y1944" s="44"/>
    </row>
    <row r="1945" spans="1:25" ht="15" customHeight="1" x14ac:dyDescent="0.2">
      <c r="A1945" s="44"/>
      <c r="O1945" s="44"/>
      <c r="P1945" s="44"/>
      <c r="Q1945" s="44"/>
      <c r="R1945" s="44"/>
      <c r="S1945" s="44"/>
      <c r="T1945" s="44"/>
      <c r="U1945" s="44"/>
      <c r="V1945" s="44"/>
      <c r="W1945" s="44"/>
      <c r="X1945" s="44"/>
      <c r="Y1945" s="44"/>
    </row>
    <row r="1946" spans="1:25" ht="15" customHeight="1" x14ac:dyDescent="0.2">
      <c r="A1946" s="44"/>
      <c r="O1946" s="44"/>
      <c r="P1946" s="44"/>
      <c r="Q1946" s="44"/>
      <c r="R1946" s="44"/>
      <c r="S1946" s="44"/>
      <c r="T1946" s="44"/>
      <c r="U1946" s="44"/>
      <c r="V1946" s="44"/>
      <c r="W1946" s="44"/>
      <c r="X1946" s="44"/>
      <c r="Y1946" s="44"/>
    </row>
    <row r="1947" spans="1:25" ht="15" customHeight="1" x14ac:dyDescent="0.2">
      <c r="A1947" s="44"/>
      <c r="O1947" s="44"/>
      <c r="P1947" s="44"/>
      <c r="Q1947" s="44"/>
      <c r="R1947" s="44"/>
      <c r="S1947" s="44"/>
      <c r="T1947" s="44"/>
      <c r="U1947" s="44"/>
      <c r="V1947" s="44"/>
      <c r="W1947" s="44"/>
      <c r="X1947" s="44"/>
      <c r="Y1947" s="44"/>
    </row>
    <row r="1948" spans="1:25" ht="15" customHeight="1" x14ac:dyDescent="0.2">
      <c r="A1948" s="44"/>
      <c r="O1948" s="44"/>
      <c r="P1948" s="44"/>
      <c r="Q1948" s="44"/>
      <c r="R1948" s="44"/>
      <c r="S1948" s="44"/>
      <c r="T1948" s="44"/>
      <c r="U1948" s="44"/>
      <c r="V1948" s="44"/>
      <c r="W1948" s="44"/>
      <c r="X1948" s="44"/>
      <c r="Y1948" s="44"/>
    </row>
    <row r="1949" spans="1:25" ht="15" customHeight="1" x14ac:dyDescent="0.2">
      <c r="A1949" s="44"/>
      <c r="O1949" s="44"/>
      <c r="P1949" s="44"/>
      <c r="Q1949" s="44"/>
      <c r="R1949" s="44"/>
      <c r="S1949" s="44"/>
      <c r="T1949" s="44"/>
      <c r="U1949" s="44"/>
      <c r="V1949" s="44"/>
      <c r="W1949" s="44"/>
      <c r="X1949" s="44"/>
      <c r="Y1949" s="44"/>
    </row>
    <row r="1950" spans="1:25" ht="15" customHeight="1" x14ac:dyDescent="0.2">
      <c r="A1950" s="44"/>
      <c r="O1950" s="44"/>
      <c r="P1950" s="44"/>
      <c r="Q1950" s="44"/>
      <c r="R1950" s="44"/>
      <c r="S1950" s="44"/>
      <c r="T1950" s="44"/>
      <c r="U1950" s="44"/>
      <c r="V1950" s="44"/>
      <c r="W1950" s="44"/>
      <c r="X1950" s="44"/>
      <c r="Y1950" s="44"/>
    </row>
    <row r="1951" spans="1:25" ht="15" customHeight="1" x14ac:dyDescent="0.2">
      <c r="A1951" s="44"/>
      <c r="O1951" s="44"/>
      <c r="P1951" s="44"/>
      <c r="Q1951" s="44"/>
      <c r="R1951" s="44"/>
      <c r="S1951" s="44"/>
      <c r="T1951" s="44"/>
      <c r="U1951" s="44"/>
      <c r="V1951" s="44"/>
      <c r="W1951" s="44"/>
      <c r="X1951" s="44"/>
      <c r="Y1951" s="44"/>
    </row>
    <row r="1952" spans="1:25" ht="15" customHeight="1" x14ac:dyDescent="0.2">
      <c r="A1952" s="44"/>
      <c r="O1952" s="44"/>
      <c r="P1952" s="44"/>
      <c r="Q1952" s="44"/>
      <c r="R1952" s="44"/>
      <c r="S1952" s="44"/>
      <c r="T1952" s="44"/>
      <c r="U1952" s="44"/>
      <c r="V1952" s="44"/>
      <c r="W1952" s="44"/>
      <c r="X1952" s="44"/>
      <c r="Y1952" s="44"/>
    </row>
    <row r="1953" spans="1:25" ht="15" customHeight="1" x14ac:dyDescent="0.2">
      <c r="A1953" s="44"/>
      <c r="O1953" s="44"/>
      <c r="P1953" s="44"/>
      <c r="Q1953" s="44"/>
      <c r="R1953" s="44"/>
      <c r="S1953" s="44"/>
      <c r="T1953" s="44"/>
      <c r="U1953" s="44"/>
      <c r="V1953" s="44"/>
      <c r="W1953" s="44"/>
      <c r="X1953" s="44"/>
      <c r="Y1953" s="44"/>
    </row>
    <row r="1954" spans="1:25" ht="15" customHeight="1" x14ac:dyDescent="0.2">
      <c r="A1954" s="44"/>
      <c r="O1954" s="44"/>
      <c r="P1954" s="44"/>
      <c r="Q1954" s="44"/>
      <c r="R1954" s="44"/>
      <c r="S1954" s="44"/>
      <c r="T1954" s="44"/>
      <c r="U1954" s="44"/>
      <c r="V1954" s="44"/>
      <c r="W1954" s="44"/>
      <c r="X1954" s="44"/>
      <c r="Y1954" s="44"/>
    </row>
    <row r="1955" spans="1:25" ht="15" customHeight="1" x14ac:dyDescent="0.2">
      <c r="A1955" s="44"/>
      <c r="O1955" s="44"/>
      <c r="P1955" s="44"/>
      <c r="Q1955" s="44"/>
      <c r="R1955" s="44"/>
      <c r="S1955" s="44"/>
      <c r="T1955" s="44"/>
      <c r="U1955" s="44"/>
      <c r="V1955" s="44"/>
      <c r="W1955" s="44"/>
      <c r="X1955" s="44"/>
      <c r="Y1955" s="44"/>
    </row>
    <row r="1956" spans="1:25" ht="15" customHeight="1" x14ac:dyDescent="0.2">
      <c r="A1956" s="44"/>
      <c r="O1956" s="44"/>
      <c r="P1956" s="44"/>
      <c r="Q1956" s="44"/>
      <c r="R1956" s="44"/>
      <c r="S1956" s="44"/>
      <c r="T1956" s="44"/>
      <c r="U1956" s="44"/>
      <c r="V1956" s="44"/>
      <c r="W1956" s="44"/>
      <c r="X1956" s="44"/>
      <c r="Y1956" s="44"/>
    </row>
    <row r="1957" spans="1:25" ht="15" customHeight="1" x14ac:dyDescent="0.2">
      <c r="A1957" s="44"/>
      <c r="O1957" s="44"/>
      <c r="P1957" s="44"/>
      <c r="Q1957" s="44"/>
      <c r="R1957" s="44"/>
      <c r="S1957" s="44"/>
      <c r="T1957" s="44"/>
      <c r="U1957" s="44"/>
      <c r="V1957" s="44"/>
      <c r="W1957" s="44"/>
      <c r="X1957" s="44"/>
      <c r="Y1957" s="44"/>
    </row>
    <row r="1958" spans="1:25" ht="15" customHeight="1" x14ac:dyDescent="0.2">
      <c r="A1958" s="44"/>
      <c r="O1958" s="44"/>
      <c r="P1958" s="44"/>
      <c r="Q1958" s="44"/>
      <c r="R1958" s="44"/>
      <c r="S1958" s="44"/>
      <c r="T1958" s="44"/>
      <c r="U1958" s="44"/>
      <c r="V1958" s="44"/>
      <c r="W1958" s="44"/>
      <c r="X1958" s="44"/>
      <c r="Y1958" s="44"/>
    </row>
    <row r="1959" spans="1:25" ht="15" customHeight="1" x14ac:dyDescent="0.2">
      <c r="A1959" s="44"/>
      <c r="O1959" s="44"/>
      <c r="P1959" s="44"/>
      <c r="Q1959" s="44"/>
      <c r="R1959" s="44"/>
      <c r="S1959" s="44"/>
      <c r="T1959" s="44"/>
      <c r="U1959" s="44"/>
      <c r="V1959" s="44"/>
      <c r="W1959" s="44"/>
      <c r="X1959" s="44"/>
      <c r="Y1959" s="44"/>
    </row>
    <row r="1960" spans="1:25" ht="15" customHeight="1" x14ac:dyDescent="0.2">
      <c r="A1960" s="44"/>
      <c r="O1960" s="44"/>
      <c r="P1960" s="44"/>
      <c r="Q1960" s="44"/>
      <c r="R1960" s="44"/>
      <c r="S1960" s="44"/>
      <c r="T1960" s="44"/>
      <c r="U1960" s="44"/>
      <c r="V1960" s="44"/>
      <c r="W1960" s="44"/>
      <c r="X1960" s="44"/>
      <c r="Y1960" s="44"/>
    </row>
    <row r="1961" spans="1:25" ht="15" customHeight="1" x14ac:dyDescent="0.2">
      <c r="A1961" s="44"/>
      <c r="O1961" s="44"/>
      <c r="P1961" s="44"/>
      <c r="Q1961" s="44"/>
      <c r="R1961" s="44"/>
      <c r="S1961" s="44"/>
      <c r="T1961" s="44"/>
      <c r="U1961" s="44"/>
      <c r="V1961" s="44"/>
      <c r="W1961" s="44"/>
      <c r="X1961" s="44"/>
      <c r="Y1961" s="44"/>
    </row>
    <row r="1962" spans="1:25" ht="15" customHeight="1" x14ac:dyDescent="0.2">
      <c r="A1962" s="44"/>
      <c r="O1962" s="44"/>
      <c r="P1962" s="44"/>
      <c r="Q1962" s="44"/>
      <c r="R1962" s="44"/>
      <c r="S1962" s="44"/>
      <c r="T1962" s="44"/>
      <c r="U1962" s="44"/>
      <c r="V1962" s="44"/>
      <c r="W1962" s="44"/>
      <c r="X1962" s="44"/>
      <c r="Y1962" s="44"/>
    </row>
    <row r="1963" spans="1:25" ht="15" customHeight="1" x14ac:dyDescent="0.2">
      <c r="A1963" s="44"/>
      <c r="O1963" s="44"/>
      <c r="P1963" s="44"/>
      <c r="Q1963" s="44"/>
      <c r="R1963" s="44"/>
      <c r="S1963" s="44"/>
      <c r="T1963" s="44"/>
      <c r="U1963" s="44"/>
      <c r="V1963" s="44"/>
      <c r="W1963" s="44"/>
      <c r="X1963" s="44"/>
      <c r="Y1963" s="44"/>
    </row>
    <row r="1964" spans="1:25" ht="15" customHeight="1" x14ac:dyDescent="0.2">
      <c r="A1964" s="44"/>
      <c r="O1964" s="44"/>
      <c r="P1964" s="44"/>
      <c r="Q1964" s="44"/>
      <c r="R1964" s="44"/>
      <c r="S1964" s="44"/>
      <c r="T1964" s="44"/>
      <c r="U1964" s="44"/>
      <c r="V1964" s="44"/>
      <c r="W1964" s="44"/>
      <c r="X1964" s="44"/>
      <c r="Y1964" s="44"/>
    </row>
    <row r="1965" spans="1:25" ht="15" customHeight="1" x14ac:dyDescent="0.2">
      <c r="A1965" s="44"/>
      <c r="O1965" s="44"/>
      <c r="P1965" s="44"/>
      <c r="Q1965" s="44"/>
      <c r="R1965" s="44"/>
      <c r="S1965" s="44"/>
      <c r="T1965" s="44"/>
      <c r="U1965" s="44"/>
      <c r="V1965" s="44"/>
      <c r="W1965" s="44"/>
      <c r="X1965" s="44"/>
      <c r="Y1965" s="44"/>
    </row>
    <row r="1966" spans="1:25" ht="15" customHeight="1" x14ac:dyDescent="0.2">
      <c r="A1966" s="44"/>
      <c r="O1966" s="44"/>
      <c r="P1966" s="44"/>
      <c r="Q1966" s="44"/>
      <c r="R1966" s="44"/>
      <c r="S1966" s="44"/>
      <c r="T1966" s="44"/>
      <c r="U1966" s="44"/>
      <c r="V1966" s="44"/>
      <c r="W1966" s="44"/>
      <c r="X1966" s="44"/>
      <c r="Y1966" s="44"/>
    </row>
    <row r="1967" spans="1:25" ht="15" customHeight="1" x14ac:dyDescent="0.2">
      <c r="A1967" s="44"/>
      <c r="O1967" s="44"/>
      <c r="P1967" s="44"/>
      <c r="Q1967" s="44"/>
      <c r="R1967" s="44"/>
      <c r="S1967" s="44"/>
      <c r="T1967" s="44"/>
      <c r="U1967" s="44"/>
      <c r="V1967" s="44"/>
      <c r="W1967" s="44"/>
      <c r="X1967" s="44"/>
      <c r="Y1967" s="44"/>
    </row>
    <row r="1968" spans="1:25" ht="15" customHeight="1" x14ac:dyDescent="0.2">
      <c r="A1968" s="44"/>
      <c r="O1968" s="44"/>
      <c r="P1968" s="44"/>
      <c r="Q1968" s="44"/>
      <c r="R1968" s="44"/>
      <c r="S1968" s="44"/>
      <c r="T1968" s="44"/>
      <c r="U1968" s="44"/>
      <c r="V1968" s="44"/>
      <c r="W1968" s="44"/>
      <c r="X1968" s="44"/>
      <c r="Y1968" s="44"/>
    </row>
    <row r="1969" spans="1:25" ht="15" customHeight="1" x14ac:dyDescent="0.2">
      <c r="A1969" s="44"/>
      <c r="O1969" s="44"/>
      <c r="P1969" s="44"/>
      <c r="Q1969" s="44"/>
      <c r="R1969" s="44"/>
      <c r="S1969" s="44"/>
      <c r="T1969" s="44"/>
      <c r="U1969" s="44"/>
      <c r="V1969" s="44"/>
      <c r="W1969" s="44"/>
      <c r="X1969" s="44"/>
      <c r="Y1969" s="44"/>
    </row>
    <row r="1970" spans="1:25" ht="15" customHeight="1" x14ac:dyDescent="0.2">
      <c r="A1970" s="44"/>
      <c r="O1970" s="44"/>
      <c r="P1970" s="44"/>
      <c r="Q1970" s="44"/>
      <c r="R1970" s="44"/>
      <c r="S1970" s="44"/>
      <c r="T1970" s="44"/>
      <c r="U1970" s="44"/>
      <c r="V1970" s="44"/>
      <c r="W1970" s="44"/>
      <c r="X1970" s="44"/>
      <c r="Y1970" s="44"/>
    </row>
    <row r="1971" spans="1:25" ht="15" customHeight="1" x14ac:dyDescent="0.2">
      <c r="A1971" s="44"/>
      <c r="O1971" s="44"/>
      <c r="P1971" s="44"/>
      <c r="Q1971" s="44"/>
      <c r="R1971" s="44"/>
      <c r="S1971" s="44"/>
      <c r="T1971" s="44"/>
      <c r="U1971" s="44"/>
      <c r="V1971" s="44"/>
      <c r="W1971" s="44"/>
      <c r="X1971" s="44"/>
      <c r="Y1971" s="44"/>
    </row>
    <row r="1972" spans="1:25" ht="15" customHeight="1" x14ac:dyDescent="0.2">
      <c r="A1972" s="44"/>
      <c r="O1972" s="44"/>
      <c r="P1972" s="44"/>
      <c r="Q1972" s="44"/>
      <c r="R1972" s="44"/>
      <c r="S1972" s="44"/>
      <c r="T1972" s="44"/>
      <c r="U1972" s="44"/>
      <c r="V1972" s="44"/>
      <c r="W1972" s="44"/>
      <c r="X1972" s="44"/>
      <c r="Y1972" s="44"/>
    </row>
    <row r="1973" spans="1:25" ht="15" customHeight="1" x14ac:dyDescent="0.2">
      <c r="A1973" s="44"/>
      <c r="O1973" s="44"/>
      <c r="P1973" s="44"/>
      <c r="Q1973" s="44"/>
      <c r="R1973" s="44"/>
      <c r="S1973" s="44"/>
      <c r="T1973" s="44"/>
      <c r="U1973" s="44"/>
      <c r="V1973" s="44"/>
      <c r="W1973" s="44"/>
      <c r="X1973" s="44"/>
      <c r="Y1973" s="44"/>
    </row>
    <row r="1974" spans="1:25" ht="15" customHeight="1" x14ac:dyDescent="0.2">
      <c r="A1974" s="44"/>
      <c r="O1974" s="44"/>
      <c r="P1974" s="44"/>
      <c r="Q1974" s="44"/>
      <c r="R1974" s="44"/>
      <c r="S1974" s="44"/>
      <c r="T1974" s="44"/>
      <c r="U1974" s="44"/>
      <c r="V1974" s="44"/>
      <c r="W1974" s="44"/>
      <c r="X1974" s="44"/>
      <c r="Y1974" s="44"/>
    </row>
    <row r="1975" spans="1:25" ht="15" customHeight="1" x14ac:dyDescent="0.2">
      <c r="A1975" s="44"/>
      <c r="O1975" s="44"/>
      <c r="P1975" s="44"/>
      <c r="Q1975" s="44"/>
      <c r="R1975" s="44"/>
      <c r="S1975" s="44"/>
      <c r="T1975" s="44"/>
      <c r="U1975" s="44"/>
      <c r="V1975" s="44"/>
      <c r="W1975" s="44"/>
      <c r="X1975" s="44"/>
      <c r="Y1975" s="44"/>
    </row>
    <row r="1976" spans="1:25" ht="15" customHeight="1" x14ac:dyDescent="0.2">
      <c r="A1976" s="44"/>
      <c r="O1976" s="44"/>
      <c r="P1976" s="44"/>
      <c r="Q1976" s="44"/>
      <c r="R1976" s="44"/>
      <c r="S1976" s="44"/>
      <c r="T1976" s="44"/>
      <c r="U1976" s="44"/>
      <c r="V1976" s="44"/>
      <c r="W1976" s="44"/>
      <c r="X1976" s="44"/>
      <c r="Y1976" s="44"/>
    </row>
    <row r="1977" spans="1:25" ht="15" customHeight="1" x14ac:dyDescent="0.2">
      <c r="A1977" s="44"/>
      <c r="O1977" s="44"/>
      <c r="P1977" s="44"/>
      <c r="Q1977" s="44"/>
      <c r="R1977" s="44"/>
      <c r="S1977" s="44"/>
      <c r="T1977" s="44"/>
      <c r="U1977" s="44"/>
      <c r="V1977" s="44"/>
      <c r="W1977" s="44"/>
      <c r="X1977" s="44"/>
      <c r="Y1977" s="44"/>
    </row>
    <row r="1978" spans="1:25" ht="15" customHeight="1" x14ac:dyDescent="0.2">
      <c r="A1978" s="44"/>
      <c r="O1978" s="44"/>
      <c r="P1978" s="44"/>
      <c r="Q1978" s="44"/>
      <c r="R1978" s="44"/>
      <c r="S1978" s="44"/>
      <c r="T1978" s="44"/>
      <c r="U1978" s="44"/>
      <c r="V1978" s="44"/>
      <c r="W1978" s="44"/>
      <c r="X1978" s="44"/>
      <c r="Y1978" s="44"/>
    </row>
    <row r="1979" spans="1:25" ht="15" customHeight="1" x14ac:dyDescent="0.2">
      <c r="A1979" s="44"/>
      <c r="O1979" s="44"/>
      <c r="P1979" s="44"/>
      <c r="Q1979" s="44"/>
      <c r="R1979" s="44"/>
      <c r="S1979" s="44"/>
      <c r="T1979" s="44"/>
      <c r="U1979" s="44"/>
      <c r="V1979" s="44"/>
      <c r="W1979" s="44"/>
      <c r="X1979" s="44"/>
      <c r="Y1979" s="44"/>
    </row>
    <row r="1980" spans="1:25" ht="15" customHeight="1" x14ac:dyDescent="0.2">
      <c r="A1980" s="44"/>
      <c r="O1980" s="44"/>
      <c r="P1980" s="44"/>
      <c r="Q1980" s="44"/>
      <c r="R1980" s="44"/>
      <c r="S1980" s="44"/>
      <c r="T1980" s="44"/>
      <c r="U1980" s="44"/>
      <c r="V1980" s="44"/>
      <c r="W1980" s="44"/>
      <c r="X1980" s="44"/>
      <c r="Y1980" s="44"/>
    </row>
    <row r="1981" spans="1:25" ht="15" customHeight="1" x14ac:dyDescent="0.2">
      <c r="A1981" s="44"/>
      <c r="O1981" s="44"/>
      <c r="P1981" s="44"/>
      <c r="Q1981" s="44"/>
      <c r="R1981" s="44"/>
      <c r="S1981" s="44"/>
      <c r="T1981" s="44"/>
      <c r="U1981" s="44"/>
      <c r="V1981" s="44"/>
      <c r="W1981" s="44"/>
      <c r="X1981" s="44"/>
      <c r="Y1981" s="44"/>
    </row>
    <row r="1982" spans="1:25" ht="15" customHeight="1" x14ac:dyDescent="0.2">
      <c r="A1982" s="44"/>
      <c r="O1982" s="44"/>
      <c r="P1982" s="44"/>
      <c r="Q1982" s="44"/>
      <c r="R1982" s="44"/>
      <c r="S1982" s="44"/>
      <c r="T1982" s="44"/>
      <c r="U1982" s="44"/>
      <c r="V1982" s="44"/>
      <c r="W1982" s="44"/>
      <c r="X1982" s="44"/>
      <c r="Y1982" s="44"/>
    </row>
    <row r="1983" spans="1:25" ht="15" customHeight="1" x14ac:dyDescent="0.2">
      <c r="A1983" s="44"/>
      <c r="O1983" s="44"/>
      <c r="P1983" s="44"/>
      <c r="Q1983" s="44"/>
      <c r="R1983" s="44"/>
      <c r="S1983" s="44"/>
      <c r="T1983" s="44"/>
      <c r="U1983" s="44"/>
      <c r="V1983" s="44"/>
      <c r="W1983" s="44"/>
      <c r="X1983" s="44"/>
      <c r="Y1983" s="44"/>
    </row>
    <row r="1984" spans="1:25" ht="15" customHeight="1" x14ac:dyDescent="0.2">
      <c r="A1984" s="44"/>
      <c r="O1984" s="44"/>
      <c r="P1984" s="44"/>
      <c r="Q1984" s="44"/>
      <c r="R1984" s="44"/>
      <c r="S1984" s="44"/>
      <c r="T1984" s="44"/>
      <c r="U1984" s="44"/>
      <c r="V1984" s="44"/>
      <c r="W1984" s="44"/>
      <c r="X1984" s="44"/>
      <c r="Y1984" s="44"/>
    </row>
    <row r="1985" spans="1:25" ht="15" customHeight="1" x14ac:dyDescent="0.2">
      <c r="A1985" s="44"/>
      <c r="O1985" s="44"/>
      <c r="P1985" s="44"/>
      <c r="Q1985" s="44"/>
      <c r="R1985" s="44"/>
      <c r="S1985" s="44"/>
      <c r="T1985" s="44"/>
      <c r="U1985" s="44"/>
      <c r="V1985" s="44"/>
      <c r="W1985" s="44"/>
      <c r="X1985" s="44"/>
      <c r="Y1985" s="44"/>
    </row>
    <row r="1986" spans="1:25" ht="15" customHeight="1" x14ac:dyDescent="0.2">
      <c r="A1986" s="44"/>
      <c r="O1986" s="44"/>
      <c r="P1986" s="44"/>
      <c r="Q1986" s="44"/>
      <c r="R1986" s="44"/>
      <c r="S1986" s="44"/>
      <c r="T1986" s="44"/>
      <c r="U1986" s="44"/>
      <c r="V1986" s="44"/>
      <c r="W1986" s="44"/>
      <c r="X1986" s="44"/>
      <c r="Y1986" s="44"/>
    </row>
    <row r="1987" spans="1:25" ht="15" customHeight="1" x14ac:dyDescent="0.2">
      <c r="A1987" s="44"/>
      <c r="O1987" s="44"/>
      <c r="P1987" s="44"/>
      <c r="Q1987" s="44"/>
      <c r="R1987" s="44"/>
      <c r="S1987" s="44"/>
      <c r="T1987" s="44"/>
      <c r="U1987" s="44"/>
      <c r="V1987" s="44"/>
      <c r="W1987" s="44"/>
      <c r="X1987" s="44"/>
      <c r="Y1987" s="44"/>
    </row>
    <row r="1988" spans="1:25" ht="15" customHeight="1" x14ac:dyDescent="0.2">
      <c r="A1988" s="44"/>
      <c r="O1988" s="44"/>
      <c r="P1988" s="44"/>
      <c r="Q1988" s="44"/>
      <c r="R1988" s="44"/>
      <c r="S1988" s="44"/>
      <c r="T1988" s="44"/>
      <c r="U1988" s="44"/>
      <c r="V1988" s="44"/>
      <c r="W1988" s="44"/>
      <c r="X1988" s="44"/>
      <c r="Y1988" s="44"/>
    </row>
    <row r="1989" spans="1:25" ht="15" customHeight="1" x14ac:dyDescent="0.2">
      <c r="A1989" s="44"/>
      <c r="O1989" s="44"/>
      <c r="P1989" s="44"/>
      <c r="Q1989" s="44"/>
      <c r="R1989" s="44"/>
      <c r="S1989" s="44"/>
      <c r="T1989" s="44"/>
      <c r="U1989" s="44"/>
      <c r="V1989" s="44"/>
      <c r="W1989" s="44"/>
      <c r="X1989" s="44"/>
      <c r="Y1989" s="44"/>
    </row>
    <row r="1990" spans="1:25" ht="15" customHeight="1" x14ac:dyDescent="0.2">
      <c r="A1990" s="44"/>
      <c r="O1990" s="44"/>
      <c r="P1990" s="44"/>
      <c r="Q1990" s="44"/>
      <c r="R1990" s="44"/>
      <c r="S1990" s="44"/>
      <c r="T1990" s="44"/>
      <c r="U1990" s="44"/>
      <c r="V1990" s="44"/>
      <c r="W1990" s="44"/>
      <c r="X1990" s="44"/>
      <c r="Y1990" s="44"/>
    </row>
    <row r="1991" spans="1:25" ht="15" customHeight="1" x14ac:dyDescent="0.2">
      <c r="A1991" s="44"/>
      <c r="O1991" s="44"/>
      <c r="P1991" s="44"/>
      <c r="Q1991" s="44"/>
      <c r="R1991" s="44"/>
      <c r="S1991" s="44"/>
      <c r="T1991" s="44"/>
      <c r="U1991" s="44"/>
      <c r="V1991" s="44"/>
      <c r="W1991" s="44"/>
      <c r="X1991" s="44"/>
      <c r="Y1991" s="44"/>
    </row>
    <row r="1992" spans="1:25" ht="15" customHeight="1" x14ac:dyDescent="0.2">
      <c r="A1992" s="44"/>
      <c r="O1992" s="44"/>
      <c r="P1992" s="44"/>
      <c r="Q1992" s="44"/>
      <c r="R1992" s="44"/>
      <c r="S1992" s="44"/>
      <c r="T1992" s="44"/>
      <c r="U1992" s="44"/>
      <c r="V1992" s="44"/>
      <c r="W1992" s="44"/>
      <c r="X1992" s="44"/>
      <c r="Y1992" s="44"/>
    </row>
    <row r="1993" spans="1:25" ht="15" customHeight="1" x14ac:dyDescent="0.2">
      <c r="A1993" s="44"/>
      <c r="O1993" s="44"/>
      <c r="P1993" s="44"/>
      <c r="Q1993" s="44"/>
      <c r="R1993" s="44"/>
      <c r="S1993" s="44"/>
      <c r="T1993" s="44"/>
      <c r="U1993" s="44"/>
      <c r="V1993" s="44"/>
      <c r="W1993" s="44"/>
      <c r="X1993" s="44"/>
      <c r="Y1993" s="44"/>
    </row>
    <row r="1994" spans="1:25" ht="15" customHeight="1" x14ac:dyDescent="0.2">
      <c r="A1994" s="44"/>
      <c r="O1994" s="44"/>
      <c r="P1994" s="44"/>
      <c r="Q1994" s="44"/>
      <c r="R1994" s="44"/>
      <c r="S1994" s="44"/>
      <c r="T1994" s="44"/>
      <c r="U1994" s="44"/>
      <c r="V1994" s="44"/>
      <c r="W1994" s="44"/>
      <c r="X1994" s="44"/>
      <c r="Y1994" s="44"/>
    </row>
    <row r="1995" spans="1:25" ht="15" customHeight="1" x14ac:dyDescent="0.2">
      <c r="A1995" s="44"/>
      <c r="O1995" s="44"/>
      <c r="P1995" s="44"/>
      <c r="Q1995" s="44"/>
      <c r="R1995" s="44"/>
      <c r="S1995" s="44"/>
      <c r="T1995" s="44"/>
      <c r="U1995" s="44"/>
      <c r="V1995" s="44"/>
      <c r="W1995" s="44"/>
      <c r="X1995" s="44"/>
      <c r="Y1995" s="44"/>
    </row>
    <row r="1996" spans="1:25" ht="15" customHeight="1" x14ac:dyDescent="0.2">
      <c r="A1996" s="44"/>
      <c r="O1996" s="44"/>
      <c r="P1996" s="44"/>
      <c r="Q1996" s="44"/>
      <c r="R1996" s="44"/>
      <c r="S1996" s="44"/>
      <c r="T1996" s="44"/>
      <c r="U1996" s="44"/>
      <c r="V1996" s="44"/>
      <c r="W1996" s="44"/>
      <c r="X1996" s="44"/>
      <c r="Y1996" s="44"/>
    </row>
    <row r="1997" spans="1:25" ht="15" customHeight="1" x14ac:dyDescent="0.2">
      <c r="A1997" s="44"/>
      <c r="O1997" s="44"/>
      <c r="P1997" s="44"/>
      <c r="Q1997" s="44"/>
      <c r="R1997" s="44"/>
      <c r="S1997" s="44"/>
      <c r="T1997" s="44"/>
      <c r="U1997" s="44"/>
      <c r="V1997" s="44"/>
      <c r="W1997" s="44"/>
      <c r="X1997" s="44"/>
      <c r="Y1997" s="44"/>
    </row>
    <row r="1998" spans="1:25" ht="15" customHeight="1" x14ac:dyDescent="0.2">
      <c r="A1998" s="44"/>
      <c r="O1998" s="44"/>
      <c r="P1998" s="44"/>
      <c r="Q1998" s="44"/>
      <c r="R1998" s="44"/>
      <c r="S1998" s="44"/>
      <c r="T1998" s="44"/>
      <c r="U1998" s="44"/>
      <c r="V1998" s="44"/>
      <c r="W1998" s="44"/>
      <c r="X1998" s="44"/>
      <c r="Y1998" s="44"/>
    </row>
    <row r="1999" spans="1:25" ht="15" customHeight="1" x14ac:dyDescent="0.2">
      <c r="A1999" s="44"/>
      <c r="O1999" s="44"/>
      <c r="P1999" s="44"/>
      <c r="Q1999" s="44"/>
      <c r="R1999" s="44"/>
      <c r="S1999" s="44"/>
      <c r="T1999" s="44"/>
      <c r="U1999" s="44"/>
      <c r="V1999" s="44"/>
      <c r="W1999" s="44"/>
      <c r="X1999" s="44"/>
      <c r="Y1999" s="44"/>
    </row>
    <row r="2000" spans="1:25" ht="15" customHeight="1" x14ac:dyDescent="0.2">
      <c r="A2000" s="44"/>
      <c r="O2000" s="44"/>
      <c r="P2000" s="44"/>
      <c r="Q2000" s="44"/>
      <c r="R2000" s="44"/>
      <c r="S2000" s="44"/>
      <c r="T2000" s="44"/>
      <c r="U2000" s="44"/>
      <c r="V2000" s="44"/>
      <c r="W2000" s="44"/>
      <c r="X2000" s="44"/>
      <c r="Y2000" s="44"/>
    </row>
    <row r="2001" spans="1:25" ht="15" customHeight="1" x14ac:dyDescent="0.2">
      <c r="A2001" s="44"/>
      <c r="O2001" s="44"/>
      <c r="P2001" s="44"/>
      <c r="Q2001" s="44"/>
      <c r="R2001" s="44"/>
      <c r="S2001" s="44"/>
      <c r="T2001" s="44"/>
      <c r="U2001" s="44"/>
      <c r="V2001" s="44"/>
      <c r="W2001" s="44"/>
      <c r="X2001" s="44"/>
      <c r="Y2001" s="44"/>
    </row>
    <row r="2002" spans="1:25" ht="15" customHeight="1" x14ac:dyDescent="0.2">
      <c r="A2002" s="44"/>
      <c r="O2002" s="44"/>
      <c r="P2002" s="44"/>
      <c r="Q2002" s="44"/>
      <c r="R2002" s="44"/>
      <c r="S2002" s="44"/>
      <c r="T2002" s="44"/>
      <c r="U2002" s="44"/>
      <c r="V2002" s="44"/>
      <c r="W2002" s="44"/>
      <c r="X2002" s="44"/>
      <c r="Y2002" s="44"/>
    </row>
    <row r="2003" spans="1:25" ht="15" customHeight="1" x14ac:dyDescent="0.2">
      <c r="A2003" s="44"/>
      <c r="O2003" s="44"/>
      <c r="P2003" s="44"/>
      <c r="Q2003" s="44"/>
      <c r="R2003" s="44"/>
      <c r="S2003" s="44"/>
      <c r="T2003" s="44"/>
      <c r="U2003" s="44"/>
      <c r="V2003" s="44"/>
      <c r="W2003" s="44"/>
      <c r="X2003" s="44"/>
      <c r="Y2003" s="44"/>
    </row>
    <row r="2004" spans="1:25" ht="15" customHeight="1" x14ac:dyDescent="0.2">
      <c r="A2004" s="44"/>
      <c r="O2004" s="44"/>
      <c r="P2004" s="44"/>
      <c r="Q2004" s="44"/>
      <c r="R2004" s="44"/>
      <c r="S2004" s="44"/>
      <c r="T2004" s="44"/>
      <c r="U2004" s="44"/>
      <c r="V2004" s="44"/>
      <c r="W2004" s="44"/>
      <c r="X2004" s="44"/>
      <c r="Y2004" s="44"/>
    </row>
    <row r="2005" spans="1:25" ht="15" customHeight="1" x14ac:dyDescent="0.2">
      <c r="A2005" s="44"/>
      <c r="O2005" s="44"/>
      <c r="P2005" s="44"/>
      <c r="Q2005" s="44"/>
      <c r="R2005" s="44"/>
      <c r="S2005" s="44"/>
      <c r="T2005" s="44"/>
      <c r="U2005" s="44"/>
      <c r="V2005" s="44"/>
      <c r="W2005" s="44"/>
      <c r="X2005" s="44"/>
      <c r="Y2005" s="44"/>
    </row>
    <row r="2006" spans="1:25" ht="15" customHeight="1" x14ac:dyDescent="0.2">
      <c r="A2006" s="44"/>
      <c r="O2006" s="44"/>
      <c r="P2006" s="44"/>
      <c r="Q2006" s="44"/>
      <c r="R2006" s="44"/>
      <c r="S2006" s="44"/>
      <c r="T2006" s="44"/>
      <c r="U2006" s="44"/>
      <c r="V2006" s="44"/>
      <c r="W2006" s="44"/>
      <c r="X2006" s="44"/>
      <c r="Y2006" s="44"/>
    </row>
    <row r="2007" spans="1:25" ht="15" customHeight="1" x14ac:dyDescent="0.2">
      <c r="A2007" s="44"/>
      <c r="O2007" s="44"/>
      <c r="P2007" s="44"/>
      <c r="Q2007" s="44"/>
      <c r="R2007" s="44"/>
      <c r="S2007" s="44"/>
      <c r="T2007" s="44"/>
      <c r="U2007" s="44"/>
      <c r="V2007" s="44"/>
      <c r="W2007" s="44"/>
      <c r="X2007" s="44"/>
      <c r="Y2007" s="44"/>
    </row>
    <row r="2008" spans="1:25" ht="15" customHeight="1" x14ac:dyDescent="0.2">
      <c r="A2008" s="44"/>
      <c r="O2008" s="44"/>
      <c r="P2008" s="44"/>
      <c r="Q2008" s="44"/>
      <c r="R2008" s="44"/>
      <c r="S2008" s="44"/>
      <c r="T2008" s="44"/>
      <c r="U2008" s="44"/>
      <c r="V2008" s="44"/>
      <c r="W2008" s="44"/>
      <c r="X2008" s="44"/>
      <c r="Y2008" s="44"/>
    </row>
    <row r="2009" spans="1:25" ht="15" customHeight="1" x14ac:dyDescent="0.2">
      <c r="A2009" s="44"/>
      <c r="O2009" s="44"/>
      <c r="P2009" s="44"/>
      <c r="Q2009" s="44"/>
      <c r="R2009" s="44"/>
      <c r="S2009" s="44"/>
      <c r="T2009" s="44"/>
      <c r="U2009" s="44"/>
      <c r="V2009" s="44"/>
      <c r="W2009" s="44"/>
      <c r="X2009" s="44"/>
      <c r="Y2009" s="44"/>
    </row>
    <row r="2010" spans="1:25" ht="15" customHeight="1" x14ac:dyDescent="0.2">
      <c r="A2010" s="44"/>
      <c r="O2010" s="44"/>
      <c r="P2010" s="44"/>
      <c r="Q2010" s="44"/>
      <c r="R2010" s="44"/>
      <c r="S2010" s="44"/>
      <c r="T2010" s="44"/>
      <c r="U2010" s="44"/>
      <c r="V2010" s="44"/>
      <c r="W2010" s="44"/>
      <c r="X2010" s="44"/>
      <c r="Y2010" s="44"/>
    </row>
    <row r="2011" spans="1:25" ht="15" customHeight="1" x14ac:dyDescent="0.2">
      <c r="A2011" s="44"/>
      <c r="O2011" s="44"/>
      <c r="P2011" s="44"/>
      <c r="Q2011" s="44"/>
      <c r="R2011" s="44"/>
      <c r="S2011" s="44"/>
      <c r="T2011" s="44"/>
      <c r="U2011" s="44"/>
      <c r="V2011" s="44"/>
      <c r="W2011" s="44"/>
      <c r="X2011" s="44"/>
      <c r="Y2011" s="44"/>
    </row>
    <row r="2012" spans="1:25" ht="15" customHeight="1" x14ac:dyDescent="0.2">
      <c r="A2012" s="44"/>
      <c r="O2012" s="44"/>
      <c r="P2012" s="44"/>
      <c r="Q2012" s="44"/>
      <c r="R2012" s="44"/>
      <c r="S2012" s="44"/>
      <c r="T2012" s="44"/>
      <c r="U2012" s="44"/>
      <c r="V2012" s="44"/>
      <c r="W2012" s="44"/>
      <c r="X2012" s="44"/>
      <c r="Y2012" s="44"/>
    </row>
    <row r="2013" spans="1:25" ht="15" customHeight="1" x14ac:dyDescent="0.2">
      <c r="A2013" s="44"/>
      <c r="O2013" s="44"/>
      <c r="P2013" s="44"/>
      <c r="Q2013" s="44"/>
      <c r="R2013" s="44"/>
      <c r="S2013" s="44"/>
      <c r="T2013" s="44"/>
      <c r="U2013" s="44"/>
      <c r="V2013" s="44"/>
      <c r="W2013" s="44"/>
      <c r="X2013" s="44"/>
      <c r="Y2013" s="44"/>
    </row>
    <row r="2014" spans="1:25" ht="15" customHeight="1" x14ac:dyDescent="0.2">
      <c r="A2014" s="44"/>
      <c r="O2014" s="44"/>
      <c r="P2014" s="44"/>
      <c r="Q2014" s="44"/>
      <c r="R2014" s="44"/>
      <c r="S2014" s="44"/>
      <c r="T2014" s="44"/>
      <c r="U2014" s="44"/>
      <c r="V2014" s="44"/>
      <c r="W2014" s="44"/>
      <c r="X2014" s="44"/>
      <c r="Y2014" s="44"/>
    </row>
    <row r="2015" spans="1:25" ht="15" customHeight="1" x14ac:dyDescent="0.2">
      <c r="A2015" s="44"/>
      <c r="O2015" s="44"/>
      <c r="P2015" s="44"/>
      <c r="Q2015" s="44"/>
      <c r="R2015" s="44"/>
      <c r="S2015" s="44"/>
      <c r="T2015" s="44"/>
      <c r="U2015" s="44"/>
      <c r="V2015" s="44"/>
      <c r="W2015" s="44"/>
      <c r="X2015" s="44"/>
      <c r="Y2015" s="44"/>
    </row>
    <row r="2016" spans="1:25" ht="15" customHeight="1" x14ac:dyDescent="0.2">
      <c r="A2016" s="44"/>
      <c r="O2016" s="44"/>
      <c r="P2016" s="44"/>
      <c r="Q2016" s="44"/>
      <c r="R2016" s="44"/>
      <c r="S2016" s="44"/>
      <c r="T2016" s="44"/>
      <c r="U2016" s="44"/>
      <c r="V2016" s="44"/>
      <c r="W2016" s="44"/>
      <c r="X2016" s="44"/>
      <c r="Y2016" s="44"/>
    </row>
    <row r="2017" spans="1:25" ht="15" customHeight="1" x14ac:dyDescent="0.2">
      <c r="A2017" s="44"/>
      <c r="O2017" s="44"/>
      <c r="P2017" s="44"/>
      <c r="Q2017" s="44"/>
      <c r="R2017" s="44"/>
      <c r="S2017" s="44"/>
      <c r="T2017" s="44"/>
      <c r="U2017" s="44"/>
      <c r="V2017" s="44"/>
      <c r="W2017" s="44"/>
      <c r="X2017" s="44"/>
      <c r="Y2017" s="44"/>
    </row>
    <row r="2018" spans="1:25" ht="15" customHeight="1" x14ac:dyDescent="0.2">
      <c r="A2018" s="44"/>
      <c r="O2018" s="44"/>
      <c r="P2018" s="44"/>
      <c r="Q2018" s="44"/>
      <c r="R2018" s="44"/>
      <c r="S2018" s="44"/>
      <c r="T2018" s="44"/>
      <c r="U2018" s="44"/>
      <c r="V2018" s="44"/>
      <c r="W2018" s="44"/>
      <c r="X2018" s="44"/>
      <c r="Y2018" s="44"/>
    </row>
    <row r="2019" spans="1:25" ht="15" customHeight="1" x14ac:dyDescent="0.2">
      <c r="A2019" s="44"/>
      <c r="O2019" s="44"/>
      <c r="P2019" s="44"/>
      <c r="Q2019" s="44"/>
      <c r="R2019" s="44"/>
      <c r="S2019" s="44"/>
      <c r="T2019" s="44"/>
      <c r="U2019" s="44"/>
      <c r="V2019" s="44"/>
      <c r="W2019" s="44"/>
      <c r="X2019" s="44"/>
      <c r="Y2019" s="44"/>
    </row>
    <row r="2020" spans="1:25" ht="15" customHeight="1" x14ac:dyDescent="0.2">
      <c r="A2020" s="44"/>
      <c r="O2020" s="44"/>
      <c r="P2020" s="44"/>
      <c r="Q2020" s="44"/>
      <c r="R2020" s="44"/>
      <c r="S2020" s="44"/>
      <c r="T2020" s="44"/>
      <c r="U2020" s="44"/>
      <c r="V2020" s="44"/>
      <c r="W2020" s="44"/>
      <c r="X2020" s="44"/>
      <c r="Y2020" s="44"/>
    </row>
    <row r="2021" spans="1:25" ht="15" customHeight="1" x14ac:dyDescent="0.2">
      <c r="A2021" s="44"/>
      <c r="O2021" s="44"/>
      <c r="P2021" s="44"/>
      <c r="Q2021" s="44"/>
      <c r="R2021" s="44"/>
      <c r="S2021" s="44"/>
      <c r="T2021" s="44"/>
      <c r="U2021" s="44"/>
      <c r="V2021" s="44"/>
      <c r="W2021" s="44"/>
      <c r="X2021" s="44"/>
      <c r="Y2021" s="44"/>
    </row>
    <row r="2022" spans="1:25" ht="15" customHeight="1" x14ac:dyDescent="0.2">
      <c r="A2022" s="44"/>
      <c r="O2022" s="44"/>
      <c r="P2022" s="44"/>
      <c r="Q2022" s="44"/>
      <c r="R2022" s="44"/>
      <c r="S2022" s="44"/>
      <c r="T2022" s="44"/>
      <c r="U2022" s="44"/>
      <c r="V2022" s="44"/>
      <c r="W2022" s="44"/>
      <c r="X2022" s="44"/>
      <c r="Y2022" s="44"/>
    </row>
    <row r="2023" spans="1:25" ht="15" customHeight="1" x14ac:dyDescent="0.2">
      <c r="A2023" s="44"/>
      <c r="O2023" s="44"/>
      <c r="P2023" s="44"/>
      <c r="Q2023" s="44"/>
      <c r="R2023" s="44"/>
      <c r="S2023" s="44"/>
      <c r="T2023" s="44"/>
      <c r="U2023" s="44"/>
      <c r="V2023" s="44"/>
      <c r="W2023" s="44"/>
      <c r="X2023" s="44"/>
      <c r="Y2023" s="44"/>
    </row>
    <row r="2024" spans="1:25" ht="15" customHeight="1" x14ac:dyDescent="0.2">
      <c r="A2024" s="44"/>
      <c r="O2024" s="44"/>
      <c r="P2024" s="44"/>
      <c r="Q2024" s="44"/>
      <c r="R2024" s="44"/>
      <c r="S2024" s="44"/>
      <c r="T2024" s="44"/>
      <c r="U2024" s="44"/>
      <c r="V2024" s="44"/>
      <c r="W2024" s="44"/>
      <c r="X2024" s="44"/>
      <c r="Y2024" s="44"/>
    </row>
    <row r="2025" spans="1:25" ht="15" customHeight="1" x14ac:dyDescent="0.2">
      <c r="A2025" s="44"/>
      <c r="O2025" s="44"/>
      <c r="P2025" s="44"/>
      <c r="Q2025" s="44"/>
      <c r="R2025" s="44"/>
      <c r="S2025" s="44"/>
      <c r="T2025" s="44"/>
      <c r="U2025" s="44"/>
      <c r="V2025" s="44"/>
      <c r="W2025" s="44"/>
      <c r="X2025" s="44"/>
      <c r="Y2025" s="44"/>
    </row>
    <row r="2026" spans="1:25" ht="15" customHeight="1" x14ac:dyDescent="0.2">
      <c r="A2026" s="44"/>
      <c r="O2026" s="44"/>
      <c r="P2026" s="44"/>
      <c r="Q2026" s="44"/>
      <c r="R2026" s="44"/>
      <c r="S2026" s="44"/>
      <c r="T2026" s="44"/>
      <c r="U2026" s="44"/>
      <c r="V2026" s="44"/>
      <c r="W2026" s="44"/>
      <c r="X2026" s="44"/>
      <c r="Y2026" s="44"/>
    </row>
    <row r="2027" spans="1:25" ht="15" customHeight="1" x14ac:dyDescent="0.2">
      <c r="A2027" s="44"/>
      <c r="O2027" s="44"/>
      <c r="P2027" s="44"/>
      <c r="Q2027" s="44"/>
      <c r="R2027" s="44"/>
      <c r="S2027" s="44"/>
      <c r="T2027" s="44"/>
      <c r="U2027" s="44"/>
      <c r="V2027" s="44"/>
      <c r="W2027" s="44"/>
      <c r="X2027" s="44"/>
      <c r="Y2027" s="44"/>
    </row>
    <row r="2028" spans="1:25" ht="15" customHeight="1" x14ac:dyDescent="0.2">
      <c r="A2028" s="44"/>
      <c r="O2028" s="44"/>
      <c r="P2028" s="44"/>
      <c r="Q2028" s="44"/>
      <c r="R2028" s="44"/>
      <c r="S2028" s="44"/>
      <c r="T2028" s="44"/>
      <c r="U2028" s="44"/>
      <c r="V2028" s="44"/>
      <c r="W2028" s="44"/>
      <c r="X2028" s="44"/>
      <c r="Y2028" s="44"/>
    </row>
    <row r="2029" spans="1:25" ht="15" customHeight="1" x14ac:dyDescent="0.2">
      <c r="A2029" s="44"/>
      <c r="O2029" s="44"/>
      <c r="P2029" s="44"/>
      <c r="Q2029" s="44"/>
      <c r="R2029" s="44"/>
      <c r="S2029" s="44"/>
      <c r="T2029" s="44"/>
      <c r="U2029" s="44"/>
      <c r="V2029" s="44"/>
      <c r="W2029" s="44"/>
      <c r="X2029" s="44"/>
      <c r="Y2029" s="44"/>
    </row>
    <row r="2030" spans="1:25" ht="15" customHeight="1" x14ac:dyDescent="0.2">
      <c r="A2030" s="44"/>
      <c r="O2030" s="44"/>
      <c r="P2030" s="44"/>
      <c r="Q2030" s="44"/>
      <c r="R2030" s="44"/>
      <c r="S2030" s="44"/>
      <c r="T2030" s="44"/>
      <c r="U2030" s="44"/>
      <c r="V2030" s="44"/>
      <c r="W2030" s="44"/>
      <c r="X2030" s="44"/>
      <c r="Y2030" s="44"/>
    </row>
    <row r="2031" spans="1:25" ht="15" customHeight="1" x14ac:dyDescent="0.2">
      <c r="A2031" s="44"/>
      <c r="O2031" s="44"/>
      <c r="P2031" s="44"/>
      <c r="Q2031" s="44"/>
      <c r="R2031" s="44"/>
      <c r="S2031" s="44"/>
      <c r="T2031" s="44"/>
      <c r="U2031" s="44"/>
      <c r="V2031" s="44"/>
      <c r="W2031" s="44"/>
      <c r="X2031" s="44"/>
      <c r="Y2031" s="44"/>
    </row>
    <row r="2032" spans="1:25" ht="15" customHeight="1" x14ac:dyDescent="0.2">
      <c r="A2032" s="44"/>
      <c r="O2032" s="44"/>
      <c r="P2032" s="44"/>
      <c r="Q2032" s="44"/>
      <c r="R2032" s="44"/>
      <c r="S2032" s="44"/>
      <c r="T2032" s="44"/>
      <c r="U2032" s="44"/>
      <c r="V2032" s="44"/>
      <c r="W2032" s="44"/>
      <c r="X2032" s="44"/>
      <c r="Y2032" s="44"/>
    </row>
    <row r="2033" spans="1:25" ht="15" customHeight="1" x14ac:dyDescent="0.2">
      <c r="A2033" s="44"/>
      <c r="O2033" s="44"/>
      <c r="P2033" s="44"/>
      <c r="Q2033" s="44"/>
      <c r="R2033" s="44"/>
      <c r="S2033" s="44"/>
      <c r="T2033" s="44"/>
      <c r="U2033" s="44"/>
      <c r="V2033" s="44"/>
      <c r="W2033" s="44"/>
      <c r="X2033" s="44"/>
      <c r="Y2033" s="44"/>
    </row>
    <row r="2034" spans="1:25" ht="15" customHeight="1" x14ac:dyDescent="0.2">
      <c r="A2034" s="44"/>
      <c r="O2034" s="44"/>
      <c r="P2034" s="44"/>
      <c r="Q2034" s="44"/>
      <c r="R2034" s="44"/>
      <c r="S2034" s="44"/>
      <c r="T2034" s="44"/>
      <c r="U2034" s="44"/>
      <c r="V2034" s="44"/>
      <c r="W2034" s="44"/>
      <c r="X2034" s="44"/>
      <c r="Y2034" s="44"/>
    </row>
    <row r="2035" spans="1:25" ht="15" customHeight="1" x14ac:dyDescent="0.2">
      <c r="A2035" s="44"/>
      <c r="O2035" s="44"/>
      <c r="P2035" s="44"/>
      <c r="Q2035" s="44"/>
      <c r="R2035" s="44"/>
      <c r="S2035" s="44"/>
      <c r="T2035" s="44"/>
      <c r="U2035" s="44"/>
      <c r="V2035" s="44"/>
      <c r="W2035" s="44"/>
      <c r="X2035" s="44"/>
      <c r="Y2035" s="44"/>
    </row>
    <row r="2036" spans="1:25" ht="15" customHeight="1" x14ac:dyDescent="0.2">
      <c r="A2036" s="44"/>
      <c r="O2036" s="44"/>
      <c r="P2036" s="44"/>
      <c r="Q2036" s="44"/>
      <c r="R2036" s="44"/>
      <c r="S2036" s="44"/>
      <c r="T2036" s="44"/>
      <c r="U2036" s="44"/>
      <c r="V2036" s="44"/>
      <c r="W2036" s="44"/>
      <c r="X2036" s="44"/>
      <c r="Y2036" s="44"/>
    </row>
    <row r="2037" spans="1:25" ht="15" customHeight="1" x14ac:dyDescent="0.2">
      <c r="A2037" s="44"/>
      <c r="O2037" s="44"/>
      <c r="P2037" s="44"/>
      <c r="Q2037" s="44"/>
      <c r="R2037" s="44"/>
      <c r="S2037" s="44"/>
      <c r="T2037" s="44"/>
      <c r="U2037" s="44"/>
      <c r="V2037" s="44"/>
      <c r="W2037" s="44"/>
      <c r="X2037" s="44"/>
      <c r="Y2037" s="44"/>
    </row>
    <row r="2038" spans="1:25" ht="15" customHeight="1" x14ac:dyDescent="0.2">
      <c r="A2038" s="44"/>
      <c r="O2038" s="44"/>
      <c r="P2038" s="44"/>
      <c r="Q2038" s="44"/>
      <c r="R2038" s="44"/>
      <c r="S2038" s="44"/>
      <c r="T2038" s="44"/>
      <c r="U2038" s="44"/>
      <c r="V2038" s="44"/>
      <c r="W2038" s="44"/>
      <c r="X2038" s="44"/>
      <c r="Y2038" s="44"/>
    </row>
    <row r="2039" spans="1:25" ht="15" customHeight="1" x14ac:dyDescent="0.2">
      <c r="A2039" s="44"/>
      <c r="O2039" s="44"/>
      <c r="P2039" s="44"/>
      <c r="Q2039" s="44"/>
      <c r="R2039" s="44"/>
      <c r="S2039" s="44"/>
      <c r="T2039" s="44"/>
      <c r="U2039" s="44"/>
      <c r="V2039" s="44"/>
      <c r="W2039" s="44"/>
      <c r="X2039" s="44"/>
      <c r="Y2039" s="44"/>
    </row>
    <row r="2040" spans="1:25" ht="15" customHeight="1" x14ac:dyDescent="0.2">
      <c r="A2040" s="44"/>
      <c r="O2040" s="44"/>
      <c r="P2040" s="44"/>
      <c r="Q2040" s="44"/>
      <c r="R2040" s="44"/>
      <c r="S2040" s="44"/>
      <c r="T2040" s="44"/>
      <c r="U2040" s="44"/>
      <c r="V2040" s="44"/>
      <c r="W2040" s="44"/>
      <c r="X2040" s="44"/>
      <c r="Y2040" s="44"/>
    </row>
    <row r="2041" spans="1:25" ht="15" customHeight="1" x14ac:dyDescent="0.2">
      <c r="A2041" s="44"/>
      <c r="O2041" s="44"/>
      <c r="P2041" s="44"/>
      <c r="Q2041" s="44"/>
      <c r="R2041" s="44"/>
      <c r="S2041" s="44"/>
      <c r="T2041" s="44"/>
      <c r="U2041" s="44"/>
      <c r="V2041" s="44"/>
      <c r="W2041" s="44"/>
      <c r="X2041" s="44"/>
      <c r="Y2041" s="44"/>
    </row>
    <row r="2042" spans="1:25" ht="15" customHeight="1" x14ac:dyDescent="0.2">
      <c r="A2042" s="44"/>
      <c r="O2042" s="44"/>
      <c r="P2042" s="44"/>
      <c r="Q2042" s="44"/>
      <c r="R2042" s="44"/>
      <c r="S2042" s="44"/>
      <c r="T2042" s="44"/>
      <c r="U2042" s="44"/>
      <c r="V2042" s="44"/>
      <c r="W2042" s="44"/>
      <c r="X2042" s="44"/>
      <c r="Y2042" s="44"/>
    </row>
    <row r="2043" spans="1:25" ht="15" customHeight="1" x14ac:dyDescent="0.2">
      <c r="A2043" s="44"/>
      <c r="O2043" s="44"/>
      <c r="P2043" s="44"/>
      <c r="Q2043" s="44"/>
      <c r="R2043" s="44"/>
      <c r="S2043" s="44"/>
      <c r="T2043" s="44"/>
      <c r="U2043" s="44"/>
      <c r="V2043" s="44"/>
      <c r="W2043" s="44"/>
      <c r="X2043" s="44"/>
      <c r="Y2043" s="44"/>
    </row>
    <row r="2044" spans="1:25" ht="15" customHeight="1" x14ac:dyDescent="0.2">
      <c r="A2044" s="44"/>
      <c r="O2044" s="44"/>
      <c r="P2044" s="44"/>
      <c r="Q2044" s="44"/>
      <c r="R2044" s="44"/>
      <c r="S2044" s="44"/>
      <c r="T2044" s="44"/>
      <c r="U2044" s="44"/>
      <c r="V2044" s="44"/>
      <c r="W2044" s="44"/>
      <c r="X2044" s="44"/>
      <c r="Y2044" s="44"/>
    </row>
    <row r="2045" spans="1:25" ht="15" customHeight="1" x14ac:dyDescent="0.2">
      <c r="A2045" s="44"/>
      <c r="O2045" s="44"/>
      <c r="P2045" s="44"/>
      <c r="Q2045" s="44"/>
      <c r="R2045" s="44"/>
      <c r="S2045" s="44"/>
      <c r="T2045" s="44"/>
      <c r="U2045" s="44"/>
      <c r="V2045" s="44"/>
      <c r="W2045" s="44"/>
      <c r="X2045" s="44"/>
      <c r="Y2045" s="44"/>
    </row>
    <row r="2046" spans="1:25" ht="15" customHeight="1" x14ac:dyDescent="0.2">
      <c r="A2046" s="44"/>
      <c r="O2046" s="44"/>
      <c r="P2046" s="44"/>
      <c r="Q2046" s="44"/>
      <c r="R2046" s="44"/>
      <c r="S2046" s="44"/>
      <c r="T2046" s="44"/>
      <c r="U2046" s="44"/>
      <c r="V2046" s="44"/>
      <c r="W2046" s="44"/>
      <c r="X2046" s="44"/>
      <c r="Y2046" s="44"/>
    </row>
    <row r="2047" spans="1:25" ht="15" customHeight="1" x14ac:dyDescent="0.2">
      <c r="A2047" s="44"/>
      <c r="O2047" s="44"/>
      <c r="P2047" s="44"/>
      <c r="Q2047" s="44"/>
      <c r="R2047" s="44"/>
      <c r="S2047" s="44"/>
      <c r="T2047" s="44"/>
      <c r="U2047" s="44"/>
      <c r="V2047" s="44"/>
      <c r="W2047" s="44"/>
      <c r="X2047" s="44"/>
      <c r="Y2047" s="44"/>
    </row>
    <row r="2048" spans="1:25" ht="15" customHeight="1" x14ac:dyDescent="0.2">
      <c r="A2048" s="44"/>
      <c r="O2048" s="44"/>
      <c r="P2048" s="44"/>
      <c r="Q2048" s="44"/>
      <c r="R2048" s="44"/>
      <c r="S2048" s="44"/>
      <c r="T2048" s="44"/>
      <c r="U2048" s="44"/>
      <c r="V2048" s="44"/>
      <c r="W2048" s="44"/>
      <c r="X2048" s="44"/>
      <c r="Y2048" s="44"/>
    </row>
    <row r="2049" spans="1:25" ht="15" customHeight="1" x14ac:dyDescent="0.2">
      <c r="A2049" s="44"/>
      <c r="O2049" s="44"/>
      <c r="P2049" s="44"/>
      <c r="Q2049" s="44"/>
      <c r="R2049" s="44"/>
      <c r="S2049" s="44"/>
      <c r="T2049" s="44"/>
      <c r="U2049" s="44"/>
      <c r="V2049" s="44"/>
      <c r="W2049" s="44"/>
      <c r="X2049" s="44"/>
      <c r="Y2049" s="44"/>
    </row>
    <row r="2050" spans="1:25" ht="15" customHeight="1" x14ac:dyDescent="0.2">
      <c r="A2050" s="44"/>
      <c r="O2050" s="44"/>
      <c r="P2050" s="44"/>
      <c r="Q2050" s="44"/>
      <c r="R2050" s="44"/>
      <c r="S2050" s="44"/>
      <c r="T2050" s="44"/>
      <c r="U2050" s="44"/>
      <c r="V2050" s="44"/>
      <c r="W2050" s="44"/>
      <c r="X2050" s="44"/>
      <c r="Y2050" s="44"/>
    </row>
    <row r="2051" spans="1:25" ht="15" customHeight="1" x14ac:dyDescent="0.2">
      <c r="A2051" s="44"/>
      <c r="O2051" s="44"/>
      <c r="P2051" s="44"/>
      <c r="Q2051" s="44"/>
      <c r="R2051" s="44"/>
      <c r="S2051" s="44"/>
      <c r="T2051" s="44"/>
      <c r="U2051" s="44"/>
      <c r="V2051" s="44"/>
      <c r="W2051" s="44"/>
      <c r="X2051" s="44"/>
      <c r="Y2051" s="44"/>
    </row>
    <row r="2052" spans="1:25" ht="15" customHeight="1" x14ac:dyDescent="0.2">
      <c r="A2052" s="44"/>
      <c r="O2052" s="44"/>
      <c r="P2052" s="44"/>
      <c r="Q2052" s="44"/>
      <c r="R2052" s="44"/>
      <c r="S2052" s="44"/>
      <c r="T2052" s="44"/>
      <c r="U2052" s="44"/>
      <c r="V2052" s="44"/>
      <c r="W2052" s="44"/>
      <c r="X2052" s="44"/>
      <c r="Y2052" s="44"/>
    </row>
    <row r="2053" spans="1:25" ht="15" customHeight="1" x14ac:dyDescent="0.2">
      <c r="A2053" s="44"/>
      <c r="O2053" s="44"/>
      <c r="P2053" s="44"/>
      <c r="Q2053" s="44"/>
      <c r="R2053" s="44"/>
      <c r="S2053" s="44"/>
      <c r="T2053" s="44"/>
      <c r="U2053" s="44"/>
      <c r="V2053" s="44"/>
      <c r="W2053" s="44"/>
      <c r="X2053" s="44"/>
      <c r="Y2053" s="44"/>
    </row>
    <row r="2054" spans="1:25" ht="15" customHeight="1" x14ac:dyDescent="0.2">
      <c r="A2054" s="44"/>
      <c r="O2054" s="44"/>
      <c r="P2054" s="44"/>
      <c r="Q2054" s="44"/>
      <c r="R2054" s="44"/>
      <c r="S2054" s="44"/>
      <c r="T2054" s="44"/>
      <c r="U2054" s="44"/>
      <c r="V2054" s="44"/>
      <c r="W2054" s="44"/>
      <c r="X2054" s="44"/>
      <c r="Y2054" s="44"/>
    </row>
    <row r="2055" spans="1:25" ht="15" customHeight="1" x14ac:dyDescent="0.2">
      <c r="A2055" s="44"/>
      <c r="O2055" s="44"/>
      <c r="P2055" s="44"/>
      <c r="Q2055" s="44"/>
      <c r="R2055" s="44"/>
      <c r="S2055" s="44"/>
      <c r="T2055" s="44"/>
      <c r="U2055" s="44"/>
      <c r="V2055" s="44"/>
      <c r="W2055" s="44"/>
      <c r="X2055" s="44"/>
      <c r="Y2055" s="44"/>
    </row>
    <row r="2056" spans="1:25" ht="15" customHeight="1" x14ac:dyDescent="0.2">
      <c r="A2056" s="44"/>
      <c r="O2056" s="44"/>
      <c r="P2056" s="44"/>
      <c r="Q2056" s="44"/>
      <c r="R2056" s="44"/>
      <c r="S2056" s="44"/>
      <c r="T2056" s="44"/>
      <c r="U2056" s="44"/>
      <c r="V2056" s="44"/>
      <c r="W2056" s="44"/>
      <c r="X2056" s="44"/>
      <c r="Y2056" s="44"/>
    </row>
    <row r="2057" spans="1:25" ht="15" customHeight="1" x14ac:dyDescent="0.2">
      <c r="A2057" s="44"/>
      <c r="O2057" s="44"/>
      <c r="P2057" s="44"/>
      <c r="Q2057" s="44"/>
      <c r="R2057" s="44"/>
      <c r="S2057" s="44"/>
      <c r="T2057" s="44"/>
      <c r="U2057" s="44"/>
      <c r="V2057" s="44"/>
      <c r="W2057" s="44"/>
      <c r="X2057" s="44"/>
      <c r="Y2057" s="44"/>
    </row>
    <row r="2058" spans="1:25" ht="15" customHeight="1" x14ac:dyDescent="0.2">
      <c r="A2058" s="44"/>
      <c r="O2058" s="44"/>
      <c r="P2058" s="44"/>
      <c r="Q2058" s="44"/>
      <c r="R2058" s="44"/>
      <c r="S2058" s="44"/>
      <c r="T2058" s="44"/>
      <c r="U2058" s="44"/>
      <c r="V2058" s="44"/>
      <c r="W2058" s="44"/>
      <c r="X2058" s="44"/>
      <c r="Y2058" s="44"/>
    </row>
    <row r="2059" spans="1:25" ht="15" customHeight="1" x14ac:dyDescent="0.2">
      <c r="A2059" s="44"/>
      <c r="O2059" s="44"/>
      <c r="P2059" s="44"/>
      <c r="Q2059" s="44"/>
      <c r="R2059" s="44"/>
      <c r="S2059" s="44"/>
      <c r="T2059" s="44"/>
      <c r="U2059" s="44"/>
      <c r="V2059" s="44"/>
      <c r="W2059" s="44"/>
      <c r="X2059" s="44"/>
      <c r="Y2059" s="44"/>
    </row>
    <row r="2060" spans="1:25" ht="15" customHeight="1" x14ac:dyDescent="0.2">
      <c r="A2060" s="44"/>
      <c r="O2060" s="44"/>
      <c r="P2060" s="44"/>
      <c r="Q2060" s="44"/>
      <c r="R2060" s="44"/>
      <c r="S2060" s="44"/>
      <c r="T2060" s="44"/>
      <c r="U2060" s="44"/>
      <c r="V2060" s="44"/>
      <c r="W2060" s="44"/>
      <c r="X2060" s="44"/>
      <c r="Y2060" s="44"/>
    </row>
    <row r="2061" spans="1:25" ht="15" customHeight="1" x14ac:dyDescent="0.2">
      <c r="A2061" s="44"/>
      <c r="O2061" s="44"/>
      <c r="P2061" s="44"/>
      <c r="Q2061" s="44"/>
      <c r="R2061" s="44"/>
      <c r="S2061" s="44"/>
      <c r="T2061" s="44"/>
      <c r="U2061" s="44"/>
      <c r="V2061" s="44"/>
      <c r="W2061" s="44"/>
      <c r="X2061" s="44"/>
      <c r="Y2061" s="44"/>
    </row>
    <row r="2062" spans="1:25" ht="15" customHeight="1" x14ac:dyDescent="0.2">
      <c r="A2062" s="44"/>
      <c r="O2062" s="44"/>
      <c r="P2062" s="44"/>
      <c r="Q2062" s="44"/>
      <c r="R2062" s="44"/>
      <c r="S2062" s="44"/>
      <c r="T2062" s="44"/>
      <c r="U2062" s="44"/>
      <c r="V2062" s="44"/>
      <c r="W2062" s="44"/>
      <c r="X2062" s="44"/>
      <c r="Y2062" s="44"/>
    </row>
    <row r="2063" spans="1:25" ht="15" customHeight="1" x14ac:dyDescent="0.2">
      <c r="A2063" s="44"/>
      <c r="O2063" s="44"/>
      <c r="P2063" s="44"/>
      <c r="Q2063" s="44"/>
      <c r="R2063" s="44"/>
      <c r="S2063" s="44"/>
      <c r="T2063" s="44"/>
      <c r="U2063" s="44"/>
      <c r="V2063" s="44"/>
      <c r="W2063" s="44"/>
      <c r="X2063" s="44"/>
      <c r="Y2063" s="44"/>
    </row>
    <row r="2064" spans="1:25" ht="15" customHeight="1" x14ac:dyDescent="0.2">
      <c r="A2064" s="44"/>
      <c r="O2064" s="44"/>
      <c r="P2064" s="44"/>
      <c r="Q2064" s="44"/>
      <c r="R2064" s="44"/>
      <c r="S2064" s="44"/>
      <c r="T2064" s="44"/>
      <c r="U2064" s="44"/>
      <c r="V2064" s="44"/>
      <c r="W2064" s="44"/>
      <c r="X2064" s="44"/>
      <c r="Y2064" s="44"/>
    </row>
    <row r="2065" spans="1:25" ht="15" customHeight="1" x14ac:dyDescent="0.2">
      <c r="A2065" s="44"/>
      <c r="O2065" s="44"/>
      <c r="P2065" s="44"/>
      <c r="Q2065" s="44"/>
      <c r="R2065" s="44"/>
      <c r="S2065" s="44"/>
      <c r="T2065" s="44"/>
      <c r="U2065" s="44"/>
      <c r="V2065" s="44"/>
      <c r="W2065" s="44"/>
      <c r="X2065" s="44"/>
      <c r="Y2065" s="44"/>
    </row>
    <row r="2066" spans="1:25" ht="15" customHeight="1" x14ac:dyDescent="0.2">
      <c r="A2066" s="44"/>
      <c r="O2066" s="44"/>
      <c r="P2066" s="44"/>
      <c r="Q2066" s="44"/>
      <c r="R2066" s="44"/>
      <c r="S2066" s="44"/>
      <c r="T2066" s="44"/>
      <c r="U2066" s="44"/>
      <c r="V2066" s="44"/>
      <c r="W2066" s="44"/>
      <c r="X2066" s="44"/>
      <c r="Y2066" s="44"/>
    </row>
    <row r="2067" spans="1:25" ht="15" customHeight="1" x14ac:dyDescent="0.2">
      <c r="A2067" s="44"/>
      <c r="O2067" s="44"/>
      <c r="P2067" s="44"/>
      <c r="Q2067" s="44"/>
      <c r="R2067" s="44"/>
      <c r="S2067" s="44"/>
      <c r="T2067" s="44"/>
      <c r="U2067" s="44"/>
      <c r="V2067" s="44"/>
      <c r="W2067" s="44"/>
      <c r="X2067" s="44"/>
      <c r="Y2067" s="44"/>
    </row>
    <row r="2068" spans="1:25" ht="15" customHeight="1" x14ac:dyDescent="0.2">
      <c r="A2068" s="44"/>
      <c r="O2068" s="44"/>
      <c r="P2068" s="44"/>
      <c r="Q2068" s="44"/>
      <c r="R2068" s="44"/>
      <c r="S2068" s="44"/>
      <c r="T2068" s="44"/>
      <c r="U2068" s="44"/>
      <c r="V2068" s="44"/>
      <c r="W2068" s="44"/>
      <c r="X2068" s="44"/>
      <c r="Y2068" s="44"/>
    </row>
    <row r="2069" spans="1:25" ht="15" customHeight="1" x14ac:dyDescent="0.2">
      <c r="A2069" s="44"/>
      <c r="O2069" s="44"/>
      <c r="P2069" s="44"/>
      <c r="Q2069" s="44"/>
      <c r="R2069" s="44"/>
      <c r="S2069" s="44"/>
      <c r="T2069" s="44"/>
      <c r="U2069" s="44"/>
      <c r="V2069" s="44"/>
      <c r="W2069" s="44"/>
      <c r="X2069" s="44"/>
      <c r="Y2069" s="44"/>
    </row>
    <row r="2070" spans="1:25" ht="15" customHeight="1" x14ac:dyDescent="0.2">
      <c r="A2070" s="44"/>
      <c r="O2070" s="44"/>
      <c r="P2070" s="44"/>
      <c r="Q2070" s="44"/>
      <c r="R2070" s="44"/>
      <c r="S2070" s="44"/>
      <c r="T2070" s="44"/>
      <c r="U2070" s="44"/>
      <c r="V2070" s="44"/>
      <c r="W2070" s="44"/>
      <c r="X2070" s="44"/>
      <c r="Y2070" s="44"/>
    </row>
    <row r="2071" spans="1:25" ht="15" customHeight="1" x14ac:dyDescent="0.2">
      <c r="A2071" s="44"/>
      <c r="O2071" s="44"/>
      <c r="P2071" s="44"/>
      <c r="Q2071" s="44"/>
      <c r="R2071" s="44"/>
      <c r="S2071" s="44"/>
      <c r="T2071" s="44"/>
      <c r="U2071" s="44"/>
      <c r="V2071" s="44"/>
      <c r="W2071" s="44"/>
      <c r="X2071" s="44"/>
      <c r="Y2071" s="44"/>
    </row>
    <row r="2072" spans="1:25" ht="15" customHeight="1" x14ac:dyDescent="0.2">
      <c r="A2072" s="44"/>
      <c r="O2072" s="44"/>
      <c r="P2072" s="44"/>
      <c r="Q2072" s="44"/>
      <c r="R2072" s="44"/>
      <c r="S2072" s="44"/>
      <c r="T2072" s="44"/>
      <c r="U2072" s="44"/>
      <c r="V2072" s="44"/>
      <c r="W2072" s="44"/>
      <c r="X2072" s="44"/>
      <c r="Y2072" s="44"/>
    </row>
    <row r="2073" spans="1:25" ht="15" customHeight="1" x14ac:dyDescent="0.2">
      <c r="A2073" s="44"/>
      <c r="O2073" s="44"/>
      <c r="P2073" s="44"/>
      <c r="Q2073" s="44"/>
      <c r="R2073" s="44"/>
      <c r="S2073" s="44"/>
      <c r="T2073" s="44"/>
      <c r="U2073" s="44"/>
      <c r="V2073" s="44"/>
      <c r="W2073" s="44"/>
      <c r="X2073" s="44"/>
      <c r="Y2073" s="44"/>
    </row>
    <row r="2074" spans="1:25" ht="15" customHeight="1" x14ac:dyDescent="0.2">
      <c r="A2074" s="44"/>
      <c r="O2074" s="44"/>
      <c r="P2074" s="44"/>
      <c r="Q2074" s="44"/>
      <c r="R2074" s="44"/>
      <c r="S2074" s="44"/>
      <c r="T2074" s="44"/>
      <c r="U2074" s="44"/>
      <c r="V2074" s="44"/>
      <c r="W2074" s="44"/>
      <c r="X2074" s="44"/>
      <c r="Y2074" s="44"/>
    </row>
    <row r="2075" spans="1:25" ht="15" customHeight="1" x14ac:dyDescent="0.2">
      <c r="A2075" s="44"/>
      <c r="O2075" s="44"/>
      <c r="P2075" s="44"/>
      <c r="Q2075" s="44"/>
      <c r="R2075" s="44"/>
      <c r="S2075" s="44"/>
      <c r="T2075" s="44"/>
      <c r="U2075" s="44"/>
      <c r="V2075" s="44"/>
      <c r="W2075" s="44"/>
      <c r="X2075" s="44"/>
      <c r="Y2075" s="44"/>
    </row>
    <row r="2076" spans="1:25" ht="15" customHeight="1" x14ac:dyDescent="0.2">
      <c r="A2076" s="44"/>
      <c r="O2076" s="44"/>
      <c r="P2076" s="44"/>
      <c r="Q2076" s="44"/>
      <c r="R2076" s="44"/>
      <c r="S2076" s="44"/>
      <c r="T2076" s="44"/>
      <c r="U2076" s="44"/>
      <c r="V2076" s="44"/>
      <c r="W2076" s="44"/>
      <c r="X2076" s="44"/>
      <c r="Y2076" s="44"/>
    </row>
    <row r="2077" spans="1:25" ht="15" customHeight="1" x14ac:dyDescent="0.2">
      <c r="A2077" s="44"/>
      <c r="O2077" s="44"/>
      <c r="P2077" s="44"/>
      <c r="Q2077" s="44"/>
      <c r="R2077" s="44"/>
      <c r="S2077" s="44"/>
      <c r="T2077" s="44"/>
      <c r="U2077" s="44"/>
      <c r="V2077" s="44"/>
      <c r="W2077" s="44"/>
      <c r="X2077" s="44"/>
      <c r="Y2077" s="44"/>
    </row>
    <row r="2078" spans="1:25" ht="15" customHeight="1" x14ac:dyDescent="0.2">
      <c r="A2078" s="44"/>
      <c r="O2078" s="44"/>
      <c r="P2078" s="44"/>
      <c r="Q2078" s="44"/>
      <c r="R2078" s="44"/>
      <c r="S2078" s="44"/>
      <c r="T2078" s="44"/>
      <c r="U2078" s="44"/>
      <c r="V2078" s="44"/>
      <c r="W2078" s="44"/>
      <c r="X2078" s="44"/>
      <c r="Y2078" s="44"/>
    </row>
    <row r="2079" spans="1:25" ht="15" customHeight="1" x14ac:dyDescent="0.2">
      <c r="A2079" s="44"/>
      <c r="O2079" s="44"/>
      <c r="P2079" s="44"/>
      <c r="Q2079" s="44"/>
      <c r="R2079" s="44"/>
      <c r="S2079" s="44"/>
      <c r="T2079" s="44"/>
      <c r="U2079" s="44"/>
      <c r="V2079" s="44"/>
      <c r="W2079" s="44"/>
      <c r="X2079" s="44"/>
      <c r="Y2079" s="44"/>
    </row>
    <row r="2080" spans="1:25" ht="15" customHeight="1" x14ac:dyDescent="0.2">
      <c r="A2080" s="44"/>
      <c r="O2080" s="44"/>
      <c r="P2080" s="44"/>
      <c r="Q2080" s="44"/>
      <c r="R2080" s="44"/>
      <c r="S2080" s="44"/>
      <c r="T2080" s="44"/>
      <c r="U2080" s="44"/>
      <c r="V2080" s="44"/>
      <c r="W2080" s="44"/>
      <c r="X2080" s="44"/>
      <c r="Y2080" s="44"/>
    </row>
    <row r="2081" spans="1:25" ht="15" customHeight="1" x14ac:dyDescent="0.2">
      <c r="A2081" s="44"/>
      <c r="O2081" s="44"/>
      <c r="P2081" s="44"/>
      <c r="Q2081" s="44"/>
      <c r="R2081" s="44"/>
      <c r="S2081" s="44"/>
      <c r="T2081" s="44"/>
      <c r="U2081" s="44"/>
      <c r="V2081" s="44"/>
      <c r="W2081" s="44"/>
      <c r="X2081" s="44"/>
      <c r="Y2081" s="44"/>
    </row>
    <row r="2082" spans="1:25" ht="15" customHeight="1" x14ac:dyDescent="0.2">
      <c r="A2082" s="44"/>
      <c r="O2082" s="44"/>
      <c r="P2082" s="44"/>
      <c r="Q2082" s="44"/>
      <c r="R2082" s="44"/>
      <c r="S2082" s="44"/>
      <c r="T2082" s="44"/>
      <c r="U2082" s="44"/>
      <c r="V2082" s="44"/>
      <c r="W2082" s="44"/>
      <c r="X2082" s="44"/>
      <c r="Y2082" s="44"/>
    </row>
    <row r="2083" spans="1:25" ht="15" customHeight="1" x14ac:dyDescent="0.2">
      <c r="A2083" s="44"/>
      <c r="O2083" s="44"/>
      <c r="P2083" s="44"/>
      <c r="Q2083" s="44"/>
      <c r="R2083" s="44"/>
      <c r="S2083" s="44"/>
      <c r="T2083" s="44"/>
      <c r="U2083" s="44"/>
      <c r="V2083" s="44"/>
      <c r="W2083" s="44"/>
      <c r="X2083" s="44"/>
      <c r="Y2083" s="44"/>
    </row>
    <row r="2084" spans="1:25" ht="15" customHeight="1" x14ac:dyDescent="0.2">
      <c r="A2084" s="44"/>
      <c r="O2084" s="44"/>
      <c r="P2084" s="44"/>
      <c r="Q2084" s="44"/>
      <c r="R2084" s="44"/>
      <c r="S2084" s="44"/>
      <c r="T2084" s="44"/>
      <c r="U2084" s="44"/>
      <c r="V2084" s="44"/>
      <c r="W2084" s="44"/>
      <c r="X2084" s="44"/>
      <c r="Y2084" s="44"/>
    </row>
    <row r="2085" spans="1:25" ht="15" customHeight="1" x14ac:dyDescent="0.2">
      <c r="A2085" s="44"/>
      <c r="O2085" s="44"/>
      <c r="P2085" s="44"/>
      <c r="Q2085" s="44"/>
      <c r="R2085" s="44"/>
      <c r="S2085" s="44"/>
      <c r="T2085" s="44"/>
      <c r="U2085" s="44"/>
      <c r="V2085" s="44"/>
      <c r="W2085" s="44"/>
      <c r="X2085" s="44"/>
      <c r="Y2085" s="44"/>
    </row>
    <row r="2086" spans="1:25" ht="15" customHeight="1" x14ac:dyDescent="0.2">
      <c r="A2086" s="44"/>
      <c r="O2086" s="44"/>
      <c r="P2086" s="44"/>
      <c r="Q2086" s="44"/>
      <c r="R2086" s="44"/>
      <c r="S2086" s="44"/>
      <c r="T2086" s="44"/>
      <c r="U2086" s="44"/>
      <c r="V2086" s="44"/>
      <c r="W2086" s="44"/>
      <c r="X2086" s="44"/>
      <c r="Y2086" s="44"/>
    </row>
    <row r="2087" spans="1:25" ht="15" customHeight="1" x14ac:dyDescent="0.2">
      <c r="A2087" s="44"/>
      <c r="O2087" s="44"/>
      <c r="P2087" s="44"/>
      <c r="Q2087" s="44"/>
      <c r="R2087" s="44"/>
      <c r="S2087" s="44"/>
      <c r="T2087" s="44"/>
      <c r="U2087" s="44"/>
      <c r="V2087" s="44"/>
      <c r="W2087" s="44"/>
      <c r="X2087" s="44"/>
      <c r="Y2087" s="44"/>
    </row>
    <row r="2088" spans="1:25" ht="15" customHeight="1" x14ac:dyDescent="0.2">
      <c r="A2088" s="44"/>
      <c r="O2088" s="44"/>
      <c r="P2088" s="44"/>
      <c r="Q2088" s="44"/>
      <c r="R2088" s="44"/>
      <c r="S2088" s="44"/>
      <c r="T2088" s="44"/>
      <c r="U2088" s="44"/>
      <c r="V2088" s="44"/>
      <c r="W2088" s="44"/>
      <c r="X2088" s="44"/>
      <c r="Y2088" s="44"/>
    </row>
    <row r="2089" spans="1:25" ht="15" customHeight="1" x14ac:dyDescent="0.2">
      <c r="A2089" s="44"/>
      <c r="O2089" s="44"/>
      <c r="P2089" s="44"/>
      <c r="Q2089" s="44"/>
      <c r="R2089" s="44"/>
      <c r="S2089" s="44"/>
      <c r="T2089" s="44"/>
      <c r="U2089" s="44"/>
      <c r="V2089" s="44"/>
      <c r="W2089" s="44"/>
      <c r="X2089" s="44"/>
      <c r="Y2089" s="44"/>
    </row>
    <row r="2090" spans="1:25" ht="15" customHeight="1" x14ac:dyDescent="0.2">
      <c r="A2090" s="44"/>
      <c r="O2090" s="44"/>
      <c r="P2090" s="44"/>
      <c r="Q2090" s="44"/>
      <c r="R2090" s="44"/>
      <c r="S2090" s="44"/>
      <c r="T2090" s="44"/>
      <c r="U2090" s="44"/>
      <c r="V2090" s="44"/>
      <c r="W2090" s="44"/>
      <c r="X2090" s="44"/>
      <c r="Y2090" s="44"/>
    </row>
    <row r="2091" spans="1:25" ht="15" customHeight="1" x14ac:dyDescent="0.2">
      <c r="A2091" s="44"/>
      <c r="O2091" s="44"/>
      <c r="P2091" s="44"/>
      <c r="Q2091" s="44"/>
      <c r="R2091" s="44"/>
      <c r="S2091" s="44"/>
      <c r="T2091" s="44"/>
      <c r="U2091" s="44"/>
      <c r="V2091" s="44"/>
      <c r="W2091" s="44"/>
      <c r="X2091" s="44"/>
      <c r="Y2091" s="44"/>
    </row>
    <row r="2092" spans="1:25" ht="15" customHeight="1" x14ac:dyDescent="0.2">
      <c r="A2092" s="44"/>
      <c r="O2092" s="44"/>
      <c r="P2092" s="44"/>
      <c r="Q2092" s="44"/>
      <c r="R2092" s="44"/>
      <c r="S2092" s="44"/>
      <c r="T2092" s="44"/>
      <c r="U2092" s="44"/>
      <c r="V2092" s="44"/>
      <c r="W2092" s="44"/>
      <c r="X2092" s="44"/>
      <c r="Y2092" s="44"/>
    </row>
    <row r="2093" spans="1:25" ht="15" customHeight="1" x14ac:dyDescent="0.2">
      <c r="A2093" s="44"/>
      <c r="O2093" s="44"/>
      <c r="P2093" s="44"/>
      <c r="Q2093" s="44"/>
      <c r="R2093" s="44"/>
      <c r="S2093" s="44"/>
      <c r="T2093" s="44"/>
      <c r="U2093" s="44"/>
      <c r="V2093" s="44"/>
      <c r="W2093" s="44"/>
      <c r="X2093" s="44"/>
      <c r="Y2093" s="44"/>
    </row>
    <row r="2094" spans="1:25" ht="15" customHeight="1" x14ac:dyDescent="0.2">
      <c r="A2094" s="44"/>
      <c r="O2094" s="44"/>
      <c r="P2094" s="44"/>
      <c r="Q2094" s="44"/>
      <c r="R2094" s="44"/>
      <c r="S2094" s="44"/>
      <c r="T2094" s="44"/>
      <c r="U2094" s="44"/>
      <c r="V2094" s="44"/>
      <c r="W2094" s="44"/>
      <c r="X2094" s="44"/>
      <c r="Y2094" s="44"/>
    </row>
    <row r="2095" spans="1:25" ht="15" customHeight="1" x14ac:dyDescent="0.2">
      <c r="A2095" s="44"/>
      <c r="O2095" s="44"/>
      <c r="P2095" s="44"/>
      <c r="Q2095" s="44"/>
      <c r="R2095" s="44"/>
      <c r="S2095" s="44"/>
      <c r="T2095" s="44"/>
      <c r="U2095" s="44"/>
      <c r="V2095" s="44"/>
      <c r="W2095" s="44"/>
      <c r="X2095" s="44"/>
      <c r="Y2095" s="44"/>
    </row>
    <row r="2096" spans="1:25" ht="15" customHeight="1" x14ac:dyDescent="0.2">
      <c r="A2096" s="44"/>
      <c r="O2096" s="44"/>
      <c r="P2096" s="44"/>
      <c r="Q2096" s="44"/>
      <c r="R2096" s="44"/>
      <c r="S2096" s="44"/>
      <c r="T2096" s="44"/>
      <c r="U2096" s="44"/>
      <c r="V2096" s="44"/>
      <c r="W2096" s="44"/>
      <c r="X2096" s="44"/>
      <c r="Y2096" s="44"/>
    </row>
    <row r="2097" spans="1:25" ht="15" customHeight="1" x14ac:dyDescent="0.2">
      <c r="A2097" s="44"/>
      <c r="O2097" s="44"/>
      <c r="P2097" s="44"/>
      <c r="Q2097" s="44"/>
      <c r="R2097" s="44"/>
      <c r="S2097" s="44"/>
      <c r="T2097" s="44"/>
      <c r="U2097" s="44"/>
      <c r="V2097" s="44"/>
      <c r="W2097" s="44"/>
      <c r="X2097" s="44"/>
      <c r="Y2097" s="44"/>
    </row>
    <row r="2098" spans="1:25" ht="15" customHeight="1" x14ac:dyDescent="0.2">
      <c r="A2098" s="44"/>
      <c r="O2098" s="44"/>
      <c r="P2098" s="44"/>
      <c r="Q2098" s="44"/>
      <c r="R2098" s="44"/>
      <c r="S2098" s="44"/>
      <c r="T2098" s="44"/>
      <c r="U2098" s="44"/>
      <c r="V2098" s="44"/>
      <c r="W2098" s="44"/>
      <c r="X2098" s="44"/>
      <c r="Y2098" s="44"/>
    </row>
    <row r="2099" spans="1:25" ht="15" customHeight="1" x14ac:dyDescent="0.2">
      <c r="A2099" s="44"/>
      <c r="O2099" s="44"/>
      <c r="P2099" s="44"/>
      <c r="Q2099" s="44"/>
      <c r="R2099" s="44"/>
      <c r="S2099" s="44"/>
      <c r="T2099" s="44"/>
      <c r="U2099" s="44"/>
      <c r="V2099" s="44"/>
      <c r="W2099" s="44"/>
      <c r="X2099" s="44"/>
      <c r="Y2099" s="44"/>
    </row>
    <row r="2100" spans="1:25" ht="15" customHeight="1" x14ac:dyDescent="0.2">
      <c r="A2100" s="44"/>
      <c r="O2100" s="44"/>
      <c r="P2100" s="44"/>
      <c r="Q2100" s="44"/>
      <c r="R2100" s="44"/>
      <c r="S2100" s="44"/>
      <c r="T2100" s="44"/>
      <c r="U2100" s="44"/>
      <c r="V2100" s="44"/>
      <c r="W2100" s="44"/>
      <c r="X2100" s="44"/>
      <c r="Y2100" s="44"/>
    </row>
    <row r="2101" spans="1:25" ht="15" customHeight="1" x14ac:dyDescent="0.2">
      <c r="A2101" s="44"/>
      <c r="O2101" s="44"/>
      <c r="P2101" s="44"/>
      <c r="Q2101" s="44"/>
      <c r="R2101" s="44"/>
      <c r="S2101" s="44"/>
      <c r="T2101" s="44"/>
      <c r="U2101" s="44"/>
      <c r="V2101" s="44"/>
      <c r="W2101" s="44"/>
      <c r="X2101" s="44"/>
      <c r="Y2101" s="44"/>
    </row>
    <row r="2102" spans="1:25" ht="15" customHeight="1" x14ac:dyDescent="0.2">
      <c r="A2102" s="44"/>
      <c r="O2102" s="44"/>
      <c r="P2102" s="44"/>
      <c r="Q2102" s="44"/>
      <c r="R2102" s="44"/>
      <c r="S2102" s="44"/>
      <c r="T2102" s="44"/>
      <c r="U2102" s="44"/>
      <c r="V2102" s="44"/>
      <c r="W2102" s="44"/>
      <c r="X2102" s="44"/>
      <c r="Y2102" s="44"/>
    </row>
    <row r="2103" spans="1:25" ht="15" customHeight="1" x14ac:dyDescent="0.2">
      <c r="A2103" s="44"/>
      <c r="O2103" s="44"/>
      <c r="P2103" s="44"/>
      <c r="Q2103" s="44"/>
      <c r="R2103" s="44"/>
      <c r="S2103" s="44"/>
      <c r="T2103" s="44"/>
      <c r="U2103" s="44"/>
      <c r="V2103" s="44"/>
      <c r="W2103" s="44"/>
      <c r="X2103" s="44"/>
      <c r="Y2103" s="44"/>
    </row>
    <row r="2104" spans="1:25" ht="15" customHeight="1" x14ac:dyDescent="0.2">
      <c r="A2104" s="44"/>
      <c r="O2104" s="44"/>
      <c r="P2104" s="44"/>
      <c r="Q2104" s="44"/>
      <c r="R2104" s="44"/>
      <c r="S2104" s="44"/>
      <c r="T2104" s="44"/>
      <c r="U2104" s="44"/>
      <c r="V2104" s="44"/>
      <c r="W2104" s="44"/>
      <c r="X2104" s="44"/>
      <c r="Y2104" s="44"/>
    </row>
    <row r="2105" spans="1:25" ht="15" customHeight="1" x14ac:dyDescent="0.2">
      <c r="A2105" s="44"/>
      <c r="O2105" s="44"/>
      <c r="P2105" s="44"/>
      <c r="Q2105" s="44"/>
      <c r="R2105" s="44"/>
      <c r="S2105" s="44"/>
      <c r="T2105" s="44"/>
      <c r="U2105" s="44"/>
      <c r="V2105" s="44"/>
      <c r="W2105" s="44"/>
      <c r="X2105" s="44"/>
      <c r="Y2105" s="44"/>
    </row>
    <row r="2106" spans="1:25" ht="15" customHeight="1" x14ac:dyDescent="0.2">
      <c r="A2106" s="44"/>
      <c r="O2106" s="44"/>
      <c r="P2106" s="44"/>
      <c r="Q2106" s="44"/>
      <c r="R2106" s="44"/>
      <c r="S2106" s="44"/>
      <c r="T2106" s="44"/>
      <c r="U2106" s="44"/>
      <c r="V2106" s="44"/>
      <c r="W2106" s="44"/>
      <c r="X2106" s="44"/>
      <c r="Y2106" s="44"/>
    </row>
    <row r="2107" spans="1:25" ht="15" customHeight="1" x14ac:dyDescent="0.2">
      <c r="A2107" s="44"/>
      <c r="O2107" s="44"/>
      <c r="P2107" s="44"/>
      <c r="Q2107" s="44"/>
      <c r="R2107" s="44"/>
      <c r="S2107" s="44"/>
      <c r="T2107" s="44"/>
      <c r="U2107" s="44"/>
      <c r="V2107" s="44"/>
      <c r="W2107" s="44"/>
      <c r="X2107" s="44"/>
      <c r="Y2107" s="44"/>
    </row>
    <row r="2108" spans="1:25" ht="15" customHeight="1" x14ac:dyDescent="0.2">
      <c r="A2108" s="44"/>
      <c r="O2108" s="44"/>
      <c r="P2108" s="44"/>
      <c r="Q2108" s="44"/>
      <c r="R2108" s="44"/>
      <c r="S2108" s="44"/>
      <c r="T2108" s="44"/>
      <c r="U2108" s="44"/>
      <c r="V2108" s="44"/>
      <c r="W2108" s="44"/>
      <c r="X2108" s="44"/>
      <c r="Y2108" s="44"/>
    </row>
    <row r="2109" spans="1:25" ht="15" customHeight="1" x14ac:dyDescent="0.2">
      <c r="A2109" s="44"/>
      <c r="O2109" s="44"/>
      <c r="P2109" s="44"/>
      <c r="Q2109" s="44"/>
      <c r="R2109" s="44"/>
      <c r="S2109" s="44"/>
      <c r="T2109" s="44"/>
      <c r="U2109" s="44"/>
      <c r="V2109" s="44"/>
      <c r="W2109" s="44"/>
      <c r="X2109" s="44"/>
      <c r="Y2109" s="44"/>
    </row>
    <row r="2110" spans="1:25" ht="15" customHeight="1" x14ac:dyDescent="0.2">
      <c r="A2110" s="44"/>
      <c r="O2110" s="44"/>
      <c r="P2110" s="44"/>
      <c r="Q2110" s="44"/>
      <c r="R2110" s="44"/>
      <c r="S2110" s="44"/>
      <c r="T2110" s="44"/>
      <c r="U2110" s="44"/>
      <c r="V2110" s="44"/>
      <c r="W2110" s="44"/>
      <c r="X2110" s="44"/>
      <c r="Y2110" s="44"/>
    </row>
    <row r="2111" spans="1:25" ht="15" customHeight="1" x14ac:dyDescent="0.2">
      <c r="A2111" s="44"/>
      <c r="O2111" s="44"/>
      <c r="P2111" s="44"/>
      <c r="Q2111" s="44"/>
      <c r="R2111" s="44"/>
      <c r="S2111" s="44"/>
      <c r="T2111" s="44"/>
      <c r="U2111" s="44"/>
      <c r="V2111" s="44"/>
      <c r="W2111" s="44"/>
      <c r="X2111" s="44"/>
      <c r="Y2111" s="44"/>
    </row>
    <row r="2112" spans="1:25" ht="15" customHeight="1" x14ac:dyDescent="0.2">
      <c r="A2112" s="44"/>
      <c r="O2112" s="44"/>
      <c r="P2112" s="44"/>
      <c r="Q2112" s="44"/>
      <c r="R2112" s="44"/>
      <c r="S2112" s="44"/>
      <c r="T2112" s="44"/>
      <c r="U2112" s="44"/>
      <c r="V2112" s="44"/>
      <c r="W2112" s="44"/>
      <c r="X2112" s="44"/>
      <c r="Y2112" s="44"/>
    </row>
    <row r="2113" spans="1:25" ht="15" customHeight="1" x14ac:dyDescent="0.2">
      <c r="A2113" s="44"/>
      <c r="O2113" s="44"/>
      <c r="P2113" s="44"/>
      <c r="Q2113" s="44"/>
      <c r="R2113" s="44"/>
      <c r="S2113" s="44"/>
      <c r="T2113" s="44"/>
      <c r="U2113" s="44"/>
      <c r="V2113" s="44"/>
      <c r="W2113" s="44"/>
      <c r="X2113" s="44"/>
      <c r="Y2113" s="44"/>
    </row>
    <row r="2114" spans="1:25" ht="15" customHeight="1" x14ac:dyDescent="0.2">
      <c r="A2114" s="44"/>
      <c r="O2114" s="44"/>
      <c r="P2114" s="44"/>
      <c r="Q2114" s="44"/>
      <c r="R2114" s="44"/>
      <c r="S2114" s="44"/>
      <c r="T2114" s="44"/>
      <c r="U2114" s="44"/>
      <c r="V2114" s="44"/>
      <c r="W2114" s="44"/>
      <c r="X2114" s="44"/>
      <c r="Y2114" s="44"/>
    </row>
    <row r="2115" spans="1:25" ht="15" customHeight="1" x14ac:dyDescent="0.2">
      <c r="A2115" s="44"/>
      <c r="O2115" s="44"/>
      <c r="P2115" s="44"/>
      <c r="Q2115" s="44"/>
      <c r="R2115" s="44"/>
      <c r="S2115" s="44"/>
      <c r="T2115" s="44"/>
      <c r="U2115" s="44"/>
      <c r="V2115" s="44"/>
      <c r="W2115" s="44"/>
      <c r="X2115" s="44"/>
      <c r="Y2115" s="44"/>
    </row>
    <row r="2116" spans="1:25" ht="15" customHeight="1" x14ac:dyDescent="0.2">
      <c r="A2116" s="44"/>
      <c r="O2116" s="44"/>
      <c r="P2116" s="44"/>
      <c r="Q2116" s="44"/>
      <c r="R2116" s="44"/>
      <c r="S2116" s="44"/>
      <c r="T2116" s="44"/>
      <c r="U2116" s="44"/>
      <c r="V2116" s="44"/>
      <c r="W2116" s="44"/>
      <c r="X2116" s="44"/>
      <c r="Y2116" s="44"/>
    </row>
    <row r="2117" spans="1:25" ht="15" customHeight="1" x14ac:dyDescent="0.2">
      <c r="A2117" s="44"/>
      <c r="O2117" s="44"/>
      <c r="P2117" s="44"/>
      <c r="Q2117" s="44"/>
      <c r="R2117" s="44"/>
      <c r="S2117" s="44"/>
      <c r="T2117" s="44"/>
      <c r="U2117" s="44"/>
      <c r="V2117" s="44"/>
      <c r="W2117" s="44"/>
      <c r="X2117" s="44"/>
      <c r="Y2117" s="44"/>
    </row>
    <row r="2118" spans="1:25" ht="15" customHeight="1" x14ac:dyDescent="0.2">
      <c r="A2118" s="44"/>
      <c r="O2118" s="44"/>
      <c r="P2118" s="44"/>
      <c r="Q2118" s="44"/>
      <c r="R2118" s="44"/>
      <c r="S2118" s="44"/>
      <c r="T2118" s="44"/>
      <c r="U2118" s="44"/>
      <c r="V2118" s="44"/>
      <c r="W2118" s="44"/>
      <c r="X2118" s="44"/>
      <c r="Y2118" s="44"/>
    </row>
    <row r="2119" spans="1:25" ht="15" customHeight="1" x14ac:dyDescent="0.2">
      <c r="A2119" s="44"/>
      <c r="O2119" s="44"/>
      <c r="P2119" s="44"/>
      <c r="Q2119" s="44"/>
      <c r="R2119" s="44"/>
      <c r="S2119" s="44"/>
      <c r="T2119" s="44"/>
      <c r="U2119" s="44"/>
      <c r="V2119" s="44"/>
      <c r="W2119" s="44"/>
      <c r="X2119" s="44"/>
      <c r="Y2119" s="44"/>
    </row>
    <row r="2120" spans="1:25" ht="15" customHeight="1" x14ac:dyDescent="0.2">
      <c r="A2120" s="44"/>
      <c r="O2120" s="44"/>
      <c r="P2120" s="44"/>
      <c r="Q2120" s="44"/>
      <c r="R2120" s="44"/>
      <c r="S2120" s="44"/>
      <c r="T2120" s="44"/>
      <c r="U2120" s="44"/>
      <c r="V2120" s="44"/>
      <c r="W2120" s="44"/>
      <c r="X2120" s="44"/>
      <c r="Y2120" s="44"/>
    </row>
    <row r="2121" spans="1:25" ht="15" customHeight="1" x14ac:dyDescent="0.2">
      <c r="A2121" s="44"/>
      <c r="O2121" s="44"/>
      <c r="P2121" s="44"/>
      <c r="Q2121" s="44"/>
      <c r="R2121" s="44"/>
      <c r="S2121" s="44"/>
      <c r="T2121" s="44"/>
      <c r="U2121" s="44"/>
      <c r="V2121" s="44"/>
      <c r="W2121" s="44"/>
      <c r="X2121" s="44"/>
      <c r="Y2121" s="44"/>
    </row>
    <row r="2122" spans="1:25" ht="15" customHeight="1" x14ac:dyDescent="0.2">
      <c r="A2122" s="44"/>
      <c r="O2122" s="44"/>
      <c r="P2122" s="44"/>
      <c r="Q2122" s="44"/>
      <c r="R2122" s="44"/>
      <c r="S2122" s="44"/>
      <c r="T2122" s="44"/>
      <c r="U2122" s="44"/>
      <c r="V2122" s="44"/>
      <c r="W2122" s="44"/>
      <c r="X2122" s="44"/>
      <c r="Y2122" s="44"/>
    </row>
    <row r="2123" spans="1:25" ht="15" customHeight="1" x14ac:dyDescent="0.2">
      <c r="A2123" s="44"/>
      <c r="O2123" s="44"/>
      <c r="P2123" s="44"/>
      <c r="Q2123" s="44"/>
      <c r="R2123" s="44"/>
      <c r="S2123" s="44"/>
      <c r="T2123" s="44"/>
      <c r="U2123" s="44"/>
      <c r="V2123" s="44"/>
      <c r="W2123" s="44"/>
      <c r="X2123" s="44"/>
      <c r="Y2123" s="44"/>
    </row>
    <row r="2124" spans="1:25" ht="15" customHeight="1" x14ac:dyDescent="0.2">
      <c r="A2124" s="44"/>
      <c r="O2124" s="44"/>
      <c r="P2124" s="44"/>
      <c r="Q2124" s="44"/>
      <c r="R2124" s="44"/>
      <c r="S2124" s="44"/>
      <c r="T2124" s="44"/>
      <c r="U2124" s="44"/>
      <c r="V2124" s="44"/>
      <c r="W2124" s="44"/>
      <c r="X2124" s="44"/>
      <c r="Y2124" s="44"/>
    </row>
    <row r="2125" spans="1:25" ht="15" customHeight="1" x14ac:dyDescent="0.2">
      <c r="A2125" s="44"/>
      <c r="O2125" s="44"/>
      <c r="P2125" s="44"/>
      <c r="Q2125" s="44"/>
      <c r="R2125" s="44"/>
      <c r="S2125" s="44"/>
      <c r="T2125" s="44"/>
      <c r="U2125" s="44"/>
      <c r="V2125" s="44"/>
      <c r="W2125" s="44"/>
      <c r="X2125" s="44"/>
      <c r="Y2125" s="44"/>
    </row>
    <row r="2126" spans="1:25" ht="15" customHeight="1" x14ac:dyDescent="0.2">
      <c r="A2126" s="44"/>
      <c r="O2126" s="44"/>
      <c r="P2126" s="44"/>
      <c r="Q2126" s="44"/>
      <c r="R2126" s="44"/>
      <c r="S2126" s="44"/>
      <c r="T2126" s="44"/>
      <c r="U2126" s="44"/>
      <c r="V2126" s="44"/>
      <c r="W2126" s="44"/>
      <c r="X2126" s="44"/>
      <c r="Y2126" s="44"/>
    </row>
    <row r="2127" spans="1:25" ht="15" customHeight="1" x14ac:dyDescent="0.2">
      <c r="A2127" s="44"/>
      <c r="O2127" s="44"/>
      <c r="P2127" s="44"/>
      <c r="Q2127" s="44"/>
      <c r="R2127" s="44"/>
      <c r="S2127" s="44"/>
      <c r="T2127" s="44"/>
      <c r="U2127" s="44"/>
      <c r="V2127" s="44"/>
      <c r="W2127" s="44"/>
      <c r="X2127" s="44"/>
      <c r="Y2127" s="44"/>
    </row>
    <row r="2128" spans="1:25" ht="15" customHeight="1" x14ac:dyDescent="0.2">
      <c r="A2128" s="44"/>
      <c r="O2128" s="44"/>
      <c r="P2128" s="44"/>
      <c r="Q2128" s="44"/>
      <c r="R2128" s="44"/>
      <c r="S2128" s="44"/>
      <c r="T2128" s="44"/>
      <c r="U2128" s="44"/>
      <c r="V2128" s="44"/>
      <c r="W2128" s="44"/>
      <c r="X2128" s="44"/>
      <c r="Y2128" s="44"/>
    </row>
    <row r="2129" spans="1:25" ht="15" customHeight="1" x14ac:dyDescent="0.2">
      <c r="A2129" s="44"/>
      <c r="O2129" s="44"/>
      <c r="P2129" s="44"/>
      <c r="Q2129" s="44"/>
      <c r="R2129" s="44"/>
      <c r="S2129" s="44"/>
      <c r="T2129" s="44"/>
      <c r="U2129" s="44"/>
      <c r="V2129" s="44"/>
      <c r="W2129" s="44"/>
      <c r="X2129" s="44"/>
      <c r="Y2129" s="44"/>
    </row>
    <row r="2130" spans="1:25" ht="15" customHeight="1" x14ac:dyDescent="0.2">
      <c r="A2130" s="44"/>
      <c r="O2130" s="44"/>
      <c r="P2130" s="44"/>
      <c r="Q2130" s="44"/>
      <c r="R2130" s="44"/>
      <c r="S2130" s="44"/>
      <c r="T2130" s="44"/>
      <c r="U2130" s="44"/>
      <c r="V2130" s="44"/>
      <c r="W2130" s="44"/>
      <c r="X2130" s="44"/>
      <c r="Y2130" s="44"/>
    </row>
    <row r="2131" spans="1:25" ht="15" customHeight="1" x14ac:dyDescent="0.2">
      <c r="A2131" s="44"/>
      <c r="O2131" s="44"/>
      <c r="P2131" s="44"/>
      <c r="Q2131" s="44"/>
      <c r="R2131" s="44"/>
      <c r="S2131" s="44"/>
      <c r="T2131" s="44"/>
      <c r="U2131" s="44"/>
      <c r="V2131" s="44"/>
      <c r="W2131" s="44"/>
      <c r="X2131" s="44"/>
      <c r="Y2131" s="44"/>
    </row>
    <row r="2132" spans="1:25" ht="15" customHeight="1" x14ac:dyDescent="0.2">
      <c r="A2132" s="44"/>
      <c r="O2132" s="44"/>
      <c r="P2132" s="44"/>
      <c r="Q2132" s="44"/>
      <c r="R2132" s="44"/>
      <c r="S2132" s="44"/>
      <c r="T2132" s="44"/>
      <c r="U2132" s="44"/>
      <c r="V2132" s="44"/>
      <c r="W2132" s="44"/>
      <c r="X2132" s="44"/>
      <c r="Y2132" s="44"/>
    </row>
    <row r="2133" spans="1:25" ht="15" customHeight="1" x14ac:dyDescent="0.2">
      <c r="A2133" s="44"/>
      <c r="O2133" s="44"/>
      <c r="P2133" s="44"/>
      <c r="Q2133" s="44"/>
      <c r="R2133" s="44"/>
      <c r="S2133" s="44"/>
      <c r="T2133" s="44"/>
      <c r="U2133" s="44"/>
      <c r="V2133" s="44"/>
      <c r="W2133" s="44"/>
      <c r="X2133" s="44"/>
      <c r="Y2133" s="44"/>
    </row>
    <row r="2134" spans="1:25" ht="15" customHeight="1" x14ac:dyDescent="0.2">
      <c r="A2134" s="44"/>
      <c r="O2134" s="44"/>
      <c r="P2134" s="44"/>
      <c r="Q2134" s="44"/>
      <c r="R2134" s="44"/>
      <c r="S2134" s="44"/>
      <c r="T2134" s="44"/>
      <c r="U2134" s="44"/>
      <c r="V2134" s="44"/>
      <c r="W2134" s="44"/>
      <c r="X2134" s="44"/>
      <c r="Y2134" s="44"/>
    </row>
    <row r="2135" spans="1:25" ht="15" customHeight="1" x14ac:dyDescent="0.2">
      <c r="A2135" s="44"/>
      <c r="O2135" s="44"/>
      <c r="P2135" s="44"/>
      <c r="Q2135" s="44"/>
      <c r="R2135" s="44"/>
      <c r="S2135" s="44"/>
      <c r="T2135" s="44"/>
      <c r="U2135" s="44"/>
      <c r="V2135" s="44"/>
      <c r="W2135" s="44"/>
      <c r="X2135" s="44"/>
      <c r="Y2135" s="44"/>
    </row>
    <row r="2136" spans="1:25" ht="15" customHeight="1" x14ac:dyDescent="0.2">
      <c r="A2136" s="44"/>
      <c r="O2136" s="44"/>
      <c r="P2136" s="44"/>
      <c r="Q2136" s="44"/>
      <c r="R2136" s="44"/>
      <c r="S2136" s="44"/>
      <c r="T2136" s="44"/>
      <c r="U2136" s="44"/>
      <c r="V2136" s="44"/>
      <c r="W2136" s="44"/>
      <c r="X2136" s="44"/>
      <c r="Y2136" s="44"/>
    </row>
    <row r="2137" spans="1:25" ht="15" customHeight="1" x14ac:dyDescent="0.2">
      <c r="A2137" s="44"/>
      <c r="O2137" s="44"/>
      <c r="P2137" s="44"/>
      <c r="Q2137" s="44"/>
      <c r="R2137" s="44"/>
      <c r="S2137" s="44"/>
      <c r="T2137" s="44"/>
      <c r="U2137" s="44"/>
      <c r="V2137" s="44"/>
      <c r="W2137" s="44"/>
      <c r="X2137" s="44"/>
      <c r="Y2137" s="44"/>
    </row>
    <row r="2138" spans="1:25" ht="15" customHeight="1" x14ac:dyDescent="0.2">
      <c r="A2138" s="44"/>
      <c r="O2138" s="44"/>
      <c r="P2138" s="44"/>
      <c r="Q2138" s="44"/>
      <c r="R2138" s="44"/>
      <c r="S2138" s="44"/>
      <c r="T2138" s="44"/>
      <c r="U2138" s="44"/>
      <c r="V2138" s="44"/>
      <c r="W2138" s="44"/>
      <c r="X2138" s="44"/>
      <c r="Y2138" s="44"/>
    </row>
    <row r="2139" spans="1:25" ht="15" customHeight="1" x14ac:dyDescent="0.2">
      <c r="A2139" s="44"/>
      <c r="O2139" s="44"/>
      <c r="P2139" s="44"/>
      <c r="Q2139" s="44"/>
      <c r="R2139" s="44"/>
      <c r="S2139" s="44"/>
      <c r="T2139" s="44"/>
      <c r="U2139" s="44"/>
      <c r="V2139" s="44"/>
      <c r="W2139" s="44"/>
      <c r="X2139" s="44"/>
      <c r="Y2139" s="44"/>
    </row>
    <row r="2140" spans="1:25" ht="15" customHeight="1" x14ac:dyDescent="0.2">
      <c r="A2140" s="44"/>
      <c r="O2140" s="44"/>
      <c r="P2140" s="44"/>
      <c r="Q2140" s="44"/>
      <c r="R2140" s="44"/>
      <c r="S2140" s="44"/>
      <c r="T2140" s="44"/>
      <c r="U2140" s="44"/>
      <c r="V2140" s="44"/>
      <c r="W2140" s="44"/>
      <c r="X2140" s="44"/>
      <c r="Y2140" s="44"/>
    </row>
    <row r="2141" spans="1:25" ht="15" customHeight="1" x14ac:dyDescent="0.2">
      <c r="A2141" s="44"/>
      <c r="O2141" s="44"/>
      <c r="P2141" s="44"/>
      <c r="Q2141" s="44"/>
      <c r="R2141" s="44"/>
      <c r="S2141" s="44"/>
      <c r="T2141" s="44"/>
      <c r="U2141" s="44"/>
      <c r="V2141" s="44"/>
      <c r="W2141" s="44"/>
      <c r="X2141" s="44"/>
      <c r="Y2141" s="44"/>
    </row>
    <row r="2142" spans="1:25" ht="15" customHeight="1" x14ac:dyDescent="0.2">
      <c r="A2142" s="44"/>
      <c r="O2142" s="44"/>
      <c r="P2142" s="44"/>
      <c r="Q2142" s="44"/>
      <c r="R2142" s="44"/>
      <c r="S2142" s="44"/>
      <c r="T2142" s="44"/>
      <c r="U2142" s="44"/>
      <c r="V2142" s="44"/>
      <c r="W2142" s="44"/>
      <c r="X2142" s="44"/>
      <c r="Y2142" s="44"/>
    </row>
    <row r="2143" spans="1:25" ht="15" customHeight="1" x14ac:dyDescent="0.2">
      <c r="A2143" s="44"/>
      <c r="O2143" s="44"/>
      <c r="P2143" s="44"/>
      <c r="Q2143" s="44"/>
      <c r="R2143" s="44"/>
      <c r="S2143" s="44"/>
      <c r="T2143" s="44"/>
      <c r="U2143" s="44"/>
      <c r="V2143" s="44"/>
      <c r="W2143" s="44"/>
      <c r="X2143" s="44"/>
      <c r="Y2143" s="44"/>
    </row>
    <row r="2144" spans="1:25" ht="15" customHeight="1" x14ac:dyDescent="0.2">
      <c r="A2144" s="44"/>
      <c r="O2144" s="44"/>
      <c r="P2144" s="44"/>
      <c r="Q2144" s="44"/>
      <c r="R2144" s="44"/>
      <c r="S2144" s="44"/>
      <c r="T2144" s="44"/>
      <c r="U2144" s="44"/>
      <c r="V2144" s="44"/>
      <c r="W2144" s="44"/>
      <c r="X2144" s="44"/>
      <c r="Y2144" s="44"/>
    </row>
    <row r="2145" spans="1:25" ht="15" customHeight="1" x14ac:dyDescent="0.2">
      <c r="A2145" s="44"/>
      <c r="O2145" s="44"/>
      <c r="P2145" s="44"/>
      <c r="Q2145" s="44"/>
      <c r="R2145" s="44"/>
      <c r="S2145" s="44"/>
      <c r="T2145" s="44"/>
      <c r="U2145" s="44"/>
      <c r="V2145" s="44"/>
      <c r="W2145" s="44"/>
      <c r="X2145" s="44"/>
      <c r="Y2145" s="44"/>
    </row>
    <row r="2146" spans="1:25" ht="15" customHeight="1" x14ac:dyDescent="0.2">
      <c r="A2146" s="44"/>
      <c r="O2146" s="44"/>
      <c r="P2146" s="44"/>
      <c r="Q2146" s="44"/>
      <c r="R2146" s="44"/>
      <c r="S2146" s="44"/>
      <c r="T2146" s="44"/>
      <c r="U2146" s="44"/>
      <c r="V2146" s="44"/>
      <c r="W2146" s="44"/>
      <c r="X2146" s="44"/>
      <c r="Y2146" s="44"/>
    </row>
    <row r="2147" spans="1:25" ht="15" customHeight="1" x14ac:dyDescent="0.2">
      <c r="A2147" s="44"/>
      <c r="O2147" s="44"/>
      <c r="P2147" s="44"/>
      <c r="Q2147" s="44"/>
      <c r="R2147" s="44"/>
      <c r="S2147" s="44"/>
      <c r="T2147" s="44"/>
      <c r="U2147" s="44"/>
      <c r="V2147" s="44"/>
      <c r="W2147" s="44"/>
      <c r="X2147" s="44"/>
      <c r="Y2147" s="44"/>
    </row>
    <row r="2148" spans="1:25" ht="15" customHeight="1" x14ac:dyDescent="0.2">
      <c r="A2148" s="44"/>
      <c r="O2148" s="44"/>
      <c r="P2148" s="44"/>
      <c r="Q2148" s="44"/>
      <c r="R2148" s="44"/>
      <c r="S2148" s="44"/>
      <c r="T2148" s="44"/>
      <c r="U2148" s="44"/>
      <c r="V2148" s="44"/>
      <c r="W2148" s="44"/>
      <c r="X2148" s="44"/>
      <c r="Y2148" s="44"/>
    </row>
    <row r="2149" spans="1:25" ht="15" customHeight="1" x14ac:dyDescent="0.2">
      <c r="A2149" s="44"/>
      <c r="O2149" s="44"/>
      <c r="P2149" s="44"/>
      <c r="Q2149" s="44"/>
      <c r="R2149" s="44"/>
      <c r="S2149" s="44"/>
      <c r="T2149" s="44"/>
      <c r="U2149" s="44"/>
      <c r="V2149" s="44"/>
      <c r="W2149" s="44"/>
      <c r="X2149" s="44"/>
      <c r="Y2149" s="44"/>
    </row>
    <row r="2150" spans="1:25" ht="15" customHeight="1" x14ac:dyDescent="0.2">
      <c r="A2150" s="44"/>
      <c r="O2150" s="44"/>
      <c r="P2150" s="44"/>
      <c r="Q2150" s="44"/>
      <c r="R2150" s="44"/>
      <c r="S2150" s="44"/>
      <c r="T2150" s="44"/>
      <c r="U2150" s="44"/>
      <c r="V2150" s="44"/>
      <c r="W2150" s="44"/>
      <c r="X2150" s="44"/>
      <c r="Y2150" s="44"/>
    </row>
    <row r="2151" spans="1:25" ht="15" customHeight="1" x14ac:dyDescent="0.2">
      <c r="A2151" s="44"/>
      <c r="O2151" s="44"/>
      <c r="P2151" s="44"/>
      <c r="Q2151" s="44"/>
      <c r="R2151" s="44"/>
      <c r="S2151" s="44"/>
      <c r="T2151" s="44"/>
      <c r="U2151" s="44"/>
      <c r="V2151" s="44"/>
      <c r="W2151" s="44"/>
      <c r="X2151" s="44"/>
      <c r="Y2151" s="44"/>
    </row>
    <row r="2152" spans="1:25" ht="15" customHeight="1" x14ac:dyDescent="0.2">
      <c r="A2152" s="44"/>
      <c r="O2152" s="44"/>
      <c r="P2152" s="44"/>
      <c r="Q2152" s="44"/>
      <c r="R2152" s="44"/>
      <c r="S2152" s="44"/>
      <c r="T2152" s="44"/>
      <c r="U2152" s="44"/>
      <c r="V2152" s="44"/>
      <c r="W2152" s="44"/>
      <c r="X2152" s="44"/>
      <c r="Y2152" s="44"/>
    </row>
    <row r="2153" spans="1:25" ht="15" customHeight="1" x14ac:dyDescent="0.2">
      <c r="A2153" s="44"/>
      <c r="O2153" s="44"/>
      <c r="P2153" s="44"/>
      <c r="Q2153" s="44"/>
      <c r="R2153" s="44"/>
      <c r="S2153" s="44"/>
      <c r="T2153" s="44"/>
      <c r="U2153" s="44"/>
      <c r="V2153" s="44"/>
      <c r="W2153" s="44"/>
      <c r="X2153" s="44"/>
      <c r="Y2153" s="44"/>
    </row>
    <row r="2154" spans="1:25" ht="15" customHeight="1" x14ac:dyDescent="0.2">
      <c r="A2154" s="44"/>
      <c r="O2154" s="44"/>
      <c r="P2154" s="44"/>
      <c r="Q2154" s="44"/>
      <c r="R2154" s="44"/>
      <c r="S2154" s="44"/>
      <c r="T2154" s="44"/>
      <c r="U2154" s="44"/>
      <c r="V2154" s="44"/>
      <c r="W2154" s="44"/>
      <c r="X2154" s="44"/>
      <c r="Y2154" s="44"/>
    </row>
    <row r="2155" spans="1:25" ht="15" customHeight="1" x14ac:dyDescent="0.2">
      <c r="A2155" s="44"/>
      <c r="O2155" s="44"/>
      <c r="P2155" s="44"/>
      <c r="Q2155" s="44"/>
      <c r="R2155" s="44"/>
      <c r="S2155" s="44"/>
      <c r="T2155" s="44"/>
      <c r="U2155" s="44"/>
      <c r="V2155" s="44"/>
      <c r="W2155" s="44"/>
      <c r="X2155" s="44"/>
      <c r="Y2155" s="44"/>
    </row>
    <row r="2156" spans="1:25" ht="15" customHeight="1" x14ac:dyDescent="0.2">
      <c r="A2156" s="44"/>
      <c r="O2156" s="44"/>
      <c r="P2156" s="44"/>
      <c r="Q2156" s="44"/>
      <c r="R2156" s="44"/>
      <c r="S2156" s="44"/>
      <c r="T2156" s="44"/>
      <c r="U2156" s="44"/>
      <c r="V2156" s="44"/>
      <c r="W2156" s="44"/>
      <c r="X2156" s="44"/>
      <c r="Y2156" s="44"/>
    </row>
    <row r="2157" spans="1:25" ht="15" customHeight="1" x14ac:dyDescent="0.2">
      <c r="A2157" s="44"/>
      <c r="O2157" s="44"/>
      <c r="P2157" s="44"/>
      <c r="Q2157" s="44"/>
      <c r="R2157" s="44"/>
      <c r="S2157" s="44"/>
      <c r="T2157" s="44"/>
      <c r="U2157" s="44"/>
      <c r="V2157" s="44"/>
      <c r="W2157" s="44"/>
      <c r="X2157" s="44"/>
      <c r="Y2157" s="44"/>
    </row>
    <row r="2158" spans="1:25" ht="15" customHeight="1" x14ac:dyDescent="0.2">
      <c r="A2158" s="44"/>
      <c r="O2158" s="44"/>
      <c r="P2158" s="44"/>
      <c r="Q2158" s="44"/>
      <c r="R2158" s="44"/>
      <c r="S2158" s="44"/>
      <c r="T2158" s="44"/>
      <c r="U2158" s="44"/>
      <c r="V2158" s="44"/>
      <c r="W2158" s="44"/>
      <c r="X2158" s="44"/>
      <c r="Y2158" s="44"/>
    </row>
    <row r="2159" spans="1:25" ht="15" customHeight="1" x14ac:dyDescent="0.2">
      <c r="A2159" s="44"/>
      <c r="O2159" s="44"/>
      <c r="P2159" s="44"/>
      <c r="Q2159" s="44"/>
      <c r="R2159" s="44"/>
      <c r="S2159" s="44"/>
      <c r="T2159" s="44"/>
      <c r="U2159" s="44"/>
      <c r="V2159" s="44"/>
      <c r="W2159" s="44"/>
      <c r="X2159" s="44"/>
      <c r="Y2159" s="44"/>
    </row>
    <row r="2160" spans="1:25" ht="15" customHeight="1" x14ac:dyDescent="0.2">
      <c r="A2160" s="44"/>
      <c r="O2160" s="44"/>
      <c r="P2160" s="44"/>
      <c r="Q2160" s="44"/>
      <c r="R2160" s="44"/>
      <c r="S2160" s="44"/>
      <c r="T2160" s="44"/>
      <c r="U2160" s="44"/>
      <c r="V2160" s="44"/>
      <c r="W2160" s="44"/>
      <c r="X2160" s="44"/>
      <c r="Y2160" s="44"/>
    </row>
    <row r="2161" spans="1:25" ht="15" customHeight="1" x14ac:dyDescent="0.2">
      <c r="A2161" s="44"/>
      <c r="O2161" s="44"/>
      <c r="P2161" s="44"/>
      <c r="Q2161" s="44"/>
      <c r="R2161" s="44"/>
      <c r="S2161" s="44"/>
      <c r="T2161" s="44"/>
      <c r="U2161" s="44"/>
      <c r="V2161" s="44"/>
      <c r="W2161" s="44"/>
      <c r="X2161" s="44"/>
      <c r="Y2161" s="44"/>
    </row>
    <row r="2162" spans="1:25" ht="15" customHeight="1" x14ac:dyDescent="0.2">
      <c r="A2162" s="44"/>
      <c r="O2162" s="44"/>
      <c r="P2162" s="44"/>
      <c r="Q2162" s="44"/>
      <c r="R2162" s="44"/>
      <c r="S2162" s="44"/>
      <c r="T2162" s="44"/>
      <c r="U2162" s="44"/>
      <c r="V2162" s="44"/>
      <c r="W2162" s="44"/>
      <c r="X2162" s="44"/>
      <c r="Y2162" s="44"/>
    </row>
    <row r="2163" spans="1:25" ht="15" customHeight="1" x14ac:dyDescent="0.2">
      <c r="A2163" s="44"/>
      <c r="O2163" s="44"/>
      <c r="P2163" s="44"/>
      <c r="Q2163" s="44"/>
      <c r="R2163" s="44"/>
      <c r="S2163" s="44"/>
      <c r="T2163" s="44"/>
      <c r="U2163" s="44"/>
      <c r="V2163" s="44"/>
      <c r="W2163" s="44"/>
      <c r="X2163" s="44"/>
      <c r="Y2163" s="44"/>
    </row>
    <row r="2164" spans="1:25" ht="15" customHeight="1" x14ac:dyDescent="0.2">
      <c r="A2164" s="44"/>
      <c r="O2164" s="44"/>
      <c r="P2164" s="44"/>
      <c r="Q2164" s="44"/>
      <c r="R2164" s="44"/>
      <c r="S2164" s="44"/>
      <c r="T2164" s="44"/>
      <c r="U2164" s="44"/>
      <c r="V2164" s="44"/>
      <c r="W2164" s="44"/>
      <c r="X2164" s="44"/>
      <c r="Y2164" s="44"/>
    </row>
    <row r="2165" spans="1:25" ht="15" customHeight="1" x14ac:dyDescent="0.2">
      <c r="A2165" s="44"/>
      <c r="O2165" s="44"/>
      <c r="P2165" s="44"/>
      <c r="Q2165" s="44"/>
      <c r="R2165" s="44"/>
      <c r="S2165" s="44"/>
      <c r="T2165" s="44"/>
      <c r="U2165" s="44"/>
      <c r="V2165" s="44"/>
      <c r="W2165" s="44"/>
      <c r="X2165" s="44"/>
      <c r="Y2165" s="44"/>
    </row>
    <row r="2166" spans="1:25" ht="15" customHeight="1" x14ac:dyDescent="0.2">
      <c r="A2166" s="44"/>
      <c r="O2166" s="44"/>
      <c r="P2166" s="44"/>
      <c r="Q2166" s="44"/>
      <c r="R2166" s="44"/>
      <c r="S2166" s="44"/>
      <c r="T2166" s="44"/>
      <c r="U2166" s="44"/>
      <c r="V2166" s="44"/>
      <c r="W2166" s="44"/>
      <c r="X2166" s="44"/>
      <c r="Y2166" s="44"/>
    </row>
    <row r="2167" spans="1:25" ht="15" customHeight="1" x14ac:dyDescent="0.2">
      <c r="A2167" s="44"/>
      <c r="O2167" s="44"/>
      <c r="P2167" s="44"/>
      <c r="Q2167" s="44"/>
      <c r="R2167" s="44"/>
      <c r="S2167" s="44"/>
      <c r="T2167" s="44"/>
      <c r="U2167" s="44"/>
      <c r="V2167" s="44"/>
      <c r="W2167" s="44"/>
      <c r="X2167" s="44"/>
      <c r="Y2167" s="44"/>
    </row>
    <row r="2168" spans="1:25" ht="15" customHeight="1" x14ac:dyDescent="0.2">
      <c r="A2168" s="44"/>
      <c r="O2168" s="44"/>
      <c r="P2168" s="44"/>
      <c r="Q2168" s="44"/>
      <c r="R2168" s="44"/>
      <c r="S2168" s="44"/>
      <c r="T2168" s="44"/>
      <c r="U2168" s="44"/>
      <c r="V2168" s="44"/>
      <c r="W2168" s="44"/>
      <c r="X2168" s="44"/>
      <c r="Y2168" s="44"/>
    </row>
    <row r="2169" spans="1:25" ht="15" customHeight="1" x14ac:dyDescent="0.2">
      <c r="A2169" s="44"/>
      <c r="O2169" s="44"/>
      <c r="P2169" s="44"/>
      <c r="Q2169" s="44"/>
      <c r="R2169" s="44"/>
      <c r="S2169" s="44"/>
      <c r="T2169" s="44"/>
      <c r="U2169" s="44"/>
      <c r="V2169" s="44"/>
      <c r="W2169" s="44"/>
      <c r="X2169" s="44"/>
      <c r="Y2169" s="44"/>
    </row>
    <row r="2170" spans="1:25" ht="15" customHeight="1" x14ac:dyDescent="0.2">
      <c r="A2170" s="44"/>
      <c r="O2170" s="44"/>
      <c r="P2170" s="44"/>
      <c r="Q2170" s="44"/>
      <c r="R2170" s="44"/>
      <c r="S2170" s="44"/>
      <c r="T2170" s="44"/>
      <c r="U2170" s="44"/>
      <c r="V2170" s="44"/>
      <c r="W2170" s="44"/>
      <c r="X2170" s="44"/>
      <c r="Y2170" s="44"/>
    </row>
    <row r="2171" spans="1:25" ht="15" customHeight="1" x14ac:dyDescent="0.2">
      <c r="A2171" s="44"/>
      <c r="O2171" s="44"/>
      <c r="P2171" s="44"/>
      <c r="Q2171" s="44"/>
      <c r="R2171" s="44"/>
      <c r="S2171" s="44"/>
      <c r="T2171" s="44"/>
      <c r="U2171" s="44"/>
      <c r="V2171" s="44"/>
      <c r="W2171" s="44"/>
      <c r="X2171" s="44"/>
      <c r="Y2171" s="44"/>
    </row>
    <row r="2172" spans="1:25" ht="15" customHeight="1" x14ac:dyDescent="0.2">
      <c r="A2172" s="44"/>
      <c r="O2172" s="44"/>
      <c r="P2172" s="44"/>
      <c r="Q2172" s="44"/>
      <c r="R2172" s="44"/>
      <c r="S2172" s="44"/>
      <c r="T2172" s="44"/>
      <c r="U2172" s="44"/>
      <c r="V2172" s="44"/>
      <c r="W2172" s="44"/>
      <c r="X2172" s="44"/>
      <c r="Y2172" s="44"/>
    </row>
    <row r="2173" spans="1:25" ht="15" customHeight="1" x14ac:dyDescent="0.2">
      <c r="A2173" s="44"/>
      <c r="O2173" s="44"/>
      <c r="P2173" s="44"/>
      <c r="Q2173" s="44"/>
      <c r="R2173" s="44"/>
      <c r="S2173" s="44"/>
      <c r="T2173" s="44"/>
      <c r="U2173" s="44"/>
      <c r="V2173" s="44"/>
      <c r="W2173" s="44"/>
      <c r="X2173" s="44"/>
      <c r="Y2173" s="44"/>
    </row>
    <row r="2174" spans="1:25" ht="15" customHeight="1" x14ac:dyDescent="0.2">
      <c r="A2174" s="44"/>
      <c r="O2174" s="44"/>
      <c r="P2174" s="44"/>
      <c r="Q2174" s="44"/>
      <c r="R2174" s="44"/>
      <c r="S2174" s="44"/>
      <c r="T2174" s="44"/>
      <c r="U2174" s="44"/>
      <c r="V2174" s="44"/>
      <c r="W2174" s="44"/>
      <c r="X2174" s="44"/>
      <c r="Y2174" s="44"/>
    </row>
    <row r="2175" spans="1:25" ht="15" customHeight="1" x14ac:dyDescent="0.2">
      <c r="A2175" s="44"/>
      <c r="O2175" s="44"/>
      <c r="P2175" s="44"/>
      <c r="Q2175" s="44"/>
      <c r="R2175" s="44"/>
      <c r="S2175" s="44"/>
      <c r="T2175" s="44"/>
      <c r="U2175" s="44"/>
      <c r="V2175" s="44"/>
      <c r="W2175" s="44"/>
      <c r="X2175" s="44"/>
      <c r="Y2175" s="44"/>
    </row>
    <row r="2176" spans="1:25" ht="15" customHeight="1" x14ac:dyDescent="0.2">
      <c r="A2176" s="44"/>
      <c r="O2176" s="44"/>
      <c r="P2176" s="44"/>
      <c r="Q2176" s="44"/>
      <c r="R2176" s="44"/>
      <c r="S2176" s="44"/>
      <c r="T2176" s="44"/>
      <c r="U2176" s="44"/>
      <c r="V2176" s="44"/>
      <c r="W2176" s="44"/>
      <c r="X2176" s="44"/>
      <c r="Y2176" s="44"/>
    </row>
    <row r="2177" spans="1:25" ht="15" customHeight="1" x14ac:dyDescent="0.2">
      <c r="A2177" s="44"/>
      <c r="O2177" s="44"/>
      <c r="P2177" s="44"/>
      <c r="Q2177" s="44"/>
      <c r="R2177" s="44"/>
      <c r="S2177" s="44"/>
      <c r="T2177" s="44"/>
      <c r="U2177" s="44"/>
      <c r="V2177" s="44"/>
      <c r="W2177" s="44"/>
      <c r="X2177" s="44"/>
      <c r="Y2177" s="44"/>
    </row>
    <row r="2178" spans="1:25" ht="15" customHeight="1" x14ac:dyDescent="0.2">
      <c r="A2178" s="44"/>
      <c r="O2178" s="44"/>
      <c r="P2178" s="44"/>
      <c r="Q2178" s="44"/>
      <c r="R2178" s="44"/>
      <c r="S2178" s="44"/>
      <c r="T2178" s="44"/>
      <c r="U2178" s="44"/>
      <c r="V2178" s="44"/>
      <c r="W2178" s="44"/>
      <c r="X2178" s="44"/>
      <c r="Y2178" s="44"/>
    </row>
    <row r="2179" spans="1:25" ht="15" customHeight="1" x14ac:dyDescent="0.2">
      <c r="A2179" s="44"/>
      <c r="O2179" s="44"/>
      <c r="P2179" s="44"/>
      <c r="Q2179" s="44"/>
      <c r="R2179" s="44"/>
      <c r="S2179" s="44"/>
      <c r="T2179" s="44"/>
      <c r="U2179" s="44"/>
      <c r="V2179" s="44"/>
      <c r="W2179" s="44"/>
      <c r="X2179" s="44"/>
      <c r="Y2179" s="44"/>
    </row>
    <row r="2180" spans="1:25" ht="15" customHeight="1" x14ac:dyDescent="0.2">
      <c r="A2180" s="44"/>
      <c r="O2180" s="44"/>
      <c r="P2180" s="44"/>
      <c r="Q2180" s="44"/>
      <c r="R2180" s="44"/>
      <c r="S2180" s="44"/>
      <c r="T2180" s="44"/>
      <c r="U2180" s="44"/>
      <c r="V2180" s="44"/>
      <c r="W2180" s="44"/>
      <c r="X2180" s="44"/>
      <c r="Y2180" s="44"/>
    </row>
    <row r="2181" spans="1:25" ht="15" customHeight="1" x14ac:dyDescent="0.2">
      <c r="A2181" s="44"/>
      <c r="O2181" s="44"/>
      <c r="P2181" s="44"/>
      <c r="Q2181" s="44"/>
      <c r="R2181" s="44"/>
      <c r="S2181" s="44"/>
      <c r="T2181" s="44"/>
      <c r="U2181" s="44"/>
      <c r="V2181" s="44"/>
      <c r="W2181" s="44"/>
      <c r="X2181" s="44"/>
      <c r="Y2181" s="44"/>
    </row>
    <row r="2182" spans="1:25" ht="15" customHeight="1" x14ac:dyDescent="0.2">
      <c r="A2182" s="44"/>
      <c r="O2182" s="44"/>
      <c r="P2182" s="44"/>
      <c r="Q2182" s="44"/>
      <c r="R2182" s="44"/>
      <c r="S2182" s="44"/>
      <c r="T2182" s="44"/>
      <c r="U2182" s="44"/>
      <c r="V2182" s="44"/>
      <c r="W2182" s="44"/>
      <c r="X2182" s="44"/>
      <c r="Y2182" s="44"/>
    </row>
    <row r="2183" spans="1:25" ht="15" customHeight="1" x14ac:dyDescent="0.2">
      <c r="A2183" s="44"/>
      <c r="O2183" s="44"/>
      <c r="P2183" s="44"/>
      <c r="Q2183" s="44"/>
      <c r="R2183" s="44"/>
      <c r="S2183" s="44"/>
      <c r="T2183" s="44"/>
      <c r="U2183" s="44"/>
      <c r="V2183" s="44"/>
      <c r="W2183" s="44"/>
      <c r="X2183" s="44"/>
      <c r="Y2183" s="44"/>
    </row>
    <row r="2184" spans="1:25" ht="15" customHeight="1" x14ac:dyDescent="0.2">
      <c r="A2184" s="44"/>
      <c r="O2184" s="44"/>
      <c r="P2184" s="44"/>
      <c r="Q2184" s="44"/>
      <c r="R2184" s="44"/>
      <c r="S2184" s="44"/>
      <c r="T2184" s="44"/>
      <c r="U2184" s="44"/>
      <c r="V2184" s="44"/>
      <c r="W2184" s="44"/>
      <c r="X2184" s="44"/>
      <c r="Y2184" s="44"/>
    </row>
    <row r="2185" spans="1:25" ht="15" customHeight="1" x14ac:dyDescent="0.2">
      <c r="A2185" s="44"/>
      <c r="O2185" s="44"/>
      <c r="P2185" s="44"/>
      <c r="Q2185" s="44"/>
      <c r="R2185" s="44"/>
      <c r="S2185" s="44"/>
      <c r="T2185" s="44"/>
      <c r="U2185" s="44"/>
      <c r="V2185" s="44"/>
      <c r="W2185" s="44"/>
      <c r="X2185" s="44"/>
      <c r="Y2185" s="44"/>
    </row>
    <row r="2186" spans="1:25" ht="15" customHeight="1" x14ac:dyDescent="0.2">
      <c r="A2186" s="44"/>
      <c r="O2186" s="44"/>
      <c r="P2186" s="44"/>
      <c r="Q2186" s="44"/>
      <c r="R2186" s="44"/>
      <c r="S2186" s="44"/>
      <c r="T2186" s="44"/>
      <c r="U2186" s="44"/>
      <c r="V2186" s="44"/>
      <c r="W2186" s="44"/>
      <c r="X2186" s="44"/>
      <c r="Y2186" s="44"/>
    </row>
    <row r="2187" spans="1:25" ht="15" customHeight="1" x14ac:dyDescent="0.2">
      <c r="A2187" s="44"/>
      <c r="O2187" s="44"/>
      <c r="P2187" s="44"/>
      <c r="Q2187" s="44"/>
      <c r="R2187" s="44"/>
      <c r="S2187" s="44"/>
      <c r="T2187" s="44"/>
      <c r="U2187" s="44"/>
      <c r="V2187" s="44"/>
      <c r="W2187" s="44"/>
      <c r="X2187" s="44"/>
      <c r="Y2187" s="44"/>
    </row>
    <row r="2188" spans="1:25" ht="15" customHeight="1" x14ac:dyDescent="0.2">
      <c r="A2188" s="44"/>
      <c r="O2188" s="44"/>
      <c r="P2188" s="44"/>
      <c r="Q2188" s="44"/>
      <c r="R2188" s="44"/>
      <c r="S2188" s="44"/>
      <c r="T2188" s="44"/>
      <c r="U2188" s="44"/>
      <c r="V2188" s="44"/>
      <c r="W2188" s="44"/>
      <c r="X2188" s="44"/>
      <c r="Y2188" s="44"/>
    </row>
    <row r="2189" spans="1:25" ht="15" customHeight="1" x14ac:dyDescent="0.2">
      <c r="A2189" s="44"/>
      <c r="O2189" s="44"/>
      <c r="P2189" s="44"/>
      <c r="Q2189" s="44"/>
      <c r="R2189" s="44"/>
      <c r="S2189" s="44"/>
      <c r="T2189" s="44"/>
      <c r="U2189" s="44"/>
      <c r="V2189" s="44"/>
      <c r="W2189" s="44"/>
      <c r="X2189" s="44"/>
      <c r="Y2189" s="44"/>
    </row>
    <row r="2190" spans="1:25" ht="15" customHeight="1" x14ac:dyDescent="0.2">
      <c r="A2190" s="44"/>
      <c r="O2190" s="44"/>
      <c r="P2190" s="44"/>
      <c r="Q2190" s="44"/>
      <c r="R2190" s="44"/>
      <c r="S2190" s="44"/>
      <c r="T2190" s="44"/>
      <c r="U2190" s="44"/>
      <c r="V2190" s="44"/>
      <c r="W2190" s="44"/>
      <c r="X2190" s="44"/>
      <c r="Y2190" s="44"/>
    </row>
    <row r="2191" spans="1:25" ht="15" customHeight="1" x14ac:dyDescent="0.2">
      <c r="A2191" s="44"/>
      <c r="O2191" s="44"/>
      <c r="P2191" s="44"/>
      <c r="Q2191" s="44"/>
      <c r="R2191" s="44"/>
      <c r="S2191" s="44"/>
      <c r="T2191" s="44"/>
      <c r="U2191" s="44"/>
      <c r="V2191" s="44"/>
      <c r="W2191" s="44"/>
      <c r="X2191" s="44"/>
      <c r="Y2191" s="44"/>
    </row>
    <row r="2192" spans="1:25" ht="15" customHeight="1" x14ac:dyDescent="0.2">
      <c r="A2192" s="44"/>
      <c r="O2192" s="44"/>
      <c r="P2192" s="44"/>
      <c r="Q2192" s="44"/>
      <c r="R2192" s="44"/>
      <c r="S2192" s="44"/>
      <c r="T2192" s="44"/>
      <c r="U2192" s="44"/>
      <c r="V2192" s="44"/>
      <c r="W2192" s="44"/>
      <c r="X2192" s="44"/>
      <c r="Y2192" s="44"/>
    </row>
    <row r="2193" spans="1:25" ht="15" customHeight="1" x14ac:dyDescent="0.2">
      <c r="A2193" s="44"/>
      <c r="O2193" s="44"/>
      <c r="P2193" s="44"/>
      <c r="Q2193" s="44"/>
      <c r="R2193" s="44"/>
      <c r="S2193" s="44"/>
      <c r="T2193" s="44"/>
      <c r="U2193" s="44"/>
      <c r="V2193" s="44"/>
      <c r="W2193" s="44"/>
      <c r="X2193" s="44"/>
      <c r="Y2193" s="44"/>
    </row>
    <row r="2194" spans="1:25" ht="15" customHeight="1" x14ac:dyDescent="0.2">
      <c r="A2194" s="44"/>
      <c r="O2194" s="44"/>
      <c r="P2194" s="44"/>
      <c r="Q2194" s="44"/>
      <c r="R2194" s="44"/>
      <c r="S2194" s="44"/>
      <c r="T2194" s="44"/>
      <c r="U2194" s="44"/>
      <c r="V2194" s="44"/>
      <c r="W2194" s="44"/>
      <c r="X2194" s="44"/>
      <c r="Y2194" s="44"/>
    </row>
    <row r="2195" spans="1:25" ht="15" customHeight="1" x14ac:dyDescent="0.2">
      <c r="A2195" s="44"/>
      <c r="O2195" s="44"/>
      <c r="P2195" s="44"/>
      <c r="Q2195" s="44"/>
      <c r="R2195" s="44"/>
      <c r="S2195" s="44"/>
      <c r="T2195" s="44"/>
      <c r="U2195" s="44"/>
      <c r="V2195" s="44"/>
      <c r="W2195" s="44"/>
      <c r="X2195" s="44"/>
      <c r="Y2195" s="44"/>
    </row>
    <row r="2196" spans="1:25" ht="15" customHeight="1" x14ac:dyDescent="0.2">
      <c r="A2196" s="44"/>
      <c r="O2196" s="44"/>
      <c r="P2196" s="44"/>
      <c r="Q2196" s="44"/>
      <c r="R2196" s="44"/>
      <c r="S2196" s="44"/>
      <c r="T2196" s="44"/>
      <c r="U2196" s="44"/>
      <c r="V2196" s="44"/>
      <c r="W2196" s="44"/>
      <c r="X2196" s="44"/>
      <c r="Y2196" s="44"/>
    </row>
    <row r="2197" spans="1:25" ht="15" customHeight="1" x14ac:dyDescent="0.2">
      <c r="A2197" s="44"/>
      <c r="O2197" s="44"/>
      <c r="P2197" s="44"/>
      <c r="Q2197" s="44"/>
      <c r="R2197" s="44"/>
      <c r="S2197" s="44"/>
      <c r="T2197" s="44"/>
      <c r="U2197" s="44"/>
      <c r="V2197" s="44"/>
      <c r="W2197" s="44"/>
      <c r="X2197" s="44"/>
      <c r="Y2197" s="44"/>
    </row>
    <row r="2198" spans="1:25" ht="15" customHeight="1" x14ac:dyDescent="0.2">
      <c r="A2198" s="44"/>
      <c r="O2198" s="44"/>
      <c r="P2198" s="44"/>
      <c r="Q2198" s="44"/>
      <c r="R2198" s="44"/>
      <c r="S2198" s="44"/>
      <c r="T2198" s="44"/>
      <c r="U2198" s="44"/>
      <c r="V2198" s="44"/>
      <c r="W2198" s="44"/>
      <c r="X2198" s="44"/>
      <c r="Y2198" s="44"/>
    </row>
    <row r="2199" spans="1:25" ht="15" customHeight="1" x14ac:dyDescent="0.2">
      <c r="A2199" s="44"/>
      <c r="O2199" s="44"/>
      <c r="P2199" s="44"/>
      <c r="Q2199" s="44"/>
      <c r="R2199" s="44"/>
      <c r="S2199" s="44"/>
      <c r="T2199" s="44"/>
      <c r="U2199" s="44"/>
      <c r="V2199" s="44"/>
      <c r="W2199" s="44"/>
      <c r="X2199" s="44"/>
      <c r="Y2199" s="44"/>
    </row>
    <row r="2200" spans="1:25" ht="15" customHeight="1" x14ac:dyDescent="0.2">
      <c r="A2200" s="44"/>
      <c r="O2200" s="44"/>
      <c r="P2200" s="44"/>
      <c r="Q2200" s="44"/>
      <c r="R2200" s="44"/>
      <c r="S2200" s="44"/>
      <c r="T2200" s="44"/>
      <c r="U2200" s="44"/>
      <c r="V2200" s="44"/>
      <c r="W2200" s="44"/>
      <c r="X2200" s="44"/>
      <c r="Y2200" s="44"/>
    </row>
    <row r="2201" spans="1:25" ht="15" customHeight="1" x14ac:dyDescent="0.2">
      <c r="A2201" s="44"/>
      <c r="O2201" s="44"/>
      <c r="P2201" s="44"/>
      <c r="Q2201" s="44"/>
      <c r="R2201" s="44"/>
      <c r="S2201" s="44"/>
      <c r="T2201" s="44"/>
      <c r="U2201" s="44"/>
      <c r="V2201" s="44"/>
      <c r="W2201" s="44"/>
      <c r="X2201" s="44"/>
      <c r="Y2201" s="44"/>
    </row>
    <row r="2202" spans="1:25" ht="15" customHeight="1" x14ac:dyDescent="0.2">
      <c r="A2202" s="44"/>
      <c r="O2202" s="44"/>
      <c r="P2202" s="44"/>
      <c r="Q2202" s="44"/>
      <c r="R2202" s="44"/>
      <c r="S2202" s="44"/>
      <c r="T2202" s="44"/>
      <c r="U2202" s="44"/>
      <c r="V2202" s="44"/>
      <c r="W2202" s="44"/>
      <c r="X2202" s="44"/>
      <c r="Y2202" s="44"/>
    </row>
    <row r="2203" spans="1:25" ht="15" customHeight="1" x14ac:dyDescent="0.2">
      <c r="A2203" s="44"/>
      <c r="O2203" s="44"/>
      <c r="P2203" s="44"/>
      <c r="Q2203" s="44"/>
      <c r="R2203" s="44"/>
      <c r="S2203" s="44"/>
      <c r="T2203" s="44"/>
      <c r="U2203" s="44"/>
      <c r="V2203" s="44"/>
      <c r="W2203" s="44"/>
      <c r="X2203" s="44"/>
      <c r="Y2203" s="44"/>
    </row>
    <row r="2204" spans="1:25" ht="15" customHeight="1" x14ac:dyDescent="0.2">
      <c r="A2204" s="44"/>
      <c r="O2204" s="44"/>
      <c r="P2204" s="44"/>
      <c r="Q2204" s="44"/>
      <c r="R2204" s="44"/>
      <c r="S2204" s="44"/>
      <c r="T2204" s="44"/>
      <c r="U2204" s="44"/>
      <c r="V2204" s="44"/>
      <c r="W2204" s="44"/>
      <c r="X2204" s="44"/>
      <c r="Y2204" s="44"/>
    </row>
    <row r="2205" spans="1:25" ht="15" customHeight="1" x14ac:dyDescent="0.2">
      <c r="A2205" s="44"/>
      <c r="O2205" s="44"/>
      <c r="P2205" s="44"/>
      <c r="Q2205" s="44"/>
      <c r="R2205" s="44"/>
      <c r="S2205" s="44"/>
      <c r="T2205" s="44"/>
      <c r="U2205" s="44"/>
      <c r="V2205" s="44"/>
      <c r="W2205" s="44"/>
      <c r="X2205" s="44"/>
      <c r="Y2205" s="44"/>
    </row>
    <row r="2206" spans="1:25" ht="15" customHeight="1" x14ac:dyDescent="0.2">
      <c r="A2206" s="44"/>
      <c r="O2206" s="44"/>
      <c r="P2206" s="44"/>
      <c r="Q2206" s="44"/>
      <c r="R2206" s="44"/>
      <c r="S2206" s="44"/>
      <c r="T2206" s="44"/>
      <c r="U2206" s="44"/>
      <c r="V2206" s="44"/>
      <c r="W2206" s="44"/>
      <c r="X2206" s="44"/>
      <c r="Y2206" s="44"/>
    </row>
    <row r="2207" spans="1:25" ht="15" customHeight="1" x14ac:dyDescent="0.2">
      <c r="A2207" s="44"/>
      <c r="O2207" s="44"/>
      <c r="P2207" s="44"/>
      <c r="Q2207" s="44"/>
      <c r="R2207" s="44"/>
      <c r="S2207" s="44"/>
      <c r="T2207" s="44"/>
      <c r="U2207" s="44"/>
      <c r="V2207" s="44"/>
      <c r="W2207" s="44"/>
      <c r="X2207" s="44"/>
      <c r="Y2207" s="44"/>
    </row>
    <row r="2208" spans="1:25" ht="15" customHeight="1" x14ac:dyDescent="0.2">
      <c r="A2208" s="44"/>
      <c r="O2208" s="44"/>
      <c r="P2208" s="44"/>
      <c r="Q2208" s="44"/>
      <c r="R2208" s="44"/>
      <c r="S2208" s="44"/>
      <c r="T2208" s="44"/>
      <c r="U2208" s="44"/>
      <c r="V2208" s="44"/>
      <c r="W2208" s="44"/>
      <c r="X2208" s="44"/>
      <c r="Y2208" s="44"/>
    </row>
    <row r="2209" spans="1:25" ht="15" customHeight="1" x14ac:dyDescent="0.2">
      <c r="A2209" s="44"/>
      <c r="O2209" s="44"/>
      <c r="P2209" s="44"/>
      <c r="Q2209" s="44"/>
      <c r="R2209" s="44"/>
      <c r="S2209" s="44"/>
      <c r="T2209" s="44"/>
      <c r="U2209" s="44"/>
      <c r="V2209" s="44"/>
      <c r="W2209" s="44"/>
      <c r="X2209" s="44"/>
      <c r="Y2209" s="44"/>
    </row>
    <row r="2210" spans="1:25" ht="15" customHeight="1" x14ac:dyDescent="0.2">
      <c r="A2210" s="44"/>
      <c r="O2210" s="44"/>
      <c r="P2210" s="44"/>
      <c r="Q2210" s="44"/>
      <c r="R2210" s="44"/>
      <c r="S2210" s="44"/>
      <c r="T2210" s="44"/>
      <c r="U2210" s="44"/>
      <c r="V2210" s="44"/>
      <c r="W2210" s="44"/>
      <c r="X2210" s="44"/>
      <c r="Y2210" s="44"/>
    </row>
    <row r="2211" spans="1:25" ht="15" customHeight="1" x14ac:dyDescent="0.2">
      <c r="A2211" s="44"/>
      <c r="O2211" s="44"/>
      <c r="P2211" s="44"/>
      <c r="Q2211" s="44"/>
      <c r="R2211" s="44"/>
      <c r="S2211" s="44"/>
      <c r="T2211" s="44"/>
      <c r="U2211" s="44"/>
      <c r="V2211" s="44"/>
      <c r="W2211" s="44"/>
      <c r="X2211" s="44"/>
      <c r="Y2211" s="44"/>
    </row>
    <row r="2212" spans="1:25" ht="15" customHeight="1" x14ac:dyDescent="0.2">
      <c r="A2212" s="44"/>
      <c r="O2212" s="44"/>
      <c r="P2212" s="44"/>
      <c r="Q2212" s="44"/>
      <c r="R2212" s="44"/>
      <c r="S2212" s="44"/>
      <c r="T2212" s="44"/>
      <c r="U2212" s="44"/>
      <c r="V2212" s="44"/>
      <c r="W2212" s="44"/>
      <c r="X2212" s="44"/>
      <c r="Y2212" s="44"/>
    </row>
    <row r="2213" spans="1:25" ht="15" customHeight="1" x14ac:dyDescent="0.2">
      <c r="A2213" s="44"/>
      <c r="O2213" s="44"/>
      <c r="P2213" s="44"/>
      <c r="Q2213" s="44"/>
      <c r="R2213" s="44"/>
      <c r="S2213" s="44"/>
      <c r="T2213" s="44"/>
      <c r="U2213" s="44"/>
      <c r="V2213" s="44"/>
      <c r="W2213" s="44"/>
      <c r="X2213" s="44"/>
      <c r="Y2213" s="44"/>
    </row>
    <row r="2214" spans="1:25" ht="15" customHeight="1" x14ac:dyDescent="0.2">
      <c r="A2214" s="44"/>
      <c r="O2214" s="44"/>
      <c r="P2214" s="44"/>
      <c r="Q2214" s="44"/>
      <c r="R2214" s="44"/>
      <c r="S2214" s="44"/>
      <c r="T2214" s="44"/>
      <c r="U2214" s="44"/>
      <c r="V2214" s="44"/>
      <c r="W2214" s="44"/>
      <c r="X2214" s="44"/>
      <c r="Y2214" s="44"/>
    </row>
    <row r="2215" spans="1:25" ht="15" customHeight="1" x14ac:dyDescent="0.2">
      <c r="A2215" s="44"/>
      <c r="O2215" s="44"/>
      <c r="P2215" s="44"/>
      <c r="Q2215" s="44"/>
      <c r="R2215" s="44"/>
      <c r="S2215" s="44"/>
      <c r="T2215" s="44"/>
      <c r="U2215" s="44"/>
      <c r="V2215" s="44"/>
      <c r="W2215" s="44"/>
      <c r="X2215" s="44"/>
      <c r="Y2215" s="44"/>
    </row>
    <row r="2216" spans="1:25" ht="15" customHeight="1" x14ac:dyDescent="0.2">
      <c r="A2216" s="44"/>
      <c r="O2216" s="44"/>
      <c r="P2216" s="44"/>
      <c r="Q2216" s="44"/>
      <c r="R2216" s="44"/>
      <c r="S2216" s="44"/>
      <c r="T2216" s="44"/>
      <c r="U2216" s="44"/>
      <c r="V2216" s="44"/>
      <c r="W2216" s="44"/>
      <c r="X2216" s="44"/>
      <c r="Y2216" s="44"/>
    </row>
    <row r="2217" spans="1:25" ht="15" customHeight="1" x14ac:dyDescent="0.2">
      <c r="A2217" s="44"/>
      <c r="O2217" s="44"/>
      <c r="P2217" s="44"/>
      <c r="Q2217" s="44"/>
      <c r="R2217" s="44"/>
      <c r="S2217" s="44"/>
      <c r="T2217" s="44"/>
      <c r="U2217" s="44"/>
      <c r="V2217" s="44"/>
      <c r="W2217" s="44"/>
      <c r="X2217" s="44"/>
      <c r="Y2217" s="44"/>
    </row>
    <row r="2218" spans="1:25" ht="15" customHeight="1" x14ac:dyDescent="0.2">
      <c r="A2218" s="44"/>
      <c r="O2218" s="44"/>
      <c r="P2218" s="44"/>
      <c r="Q2218" s="44"/>
      <c r="R2218" s="44"/>
      <c r="S2218" s="44"/>
      <c r="T2218" s="44"/>
      <c r="U2218" s="44"/>
      <c r="V2218" s="44"/>
      <c r="W2218" s="44"/>
      <c r="X2218" s="44"/>
      <c r="Y2218" s="44"/>
    </row>
    <row r="2219" spans="1:25" ht="15" customHeight="1" x14ac:dyDescent="0.2">
      <c r="A2219" s="44"/>
      <c r="O2219" s="44"/>
      <c r="P2219" s="44"/>
      <c r="Q2219" s="44"/>
      <c r="R2219" s="44"/>
      <c r="S2219" s="44"/>
      <c r="T2219" s="44"/>
      <c r="U2219" s="44"/>
      <c r="V2219" s="44"/>
      <c r="W2219" s="44"/>
      <c r="X2219" s="44"/>
      <c r="Y2219" s="44"/>
    </row>
    <row r="2220" spans="1:25" ht="15" customHeight="1" x14ac:dyDescent="0.2">
      <c r="A2220" s="44"/>
      <c r="O2220" s="44"/>
      <c r="P2220" s="44"/>
      <c r="Q2220" s="44"/>
      <c r="R2220" s="44"/>
      <c r="S2220" s="44"/>
      <c r="T2220" s="44"/>
      <c r="U2220" s="44"/>
      <c r="V2220" s="44"/>
      <c r="W2220" s="44"/>
      <c r="X2220" s="44"/>
      <c r="Y2220" s="44"/>
    </row>
    <row r="2221" spans="1:25" ht="15" customHeight="1" x14ac:dyDescent="0.2">
      <c r="A2221" s="44"/>
      <c r="O2221" s="44"/>
      <c r="P2221" s="44"/>
      <c r="Q2221" s="44"/>
      <c r="R2221" s="44"/>
      <c r="S2221" s="44"/>
      <c r="T2221" s="44"/>
      <c r="U2221" s="44"/>
      <c r="V2221" s="44"/>
      <c r="W2221" s="44"/>
      <c r="X2221" s="44"/>
      <c r="Y2221" s="44"/>
    </row>
    <row r="2222" spans="1:25" ht="15" customHeight="1" x14ac:dyDescent="0.2">
      <c r="A2222" s="44"/>
      <c r="O2222" s="44"/>
      <c r="P2222" s="44"/>
      <c r="Q2222" s="44"/>
      <c r="R2222" s="44"/>
      <c r="S2222" s="44"/>
      <c r="T2222" s="44"/>
      <c r="U2222" s="44"/>
      <c r="V2222" s="44"/>
      <c r="W2222" s="44"/>
      <c r="X2222" s="44"/>
      <c r="Y2222" s="44"/>
    </row>
    <row r="2223" spans="1:25" ht="15" customHeight="1" x14ac:dyDescent="0.2">
      <c r="A2223" s="44"/>
      <c r="O2223" s="44"/>
      <c r="P2223" s="44"/>
      <c r="Q2223" s="44"/>
      <c r="R2223" s="44"/>
      <c r="S2223" s="44"/>
      <c r="T2223" s="44"/>
      <c r="U2223" s="44"/>
      <c r="V2223" s="44"/>
      <c r="W2223" s="44"/>
      <c r="X2223" s="44"/>
      <c r="Y2223" s="44"/>
    </row>
    <row r="2224" spans="1:25" ht="15" customHeight="1" x14ac:dyDescent="0.2">
      <c r="A2224" s="44"/>
      <c r="O2224" s="44"/>
      <c r="P2224" s="44"/>
      <c r="Q2224" s="44"/>
      <c r="R2224" s="44"/>
      <c r="S2224" s="44"/>
      <c r="T2224" s="44"/>
      <c r="U2224" s="44"/>
      <c r="V2224" s="44"/>
      <c r="W2224" s="44"/>
      <c r="X2224" s="44"/>
      <c r="Y2224" s="44"/>
    </row>
    <row r="2225" spans="1:25" ht="15" customHeight="1" x14ac:dyDescent="0.2">
      <c r="A2225" s="44"/>
      <c r="O2225" s="44"/>
      <c r="P2225" s="44"/>
      <c r="Q2225" s="44"/>
      <c r="R2225" s="44"/>
      <c r="S2225" s="44"/>
      <c r="T2225" s="44"/>
      <c r="U2225" s="44"/>
      <c r="V2225" s="44"/>
      <c r="W2225" s="44"/>
      <c r="X2225" s="44"/>
      <c r="Y2225" s="44"/>
    </row>
    <row r="2226" spans="1:25" ht="15" customHeight="1" x14ac:dyDescent="0.2">
      <c r="A2226" s="44"/>
      <c r="O2226" s="44"/>
      <c r="P2226" s="44"/>
      <c r="Q2226" s="44"/>
      <c r="R2226" s="44"/>
      <c r="S2226" s="44"/>
      <c r="T2226" s="44"/>
      <c r="U2226" s="44"/>
      <c r="V2226" s="44"/>
      <c r="W2226" s="44"/>
      <c r="X2226" s="44"/>
      <c r="Y2226" s="44"/>
    </row>
    <row r="2227" spans="1:25" ht="15" customHeight="1" x14ac:dyDescent="0.2">
      <c r="A2227" s="44"/>
      <c r="O2227" s="44"/>
      <c r="P2227" s="44"/>
      <c r="Q2227" s="44"/>
      <c r="R2227" s="44"/>
      <c r="S2227" s="44"/>
      <c r="T2227" s="44"/>
      <c r="U2227" s="44"/>
      <c r="V2227" s="44"/>
      <c r="W2227" s="44"/>
      <c r="X2227" s="44"/>
      <c r="Y2227" s="44"/>
    </row>
    <row r="2228" spans="1:25" ht="15" customHeight="1" x14ac:dyDescent="0.2">
      <c r="A2228" s="44"/>
      <c r="O2228" s="44"/>
      <c r="P2228" s="44"/>
      <c r="Q2228" s="44"/>
      <c r="R2228" s="44"/>
      <c r="S2228" s="44"/>
      <c r="T2228" s="44"/>
      <c r="U2228" s="44"/>
      <c r="V2228" s="44"/>
      <c r="W2228" s="44"/>
      <c r="X2228" s="44"/>
      <c r="Y2228" s="44"/>
    </row>
    <row r="2229" spans="1:25" ht="15" customHeight="1" x14ac:dyDescent="0.2">
      <c r="A2229" s="44"/>
      <c r="O2229" s="44"/>
      <c r="P2229" s="44"/>
      <c r="Q2229" s="44"/>
      <c r="R2229" s="44"/>
      <c r="S2229" s="44"/>
      <c r="T2229" s="44"/>
      <c r="U2229" s="44"/>
      <c r="V2229" s="44"/>
      <c r="W2229" s="44"/>
      <c r="X2229" s="44"/>
      <c r="Y2229" s="44"/>
    </row>
    <row r="2230" spans="1:25" ht="15" customHeight="1" x14ac:dyDescent="0.2">
      <c r="A2230" s="44"/>
      <c r="O2230" s="44"/>
      <c r="P2230" s="44"/>
      <c r="Q2230" s="44"/>
      <c r="R2230" s="44"/>
      <c r="S2230" s="44"/>
      <c r="T2230" s="44"/>
      <c r="U2230" s="44"/>
      <c r="V2230" s="44"/>
      <c r="W2230" s="44"/>
      <c r="X2230" s="44"/>
      <c r="Y2230" s="44"/>
    </row>
    <row r="2231" spans="1:25" ht="15" customHeight="1" x14ac:dyDescent="0.2">
      <c r="A2231" s="44"/>
      <c r="O2231" s="44"/>
      <c r="P2231" s="44"/>
      <c r="Q2231" s="44"/>
      <c r="R2231" s="44"/>
      <c r="S2231" s="44"/>
      <c r="T2231" s="44"/>
      <c r="U2231" s="44"/>
      <c r="V2231" s="44"/>
      <c r="W2231" s="44"/>
      <c r="X2231" s="44"/>
      <c r="Y2231" s="44"/>
    </row>
    <row r="2232" spans="1:25" ht="15" customHeight="1" x14ac:dyDescent="0.2">
      <c r="A2232" s="44"/>
      <c r="O2232" s="44"/>
      <c r="P2232" s="44"/>
      <c r="Q2232" s="44"/>
      <c r="R2232" s="44"/>
      <c r="S2232" s="44"/>
      <c r="T2232" s="44"/>
      <c r="U2232" s="44"/>
      <c r="V2232" s="44"/>
      <c r="W2232" s="44"/>
      <c r="X2232" s="44"/>
      <c r="Y2232" s="44"/>
    </row>
    <row r="2233" spans="1:25" ht="15" customHeight="1" x14ac:dyDescent="0.2">
      <c r="A2233" s="44"/>
      <c r="O2233" s="44"/>
      <c r="P2233" s="44"/>
      <c r="Q2233" s="44"/>
      <c r="R2233" s="44"/>
      <c r="S2233" s="44"/>
      <c r="T2233" s="44"/>
      <c r="U2233" s="44"/>
      <c r="V2233" s="44"/>
      <c r="W2233" s="44"/>
      <c r="X2233" s="44"/>
      <c r="Y2233" s="44"/>
    </row>
    <row r="2234" spans="1:25" ht="15" customHeight="1" x14ac:dyDescent="0.2">
      <c r="A2234" s="44"/>
      <c r="O2234" s="44"/>
      <c r="P2234" s="44"/>
      <c r="Q2234" s="44"/>
      <c r="R2234" s="44"/>
      <c r="S2234" s="44"/>
      <c r="T2234" s="44"/>
      <c r="U2234" s="44"/>
      <c r="V2234" s="44"/>
      <c r="W2234" s="44"/>
      <c r="X2234" s="44"/>
      <c r="Y2234" s="44"/>
    </row>
    <row r="2235" spans="1:25" ht="15" customHeight="1" x14ac:dyDescent="0.2">
      <c r="A2235" s="44"/>
      <c r="O2235" s="44"/>
      <c r="P2235" s="44"/>
      <c r="Q2235" s="44"/>
      <c r="R2235" s="44"/>
      <c r="S2235" s="44"/>
      <c r="T2235" s="44"/>
      <c r="U2235" s="44"/>
      <c r="V2235" s="44"/>
      <c r="W2235" s="44"/>
      <c r="X2235" s="44"/>
      <c r="Y2235" s="44"/>
    </row>
    <row r="2236" spans="1:25" ht="15" customHeight="1" x14ac:dyDescent="0.2">
      <c r="A2236" s="44"/>
      <c r="O2236" s="44"/>
      <c r="P2236" s="44"/>
      <c r="Q2236" s="44"/>
      <c r="R2236" s="44"/>
      <c r="S2236" s="44"/>
      <c r="T2236" s="44"/>
      <c r="U2236" s="44"/>
      <c r="V2236" s="44"/>
      <c r="W2236" s="44"/>
      <c r="X2236" s="44"/>
      <c r="Y2236" s="44"/>
    </row>
    <row r="2237" spans="1:25" ht="15" customHeight="1" x14ac:dyDescent="0.2">
      <c r="A2237" s="44"/>
      <c r="O2237" s="44"/>
      <c r="P2237" s="44"/>
      <c r="Q2237" s="44"/>
      <c r="R2237" s="44"/>
      <c r="S2237" s="44"/>
      <c r="T2237" s="44"/>
      <c r="U2237" s="44"/>
      <c r="V2237" s="44"/>
      <c r="W2237" s="44"/>
      <c r="X2237" s="44"/>
      <c r="Y2237" s="44"/>
    </row>
    <row r="2238" spans="1:25" ht="15" customHeight="1" x14ac:dyDescent="0.2">
      <c r="A2238" s="44"/>
      <c r="O2238" s="44"/>
      <c r="P2238" s="44"/>
      <c r="Q2238" s="44"/>
      <c r="R2238" s="44"/>
      <c r="S2238" s="44"/>
      <c r="T2238" s="44"/>
      <c r="U2238" s="44"/>
      <c r="V2238" s="44"/>
      <c r="W2238" s="44"/>
      <c r="X2238" s="44"/>
      <c r="Y2238" s="44"/>
    </row>
    <row r="2239" spans="1:25" ht="15" customHeight="1" x14ac:dyDescent="0.2">
      <c r="A2239" s="44"/>
      <c r="O2239" s="44"/>
      <c r="P2239" s="44"/>
      <c r="Q2239" s="44"/>
      <c r="R2239" s="44"/>
      <c r="S2239" s="44"/>
      <c r="T2239" s="44"/>
      <c r="U2239" s="44"/>
      <c r="V2239" s="44"/>
      <c r="W2239" s="44"/>
      <c r="X2239" s="44"/>
      <c r="Y2239" s="44"/>
    </row>
    <row r="2240" spans="1:25" ht="15" customHeight="1" x14ac:dyDescent="0.2">
      <c r="A2240" s="44"/>
      <c r="O2240" s="44"/>
      <c r="P2240" s="44"/>
      <c r="Q2240" s="44"/>
      <c r="R2240" s="44"/>
      <c r="S2240" s="44"/>
      <c r="T2240" s="44"/>
      <c r="U2240" s="44"/>
      <c r="V2240" s="44"/>
      <c r="W2240" s="44"/>
      <c r="X2240" s="44"/>
      <c r="Y2240" s="44"/>
    </row>
    <row r="2241" spans="1:25" ht="15" customHeight="1" x14ac:dyDescent="0.2">
      <c r="A2241" s="44"/>
      <c r="O2241" s="44"/>
      <c r="P2241" s="44"/>
      <c r="Q2241" s="44"/>
      <c r="R2241" s="44"/>
      <c r="S2241" s="44"/>
      <c r="T2241" s="44"/>
      <c r="U2241" s="44"/>
      <c r="V2241" s="44"/>
      <c r="W2241" s="44"/>
      <c r="X2241" s="44"/>
      <c r="Y2241" s="44"/>
    </row>
    <row r="2242" spans="1:25" ht="15" customHeight="1" x14ac:dyDescent="0.2">
      <c r="A2242" s="44"/>
      <c r="O2242" s="44"/>
      <c r="P2242" s="44"/>
      <c r="Q2242" s="44"/>
      <c r="R2242" s="44"/>
      <c r="S2242" s="44"/>
      <c r="T2242" s="44"/>
      <c r="U2242" s="44"/>
      <c r="V2242" s="44"/>
      <c r="W2242" s="44"/>
      <c r="X2242" s="44"/>
      <c r="Y2242" s="44"/>
    </row>
    <row r="2243" spans="1:25" ht="15" customHeight="1" x14ac:dyDescent="0.2">
      <c r="A2243" s="44"/>
      <c r="O2243" s="44"/>
      <c r="P2243" s="44"/>
      <c r="Q2243" s="44"/>
      <c r="R2243" s="44"/>
      <c r="S2243" s="44"/>
      <c r="T2243" s="44"/>
      <c r="U2243" s="44"/>
      <c r="V2243" s="44"/>
      <c r="W2243" s="44"/>
      <c r="X2243" s="44"/>
      <c r="Y2243" s="44"/>
    </row>
    <row r="2244" spans="1:25" ht="15" customHeight="1" x14ac:dyDescent="0.2">
      <c r="A2244" s="44"/>
      <c r="O2244" s="44"/>
      <c r="P2244" s="44"/>
      <c r="Q2244" s="44"/>
      <c r="R2244" s="44"/>
      <c r="S2244" s="44"/>
      <c r="T2244" s="44"/>
      <c r="U2244" s="44"/>
      <c r="V2244" s="44"/>
      <c r="W2244" s="44"/>
      <c r="X2244" s="44"/>
      <c r="Y2244" s="44"/>
    </row>
    <row r="2245" spans="1:25" ht="15" customHeight="1" x14ac:dyDescent="0.2">
      <c r="A2245" s="44"/>
      <c r="O2245" s="44"/>
      <c r="P2245" s="44"/>
      <c r="Q2245" s="44"/>
      <c r="R2245" s="44"/>
      <c r="S2245" s="44"/>
      <c r="T2245" s="44"/>
      <c r="U2245" s="44"/>
      <c r="V2245" s="44"/>
      <c r="W2245" s="44"/>
      <c r="X2245" s="44"/>
      <c r="Y2245" s="44"/>
    </row>
    <row r="2246" spans="1:25" ht="15" customHeight="1" x14ac:dyDescent="0.2">
      <c r="A2246" s="44"/>
      <c r="O2246" s="44"/>
      <c r="P2246" s="44"/>
      <c r="Q2246" s="44"/>
      <c r="R2246" s="44"/>
      <c r="S2246" s="44"/>
      <c r="T2246" s="44"/>
      <c r="U2246" s="44"/>
      <c r="V2246" s="44"/>
      <c r="W2246" s="44"/>
      <c r="X2246" s="44"/>
      <c r="Y2246" s="44"/>
    </row>
    <row r="2247" spans="1:25" ht="15" customHeight="1" x14ac:dyDescent="0.2">
      <c r="A2247" s="44"/>
      <c r="O2247" s="44"/>
      <c r="P2247" s="44"/>
      <c r="Q2247" s="44"/>
      <c r="R2247" s="44"/>
      <c r="S2247" s="44"/>
      <c r="T2247" s="44"/>
      <c r="U2247" s="44"/>
      <c r="V2247" s="44"/>
      <c r="W2247" s="44"/>
      <c r="X2247" s="44"/>
      <c r="Y2247" s="44"/>
    </row>
    <row r="2248" spans="1:25" ht="15" customHeight="1" x14ac:dyDescent="0.2">
      <c r="A2248" s="44"/>
      <c r="O2248" s="44"/>
      <c r="P2248" s="44"/>
      <c r="Q2248" s="44"/>
      <c r="R2248" s="44"/>
      <c r="S2248" s="44"/>
      <c r="T2248" s="44"/>
      <c r="U2248" s="44"/>
      <c r="V2248" s="44"/>
      <c r="W2248" s="44"/>
      <c r="X2248" s="44"/>
      <c r="Y2248" s="44"/>
    </row>
    <row r="2249" spans="1:25" ht="15" customHeight="1" x14ac:dyDescent="0.2">
      <c r="A2249" s="44"/>
      <c r="O2249" s="44"/>
      <c r="P2249" s="44"/>
      <c r="Q2249" s="44"/>
      <c r="R2249" s="44"/>
      <c r="S2249" s="44"/>
      <c r="T2249" s="44"/>
      <c r="U2249" s="44"/>
      <c r="V2249" s="44"/>
      <c r="W2249" s="44"/>
      <c r="X2249" s="44"/>
      <c r="Y2249" s="44"/>
    </row>
    <row r="2250" spans="1:25" ht="15" customHeight="1" x14ac:dyDescent="0.2">
      <c r="A2250" s="44"/>
      <c r="O2250" s="44"/>
      <c r="P2250" s="44"/>
      <c r="Q2250" s="44"/>
      <c r="R2250" s="44"/>
      <c r="S2250" s="44"/>
      <c r="T2250" s="44"/>
      <c r="U2250" s="44"/>
      <c r="V2250" s="44"/>
      <c r="W2250" s="44"/>
      <c r="X2250" s="44"/>
      <c r="Y2250" s="44"/>
    </row>
    <row r="2251" spans="1:25" ht="15" customHeight="1" x14ac:dyDescent="0.2">
      <c r="A2251" s="44"/>
      <c r="O2251" s="44"/>
      <c r="P2251" s="44"/>
      <c r="Q2251" s="44"/>
      <c r="R2251" s="44"/>
      <c r="S2251" s="44"/>
      <c r="T2251" s="44"/>
      <c r="U2251" s="44"/>
      <c r="V2251" s="44"/>
      <c r="W2251" s="44"/>
      <c r="X2251" s="44"/>
      <c r="Y2251" s="44"/>
    </row>
    <row r="2252" spans="1:25" ht="15" customHeight="1" x14ac:dyDescent="0.2">
      <c r="A2252" s="44"/>
      <c r="O2252" s="44"/>
      <c r="P2252" s="44"/>
      <c r="Q2252" s="44"/>
      <c r="R2252" s="44"/>
      <c r="S2252" s="44"/>
      <c r="T2252" s="44"/>
      <c r="U2252" s="44"/>
      <c r="V2252" s="44"/>
      <c r="W2252" s="44"/>
      <c r="X2252" s="44"/>
      <c r="Y2252" s="44"/>
    </row>
    <row r="2253" spans="1:25" ht="15" customHeight="1" x14ac:dyDescent="0.2">
      <c r="A2253" s="44"/>
      <c r="O2253" s="44"/>
      <c r="P2253" s="44"/>
      <c r="Q2253" s="44"/>
      <c r="R2253" s="44"/>
      <c r="S2253" s="44"/>
      <c r="T2253" s="44"/>
      <c r="U2253" s="44"/>
      <c r="V2253" s="44"/>
      <c r="W2253" s="44"/>
      <c r="X2253" s="44"/>
      <c r="Y2253" s="44"/>
    </row>
    <row r="2254" spans="1:25" ht="15" customHeight="1" x14ac:dyDescent="0.2">
      <c r="A2254" s="44"/>
      <c r="O2254" s="44"/>
      <c r="P2254" s="44"/>
      <c r="Q2254" s="44"/>
      <c r="R2254" s="44"/>
      <c r="S2254" s="44"/>
      <c r="T2254" s="44"/>
      <c r="U2254" s="44"/>
      <c r="V2254" s="44"/>
      <c r="W2254" s="44"/>
      <c r="X2254" s="44"/>
      <c r="Y2254" s="44"/>
    </row>
    <row r="2255" spans="1:25" ht="15" customHeight="1" x14ac:dyDescent="0.2">
      <c r="A2255" s="44"/>
      <c r="O2255" s="44"/>
      <c r="P2255" s="44"/>
      <c r="Q2255" s="44"/>
      <c r="R2255" s="44"/>
      <c r="S2255" s="44"/>
      <c r="T2255" s="44"/>
      <c r="U2255" s="44"/>
      <c r="V2255" s="44"/>
      <c r="W2255" s="44"/>
      <c r="X2255" s="44"/>
      <c r="Y2255" s="44"/>
    </row>
    <row r="2256" spans="1:25" ht="15" customHeight="1" x14ac:dyDescent="0.2">
      <c r="A2256" s="44"/>
      <c r="O2256" s="44"/>
      <c r="P2256" s="44"/>
      <c r="Q2256" s="44"/>
      <c r="R2256" s="44"/>
      <c r="S2256" s="44"/>
      <c r="T2256" s="44"/>
      <c r="U2256" s="44"/>
      <c r="V2256" s="44"/>
      <c r="W2256" s="44"/>
      <c r="X2256" s="44"/>
      <c r="Y2256" s="44"/>
    </row>
    <row r="2257" spans="1:25" ht="15" customHeight="1" x14ac:dyDescent="0.2">
      <c r="A2257" s="44"/>
      <c r="O2257" s="44"/>
      <c r="P2257" s="44"/>
      <c r="Q2257" s="44"/>
      <c r="R2257" s="44"/>
      <c r="S2257" s="44"/>
      <c r="T2257" s="44"/>
      <c r="U2257" s="44"/>
      <c r="V2257" s="44"/>
      <c r="W2257" s="44"/>
      <c r="X2257" s="44"/>
      <c r="Y2257" s="44"/>
    </row>
    <row r="2258" spans="1:25" ht="15" customHeight="1" x14ac:dyDescent="0.2">
      <c r="A2258" s="44"/>
      <c r="O2258" s="44"/>
      <c r="P2258" s="44"/>
      <c r="Q2258" s="44"/>
      <c r="R2258" s="44"/>
      <c r="S2258" s="44"/>
      <c r="T2258" s="44"/>
      <c r="U2258" s="44"/>
      <c r="V2258" s="44"/>
      <c r="W2258" s="44"/>
      <c r="X2258" s="44"/>
      <c r="Y2258" s="44"/>
    </row>
    <row r="2259" spans="1:25" ht="15" customHeight="1" x14ac:dyDescent="0.2">
      <c r="A2259" s="44"/>
      <c r="O2259" s="44"/>
      <c r="P2259" s="44"/>
      <c r="Q2259" s="44"/>
      <c r="R2259" s="44"/>
      <c r="S2259" s="44"/>
      <c r="T2259" s="44"/>
      <c r="U2259" s="44"/>
      <c r="V2259" s="44"/>
      <c r="W2259" s="44"/>
      <c r="X2259" s="44"/>
      <c r="Y2259" s="44"/>
    </row>
    <row r="2260" spans="1:25" ht="15" customHeight="1" x14ac:dyDescent="0.2">
      <c r="A2260" s="44"/>
      <c r="O2260" s="44"/>
      <c r="P2260" s="44"/>
      <c r="Q2260" s="44"/>
      <c r="R2260" s="44"/>
      <c r="S2260" s="44"/>
      <c r="T2260" s="44"/>
      <c r="U2260" s="44"/>
      <c r="V2260" s="44"/>
      <c r="W2260" s="44"/>
      <c r="X2260" s="44"/>
      <c r="Y2260" s="44"/>
    </row>
    <row r="2261" spans="1:25" ht="15" customHeight="1" x14ac:dyDescent="0.2">
      <c r="A2261" s="44"/>
      <c r="O2261" s="44"/>
      <c r="P2261" s="44"/>
      <c r="Q2261" s="44"/>
      <c r="R2261" s="44"/>
      <c r="S2261" s="44"/>
      <c r="T2261" s="44"/>
      <c r="U2261" s="44"/>
      <c r="V2261" s="44"/>
      <c r="W2261" s="44"/>
      <c r="X2261" s="44"/>
      <c r="Y2261" s="44"/>
    </row>
    <row r="2262" spans="1:25" ht="15" customHeight="1" x14ac:dyDescent="0.2">
      <c r="A2262" s="44"/>
      <c r="O2262" s="44"/>
      <c r="P2262" s="44"/>
      <c r="Q2262" s="44"/>
      <c r="R2262" s="44"/>
      <c r="S2262" s="44"/>
      <c r="T2262" s="44"/>
      <c r="U2262" s="44"/>
      <c r="V2262" s="44"/>
      <c r="W2262" s="44"/>
      <c r="X2262" s="44"/>
      <c r="Y2262" s="44"/>
    </row>
    <row r="2263" spans="1:25" ht="15" customHeight="1" x14ac:dyDescent="0.2">
      <c r="A2263" s="44"/>
      <c r="O2263" s="44"/>
      <c r="P2263" s="44"/>
      <c r="Q2263" s="44"/>
      <c r="R2263" s="44"/>
      <c r="S2263" s="44"/>
      <c r="T2263" s="44"/>
      <c r="U2263" s="44"/>
      <c r="V2263" s="44"/>
      <c r="W2263" s="44"/>
      <c r="X2263" s="44"/>
      <c r="Y2263" s="44"/>
    </row>
    <row r="2264" spans="1:25" ht="15" customHeight="1" x14ac:dyDescent="0.2">
      <c r="A2264" s="44"/>
      <c r="O2264" s="44"/>
      <c r="P2264" s="44"/>
      <c r="Q2264" s="44"/>
      <c r="R2264" s="44"/>
      <c r="S2264" s="44"/>
      <c r="T2264" s="44"/>
      <c r="U2264" s="44"/>
      <c r="V2264" s="44"/>
      <c r="W2264" s="44"/>
      <c r="X2264" s="44"/>
      <c r="Y2264" s="44"/>
    </row>
    <row r="2265" spans="1:25" ht="15" customHeight="1" x14ac:dyDescent="0.2">
      <c r="A2265" s="44"/>
      <c r="O2265" s="44"/>
      <c r="P2265" s="44"/>
      <c r="Q2265" s="44"/>
      <c r="R2265" s="44"/>
      <c r="S2265" s="44"/>
      <c r="T2265" s="44"/>
      <c r="U2265" s="44"/>
      <c r="V2265" s="44"/>
      <c r="W2265" s="44"/>
      <c r="X2265" s="44"/>
      <c r="Y2265" s="44"/>
    </row>
    <row r="2266" spans="1:25" ht="15" customHeight="1" x14ac:dyDescent="0.2">
      <c r="A2266" s="44"/>
      <c r="O2266" s="44"/>
      <c r="P2266" s="44"/>
      <c r="Q2266" s="44"/>
      <c r="R2266" s="44"/>
      <c r="S2266" s="44"/>
      <c r="T2266" s="44"/>
      <c r="U2266" s="44"/>
      <c r="V2266" s="44"/>
      <c r="W2266" s="44"/>
      <c r="X2266" s="44"/>
      <c r="Y2266" s="44"/>
    </row>
    <row r="2267" spans="1:25" ht="15" customHeight="1" x14ac:dyDescent="0.2">
      <c r="A2267" s="44"/>
      <c r="O2267" s="44"/>
      <c r="P2267" s="44"/>
      <c r="Q2267" s="44"/>
      <c r="R2267" s="44"/>
      <c r="S2267" s="44"/>
      <c r="T2267" s="44"/>
      <c r="U2267" s="44"/>
      <c r="V2267" s="44"/>
      <c r="W2267" s="44"/>
      <c r="X2267" s="44"/>
      <c r="Y2267" s="44"/>
    </row>
    <row r="2268" spans="1:25" ht="15" customHeight="1" x14ac:dyDescent="0.2">
      <c r="A2268" s="44"/>
      <c r="O2268" s="44"/>
      <c r="P2268" s="44"/>
      <c r="Q2268" s="44"/>
      <c r="R2268" s="44"/>
      <c r="S2268" s="44"/>
      <c r="T2268" s="44"/>
      <c r="U2268" s="44"/>
      <c r="V2268" s="44"/>
      <c r="W2268" s="44"/>
      <c r="X2268" s="44"/>
      <c r="Y2268" s="44"/>
    </row>
    <row r="2269" spans="1:25" ht="15" customHeight="1" x14ac:dyDescent="0.2">
      <c r="A2269" s="44"/>
      <c r="O2269" s="44"/>
      <c r="P2269" s="44"/>
      <c r="Q2269" s="44"/>
      <c r="R2269" s="44"/>
      <c r="S2269" s="44"/>
      <c r="T2269" s="44"/>
      <c r="U2269" s="44"/>
      <c r="V2269" s="44"/>
      <c r="W2269" s="44"/>
      <c r="X2269" s="44"/>
      <c r="Y2269" s="44"/>
    </row>
    <row r="2270" spans="1:25" ht="15" customHeight="1" x14ac:dyDescent="0.2">
      <c r="A2270" s="44"/>
      <c r="O2270" s="44"/>
      <c r="P2270" s="44"/>
      <c r="Q2270" s="44"/>
      <c r="R2270" s="44"/>
      <c r="S2270" s="44"/>
      <c r="T2270" s="44"/>
      <c r="U2270" s="44"/>
      <c r="V2270" s="44"/>
      <c r="W2270" s="44"/>
      <c r="X2270" s="44"/>
      <c r="Y2270" s="44"/>
    </row>
    <row r="2271" spans="1:25" ht="15" customHeight="1" x14ac:dyDescent="0.2">
      <c r="A2271" s="44"/>
      <c r="O2271" s="44"/>
      <c r="P2271" s="44"/>
      <c r="Q2271" s="44"/>
      <c r="R2271" s="44"/>
      <c r="S2271" s="44"/>
      <c r="T2271" s="44"/>
      <c r="U2271" s="44"/>
      <c r="V2271" s="44"/>
      <c r="W2271" s="44"/>
      <c r="X2271" s="44"/>
      <c r="Y2271" s="44"/>
    </row>
    <row r="2272" spans="1:25" ht="15" customHeight="1" x14ac:dyDescent="0.2">
      <c r="A2272" s="44"/>
      <c r="O2272" s="44"/>
      <c r="P2272" s="44"/>
      <c r="Q2272" s="44"/>
      <c r="R2272" s="44"/>
      <c r="S2272" s="44"/>
      <c r="T2272" s="44"/>
      <c r="U2272" s="44"/>
      <c r="V2272" s="44"/>
      <c r="W2272" s="44"/>
      <c r="X2272" s="44"/>
      <c r="Y2272" s="44"/>
    </row>
    <row r="2273" spans="1:25" ht="15" customHeight="1" x14ac:dyDescent="0.2">
      <c r="A2273" s="44"/>
      <c r="O2273" s="44"/>
      <c r="P2273" s="44"/>
      <c r="Q2273" s="44"/>
      <c r="R2273" s="44"/>
      <c r="S2273" s="44"/>
      <c r="T2273" s="44"/>
      <c r="U2273" s="44"/>
      <c r="V2273" s="44"/>
      <c r="W2273" s="44"/>
      <c r="X2273" s="44"/>
      <c r="Y2273" s="44"/>
    </row>
    <row r="2274" spans="1:25" ht="15" customHeight="1" x14ac:dyDescent="0.2">
      <c r="A2274" s="44"/>
      <c r="O2274" s="44"/>
      <c r="P2274" s="44"/>
      <c r="Q2274" s="44"/>
      <c r="R2274" s="44"/>
      <c r="S2274" s="44"/>
      <c r="T2274" s="44"/>
      <c r="U2274" s="44"/>
      <c r="V2274" s="44"/>
      <c r="W2274" s="44"/>
      <c r="X2274" s="44"/>
      <c r="Y2274" s="44"/>
    </row>
    <row r="2275" spans="1:25" ht="15" customHeight="1" x14ac:dyDescent="0.2">
      <c r="A2275" s="44"/>
      <c r="O2275" s="44"/>
      <c r="P2275" s="44"/>
      <c r="Q2275" s="44"/>
      <c r="R2275" s="44"/>
      <c r="S2275" s="44"/>
      <c r="T2275" s="44"/>
      <c r="U2275" s="44"/>
      <c r="V2275" s="44"/>
      <c r="W2275" s="44"/>
      <c r="X2275" s="44"/>
      <c r="Y2275" s="44"/>
    </row>
    <row r="2276" spans="1:25" ht="15" customHeight="1" x14ac:dyDescent="0.2">
      <c r="A2276" s="44"/>
      <c r="O2276" s="44"/>
      <c r="P2276" s="44"/>
      <c r="Q2276" s="44"/>
      <c r="R2276" s="44"/>
      <c r="S2276" s="44"/>
      <c r="T2276" s="44"/>
      <c r="U2276" s="44"/>
      <c r="V2276" s="44"/>
      <c r="W2276" s="44"/>
      <c r="X2276" s="44"/>
      <c r="Y2276" s="44"/>
    </row>
    <row r="2277" spans="1:25" ht="15" customHeight="1" x14ac:dyDescent="0.2">
      <c r="A2277" s="44"/>
      <c r="O2277" s="44"/>
      <c r="P2277" s="44"/>
      <c r="Q2277" s="44"/>
      <c r="R2277" s="44"/>
      <c r="S2277" s="44"/>
      <c r="T2277" s="44"/>
      <c r="U2277" s="44"/>
      <c r="V2277" s="44"/>
      <c r="W2277" s="44"/>
      <c r="X2277" s="44"/>
      <c r="Y2277" s="44"/>
    </row>
    <row r="2278" spans="1:25" ht="15" customHeight="1" x14ac:dyDescent="0.2">
      <c r="A2278" s="44"/>
      <c r="O2278" s="44"/>
      <c r="P2278" s="44"/>
      <c r="Q2278" s="44"/>
      <c r="R2278" s="44"/>
      <c r="S2278" s="44"/>
      <c r="T2278" s="44"/>
      <c r="U2278" s="44"/>
      <c r="V2278" s="44"/>
      <c r="W2278" s="44"/>
      <c r="X2278" s="44"/>
      <c r="Y2278" s="44"/>
    </row>
    <row r="2279" spans="1:25" ht="15" customHeight="1" x14ac:dyDescent="0.2">
      <c r="A2279" s="44"/>
      <c r="O2279" s="44"/>
      <c r="P2279" s="44"/>
      <c r="Q2279" s="44"/>
      <c r="R2279" s="44"/>
      <c r="S2279" s="44"/>
      <c r="T2279" s="44"/>
      <c r="U2279" s="44"/>
      <c r="V2279" s="44"/>
      <c r="W2279" s="44"/>
      <c r="X2279" s="44"/>
      <c r="Y2279" s="44"/>
    </row>
    <row r="2280" spans="1:25" ht="15" customHeight="1" x14ac:dyDescent="0.2">
      <c r="A2280" s="44"/>
      <c r="O2280" s="44"/>
      <c r="P2280" s="44"/>
      <c r="Q2280" s="44"/>
      <c r="R2280" s="44"/>
      <c r="S2280" s="44"/>
      <c r="T2280" s="44"/>
      <c r="U2280" s="44"/>
      <c r="V2280" s="44"/>
      <c r="W2280" s="44"/>
      <c r="X2280" s="44"/>
      <c r="Y2280" s="44"/>
    </row>
    <row r="2281" spans="1:25" ht="15" customHeight="1" x14ac:dyDescent="0.2">
      <c r="A2281" s="44"/>
      <c r="O2281" s="44"/>
      <c r="P2281" s="44"/>
      <c r="Q2281" s="44"/>
      <c r="R2281" s="44"/>
      <c r="S2281" s="44"/>
      <c r="T2281" s="44"/>
      <c r="U2281" s="44"/>
      <c r="V2281" s="44"/>
      <c r="W2281" s="44"/>
      <c r="X2281" s="44"/>
      <c r="Y2281" s="44"/>
    </row>
    <row r="2282" spans="1:25" ht="15" customHeight="1" x14ac:dyDescent="0.2">
      <c r="A2282" s="44"/>
      <c r="O2282" s="44"/>
      <c r="P2282" s="44"/>
      <c r="Q2282" s="44"/>
      <c r="R2282" s="44"/>
      <c r="S2282" s="44"/>
      <c r="T2282" s="44"/>
      <c r="U2282" s="44"/>
      <c r="V2282" s="44"/>
      <c r="W2282" s="44"/>
      <c r="X2282" s="44"/>
      <c r="Y2282" s="44"/>
    </row>
    <row r="2283" spans="1:25" ht="15" customHeight="1" x14ac:dyDescent="0.2">
      <c r="A2283" s="44"/>
      <c r="O2283" s="44"/>
      <c r="P2283" s="44"/>
      <c r="Q2283" s="44"/>
      <c r="R2283" s="44"/>
      <c r="S2283" s="44"/>
      <c r="T2283" s="44"/>
      <c r="U2283" s="44"/>
      <c r="V2283" s="44"/>
      <c r="W2283" s="44"/>
      <c r="X2283" s="44"/>
      <c r="Y2283" s="44"/>
    </row>
    <row r="2284" spans="1:25" ht="15" customHeight="1" x14ac:dyDescent="0.2">
      <c r="A2284" s="44"/>
      <c r="O2284" s="44"/>
      <c r="P2284" s="44"/>
      <c r="Q2284" s="44"/>
      <c r="R2284" s="44"/>
      <c r="S2284" s="44"/>
      <c r="T2284" s="44"/>
      <c r="U2284" s="44"/>
      <c r="V2284" s="44"/>
      <c r="W2284" s="44"/>
      <c r="X2284" s="44"/>
      <c r="Y2284" s="44"/>
    </row>
    <row r="2285" spans="1:25" ht="15" customHeight="1" x14ac:dyDescent="0.2">
      <c r="A2285" s="44"/>
      <c r="O2285" s="44"/>
      <c r="P2285" s="44"/>
      <c r="Q2285" s="44"/>
      <c r="R2285" s="44"/>
      <c r="S2285" s="44"/>
      <c r="T2285" s="44"/>
      <c r="U2285" s="44"/>
      <c r="V2285" s="44"/>
      <c r="W2285" s="44"/>
      <c r="X2285" s="44"/>
      <c r="Y2285" s="44"/>
    </row>
    <row r="2286" spans="1:25" ht="15" customHeight="1" x14ac:dyDescent="0.2">
      <c r="A2286" s="44"/>
      <c r="O2286" s="44"/>
      <c r="P2286" s="44"/>
      <c r="Q2286" s="44"/>
      <c r="R2286" s="44"/>
      <c r="S2286" s="44"/>
      <c r="T2286" s="44"/>
      <c r="U2286" s="44"/>
      <c r="V2286" s="44"/>
      <c r="W2286" s="44"/>
      <c r="X2286" s="44"/>
      <c r="Y2286" s="44"/>
    </row>
    <row r="2287" spans="1:25" ht="15" customHeight="1" x14ac:dyDescent="0.2">
      <c r="A2287" s="44"/>
      <c r="O2287" s="44"/>
      <c r="P2287" s="44"/>
      <c r="Q2287" s="44"/>
      <c r="R2287" s="44"/>
      <c r="S2287" s="44"/>
      <c r="T2287" s="44"/>
      <c r="U2287" s="44"/>
      <c r="V2287" s="44"/>
      <c r="W2287" s="44"/>
      <c r="X2287" s="44"/>
      <c r="Y2287" s="44"/>
    </row>
    <row r="2288" spans="1:25" ht="15" customHeight="1" x14ac:dyDescent="0.2">
      <c r="A2288" s="44"/>
      <c r="O2288" s="44"/>
      <c r="P2288" s="44"/>
      <c r="Q2288" s="44"/>
      <c r="R2288" s="44"/>
      <c r="S2288" s="44"/>
      <c r="T2288" s="44"/>
      <c r="U2288" s="44"/>
      <c r="V2288" s="44"/>
      <c r="W2288" s="44"/>
      <c r="X2288" s="44"/>
      <c r="Y2288" s="44"/>
    </row>
    <row r="2289" spans="1:25" ht="15" customHeight="1" x14ac:dyDescent="0.2">
      <c r="A2289" s="44"/>
      <c r="O2289" s="44"/>
      <c r="P2289" s="44"/>
      <c r="Q2289" s="44"/>
      <c r="R2289" s="44"/>
      <c r="S2289" s="44"/>
      <c r="T2289" s="44"/>
      <c r="U2289" s="44"/>
      <c r="V2289" s="44"/>
      <c r="W2289" s="44"/>
      <c r="X2289" s="44"/>
      <c r="Y2289" s="44"/>
    </row>
    <row r="2290" spans="1:25" ht="15" customHeight="1" x14ac:dyDescent="0.2">
      <c r="A2290" s="44"/>
      <c r="O2290" s="44"/>
      <c r="P2290" s="44"/>
      <c r="Q2290" s="44"/>
      <c r="R2290" s="44"/>
      <c r="S2290" s="44"/>
      <c r="T2290" s="44"/>
      <c r="U2290" s="44"/>
      <c r="V2290" s="44"/>
      <c r="W2290" s="44"/>
      <c r="X2290" s="44"/>
      <c r="Y2290" s="44"/>
    </row>
    <row r="2291" spans="1:25" ht="15" customHeight="1" x14ac:dyDescent="0.2">
      <c r="A2291" s="44"/>
      <c r="O2291" s="44"/>
      <c r="P2291" s="44"/>
      <c r="Q2291" s="44"/>
      <c r="R2291" s="44"/>
      <c r="S2291" s="44"/>
      <c r="T2291" s="44"/>
      <c r="U2291" s="44"/>
      <c r="V2291" s="44"/>
      <c r="W2291" s="44"/>
      <c r="X2291" s="44"/>
      <c r="Y2291" s="44"/>
    </row>
    <row r="2292" spans="1:25" ht="15" customHeight="1" x14ac:dyDescent="0.2">
      <c r="A2292" s="44"/>
      <c r="O2292" s="44"/>
      <c r="P2292" s="44"/>
      <c r="Q2292" s="44"/>
      <c r="R2292" s="44"/>
      <c r="S2292" s="44"/>
      <c r="T2292" s="44"/>
      <c r="U2292" s="44"/>
      <c r="V2292" s="44"/>
      <c r="W2292" s="44"/>
      <c r="X2292" s="44"/>
      <c r="Y2292" s="44"/>
    </row>
    <row r="2293" spans="1:25" ht="15" customHeight="1" x14ac:dyDescent="0.2">
      <c r="A2293" s="44"/>
      <c r="O2293" s="44"/>
      <c r="P2293" s="44"/>
      <c r="Q2293" s="44"/>
      <c r="R2293" s="44"/>
      <c r="S2293" s="44"/>
      <c r="T2293" s="44"/>
      <c r="U2293" s="44"/>
      <c r="V2293" s="44"/>
      <c r="W2293" s="44"/>
      <c r="X2293" s="44"/>
      <c r="Y2293" s="44"/>
    </row>
    <row r="2294" spans="1:25" ht="15" customHeight="1" x14ac:dyDescent="0.2">
      <c r="A2294" s="44"/>
      <c r="O2294" s="44"/>
      <c r="P2294" s="44"/>
      <c r="Q2294" s="44"/>
      <c r="R2294" s="44"/>
      <c r="S2294" s="44"/>
      <c r="T2294" s="44"/>
      <c r="U2294" s="44"/>
      <c r="V2294" s="44"/>
      <c r="W2294" s="44"/>
      <c r="X2294" s="44"/>
      <c r="Y2294" s="44"/>
    </row>
    <row r="2295" spans="1:25" ht="15" customHeight="1" x14ac:dyDescent="0.2">
      <c r="A2295" s="44"/>
      <c r="O2295" s="44"/>
      <c r="P2295" s="44"/>
      <c r="Q2295" s="44"/>
      <c r="R2295" s="44"/>
      <c r="S2295" s="44"/>
      <c r="T2295" s="44"/>
      <c r="U2295" s="44"/>
      <c r="V2295" s="44"/>
      <c r="W2295" s="44"/>
      <c r="X2295" s="44"/>
      <c r="Y2295" s="44"/>
    </row>
    <row r="2296" spans="1:25" ht="15" customHeight="1" x14ac:dyDescent="0.2">
      <c r="A2296" s="44"/>
      <c r="O2296" s="44"/>
      <c r="P2296" s="44"/>
      <c r="Q2296" s="44"/>
      <c r="R2296" s="44"/>
      <c r="S2296" s="44"/>
      <c r="T2296" s="44"/>
      <c r="U2296" s="44"/>
      <c r="V2296" s="44"/>
      <c r="W2296" s="44"/>
      <c r="X2296" s="44"/>
      <c r="Y2296" s="44"/>
    </row>
    <row r="2297" spans="1:25" ht="15" customHeight="1" x14ac:dyDescent="0.2">
      <c r="A2297" s="44"/>
      <c r="O2297" s="44"/>
      <c r="P2297" s="44"/>
      <c r="Q2297" s="44"/>
      <c r="R2297" s="44"/>
      <c r="S2297" s="44"/>
      <c r="T2297" s="44"/>
      <c r="U2297" s="44"/>
      <c r="V2297" s="44"/>
      <c r="W2297" s="44"/>
      <c r="X2297" s="44"/>
      <c r="Y2297" s="44"/>
    </row>
    <row r="2298" spans="1:25" ht="15" customHeight="1" x14ac:dyDescent="0.2">
      <c r="A2298" s="44"/>
      <c r="O2298" s="44"/>
      <c r="P2298" s="44"/>
      <c r="Q2298" s="44"/>
      <c r="R2298" s="44"/>
      <c r="S2298" s="44"/>
      <c r="T2298" s="44"/>
      <c r="U2298" s="44"/>
      <c r="V2298" s="44"/>
      <c r="W2298" s="44"/>
      <c r="X2298" s="44"/>
      <c r="Y2298" s="44"/>
    </row>
    <row r="2299" spans="1:25" ht="15" customHeight="1" x14ac:dyDescent="0.2">
      <c r="A2299" s="44"/>
      <c r="O2299" s="44"/>
      <c r="P2299" s="44"/>
      <c r="Q2299" s="44"/>
      <c r="R2299" s="44"/>
      <c r="S2299" s="44"/>
      <c r="T2299" s="44"/>
      <c r="U2299" s="44"/>
      <c r="V2299" s="44"/>
      <c r="W2299" s="44"/>
      <c r="X2299" s="44"/>
      <c r="Y2299" s="44"/>
    </row>
    <row r="2300" spans="1:25" ht="15" customHeight="1" x14ac:dyDescent="0.2">
      <c r="A2300" s="44"/>
      <c r="O2300" s="44"/>
      <c r="P2300" s="44"/>
      <c r="Q2300" s="44"/>
      <c r="R2300" s="44"/>
      <c r="S2300" s="44"/>
      <c r="T2300" s="44"/>
      <c r="U2300" s="44"/>
      <c r="V2300" s="44"/>
      <c r="W2300" s="44"/>
      <c r="X2300" s="44"/>
      <c r="Y2300" s="44"/>
    </row>
    <row r="2301" spans="1:25" ht="15" customHeight="1" x14ac:dyDescent="0.2">
      <c r="A2301" s="44"/>
      <c r="O2301" s="44"/>
      <c r="P2301" s="44"/>
      <c r="Q2301" s="44"/>
      <c r="R2301" s="44"/>
      <c r="S2301" s="44"/>
      <c r="T2301" s="44"/>
      <c r="U2301" s="44"/>
      <c r="V2301" s="44"/>
      <c r="W2301" s="44"/>
      <c r="X2301" s="44"/>
      <c r="Y2301" s="44"/>
    </row>
    <row r="2302" spans="1:25" ht="15" customHeight="1" x14ac:dyDescent="0.2">
      <c r="A2302" s="44"/>
      <c r="O2302" s="44"/>
      <c r="P2302" s="44"/>
      <c r="Q2302" s="44"/>
      <c r="R2302" s="44"/>
      <c r="S2302" s="44"/>
      <c r="T2302" s="44"/>
      <c r="U2302" s="44"/>
      <c r="V2302" s="44"/>
      <c r="W2302" s="44"/>
      <c r="X2302" s="44"/>
      <c r="Y2302" s="44"/>
    </row>
    <row r="2303" spans="1:25" ht="15" customHeight="1" x14ac:dyDescent="0.2">
      <c r="A2303" s="44"/>
      <c r="O2303" s="44"/>
      <c r="P2303" s="44"/>
      <c r="Q2303" s="44"/>
      <c r="R2303" s="44"/>
      <c r="S2303" s="44"/>
      <c r="T2303" s="44"/>
      <c r="U2303" s="44"/>
      <c r="V2303" s="44"/>
      <c r="W2303" s="44"/>
      <c r="X2303" s="44"/>
      <c r="Y2303" s="44"/>
    </row>
    <row r="2304" spans="1:25" ht="15" customHeight="1" x14ac:dyDescent="0.2">
      <c r="A2304" s="44"/>
      <c r="O2304" s="44"/>
      <c r="P2304" s="44"/>
      <c r="Q2304" s="44"/>
      <c r="R2304" s="44"/>
      <c r="S2304" s="44"/>
      <c r="T2304" s="44"/>
      <c r="U2304" s="44"/>
      <c r="V2304" s="44"/>
      <c r="W2304" s="44"/>
      <c r="X2304" s="44"/>
      <c r="Y2304" s="44"/>
    </row>
    <row r="2305" spans="1:25" ht="15" customHeight="1" x14ac:dyDescent="0.2">
      <c r="A2305" s="44"/>
      <c r="O2305" s="44"/>
      <c r="P2305" s="44"/>
      <c r="Q2305" s="44"/>
      <c r="R2305" s="44"/>
      <c r="S2305" s="44"/>
      <c r="T2305" s="44"/>
      <c r="U2305" s="44"/>
      <c r="V2305" s="44"/>
      <c r="W2305" s="44"/>
      <c r="X2305" s="44"/>
      <c r="Y2305" s="44"/>
    </row>
    <row r="2306" spans="1:25" ht="15" customHeight="1" x14ac:dyDescent="0.2">
      <c r="A2306" s="44"/>
      <c r="O2306" s="44"/>
      <c r="P2306" s="44"/>
      <c r="Q2306" s="44"/>
      <c r="R2306" s="44"/>
      <c r="S2306" s="44"/>
      <c r="T2306" s="44"/>
      <c r="U2306" s="44"/>
      <c r="V2306" s="44"/>
      <c r="W2306" s="44"/>
      <c r="X2306" s="44"/>
      <c r="Y2306" s="44"/>
    </row>
    <row r="2307" spans="1:25" ht="15" customHeight="1" x14ac:dyDescent="0.2">
      <c r="A2307" s="44"/>
      <c r="O2307" s="44"/>
      <c r="P2307" s="44"/>
      <c r="Q2307" s="44"/>
      <c r="R2307" s="44"/>
      <c r="S2307" s="44"/>
      <c r="T2307" s="44"/>
      <c r="U2307" s="44"/>
      <c r="V2307" s="44"/>
      <c r="W2307" s="44"/>
      <c r="X2307" s="44"/>
      <c r="Y2307" s="44"/>
    </row>
    <row r="2308" spans="1:25" ht="15" customHeight="1" x14ac:dyDescent="0.2">
      <c r="A2308" s="44"/>
      <c r="O2308" s="44"/>
      <c r="P2308" s="44"/>
      <c r="Q2308" s="44"/>
      <c r="R2308" s="44"/>
      <c r="S2308" s="44"/>
      <c r="T2308" s="44"/>
      <c r="U2308" s="44"/>
      <c r="V2308" s="44"/>
      <c r="W2308" s="44"/>
      <c r="X2308" s="44"/>
      <c r="Y2308" s="44"/>
    </row>
    <row r="2309" spans="1:25" ht="15" customHeight="1" x14ac:dyDescent="0.2">
      <c r="A2309" s="44"/>
      <c r="O2309" s="44"/>
      <c r="P2309" s="44"/>
      <c r="Q2309" s="44"/>
      <c r="R2309" s="44"/>
      <c r="S2309" s="44"/>
      <c r="T2309" s="44"/>
      <c r="U2309" s="44"/>
      <c r="V2309" s="44"/>
      <c r="W2309" s="44"/>
      <c r="X2309" s="44"/>
      <c r="Y2309" s="44"/>
    </row>
    <row r="2310" spans="1:25" ht="15" customHeight="1" x14ac:dyDescent="0.2">
      <c r="A2310" s="44"/>
      <c r="O2310" s="44"/>
      <c r="P2310" s="44"/>
      <c r="Q2310" s="44"/>
      <c r="R2310" s="44"/>
      <c r="S2310" s="44"/>
      <c r="T2310" s="44"/>
      <c r="U2310" s="44"/>
      <c r="V2310" s="44"/>
      <c r="W2310" s="44"/>
      <c r="X2310" s="44"/>
      <c r="Y2310" s="44"/>
    </row>
    <row r="2311" spans="1:25" ht="15" customHeight="1" x14ac:dyDescent="0.2">
      <c r="A2311" s="44"/>
      <c r="O2311" s="44"/>
      <c r="P2311" s="44"/>
      <c r="Q2311" s="44"/>
      <c r="R2311" s="44"/>
      <c r="S2311" s="44"/>
      <c r="T2311" s="44"/>
      <c r="U2311" s="44"/>
      <c r="V2311" s="44"/>
      <c r="W2311" s="44"/>
      <c r="X2311" s="44"/>
      <c r="Y2311" s="44"/>
    </row>
    <row r="2312" spans="1:25" ht="15" customHeight="1" x14ac:dyDescent="0.2">
      <c r="A2312" s="44"/>
      <c r="O2312" s="44"/>
      <c r="P2312" s="44"/>
      <c r="Q2312" s="44"/>
      <c r="R2312" s="44"/>
      <c r="S2312" s="44"/>
      <c r="T2312" s="44"/>
      <c r="U2312" s="44"/>
      <c r="V2312" s="44"/>
      <c r="W2312" s="44"/>
      <c r="X2312" s="44"/>
      <c r="Y2312" s="44"/>
    </row>
    <row r="2313" spans="1:25" ht="15" customHeight="1" x14ac:dyDescent="0.2">
      <c r="A2313" s="44"/>
      <c r="O2313" s="44"/>
      <c r="P2313" s="44"/>
      <c r="Q2313" s="44"/>
      <c r="R2313" s="44"/>
      <c r="S2313" s="44"/>
      <c r="T2313" s="44"/>
      <c r="U2313" s="44"/>
      <c r="V2313" s="44"/>
      <c r="W2313" s="44"/>
      <c r="X2313" s="44"/>
      <c r="Y2313" s="44"/>
    </row>
    <row r="2314" spans="1:25" ht="15" customHeight="1" x14ac:dyDescent="0.2">
      <c r="A2314" s="44"/>
      <c r="O2314" s="44"/>
      <c r="P2314" s="44"/>
      <c r="Q2314" s="44"/>
      <c r="R2314" s="44"/>
      <c r="S2314" s="44"/>
      <c r="T2314" s="44"/>
      <c r="U2314" s="44"/>
      <c r="V2314" s="44"/>
      <c r="W2314" s="44"/>
      <c r="X2314" s="44"/>
      <c r="Y2314" s="44"/>
    </row>
    <row r="2315" spans="1:25" ht="15" customHeight="1" x14ac:dyDescent="0.2">
      <c r="A2315" s="44"/>
      <c r="O2315" s="44"/>
      <c r="P2315" s="44"/>
      <c r="Q2315" s="44"/>
      <c r="R2315" s="44"/>
      <c r="S2315" s="44"/>
      <c r="T2315" s="44"/>
      <c r="U2315" s="44"/>
      <c r="V2315" s="44"/>
      <c r="W2315" s="44"/>
      <c r="X2315" s="44"/>
      <c r="Y2315" s="44"/>
    </row>
    <row r="2316" spans="1:25" ht="15" customHeight="1" x14ac:dyDescent="0.2">
      <c r="A2316" s="44"/>
      <c r="O2316" s="44"/>
      <c r="P2316" s="44"/>
      <c r="Q2316" s="44"/>
      <c r="R2316" s="44"/>
      <c r="S2316" s="44"/>
      <c r="T2316" s="44"/>
      <c r="U2316" s="44"/>
      <c r="V2316" s="44"/>
      <c r="W2316" s="44"/>
      <c r="X2316" s="44"/>
      <c r="Y2316" s="44"/>
    </row>
    <row r="2317" spans="1:25" ht="15" customHeight="1" x14ac:dyDescent="0.2">
      <c r="A2317" s="44"/>
      <c r="O2317" s="44"/>
      <c r="P2317" s="44"/>
      <c r="Q2317" s="44"/>
      <c r="R2317" s="44"/>
      <c r="S2317" s="44"/>
      <c r="T2317" s="44"/>
      <c r="U2317" s="44"/>
      <c r="V2317" s="44"/>
      <c r="W2317" s="44"/>
      <c r="X2317" s="44"/>
      <c r="Y2317" s="44"/>
    </row>
    <row r="2318" spans="1:25" ht="15" customHeight="1" x14ac:dyDescent="0.2">
      <c r="A2318" s="44"/>
      <c r="O2318" s="44"/>
      <c r="P2318" s="44"/>
      <c r="Q2318" s="44"/>
      <c r="R2318" s="44"/>
      <c r="S2318" s="44"/>
      <c r="T2318" s="44"/>
      <c r="U2318" s="44"/>
      <c r="V2318" s="44"/>
      <c r="W2318" s="44"/>
      <c r="X2318" s="44"/>
      <c r="Y2318" s="44"/>
    </row>
    <row r="2319" spans="1:25" ht="15" customHeight="1" x14ac:dyDescent="0.2">
      <c r="A2319" s="44"/>
      <c r="O2319" s="44"/>
      <c r="P2319" s="44"/>
      <c r="Q2319" s="44"/>
      <c r="R2319" s="44"/>
      <c r="S2319" s="44"/>
      <c r="T2319" s="44"/>
      <c r="U2319" s="44"/>
      <c r="V2319" s="44"/>
      <c r="W2319" s="44"/>
      <c r="X2319" s="44"/>
      <c r="Y2319" s="44"/>
    </row>
    <row r="2320" spans="1:25" ht="15" customHeight="1" x14ac:dyDescent="0.2">
      <c r="A2320" s="44"/>
      <c r="O2320" s="44"/>
      <c r="P2320" s="44"/>
      <c r="Q2320" s="44"/>
      <c r="R2320" s="44"/>
      <c r="S2320" s="44"/>
      <c r="T2320" s="44"/>
      <c r="U2320" s="44"/>
      <c r="V2320" s="44"/>
      <c r="W2320" s="44"/>
      <c r="X2320" s="44"/>
      <c r="Y2320" s="44"/>
    </row>
    <row r="2321" spans="1:25" ht="15" customHeight="1" x14ac:dyDescent="0.2">
      <c r="A2321" s="44"/>
      <c r="O2321" s="44"/>
      <c r="P2321" s="44"/>
      <c r="Q2321" s="44"/>
      <c r="R2321" s="44"/>
      <c r="S2321" s="44"/>
      <c r="T2321" s="44"/>
      <c r="U2321" s="44"/>
      <c r="V2321" s="44"/>
      <c r="W2321" s="44"/>
      <c r="X2321" s="44"/>
      <c r="Y2321" s="44"/>
    </row>
    <row r="2322" spans="1:25" ht="15" customHeight="1" x14ac:dyDescent="0.2">
      <c r="A2322" s="44"/>
      <c r="O2322" s="44"/>
      <c r="P2322" s="44"/>
      <c r="Q2322" s="44"/>
      <c r="R2322" s="44"/>
      <c r="S2322" s="44"/>
      <c r="T2322" s="44"/>
      <c r="U2322" s="44"/>
      <c r="V2322" s="44"/>
      <c r="W2322" s="44"/>
      <c r="X2322" s="44"/>
      <c r="Y2322" s="44"/>
    </row>
    <row r="2323" spans="1:25" ht="15" customHeight="1" x14ac:dyDescent="0.2">
      <c r="A2323" s="44"/>
      <c r="O2323" s="44"/>
      <c r="P2323" s="44"/>
      <c r="Q2323" s="44"/>
      <c r="R2323" s="44"/>
      <c r="S2323" s="44"/>
      <c r="T2323" s="44"/>
      <c r="U2323" s="44"/>
      <c r="V2323" s="44"/>
      <c r="W2323" s="44"/>
      <c r="X2323" s="44"/>
      <c r="Y2323" s="44"/>
    </row>
    <row r="2324" spans="1:25" ht="15" customHeight="1" x14ac:dyDescent="0.2">
      <c r="A2324" s="44"/>
      <c r="O2324" s="44"/>
      <c r="P2324" s="44"/>
      <c r="Q2324" s="44"/>
      <c r="R2324" s="44"/>
      <c r="S2324" s="44"/>
      <c r="T2324" s="44"/>
      <c r="U2324" s="44"/>
      <c r="V2324" s="44"/>
      <c r="W2324" s="44"/>
      <c r="X2324" s="44"/>
      <c r="Y2324" s="44"/>
    </row>
    <row r="2325" spans="1:25" ht="15" customHeight="1" x14ac:dyDescent="0.2">
      <c r="A2325" s="44"/>
      <c r="O2325" s="44"/>
      <c r="P2325" s="44"/>
      <c r="Q2325" s="44"/>
      <c r="R2325" s="44"/>
      <c r="S2325" s="44"/>
      <c r="T2325" s="44"/>
      <c r="U2325" s="44"/>
      <c r="V2325" s="44"/>
      <c r="W2325" s="44"/>
      <c r="X2325" s="44"/>
      <c r="Y2325" s="44"/>
    </row>
    <row r="2326" spans="1:25" ht="15" customHeight="1" x14ac:dyDescent="0.2">
      <c r="A2326" s="44"/>
      <c r="O2326" s="44"/>
      <c r="P2326" s="44"/>
      <c r="Q2326" s="44"/>
      <c r="R2326" s="44"/>
      <c r="S2326" s="44"/>
      <c r="T2326" s="44"/>
      <c r="U2326" s="44"/>
      <c r="V2326" s="44"/>
      <c r="W2326" s="44"/>
      <c r="X2326" s="44"/>
      <c r="Y2326" s="44"/>
    </row>
    <row r="2327" spans="1:25" ht="15" customHeight="1" x14ac:dyDescent="0.2">
      <c r="A2327" s="44"/>
      <c r="O2327" s="44"/>
      <c r="P2327" s="44"/>
      <c r="Q2327" s="44"/>
      <c r="R2327" s="44"/>
      <c r="S2327" s="44"/>
      <c r="T2327" s="44"/>
      <c r="U2327" s="44"/>
      <c r="V2327" s="44"/>
      <c r="W2327" s="44"/>
      <c r="X2327" s="44"/>
      <c r="Y2327" s="44"/>
    </row>
    <row r="2328" spans="1:25" ht="15" customHeight="1" x14ac:dyDescent="0.2">
      <c r="A2328" s="44"/>
      <c r="O2328" s="44"/>
      <c r="P2328" s="44"/>
      <c r="Q2328" s="44"/>
      <c r="R2328" s="44"/>
      <c r="S2328" s="44"/>
      <c r="T2328" s="44"/>
      <c r="U2328" s="44"/>
      <c r="V2328" s="44"/>
      <c r="W2328" s="44"/>
      <c r="X2328" s="44"/>
      <c r="Y2328" s="44"/>
    </row>
    <row r="2329" spans="1:25" ht="15" customHeight="1" x14ac:dyDescent="0.2">
      <c r="A2329" s="44"/>
      <c r="O2329" s="44"/>
      <c r="P2329" s="44"/>
      <c r="Q2329" s="44"/>
      <c r="R2329" s="44"/>
      <c r="S2329" s="44"/>
      <c r="T2329" s="44"/>
      <c r="U2329" s="44"/>
      <c r="V2329" s="44"/>
      <c r="W2329" s="44"/>
      <c r="X2329" s="44"/>
      <c r="Y2329" s="44"/>
    </row>
    <row r="2330" spans="1:25" ht="15" customHeight="1" x14ac:dyDescent="0.2">
      <c r="A2330" s="44"/>
      <c r="O2330" s="44"/>
      <c r="P2330" s="44"/>
      <c r="Q2330" s="44"/>
      <c r="R2330" s="44"/>
      <c r="S2330" s="44"/>
      <c r="T2330" s="44"/>
      <c r="U2330" s="44"/>
      <c r="V2330" s="44"/>
      <c r="W2330" s="44"/>
      <c r="X2330" s="44"/>
      <c r="Y2330" s="44"/>
    </row>
    <row r="2331" spans="1:25" ht="15" customHeight="1" x14ac:dyDescent="0.2">
      <c r="A2331" s="44"/>
      <c r="O2331" s="44"/>
      <c r="P2331" s="44"/>
      <c r="Q2331" s="44"/>
      <c r="R2331" s="44"/>
      <c r="S2331" s="44"/>
      <c r="T2331" s="44"/>
      <c r="U2331" s="44"/>
      <c r="V2331" s="44"/>
      <c r="W2331" s="44"/>
      <c r="X2331" s="44"/>
      <c r="Y2331" s="44"/>
    </row>
    <row r="2332" spans="1:25" ht="15" customHeight="1" x14ac:dyDescent="0.2">
      <c r="A2332" s="44"/>
      <c r="O2332" s="44"/>
      <c r="P2332" s="44"/>
      <c r="Q2332" s="44"/>
      <c r="R2332" s="44"/>
      <c r="S2332" s="44"/>
      <c r="T2332" s="44"/>
      <c r="U2332" s="44"/>
      <c r="V2332" s="44"/>
      <c r="W2332" s="44"/>
      <c r="X2332" s="44"/>
      <c r="Y2332" s="44"/>
    </row>
    <row r="2333" spans="1:25" ht="15" customHeight="1" x14ac:dyDescent="0.2">
      <c r="A2333" s="44"/>
      <c r="O2333" s="44"/>
      <c r="P2333" s="44"/>
      <c r="Q2333" s="44"/>
      <c r="R2333" s="44"/>
      <c r="S2333" s="44"/>
      <c r="T2333" s="44"/>
      <c r="U2333" s="44"/>
      <c r="V2333" s="44"/>
      <c r="W2333" s="44"/>
      <c r="X2333" s="44"/>
      <c r="Y2333" s="44"/>
    </row>
    <row r="2334" spans="1:25" ht="15" customHeight="1" x14ac:dyDescent="0.2">
      <c r="A2334" s="44"/>
      <c r="O2334" s="44"/>
      <c r="P2334" s="44"/>
      <c r="Q2334" s="44"/>
      <c r="R2334" s="44"/>
      <c r="S2334" s="44"/>
      <c r="T2334" s="44"/>
      <c r="U2334" s="44"/>
      <c r="V2334" s="44"/>
      <c r="W2334" s="44"/>
      <c r="X2334" s="44"/>
      <c r="Y2334" s="44"/>
    </row>
    <row r="2335" spans="1:25" ht="15" customHeight="1" x14ac:dyDescent="0.2">
      <c r="A2335" s="44"/>
      <c r="O2335" s="44"/>
      <c r="P2335" s="44"/>
      <c r="Q2335" s="44"/>
      <c r="R2335" s="44"/>
      <c r="S2335" s="44"/>
      <c r="T2335" s="44"/>
      <c r="U2335" s="44"/>
      <c r="V2335" s="44"/>
      <c r="W2335" s="44"/>
      <c r="X2335" s="44"/>
      <c r="Y2335" s="44"/>
    </row>
    <row r="2336" spans="1:25" ht="15" customHeight="1" x14ac:dyDescent="0.2">
      <c r="A2336" s="44"/>
      <c r="O2336" s="44"/>
      <c r="P2336" s="44"/>
      <c r="Q2336" s="44"/>
      <c r="R2336" s="44"/>
      <c r="S2336" s="44"/>
      <c r="T2336" s="44"/>
      <c r="U2336" s="44"/>
      <c r="V2336" s="44"/>
      <c r="W2336" s="44"/>
      <c r="X2336" s="44"/>
      <c r="Y2336" s="44"/>
    </row>
    <row r="2337" spans="1:25" ht="15" customHeight="1" x14ac:dyDescent="0.2">
      <c r="A2337" s="44"/>
      <c r="O2337" s="44"/>
      <c r="P2337" s="44"/>
      <c r="Q2337" s="44"/>
      <c r="R2337" s="44"/>
      <c r="S2337" s="44"/>
      <c r="T2337" s="44"/>
      <c r="U2337" s="44"/>
      <c r="V2337" s="44"/>
      <c r="W2337" s="44"/>
      <c r="X2337" s="44"/>
      <c r="Y2337" s="44"/>
    </row>
    <row r="2338" spans="1:25" ht="15" customHeight="1" x14ac:dyDescent="0.2">
      <c r="A2338" s="44"/>
      <c r="O2338" s="44"/>
      <c r="P2338" s="44"/>
      <c r="Q2338" s="44"/>
      <c r="R2338" s="44"/>
      <c r="S2338" s="44"/>
      <c r="T2338" s="44"/>
      <c r="U2338" s="44"/>
      <c r="V2338" s="44"/>
      <c r="W2338" s="44"/>
      <c r="X2338" s="44"/>
      <c r="Y2338" s="44"/>
    </row>
    <row r="2339" spans="1:25" ht="15" customHeight="1" x14ac:dyDescent="0.2">
      <c r="A2339" s="44"/>
      <c r="O2339" s="44"/>
      <c r="P2339" s="44"/>
      <c r="Q2339" s="44"/>
      <c r="R2339" s="44"/>
      <c r="S2339" s="44"/>
      <c r="T2339" s="44"/>
      <c r="U2339" s="44"/>
      <c r="V2339" s="44"/>
      <c r="W2339" s="44"/>
      <c r="X2339" s="44"/>
      <c r="Y2339" s="44"/>
    </row>
    <row r="2340" spans="1:25" ht="15" customHeight="1" x14ac:dyDescent="0.2">
      <c r="A2340" s="44"/>
      <c r="O2340" s="44"/>
      <c r="P2340" s="44"/>
      <c r="Q2340" s="44"/>
      <c r="R2340" s="44"/>
      <c r="S2340" s="44"/>
      <c r="T2340" s="44"/>
      <c r="U2340" s="44"/>
      <c r="V2340" s="44"/>
      <c r="W2340" s="44"/>
      <c r="X2340" s="44"/>
      <c r="Y2340" s="44"/>
    </row>
    <row r="2341" spans="1:25" ht="15" customHeight="1" x14ac:dyDescent="0.2">
      <c r="A2341" s="44"/>
      <c r="O2341" s="44"/>
      <c r="P2341" s="44"/>
      <c r="Q2341" s="44"/>
      <c r="R2341" s="44"/>
      <c r="S2341" s="44"/>
      <c r="T2341" s="44"/>
      <c r="U2341" s="44"/>
      <c r="V2341" s="44"/>
      <c r="W2341" s="44"/>
      <c r="X2341" s="44"/>
      <c r="Y2341" s="44"/>
    </row>
    <row r="2342" spans="1:25" ht="15" customHeight="1" x14ac:dyDescent="0.2">
      <c r="A2342" s="44"/>
      <c r="O2342" s="44"/>
      <c r="P2342" s="44"/>
      <c r="Q2342" s="44"/>
      <c r="R2342" s="44"/>
      <c r="S2342" s="44"/>
      <c r="T2342" s="44"/>
      <c r="U2342" s="44"/>
      <c r="V2342" s="44"/>
      <c r="W2342" s="44"/>
      <c r="X2342" s="44"/>
      <c r="Y2342" s="44"/>
    </row>
    <row r="2343" spans="1:25" ht="15" customHeight="1" x14ac:dyDescent="0.2">
      <c r="A2343" s="44"/>
      <c r="O2343" s="44"/>
      <c r="P2343" s="44"/>
      <c r="Q2343" s="44"/>
      <c r="R2343" s="44"/>
      <c r="S2343" s="44"/>
      <c r="T2343" s="44"/>
      <c r="U2343" s="44"/>
      <c r="V2343" s="44"/>
      <c r="W2343" s="44"/>
      <c r="X2343" s="44"/>
      <c r="Y2343" s="44"/>
    </row>
    <row r="2344" spans="1:25" ht="15" customHeight="1" x14ac:dyDescent="0.2">
      <c r="A2344" s="44"/>
      <c r="O2344" s="44"/>
      <c r="P2344" s="44"/>
      <c r="Q2344" s="44"/>
      <c r="R2344" s="44"/>
      <c r="S2344" s="44"/>
      <c r="T2344" s="44"/>
      <c r="U2344" s="44"/>
      <c r="V2344" s="44"/>
      <c r="W2344" s="44"/>
      <c r="X2344" s="44"/>
      <c r="Y2344" s="44"/>
    </row>
    <row r="2345" spans="1:25" ht="15" customHeight="1" x14ac:dyDescent="0.2">
      <c r="A2345" s="44"/>
      <c r="O2345" s="44"/>
      <c r="P2345" s="44"/>
      <c r="Q2345" s="44"/>
      <c r="R2345" s="44"/>
      <c r="S2345" s="44"/>
      <c r="T2345" s="44"/>
      <c r="U2345" s="44"/>
      <c r="V2345" s="44"/>
      <c r="W2345" s="44"/>
      <c r="X2345" s="44"/>
      <c r="Y2345" s="44"/>
    </row>
    <row r="2346" spans="1:25" ht="15" customHeight="1" x14ac:dyDescent="0.2">
      <c r="A2346" s="44"/>
      <c r="O2346" s="44"/>
      <c r="P2346" s="44"/>
      <c r="Q2346" s="44"/>
      <c r="R2346" s="44"/>
      <c r="S2346" s="44"/>
      <c r="T2346" s="44"/>
      <c r="U2346" s="44"/>
      <c r="V2346" s="44"/>
      <c r="W2346" s="44"/>
      <c r="X2346" s="44"/>
      <c r="Y2346" s="44"/>
    </row>
    <row r="2347" spans="1:25" ht="15" customHeight="1" x14ac:dyDescent="0.2">
      <c r="A2347" s="44"/>
      <c r="O2347" s="44"/>
      <c r="P2347" s="44"/>
      <c r="Q2347" s="44"/>
      <c r="R2347" s="44"/>
      <c r="S2347" s="44"/>
      <c r="T2347" s="44"/>
      <c r="U2347" s="44"/>
      <c r="V2347" s="44"/>
      <c r="W2347" s="44"/>
      <c r="X2347" s="44"/>
      <c r="Y2347" s="44"/>
    </row>
    <row r="2348" spans="1:25" ht="15" customHeight="1" x14ac:dyDescent="0.2">
      <c r="A2348" s="44"/>
      <c r="O2348" s="44"/>
      <c r="P2348" s="44"/>
      <c r="Q2348" s="44"/>
      <c r="R2348" s="44"/>
      <c r="S2348" s="44"/>
      <c r="T2348" s="44"/>
      <c r="U2348" s="44"/>
      <c r="V2348" s="44"/>
      <c r="W2348" s="44"/>
      <c r="X2348" s="44"/>
      <c r="Y2348" s="44"/>
    </row>
    <row r="2349" spans="1:25" ht="15" customHeight="1" x14ac:dyDescent="0.2">
      <c r="A2349" s="44"/>
      <c r="O2349" s="44"/>
      <c r="P2349" s="44"/>
      <c r="Q2349" s="44"/>
      <c r="R2349" s="44"/>
      <c r="S2349" s="44"/>
      <c r="T2349" s="44"/>
      <c r="U2349" s="44"/>
      <c r="V2349" s="44"/>
      <c r="W2349" s="44"/>
      <c r="X2349" s="44"/>
      <c r="Y2349" s="44"/>
    </row>
    <row r="2350" spans="1:25" ht="15" customHeight="1" x14ac:dyDescent="0.2">
      <c r="A2350" s="44"/>
      <c r="O2350" s="44"/>
      <c r="P2350" s="44"/>
      <c r="Q2350" s="44"/>
      <c r="R2350" s="44"/>
      <c r="S2350" s="44"/>
      <c r="T2350" s="44"/>
      <c r="U2350" s="44"/>
      <c r="V2350" s="44"/>
      <c r="W2350" s="44"/>
      <c r="X2350" s="44"/>
      <c r="Y2350" s="44"/>
    </row>
    <row r="2351" spans="1:25" ht="15" customHeight="1" x14ac:dyDescent="0.2">
      <c r="A2351" s="44"/>
      <c r="O2351" s="44"/>
      <c r="P2351" s="44"/>
      <c r="Q2351" s="44"/>
      <c r="R2351" s="44"/>
      <c r="S2351" s="44"/>
      <c r="T2351" s="44"/>
      <c r="U2351" s="44"/>
      <c r="V2351" s="44"/>
      <c r="W2351" s="44"/>
      <c r="X2351" s="44"/>
      <c r="Y2351" s="44"/>
    </row>
    <row r="2352" spans="1:25" ht="15" customHeight="1" x14ac:dyDescent="0.2">
      <c r="A2352" s="44"/>
      <c r="O2352" s="44"/>
      <c r="P2352" s="44"/>
      <c r="Q2352" s="44"/>
      <c r="R2352" s="44"/>
      <c r="S2352" s="44"/>
      <c r="T2352" s="44"/>
      <c r="U2352" s="44"/>
      <c r="V2352" s="44"/>
      <c r="W2352" s="44"/>
      <c r="X2352" s="44"/>
      <c r="Y2352" s="44"/>
    </row>
    <row r="2353" spans="1:25" ht="15" customHeight="1" x14ac:dyDescent="0.2">
      <c r="A2353" s="44"/>
      <c r="O2353" s="44"/>
      <c r="P2353" s="44"/>
      <c r="Q2353" s="44"/>
      <c r="R2353" s="44"/>
      <c r="S2353" s="44"/>
      <c r="T2353" s="44"/>
      <c r="U2353" s="44"/>
      <c r="V2353" s="44"/>
      <c r="W2353" s="44"/>
      <c r="X2353" s="44"/>
      <c r="Y2353" s="44"/>
    </row>
    <row r="2354" spans="1:25" ht="15" customHeight="1" x14ac:dyDescent="0.2">
      <c r="A2354" s="44"/>
      <c r="O2354" s="44"/>
      <c r="P2354" s="44"/>
      <c r="Q2354" s="44"/>
      <c r="R2354" s="44"/>
      <c r="S2354" s="44"/>
      <c r="T2354" s="44"/>
      <c r="U2354" s="44"/>
      <c r="V2354" s="44"/>
      <c r="W2354" s="44"/>
      <c r="X2354" s="44"/>
      <c r="Y2354" s="44"/>
    </row>
    <row r="2355" spans="1:25" ht="15" customHeight="1" x14ac:dyDescent="0.2">
      <c r="A2355" s="44"/>
      <c r="O2355" s="44"/>
      <c r="P2355" s="44"/>
      <c r="Q2355" s="44"/>
      <c r="R2355" s="44"/>
      <c r="S2355" s="44"/>
      <c r="T2355" s="44"/>
      <c r="U2355" s="44"/>
      <c r="V2355" s="44"/>
      <c r="W2355" s="44"/>
      <c r="X2355" s="44"/>
      <c r="Y2355" s="44"/>
    </row>
    <row r="2356" spans="1:25" ht="15" customHeight="1" x14ac:dyDescent="0.2">
      <c r="A2356" s="44"/>
      <c r="O2356" s="44"/>
      <c r="P2356" s="44"/>
      <c r="Q2356" s="44"/>
      <c r="R2356" s="44"/>
      <c r="S2356" s="44"/>
      <c r="T2356" s="44"/>
      <c r="U2356" s="44"/>
      <c r="V2356" s="44"/>
      <c r="W2356" s="44"/>
      <c r="X2356" s="44"/>
      <c r="Y2356" s="44"/>
    </row>
    <row r="2357" spans="1:25" ht="15" customHeight="1" x14ac:dyDescent="0.2">
      <c r="A2357" s="44"/>
      <c r="O2357" s="44"/>
      <c r="P2357" s="44"/>
      <c r="Q2357" s="44"/>
      <c r="R2357" s="44"/>
      <c r="S2357" s="44"/>
      <c r="T2357" s="44"/>
      <c r="U2357" s="44"/>
      <c r="V2357" s="44"/>
      <c r="W2357" s="44"/>
      <c r="X2357" s="44"/>
      <c r="Y2357" s="44"/>
    </row>
    <row r="2358" spans="1:25" ht="15" customHeight="1" x14ac:dyDescent="0.2">
      <c r="A2358" s="44"/>
      <c r="O2358" s="44"/>
      <c r="P2358" s="44"/>
      <c r="Q2358" s="44"/>
      <c r="R2358" s="44"/>
      <c r="S2358" s="44"/>
      <c r="T2358" s="44"/>
      <c r="U2358" s="44"/>
      <c r="V2358" s="44"/>
      <c r="W2358" s="44"/>
      <c r="X2358" s="44"/>
      <c r="Y2358" s="44"/>
    </row>
    <row r="2359" spans="1:25" ht="15" customHeight="1" x14ac:dyDescent="0.2">
      <c r="A2359" s="44"/>
      <c r="O2359" s="44"/>
      <c r="P2359" s="44"/>
      <c r="Q2359" s="44"/>
      <c r="R2359" s="44"/>
      <c r="S2359" s="44"/>
      <c r="T2359" s="44"/>
      <c r="U2359" s="44"/>
      <c r="V2359" s="44"/>
      <c r="W2359" s="44"/>
      <c r="X2359" s="44"/>
      <c r="Y2359" s="44"/>
    </row>
    <row r="2360" spans="1:25" ht="15" customHeight="1" x14ac:dyDescent="0.2">
      <c r="A2360" s="44"/>
      <c r="O2360" s="44"/>
      <c r="P2360" s="44"/>
      <c r="Q2360" s="44"/>
      <c r="R2360" s="44"/>
      <c r="S2360" s="44"/>
      <c r="T2360" s="44"/>
      <c r="U2360" s="44"/>
      <c r="V2360" s="44"/>
      <c r="W2360" s="44"/>
      <c r="X2360" s="44"/>
      <c r="Y2360" s="44"/>
    </row>
    <row r="2361" spans="1:25" ht="15" customHeight="1" x14ac:dyDescent="0.2">
      <c r="A2361" s="44"/>
      <c r="O2361" s="44"/>
      <c r="P2361" s="44"/>
      <c r="Q2361" s="44"/>
      <c r="R2361" s="44"/>
      <c r="S2361" s="44"/>
      <c r="T2361" s="44"/>
      <c r="U2361" s="44"/>
      <c r="V2361" s="44"/>
      <c r="W2361" s="44"/>
      <c r="X2361" s="44"/>
      <c r="Y2361" s="44"/>
    </row>
    <row r="2362" spans="1:25" ht="15" customHeight="1" x14ac:dyDescent="0.2">
      <c r="A2362" s="44"/>
      <c r="O2362" s="44"/>
      <c r="P2362" s="44"/>
      <c r="Q2362" s="44"/>
      <c r="R2362" s="44"/>
      <c r="S2362" s="44"/>
      <c r="T2362" s="44"/>
      <c r="U2362" s="44"/>
      <c r="V2362" s="44"/>
      <c r="W2362" s="44"/>
      <c r="X2362" s="44"/>
      <c r="Y2362" s="44"/>
    </row>
    <row r="2363" spans="1:25" ht="15" customHeight="1" x14ac:dyDescent="0.2">
      <c r="A2363" s="44"/>
      <c r="O2363" s="44"/>
      <c r="P2363" s="44"/>
      <c r="Q2363" s="44"/>
      <c r="R2363" s="44"/>
      <c r="S2363" s="44"/>
      <c r="T2363" s="44"/>
      <c r="U2363" s="44"/>
      <c r="V2363" s="44"/>
      <c r="W2363" s="44"/>
      <c r="X2363" s="44"/>
      <c r="Y2363" s="44"/>
    </row>
    <row r="2364" spans="1:25" ht="15" customHeight="1" x14ac:dyDescent="0.2">
      <c r="A2364" s="44"/>
      <c r="O2364" s="44"/>
      <c r="P2364" s="44"/>
      <c r="Q2364" s="44"/>
      <c r="R2364" s="44"/>
      <c r="S2364" s="44"/>
      <c r="T2364" s="44"/>
      <c r="U2364" s="44"/>
      <c r="V2364" s="44"/>
      <c r="W2364" s="44"/>
      <c r="X2364" s="44"/>
      <c r="Y2364" s="44"/>
    </row>
    <row r="2365" spans="1:25" ht="15" customHeight="1" x14ac:dyDescent="0.2">
      <c r="A2365" s="44"/>
      <c r="O2365" s="44"/>
      <c r="P2365" s="44"/>
      <c r="Q2365" s="44"/>
      <c r="R2365" s="44"/>
      <c r="S2365" s="44"/>
      <c r="T2365" s="44"/>
      <c r="U2365" s="44"/>
      <c r="V2365" s="44"/>
      <c r="W2365" s="44"/>
      <c r="X2365" s="44"/>
      <c r="Y2365" s="44"/>
    </row>
    <row r="2366" spans="1:25" ht="15" customHeight="1" x14ac:dyDescent="0.2">
      <c r="A2366" s="44"/>
      <c r="O2366" s="44"/>
      <c r="P2366" s="44"/>
      <c r="Q2366" s="44"/>
      <c r="R2366" s="44"/>
      <c r="S2366" s="44"/>
      <c r="T2366" s="44"/>
      <c r="U2366" s="44"/>
      <c r="V2366" s="44"/>
      <c r="W2366" s="44"/>
      <c r="X2366" s="44"/>
      <c r="Y2366" s="44"/>
    </row>
    <row r="2367" spans="1:25" ht="15" customHeight="1" x14ac:dyDescent="0.2">
      <c r="A2367" s="44"/>
      <c r="O2367" s="44"/>
      <c r="P2367" s="44"/>
      <c r="Q2367" s="44"/>
      <c r="R2367" s="44"/>
      <c r="S2367" s="44"/>
      <c r="T2367" s="44"/>
      <c r="U2367" s="44"/>
      <c r="V2367" s="44"/>
      <c r="W2367" s="44"/>
      <c r="X2367" s="44"/>
      <c r="Y2367" s="44"/>
    </row>
    <row r="2368" spans="1:25" ht="15" customHeight="1" x14ac:dyDescent="0.2">
      <c r="A2368" s="44"/>
      <c r="O2368" s="44"/>
      <c r="P2368" s="44"/>
      <c r="Q2368" s="44"/>
      <c r="R2368" s="44"/>
      <c r="S2368" s="44"/>
      <c r="T2368" s="44"/>
      <c r="U2368" s="44"/>
      <c r="V2368" s="44"/>
      <c r="W2368" s="44"/>
      <c r="X2368" s="44"/>
      <c r="Y2368" s="44"/>
    </row>
    <row r="2369" spans="1:25" ht="15" customHeight="1" x14ac:dyDescent="0.2">
      <c r="A2369" s="44"/>
      <c r="O2369" s="44"/>
      <c r="P2369" s="44"/>
      <c r="Q2369" s="44"/>
      <c r="R2369" s="44"/>
      <c r="S2369" s="44"/>
      <c r="T2369" s="44"/>
      <c r="U2369" s="44"/>
      <c r="V2369" s="44"/>
      <c r="W2369" s="44"/>
      <c r="X2369" s="44"/>
      <c r="Y2369" s="44"/>
    </row>
    <row r="2370" spans="1:25" ht="15" customHeight="1" x14ac:dyDescent="0.2">
      <c r="A2370" s="44"/>
      <c r="O2370" s="44"/>
      <c r="P2370" s="44"/>
      <c r="Q2370" s="44"/>
      <c r="R2370" s="44"/>
      <c r="S2370" s="44"/>
      <c r="T2370" s="44"/>
      <c r="U2370" s="44"/>
      <c r="V2370" s="44"/>
      <c r="W2370" s="44"/>
      <c r="X2370" s="44"/>
      <c r="Y2370" s="44"/>
    </row>
    <row r="2371" spans="1:25" ht="15" customHeight="1" x14ac:dyDescent="0.2">
      <c r="A2371" s="44"/>
      <c r="O2371" s="44"/>
      <c r="P2371" s="44"/>
      <c r="Q2371" s="44"/>
      <c r="R2371" s="44"/>
      <c r="S2371" s="44"/>
      <c r="T2371" s="44"/>
      <c r="U2371" s="44"/>
      <c r="V2371" s="44"/>
      <c r="W2371" s="44"/>
      <c r="X2371" s="44"/>
      <c r="Y2371" s="44"/>
    </row>
    <row r="2372" spans="1:25" ht="15" customHeight="1" x14ac:dyDescent="0.2">
      <c r="A2372" s="44"/>
      <c r="O2372" s="44"/>
      <c r="P2372" s="44"/>
      <c r="Q2372" s="44"/>
      <c r="R2372" s="44"/>
      <c r="S2372" s="44"/>
      <c r="T2372" s="44"/>
      <c r="U2372" s="44"/>
      <c r="V2372" s="44"/>
      <c r="W2372" s="44"/>
      <c r="X2372" s="44"/>
      <c r="Y2372" s="44"/>
    </row>
    <row r="2373" spans="1:25" ht="15" customHeight="1" x14ac:dyDescent="0.2">
      <c r="A2373" s="44"/>
      <c r="O2373" s="44"/>
      <c r="P2373" s="44"/>
      <c r="Q2373" s="44"/>
      <c r="R2373" s="44"/>
      <c r="S2373" s="44"/>
      <c r="T2373" s="44"/>
      <c r="U2373" s="44"/>
      <c r="V2373" s="44"/>
      <c r="W2373" s="44"/>
      <c r="X2373" s="44"/>
      <c r="Y2373" s="44"/>
    </row>
    <row r="2374" spans="1:25" ht="15" customHeight="1" x14ac:dyDescent="0.2">
      <c r="A2374" s="44"/>
      <c r="O2374" s="44"/>
      <c r="P2374" s="44"/>
      <c r="Q2374" s="44"/>
      <c r="R2374" s="44"/>
      <c r="S2374" s="44"/>
      <c r="T2374" s="44"/>
      <c r="U2374" s="44"/>
      <c r="V2374" s="44"/>
      <c r="W2374" s="44"/>
      <c r="X2374" s="44"/>
      <c r="Y2374" s="44"/>
    </row>
    <row r="2375" spans="1:25" ht="15" customHeight="1" x14ac:dyDescent="0.2">
      <c r="A2375" s="44"/>
      <c r="O2375" s="44"/>
      <c r="P2375" s="44"/>
      <c r="Q2375" s="44"/>
      <c r="R2375" s="44"/>
      <c r="S2375" s="44"/>
      <c r="T2375" s="44"/>
      <c r="U2375" s="44"/>
      <c r="V2375" s="44"/>
      <c r="W2375" s="44"/>
      <c r="X2375" s="44"/>
      <c r="Y2375" s="44"/>
    </row>
    <row r="2376" spans="1:25" ht="15" customHeight="1" x14ac:dyDescent="0.2">
      <c r="A2376" s="44"/>
      <c r="O2376" s="44"/>
      <c r="P2376" s="44"/>
      <c r="Q2376" s="44"/>
      <c r="R2376" s="44"/>
      <c r="S2376" s="44"/>
      <c r="T2376" s="44"/>
      <c r="U2376" s="44"/>
      <c r="V2376" s="44"/>
      <c r="W2376" s="44"/>
      <c r="X2376" s="44"/>
      <c r="Y2376" s="44"/>
    </row>
    <row r="2377" spans="1:25" ht="15" customHeight="1" x14ac:dyDescent="0.2">
      <c r="A2377" s="44"/>
      <c r="O2377" s="44"/>
      <c r="P2377" s="44"/>
      <c r="Q2377" s="44"/>
      <c r="R2377" s="44"/>
      <c r="S2377" s="44"/>
      <c r="T2377" s="44"/>
      <c r="U2377" s="44"/>
      <c r="V2377" s="44"/>
      <c r="W2377" s="44"/>
      <c r="X2377" s="44"/>
      <c r="Y2377" s="44"/>
    </row>
    <row r="2378" spans="1:25" ht="15" customHeight="1" x14ac:dyDescent="0.2">
      <c r="A2378" s="44"/>
      <c r="O2378" s="44"/>
      <c r="P2378" s="44"/>
      <c r="Q2378" s="44"/>
      <c r="R2378" s="44"/>
      <c r="S2378" s="44"/>
      <c r="T2378" s="44"/>
      <c r="U2378" s="44"/>
      <c r="V2378" s="44"/>
      <c r="W2378" s="44"/>
      <c r="X2378" s="44"/>
      <c r="Y2378" s="44"/>
    </row>
    <row r="2379" spans="1:25" ht="15" customHeight="1" x14ac:dyDescent="0.2">
      <c r="A2379" s="44"/>
      <c r="O2379" s="44"/>
      <c r="P2379" s="44"/>
      <c r="Q2379" s="44"/>
      <c r="R2379" s="44"/>
      <c r="S2379" s="44"/>
      <c r="T2379" s="44"/>
      <c r="U2379" s="44"/>
      <c r="V2379" s="44"/>
      <c r="W2379" s="44"/>
      <c r="X2379" s="44"/>
      <c r="Y2379" s="44"/>
    </row>
    <row r="2380" spans="1:25" ht="15" customHeight="1" x14ac:dyDescent="0.2">
      <c r="A2380" s="44"/>
      <c r="O2380" s="44"/>
      <c r="P2380" s="44"/>
      <c r="Q2380" s="44"/>
      <c r="R2380" s="44"/>
      <c r="S2380" s="44"/>
      <c r="T2380" s="44"/>
      <c r="U2380" s="44"/>
      <c r="V2380" s="44"/>
      <c r="W2380" s="44"/>
      <c r="X2380" s="44"/>
      <c r="Y2380" s="44"/>
    </row>
    <row r="2381" spans="1:25" ht="15" customHeight="1" x14ac:dyDescent="0.2">
      <c r="A2381" s="44"/>
      <c r="O2381" s="44"/>
      <c r="P2381" s="44"/>
      <c r="Q2381" s="44"/>
      <c r="R2381" s="44"/>
      <c r="S2381" s="44"/>
      <c r="T2381" s="44"/>
      <c r="U2381" s="44"/>
      <c r="V2381" s="44"/>
      <c r="W2381" s="44"/>
      <c r="X2381" s="44"/>
      <c r="Y2381" s="44"/>
    </row>
    <row r="2382" spans="1:25" ht="15" customHeight="1" x14ac:dyDescent="0.2">
      <c r="A2382" s="44"/>
      <c r="O2382" s="44"/>
      <c r="P2382" s="44"/>
      <c r="Q2382" s="44"/>
      <c r="R2382" s="44"/>
      <c r="S2382" s="44"/>
      <c r="T2382" s="44"/>
      <c r="U2382" s="44"/>
      <c r="V2382" s="44"/>
      <c r="W2382" s="44"/>
      <c r="X2382" s="44"/>
      <c r="Y2382" s="44"/>
    </row>
    <row r="2383" spans="1:25" ht="15" customHeight="1" x14ac:dyDescent="0.2">
      <c r="A2383" s="44"/>
      <c r="O2383" s="44"/>
      <c r="P2383" s="44"/>
      <c r="Q2383" s="44"/>
      <c r="R2383" s="44"/>
      <c r="S2383" s="44"/>
      <c r="T2383" s="44"/>
      <c r="U2383" s="44"/>
      <c r="V2383" s="44"/>
      <c r="W2383" s="44"/>
      <c r="X2383" s="44"/>
      <c r="Y2383" s="44"/>
    </row>
    <row r="2384" spans="1:25" ht="15" customHeight="1" x14ac:dyDescent="0.2">
      <c r="A2384" s="44"/>
      <c r="O2384" s="44"/>
      <c r="P2384" s="44"/>
      <c r="Q2384" s="44"/>
      <c r="R2384" s="44"/>
      <c r="S2384" s="44"/>
      <c r="T2384" s="44"/>
      <c r="U2384" s="44"/>
      <c r="V2384" s="44"/>
      <c r="W2384" s="44"/>
      <c r="X2384" s="44"/>
      <c r="Y2384" s="44"/>
    </row>
    <row r="2385" spans="1:25" ht="15" customHeight="1" x14ac:dyDescent="0.2">
      <c r="A2385" s="44"/>
      <c r="O2385" s="44"/>
      <c r="P2385" s="44"/>
      <c r="Q2385" s="44"/>
      <c r="R2385" s="44"/>
      <c r="S2385" s="44"/>
      <c r="T2385" s="44"/>
      <c r="U2385" s="44"/>
      <c r="V2385" s="44"/>
      <c r="W2385" s="44"/>
      <c r="X2385" s="44"/>
      <c r="Y2385" s="44"/>
    </row>
    <row r="2386" spans="1:25" ht="15" customHeight="1" x14ac:dyDescent="0.2">
      <c r="A2386" s="44"/>
      <c r="O2386" s="44"/>
      <c r="P2386" s="44"/>
      <c r="Q2386" s="44"/>
      <c r="R2386" s="44"/>
      <c r="S2386" s="44"/>
      <c r="T2386" s="44"/>
      <c r="U2386" s="44"/>
      <c r="V2386" s="44"/>
      <c r="W2386" s="44"/>
      <c r="X2386" s="44"/>
      <c r="Y2386" s="44"/>
    </row>
    <row r="2387" spans="1:25" ht="15" customHeight="1" x14ac:dyDescent="0.2">
      <c r="A2387" s="44"/>
      <c r="O2387" s="44"/>
      <c r="P2387" s="44"/>
      <c r="Q2387" s="44"/>
      <c r="R2387" s="44"/>
      <c r="S2387" s="44"/>
      <c r="T2387" s="44"/>
      <c r="U2387" s="44"/>
      <c r="V2387" s="44"/>
      <c r="W2387" s="44"/>
      <c r="X2387" s="44"/>
      <c r="Y2387" s="44"/>
    </row>
    <row r="2388" spans="1:25" ht="15" customHeight="1" x14ac:dyDescent="0.2">
      <c r="A2388" s="44"/>
      <c r="O2388" s="44"/>
      <c r="P2388" s="44"/>
      <c r="Q2388" s="44"/>
      <c r="R2388" s="44"/>
      <c r="S2388" s="44"/>
      <c r="T2388" s="44"/>
      <c r="U2388" s="44"/>
      <c r="V2388" s="44"/>
      <c r="W2388" s="44"/>
      <c r="X2388" s="44"/>
      <c r="Y2388" s="44"/>
    </row>
    <row r="2389" spans="1:25" ht="15" customHeight="1" x14ac:dyDescent="0.2">
      <c r="A2389" s="44"/>
      <c r="O2389" s="44"/>
      <c r="P2389" s="44"/>
      <c r="Q2389" s="44"/>
      <c r="R2389" s="44"/>
      <c r="S2389" s="44"/>
      <c r="T2389" s="44"/>
      <c r="U2389" s="44"/>
      <c r="V2389" s="44"/>
      <c r="W2389" s="44"/>
      <c r="X2389" s="44"/>
      <c r="Y2389" s="44"/>
    </row>
    <row r="2390" spans="1:25" ht="15" customHeight="1" x14ac:dyDescent="0.2">
      <c r="A2390" s="44"/>
      <c r="O2390" s="44"/>
      <c r="P2390" s="44"/>
      <c r="Q2390" s="44"/>
      <c r="R2390" s="44"/>
      <c r="S2390" s="44"/>
      <c r="T2390" s="44"/>
      <c r="U2390" s="44"/>
      <c r="V2390" s="44"/>
      <c r="W2390" s="44"/>
      <c r="X2390" s="44"/>
      <c r="Y2390" s="44"/>
    </row>
    <row r="2391" spans="1:25" ht="15" customHeight="1" x14ac:dyDescent="0.2">
      <c r="A2391" s="44"/>
      <c r="O2391" s="44"/>
      <c r="P2391" s="44"/>
      <c r="Q2391" s="44"/>
      <c r="R2391" s="44"/>
      <c r="S2391" s="44"/>
      <c r="T2391" s="44"/>
      <c r="U2391" s="44"/>
      <c r="V2391" s="44"/>
      <c r="W2391" s="44"/>
      <c r="X2391" s="44"/>
      <c r="Y2391" s="44"/>
    </row>
    <row r="2392" spans="1:25" ht="15" customHeight="1" x14ac:dyDescent="0.2">
      <c r="A2392" s="44"/>
      <c r="O2392" s="44"/>
      <c r="P2392" s="44"/>
      <c r="Q2392" s="44"/>
      <c r="R2392" s="44"/>
      <c r="S2392" s="44"/>
      <c r="T2392" s="44"/>
      <c r="U2392" s="44"/>
      <c r="V2392" s="44"/>
      <c r="W2392" s="44"/>
      <c r="X2392" s="44"/>
      <c r="Y2392" s="44"/>
    </row>
    <row r="2393" spans="1:25" ht="15" customHeight="1" x14ac:dyDescent="0.2">
      <c r="A2393" s="44"/>
      <c r="O2393" s="44"/>
      <c r="P2393" s="44"/>
      <c r="Q2393" s="44"/>
      <c r="R2393" s="44"/>
      <c r="S2393" s="44"/>
      <c r="T2393" s="44"/>
      <c r="U2393" s="44"/>
      <c r="V2393" s="44"/>
      <c r="W2393" s="44"/>
      <c r="X2393" s="44"/>
      <c r="Y2393" s="44"/>
    </row>
    <row r="2394" spans="1:25" ht="15" customHeight="1" x14ac:dyDescent="0.2">
      <c r="A2394" s="44"/>
      <c r="O2394" s="44"/>
      <c r="P2394" s="44"/>
      <c r="Q2394" s="44"/>
      <c r="R2394" s="44"/>
      <c r="S2394" s="44"/>
      <c r="T2394" s="44"/>
      <c r="U2394" s="44"/>
      <c r="V2394" s="44"/>
      <c r="W2394" s="44"/>
      <c r="X2394" s="44"/>
      <c r="Y2394" s="44"/>
    </row>
    <row r="2395" spans="1:25" ht="15" customHeight="1" x14ac:dyDescent="0.2">
      <c r="A2395" s="44"/>
      <c r="O2395" s="44"/>
      <c r="P2395" s="44"/>
      <c r="Q2395" s="44"/>
      <c r="R2395" s="44"/>
      <c r="S2395" s="44"/>
      <c r="T2395" s="44"/>
      <c r="U2395" s="44"/>
      <c r="V2395" s="44"/>
      <c r="W2395" s="44"/>
      <c r="X2395" s="44"/>
      <c r="Y2395" s="44"/>
    </row>
    <row r="2396" spans="1:25" ht="15" customHeight="1" x14ac:dyDescent="0.2">
      <c r="A2396" s="44"/>
      <c r="O2396" s="44"/>
      <c r="P2396" s="44"/>
      <c r="Q2396" s="44"/>
      <c r="R2396" s="44"/>
      <c r="S2396" s="44"/>
      <c r="T2396" s="44"/>
      <c r="U2396" s="44"/>
      <c r="V2396" s="44"/>
      <c r="W2396" s="44"/>
      <c r="X2396" s="44"/>
      <c r="Y2396" s="44"/>
    </row>
    <row r="2397" spans="1:25" ht="15" customHeight="1" x14ac:dyDescent="0.2">
      <c r="A2397" s="44"/>
      <c r="O2397" s="44"/>
      <c r="P2397" s="44"/>
      <c r="Q2397" s="44"/>
      <c r="R2397" s="44"/>
      <c r="S2397" s="44"/>
      <c r="T2397" s="44"/>
      <c r="U2397" s="44"/>
      <c r="V2397" s="44"/>
      <c r="W2397" s="44"/>
      <c r="X2397" s="44"/>
      <c r="Y2397" s="44"/>
    </row>
    <row r="2398" spans="1:25" ht="15" customHeight="1" x14ac:dyDescent="0.2">
      <c r="A2398" s="44"/>
      <c r="O2398" s="44"/>
      <c r="P2398" s="44"/>
      <c r="Q2398" s="44"/>
      <c r="R2398" s="44"/>
      <c r="S2398" s="44"/>
      <c r="T2398" s="44"/>
      <c r="U2398" s="44"/>
      <c r="V2398" s="44"/>
      <c r="W2398" s="44"/>
      <c r="X2398" s="44"/>
      <c r="Y2398" s="44"/>
    </row>
    <row r="2399" spans="1:25" ht="15" customHeight="1" x14ac:dyDescent="0.2">
      <c r="A2399" s="44"/>
      <c r="O2399" s="44"/>
      <c r="P2399" s="44"/>
      <c r="Q2399" s="44"/>
      <c r="R2399" s="44"/>
      <c r="S2399" s="44"/>
      <c r="T2399" s="44"/>
      <c r="U2399" s="44"/>
      <c r="V2399" s="44"/>
      <c r="W2399" s="44"/>
      <c r="X2399" s="44"/>
      <c r="Y2399" s="44"/>
    </row>
    <row r="2400" spans="1:25" ht="15" customHeight="1" x14ac:dyDescent="0.2">
      <c r="A2400" s="44"/>
      <c r="O2400" s="44"/>
      <c r="P2400" s="44"/>
      <c r="Q2400" s="44"/>
      <c r="R2400" s="44"/>
      <c r="S2400" s="44"/>
      <c r="T2400" s="44"/>
      <c r="U2400" s="44"/>
      <c r="V2400" s="44"/>
      <c r="W2400" s="44"/>
      <c r="X2400" s="44"/>
      <c r="Y2400" s="44"/>
    </row>
    <row r="2401" spans="1:25" ht="15" customHeight="1" x14ac:dyDescent="0.2">
      <c r="A2401" s="44"/>
      <c r="O2401" s="44"/>
      <c r="P2401" s="44"/>
      <c r="Q2401" s="44"/>
      <c r="R2401" s="44"/>
      <c r="S2401" s="44"/>
      <c r="T2401" s="44"/>
      <c r="U2401" s="44"/>
      <c r="V2401" s="44"/>
      <c r="W2401" s="44"/>
      <c r="X2401" s="44"/>
      <c r="Y2401" s="44"/>
    </row>
    <row r="2402" spans="1:25" ht="15" customHeight="1" x14ac:dyDescent="0.2">
      <c r="A2402" s="44"/>
      <c r="O2402" s="44"/>
      <c r="P2402" s="44"/>
      <c r="Q2402" s="44"/>
      <c r="R2402" s="44"/>
      <c r="S2402" s="44"/>
      <c r="T2402" s="44"/>
      <c r="U2402" s="44"/>
      <c r="V2402" s="44"/>
      <c r="W2402" s="44"/>
      <c r="X2402" s="44"/>
      <c r="Y2402" s="44"/>
    </row>
    <row r="2403" spans="1:25" ht="15" customHeight="1" x14ac:dyDescent="0.2">
      <c r="A2403" s="44"/>
      <c r="O2403" s="44"/>
      <c r="P2403" s="44"/>
      <c r="Q2403" s="44"/>
      <c r="R2403" s="44"/>
      <c r="S2403" s="44"/>
      <c r="T2403" s="44"/>
      <c r="U2403" s="44"/>
      <c r="V2403" s="44"/>
      <c r="W2403" s="44"/>
      <c r="X2403" s="44"/>
      <c r="Y2403" s="44"/>
    </row>
    <row r="2404" spans="1:25" ht="15" customHeight="1" x14ac:dyDescent="0.2">
      <c r="A2404" s="44"/>
      <c r="O2404" s="44"/>
      <c r="P2404" s="44"/>
      <c r="Q2404" s="44"/>
      <c r="R2404" s="44"/>
      <c r="S2404" s="44"/>
      <c r="T2404" s="44"/>
      <c r="U2404" s="44"/>
      <c r="V2404" s="44"/>
      <c r="W2404" s="44"/>
      <c r="X2404" s="44"/>
      <c r="Y2404" s="44"/>
    </row>
    <row r="2405" spans="1:25" ht="15" customHeight="1" x14ac:dyDescent="0.2">
      <c r="A2405" s="44"/>
      <c r="O2405" s="44"/>
      <c r="P2405" s="44"/>
      <c r="Q2405" s="44"/>
      <c r="R2405" s="44"/>
      <c r="S2405" s="44"/>
      <c r="T2405" s="44"/>
      <c r="U2405" s="44"/>
      <c r="V2405" s="44"/>
      <c r="W2405" s="44"/>
      <c r="X2405" s="44"/>
      <c r="Y2405" s="44"/>
    </row>
    <row r="2406" spans="1:25" ht="15" customHeight="1" x14ac:dyDescent="0.2">
      <c r="A2406" s="44"/>
      <c r="O2406" s="44"/>
      <c r="P2406" s="44"/>
      <c r="Q2406" s="44"/>
      <c r="R2406" s="44"/>
      <c r="S2406" s="44"/>
      <c r="T2406" s="44"/>
      <c r="U2406" s="44"/>
      <c r="V2406" s="44"/>
      <c r="W2406" s="44"/>
      <c r="X2406" s="44"/>
      <c r="Y2406" s="44"/>
    </row>
    <row r="2407" spans="1:25" ht="15" customHeight="1" x14ac:dyDescent="0.2">
      <c r="A2407" s="44"/>
      <c r="O2407" s="44"/>
      <c r="P2407" s="44"/>
      <c r="Q2407" s="44"/>
      <c r="R2407" s="44"/>
      <c r="S2407" s="44"/>
      <c r="T2407" s="44"/>
      <c r="U2407" s="44"/>
      <c r="V2407" s="44"/>
      <c r="W2407" s="44"/>
      <c r="X2407" s="44"/>
      <c r="Y2407" s="44"/>
    </row>
    <row r="2408" spans="1:25" ht="15" customHeight="1" x14ac:dyDescent="0.2">
      <c r="A2408" s="44"/>
      <c r="O2408" s="44"/>
      <c r="P2408" s="44"/>
      <c r="Q2408" s="44"/>
      <c r="R2408" s="44"/>
      <c r="S2408" s="44"/>
      <c r="T2408" s="44"/>
      <c r="U2408" s="44"/>
      <c r="V2408" s="44"/>
      <c r="W2408" s="44"/>
      <c r="X2408" s="44"/>
      <c r="Y2408" s="44"/>
    </row>
    <row r="2409" spans="1:25" ht="15" customHeight="1" x14ac:dyDescent="0.2">
      <c r="A2409" s="44"/>
      <c r="O2409" s="44"/>
      <c r="P2409" s="44"/>
      <c r="Q2409" s="44"/>
      <c r="R2409" s="44"/>
      <c r="S2409" s="44"/>
      <c r="T2409" s="44"/>
      <c r="U2409" s="44"/>
      <c r="V2409" s="44"/>
      <c r="W2409" s="44"/>
      <c r="X2409" s="44"/>
      <c r="Y2409" s="44"/>
    </row>
    <row r="2410" spans="1:25" ht="15" customHeight="1" x14ac:dyDescent="0.2">
      <c r="A2410" s="44"/>
      <c r="O2410" s="44"/>
      <c r="P2410" s="44"/>
      <c r="Q2410" s="44"/>
      <c r="R2410" s="44"/>
      <c r="S2410" s="44"/>
      <c r="T2410" s="44"/>
      <c r="U2410" s="44"/>
      <c r="V2410" s="44"/>
      <c r="W2410" s="44"/>
      <c r="X2410" s="44"/>
      <c r="Y2410" s="44"/>
    </row>
    <row r="2411" spans="1:25" ht="15" customHeight="1" x14ac:dyDescent="0.2">
      <c r="A2411" s="44"/>
      <c r="O2411" s="44"/>
      <c r="P2411" s="44"/>
      <c r="Q2411" s="44"/>
      <c r="R2411" s="44"/>
      <c r="S2411" s="44"/>
      <c r="T2411" s="44"/>
      <c r="U2411" s="44"/>
      <c r="V2411" s="44"/>
      <c r="W2411" s="44"/>
      <c r="X2411" s="44"/>
      <c r="Y2411" s="44"/>
    </row>
    <row r="2412" spans="1:25" ht="15" customHeight="1" x14ac:dyDescent="0.2">
      <c r="A2412" s="44"/>
      <c r="O2412" s="44"/>
      <c r="P2412" s="44"/>
      <c r="Q2412" s="44"/>
      <c r="R2412" s="44"/>
      <c r="S2412" s="44"/>
      <c r="T2412" s="44"/>
      <c r="U2412" s="44"/>
      <c r="V2412" s="44"/>
      <c r="W2412" s="44"/>
      <c r="X2412" s="44"/>
      <c r="Y2412" s="44"/>
    </row>
    <row r="2413" spans="1:25" ht="15" customHeight="1" x14ac:dyDescent="0.2">
      <c r="A2413" s="44"/>
      <c r="O2413" s="44"/>
      <c r="P2413" s="44"/>
      <c r="Q2413" s="44"/>
      <c r="R2413" s="44"/>
      <c r="S2413" s="44"/>
      <c r="T2413" s="44"/>
      <c r="U2413" s="44"/>
      <c r="V2413" s="44"/>
      <c r="W2413" s="44"/>
      <c r="X2413" s="44"/>
      <c r="Y2413" s="44"/>
    </row>
    <row r="2414" spans="1:25" ht="15" customHeight="1" x14ac:dyDescent="0.2">
      <c r="A2414" s="44"/>
      <c r="O2414" s="44"/>
      <c r="P2414" s="44"/>
      <c r="Q2414" s="44"/>
      <c r="R2414" s="44"/>
      <c r="S2414" s="44"/>
      <c r="T2414" s="44"/>
      <c r="U2414" s="44"/>
      <c r="V2414" s="44"/>
      <c r="W2414" s="44"/>
      <c r="X2414" s="44"/>
      <c r="Y2414" s="44"/>
    </row>
    <row r="2415" spans="1:25" ht="15" customHeight="1" x14ac:dyDescent="0.2">
      <c r="A2415" s="44"/>
      <c r="O2415" s="44"/>
      <c r="P2415" s="44"/>
      <c r="Q2415" s="44"/>
      <c r="R2415" s="44"/>
      <c r="S2415" s="44"/>
      <c r="T2415" s="44"/>
      <c r="U2415" s="44"/>
      <c r="V2415" s="44"/>
      <c r="W2415" s="44"/>
      <c r="X2415" s="44"/>
      <c r="Y2415" s="44"/>
    </row>
    <row r="2416" spans="1:25" ht="15" customHeight="1" x14ac:dyDescent="0.2">
      <c r="A2416" s="44"/>
      <c r="O2416" s="44"/>
      <c r="P2416" s="44"/>
      <c r="Q2416" s="44"/>
      <c r="R2416" s="44"/>
      <c r="S2416" s="44"/>
      <c r="T2416" s="44"/>
      <c r="U2416" s="44"/>
      <c r="V2416" s="44"/>
      <c r="W2416" s="44"/>
      <c r="X2416" s="44"/>
      <c r="Y2416" s="44"/>
    </row>
    <row r="2417" spans="1:25" ht="15" customHeight="1" x14ac:dyDescent="0.2">
      <c r="A2417" s="44"/>
      <c r="O2417" s="44"/>
      <c r="P2417" s="44"/>
      <c r="Q2417" s="44"/>
      <c r="R2417" s="44"/>
      <c r="S2417" s="44"/>
      <c r="T2417" s="44"/>
      <c r="U2417" s="44"/>
      <c r="V2417" s="44"/>
      <c r="W2417" s="44"/>
      <c r="X2417" s="44"/>
      <c r="Y2417" s="44"/>
    </row>
    <row r="2418" spans="1:25" ht="15" customHeight="1" x14ac:dyDescent="0.2">
      <c r="A2418" s="44"/>
      <c r="O2418" s="44"/>
      <c r="P2418" s="44"/>
      <c r="Q2418" s="44"/>
      <c r="R2418" s="44"/>
      <c r="S2418" s="44"/>
      <c r="T2418" s="44"/>
      <c r="U2418" s="44"/>
      <c r="V2418" s="44"/>
      <c r="W2418" s="44"/>
      <c r="X2418" s="44"/>
      <c r="Y2418" s="44"/>
    </row>
    <row r="2419" spans="1:25" ht="15" customHeight="1" x14ac:dyDescent="0.2">
      <c r="A2419" s="44"/>
      <c r="O2419" s="44"/>
      <c r="P2419" s="44"/>
      <c r="Q2419" s="44"/>
      <c r="R2419" s="44"/>
      <c r="S2419" s="44"/>
      <c r="T2419" s="44"/>
      <c r="U2419" s="44"/>
      <c r="V2419" s="44"/>
      <c r="W2419" s="44"/>
      <c r="X2419" s="44"/>
      <c r="Y2419" s="44"/>
    </row>
    <row r="2420" spans="1:25" ht="15" customHeight="1" x14ac:dyDescent="0.2">
      <c r="A2420" s="44"/>
      <c r="O2420" s="44"/>
      <c r="P2420" s="44"/>
      <c r="Q2420" s="44"/>
      <c r="R2420" s="44"/>
      <c r="S2420" s="44"/>
      <c r="T2420" s="44"/>
      <c r="U2420" s="44"/>
      <c r="V2420" s="44"/>
      <c r="W2420" s="44"/>
      <c r="X2420" s="44"/>
      <c r="Y2420" s="44"/>
    </row>
    <row r="2421" spans="1:25" ht="15" customHeight="1" x14ac:dyDescent="0.2">
      <c r="A2421" s="44"/>
      <c r="O2421" s="44"/>
      <c r="P2421" s="44"/>
      <c r="Q2421" s="44"/>
      <c r="R2421" s="44"/>
      <c r="S2421" s="44"/>
      <c r="T2421" s="44"/>
      <c r="U2421" s="44"/>
      <c r="V2421" s="44"/>
      <c r="W2421" s="44"/>
      <c r="X2421" s="44"/>
      <c r="Y2421" s="44"/>
    </row>
    <row r="2422" spans="1:25" ht="15" customHeight="1" x14ac:dyDescent="0.2">
      <c r="A2422" s="44"/>
      <c r="O2422" s="44"/>
      <c r="P2422" s="44"/>
      <c r="Q2422" s="44"/>
      <c r="R2422" s="44"/>
      <c r="S2422" s="44"/>
      <c r="T2422" s="44"/>
      <c r="U2422" s="44"/>
      <c r="V2422" s="44"/>
      <c r="W2422" s="44"/>
      <c r="X2422" s="44"/>
      <c r="Y2422" s="44"/>
    </row>
    <row r="2423" spans="1:25" ht="15" customHeight="1" x14ac:dyDescent="0.2">
      <c r="A2423" s="44"/>
      <c r="O2423" s="44"/>
      <c r="P2423" s="44"/>
      <c r="Q2423" s="44"/>
      <c r="R2423" s="44"/>
      <c r="S2423" s="44"/>
      <c r="T2423" s="44"/>
      <c r="U2423" s="44"/>
      <c r="V2423" s="44"/>
      <c r="W2423" s="44"/>
      <c r="X2423" s="44"/>
      <c r="Y2423" s="44"/>
    </row>
    <row r="2424" spans="1:25" ht="15" customHeight="1" x14ac:dyDescent="0.2">
      <c r="A2424" s="44"/>
      <c r="O2424" s="44"/>
      <c r="P2424" s="44"/>
      <c r="Q2424" s="44"/>
      <c r="R2424" s="44"/>
      <c r="S2424" s="44"/>
      <c r="T2424" s="44"/>
      <c r="U2424" s="44"/>
      <c r="V2424" s="44"/>
      <c r="W2424" s="44"/>
      <c r="X2424" s="44"/>
      <c r="Y2424" s="44"/>
    </row>
    <row r="2425" spans="1:25" ht="15" customHeight="1" x14ac:dyDescent="0.2">
      <c r="A2425" s="44"/>
      <c r="O2425" s="44"/>
      <c r="P2425" s="44"/>
      <c r="Q2425" s="44"/>
      <c r="R2425" s="44"/>
      <c r="S2425" s="44"/>
      <c r="T2425" s="44"/>
      <c r="U2425" s="44"/>
      <c r="V2425" s="44"/>
      <c r="W2425" s="44"/>
      <c r="X2425" s="44"/>
      <c r="Y2425" s="44"/>
    </row>
    <row r="2426" spans="1:25" ht="15" customHeight="1" x14ac:dyDescent="0.2">
      <c r="A2426" s="44"/>
      <c r="O2426" s="44"/>
      <c r="P2426" s="44"/>
      <c r="Q2426" s="44"/>
      <c r="R2426" s="44"/>
      <c r="S2426" s="44"/>
      <c r="T2426" s="44"/>
      <c r="U2426" s="44"/>
      <c r="V2426" s="44"/>
      <c r="W2426" s="44"/>
      <c r="X2426" s="44"/>
      <c r="Y2426" s="44"/>
    </row>
    <row r="2427" spans="1:25" ht="15" customHeight="1" x14ac:dyDescent="0.2">
      <c r="A2427" s="44"/>
      <c r="O2427" s="44"/>
      <c r="P2427" s="44"/>
      <c r="Q2427" s="44"/>
      <c r="R2427" s="44"/>
      <c r="S2427" s="44"/>
      <c r="T2427" s="44"/>
      <c r="U2427" s="44"/>
      <c r="V2427" s="44"/>
      <c r="W2427" s="44"/>
      <c r="X2427" s="44"/>
      <c r="Y2427" s="44"/>
    </row>
    <row r="2428" spans="1:25" ht="15" customHeight="1" x14ac:dyDescent="0.2">
      <c r="A2428" s="44"/>
      <c r="O2428" s="44"/>
      <c r="P2428" s="44"/>
      <c r="Q2428" s="44"/>
      <c r="R2428" s="44"/>
      <c r="S2428" s="44"/>
      <c r="T2428" s="44"/>
      <c r="U2428" s="44"/>
      <c r="V2428" s="44"/>
      <c r="W2428" s="44"/>
      <c r="X2428" s="44"/>
      <c r="Y2428" s="44"/>
    </row>
    <row r="2429" spans="1:25" ht="15" customHeight="1" x14ac:dyDescent="0.2">
      <c r="A2429" s="44"/>
      <c r="O2429" s="44"/>
      <c r="P2429" s="44"/>
      <c r="Q2429" s="44"/>
      <c r="R2429" s="44"/>
      <c r="S2429" s="44"/>
      <c r="T2429" s="44"/>
      <c r="U2429" s="44"/>
      <c r="V2429" s="44"/>
      <c r="W2429" s="44"/>
      <c r="X2429" s="44"/>
      <c r="Y2429" s="44"/>
    </row>
    <row r="2430" spans="1:25" ht="15" customHeight="1" x14ac:dyDescent="0.2">
      <c r="A2430" s="44"/>
      <c r="O2430" s="44"/>
      <c r="P2430" s="44"/>
      <c r="Q2430" s="44"/>
      <c r="R2430" s="44"/>
      <c r="S2430" s="44"/>
      <c r="T2430" s="44"/>
      <c r="U2430" s="44"/>
      <c r="V2430" s="44"/>
      <c r="W2430" s="44"/>
      <c r="X2430" s="44"/>
      <c r="Y2430" s="44"/>
    </row>
    <row r="2431" spans="1:25" ht="15" customHeight="1" x14ac:dyDescent="0.2">
      <c r="A2431" s="44"/>
      <c r="O2431" s="44"/>
      <c r="P2431" s="44"/>
      <c r="Q2431" s="44"/>
      <c r="R2431" s="44"/>
      <c r="S2431" s="44"/>
      <c r="T2431" s="44"/>
      <c r="U2431" s="44"/>
      <c r="V2431" s="44"/>
      <c r="W2431" s="44"/>
      <c r="X2431" s="44"/>
      <c r="Y2431" s="44"/>
    </row>
    <row r="2432" spans="1:25" ht="15" customHeight="1" x14ac:dyDescent="0.2">
      <c r="A2432" s="44"/>
      <c r="O2432" s="44"/>
      <c r="P2432" s="44"/>
      <c r="Q2432" s="44"/>
      <c r="R2432" s="44"/>
      <c r="S2432" s="44"/>
      <c r="T2432" s="44"/>
      <c r="U2432" s="44"/>
      <c r="V2432" s="44"/>
      <c r="W2432" s="44"/>
      <c r="X2432" s="44"/>
      <c r="Y2432" s="44"/>
    </row>
    <row r="2433" spans="1:25" ht="15" customHeight="1" x14ac:dyDescent="0.2">
      <c r="A2433" s="44"/>
      <c r="O2433" s="44"/>
      <c r="P2433" s="44"/>
      <c r="Q2433" s="44"/>
      <c r="R2433" s="44"/>
      <c r="S2433" s="44"/>
      <c r="T2433" s="44"/>
      <c r="U2433" s="44"/>
      <c r="V2433" s="44"/>
      <c r="W2433" s="44"/>
      <c r="X2433" s="44"/>
      <c r="Y2433" s="44"/>
    </row>
    <row r="2434" spans="1:25" ht="15" customHeight="1" x14ac:dyDescent="0.2">
      <c r="A2434" s="44"/>
      <c r="O2434" s="44"/>
      <c r="P2434" s="44"/>
      <c r="Q2434" s="44"/>
      <c r="R2434" s="44"/>
      <c r="S2434" s="44"/>
      <c r="T2434" s="44"/>
      <c r="U2434" s="44"/>
      <c r="V2434" s="44"/>
      <c r="W2434" s="44"/>
      <c r="X2434" s="44"/>
      <c r="Y2434" s="44"/>
    </row>
    <row r="2435" spans="1:25" ht="15" customHeight="1" x14ac:dyDescent="0.2">
      <c r="A2435" s="44"/>
      <c r="O2435" s="44"/>
      <c r="P2435" s="44"/>
      <c r="Q2435" s="44"/>
      <c r="R2435" s="44"/>
      <c r="S2435" s="44"/>
      <c r="T2435" s="44"/>
      <c r="U2435" s="44"/>
      <c r="V2435" s="44"/>
      <c r="W2435" s="44"/>
      <c r="X2435" s="44"/>
      <c r="Y2435" s="44"/>
    </row>
    <row r="2436" spans="1:25" ht="15" customHeight="1" x14ac:dyDescent="0.2">
      <c r="A2436" s="44"/>
      <c r="O2436" s="44"/>
      <c r="P2436" s="44"/>
      <c r="Q2436" s="44"/>
      <c r="R2436" s="44"/>
      <c r="S2436" s="44"/>
      <c r="T2436" s="44"/>
      <c r="U2436" s="44"/>
      <c r="V2436" s="44"/>
      <c r="W2436" s="44"/>
      <c r="X2436" s="44"/>
      <c r="Y2436" s="44"/>
    </row>
    <row r="2437" spans="1:25" ht="15" customHeight="1" x14ac:dyDescent="0.2">
      <c r="A2437" s="44"/>
      <c r="O2437" s="44"/>
      <c r="P2437" s="44"/>
      <c r="Q2437" s="44"/>
      <c r="R2437" s="44"/>
      <c r="S2437" s="44"/>
      <c r="T2437" s="44"/>
      <c r="U2437" s="44"/>
      <c r="V2437" s="44"/>
      <c r="W2437" s="44"/>
      <c r="X2437" s="44"/>
      <c r="Y2437" s="44"/>
    </row>
    <row r="2438" spans="1:25" ht="15" customHeight="1" x14ac:dyDescent="0.2">
      <c r="A2438" s="44"/>
      <c r="O2438" s="44"/>
      <c r="P2438" s="44"/>
      <c r="Q2438" s="44"/>
      <c r="R2438" s="44"/>
      <c r="S2438" s="44"/>
      <c r="T2438" s="44"/>
      <c r="U2438" s="44"/>
      <c r="V2438" s="44"/>
      <c r="W2438" s="44"/>
      <c r="X2438" s="44"/>
      <c r="Y2438" s="44"/>
    </row>
    <row r="2439" spans="1:25" ht="15" customHeight="1" x14ac:dyDescent="0.2">
      <c r="A2439" s="44"/>
      <c r="O2439" s="44"/>
      <c r="P2439" s="44"/>
      <c r="Q2439" s="44"/>
      <c r="R2439" s="44"/>
      <c r="S2439" s="44"/>
      <c r="T2439" s="44"/>
      <c r="U2439" s="44"/>
      <c r="V2439" s="44"/>
      <c r="W2439" s="44"/>
      <c r="X2439" s="44"/>
      <c r="Y2439" s="44"/>
    </row>
    <row r="2440" spans="1:25" ht="15" customHeight="1" x14ac:dyDescent="0.2">
      <c r="A2440" s="44"/>
      <c r="O2440" s="44"/>
      <c r="P2440" s="44"/>
      <c r="Q2440" s="44"/>
      <c r="R2440" s="44"/>
      <c r="S2440" s="44"/>
      <c r="T2440" s="44"/>
      <c r="U2440" s="44"/>
      <c r="V2440" s="44"/>
      <c r="W2440" s="44"/>
      <c r="X2440" s="44"/>
      <c r="Y2440" s="44"/>
    </row>
    <row r="2441" spans="1:25" ht="15" customHeight="1" x14ac:dyDescent="0.2">
      <c r="A2441" s="44"/>
      <c r="O2441" s="44"/>
      <c r="P2441" s="44"/>
      <c r="Q2441" s="44"/>
      <c r="R2441" s="44"/>
      <c r="S2441" s="44"/>
      <c r="T2441" s="44"/>
      <c r="U2441" s="44"/>
      <c r="V2441" s="44"/>
      <c r="W2441" s="44"/>
      <c r="X2441" s="44"/>
      <c r="Y2441" s="44"/>
    </row>
    <row r="2442" spans="1:25" ht="15" customHeight="1" x14ac:dyDescent="0.2">
      <c r="A2442" s="44"/>
      <c r="O2442" s="44"/>
      <c r="P2442" s="44"/>
      <c r="Q2442" s="44"/>
      <c r="R2442" s="44"/>
      <c r="S2442" s="44"/>
      <c r="T2442" s="44"/>
      <c r="U2442" s="44"/>
      <c r="V2442" s="44"/>
      <c r="W2442" s="44"/>
      <c r="X2442" s="44"/>
      <c r="Y2442" s="44"/>
    </row>
    <row r="2443" spans="1:25" ht="15" customHeight="1" x14ac:dyDescent="0.2">
      <c r="A2443" s="44"/>
      <c r="O2443" s="44"/>
      <c r="P2443" s="44"/>
      <c r="Q2443" s="44"/>
      <c r="R2443" s="44"/>
      <c r="S2443" s="44"/>
      <c r="T2443" s="44"/>
      <c r="U2443" s="44"/>
      <c r="V2443" s="44"/>
      <c r="W2443" s="44"/>
      <c r="X2443" s="44"/>
      <c r="Y2443" s="44"/>
    </row>
    <row r="2444" spans="1:25" ht="15" customHeight="1" x14ac:dyDescent="0.2">
      <c r="A2444" s="44"/>
      <c r="O2444" s="44"/>
      <c r="P2444" s="44"/>
      <c r="Q2444" s="44"/>
      <c r="R2444" s="44"/>
      <c r="S2444" s="44"/>
      <c r="T2444" s="44"/>
      <c r="U2444" s="44"/>
      <c r="V2444" s="44"/>
      <c r="W2444" s="44"/>
      <c r="X2444" s="44"/>
      <c r="Y2444" s="44"/>
    </row>
    <row r="2445" spans="1:25" ht="15" customHeight="1" x14ac:dyDescent="0.2">
      <c r="A2445" s="44"/>
      <c r="O2445" s="44"/>
      <c r="P2445" s="44"/>
      <c r="Q2445" s="44"/>
      <c r="R2445" s="44"/>
      <c r="S2445" s="44"/>
      <c r="T2445" s="44"/>
      <c r="U2445" s="44"/>
      <c r="V2445" s="44"/>
      <c r="W2445" s="44"/>
      <c r="X2445" s="44"/>
      <c r="Y2445" s="44"/>
    </row>
    <row r="2446" spans="1:25" ht="15" customHeight="1" x14ac:dyDescent="0.2">
      <c r="A2446" s="44"/>
      <c r="O2446" s="44"/>
      <c r="P2446" s="44"/>
      <c r="Q2446" s="44"/>
      <c r="R2446" s="44"/>
      <c r="S2446" s="44"/>
      <c r="T2446" s="44"/>
      <c r="U2446" s="44"/>
      <c r="V2446" s="44"/>
      <c r="W2446" s="44"/>
      <c r="X2446" s="44"/>
      <c r="Y2446" s="44"/>
    </row>
    <row r="2447" spans="1:25" ht="15" customHeight="1" x14ac:dyDescent="0.2">
      <c r="A2447" s="44"/>
      <c r="O2447" s="44"/>
      <c r="P2447" s="44"/>
      <c r="Q2447" s="44"/>
      <c r="R2447" s="44"/>
      <c r="S2447" s="44"/>
      <c r="T2447" s="44"/>
      <c r="U2447" s="44"/>
      <c r="V2447" s="44"/>
      <c r="W2447" s="44"/>
      <c r="X2447" s="44"/>
      <c r="Y2447" s="44"/>
    </row>
    <row r="2448" spans="1:25" ht="15" customHeight="1" x14ac:dyDescent="0.2">
      <c r="A2448" s="44"/>
      <c r="O2448" s="44"/>
      <c r="P2448" s="44"/>
      <c r="Q2448" s="44"/>
      <c r="R2448" s="44"/>
      <c r="S2448" s="44"/>
      <c r="T2448" s="44"/>
      <c r="U2448" s="44"/>
      <c r="V2448" s="44"/>
      <c r="W2448" s="44"/>
      <c r="X2448" s="44"/>
      <c r="Y2448" s="44"/>
    </row>
    <row r="2449" spans="1:25" ht="15" customHeight="1" x14ac:dyDescent="0.2">
      <c r="A2449" s="44"/>
      <c r="O2449" s="44"/>
      <c r="P2449" s="44"/>
      <c r="Q2449" s="44"/>
      <c r="R2449" s="44"/>
      <c r="S2449" s="44"/>
      <c r="T2449" s="44"/>
      <c r="U2449" s="44"/>
      <c r="V2449" s="44"/>
      <c r="W2449" s="44"/>
      <c r="X2449" s="44"/>
      <c r="Y2449" s="44"/>
    </row>
    <row r="2450" spans="1:25" ht="15" customHeight="1" x14ac:dyDescent="0.2">
      <c r="A2450" s="44"/>
      <c r="O2450" s="44"/>
      <c r="P2450" s="44"/>
      <c r="Q2450" s="44"/>
      <c r="R2450" s="44"/>
      <c r="S2450" s="44"/>
      <c r="T2450" s="44"/>
      <c r="U2450" s="44"/>
      <c r="V2450" s="44"/>
      <c r="W2450" s="44"/>
      <c r="X2450" s="44"/>
      <c r="Y2450" s="44"/>
    </row>
    <row r="2451" spans="1:25" ht="15" customHeight="1" x14ac:dyDescent="0.2">
      <c r="A2451" s="44"/>
      <c r="O2451" s="44"/>
      <c r="P2451" s="44"/>
      <c r="Q2451" s="44"/>
      <c r="R2451" s="44"/>
      <c r="S2451" s="44"/>
      <c r="T2451" s="44"/>
      <c r="U2451" s="44"/>
      <c r="V2451" s="44"/>
      <c r="W2451" s="44"/>
      <c r="X2451" s="44"/>
      <c r="Y2451" s="44"/>
    </row>
    <row r="2452" spans="1:25" ht="15" customHeight="1" x14ac:dyDescent="0.2">
      <c r="A2452" s="44"/>
      <c r="O2452" s="44"/>
      <c r="P2452" s="44"/>
      <c r="Q2452" s="44"/>
      <c r="R2452" s="44"/>
      <c r="S2452" s="44"/>
      <c r="T2452" s="44"/>
      <c r="U2452" s="44"/>
      <c r="V2452" s="44"/>
      <c r="W2452" s="44"/>
      <c r="X2452" s="44"/>
      <c r="Y2452" s="44"/>
    </row>
    <row r="2453" spans="1:25" ht="15" customHeight="1" x14ac:dyDescent="0.2">
      <c r="A2453" s="44"/>
      <c r="O2453" s="44"/>
      <c r="P2453" s="44"/>
      <c r="Q2453" s="44"/>
      <c r="R2453" s="44"/>
      <c r="S2453" s="44"/>
      <c r="T2453" s="44"/>
      <c r="U2453" s="44"/>
      <c r="V2453" s="44"/>
      <c r="W2453" s="44"/>
      <c r="X2453" s="44"/>
      <c r="Y2453" s="44"/>
    </row>
    <row r="2454" spans="1:25" ht="15" customHeight="1" x14ac:dyDescent="0.2">
      <c r="A2454" s="44"/>
      <c r="O2454" s="44"/>
      <c r="P2454" s="44"/>
      <c r="Q2454" s="44"/>
      <c r="R2454" s="44"/>
      <c r="S2454" s="44"/>
      <c r="T2454" s="44"/>
      <c r="U2454" s="44"/>
      <c r="V2454" s="44"/>
      <c r="W2454" s="44"/>
      <c r="X2454" s="44"/>
      <c r="Y2454" s="44"/>
    </row>
    <row r="2455" spans="1:25" ht="15" customHeight="1" x14ac:dyDescent="0.2">
      <c r="A2455" s="44"/>
      <c r="O2455" s="44"/>
      <c r="P2455" s="44"/>
      <c r="Q2455" s="44"/>
      <c r="R2455" s="44"/>
      <c r="S2455" s="44"/>
      <c r="T2455" s="44"/>
      <c r="U2455" s="44"/>
      <c r="V2455" s="44"/>
      <c r="W2455" s="44"/>
      <c r="X2455" s="44"/>
      <c r="Y2455" s="44"/>
    </row>
    <row r="2456" spans="1:25" ht="15" customHeight="1" x14ac:dyDescent="0.2">
      <c r="A2456" s="44"/>
      <c r="O2456" s="44"/>
      <c r="P2456" s="44"/>
      <c r="Q2456" s="44"/>
      <c r="R2456" s="44"/>
      <c r="S2456" s="44"/>
      <c r="T2456" s="44"/>
      <c r="U2456" s="44"/>
      <c r="V2456" s="44"/>
      <c r="W2456" s="44"/>
      <c r="X2456" s="44"/>
      <c r="Y2456" s="44"/>
    </row>
    <row r="2457" spans="1:25" ht="15" customHeight="1" x14ac:dyDescent="0.2">
      <c r="A2457" s="44"/>
      <c r="O2457" s="44"/>
      <c r="P2457" s="44"/>
      <c r="Q2457" s="44"/>
      <c r="R2457" s="44"/>
      <c r="S2457" s="44"/>
      <c r="T2457" s="44"/>
      <c r="U2457" s="44"/>
      <c r="V2457" s="44"/>
      <c r="W2457" s="44"/>
      <c r="X2457" s="44"/>
      <c r="Y2457" s="44"/>
    </row>
    <row r="2458" spans="1:25" ht="15" customHeight="1" x14ac:dyDescent="0.2">
      <c r="A2458" s="44"/>
      <c r="O2458" s="44"/>
      <c r="P2458" s="44"/>
      <c r="Q2458" s="44"/>
      <c r="R2458" s="44"/>
      <c r="S2458" s="44"/>
      <c r="T2458" s="44"/>
      <c r="U2458" s="44"/>
      <c r="V2458" s="44"/>
      <c r="W2458" s="44"/>
      <c r="X2458" s="44"/>
      <c r="Y2458" s="44"/>
    </row>
    <row r="2459" spans="1:25" ht="15" customHeight="1" x14ac:dyDescent="0.2">
      <c r="A2459" s="44"/>
      <c r="O2459" s="44"/>
      <c r="P2459" s="44"/>
      <c r="Q2459" s="44"/>
      <c r="R2459" s="44"/>
      <c r="S2459" s="44"/>
      <c r="T2459" s="44"/>
      <c r="U2459" s="44"/>
      <c r="V2459" s="44"/>
      <c r="W2459" s="44"/>
      <c r="X2459" s="44"/>
      <c r="Y2459" s="44"/>
    </row>
    <row r="2460" spans="1:25" ht="15" customHeight="1" x14ac:dyDescent="0.2">
      <c r="A2460" s="44"/>
      <c r="O2460" s="44"/>
      <c r="P2460" s="44"/>
      <c r="Q2460" s="44"/>
      <c r="R2460" s="44"/>
      <c r="S2460" s="44"/>
      <c r="T2460" s="44"/>
      <c r="U2460" s="44"/>
      <c r="V2460" s="44"/>
      <c r="W2460" s="44"/>
      <c r="X2460" s="44"/>
      <c r="Y2460" s="44"/>
    </row>
    <row r="2461" spans="1:25" ht="15" customHeight="1" x14ac:dyDescent="0.2">
      <c r="A2461" s="44"/>
      <c r="O2461" s="44"/>
      <c r="P2461" s="44"/>
      <c r="Q2461" s="44"/>
      <c r="R2461" s="44"/>
      <c r="S2461" s="44"/>
      <c r="T2461" s="44"/>
      <c r="U2461" s="44"/>
      <c r="V2461" s="44"/>
      <c r="W2461" s="44"/>
      <c r="X2461" s="44"/>
      <c r="Y2461" s="44"/>
    </row>
    <row r="2462" spans="1:25" ht="15" customHeight="1" x14ac:dyDescent="0.2">
      <c r="A2462" s="44"/>
      <c r="O2462" s="44"/>
      <c r="P2462" s="44"/>
      <c r="Q2462" s="44"/>
      <c r="R2462" s="44"/>
      <c r="S2462" s="44"/>
      <c r="T2462" s="44"/>
      <c r="U2462" s="44"/>
      <c r="V2462" s="44"/>
      <c r="W2462" s="44"/>
      <c r="X2462" s="44"/>
      <c r="Y2462" s="44"/>
    </row>
    <row r="2463" spans="1:25" ht="15" customHeight="1" x14ac:dyDescent="0.2">
      <c r="A2463" s="44"/>
      <c r="O2463" s="44"/>
      <c r="P2463" s="44"/>
      <c r="Q2463" s="44"/>
      <c r="R2463" s="44"/>
      <c r="S2463" s="44"/>
      <c r="T2463" s="44"/>
      <c r="U2463" s="44"/>
      <c r="V2463" s="44"/>
      <c r="W2463" s="44"/>
      <c r="X2463" s="44"/>
      <c r="Y2463" s="44"/>
    </row>
    <row r="2464" spans="1:25" ht="15" customHeight="1" x14ac:dyDescent="0.2">
      <c r="A2464" s="44"/>
      <c r="O2464" s="44"/>
      <c r="P2464" s="44"/>
      <c r="Q2464" s="44"/>
      <c r="R2464" s="44"/>
      <c r="S2464" s="44"/>
      <c r="T2464" s="44"/>
      <c r="U2464" s="44"/>
      <c r="V2464" s="44"/>
      <c r="W2464" s="44"/>
      <c r="X2464" s="44"/>
      <c r="Y2464" s="44"/>
    </row>
    <row r="2465" spans="1:25" ht="15" customHeight="1" x14ac:dyDescent="0.2">
      <c r="A2465" s="44"/>
      <c r="O2465" s="44"/>
      <c r="P2465" s="44"/>
      <c r="Q2465" s="44"/>
      <c r="R2465" s="44"/>
      <c r="S2465" s="44"/>
      <c r="T2465" s="44"/>
      <c r="U2465" s="44"/>
      <c r="V2465" s="44"/>
      <c r="W2465" s="44"/>
      <c r="X2465" s="44"/>
      <c r="Y2465" s="44"/>
    </row>
    <row r="2466" spans="1:25" ht="15" customHeight="1" x14ac:dyDescent="0.2">
      <c r="A2466" s="44"/>
      <c r="O2466" s="44"/>
      <c r="P2466" s="44"/>
      <c r="Q2466" s="44"/>
      <c r="R2466" s="44"/>
      <c r="S2466" s="44"/>
      <c r="T2466" s="44"/>
      <c r="U2466" s="44"/>
      <c r="V2466" s="44"/>
      <c r="W2466" s="44"/>
      <c r="X2466" s="44"/>
      <c r="Y2466" s="44"/>
    </row>
    <row r="2467" spans="1:25" ht="15" customHeight="1" x14ac:dyDescent="0.2">
      <c r="A2467" s="44"/>
      <c r="O2467" s="44"/>
      <c r="P2467" s="44"/>
      <c r="Q2467" s="44"/>
      <c r="R2467" s="44"/>
      <c r="S2467" s="44"/>
      <c r="T2467" s="44"/>
      <c r="U2467" s="44"/>
      <c r="V2467" s="44"/>
      <c r="W2467" s="44"/>
      <c r="X2467" s="44"/>
      <c r="Y2467" s="44"/>
    </row>
    <row r="2468" spans="1:25" ht="15" customHeight="1" x14ac:dyDescent="0.2">
      <c r="A2468" s="44"/>
      <c r="O2468" s="44"/>
      <c r="P2468" s="44"/>
      <c r="Q2468" s="44"/>
      <c r="R2468" s="44"/>
      <c r="S2468" s="44"/>
      <c r="T2468" s="44"/>
      <c r="U2468" s="44"/>
      <c r="V2468" s="44"/>
      <c r="W2468" s="44"/>
      <c r="X2468" s="44"/>
      <c r="Y2468" s="44"/>
    </row>
    <row r="2469" spans="1:25" ht="15" customHeight="1" x14ac:dyDescent="0.2">
      <c r="A2469" s="44"/>
      <c r="O2469" s="44"/>
      <c r="P2469" s="44"/>
      <c r="Q2469" s="44"/>
      <c r="R2469" s="44"/>
      <c r="S2469" s="44"/>
      <c r="T2469" s="44"/>
      <c r="U2469" s="44"/>
      <c r="V2469" s="44"/>
      <c r="W2469" s="44"/>
      <c r="X2469" s="44"/>
      <c r="Y2469" s="44"/>
    </row>
    <row r="2470" spans="1:25" ht="15" customHeight="1" x14ac:dyDescent="0.2">
      <c r="A2470" s="44"/>
      <c r="O2470" s="44"/>
      <c r="P2470" s="44"/>
      <c r="Q2470" s="44"/>
      <c r="R2470" s="44"/>
      <c r="S2470" s="44"/>
      <c r="T2470" s="44"/>
      <c r="U2470" s="44"/>
      <c r="V2470" s="44"/>
      <c r="W2470" s="44"/>
      <c r="X2470" s="44"/>
      <c r="Y2470" s="44"/>
    </row>
    <row r="2471" spans="1:25" ht="15" customHeight="1" x14ac:dyDescent="0.2">
      <c r="A2471" s="44"/>
      <c r="O2471" s="44"/>
      <c r="P2471" s="44"/>
      <c r="Q2471" s="44"/>
      <c r="R2471" s="44"/>
      <c r="S2471" s="44"/>
      <c r="T2471" s="44"/>
      <c r="U2471" s="44"/>
      <c r="V2471" s="44"/>
      <c r="W2471" s="44"/>
      <c r="X2471" s="44"/>
      <c r="Y2471" s="44"/>
    </row>
    <row r="2472" spans="1:25" ht="15" customHeight="1" x14ac:dyDescent="0.2">
      <c r="A2472" s="44"/>
      <c r="O2472" s="44"/>
      <c r="P2472" s="44"/>
      <c r="Q2472" s="44"/>
      <c r="R2472" s="44"/>
      <c r="S2472" s="44"/>
      <c r="T2472" s="44"/>
      <c r="U2472" s="44"/>
      <c r="V2472" s="44"/>
      <c r="W2472" s="44"/>
      <c r="X2472" s="44"/>
      <c r="Y2472" s="44"/>
    </row>
    <row r="2473" spans="1:25" ht="15" customHeight="1" x14ac:dyDescent="0.2">
      <c r="A2473" s="44"/>
      <c r="O2473" s="44"/>
      <c r="P2473" s="44"/>
      <c r="Q2473" s="44"/>
      <c r="R2473" s="44"/>
      <c r="S2473" s="44"/>
      <c r="T2473" s="44"/>
      <c r="U2473" s="44"/>
      <c r="V2473" s="44"/>
      <c r="W2473" s="44"/>
      <c r="X2473" s="44"/>
      <c r="Y2473" s="44"/>
    </row>
    <row r="2474" spans="1:25" ht="15" customHeight="1" x14ac:dyDescent="0.2">
      <c r="A2474" s="44"/>
      <c r="O2474" s="44"/>
      <c r="P2474" s="44"/>
      <c r="Q2474" s="44"/>
      <c r="R2474" s="44"/>
      <c r="S2474" s="44"/>
      <c r="T2474" s="44"/>
      <c r="U2474" s="44"/>
      <c r="V2474" s="44"/>
      <c r="W2474" s="44"/>
      <c r="X2474" s="44"/>
      <c r="Y2474" s="44"/>
    </row>
    <row r="2475" spans="1:25" ht="15" customHeight="1" x14ac:dyDescent="0.2">
      <c r="A2475" s="44"/>
      <c r="O2475" s="44"/>
      <c r="P2475" s="44"/>
      <c r="Q2475" s="44"/>
      <c r="R2475" s="44"/>
      <c r="S2475" s="44"/>
      <c r="T2475" s="44"/>
      <c r="U2475" s="44"/>
      <c r="V2475" s="44"/>
      <c r="W2475" s="44"/>
      <c r="X2475" s="44"/>
      <c r="Y2475" s="44"/>
    </row>
    <row r="2476" spans="1:25" ht="15" customHeight="1" x14ac:dyDescent="0.2">
      <c r="A2476" s="44"/>
      <c r="O2476" s="44"/>
      <c r="P2476" s="44"/>
      <c r="Q2476" s="44"/>
      <c r="R2476" s="44"/>
      <c r="S2476" s="44"/>
      <c r="T2476" s="44"/>
      <c r="U2476" s="44"/>
      <c r="V2476" s="44"/>
      <c r="W2476" s="44"/>
      <c r="X2476" s="44"/>
      <c r="Y2476" s="44"/>
    </row>
    <row r="2477" spans="1:25" ht="15" customHeight="1" x14ac:dyDescent="0.2">
      <c r="A2477" s="44"/>
      <c r="O2477" s="44"/>
      <c r="P2477" s="44"/>
      <c r="Q2477" s="44"/>
      <c r="R2477" s="44"/>
      <c r="S2477" s="44"/>
      <c r="T2477" s="44"/>
      <c r="U2477" s="44"/>
      <c r="V2477" s="44"/>
      <c r="W2477" s="44"/>
      <c r="X2477" s="44"/>
      <c r="Y2477" s="44"/>
    </row>
    <row r="2478" spans="1:25" ht="15" customHeight="1" x14ac:dyDescent="0.2">
      <c r="A2478" s="44"/>
      <c r="O2478" s="44"/>
      <c r="P2478" s="44"/>
      <c r="Q2478" s="44"/>
      <c r="R2478" s="44"/>
      <c r="S2478" s="44"/>
      <c r="T2478" s="44"/>
      <c r="U2478" s="44"/>
      <c r="V2478" s="44"/>
      <c r="W2478" s="44"/>
      <c r="X2478" s="44"/>
      <c r="Y2478" s="44"/>
    </row>
    <row r="2479" spans="1:25" ht="15" customHeight="1" x14ac:dyDescent="0.2">
      <c r="A2479" s="44"/>
      <c r="O2479" s="44"/>
      <c r="P2479" s="44"/>
      <c r="Q2479" s="44"/>
      <c r="R2479" s="44"/>
      <c r="S2479" s="44"/>
      <c r="T2479" s="44"/>
      <c r="U2479" s="44"/>
      <c r="V2479" s="44"/>
      <c r="W2479" s="44"/>
      <c r="X2479" s="44"/>
      <c r="Y2479" s="44"/>
    </row>
    <row r="2480" spans="1:25" ht="15" customHeight="1" x14ac:dyDescent="0.2">
      <c r="A2480" s="44"/>
      <c r="O2480" s="44"/>
      <c r="P2480" s="44"/>
      <c r="Q2480" s="44"/>
      <c r="R2480" s="44"/>
      <c r="S2480" s="44"/>
      <c r="T2480" s="44"/>
      <c r="U2480" s="44"/>
      <c r="V2480" s="44"/>
      <c r="W2480" s="44"/>
      <c r="X2480" s="44"/>
      <c r="Y2480" s="44"/>
    </row>
    <row r="2481" spans="1:25" ht="15" customHeight="1" x14ac:dyDescent="0.2">
      <c r="A2481" s="44"/>
      <c r="O2481" s="44"/>
      <c r="P2481" s="44"/>
      <c r="Q2481" s="44"/>
      <c r="R2481" s="44"/>
      <c r="S2481" s="44"/>
      <c r="T2481" s="44"/>
      <c r="U2481" s="44"/>
      <c r="V2481" s="44"/>
      <c r="W2481" s="44"/>
      <c r="X2481" s="44"/>
      <c r="Y2481" s="44"/>
    </row>
    <row r="2482" spans="1:25" ht="15" customHeight="1" x14ac:dyDescent="0.2">
      <c r="A2482" s="44"/>
      <c r="O2482" s="44"/>
      <c r="P2482" s="44"/>
      <c r="Q2482" s="44"/>
      <c r="R2482" s="44"/>
      <c r="S2482" s="44"/>
      <c r="T2482" s="44"/>
      <c r="U2482" s="44"/>
      <c r="V2482" s="44"/>
      <c r="W2482" s="44"/>
      <c r="X2482" s="44"/>
      <c r="Y2482" s="44"/>
    </row>
    <row r="2483" spans="1:25" ht="15" customHeight="1" x14ac:dyDescent="0.2">
      <c r="A2483" s="44"/>
      <c r="O2483" s="44"/>
      <c r="P2483" s="44"/>
      <c r="Q2483" s="44"/>
      <c r="R2483" s="44"/>
      <c r="S2483" s="44"/>
      <c r="T2483" s="44"/>
      <c r="U2483" s="44"/>
      <c r="V2483" s="44"/>
      <c r="W2483" s="44"/>
      <c r="X2483" s="44"/>
      <c r="Y2483" s="44"/>
    </row>
    <row r="2484" spans="1:25" ht="15" customHeight="1" x14ac:dyDescent="0.2">
      <c r="A2484" s="44"/>
      <c r="O2484" s="44"/>
      <c r="P2484" s="44"/>
      <c r="Q2484" s="44"/>
      <c r="R2484" s="44"/>
      <c r="S2484" s="44"/>
      <c r="T2484" s="44"/>
      <c r="U2484" s="44"/>
      <c r="V2484" s="44"/>
      <c r="W2484" s="44"/>
      <c r="X2484" s="44"/>
      <c r="Y2484" s="44"/>
    </row>
    <row r="2485" spans="1:25" ht="15" customHeight="1" x14ac:dyDescent="0.2">
      <c r="A2485" s="44"/>
      <c r="O2485" s="44"/>
      <c r="P2485" s="44"/>
      <c r="Q2485" s="44"/>
      <c r="R2485" s="44"/>
      <c r="S2485" s="44"/>
      <c r="T2485" s="44"/>
      <c r="U2485" s="44"/>
      <c r="V2485" s="44"/>
      <c r="W2485" s="44"/>
      <c r="X2485" s="44"/>
      <c r="Y2485" s="44"/>
    </row>
    <row r="2486" spans="1:25" ht="15" customHeight="1" x14ac:dyDescent="0.2">
      <c r="A2486" s="44"/>
      <c r="O2486" s="44"/>
      <c r="P2486" s="44"/>
      <c r="Q2486" s="44"/>
      <c r="R2486" s="44"/>
      <c r="S2486" s="44"/>
      <c r="T2486" s="44"/>
      <c r="U2486" s="44"/>
      <c r="V2486" s="44"/>
      <c r="W2486" s="44"/>
      <c r="X2486" s="44"/>
      <c r="Y2486" s="44"/>
    </row>
    <row r="2487" spans="1:25" ht="15" customHeight="1" x14ac:dyDescent="0.2">
      <c r="A2487" s="44"/>
      <c r="O2487" s="44"/>
      <c r="P2487" s="44"/>
      <c r="Q2487" s="44"/>
      <c r="R2487" s="44"/>
      <c r="S2487" s="44"/>
      <c r="T2487" s="44"/>
      <c r="U2487" s="44"/>
      <c r="V2487" s="44"/>
      <c r="W2487" s="44"/>
      <c r="X2487" s="44"/>
      <c r="Y2487" s="44"/>
    </row>
    <row r="2488" spans="1:25" ht="15" customHeight="1" x14ac:dyDescent="0.2">
      <c r="A2488" s="44"/>
      <c r="O2488" s="44"/>
      <c r="P2488" s="44"/>
      <c r="Q2488" s="44"/>
      <c r="R2488" s="44"/>
      <c r="S2488" s="44"/>
      <c r="T2488" s="44"/>
      <c r="U2488" s="44"/>
      <c r="V2488" s="44"/>
      <c r="W2488" s="44"/>
      <c r="X2488" s="44"/>
      <c r="Y2488" s="44"/>
    </row>
    <row r="2489" spans="1:25" ht="15" customHeight="1" x14ac:dyDescent="0.2">
      <c r="A2489" s="44"/>
      <c r="O2489" s="44"/>
      <c r="P2489" s="44"/>
      <c r="Q2489" s="44"/>
      <c r="R2489" s="44"/>
      <c r="S2489" s="44"/>
      <c r="T2489" s="44"/>
      <c r="U2489" s="44"/>
      <c r="V2489" s="44"/>
      <c r="W2489" s="44"/>
      <c r="X2489" s="44"/>
      <c r="Y2489" s="44"/>
    </row>
    <row r="2490" spans="1:25" ht="15" customHeight="1" x14ac:dyDescent="0.2">
      <c r="A2490" s="44"/>
      <c r="O2490" s="44"/>
      <c r="P2490" s="44"/>
      <c r="Q2490" s="44"/>
      <c r="R2490" s="44"/>
      <c r="S2490" s="44"/>
      <c r="T2490" s="44"/>
      <c r="U2490" s="44"/>
      <c r="V2490" s="44"/>
      <c r="W2490" s="44"/>
      <c r="X2490" s="44"/>
      <c r="Y2490" s="44"/>
    </row>
    <row r="2491" spans="1:25" ht="15" customHeight="1" x14ac:dyDescent="0.2">
      <c r="A2491" s="44"/>
      <c r="O2491" s="44"/>
      <c r="P2491" s="44"/>
      <c r="Q2491" s="44"/>
      <c r="R2491" s="44"/>
      <c r="S2491" s="44"/>
      <c r="T2491" s="44"/>
      <c r="U2491" s="44"/>
      <c r="V2491" s="44"/>
      <c r="W2491" s="44"/>
      <c r="X2491" s="44"/>
      <c r="Y2491" s="44"/>
    </row>
    <row r="2492" spans="1:25" ht="15" customHeight="1" x14ac:dyDescent="0.2">
      <c r="A2492" s="44"/>
      <c r="O2492" s="44"/>
      <c r="P2492" s="44"/>
      <c r="Q2492" s="44"/>
      <c r="R2492" s="44"/>
      <c r="S2492" s="44"/>
      <c r="T2492" s="44"/>
      <c r="U2492" s="44"/>
      <c r="V2492" s="44"/>
      <c r="W2492" s="44"/>
      <c r="X2492" s="44"/>
      <c r="Y2492" s="44"/>
    </row>
    <row r="2493" spans="1:25" ht="15" customHeight="1" x14ac:dyDescent="0.2">
      <c r="A2493" s="44"/>
      <c r="O2493" s="44"/>
      <c r="P2493" s="44"/>
      <c r="Q2493" s="44"/>
      <c r="R2493" s="44"/>
      <c r="S2493" s="44"/>
      <c r="T2493" s="44"/>
      <c r="U2493" s="44"/>
      <c r="V2493" s="44"/>
      <c r="W2493" s="44"/>
      <c r="X2493" s="44"/>
      <c r="Y2493" s="44"/>
    </row>
    <row r="2494" spans="1:25" ht="15" customHeight="1" x14ac:dyDescent="0.2">
      <c r="A2494" s="44"/>
      <c r="O2494" s="44"/>
      <c r="P2494" s="44"/>
      <c r="Q2494" s="44"/>
      <c r="R2494" s="44"/>
      <c r="S2494" s="44"/>
      <c r="T2494" s="44"/>
      <c r="U2494" s="44"/>
      <c r="V2494" s="44"/>
      <c r="W2494" s="44"/>
      <c r="X2494" s="44"/>
      <c r="Y2494" s="44"/>
    </row>
    <row r="2495" spans="1:25" ht="15" customHeight="1" x14ac:dyDescent="0.2">
      <c r="A2495" s="44"/>
      <c r="O2495" s="44"/>
      <c r="P2495" s="44"/>
      <c r="Q2495" s="44"/>
      <c r="R2495" s="44"/>
      <c r="S2495" s="44"/>
      <c r="T2495" s="44"/>
      <c r="U2495" s="44"/>
      <c r="V2495" s="44"/>
      <c r="W2495" s="44"/>
      <c r="X2495" s="44"/>
      <c r="Y2495" s="44"/>
    </row>
    <row r="2496" spans="1:25" ht="15" customHeight="1" x14ac:dyDescent="0.2">
      <c r="A2496" s="44"/>
      <c r="O2496" s="44"/>
      <c r="P2496" s="44"/>
      <c r="Q2496" s="44"/>
      <c r="R2496" s="44"/>
      <c r="S2496" s="44"/>
      <c r="T2496" s="44"/>
      <c r="U2496" s="44"/>
      <c r="V2496" s="44"/>
      <c r="W2496" s="44"/>
      <c r="X2496" s="44"/>
      <c r="Y2496" s="44"/>
    </row>
    <row r="2497" spans="1:25" ht="15" customHeight="1" x14ac:dyDescent="0.2">
      <c r="A2497" s="44"/>
      <c r="O2497" s="44"/>
      <c r="P2497" s="44"/>
      <c r="Q2497" s="44"/>
      <c r="R2497" s="44"/>
      <c r="S2497" s="44"/>
      <c r="T2497" s="44"/>
      <c r="U2497" s="44"/>
      <c r="V2497" s="44"/>
      <c r="W2497" s="44"/>
      <c r="X2497" s="44"/>
      <c r="Y2497" s="44"/>
    </row>
    <row r="2498" spans="1:25" ht="15" customHeight="1" x14ac:dyDescent="0.2">
      <c r="A2498" s="44"/>
      <c r="O2498" s="44"/>
      <c r="P2498" s="44"/>
      <c r="Q2498" s="44"/>
      <c r="R2498" s="44"/>
      <c r="S2498" s="44"/>
      <c r="T2498" s="44"/>
      <c r="U2498" s="44"/>
      <c r="V2498" s="44"/>
      <c r="W2498" s="44"/>
      <c r="X2498" s="44"/>
      <c r="Y2498" s="44"/>
    </row>
    <row r="2499" spans="1:25" ht="15" customHeight="1" x14ac:dyDescent="0.2">
      <c r="A2499" s="44"/>
      <c r="O2499" s="44"/>
      <c r="P2499" s="44"/>
      <c r="Q2499" s="44"/>
      <c r="R2499" s="44"/>
      <c r="S2499" s="44"/>
      <c r="T2499" s="44"/>
      <c r="U2499" s="44"/>
      <c r="V2499" s="44"/>
      <c r="W2499" s="44"/>
      <c r="X2499" s="44"/>
      <c r="Y2499" s="44"/>
    </row>
    <row r="2500" spans="1:25" ht="15" customHeight="1" x14ac:dyDescent="0.2">
      <c r="A2500" s="44"/>
      <c r="O2500" s="44"/>
      <c r="P2500" s="44"/>
      <c r="Q2500" s="44"/>
      <c r="R2500" s="44"/>
      <c r="S2500" s="44"/>
      <c r="T2500" s="44"/>
      <c r="U2500" s="44"/>
      <c r="V2500" s="44"/>
      <c r="W2500" s="44"/>
      <c r="X2500" s="44"/>
      <c r="Y2500" s="44"/>
    </row>
    <row r="2501" spans="1:25" ht="15" customHeight="1" x14ac:dyDescent="0.2">
      <c r="A2501" s="44"/>
      <c r="O2501" s="44"/>
      <c r="P2501" s="44"/>
      <c r="Q2501" s="44"/>
      <c r="R2501" s="44"/>
      <c r="S2501" s="44"/>
      <c r="T2501" s="44"/>
      <c r="U2501" s="44"/>
      <c r="V2501" s="44"/>
      <c r="W2501" s="44"/>
      <c r="X2501" s="44"/>
      <c r="Y2501" s="44"/>
    </row>
    <row r="2502" spans="1:25" ht="15" customHeight="1" x14ac:dyDescent="0.2">
      <c r="A2502" s="44"/>
      <c r="O2502" s="44"/>
      <c r="P2502" s="44"/>
      <c r="Q2502" s="44"/>
      <c r="R2502" s="44"/>
      <c r="S2502" s="44"/>
      <c r="T2502" s="44"/>
      <c r="U2502" s="44"/>
      <c r="V2502" s="44"/>
      <c r="W2502" s="44"/>
      <c r="X2502" s="44"/>
      <c r="Y2502" s="44"/>
    </row>
    <row r="2503" spans="1:25" ht="15" customHeight="1" x14ac:dyDescent="0.2">
      <c r="A2503" s="44"/>
      <c r="O2503" s="44"/>
      <c r="P2503" s="44"/>
      <c r="Q2503" s="44"/>
      <c r="R2503" s="44"/>
      <c r="S2503" s="44"/>
      <c r="T2503" s="44"/>
      <c r="U2503" s="44"/>
      <c r="V2503" s="44"/>
      <c r="W2503" s="44"/>
      <c r="X2503" s="44"/>
      <c r="Y2503" s="44"/>
    </row>
    <row r="2504" spans="1:25" ht="15" customHeight="1" x14ac:dyDescent="0.2">
      <c r="A2504" s="44"/>
      <c r="O2504" s="44"/>
      <c r="P2504" s="44"/>
      <c r="Q2504" s="44"/>
      <c r="R2504" s="44"/>
      <c r="S2504" s="44"/>
      <c r="T2504" s="44"/>
      <c r="U2504" s="44"/>
      <c r="V2504" s="44"/>
      <c r="W2504" s="44"/>
      <c r="X2504" s="44"/>
      <c r="Y2504" s="44"/>
    </row>
    <row r="2505" spans="1:25" ht="15" customHeight="1" x14ac:dyDescent="0.2">
      <c r="A2505" s="44"/>
      <c r="O2505" s="44"/>
      <c r="P2505" s="44"/>
      <c r="Q2505" s="44"/>
      <c r="R2505" s="44"/>
      <c r="S2505" s="44"/>
      <c r="T2505" s="44"/>
      <c r="U2505" s="44"/>
      <c r="V2505" s="44"/>
      <c r="W2505" s="44"/>
      <c r="X2505" s="44"/>
      <c r="Y2505" s="44"/>
    </row>
    <row r="2506" spans="1:25" ht="15" customHeight="1" x14ac:dyDescent="0.2">
      <c r="A2506" s="44"/>
      <c r="O2506" s="44"/>
      <c r="P2506" s="44"/>
      <c r="Q2506" s="44"/>
      <c r="R2506" s="44"/>
      <c r="S2506" s="44"/>
      <c r="T2506" s="44"/>
      <c r="U2506" s="44"/>
      <c r="V2506" s="44"/>
      <c r="W2506" s="44"/>
      <c r="X2506" s="44"/>
      <c r="Y2506" s="44"/>
    </row>
    <row r="2507" spans="1:25" ht="15" customHeight="1" x14ac:dyDescent="0.2">
      <c r="A2507" s="44"/>
      <c r="O2507" s="44"/>
      <c r="P2507" s="44"/>
      <c r="Q2507" s="44"/>
      <c r="R2507" s="44"/>
      <c r="S2507" s="44"/>
      <c r="T2507" s="44"/>
      <c r="U2507" s="44"/>
      <c r="V2507" s="44"/>
      <c r="W2507" s="44"/>
      <c r="X2507" s="44"/>
      <c r="Y2507" s="44"/>
    </row>
    <row r="2508" spans="1:25" ht="15" customHeight="1" x14ac:dyDescent="0.2">
      <c r="A2508" s="44"/>
      <c r="O2508" s="44"/>
      <c r="P2508" s="44"/>
      <c r="Q2508" s="44"/>
      <c r="R2508" s="44"/>
      <c r="S2508" s="44"/>
      <c r="T2508" s="44"/>
      <c r="U2508" s="44"/>
      <c r="V2508" s="44"/>
      <c r="W2508" s="44"/>
      <c r="X2508" s="44"/>
      <c r="Y2508" s="44"/>
    </row>
    <row r="2509" spans="1:25" ht="15" customHeight="1" x14ac:dyDescent="0.2">
      <c r="A2509" s="44"/>
      <c r="O2509" s="44"/>
      <c r="P2509" s="44"/>
      <c r="Q2509" s="44"/>
      <c r="R2509" s="44"/>
      <c r="S2509" s="44"/>
      <c r="T2509" s="44"/>
      <c r="U2509" s="44"/>
      <c r="V2509" s="44"/>
      <c r="W2509" s="44"/>
      <c r="X2509" s="44"/>
      <c r="Y2509" s="44"/>
    </row>
    <row r="2510" spans="1:25" ht="15" customHeight="1" x14ac:dyDescent="0.2">
      <c r="A2510" s="44"/>
      <c r="O2510" s="44"/>
      <c r="P2510" s="44"/>
      <c r="Q2510" s="44"/>
      <c r="R2510" s="44"/>
      <c r="S2510" s="44"/>
      <c r="T2510" s="44"/>
      <c r="U2510" s="44"/>
      <c r="V2510" s="44"/>
      <c r="W2510" s="44"/>
      <c r="X2510" s="44"/>
      <c r="Y2510" s="44"/>
    </row>
    <row r="2511" spans="1:25" ht="15" customHeight="1" x14ac:dyDescent="0.2">
      <c r="A2511" s="44"/>
      <c r="O2511" s="44"/>
      <c r="P2511" s="44"/>
      <c r="Q2511" s="44"/>
      <c r="R2511" s="44"/>
      <c r="S2511" s="44"/>
      <c r="T2511" s="44"/>
      <c r="U2511" s="44"/>
      <c r="V2511" s="44"/>
      <c r="W2511" s="44"/>
      <c r="X2511" s="44"/>
      <c r="Y2511" s="44"/>
    </row>
    <row r="2512" spans="1:25" ht="15" customHeight="1" x14ac:dyDescent="0.2">
      <c r="A2512" s="44"/>
      <c r="O2512" s="44"/>
      <c r="P2512" s="44"/>
      <c r="Q2512" s="44"/>
      <c r="R2512" s="44"/>
      <c r="S2512" s="44"/>
      <c r="T2512" s="44"/>
      <c r="U2512" s="44"/>
      <c r="V2512" s="44"/>
      <c r="W2512" s="44"/>
      <c r="X2512" s="44"/>
      <c r="Y2512" s="44"/>
    </row>
    <row r="2513" spans="1:25" ht="15" customHeight="1" x14ac:dyDescent="0.2">
      <c r="A2513" s="44"/>
      <c r="O2513" s="44"/>
      <c r="P2513" s="44"/>
      <c r="Q2513" s="44"/>
      <c r="R2513" s="44"/>
      <c r="S2513" s="44"/>
      <c r="T2513" s="44"/>
      <c r="U2513" s="44"/>
      <c r="V2513" s="44"/>
      <c r="W2513" s="44"/>
      <c r="X2513" s="44"/>
      <c r="Y2513" s="44"/>
    </row>
    <row r="2514" spans="1:25" ht="15" customHeight="1" x14ac:dyDescent="0.2">
      <c r="A2514" s="44"/>
      <c r="O2514" s="44"/>
      <c r="P2514" s="44"/>
      <c r="Q2514" s="44"/>
      <c r="R2514" s="44"/>
      <c r="S2514" s="44"/>
      <c r="T2514" s="44"/>
      <c r="U2514" s="44"/>
      <c r="V2514" s="44"/>
      <c r="W2514" s="44"/>
      <c r="X2514" s="44"/>
      <c r="Y2514" s="44"/>
    </row>
    <row r="2515" spans="1:25" ht="15" customHeight="1" x14ac:dyDescent="0.2">
      <c r="A2515" s="44"/>
      <c r="O2515" s="44"/>
      <c r="P2515" s="44"/>
      <c r="Q2515" s="44"/>
      <c r="R2515" s="44"/>
      <c r="S2515" s="44"/>
      <c r="T2515" s="44"/>
      <c r="U2515" s="44"/>
      <c r="V2515" s="44"/>
      <c r="W2515" s="44"/>
      <c r="X2515" s="44"/>
      <c r="Y2515" s="44"/>
    </row>
    <row r="2516" spans="1:25" ht="15" customHeight="1" x14ac:dyDescent="0.2">
      <c r="A2516" s="44"/>
      <c r="O2516" s="44"/>
      <c r="P2516" s="44"/>
      <c r="Q2516" s="44"/>
      <c r="R2516" s="44"/>
      <c r="S2516" s="44"/>
      <c r="T2516" s="44"/>
      <c r="U2516" s="44"/>
      <c r="V2516" s="44"/>
      <c r="W2516" s="44"/>
      <c r="X2516" s="44"/>
      <c r="Y2516" s="44"/>
    </row>
    <row r="2517" spans="1:25" ht="15" customHeight="1" x14ac:dyDescent="0.2">
      <c r="A2517" s="44"/>
      <c r="O2517" s="44"/>
      <c r="P2517" s="44"/>
      <c r="Q2517" s="44"/>
      <c r="R2517" s="44"/>
      <c r="S2517" s="44"/>
      <c r="T2517" s="44"/>
      <c r="U2517" s="44"/>
      <c r="V2517" s="44"/>
      <c r="W2517" s="44"/>
      <c r="X2517" s="44"/>
      <c r="Y2517" s="44"/>
    </row>
    <row r="2518" spans="1:25" ht="15" customHeight="1" x14ac:dyDescent="0.2">
      <c r="A2518" s="44"/>
      <c r="O2518" s="44"/>
      <c r="P2518" s="44"/>
      <c r="Q2518" s="44"/>
      <c r="R2518" s="44"/>
      <c r="S2518" s="44"/>
      <c r="T2518" s="44"/>
      <c r="U2518" s="44"/>
      <c r="V2518" s="44"/>
      <c r="W2518" s="44"/>
      <c r="X2518" s="44"/>
      <c r="Y2518" s="44"/>
    </row>
    <row r="2519" spans="1:25" ht="15" customHeight="1" x14ac:dyDescent="0.2">
      <c r="A2519" s="44"/>
      <c r="O2519" s="44"/>
      <c r="P2519" s="44"/>
      <c r="Q2519" s="44"/>
      <c r="R2519" s="44"/>
      <c r="S2519" s="44"/>
      <c r="T2519" s="44"/>
      <c r="U2519" s="44"/>
      <c r="V2519" s="44"/>
      <c r="W2519" s="44"/>
      <c r="X2519" s="44"/>
      <c r="Y2519" s="44"/>
    </row>
    <row r="2520" spans="1:25" ht="15" customHeight="1" x14ac:dyDescent="0.2">
      <c r="A2520" s="44"/>
      <c r="O2520" s="44"/>
      <c r="P2520" s="44"/>
      <c r="Q2520" s="44"/>
      <c r="R2520" s="44"/>
      <c r="S2520" s="44"/>
      <c r="T2520" s="44"/>
      <c r="U2520" s="44"/>
      <c r="V2520" s="44"/>
      <c r="W2520" s="44"/>
      <c r="X2520" s="44"/>
      <c r="Y2520" s="44"/>
    </row>
    <row r="2521" spans="1:25" ht="15" customHeight="1" x14ac:dyDescent="0.2">
      <c r="A2521" s="44"/>
      <c r="O2521" s="44"/>
      <c r="P2521" s="44"/>
      <c r="Q2521" s="44"/>
      <c r="R2521" s="44"/>
      <c r="S2521" s="44"/>
      <c r="T2521" s="44"/>
      <c r="U2521" s="44"/>
      <c r="V2521" s="44"/>
      <c r="W2521" s="44"/>
      <c r="X2521" s="44"/>
      <c r="Y2521" s="44"/>
    </row>
    <row r="2522" spans="1:25" ht="15" customHeight="1" x14ac:dyDescent="0.2">
      <c r="A2522" s="44"/>
      <c r="O2522" s="44"/>
      <c r="P2522" s="44"/>
      <c r="Q2522" s="44"/>
      <c r="R2522" s="44"/>
      <c r="S2522" s="44"/>
      <c r="T2522" s="44"/>
      <c r="U2522" s="44"/>
      <c r="V2522" s="44"/>
      <c r="W2522" s="44"/>
      <c r="X2522" s="44"/>
      <c r="Y2522" s="44"/>
    </row>
    <row r="2523" spans="1:25" ht="15" customHeight="1" x14ac:dyDescent="0.2">
      <c r="A2523" s="44"/>
      <c r="O2523" s="44"/>
      <c r="P2523" s="44"/>
      <c r="Q2523" s="44"/>
      <c r="R2523" s="44"/>
      <c r="S2523" s="44"/>
      <c r="T2523" s="44"/>
      <c r="U2523" s="44"/>
      <c r="V2523" s="44"/>
      <c r="W2523" s="44"/>
      <c r="X2523" s="44"/>
      <c r="Y2523" s="44"/>
    </row>
    <row r="2524" spans="1:25" ht="15" customHeight="1" x14ac:dyDescent="0.2">
      <c r="A2524" s="44"/>
      <c r="O2524" s="44"/>
      <c r="P2524" s="44"/>
      <c r="Q2524" s="44"/>
      <c r="R2524" s="44"/>
      <c r="S2524" s="44"/>
      <c r="T2524" s="44"/>
      <c r="U2524" s="44"/>
      <c r="V2524" s="44"/>
      <c r="W2524" s="44"/>
      <c r="X2524" s="44"/>
      <c r="Y2524" s="44"/>
    </row>
    <row r="2525" spans="1:25" ht="15" customHeight="1" x14ac:dyDescent="0.2">
      <c r="A2525" s="44"/>
      <c r="O2525" s="44"/>
      <c r="P2525" s="44"/>
      <c r="Q2525" s="44"/>
      <c r="R2525" s="44"/>
      <c r="S2525" s="44"/>
      <c r="T2525" s="44"/>
      <c r="U2525" s="44"/>
      <c r="V2525" s="44"/>
      <c r="W2525" s="44"/>
      <c r="X2525" s="44"/>
      <c r="Y2525" s="44"/>
    </row>
    <row r="2526" spans="1:25" ht="15" customHeight="1" x14ac:dyDescent="0.2">
      <c r="A2526" s="44"/>
      <c r="O2526" s="44"/>
      <c r="P2526" s="44"/>
      <c r="Q2526" s="44"/>
      <c r="R2526" s="44"/>
      <c r="S2526" s="44"/>
      <c r="T2526" s="44"/>
      <c r="U2526" s="44"/>
      <c r="V2526" s="44"/>
      <c r="W2526" s="44"/>
      <c r="X2526" s="44"/>
      <c r="Y2526" s="44"/>
    </row>
    <row r="2527" spans="1:25" ht="15" customHeight="1" x14ac:dyDescent="0.2">
      <c r="A2527" s="44"/>
      <c r="O2527" s="44"/>
      <c r="P2527" s="44"/>
      <c r="Q2527" s="44"/>
      <c r="R2527" s="44"/>
      <c r="S2527" s="44"/>
      <c r="T2527" s="44"/>
      <c r="U2527" s="44"/>
      <c r="V2527" s="44"/>
      <c r="W2527" s="44"/>
      <c r="X2527" s="44"/>
      <c r="Y2527" s="44"/>
    </row>
    <row r="2528" spans="1:25" ht="15" customHeight="1" x14ac:dyDescent="0.2">
      <c r="A2528" s="44"/>
      <c r="O2528" s="44"/>
      <c r="P2528" s="44"/>
      <c r="Q2528" s="44"/>
      <c r="R2528" s="44"/>
      <c r="S2528" s="44"/>
      <c r="T2528" s="44"/>
      <c r="U2528" s="44"/>
      <c r="V2528" s="44"/>
      <c r="W2528" s="44"/>
      <c r="X2528" s="44"/>
      <c r="Y2528" s="44"/>
    </row>
    <row r="2529" spans="1:25" ht="15" customHeight="1" x14ac:dyDescent="0.2">
      <c r="A2529" s="44"/>
      <c r="O2529" s="44"/>
      <c r="P2529" s="44"/>
      <c r="Q2529" s="44"/>
      <c r="R2529" s="44"/>
      <c r="S2529" s="44"/>
      <c r="T2529" s="44"/>
      <c r="U2529" s="44"/>
      <c r="V2529" s="44"/>
      <c r="W2529" s="44"/>
      <c r="X2529" s="44"/>
      <c r="Y2529" s="44"/>
    </row>
    <row r="2530" spans="1:25" ht="15" customHeight="1" x14ac:dyDescent="0.2">
      <c r="A2530" s="44"/>
      <c r="O2530" s="44"/>
      <c r="P2530" s="44"/>
      <c r="Q2530" s="44"/>
      <c r="R2530" s="44"/>
      <c r="S2530" s="44"/>
      <c r="T2530" s="44"/>
      <c r="U2530" s="44"/>
      <c r="V2530" s="44"/>
      <c r="W2530" s="44"/>
      <c r="X2530" s="44"/>
      <c r="Y2530" s="44"/>
    </row>
    <row r="2531" spans="1:25" ht="15" customHeight="1" x14ac:dyDescent="0.2">
      <c r="A2531" s="44"/>
      <c r="O2531" s="44"/>
      <c r="P2531" s="44"/>
      <c r="Q2531" s="44"/>
      <c r="R2531" s="44"/>
      <c r="S2531" s="44"/>
      <c r="T2531" s="44"/>
      <c r="U2531" s="44"/>
      <c r="V2531" s="44"/>
      <c r="W2531" s="44"/>
      <c r="X2531" s="44"/>
      <c r="Y2531" s="44"/>
    </row>
    <row r="2532" spans="1:25" ht="15" customHeight="1" x14ac:dyDescent="0.2">
      <c r="A2532" s="44"/>
      <c r="O2532" s="44"/>
      <c r="P2532" s="44"/>
      <c r="Q2532" s="44"/>
      <c r="R2532" s="44"/>
      <c r="S2532" s="44"/>
      <c r="T2532" s="44"/>
      <c r="U2532" s="44"/>
      <c r="V2532" s="44"/>
      <c r="W2532" s="44"/>
      <c r="X2532" s="44"/>
      <c r="Y2532" s="44"/>
    </row>
    <row r="2533" spans="1:25" ht="15" customHeight="1" x14ac:dyDescent="0.2">
      <c r="A2533" s="44"/>
      <c r="O2533" s="44"/>
      <c r="P2533" s="44"/>
      <c r="Q2533" s="44"/>
      <c r="R2533" s="44"/>
      <c r="S2533" s="44"/>
      <c r="T2533" s="44"/>
      <c r="U2533" s="44"/>
      <c r="V2533" s="44"/>
      <c r="W2533" s="44"/>
      <c r="X2533" s="44"/>
      <c r="Y2533" s="44"/>
    </row>
    <row r="2534" spans="1:25" ht="15" customHeight="1" x14ac:dyDescent="0.2">
      <c r="A2534" s="44"/>
      <c r="O2534" s="44"/>
      <c r="P2534" s="44"/>
      <c r="Q2534" s="44"/>
      <c r="R2534" s="44"/>
      <c r="S2534" s="44"/>
      <c r="T2534" s="44"/>
      <c r="U2534" s="44"/>
      <c r="V2534" s="44"/>
      <c r="W2534" s="44"/>
      <c r="X2534" s="44"/>
      <c r="Y2534" s="44"/>
    </row>
    <row r="2535" spans="1:25" ht="15" customHeight="1" x14ac:dyDescent="0.2">
      <c r="A2535" s="44"/>
      <c r="O2535" s="44"/>
      <c r="P2535" s="44"/>
      <c r="Q2535" s="44"/>
      <c r="R2535" s="44"/>
      <c r="S2535" s="44"/>
      <c r="T2535" s="44"/>
      <c r="U2535" s="44"/>
      <c r="V2535" s="44"/>
      <c r="W2535" s="44"/>
      <c r="X2535" s="44"/>
      <c r="Y2535" s="44"/>
    </row>
    <row r="2536" spans="1:25" ht="15" customHeight="1" x14ac:dyDescent="0.2">
      <c r="A2536" s="44"/>
      <c r="O2536" s="44"/>
      <c r="P2536" s="44"/>
      <c r="Q2536" s="44"/>
      <c r="R2536" s="44"/>
      <c r="S2536" s="44"/>
      <c r="T2536" s="44"/>
      <c r="U2536" s="44"/>
      <c r="V2536" s="44"/>
      <c r="W2536" s="44"/>
      <c r="X2536" s="44"/>
      <c r="Y2536" s="44"/>
    </row>
    <row r="2537" spans="1:25" ht="15" customHeight="1" x14ac:dyDescent="0.2">
      <c r="A2537" s="44"/>
      <c r="O2537" s="44"/>
      <c r="P2537" s="44"/>
      <c r="Q2537" s="44"/>
      <c r="R2537" s="44"/>
      <c r="S2537" s="44"/>
      <c r="T2537" s="44"/>
      <c r="U2537" s="44"/>
      <c r="V2537" s="44"/>
      <c r="W2537" s="44"/>
      <c r="X2537" s="44"/>
      <c r="Y2537" s="44"/>
    </row>
    <row r="2538" spans="1:25" ht="15" customHeight="1" x14ac:dyDescent="0.2">
      <c r="A2538" s="44"/>
      <c r="O2538" s="44"/>
      <c r="P2538" s="44"/>
      <c r="Q2538" s="44"/>
      <c r="R2538" s="44"/>
      <c r="S2538" s="44"/>
      <c r="T2538" s="44"/>
      <c r="U2538" s="44"/>
      <c r="V2538" s="44"/>
      <c r="W2538" s="44"/>
      <c r="X2538" s="44"/>
      <c r="Y2538" s="44"/>
    </row>
    <row r="2539" spans="1:25" ht="15" customHeight="1" x14ac:dyDescent="0.2">
      <c r="A2539" s="44"/>
      <c r="O2539" s="44"/>
      <c r="P2539" s="44"/>
      <c r="Q2539" s="44"/>
      <c r="R2539" s="44"/>
      <c r="S2539" s="44"/>
      <c r="T2539" s="44"/>
      <c r="U2539" s="44"/>
      <c r="V2539" s="44"/>
      <c r="W2539" s="44"/>
      <c r="X2539" s="44"/>
      <c r="Y2539" s="44"/>
    </row>
    <row r="2540" spans="1:25" ht="15" customHeight="1" x14ac:dyDescent="0.2">
      <c r="A2540" s="44"/>
      <c r="O2540" s="44"/>
      <c r="P2540" s="44"/>
      <c r="Q2540" s="44"/>
      <c r="R2540" s="44"/>
      <c r="S2540" s="44"/>
      <c r="T2540" s="44"/>
      <c r="U2540" s="44"/>
      <c r="V2540" s="44"/>
      <c r="W2540" s="44"/>
      <c r="X2540" s="44"/>
      <c r="Y2540" s="44"/>
    </row>
    <row r="2541" spans="1:25" ht="15" customHeight="1" x14ac:dyDescent="0.2">
      <c r="A2541" s="44"/>
      <c r="O2541" s="44"/>
      <c r="P2541" s="44"/>
      <c r="Q2541" s="44"/>
      <c r="R2541" s="44"/>
      <c r="S2541" s="44"/>
      <c r="T2541" s="44"/>
      <c r="U2541" s="44"/>
      <c r="V2541" s="44"/>
      <c r="W2541" s="44"/>
      <c r="X2541" s="44"/>
      <c r="Y2541" s="44"/>
    </row>
    <row r="2542" spans="1:25" ht="15" customHeight="1" x14ac:dyDescent="0.2">
      <c r="A2542" s="44"/>
      <c r="O2542" s="44"/>
      <c r="P2542" s="44"/>
      <c r="Q2542" s="44"/>
      <c r="R2542" s="44"/>
      <c r="S2542" s="44"/>
      <c r="T2542" s="44"/>
      <c r="U2542" s="44"/>
      <c r="V2542" s="44"/>
      <c r="W2542" s="44"/>
      <c r="X2542" s="44"/>
      <c r="Y2542" s="44"/>
    </row>
    <row r="2543" spans="1:25" ht="15" customHeight="1" x14ac:dyDescent="0.2">
      <c r="A2543" s="44"/>
      <c r="O2543" s="44"/>
      <c r="P2543" s="44"/>
      <c r="Q2543" s="44"/>
      <c r="R2543" s="44"/>
      <c r="S2543" s="44"/>
      <c r="T2543" s="44"/>
      <c r="U2543" s="44"/>
      <c r="V2543" s="44"/>
      <c r="W2543" s="44"/>
      <c r="X2543" s="44"/>
      <c r="Y2543" s="44"/>
    </row>
    <row r="2544" spans="1:25" ht="15" customHeight="1" x14ac:dyDescent="0.2">
      <c r="A2544" s="44"/>
      <c r="O2544" s="44"/>
      <c r="P2544" s="44"/>
      <c r="Q2544" s="44"/>
      <c r="R2544" s="44"/>
      <c r="S2544" s="44"/>
      <c r="T2544" s="44"/>
      <c r="U2544" s="44"/>
      <c r="V2544" s="44"/>
      <c r="W2544" s="44"/>
      <c r="X2544" s="44"/>
      <c r="Y2544" s="44"/>
    </row>
    <row r="2545" spans="1:25" ht="15" customHeight="1" x14ac:dyDescent="0.2">
      <c r="A2545" s="44"/>
      <c r="O2545" s="44"/>
      <c r="P2545" s="44"/>
      <c r="Q2545" s="44"/>
      <c r="R2545" s="44"/>
      <c r="S2545" s="44"/>
      <c r="T2545" s="44"/>
      <c r="U2545" s="44"/>
      <c r="V2545" s="44"/>
      <c r="W2545" s="44"/>
      <c r="X2545" s="44"/>
      <c r="Y2545" s="44"/>
    </row>
    <row r="2546" spans="1:25" ht="15" customHeight="1" x14ac:dyDescent="0.2">
      <c r="A2546" s="44"/>
      <c r="O2546" s="44"/>
      <c r="P2546" s="44"/>
      <c r="Q2546" s="44"/>
      <c r="R2546" s="44"/>
      <c r="S2546" s="44"/>
      <c r="T2546" s="44"/>
      <c r="U2546" s="44"/>
      <c r="V2546" s="44"/>
      <c r="W2546" s="44"/>
      <c r="X2546" s="44"/>
      <c r="Y2546" s="44"/>
    </row>
    <row r="2547" spans="1:25" ht="15" customHeight="1" x14ac:dyDescent="0.2">
      <c r="A2547" s="44"/>
      <c r="O2547" s="44"/>
      <c r="P2547" s="44"/>
      <c r="Q2547" s="44"/>
      <c r="R2547" s="44"/>
      <c r="S2547" s="44"/>
      <c r="T2547" s="44"/>
      <c r="U2547" s="44"/>
      <c r="V2547" s="44"/>
      <c r="W2547" s="44"/>
      <c r="X2547" s="44"/>
      <c r="Y2547" s="44"/>
    </row>
    <row r="2548" spans="1:25" ht="15" customHeight="1" x14ac:dyDescent="0.2">
      <c r="A2548" s="44"/>
      <c r="O2548" s="44"/>
      <c r="P2548" s="44"/>
      <c r="Q2548" s="44"/>
      <c r="R2548" s="44"/>
      <c r="S2548" s="44"/>
      <c r="T2548" s="44"/>
      <c r="U2548" s="44"/>
      <c r="V2548" s="44"/>
      <c r="W2548" s="44"/>
      <c r="X2548" s="44"/>
      <c r="Y2548" s="44"/>
    </row>
    <row r="2549" spans="1:25" ht="15" customHeight="1" x14ac:dyDescent="0.2">
      <c r="A2549" s="44"/>
      <c r="O2549" s="44"/>
      <c r="P2549" s="44"/>
      <c r="Q2549" s="44"/>
      <c r="R2549" s="44"/>
      <c r="S2549" s="44"/>
      <c r="T2549" s="44"/>
      <c r="U2549" s="44"/>
      <c r="V2549" s="44"/>
      <c r="W2549" s="44"/>
      <c r="X2549" s="44"/>
      <c r="Y2549" s="44"/>
    </row>
    <row r="2550" spans="1:25" ht="15" customHeight="1" x14ac:dyDescent="0.2">
      <c r="A2550" s="44"/>
      <c r="O2550" s="44"/>
      <c r="P2550" s="44"/>
      <c r="Q2550" s="44"/>
      <c r="R2550" s="44"/>
      <c r="S2550" s="44"/>
      <c r="T2550" s="44"/>
      <c r="U2550" s="44"/>
      <c r="V2550" s="44"/>
      <c r="W2550" s="44"/>
      <c r="X2550" s="44"/>
      <c r="Y2550" s="44"/>
    </row>
    <row r="2551" spans="1:25" ht="15" customHeight="1" x14ac:dyDescent="0.2">
      <c r="A2551" s="44"/>
      <c r="O2551" s="44"/>
      <c r="P2551" s="44"/>
      <c r="Q2551" s="44"/>
      <c r="R2551" s="44"/>
      <c r="S2551" s="44"/>
      <c r="T2551" s="44"/>
      <c r="U2551" s="44"/>
      <c r="V2551" s="44"/>
      <c r="W2551" s="44"/>
      <c r="X2551" s="44"/>
      <c r="Y2551" s="44"/>
    </row>
    <row r="2552" spans="1:25" ht="15" customHeight="1" x14ac:dyDescent="0.2">
      <c r="A2552" s="44"/>
      <c r="O2552" s="44"/>
      <c r="P2552" s="44"/>
      <c r="Q2552" s="44"/>
      <c r="R2552" s="44"/>
      <c r="S2552" s="44"/>
      <c r="T2552" s="44"/>
      <c r="U2552" s="44"/>
      <c r="V2552" s="44"/>
      <c r="W2552" s="44"/>
      <c r="X2552" s="44"/>
      <c r="Y2552" s="44"/>
    </row>
    <row r="2553" spans="1:25" ht="15" customHeight="1" x14ac:dyDescent="0.2">
      <c r="A2553" s="44"/>
      <c r="O2553" s="44"/>
      <c r="P2553" s="44"/>
      <c r="Q2553" s="44"/>
      <c r="R2553" s="44"/>
      <c r="S2553" s="44"/>
      <c r="T2553" s="44"/>
      <c r="U2553" s="44"/>
      <c r="V2553" s="44"/>
      <c r="W2553" s="44"/>
      <c r="X2553" s="44"/>
      <c r="Y2553" s="44"/>
    </row>
    <row r="2554" spans="1:25" ht="15" customHeight="1" x14ac:dyDescent="0.2">
      <c r="A2554" s="44"/>
      <c r="O2554" s="44"/>
      <c r="P2554" s="44"/>
      <c r="Q2554" s="44"/>
      <c r="R2554" s="44"/>
      <c r="S2554" s="44"/>
      <c r="T2554" s="44"/>
      <c r="U2554" s="44"/>
      <c r="V2554" s="44"/>
      <c r="W2554" s="44"/>
      <c r="X2554" s="44"/>
      <c r="Y2554" s="44"/>
    </row>
    <row r="2555" spans="1:25" ht="15" customHeight="1" x14ac:dyDescent="0.2">
      <c r="A2555" s="44"/>
      <c r="O2555" s="44"/>
      <c r="P2555" s="44"/>
      <c r="Q2555" s="44"/>
      <c r="R2555" s="44"/>
      <c r="S2555" s="44"/>
      <c r="T2555" s="44"/>
      <c r="U2555" s="44"/>
      <c r="V2555" s="44"/>
      <c r="W2555" s="44"/>
      <c r="X2555" s="44"/>
      <c r="Y2555" s="44"/>
    </row>
    <row r="2556" spans="1:25" ht="15" customHeight="1" x14ac:dyDescent="0.2">
      <c r="A2556" s="44"/>
      <c r="O2556" s="44"/>
      <c r="P2556" s="44"/>
      <c r="Q2556" s="44"/>
      <c r="R2556" s="44"/>
      <c r="S2556" s="44"/>
      <c r="T2556" s="44"/>
      <c r="U2556" s="44"/>
      <c r="V2556" s="44"/>
      <c r="W2556" s="44"/>
      <c r="X2556" s="44"/>
      <c r="Y2556" s="44"/>
    </row>
    <row r="2557" spans="1:25" ht="15" customHeight="1" x14ac:dyDescent="0.2">
      <c r="A2557" s="44"/>
      <c r="O2557" s="44"/>
      <c r="P2557" s="44"/>
      <c r="Q2557" s="44"/>
      <c r="R2557" s="44"/>
      <c r="S2557" s="44"/>
      <c r="T2557" s="44"/>
      <c r="U2557" s="44"/>
      <c r="V2557" s="44"/>
      <c r="W2557" s="44"/>
      <c r="X2557" s="44"/>
      <c r="Y2557" s="44"/>
    </row>
    <row r="2558" spans="1:25" ht="15" customHeight="1" x14ac:dyDescent="0.2">
      <c r="A2558" s="44"/>
      <c r="O2558" s="44"/>
      <c r="P2558" s="44"/>
      <c r="Q2558" s="44"/>
      <c r="R2558" s="44"/>
      <c r="S2558" s="44"/>
      <c r="T2558" s="44"/>
      <c r="U2558" s="44"/>
      <c r="V2558" s="44"/>
      <c r="W2558" s="44"/>
      <c r="X2558" s="44"/>
      <c r="Y2558" s="44"/>
    </row>
    <row r="2559" spans="1:25" ht="15" customHeight="1" x14ac:dyDescent="0.2">
      <c r="A2559" s="44"/>
      <c r="O2559" s="44"/>
      <c r="P2559" s="44"/>
      <c r="Q2559" s="44"/>
      <c r="R2559" s="44"/>
      <c r="S2559" s="44"/>
      <c r="T2559" s="44"/>
      <c r="U2559" s="44"/>
      <c r="V2559" s="44"/>
      <c r="W2559" s="44"/>
      <c r="X2559" s="44"/>
      <c r="Y2559" s="44"/>
    </row>
    <row r="2560" spans="1:25" ht="15" customHeight="1" x14ac:dyDescent="0.2">
      <c r="A2560" s="44"/>
      <c r="O2560" s="44"/>
      <c r="P2560" s="44"/>
      <c r="Q2560" s="44"/>
      <c r="R2560" s="44"/>
      <c r="S2560" s="44"/>
      <c r="T2560" s="44"/>
      <c r="U2560" s="44"/>
      <c r="V2560" s="44"/>
      <c r="W2560" s="44"/>
      <c r="X2560" s="44"/>
      <c r="Y2560" s="44"/>
    </row>
    <row r="2561" spans="1:25" ht="15" customHeight="1" x14ac:dyDescent="0.2">
      <c r="A2561" s="44"/>
      <c r="O2561" s="44"/>
      <c r="P2561" s="44"/>
      <c r="Q2561" s="44"/>
      <c r="R2561" s="44"/>
      <c r="S2561" s="44"/>
      <c r="T2561" s="44"/>
      <c r="U2561" s="44"/>
      <c r="V2561" s="44"/>
      <c r="W2561" s="44"/>
      <c r="X2561" s="44"/>
      <c r="Y2561" s="44"/>
    </row>
    <row r="2562" spans="1:25" ht="15" customHeight="1" x14ac:dyDescent="0.2">
      <c r="A2562" s="44"/>
      <c r="O2562" s="44"/>
      <c r="P2562" s="44"/>
      <c r="Q2562" s="44"/>
      <c r="R2562" s="44"/>
      <c r="S2562" s="44"/>
      <c r="T2562" s="44"/>
      <c r="U2562" s="44"/>
      <c r="V2562" s="44"/>
      <c r="W2562" s="44"/>
      <c r="X2562" s="44"/>
      <c r="Y2562" s="44"/>
    </row>
    <row r="2563" spans="1:25" ht="15" customHeight="1" x14ac:dyDescent="0.2">
      <c r="A2563" s="44"/>
      <c r="O2563" s="44"/>
      <c r="P2563" s="44"/>
      <c r="Q2563" s="44"/>
      <c r="R2563" s="44"/>
      <c r="S2563" s="44"/>
      <c r="T2563" s="44"/>
      <c r="U2563" s="44"/>
      <c r="V2563" s="44"/>
      <c r="W2563" s="44"/>
      <c r="X2563" s="44"/>
      <c r="Y2563" s="44"/>
    </row>
    <row r="2564" spans="1:25" ht="15" customHeight="1" x14ac:dyDescent="0.2">
      <c r="A2564" s="44"/>
      <c r="O2564" s="44"/>
      <c r="P2564" s="44"/>
      <c r="Q2564" s="44"/>
      <c r="R2564" s="44"/>
      <c r="S2564" s="44"/>
      <c r="T2564" s="44"/>
      <c r="U2564" s="44"/>
      <c r="V2564" s="44"/>
      <c r="W2564" s="44"/>
      <c r="X2564" s="44"/>
      <c r="Y2564" s="44"/>
    </row>
    <row r="2565" spans="1:25" ht="15" customHeight="1" x14ac:dyDescent="0.2">
      <c r="A2565" s="44"/>
      <c r="O2565" s="44"/>
      <c r="P2565" s="44"/>
      <c r="Q2565" s="44"/>
      <c r="R2565" s="44"/>
      <c r="S2565" s="44"/>
      <c r="T2565" s="44"/>
      <c r="U2565" s="44"/>
      <c r="V2565" s="44"/>
      <c r="W2565" s="44"/>
      <c r="X2565" s="44"/>
      <c r="Y2565" s="44"/>
    </row>
    <row r="2566" spans="1:25" ht="15" customHeight="1" x14ac:dyDescent="0.2">
      <c r="A2566" s="44"/>
      <c r="O2566" s="44"/>
      <c r="P2566" s="44"/>
      <c r="Q2566" s="44"/>
      <c r="R2566" s="44"/>
      <c r="S2566" s="44"/>
      <c r="T2566" s="44"/>
      <c r="U2566" s="44"/>
      <c r="V2566" s="44"/>
      <c r="W2566" s="44"/>
      <c r="X2566" s="44"/>
      <c r="Y2566" s="44"/>
    </row>
    <row r="2567" spans="1:25" ht="15" customHeight="1" x14ac:dyDescent="0.2">
      <c r="A2567" s="44"/>
      <c r="O2567" s="44"/>
      <c r="P2567" s="44"/>
      <c r="Q2567" s="44"/>
      <c r="R2567" s="44"/>
      <c r="S2567" s="44"/>
      <c r="T2567" s="44"/>
      <c r="U2567" s="44"/>
      <c r="V2567" s="44"/>
      <c r="W2567" s="44"/>
      <c r="X2567" s="44"/>
      <c r="Y2567" s="44"/>
    </row>
    <row r="2568" spans="1:25" ht="15" customHeight="1" x14ac:dyDescent="0.2">
      <c r="A2568" s="44"/>
      <c r="O2568" s="44"/>
      <c r="P2568" s="44"/>
      <c r="Q2568" s="44"/>
      <c r="R2568" s="44"/>
      <c r="S2568" s="44"/>
      <c r="T2568" s="44"/>
      <c r="U2568" s="44"/>
      <c r="V2568" s="44"/>
      <c r="W2568" s="44"/>
      <c r="X2568" s="44"/>
      <c r="Y2568" s="44"/>
    </row>
    <row r="2569" spans="1:25" ht="15" customHeight="1" x14ac:dyDescent="0.2">
      <c r="A2569" s="44"/>
      <c r="O2569" s="44"/>
      <c r="P2569" s="44"/>
      <c r="Q2569" s="44"/>
      <c r="R2569" s="44"/>
      <c r="S2569" s="44"/>
      <c r="T2569" s="44"/>
      <c r="U2569" s="44"/>
      <c r="V2569" s="44"/>
      <c r="W2569" s="44"/>
      <c r="X2569" s="44"/>
      <c r="Y2569" s="44"/>
    </row>
    <row r="2570" spans="1:25" ht="15" customHeight="1" x14ac:dyDescent="0.2">
      <c r="A2570" s="44"/>
      <c r="O2570" s="44"/>
      <c r="P2570" s="44"/>
      <c r="Q2570" s="44"/>
      <c r="R2570" s="44"/>
      <c r="S2570" s="44"/>
      <c r="T2570" s="44"/>
      <c r="U2570" s="44"/>
      <c r="V2570" s="44"/>
      <c r="W2570" s="44"/>
      <c r="X2570" s="44"/>
      <c r="Y2570" s="44"/>
    </row>
    <row r="2571" spans="1:25" ht="15" customHeight="1" x14ac:dyDescent="0.2">
      <c r="A2571" s="44"/>
      <c r="O2571" s="44"/>
      <c r="P2571" s="44"/>
      <c r="Q2571" s="44"/>
      <c r="R2571" s="44"/>
      <c r="S2571" s="44"/>
      <c r="T2571" s="44"/>
      <c r="U2571" s="44"/>
      <c r="V2571" s="44"/>
      <c r="W2571" s="44"/>
      <c r="X2571" s="44"/>
      <c r="Y2571" s="44"/>
    </row>
    <row r="2572" spans="1:25" ht="15" customHeight="1" x14ac:dyDescent="0.2">
      <c r="A2572" s="44"/>
      <c r="O2572" s="44"/>
      <c r="P2572" s="44"/>
      <c r="Q2572" s="44"/>
      <c r="R2572" s="44"/>
      <c r="S2572" s="44"/>
      <c r="T2572" s="44"/>
      <c r="U2572" s="44"/>
      <c r="V2572" s="44"/>
      <c r="W2572" s="44"/>
      <c r="X2572" s="44"/>
      <c r="Y2572" s="44"/>
    </row>
    <row r="2573" spans="1:25" ht="15" customHeight="1" x14ac:dyDescent="0.2">
      <c r="A2573" s="44"/>
      <c r="O2573" s="44"/>
      <c r="P2573" s="44"/>
      <c r="Q2573" s="44"/>
      <c r="R2573" s="44"/>
      <c r="S2573" s="44"/>
      <c r="T2573" s="44"/>
      <c r="U2573" s="44"/>
      <c r="V2573" s="44"/>
      <c r="W2573" s="44"/>
      <c r="X2573" s="44"/>
      <c r="Y2573" s="44"/>
    </row>
    <row r="2574" spans="1:25" ht="15" customHeight="1" x14ac:dyDescent="0.2">
      <c r="A2574" s="44"/>
      <c r="O2574" s="44"/>
      <c r="P2574" s="44"/>
      <c r="Q2574" s="44"/>
      <c r="R2574" s="44"/>
      <c r="S2574" s="44"/>
      <c r="T2574" s="44"/>
      <c r="U2574" s="44"/>
      <c r="V2574" s="44"/>
      <c r="W2574" s="44"/>
      <c r="X2574" s="44"/>
      <c r="Y2574" s="44"/>
    </row>
    <row r="2575" spans="1:25" ht="15" customHeight="1" x14ac:dyDescent="0.2">
      <c r="A2575" s="44"/>
      <c r="O2575" s="44"/>
      <c r="P2575" s="44"/>
      <c r="Q2575" s="44"/>
      <c r="R2575" s="44"/>
      <c r="S2575" s="44"/>
      <c r="T2575" s="44"/>
      <c r="U2575" s="44"/>
      <c r="V2575" s="44"/>
      <c r="W2575" s="44"/>
      <c r="X2575" s="44"/>
      <c r="Y2575" s="44"/>
    </row>
    <row r="2576" spans="1:25" ht="15" customHeight="1" x14ac:dyDescent="0.2">
      <c r="A2576" s="44"/>
      <c r="O2576" s="44"/>
      <c r="P2576" s="44"/>
      <c r="Q2576" s="44"/>
      <c r="R2576" s="44"/>
      <c r="S2576" s="44"/>
      <c r="T2576" s="44"/>
      <c r="U2576" s="44"/>
      <c r="V2576" s="44"/>
      <c r="W2576" s="44"/>
      <c r="X2576" s="44"/>
      <c r="Y2576" s="44"/>
    </row>
    <row r="2577" spans="1:25" ht="15" customHeight="1" x14ac:dyDescent="0.2">
      <c r="A2577" s="44"/>
      <c r="O2577" s="44"/>
      <c r="P2577" s="44"/>
      <c r="Q2577" s="44"/>
      <c r="R2577" s="44"/>
      <c r="S2577" s="44"/>
      <c r="T2577" s="44"/>
      <c r="U2577" s="44"/>
      <c r="V2577" s="44"/>
      <c r="W2577" s="44"/>
      <c r="X2577" s="44"/>
      <c r="Y2577" s="44"/>
    </row>
    <row r="2578" spans="1:25" ht="15" customHeight="1" x14ac:dyDescent="0.2">
      <c r="A2578" s="44"/>
      <c r="O2578" s="44"/>
      <c r="P2578" s="44"/>
      <c r="Q2578" s="44"/>
      <c r="R2578" s="44"/>
      <c r="S2578" s="44"/>
      <c r="T2578" s="44"/>
      <c r="U2578" s="44"/>
      <c r="V2578" s="44"/>
      <c r="W2578" s="44"/>
      <c r="X2578" s="44"/>
      <c r="Y2578" s="44"/>
    </row>
    <row r="2579" spans="1:25" ht="15" customHeight="1" x14ac:dyDescent="0.2">
      <c r="A2579" s="44"/>
      <c r="O2579" s="44"/>
      <c r="P2579" s="44"/>
      <c r="Q2579" s="44"/>
      <c r="R2579" s="44"/>
      <c r="S2579" s="44"/>
      <c r="T2579" s="44"/>
      <c r="U2579" s="44"/>
      <c r="V2579" s="44"/>
      <c r="W2579" s="44"/>
      <c r="X2579" s="44"/>
      <c r="Y2579" s="44"/>
    </row>
    <row r="2580" spans="1:25" ht="15" customHeight="1" x14ac:dyDescent="0.2">
      <c r="A2580" s="44"/>
      <c r="O2580" s="44"/>
      <c r="P2580" s="44"/>
      <c r="Q2580" s="44"/>
      <c r="R2580" s="44"/>
      <c r="S2580" s="44"/>
      <c r="T2580" s="44"/>
      <c r="U2580" s="44"/>
      <c r="V2580" s="44"/>
      <c r="W2580" s="44"/>
      <c r="X2580" s="44"/>
      <c r="Y2580" s="44"/>
    </row>
    <row r="2581" spans="1:25" ht="15" customHeight="1" x14ac:dyDescent="0.2">
      <c r="A2581" s="44"/>
      <c r="O2581" s="44"/>
      <c r="P2581" s="44"/>
      <c r="Q2581" s="44"/>
      <c r="R2581" s="44"/>
      <c r="S2581" s="44"/>
      <c r="T2581" s="44"/>
      <c r="U2581" s="44"/>
      <c r="V2581" s="44"/>
      <c r="W2581" s="44"/>
      <c r="X2581" s="44"/>
      <c r="Y2581" s="44"/>
    </row>
    <row r="2582" spans="1:25" ht="15" customHeight="1" x14ac:dyDescent="0.2">
      <c r="A2582" s="44"/>
      <c r="O2582" s="44"/>
      <c r="P2582" s="44"/>
      <c r="Q2582" s="44"/>
      <c r="R2582" s="44"/>
      <c r="S2582" s="44"/>
      <c r="T2582" s="44"/>
      <c r="U2582" s="44"/>
      <c r="V2582" s="44"/>
      <c r="W2582" s="44"/>
      <c r="X2582" s="44"/>
      <c r="Y2582" s="44"/>
    </row>
    <row r="2583" spans="1:25" ht="15" customHeight="1" x14ac:dyDescent="0.2">
      <c r="A2583" s="44"/>
      <c r="O2583" s="44"/>
      <c r="P2583" s="44"/>
      <c r="Q2583" s="44"/>
      <c r="R2583" s="44"/>
      <c r="S2583" s="44"/>
      <c r="T2583" s="44"/>
      <c r="U2583" s="44"/>
      <c r="V2583" s="44"/>
      <c r="W2583" s="44"/>
      <c r="X2583" s="44"/>
      <c r="Y2583" s="44"/>
    </row>
    <row r="2584" spans="1:25" ht="15" customHeight="1" x14ac:dyDescent="0.2">
      <c r="A2584" s="44"/>
      <c r="O2584" s="44"/>
      <c r="P2584" s="44"/>
      <c r="Q2584" s="44"/>
      <c r="R2584" s="44"/>
      <c r="S2584" s="44"/>
      <c r="T2584" s="44"/>
      <c r="U2584" s="44"/>
      <c r="V2584" s="44"/>
      <c r="W2584" s="44"/>
      <c r="X2584" s="44"/>
      <c r="Y2584" s="44"/>
    </row>
    <row r="2585" spans="1:25" ht="15" customHeight="1" x14ac:dyDescent="0.2">
      <c r="A2585" s="44"/>
      <c r="O2585" s="44"/>
      <c r="P2585" s="44"/>
      <c r="Q2585" s="44"/>
      <c r="R2585" s="44"/>
      <c r="S2585" s="44"/>
      <c r="T2585" s="44"/>
      <c r="U2585" s="44"/>
      <c r="V2585" s="44"/>
      <c r="W2585" s="44"/>
      <c r="X2585" s="44"/>
      <c r="Y2585" s="44"/>
    </row>
    <row r="2586" spans="1:25" ht="15" customHeight="1" x14ac:dyDescent="0.2">
      <c r="A2586" s="44"/>
      <c r="O2586" s="44"/>
      <c r="P2586" s="44"/>
      <c r="Q2586" s="44"/>
      <c r="R2586" s="44"/>
      <c r="S2586" s="44"/>
      <c r="T2586" s="44"/>
      <c r="U2586" s="44"/>
      <c r="V2586" s="44"/>
      <c r="W2586" s="44"/>
      <c r="X2586" s="44"/>
      <c r="Y2586" s="44"/>
    </row>
    <row r="2587" spans="1:25" ht="15" customHeight="1" x14ac:dyDescent="0.2">
      <c r="A2587" s="44"/>
      <c r="O2587" s="44"/>
      <c r="P2587" s="44"/>
      <c r="Q2587" s="44"/>
      <c r="R2587" s="44"/>
      <c r="S2587" s="44"/>
      <c r="T2587" s="44"/>
      <c r="U2587" s="44"/>
      <c r="V2587" s="44"/>
      <c r="W2587" s="44"/>
      <c r="X2587" s="44"/>
      <c r="Y2587" s="44"/>
    </row>
    <row r="2588" spans="1:25" ht="15" customHeight="1" x14ac:dyDescent="0.2">
      <c r="A2588" s="44"/>
      <c r="O2588" s="44"/>
      <c r="P2588" s="44"/>
      <c r="Q2588" s="44"/>
      <c r="R2588" s="44"/>
      <c r="S2588" s="44"/>
      <c r="T2588" s="44"/>
      <c r="U2588" s="44"/>
      <c r="V2588" s="44"/>
      <c r="W2588" s="44"/>
      <c r="X2588" s="44"/>
      <c r="Y2588" s="44"/>
    </row>
    <row r="2589" spans="1:25" ht="15" customHeight="1" x14ac:dyDescent="0.2">
      <c r="A2589" s="44"/>
      <c r="O2589" s="44"/>
      <c r="P2589" s="44"/>
      <c r="Q2589" s="44"/>
      <c r="R2589" s="44"/>
      <c r="S2589" s="44"/>
      <c r="T2589" s="44"/>
      <c r="U2589" s="44"/>
      <c r="V2589" s="44"/>
      <c r="W2589" s="44"/>
      <c r="X2589" s="44"/>
      <c r="Y2589" s="44"/>
    </row>
    <row r="2590" spans="1:25" ht="15" customHeight="1" x14ac:dyDescent="0.2">
      <c r="A2590" s="44"/>
      <c r="O2590" s="44"/>
      <c r="P2590" s="44"/>
      <c r="Q2590" s="44"/>
      <c r="R2590" s="44"/>
      <c r="S2590" s="44"/>
      <c r="T2590" s="44"/>
      <c r="U2590" s="44"/>
      <c r="V2590" s="44"/>
      <c r="W2590" s="44"/>
      <c r="X2590" s="44"/>
      <c r="Y2590" s="44"/>
    </row>
    <row r="2591" spans="1:25" ht="15" customHeight="1" x14ac:dyDescent="0.2">
      <c r="A2591" s="44"/>
      <c r="O2591" s="44"/>
      <c r="P2591" s="44"/>
      <c r="Q2591" s="44"/>
      <c r="R2591" s="44"/>
      <c r="S2591" s="44"/>
      <c r="T2591" s="44"/>
      <c r="U2591" s="44"/>
      <c r="V2591" s="44"/>
      <c r="W2591" s="44"/>
      <c r="X2591" s="44"/>
      <c r="Y2591" s="44"/>
    </row>
    <row r="2592" spans="1:25" ht="15" customHeight="1" x14ac:dyDescent="0.2">
      <c r="A2592" s="44"/>
      <c r="O2592" s="44"/>
      <c r="P2592" s="44"/>
      <c r="Q2592" s="44"/>
      <c r="R2592" s="44"/>
      <c r="S2592" s="44"/>
      <c r="T2592" s="44"/>
      <c r="U2592" s="44"/>
      <c r="V2592" s="44"/>
      <c r="W2592" s="44"/>
      <c r="X2592" s="44"/>
      <c r="Y2592" s="44"/>
    </row>
    <row r="2593" spans="1:25" ht="15" customHeight="1" x14ac:dyDescent="0.2">
      <c r="A2593" s="44"/>
      <c r="O2593" s="44"/>
      <c r="P2593" s="44"/>
      <c r="Q2593" s="44"/>
      <c r="R2593" s="44"/>
      <c r="S2593" s="44"/>
      <c r="T2593" s="44"/>
      <c r="U2593" s="44"/>
      <c r="V2593" s="44"/>
      <c r="W2593" s="44"/>
      <c r="X2593" s="44"/>
      <c r="Y2593" s="44"/>
    </row>
    <row r="2594" spans="1:25" ht="15" customHeight="1" x14ac:dyDescent="0.2">
      <c r="A2594" s="44"/>
      <c r="O2594" s="44"/>
      <c r="P2594" s="44"/>
      <c r="Q2594" s="44"/>
      <c r="R2594" s="44"/>
      <c r="S2594" s="44"/>
      <c r="T2594" s="44"/>
      <c r="U2594" s="44"/>
      <c r="V2594" s="44"/>
      <c r="W2594" s="44"/>
      <c r="X2594" s="44"/>
      <c r="Y2594" s="44"/>
    </row>
    <row r="2595" spans="1:25" ht="15" customHeight="1" x14ac:dyDescent="0.2">
      <c r="A2595" s="44"/>
      <c r="O2595" s="44"/>
      <c r="P2595" s="44"/>
      <c r="Q2595" s="44"/>
      <c r="R2595" s="44"/>
      <c r="S2595" s="44"/>
      <c r="T2595" s="44"/>
      <c r="U2595" s="44"/>
      <c r="V2595" s="44"/>
      <c r="W2595" s="44"/>
      <c r="X2595" s="44"/>
      <c r="Y2595" s="44"/>
    </row>
    <row r="2596" spans="1:25" ht="15" customHeight="1" x14ac:dyDescent="0.2">
      <c r="A2596" s="44"/>
      <c r="O2596" s="44"/>
      <c r="P2596" s="44"/>
      <c r="Q2596" s="44"/>
      <c r="R2596" s="44"/>
      <c r="S2596" s="44"/>
      <c r="T2596" s="44"/>
      <c r="U2596" s="44"/>
      <c r="V2596" s="44"/>
      <c r="W2596" s="44"/>
      <c r="X2596" s="44"/>
      <c r="Y2596" s="44"/>
    </row>
    <row r="2597" spans="1:25" ht="15" customHeight="1" x14ac:dyDescent="0.2">
      <c r="A2597" s="44"/>
      <c r="O2597" s="44"/>
      <c r="P2597" s="44"/>
      <c r="Q2597" s="44"/>
      <c r="R2597" s="44"/>
      <c r="S2597" s="44"/>
      <c r="T2597" s="44"/>
      <c r="U2597" s="44"/>
      <c r="V2597" s="44"/>
      <c r="W2597" s="44"/>
      <c r="X2597" s="44"/>
      <c r="Y2597" s="44"/>
    </row>
    <row r="2598" spans="1:25" ht="15" customHeight="1" x14ac:dyDescent="0.2">
      <c r="A2598" s="44"/>
      <c r="O2598" s="44"/>
      <c r="P2598" s="44"/>
      <c r="Q2598" s="44"/>
      <c r="R2598" s="44"/>
      <c r="S2598" s="44"/>
      <c r="T2598" s="44"/>
      <c r="U2598" s="44"/>
      <c r="V2598" s="44"/>
      <c r="W2598" s="44"/>
      <c r="X2598" s="44"/>
      <c r="Y2598" s="44"/>
    </row>
    <row r="2599" spans="1:25" ht="15" customHeight="1" x14ac:dyDescent="0.2">
      <c r="A2599" s="44"/>
      <c r="O2599" s="44"/>
      <c r="P2599" s="44"/>
      <c r="Q2599" s="44"/>
      <c r="R2599" s="44"/>
      <c r="S2599" s="44"/>
      <c r="T2599" s="44"/>
      <c r="U2599" s="44"/>
      <c r="V2599" s="44"/>
      <c r="W2599" s="44"/>
      <c r="X2599" s="44"/>
      <c r="Y2599" s="44"/>
    </row>
    <row r="2600" spans="1:25" ht="15" customHeight="1" x14ac:dyDescent="0.2">
      <c r="A2600" s="44"/>
      <c r="O2600" s="44"/>
      <c r="P2600" s="44"/>
      <c r="Q2600" s="44"/>
      <c r="R2600" s="44"/>
      <c r="S2600" s="44"/>
      <c r="T2600" s="44"/>
      <c r="U2600" s="44"/>
      <c r="V2600" s="44"/>
      <c r="W2600" s="44"/>
      <c r="X2600" s="44"/>
      <c r="Y2600" s="44"/>
    </row>
    <row r="2601" spans="1:25" ht="15" customHeight="1" x14ac:dyDescent="0.2">
      <c r="A2601" s="44"/>
      <c r="O2601" s="44"/>
      <c r="P2601" s="44"/>
      <c r="Q2601" s="44"/>
      <c r="R2601" s="44"/>
      <c r="S2601" s="44"/>
      <c r="T2601" s="44"/>
      <c r="U2601" s="44"/>
      <c r="V2601" s="44"/>
      <c r="W2601" s="44"/>
      <c r="X2601" s="44"/>
      <c r="Y2601" s="44"/>
    </row>
    <row r="2602" spans="1:25" ht="15" customHeight="1" x14ac:dyDescent="0.2">
      <c r="A2602" s="44"/>
      <c r="O2602" s="44"/>
      <c r="P2602" s="44"/>
      <c r="Q2602" s="44"/>
      <c r="R2602" s="44"/>
      <c r="S2602" s="44"/>
      <c r="T2602" s="44"/>
      <c r="U2602" s="44"/>
      <c r="V2602" s="44"/>
      <c r="W2602" s="44"/>
      <c r="X2602" s="44"/>
      <c r="Y2602" s="44"/>
    </row>
    <row r="2603" spans="1:25" ht="15" customHeight="1" x14ac:dyDescent="0.2">
      <c r="A2603" s="44"/>
      <c r="O2603" s="44"/>
      <c r="P2603" s="44"/>
      <c r="Q2603" s="44"/>
      <c r="R2603" s="44"/>
      <c r="S2603" s="44"/>
      <c r="T2603" s="44"/>
      <c r="U2603" s="44"/>
      <c r="V2603" s="44"/>
      <c r="W2603" s="44"/>
      <c r="X2603" s="44"/>
      <c r="Y2603" s="44"/>
    </row>
    <row r="2604" spans="1:25" ht="15" customHeight="1" x14ac:dyDescent="0.2">
      <c r="A2604" s="44"/>
      <c r="O2604" s="44"/>
      <c r="P2604" s="44"/>
      <c r="Q2604" s="44"/>
      <c r="R2604" s="44"/>
      <c r="S2604" s="44"/>
      <c r="T2604" s="44"/>
      <c r="U2604" s="44"/>
      <c r="V2604" s="44"/>
      <c r="W2604" s="44"/>
      <c r="X2604" s="44"/>
      <c r="Y2604" s="44"/>
    </row>
    <row r="2605" spans="1:25" ht="15" customHeight="1" x14ac:dyDescent="0.2">
      <c r="A2605" s="44"/>
      <c r="O2605" s="44"/>
      <c r="P2605" s="44"/>
      <c r="Q2605" s="44"/>
      <c r="R2605" s="44"/>
      <c r="S2605" s="44"/>
      <c r="T2605" s="44"/>
      <c r="U2605" s="44"/>
      <c r="V2605" s="44"/>
      <c r="W2605" s="44"/>
      <c r="X2605" s="44"/>
      <c r="Y2605" s="44"/>
    </row>
    <row r="2606" spans="1:25" ht="15" customHeight="1" x14ac:dyDescent="0.2">
      <c r="A2606" s="44"/>
      <c r="O2606" s="44"/>
      <c r="P2606" s="44"/>
      <c r="Q2606" s="44"/>
      <c r="R2606" s="44"/>
      <c r="S2606" s="44"/>
      <c r="T2606" s="44"/>
      <c r="U2606" s="44"/>
      <c r="V2606" s="44"/>
      <c r="W2606" s="44"/>
      <c r="X2606" s="44"/>
      <c r="Y2606" s="44"/>
    </row>
    <row r="2607" spans="1:25" ht="15" customHeight="1" x14ac:dyDescent="0.2">
      <c r="A2607" s="44"/>
      <c r="O2607" s="44"/>
      <c r="P2607" s="44"/>
      <c r="Q2607" s="44"/>
      <c r="R2607" s="44"/>
      <c r="S2607" s="44"/>
      <c r="T2607" s="44"/>
      <c r="U2607" s="44"/>
      <c r="V2607" s="44"/>
      <c r="W2607" s="44"/>
      <c r="X2607" s="44"/>
      <c r="Y2607" s="44"/>
    </row>
    <row r="2608" spans="1:25" ht="15" customHeight="1" x14ac:dyDescent="0.2">
      <c r="A2608" s="44"/>
      <c r="O2608" s="44"/>
      <c r="P2608" s="44"/>
      <c r="Q2608" s="44"/>
      <c r="R2608" s="44"/>
      <c r="S2608" s="44"/>
      <c r="T2608" s="44"/>
      <c r="U2608" s="44"/>
      <c r="V2608" s="44"/>
      <c r="W2608" s="44"/>
      <c r="X2608" s="44"/>
      <c r="Y2608" s="44"/>
    </row>
    <row r="2609" spans="1:25" ht="15" customHeight="1" x14ac:dyDescent="0.2">
      <c r="A2609" s="44"/>
      <c r="O2609" s="44"/>
      <c r="P2609" s="44"/>
      <c r="Q2609" s="44"/>
      <c r="R2609" s="44"/>
      <c r="S2609" s="44"/>
      <c r="T2609" s="44"/>
      <c r="U2609" s="44"/>
      <c r="V2609" s="44"/>
      <c r="W2609" s="44"/>
      <c r="X2609" s="44"/>
      <c r="Y2609" s="44"/>
    </row>
    <row r="2610" spans="1:25" ht="15" customHeight="1" x14ac:dyDescent="0.2">
      <c r="A2610" s="44"/>
      <c r="O2610" s="44"/>
      <c r="P2610" s="44"/>
      <c r="Q2610" s="44"/>
      <c r="R2610" s="44"/>
      <c r="S2610" s="44"/>
      <c r="T2610" s="44"/>
      <c r="U2610" s="44"/>
      <c r="V2610" s="44"/>
      <c r="W2610" s="44"/>
      <c r="X2610" s="44"/>
      <c r="Y2610" s="44"/>
    </row>
    <row r="2611" spans="1:25" ht="15" customHeight="1" x14ac:dyDescent="0.2">
      <c r="A2611" s="44"/>
      <c r="O2611" s="44"/>
      <c r="P2611" s="44"/>
      <c r="Q2611" s="44"/>
      <c r="R2611" s="44"/>
      <c r="S2611" s="44"/>
      <c r="T2611" s="44"/>
      <c r="U2611" s="44"/>
      <c r="V2611" s="44"/>
      <c r="W2611" s="44"/>
      <c r="X2611" s="44"/>
      <c r="Y2611" s="44"/>
    </row>
    <row r="2612" spans="1:25" ht="15" customHeight="1" x14ac:dyDescent="0.2">
      <c r="A2612" s="44"/>
      <c r="O2612" s="44"/>
      <c r="P2612" s="44"/>
      <c r="Q2612" s="44"/>
      <c r="R2612" s="44"/>
      <c r="S2612" s="44"/>
      <c r="T2612" s="44"/>
      <c r="U2612" s="44"/>
      <c r="V2612" s="44"/>
      <c r="W2612" s="44"/>
      <c r="X2612" s="44"/>
      <c r="Y2612" s="44"/>
    </row>
    <row r="2613" spans="1:25" ht="15" customHeight="1" x14ac:dyDescent="0.2">
      <c r="A2613" s="44"/>
      <c r="O2613" s="44"/>
      <c r="P2613" s="44"/>
      <c r="Q2613" s="44"/>
      <c r="R2613" s="44"/>
      <c r="S2613" s="44"/>
      <c r="T2613" s="44"/>
      <c r="U2613" s="44"/>
      <c r="V2613" s="44"/>
      <c r="W2613" s="44"/>
      <c r="X2613" s="44"/>
      <c r="Y2613" s="44"/>
    </row>
    <row r="2614" spans="1:25" ht="15" customHeight="1" x14ac:dyDescent="0.2">
      <c r="A2614" s="44"/>
      <c r="O2614" s="44"/>
      <c r="P2614" s="44"/>
      <c r="Q2614" s="44"/>
      <c r="R2614" s="44"/>
      <c r="S2614" s="44"/>
      <c r="T2614" s="44"/>
      <c r="U2614" s="44"/>
      <c r="V2614" s="44"/>
      <c r="W2614" s="44"/>
      <c r="X2614" s="44"/>
      <c r="Y2614" s="44"/>
    </row>
    <row r="2615" spans="1:25" ht="15" customHeight="1" x14ac:dyDescent="0.2">
      <c r="A2615" s="44"/>
      <c r="O2615" s="44"/>
      <c r="P2615" s="44"/>
      <c r="Q2615" s="44"/>
      <c r="R2615" s="44"/>
      <c r="S2615" s="44"/>
      <c r="T2615" s="44"/>
      <c r="U2615" s="44"/>
      <c r="V2615" s="44"/>
      <c r="W2615" s="44"/>
      <c r="X2615" s="44"/>
      <c r="Y2615" s="44"/>
    </row>
    <row r="2616" spans="1:25" ht="15" customHeight="1" x14ac:dyDescent="0.2">
      <c r="A2616" s="44"/>
      <c r="O2616" s="44"/>
      <c r="P2616" s="44"/>
      <c r="Q2616" s="44"/>
      <c r="R2616" s="44"/>
      <c r="S2616" s="44"/>
      <c r="T2616" s="44"/>
      <c r="U2616" s="44"/>
      <c r="V2616" s="44"/>
      <c r="W2616" s="44"/>
      <c r="X2616" s="44"/>
      <c r="Y2616" s="44"/>
    </row>
    <row r="2617" spans="1:25" ht="15" customHeight="1" x14ac:dyDescent="0.2">
      <c r="A2617" s="44"/>
      <c r="O2617" s="44"/>
      <c r="P2617" s="44"/>
      <c r="Q2617" s="44"/>
      <c r="R2617" s="44"/>
      <c r="S2617" s="44"/>
      <c r="T2617" s="44"/>
      <c r="U2617" s="44"/>
      <c r="V2617" s="44"/>
      <c r="W2617" s="44"/>
      <c r="X2617" s="44"/>
      <c r="Y2617" s="44"/>
    </row>
    <row r="2618" spans="1:25" ht="15" customHeight="1" x14ac:dyDescent="0.2">
      <c r="A2618" s="44"/>
      <c r="O2618" s="44"/>
      <c r="P2618" s="44"/>
      <c r="Q2618" s="44"/>
      <c r="R2618" s="44"/>
      <c r="S2618" s="44"/>
      <c r="T2618" s="44"/>
      <c r="U2618" s="44"/>
      <c r="V2618" s="44"/>
      <c r="W2618" s="44"/>
      <c r="X2618" s="44"/>
      <c r="Y2618" s="44"/>
    </row>
    <row r="2619" spans="1:25" ht="15" customHeight="1" x14ac:dyDescent="0.2">
      <c r="A2619" s="44"/>
      <c r="O2619" s="44"/>
      <c r="P2619" s="44"/>
      <c r="Q2619" s="44"/>
      <c r="R2619" s="44"/>
      <c r="S2619" s="44"/>
      <c r="T2619" s="44"/>
      <c r="U2619" s="44"/>
      <c r="V2619" s="44"/>
      <c r="W2619" s="44"/>
      <c r="X2619" s="44"/>
      <c r="Y2619" s="44"/>
    </row>
    <row r="2620" spans="1:25" ht="15" customHeight="1" x14ac:dyDescent="0.2">
      <c r="A2620" s="44"/>
      <c r="O2620" s="44"/>
      <c r="P2620" s="44"/>
      <c r="Q2620" s="44"/>
      <c r="R2620" s="44"/>
      <c r="S2620" s="44"/>
      <c r="T2620" s="44"/>
      <c r="U2620" s="44"/>
      <c r="V2620" s="44"/>
      <c r="W2620" s="44"/>
      <c r="X2620" s="44"/>
      <c r="Y2620" s="44"/>
    </row>
    <row r="2621" spans="1:25" ht="15" customHeight="1" x14ac:dyDescent="0.2">
      <c r="A2621" s="44"/>
      <c r="O2621" s="44"/>
      <c r="P2621" s="44"/>
      <c r="Q2621" s="44"/>
      <c r="R2621" s="44"/>
      <c r="S2621" s="44"/>
      <c r="T2621" s="44"/>
      <c r="U2621" s="44"/>
      <c r="V2621" s="44"/>
      <c r="W2621" s="44"/>
      <c r="X2621" s="44"/>
      <c r="Y2621" s="44"/>
    </row>
    <row r="2622" spans="1:25" ht="15" customHeight="1" x14ac:dyDescent="0.2">
      <c r="A2622" s="44"/>
      <c r="O2622" s="44"/>
      <c r="P2622" s="44"/>
      <c r="Q2622" s="44"/>
      <c r="R2622" s="44"/>
      <c r="S2622" s="44"/>
      <c r="T2622" s="44"/>
      <c r="U2622" s="44"/>
      <c r="V2622" s="44"/>
      <c r="W2622" s="44"/>
      <c r="X2622" s="44"/>
      <c r="Y2622" s="44"/>
    </row>
    <row r="2623" spans="1:25" ht="15" customHeight="1" x14ac:dyDescent="0.2">
      <c r="A2623" s="44"/>
      <c r="O2623" s="44"/>
      <c r="P2623" s="44"/>
      <c r="Q2623" s="44"/>
      <c r="R2623" s="44"/>
      <c r="S2623" s="44"/>
      <c r="T2623" s="44"/>
      <c r="U2623" s="44"/>
      <c r="V2623" s="44"/>
      <c r="W2623" s="44"/>
      <c r="X2623" s="44"/>
      <c r="Y2623" s="44"/>
    </row>
    <row r="2624" spans="1:25" ht="15" customHeight="1" x14ac:dyDescent="0.2">
      <c r="A2624" s="44"/>
      <c r="O2624" s="44"/>
      <c r="P2624" s="44"/>
      <c r="Q2624" s="44"/>
      <c r="R2624" s="44"/>
      <c r="S2624" s="44"/>
      <c r="T2624" s="44"/>
      <c r="U2624" s="44"/>
      <c r="V2624" s="44"/>
      <c r="W2624" s="44"/>
      <c r="X2624" s="44"/>
      <c r="Y2624" s="44"/>
    </row>
    <row r="2625" spans="1:25" ht="15" customHeight="1" x14ac:dyDescent="0.2">
      <c r="A2625" s="44"/>
      <c r="O2625" s="44"/>
      <c r="P2625" s="44"/>
      <c r="Q2625" s="44"/>
      <c r="R2625" s="44"/>
      <c r="S2625" s="44"/>
      <c r="T2625" s="44"/>
      <c r="U2625" s="44"/>
      <c r="V2625" s="44"/>
      <c r="W2625" s="44"/>
      <c r="X2625" s="44"/>
      <c r="Y2625" s="44"/>
    </row>
    <row r="2626" spans="1:25" ht="15" customHeight="1" x14ac:dyDescent="0.2">
      <c r="A2626" s="44"/>
      <c r="O2626" s="44"/>
      <c r="P2626" s="44"/>
      <c r="Q2626" s="44"/>
      <c r="R2626" s="44"/>
      <c r="S2626" s="44"/>
      <c r="T2626" s="44"/>
      <c r="U2626" s="44"/>
      <c r="V2626" s="44"/>
      <c r="W2626" s="44"/>
      <c r="X2626" s="44"/>
      <c r="Y2626" s="44"/>
    </row>
    <row r="2627" spans="1:25" ht="15" customHeight="1" x14ac:dyDescent="0.2">
      <c r="A2627" s="44"/>
      <c r="O2627" s="44"/>
      <c r="P2627" s="44"/>
      <c r="Q2627" s="44"/>
      <c r="R2627" s="44"/>
      <c r="S2627" s="44"/>
      <c r="T2627" s="44"/>
      <c r="U2627" s="44"/>
      <c r="V2627" s="44"/>
      <c r="W2627" s="44"/>
      <c r="X2627" s="44"/>
      <c r="Y2627" s="44"/>
    </row>
    <row r="2628" spans="1:25" ht="15" customHeight="1" x14ac:dyDescent="0.2">
      <c r="A2628" s="44"/>
      <c r="O2628" s="44"/>
      <c r="P2628" s="44"/>
      <c r="Q2628" s="44"/>
      <c r="R2628" s="44"/>
      <c r="S2628" s="44"/>
      <c r="T2628" s="44"/>
      <c r="U2628" s="44"/>
      <c r="V2628" s="44"/>
      <c r="W2628" s="44"/>
      <c r="X2628" s="44"/>
      <c r="Y2628" s="44"/>
    </row>
    <row r="2629" spans="1:25" ht="15" customHeight="1" x14ac:dyDescent="0.2">
      <c r="A2629" s="44"/>
      <c r="O2629" s="44"/>
      <c r="P2629" s="44"/>
      <c r="Q2629" s="44"/>
      <c r="R2629" s="44"/>
      <c r="S2629" s="44"/>
      <c r="T2629" s="44"/>
      <c r="U2629" s="44"/>
      <c r="V2629" s="44"/>
      <c r="W2629" s="44"/>
      <c r="X2629" s="44"/>
      <c r="Y2629" s="44"/>
    </row>
    <row r="2630" spans="1:25" ht="15" customHeight="1" x14ac:dyDescent="0.2">
      <c r="A2630" s="44"/>
      <c r="O2630" s="44"/>
      <c r="P2630" s="44"/>
      <c r="Q2630" s="44"/>
      <c r="R2630" s="44"/>
      <c r="S2630" s="44"/>
      <c r="T2630" s="44"/>
      <c r="U2630" s="44"/>
      <c r="V2630" s="44"/>
      <c r="W2630" s="44"/>
      <c r="X2630" s="44"/>
      <c r="Y2630" s="44"/>
    </row>
    <row r="2631" spans="1:25" ht="15" customHeight="1" x14ac:dyDescent="0.2">
      <c r="A2631" s="44"/>
      <c r="O2631" s="44"/>
      <c r="P2631" s="44"/>
      <c r="Q2631" s="44"/>
      <c r="R2631" s="44"/>
      <c r="S2631" s="44"/>
      <c r="T2631" s="44"/>
      <c r="U2631" s="44"/>
      <c r="V2631" s="44"/>
      <c r="W2631" s="44"/>
      <c r="X2631" s="44"/>
      <c r="Y2631" s="44"/>
    </row>
    <row r="2632" spans="1:25" ht="15" customHeight="1" x14ac:dyDescent="0.2">
      <c r="A2632" s="44"/>
      <c r="O2632" s="44"/>
      <c r="P2632" s="44"/>
      <c r="Q2632" s="44"/>
      <c r="R2632" s="44"/>
      <c r="S2632" s="44"/>
      <c r="T2632" s="44"/>
      <c r="U2632" s="44"/>
      <c r="V2632" s="44"/>
      <c r="W2632" s="44"/>
      <c r="X2632" s="44"/>
      <c r="Y2632" s="44"/>
    </row>
    <row r="2633" spans="1:25" ht="15" customHeight="1" x14ac:dyDescent="0.2">
      <c r="A2633" s="44"/>
      <c r="O2633" s="44"/>
      <c r="P2633" s="44"/>
      <c r="Q2633" s="44"/>
      <c r="R2633" s="44"/>
      <c r="S2633" s="44"/>
      <c r="T2633" s="44"/>
      <c r="U2633" s="44"/>
      <c r="V2633" s="44"/>
      <c r="W2633" s="44"/>
      <c r="X2633" s="44"/>
      <c r="Y2633" s="44"/>
    </row>
    <row r="2634" spans="1:25" ht="15" customHeight="1" x14ac:dyDescent="0.2">
      <c r="A2634" s="44"/>
      <c r="O2634" s="44"/>
      <c r="P2634" s="44"/>
      <c r="Q2634" s="44"/>
      <c r="R2634" s="44"/>
      <c r="S2634" s="44"/>
      <c r="T2634" s="44"/>
      <c r="U2634" s="44"/>
      <c r="V2634" s="44"/>
      <c r="W2634" s="44"/>
      <c r="X2634" s="44"/>
      <c r="Y2634" s="44"/>
    </row>
    <row r="2635" spans="1:25" ht="15" customHeight="1" x14ac:dyDescent="0.2">
      <c r="A2635" s="44"/>
      <c r="O2635" s="44"/>
      <c r="P2635" s="44"/>
      <c r="Q2635" s="44"/>
      <c r="R2635" s="44"/>
      <c r="S2635" s="44"/>
      <c r="T2635" s="44"/>
      <c r="U2635" s="44"/>
      <c r="V2635" s="44"/>
      <c r="W2635" s="44"/>
      <c r="X2635" s="44"/>
      <c r="Y2635" s="44"/>
    </row>
    <row r="2636" spans="1:25" ht="15" customHeight="1" x14ac:dyDescent="0.2">
      <c r="A2636" s="44"/>
      <c r="O2636" s="44"/>
      <c r="P2636" s="44"/>
      <c r="Q2636" s="44"/>
      <c r="R2636" s="44"/>
      <c r="S2636" s="44"/>
      <c r="T2636" s="44"/>
      <c r="U2636" s="44"/>
      <c r="V2636" s="44"/>
      <c r="W2636" s="44"/>
      <c r="X2636" s="44"/>
      <c r="Y2636" s="44"/>
    </row>
    <row r="2637" spans="1:25" ht="15" customHeight="1" x14ac:dyDescent="0.2">
      <c r="A2637" s="44"/>
      <c r="O2637" s="44"/>
      <c r="P2637" s="44"/>
      <c r="Q2637" s="44"/>
      <c r="R2637" s="44"/>
      <c r="S2637" s="44"/>
      <c r="T2637" s="44"/>
      <c r="U2637" s="44"/>
      <c r="V2637" s="44"/>
      <c r="W2637" s="44"/>
      <c r="X2637" s="44"/>
      <c r="Y2637" s="44"/>
    </row>
    <row r="2638" spans="1:25" ht="15" customHeight="1" x14ac:dyDescent="0.2">
      <c r="A2638" s="44"/>
      <c r="O2638" s="44"/>
      <c r="P2638" s="44"/>
      <c r="Q2638" s="44"/>
      <c r="R2638" s="44"/>
      <c r="S2638" s="44"/>
      <c r="T2638" s="44"/>
      <c r="U2638" s="44"/>
      <c r="V2638" s="44"/>
      <c r="W2638" s="44"/>
      <c r="X2638" s="44"/>
      <c r="Y2638" s="44"/>
    </row>
    <row r="2639" spans="1:25" ht="15" customHeight="1" x14ac:dyDescent="0.2">
      <c r="A2639" s="44"/>
      <c r="O2639" s="44"/>
      <c r="P2639" s="44"/>
      <c r="Q2639" s="44"/>
      <c r="R2639" s="44"/>
      <c r="S2639" s="44"/>
      <c r="T2639" s="44"/>
      <c r="U2639" s="44"/>
      <c r="V2639" s="44"/>
      <c r="W2639" s="44"/>
      <c r="X2639" s="44"/>
      <c r="Y2639" s="44"/>
    </row>
    <row r="2640" spans="1:25" ht="15" customHeight="1" x14ac:dyDescent="0.2">
      <c r="A2640" s="44"/>
      <c r="O2640" s="44"/>
      <c r="P2640" s="44"/>
      <c r="Q2640" s="44"/>
      <c r="R2640" s="44"/>
      <c r="S2640" s="44"/>
      <c r="T2640" s="44"/>
      <c r="U2640" s="44"/>
      <c r="V2640" s="44"/>
      <c r="W2640" s="44"/>
      <c r="X2640" s="44"/>
      <c r="Y2640" s="44"/>
    </row>
    <row r="2641" spans="1:25" ht="15" customHeight="1" x14ac:dyDescent="0.2">
      <c r="A2641" s="44"/>
      <c r="O2641" s="44"/>
      <c r="P2641" s="44"/>
      <c r="Q2641" s="44"/>
      <c r="R2641" s="44"/>
      <c r="S2641" s="44"/>
      <c r="T2641" s="44"/>
      <c r="U2641" s="44"/>
      <c r="V2641" s="44"/>
      <c r="W2641" s="44"/>
      <c r="X2641" s="44"/>
      <c r="Y2641" s="44"/>
    </row>
    <row r="2642" spans="1:25" ht="15" customHeight="1" x14ac:dyDescent="0.2">
      <c r="A2642" s="44"/>
      <c r="O2642" s="44"/>
      <c r="P2642" s="44"/>
      <c r="Q2642" s="44"/>
      <c r="R2642" s="44"/>
      <c r="S2642" s="44"/>
      <c r="T2642" s="44"/>
      <c r="U2642" s="44"/>
      <c r="V2642" s="44"/>
      <c r="W2642" s="44"/>
      <c r="X2642" s="44"/>
      <c r="Y2642" s="44"/>
    </row>
    <row r="2643" spans="1:25" ht="15" customHeight="1" x14ac:dyDescent="0.2">
      <c r="A2643" s="44"/>
      <c r="O2643" s="44"/>
      <c r="P2643" s="44"/>
      <c r="Q2643" s="44"/>
      <c r="R2643" s="44"/>
      <c r="S2643" s="44"/>
      <c r="T2643" s="44"/>
      <c r="U2643" s="44"/>
      <c r="V2643" s="44"/>
      <c r="W2643" s="44"/>
      <c r="X2643" s="44"/>
      <c r="Y2643" s="44"/>
    </row>
    <row r="2644" spans="1:25" ht="15" customHeight="1" x14ac:dyDescent="0.2">
      <c r="A2644" s="44"/>
      <c r="O2644" s="44"/>
      <c r="P2644" s="44"/>
      <c r="Q2644" s="44"/>
      <c r="R2644" s="44"/>
      <c r="S2644" s="44"/>
      <c r="T2644" s="44"/>
      <c r="U2644" s="44"/>
      <c r="V2644" s="44"/>
      <c r="W2644" s="44"/>
      <c r="X2644" s="44"/>
      <c r="Y2644" s="44"/>
    </row>
    <row r="2645" spans="1:25" ht="15" customHeight="1" x14ac:dyDescent="0.2">
      <c r="A2645" s="44"/>
      <c r="O2645" s="44"/>
      <c r="P2645" s="44"/>
      <c r="Q2645" s="44"/>
      <c r="R2645" s="44"/>
      <c r="S2645" s="44"/>
      <c r="T2645" s="44"/>
      <c r="U2645" s="44"/>
      <c r="V2645" s="44"/>
      <c r="W2645" s="44"/>
      <c r="X2645" s="44"/>
      <c r="Y2645" s="44"/>
    </row>
    <row r="2646" spans="1:25" ht="15" customHeight="1" x14ac:dyDescent="0.2">
      <c r="A2646" s="44"/>
      <c r="O2646" s="44"/>
      <c r="P2646" s="44"/>
      <c r="Q2646" s="44"/>
      <c r="R2646" s="44"/>
      <c r="S2646" s="44"/>
      <c r="T2646" s="44"/>
      <c r="U2646" s="44"/>
      <c r="V2646" s="44"/>
      <c r="W2646" s="44"/>
      <c r="X2646" s="44"/>
      <c r="Y2646" s="44"/>
    </row>
    <row r="2647" spans="1:25" ht="15" customHeight="1" x14ac:dyDescent="0.2">
      <c r="A2647" s="44"/>
      <c r="O2647" s="44"/>
      <c r="P2647" s="44"/>
      <c r="Q2647" s="44"/>
      <c r="R2647" s="44"/>
      <c r="S2647" s="44"/>
      <c r="T2647" s="44"/>
      <c r="U2647" s="44"/>
      <c r="V2647" s="44"/>
      <c r="W2647" s="44"/>
      <c r="X2647" s="44"/>
      <c r="Y2647" s="44"/>
    </row>
    <row r="2648" spans="1:25" ht="15" customHeight="1" x14ac:dyDescent="0.2">
      <c r="A2648" s="44"/>
      <c r="O2648" s="44"/>
      <c r="P2648" s="44"/>
      <c r="Q2648" s="44"/>
      <c r="R2648" s="44"/>
      <c r="S2648" s="44"/>
      <c r="T2648" s="44"/>
      <c r="U2648" s="44"/>
      <c r="V2648" s="44"/>
      <c r="W2648" s="44"/>
      <c r="X2648" s="44"/>
      <c r="Y2648" s="44"/>
    </row>
    <row r="2649" spans="1:25" ht="15" customHeight="1" x14ac:dyDescent="0.2">
      <c r="A2649" s="44"/>
      <c r="O2649" s="44"/>
      <c r="P2649" s="44"/>
      <c r="Q2649" s="44"/>
      <c r="R2649" s="44"/>
      <c r="S2649" s="44"/>
      <c r="T2649" s="44"/>
      <c r="U2649" s="44"/>
      <c r="V2649" s="44"/>
      <c r="W2649" s="44"/>
      <c r="X2649" s="44"/>
      <c r="Y2649" s="44"/>
    </row>
    <row r="2650" spans="1:25" ht="15" customHeight="1" x14ac:dyDescent="0.2">
      <c r="A2650" s="44"/>
      <c r="O2650" s="44"/>
      <c r="P2650" s="44"/>
      <c r="Q2650" s="44"/>
      <c r="R2650" s="44"/>
      <c r="S2650" s="44"/>
      <c r="T2650" s="44"/>
      <c r="U2650" s="44"/>
      <c r="V2650" s="44"/>
      <c r="W2650" s="44"/>
      <c r="X2650" s="44"/>
      <c r="Y2650" s="44"/>
    </row>
    <row r="2651" spans="1:25" ht="15" customHeight="1" x14ac:dyDescent="0.2">
      <c r="A2651" s="44"/>
      <c r="O2651" s="44"/>
      <c r="P2651" s="44"/>
      <c r="Q2651" s="44"/>
      <c r="R2651" s="44"/>
      <c r="S2651" s="44"/>
      <c r="T2651" s="44"/>
      <c r="U2651" s="44"/>
      <c r="V2651" s="44"/>
      <c r="W2651" s="44"/>
      <c r="X2651" s="44"/>
      <c r="Y2651" s="44"/>
    </row>
    <row r="2652" spans="1:25" ht="15" customHeight="1" x14ac:dyDescent="0.2">
      <c r="A2652" s="44"/>
      <c r="O2652" s="44"/>
      <c r="P2652" s="44"/>
      <c r="Q2652" s="44"/>
      <c r="R2652" s="44"/>
      <c r="S2652" s="44"/>
      <c r="T2652" s="44"/>
      <c r="U2652" s="44"/>
      <c r="V2652" s="44"/>
      <c r="W2652" s="44"/>
      <c r="X2652" s="44"/>
      <c r="Y2652" s="44"/>
    </row>
    <row r="2653" spans="1:25" ht="15" customHeight="1" x14ac:dyDescent="0.2">
      <c r="A2653" s="44"/>
      <c r="O2653" s="44"/>
      <c r="P2653" s="44"/>
      <c r="Q2653" s="44"/>
      <c r="R2653" s="44"/>
      <c r="S2653" s="44"/>
      <c r="T2653" s="44"/>
      <c r="U2653" s="44"/>
      <c r="V2653" s="44"/>
      <c r="W2653" s="44"/>
      <c r="X2653" s="44"/>
      <c r="Y2653" s="44"/>
    </row>
    <row r="2654" spans="1:25" ht="15" customHeight="1" x14ac:dyDescent="0.2">
      <c r="A2654" s="44"/>
      <c r="O2654" s="44"/>
      <c r="P2654" s="44"/>
      <c r="Q2654" s="44"/>
      <c r="R2654" s="44"/>
      <c r="S2654" s="44"/>
      <c r="T2654" s="44"/>
      <c r="U2654" s="44"/>
      <c r="V2654" s="44"/>
      <c r="W2654" s="44"/>
      <c r="X2654" s="44"/>
      <c r="Y2654" s="44"/>
    </row>
    <row r="2655" spans="1:25" ht="15" customHeight="1" x14ac:dyDescent="0.2">
      <c r="A2655" s="44"/>
      <c r="O2655" s="44"/>
      <c r="P2655" s="44"/>
      <c r="Q2655" s="44"/>
      <c r="R2655" s="44"/>
      <c r="S2655" s="44"/>
      <c r="T2655" s="44"/>
      <c r="U2655" s="44"/>
      <c r="V2655" s="44"/>
      <c r="W2655" s="44"/>
      <c r="X2655" s="44"/>
      <c r="Y2655" s="44"/>
    </row>
    <row r="2656" spans="1:25" ht="15" customHeight="1" x14ac:dyDescent="0.2">
      <c r="A2656" s="44"/>
      <c r="O2656" s="44"/>
      <c r="P2656" s="44"/>
      <c r="Q2656" s="44"/>
      <c r="R2656" s="44"/>
      <c r="S2656" s="44"/>
      <c r="T2656" s="44"/>
      <c r="U2656" s="44"/>
      <c r="V2656" s="44"/>
      <c r="W2656" s="44"/>
      <c r="X2656" s="44"/>
      <c r="Y2656" s="44"/>
    </row>
    <row r="2657" spans="1:25" ht="15" customHeight="1" x14ac:dyDescent="0.2">
      <c r="A2657" s="44"/>
      <c r="O2657" s="44"/>
      <c r="P2657" s="44"/>
      <c r="Q2657" s="44"/>
      <c r="R2657" s="44"/>
      <c r="S2657" s="44"/>
      <c r="T2657" s="44"/>
      <c r="U2657" s="44"/>
      <c r="V2657" s="44"/>
      <c r="W2657" s="44"/>
      <c r="X2657" s="44"/>
      <c r="Y2657" s="44"/>
    </row>
    <row r="2658" spans="1:25" ht="15" customHeight="1" x14ac:dyDescent="0.2">
      <c r="A2658" s="44"/>
      <c r="O2658" s="44"/>
      <c r="P2658" s="44"/>
      <c r="Q2658" s="44"/>
      <c r="R2658" s="44"/>
      <c r="S2658" s="44"/>
      <c r="T2658" s="44"/>
      <c r="U2658" s="44"/>
      <c r="V2658" s="44"/>
      <c r="W2658" s="44"/>
      <c r="X2658" s="44"/>
      <c r="Y2658" s="44"/>
    </row>
    <row r="2659" spans="1:25" ht="15" customHeight="1" x14ac:dyDescent="0.2">
      <c r="A2659" s="44"/>
      <c r="O2659" s="44"/>
      <c r="P2659" s="44"/>
      <c r="Q2659" s="44"/>
      <c r="R2659" s="44"/>
      <c r="S2659" s="44"/>
      <c r="T2659" s="44"/>
      <c r="U2659" s="44"/>
      <c r="V2659" s="44"/>
      <c r="W2659" s="44"/>
      <c r="X2659" s="44"/>
      <c r="Y2659" s="44"/>
    </row>
    <row r="2660" spans="1:25" ht="15" customHeight="1" x14ac:dyDescent="0.2">
      <c r="A2660" s="44"/>
      <c r="O2660" s="44"/>
      <c r="P2660" s="44"/>
      <c r="Q2660" s="44"/>
      <c r="R2660" s="44"/>
      <c r="S2660" s="44"/>
      <c r="T2660" s="44"/>
      <c r="U2660" s="44"/>
      <c r="V2660" s="44"/>
      <c r="W2660" s="44"/>
      <c r="X2660" s="44"/>
      <c r="Y2660" s="44"/>
    </row>
    <row r="2661" spans="1:25" ht="15" customHeight="1" x14ac:dyDescent="0.2">
      <c r="A2661" s="44"/>
      <c r="O2661" s="44"/>
      <c r="P2661" s="44"/>
      <c r="Q2661" s="44"/>
      <c r="R2661" s="44"/>
      <c r="S2661" s="44"/>
      <c r="T2661" s="44"/>
      <c r="U2661" s="44"/>
      <c r="V2661" s="44"/>
      <c r="W2661" s="44"/>
      <c r="X2661" s="44"/>
      <c r="Y2661" s="44"/>
    </row>
    <row r="2662" spans="1:25" ht="15" customHeight="1" x14ac:dyDescent="0.2">
      <c r="A2662" s="44"/>
      <c r="O2662" s="44"/>
      <c r="P2662" s="44"/>
      <c r="Q2662" s="44"/>
      <c r="R2662" s="44"/>
      <c r="S2662" s="44"/>
      <c r="T2662" s="44"/>
      <c r="U2662" s="44"/>
      <c r="V2662" s="44"/>
      <c r="W2662" s="44"/>
      <c r="X2662" s="44"/>
      <c r="Y2662" s="44"/>
    </row>
    <row r="2663" spans="1:25" ht="15" customHeight="1" x14ac:dyDescent="0.2">
      <c r="A2663" s="44"/>
      <c r="O2663" s="44"/>
      <c r="P2663" s="44"/>
      <c r="Q2663" s="44"/>
      <c r="R2663" s="44"/>
      <c r="S2663" s="44"/>
      <c r="T2663" s="44"/>
      <c r="U2663" s="44"/>
      <c r="V2663" s="44"/>
      <c r="W2663" s="44"/>
      <c r="X2663" s="44"/>
      <c r="Y2663" s="44"/>
    </row>
    <row r="2664" spans="1:25" ht="15" customHeight="1" x14ac:dyDescent="0.2">
      <c r="A2664" s="44"/>
      <c r="O2664" s="44"/>
      <c r="P2664" s="44"/>
      <c r="Q2664" s="44"/>
      <c r="R2664" s="44"/>
      <c r="S2664" s="44"/>
      <c r="T2664" s="44"/>
      <c r="U2664" s="44"/>
      <c r="V2664" s="44"/>
      <c r="W2664" s="44"/>
      <c r="X2664" s="44"/>
      <c r="Y2664" s="44"/>
    </row>
    <row r="2665" spans="1:25" ht="15" customHeight="1" x14ac:dyDescent="0.2">
      <c r="A2665" s="44"/>
      <c r="O2665" s="44"/>
      <c r="P2665" s="44"/>
      <c r="Q2665" s="44"/>
      <c r="R2665" s="44"/>
      <c r="S2665" s="44"/>
      <c r="T2665" s="44"/>
      <c r="U2665" s="44"/>
      <c r="V2665" s="44"/>
      <c r="W2665" s="44"/>
      <c r="X2665" s="44"/>
      <c r="Y2665" s="44"/>
    </row>
    <row r="2666" spans="1:25" ht="15" customHeight="1" x14ac:dyDescent="0.2">
      <c r="A2666" s="44"/>
      <c r="O2666" s="44"/>
      <c r="P2666" s="44"/>
      <c r="Q2666" s="44"/>
      <c r="R2666" s="44"/>
      <c r="S2666" s="44"/>
      <c r="T2666" s="44"/>
      <c r="U2666" s="44"/>
      <c r="V2666" s="44"/>
      <c r="W2666" s="44"/>
      <c r="X2666" s="44"/>
      <c r="Y2666" s="44"/>
    </row>
    <row r="2667" spans="1:25" ht="15" customHeight="1" x14ac:dyDescent="0.2">
      <c r="A2667" s="44"/>
      <c r="O2667" s="44"/>
      <c r="P2667" s="44"/>
      <c r="Q2667" s="44"/>
      <c r="R2667" s="44"/>
      <c r="S2667" s="44"/>
      <c r="T2667" s="44"/>
      <c r="U2667" s="44"/>
      <c r="V2667" s="44"/>
      <c r="W2667" s="44"/>
      <c r="X2667" s="44"/>
      <c r="Y2667" s="44"/>
    </row>
    <row r="2668" spans="1:25" ht="15" customHeight="1" x14ac:dyDescent="0.2">
      <c r="A2668" s="44"/>
      <c r="O2668" s="44"/>
      <c r="P2668" s="44"/>
      <c r="Q2668" s="44"/>
      <c r="R2668" s="44"/>
      <c r="S2668" s="44"/>
      <c r="T2668" s="44"/>
      <c r="U2668" s="44"/>
      <c r="V2668" s="44"/>
      <c r="W2668" s="44"/>
      <c r="X2668" s="44"/>
      <c r="Y2668" s="44"/>
    </row>
    <row r="2669" spans="1:25" ht="15" customHeight="1" x14ac:dyDescent="0.2">
      <c r="A2669" s="44"/>
      <c r="O2669" s="44"/>
      <c r="P2669" s="44"/>
      <c r="Q2669" s="44"/>
      <c r="R2669" s="44"/>
      <c r="S2669" s="44"/>
      <c r="T2669" s="44"/>
      <c r="U2669" s="44"/>
      <c r="V2669" s="44"/>
      <c r="W2669" s="44"/>
      <c r="X2669" s="44"/>
      <c r="Y2669" s="44"/>
    </row>
    <row r="2670" spans="1:25" ht="15" customHeight="1" x14ac:dyDescent="0.2">
      <c r="A2670" s="44"/>
      <c r="O2670" s="44"/>
      <c r="P2670" s="44"/>
      <c r="Q2670" s="44"/>
      <c r="R2670" s="44"/>
      <c r="S2670" s="44"/>
      <c r="T2670" s="44"/>
      <c r="U2670" s="44"/>
      <c r="V2670" s="44"/>
      <c r="W2670" s="44"/>
      <c r="X2670" s="44"/>
      <c r="Y2670" s="44"/>
    </row>
    <row r="2671" spans="1:25" ht="15" customHeight="1" x14ac:dyDescent="0.2">
      <c r="A2671" s="44"/>
      <c r="O2671" s="44"/>
      <c r="P2671" s="44"/>
      <c r="Q2671" s="44"/>
      <c r="R2671" s="44"/>
      <c r="S2671" s="44"/>
      <c r="T2671" s="44"/>
      <c r="U2671" s="44"/>
      <c r="V2671" s="44"/>
      <c r="W2671" s="44"/>
      <c r="X2671" s="44"/>
      <c r="Y2671" s="44"/>
    </row>
    <row r="2672" spans="1:25" ht="15" customHeight="1" x14ac:dyDescent="0.2">
      <c r="A2672" s="44"/>
      <c r="O2672" s="44"/>
      <c r="P2672" s="44"/>
      <c r="Q2672" s="44"/>
      <c r="R2672" s="44"/>
      <c r="S2672" s="44"/>
      <c r="T2672" s="44"/>
      <c r="U2672" s="44"/>
      <c r="V2672" s="44"/>
      <c r="W2672" s="44"/>
      <c r="X2672" s="44"/>
      <c r="Y2672" s="44"/>
    </row>
    <row r="2673" spans="1:25" ht="15" customHeight="1" x14ac:dyDescent="0.2">
      <c r="A2673" s="44"/>
      <c r="O2673" s="44"/>
      <c r="P2673" s="44"/>
      <c r="Q2673" s="44"/>
      <c r="R2673" s="44"/>
      <c r="S2673" s="44"/>
      <c r="T2673" s="44"/>
      <c r="U2673" s="44"/>
      <c r="V2673" s="44"/>
      <c r="W2673" s="44"/>
      <c r="X2673" s="44"/>
      <c r="Y2673" s="44"/>
    </row>
    <row r="2674" spans="1:25" ht="15" customHeight="1" x14ac:dyDescent="0.2">
      <c r="A2674" s="44"/>
      <c r="O2674" s="44"/>
      <c r="P2674" s="44"/>
      <c r="Q2674" s="44"/>
      <c r="R2674" s="44"/>
      <c r="S2674" s="44"/>
      <c r="T2674" s="44"/>
      <c r="U2674" s="44"/>
      <c r="V2674" s="44"/>
      <c r="W2674" s="44"/>
      <c r="X2674" s="44"/>
      <c r="Y2674" s="44"/>
    </row>
    <row r="2675" spans="1:25" ht="15" customHeight="1" x14ac:dyDescent="0.2">
      <c r="A2675" s="44"/>
      <c r="O2675" s="44"/>
      <c r="P2675" s="44"/>
      <c r="Q2675" s="44"/>
      <c r="R2675" s="44"/>
      <c r="S2675" s="44"/>
      <c r="T2675" s="44"/>
      <c r="U2675" s="44"/>
      <c r="V2675" s="44"/>
      <c r="W2675" s="44"/>
      <c r="X2675" s="44"/>
      <c r="Y2675" s="44"/>
    </row>
    <row r="2676" spans="1:25" ht="15" customHeight="1" x14ac:dyDescent="0.2">
      <c r="A2676" s="44"/>
      <c r="O2676" s="44"/>
      <c r="P2676" s="44"/>
      <c r="Q2676" s="44"/>
      <c r="R2676" s="44"/>
      <c r="S2676" s="44"/>
      <c r="T2676" s="44"/>
      <c r="U2676" s="44"/>
      <c r="V2676" s="44"/>
      <c r="W2676" s="44"/>
      <c r="X2676" s="44"/>
      <c r="Y2676" s="44"/>
    </row>
    <row r="2677" spans="1:25" ht="15" customHeight="1" x14ac:dyDescent="0.2">
      <c r="A2677" s="44"/>
      <c r="O2677" s="44"/>
      <c r="P2677" s="44"/>
      <c r="Q2677" s="44"/>
      <c r="R2677" s="44"/>
      <c r="S2677" s="44"/>
      <c r="T2677" s="44"/>
      <c r="U2677" s="44"/>
      <c r="V2677" s="44"/>
      <c r="W2677" s="44"/>
      <c r="X2677" s="44"/>
      <c r="Y2677" s="44"/>
    </row>
    <row r="2678" spans="1:25" ht="15" customHeight="1" x14ac:dyDescent="0.2">
      <c r="A2678" s="44"/>
      <c r="O2678" s="44"/>
      <c r="P2678" s="44"/>
      <c r="Q2678" s="44"/>
      <c r="R2678" s="44"/>
      <c r="S2678" s="44"/>
      <c r="T2678" s="44"/>
      <c r="U2678" s="44"/>
      <c r="V2678" s="44"/>
      <c r="W2678" s="44"/>
      <c r="X2678" s="44"/>
      <c r="Y2678" s="44"/>
    </row>
    <row r="2679" spans="1:25" ht="15" customHeight="1" x14ac:dyDescent="0.2">
      <c r="A2679" s="44"/>
      <c r="O2679" s="44"/>
      <c r="P2679" s="44"/>
      <c r="Q2679" s="44"/>
      <c r="R2679" s="44"/>
      <c r="S2679" s="44"/>
      <c r="T2679" s="44"/>
      <c r="U2679" s="44"/>
      <c r="V2679" s="44"/>
      <c r="W2679" s="44"/>
      <c r="X2679" s="44"/>
      <c r="Y2679" s="44"/>
    </row>
    <row r="2680" spans="1:25" ht="15" customHeight="1" x14ac:dyDescent="0.2">
      <c r="A2680" s="44"/>
      <c r="O2680" s="44"/>
      <c r="P2680" s="44"/>
      <c r="Q2680" s="44"/>
      <c r="R2680" s="44"/>
      <c r="S2680" s="44"/>
      <c r="T2680" s="44"/>
      <c r="U2680" s="44"/>
      <c r="V2680" s="44"/>
      <c r="W2680" s="44"/>
      <c r="X2680" s="44"/>
      <c r="Y2680" s="44"/>
    </row>
    <row r="2681" spans="1:25" ht="15" customHeight="1" x14ac:dyDescent="0.2">
      <c r="A2681" s="44"/>
      <c r="O2681" s="44"/>
      <c r="P2681" s="44"/>
      <c r="Q2681" s="44"/>
      <c r="R2681" s="44"/>
      <c r="S2681" s="44"/>
      <c r="T2681" s="44"/>
      <c r="U2681" s="44"/>
      <c r="V2681" s="44"/>
      <c r="W2681" s="44"/>
      <c r="X2681" s="44"/>
      <c r="Y2681" s="44"/>
    </row>
    <row r="2682" spans="1:25" ht="15" customHeight="1" x14ac:dyDescent="0.2">
      <c r="A2682" s="44"/>
      <c r="O2682" s="44"/>
      <c r="P2682" s="44"/>
      <c r="Q2682" s="44"/>
      <c r="R2682" s="44"/>
      <c r="S2682" s="44"/>
      <c r="T2682" s="44"/>
      <c r="U2682" s="44"/>
      <c r="V2682" s="44"/>
      <c r="W2682" s="44"/>
      <c r="X2682" s="44"/>
      <c r="Y2682" s="44"/>
    </row>
    <row r="2683" spans="1:25" ht="15" customHeight="1" x14ac:dyDescent="0.2">
      <c r="A2683" s="44"/>
      <c r="O2683" s="44"/>
      <c r="P2683" s="44"/>
      <c r="Q2683" s="44"/>
      <c r="R2683" s="44"/>
      <c r="S2683" s="44"/>
      <c r="T2683" s="44"/>
      <c r="U2683" s="44"/>
      <c r="V2683" s="44"/>
      <c r="W2683" s="44"/>
      <c r="X2683" s="44"/>
      <c r="Y2683" s="44"/>
    </row>
    <row r="2684" spans="1:25" ht="15" customHeight="1" x14ac:dyDescent="0.2">
      <c r="A2684" s="44"/>
      <c r="O2684" s="44"/>
      <c r="P2684" s="44"/>
      <c r="Q2684" s="44"/>
      <c r="R2684" s="44"/>
      <c r="S2684" s="44"/>
      <c r="T2684" s="44"/>
      <c r="U2684" s="44"/>
      <c r="V2684" s="44"/>
      <c r="W2684" s="44"/>
      <c r="X2684" s="44"/>
      <c r="Y2684" s="44"/>
    </row>
    <row r="2685" spans="1:25" ht="15" customHeight="1" x14ac:dyDescent="0.2">
      <c r="A2685" s="44"/>
      <c r="O2685" s="44"/>
      <c r="P2685" s="44"/>
      <c r="Q2685" s="44"/>
      <c r="R2685" s="44"/>
      <c r="S2685" s="44"/>
      <c r="T2685" s="44"/>
      <c r="U2685" s="44"/>
      <c r="V2685" s="44"/>
      <c r="W2685" s="44"/>
      <c r="X2685" s="44"/>
      <c r="Y2685" s="44"/>
    </row>
    <row r="2686" spans="1:25" ht="15" customHeight="1" x14ac:dyDescent="0.2">
      <c r="A2686" s="44"/>
      <c r="O2686" s="44"/>
      <c r="P2686" s="44"/>
      <c r="Q2686" s="44"/>
      <c r="R2686" s="44"/>
      <c r="S2686" s="44"/>
      <c r="T2686" s="44"/>
      <c r="U2686" s="44"/>
      <c r="V2686" s="44"/>
      <c r="W2686" s="44"/>
      <c r="X2686" s="44"/>
      <c r="Y2686" s="44"/>
    </row>
    <row r="2687" spans="1:25" ht="15" customHeight="1" x14ac:dyDescent="0.2">
      <c r="A2687" s="44"/>
      <c r="O2687" s="44"/>
      <c r="P2687" s="44"/>
      <c r="Q2687" s="44"/>
      <c r="R2687" s="44"/>
      <c r="S2687" s="44"/>
      <c r="T2687" s="44"/>
      <c r="U2687" s="44"/>
      <c r="V2687" s="44"/>
      <c r="W2687" s="44"/>
      <c r="X2687" s="44"/>
      <c r="Y2687" s="44"/>
    </row>
    <row r="2688" spans="1:25" ht="15" customHeight="1" x14ac:dyDescent="0.2">
      <c r="A2688" s="44"/>
      <c r="O2688" s="44"/>
      <c r="P2688" s="44"/>
      <c r="Q2688" s="44"/>
      <c r="R2688" s="44"/>
      <c r="S2688" s="44"/>
      <c r="T2688" s="44"/>
      <c r="U2688" s="44"/>
      <c r="V2688" s="44"/>
      <c r="W2688" s="44"/>
      <c r="X2688" s="44"/>
      <c r="Y2688" s="44"/>
    </row>
    <row r="2689" spans="1:25" ht="15" customHeight="1" x14ac:dyDescent="0.2">
      <c r="A2689" s="44"/>
      <c r="O2689" s="44"/>
      <c r="P2689" s="44"/>
      <c r="Q2689" s="44"/>
      <c r="R2689" s="44"/>
      <c r="S2689" s="44"/>
      <c r="T2689" s="44"/>
      <c r="U2689" s="44"/>
      <c r="V2689" s="44"/>
      <c r="W2689" s="44"/>
      <c r="X2689" s="44"/>
      <c r="Y2689" s="44"/>
    </row>
    <row r="2690" spans="1:25" ht="15" customHeight="1" x14ac:dyDescent="0.2">
      <c r="A2690" s="44"/>
      <c r="O2690" s="44"/>
      <c r="P2690" s="44"/>
      <c r="Q2690" s="44"/>
      <c r="R2690" s="44"/>
      <c r="S2690" s="44"/>
      <c r="T2690" s="44"/>
      <c r="U2690" s="44"/>
      <c r="V2690" s="44"/>
      <c r="W2690" s="44"/>
      <c r="X2690" s="44"/>
      <c r="Y2690" s="44"/>
    </row>
    <row r="2691" spans="1:25" ht="15" customHeight="1" x14ac:dyDescent="0.2">
      <c r="A2691" s="44"/>
      <c r="O2691" s="44"/>
      <c r="P2691" s="44"/>
      <c r="Q2691" s="44"/>
      <c r="R2691" s="44"/>
      <c r="S2691" s="44"/>
      <c r="T2691" s="44"/>
      <c r="U2691" s="44"/>
      <c r="V2691" s="44"/>
      <c r="W2691" s="44"/>
      <c r="X2691" s="44"/>
      <c r="Y2691" s="44"/>
    </row>
    <row r="2692" spans="1:25" ht="15" customHeight="1" x14ac:dyDescent="0.2">
      <c r="A2692" s="44"/>
      <c r="O2692" s="44"/>
      <c r="P2692" s="44"/>
      <c r="Q2692" s="44"/>
      <c r="R2692" s="44"/>
      <c r="S2692" s="44"/>
      <c r="T2692" s="44"/>
      <c r="U2692" s="44"/>
      <c r="V2692" s="44"/>
      <c r="W2692" s="44"/>
      <c r="X2692" s="44"/>
      <c r="Y2692" s="44"/>
    </row>
    <row r="2693" spans="1:25" ht="15" customHeight="1" x14ac:dyDescent="0.2">
      <c r="A2693" s="44"/>
      <c r="O2693" s="44"/>
      <c r="P2693" s="44"/>
      <c r="Q2693" s="44"/>
      <c r="R2693" s="44"/>
      <c r="S2693" s="44"/>
      <c r="T2693" s="44"/>
      <c r="U2693" s="44"/>
      <c r="V2693" s="44"/>
      <c r="W2693" s="44"/>
      <c r="X2693" s="44"/>
      <c r="Y2693" s="44"/>
    </row>
    <row r="2694" spans="1:25" ht="15" customHeight="1" x14ac:dyDescent="0.2">
      <c r="A2694" s="44"/>
      <c r="O2694" s="44"/>
      <c r="P2694" s="44"/>
      <c r="Q2694" s="44"/>
      <c r="R2694" s="44"/>
      <c r="S2694" s="44"/>
      <c r="T2694" s="44"/>
      <c r="U2694" s="44"/>
      <c r="V2694" s="44"/>
      <c r="W2694" s="44"/>
      <c r="X2694" s="44"/>
      <c r="Y2694" s="44"/>
    </row>
    <row r="2695" spans="1:25" ht="15" customHeight="1" x14ac:dyDescent="0.2">
      <c r="A2695" s="44"/>
      <c r="O2695" s="44"/>
      <c r="P2695" s="44"/>
      <c r="Q2695" s="44"/>
      <c r="R2695" s="44"/>
      <c r="S2695" s="44"/>
      <c r="T2695" s="44"/>
      <c r="U2695" s="44"/>
      <c r="V2695" s="44"/>
      <c r="W2695" s="44"/>
      <c r="X2695" s="44"/>
      <c r="Y2695" s="44"/>
    </row>
    <row r="2696" spans="1:25" ht="15" customHeight="1" x14ac:dyDescent="0.2">
      <c r="A2696" s="44"/>
      <c r="O2696" s="44"/>
      <c r="P2696" s="44"/>
      <c r="Q2696" s="44"/>
      <c r="R2696" s="44"/>
      <c r="S2696" s="44"/>
      <c r="T2696" s="44"/>
      <c r="U2696" s="44"/>
      <c r="V2696" s="44"/>
      <c r="W2696" s="44"/>
      <c r="X2696" s="44"/>
      <c r="Y2696" s="44"/>
    </row>
    <row r="2697" spans="1:25" ht="15" customHeight="1" x14ac:dyDescent="0.2">
      <c r="A2697" s="44"/>
      <c r="O2697" s="44"/>
      <c r="P2697" s="44"/>
      <c r="Q2697" s="44"/>
      <c r="R2697" s="44"/>
      <c r="S2697" s="44"/>
      <c r="T2697" s="44"/>
      <c r="U2697" s="44"/>
      <c r="V2697" s="44"/>
      <c r="W2697" s="44"/>
      <c r="X2697" s="44"/>
      <c r="Y2697" s="44"/>
    </row>
    <row r="2698" spans="1:25" ht="15" customHeight="1" x14ac:dyDescent="0.2">
      <c r="A2698" s="44"/>
      <c r="O2698" s="44"/>
      <c r="P2698" s="44"/>
      <c r="Q2698" s="44"/>
      <c r="R2698" s="44"/>
      <c r="S2698" s="44"/>
      <c r="T2698" s="44"/>
      <c r="U2698" s="44"/>
      <c r="V2698" s="44"/>
      <c r="W2698" s="44"/>
      <c r="X2698" s="44"/>
      <c r="Y2698" s="44"/>
    </row>
    <row r="2699" spans="1:25" ht="15" customHeight="1" x14ac:dyDescent="0.2">
      <c r="A2699" s="44"/>
      <c r="O2699" s="44"/>
      <c r="P2699" s="44"/>
      <c r="Q2699" s="44"/>
      <c r="R2699" s="44"/>
      <c r="S2699" s="44"/>
      <c r="T2699" s="44"/>
      <c r="U2699" s="44"/>
      <c r="V2699" s="44"/>
      <c r="W2699" s="44"/>
      <c r="X2699" s="44"/>
      <c r="Y2699" s="44"/>
    </row>
    <row r="2700" spans="1:25" ht="15" customHeight="1" x14ac:dyDescent="0.2">
      <c r="A2700" s="44"/>
      <c r="O2700" s="44"/>
      <c r="P2700" s="44"/>
      <c r="Q2700" s="44"/>
      <c r="R2700" s="44"/>
      <c r="S2700" s="44"/>
      <c r="T2700" s="44"/>
      <c r="U2700" s="44"/>
      <c r="V2700" s="44"/>
      <c r="W2700" s="44"/>
      <c r="X2700" s="44"/>
      <c r="Y2700" s="44"/>
    </row>
    <row r="2701" spans="1:25" ht="15" customHeight="1" x14ac:dyDescent="0.2">
      <c r="A2701" s="44"/>
      <c r="O2701" s="44"/>
      <c r="P2701" s="44"/>
      <c r="Q2701" s="44"/>
      <c r="R2701" s="44"/>
      <c r="S2701" s="44"/>
      <c r="T2701" s="44"/>
      <c r="U2701" s="44"/>
      <c r="V2701" s="44"/>
      <c r="W2701" s="44"/>
      <c r="X2701" s="44"/>
      <c r="Y2701" s="44"/>
    </row>
    <row r="2702" spans="1:25" ht="15" customHeight="1" x14ac:dyDescent="0.2">
      <c r="A2702" s="44"/>
      <c r="O2702" s="44"/>
      <c r="P2702" s="44"/>
      <c r="Q2702" s="44"/>
      <c r="R2702" s="44"/>
      <c r="S2702" s="44"/>
      <c r="T2702" s="44"/>
      <c r="U2702" s="44"/>
      <c r="V2702" s="44"/>
      <c r="W2702" s="44"/>
      <c r="X2702" s="44"/>
      <c r="Y2702" s="44"/>
    </row>
    <row r="2703" spans="1:25" ht="15" customHeight="1" x14ac:dyDescent="0.2">
      <c r="A2703" s="44"/>
      <c r="O2703" s="44"/>
      <c r="P2703" s="44"/>
      <c r="Q2703" s="44"/>
      <c r="R2703" s="44"/>
      <c r="S2703" s="44"/>
      <c r="T2703" s="44"/>
      <c r="U2703" s="44"/>
      <c r="V2703" s="44"/>
      <c r="W2703" s="44"/>
      <c r="X2703" s="44"/>
      <c r="Y2703" s="44"/>
    </row>
    <row r="2704" spans="1:25" ht="15" customHeight="1" x14ac:dyDescent="0.2">
      <c r="A2704" s="44"/>
      <c r="O2704" s="44"/>
      <c r="P2704" s="44"/>
      <c r="Q2704" s="44"/>
      <c r="R2704" s="44"/>
      <c r="S2704" s="44"/>
      <c r="T2704" s="44"/>
      <c r="U2704" s="44"/>
      <c r="V2704" s="44"/>
      <c r="W2704" s="44"/>
      <c r="X2704" s="44"/>
      <c r="Y2704" s="44"/>
    </row>
    <row r="2705" spans="1:25" ht="15" customHeight="1" x14ac:dyDescent="0.2">
      <c r="A2705" s="44"/>
      <c r="O2705" s="44"/>
      <c r="P2705" s="44"/>
      <c r="Q2705" s="44"/>
      <c r="R2705" s="44"/>
      <c r="S2705" s="44"/>
      <c r="T2705" s="44"/>
      <c r="U2705" s="44"/>
      <c r="V2705" s="44"/>
      <c r="W2705" s="44"/>
      <c r="X2705" s="44"/>
      <c r="Y2705" s="44"/>
    </row>
    <row r="2706" spans="1:25" ht="15" customHeight="1" x14ac:dyDescent="0.2">
      <c r="A2706" s="44"/>
      <c r="O2706" s="44"/>
      <c r="P2706" s="44"/>
      <c r="Q2706" s="44"/>
      <c r="R2706" s="44"/>
      <c r="S2706" s="44"/>
      <c r="T2706" s="44"/>
      <c r="U2706" s="44"/>
      <c r="V2706" s="44"/>
      <c r="W2706" s="44"/>
      <c r="X2706" s="44"/>
      <c r="Y2706" s="44"/>
    </row>
    <row r="2707" spans="1:25" ht="15" customHeight="1" x14ac:dyDescent="0.2">
      <c r="A2707" s="44"/>
      <c r="O2707" s="44"/>
      <c r="P2707" s="44"/>
      <c r="Q2707" s="44"/>
      <c r="R2707" s="44"/>
      <c r="S2707" s="44"/>
      <c r="T2707" s="44"/>
      <c r="U2707" s="44"/>
      <c r="V2707" s="44"/>
      <c r="W2707" s="44"/>
      <c r="X2707" s="44"/>
      <c r="Y2707" s="44"/>
    </row>
    <row r="2708" spans="1:25" ht="15" customHeight="1" x14ac:dyDescent="0.2">
      <c r="A2708" s="44"/>
      <c r="O2708" s="44"/>
      <c r="P2708" s="44"/>
      <c r="Q2708" s="44"/>
      <c r="R2708" s="44"/>
      <c r="S2708" s="44"/>
      <c r="T2708" s="44"/>
      <c r="U2708" s="44"/>
      <c r="V2708" s="44"/>
      <c r="W2708" s="44"/>
      <c r="X2708" s="44"/>
      <c r="Y2708" s="44"/>
    </row>
    <row r="2709" spans="1:25" ht="15" customHeight="1" x14ac:dyDescent="0.2">
      <c r="A2709" s="44"/>
      <c r="O2709" s="44"/>
      <c r="P2709" s="44"/>
      <c r="Q2709" s="44"/>
      <c r="R2709" s="44"/>
      <c r="S2709" s="44"/>
      <c r="T2709" s="44"/>
      <c r="U2709" s="44"/>
      <c r="V2709" s="44"/>
      <c r="W2709" s="44"/>
      <c r="X2709" s="44"/>
      <c r="Y2709" s="44"/>
    </row>
    <row r="2710" spans="1:25" ht="15" customHeight="1" x14ac:dyDescent="0.2">
      <c r="A2710" s="44"/>
      <c r="O2710" s="44"/>
      <c r="P2710" s="44"/>
      <c r="Q2710" s="44"/>
      <c r="R2710" s="44"/>
      <c r="S2710" s="44"/>
      <c r="T2710" s="44"/>
      <c r="U2710" s="44"/>
      <c r="V2710" s="44"/>
      <c r="W2710" s="44"/>
      <c r="X2710" s="44"/>
      <c r="Y2710" s="44"/>
    </row>
    <row r="2711" spans="1:25" ht="15" customHeight="1" x14ac:dyDescent="0.2">
      <c r="A2711" s="44"/>
      <c r="O2711" s="44"/>
      <c r="P2711" s="44"/>
      <c r="Q2711" s="44"/>
      <c r="R2711" s="44"/>
      <c r="S2711" s="44"/>
      <c r="T2711" s="44"/>
      <c r="U2711" s="44"/>
      <c r="V2711" s="44"/>
      <c r="W2711" s="44"/>
      <c r="X2711" s="44"/>
      <c r="Y2711" s="44"/>
    </row>
    <row r="2712" spans="1:25" ht="15" customHeight="1" x14ac:dyDescent="0.2">
      <c r="A2712" s="44"/>
      <c r="O2712" s="44"/>
      <c r="P2712" s="44"/>
      <c r="Q2712" s="44"/>
      <c r="R2712" s="44"/>
      <c r="S2712" s="44"/>
      <c r="T2712" s="44"/>
      <c r="U2712" s="44"/>
      <c r="V2712" s="44"/>
      <c r="W2712" s="44"/>
      <c r="X2712" s="44"/>
      <c r="Y2712" s="44"/>
    </row>
    <row r="2713" spans="1:25" ht="15" customHeight="1" x14ac:dyDescent="0.2">
      <c r="A2713" s="44"/>
      <c r="O2713" s="44"/>
      <c r="P2713" s="44"/>
      <c r="Q2713" s="44"/>
      <c r="R2713" s="44"/>
      <c r="S2713" s="44"/>
      <c r="T2713" s="44"/>
      <c r="U2713" s="44"/>
      <c r="V2713" s="44"/>
      <c r="W2713" s="44"/>
      <c r="X2713" s="44"/>
      <c r="Y2713" s="44"/>
    </row>
    <row r="2714" spans="1:25" ht="15" customHeight="1" x14ac:dyDescent="0.2">
      <c r="A2714" s="44"/>
      <c r="O2714" s="44"/>
      <c r="P2714" s="44"/>
      <c r="Q2714" s="44"/>
      <c r="R2714" s="44"/>
      <c r="S2714" s="44"/>
      <c r="T2714" s="44"/>
      <c r="U2714" s="44"/>
      <c r="V2714" s="44"/>
      <c r="W2714" s="44"/>
      <c r="X2714" s="44"/>
      <c r="Y2714" s="44"/>
    </row>
    <row r="2715" spans="1:25" ht="15" customHeight="1" x14ac:dyDescent="0.2">
      <c r="A2715" s="44"/>
      <c r="O2715" s="44"/>
      <c r="P2715" s="44"/>
      <c r="Q2715" s="44"/>
      <c r="R2715" s="44"/>
      <c r="S2715" s="44"/>
      <c r="T2715" s="44"/>
      <c r="U2715" s="44"/>
      <c r="V2715" s="44"/>
      <c r="W2715" s="44"/>
      <c r="X2715" s="44"/>
      <c r="Y2715" s="44"/>
    </row>
    <row r="2716" spans="1:25" ht="15" customHeight="1" x14ac:dyDescent="0.2">
      <c r="A2716" s="44"/>
      <c r="O2716" s="44"/>
      <c r="P2716" s="44"/>
      <c r="Q2716" s="44"/>
      <c r="R2716" s="44"/>
      <c r="S2716" s="44"/>
      <c r="T2716" s="44"/>
      <c r="U2716" s="44"/>
      <c r="V2716" s="44"/>
      <c r="W2716" s="44"/>
      <c r="X2716" s="44"/>
      <c r="Y2716" s="44"/>
    </row>
    <row r="2717" spans="1:25" ht="15" customHeight="1" x14ac:dyDescent="0.2">
      <c r="A2717" s="44"/>
      <c r="O2717" s="44"/>
      <c r="P2717" s="44"/>
      <c r="Q2717" s="44"/>
      <c r="R2717" s="44"/>
      <c r="S2717" s="44"/>
      <c r="T2717" s="44"/>
      <c r="U2717" s="44"/>
      <c r="V2717" s="44"/>
      <c r="W2717" s="44"/>
      <c r="X2717" s="44"/>
      <c r="Y2717" s="44"/>
    </row>
    <row r="2718" spans="1:25" ht="15" customHeight="1" x14ac:dyDescent="0.2">
      <c r="A2718" s="44"/>
      <c r="O2718" s="44"/>
      <c r="P2718" s="44"/>
      <c r="Q2718" s="44"/>
      <c r="R2718" s="44"/>
      <c r="S2718" s="44"/>
      <c r="T2718" s="44"/>
      <c r="U2718" s="44"/>
      <c r="V2718" s="44"/>
      <c r="W2718" s="44"/>
      <c r="X2718" s="44"/>
      <c r="Y2718" s="44"/>
    </row>
    <row r="2719" spans="1:25" ht="15" customHeight="1" x14ac:dyDescent="0.2">
      <c r="A2719" s="44"/>
      <c r="O2719" s="44"/>
      <c r="P2719" s="44"/>
      <c r="Q2719" s="44"/>
      <c r="R2719" s="44"/>
      <c r="S2719" s="44"/>
      <c r="T2719" s="44"/>
      <c r="U2719" s="44"/>
      <c r="V2719" s="44"/>
      <c r="W2719" s="44"/>
      <c r="X2719" s="44"/>
      <c r="Y2719" s="44"/>
    </row>
    <row r="2720" spans="1:25" ht="15" customHeight="1" x14ac:dyDescent="0.2">
      <c r="A2720" s="44"/>
      <c r="O2720" s="44"/>
      <c r="P2720" s="44"/>
      <c r="Q2720" s="44"/>
      <c r="R2720" s="44"/>
      <c r="S2720" s="44"/>
      <c r="T2720" s="44"/>
      <c r="U2720" s="44"/>
      <c r="V2720" s="44"/>
      <c r="W2720" s="44"/>
      <c r="X2720" s="44"/>
      <c r="Y2720" s="44"/>
    </row>
    <row r="2721" spans="1:25" ht="15" customHeight="1" x14ac:dyDescent="0.2">
      <c r="A2721" s="44"/>
      <c r="O2721" s="44"/>
      <c r="P2721" s="44"/>
      <c r="Q2721" s="44"/>
      <c r="R2721" s="44"/>
      <c r="S2721" s="44"/>
      <c r="T2721" s="44"/>
      <c r="U2721" s="44"/>
      <c r="V2721" s="44"/>
      <c r="W2721" s="44"/>
      <c r="X2721" s="44"/>
      <c r="Y2721" s="44"/>
    </row>
    <row r="2722" spans="1:25" ht="15" customHeight="1" x14ac:dyDescent="0.2">
      <c r="A2722" s="44"/>
      <c r="O2722" s="44"/>
      <c r="P2722" s="44"/>
      <c r="Q2722" s="44"/>
      <c r="R2722" s="44"/>
      <c r="S2722" s="44"/>
      <c r="T2722" s="44"/>
      <c r="U2722" s="44"/>
      <c r="V2722" s="44"/>
      <c r="W2722" s="44"/>
      <c r="X2722" s="44"/>
      <c r="Y2722" s="44"/>
    </row>
    <row r="2723" spans="1:25" ht="15" customHeight="1" x14ac:dyDescent="0.2">
      <c r="A2723" s="44"/>
      <c r="O2723" s="44"/>
      <c r="P2723" s="44"/>
      <c r="Q2723" s="44"/>
      <c r="R2723" s="44"/>
      <c r="S2723" s="44"/>
      <c r="T2723" s="44"/>
      <c r="U2723" s="44"/>
      <c r="V2723" s="44"/>
      <c r="W2723" s="44"/>
      <c r="X2723" s="44"/>
      <c r="Y2723" s="44"/>
    </row>
    <row r="2724" spans="1:25" ht="15" customHeight="1" x14ac:dyDescent="0.2">
      <c r="A2724" s="44"/>
      <c r="O2724" s="44"/>
      <c r="P2724" s="44"/>
      <c r="Q2724" s="44"/>
      <c r="R2724" s="44"/>
      <c r="S2724" s="44"/>
      <c r="T2724" s="44"/>
      <c r="U2724" s="44"/>
      <c r="V2724" s="44"/>
      <c r="W2724" s="44"/>
      <c r="X2724" s="44"/>
      <c r="Y2724" s="44"/>
    </row>
    <row r="2725" spans="1:25" ht="15" customHeight="1" x14ac:dyDescent="0.2">
      <c r="A2725" s="44"/>
      <c r="O2725" s="44"/>
      <c r="P2725" s="44"/>
      <c r="Q2725" s="44"/>
      <c r="R2725" s="44"/>
      <c r="S2725" s="44"/>
      <c r="T2725" s="44"/>
      <c r="U2725" s="44"/>
      <c r="V2725" s="44"/>
      <c r="W2725" s="44"/>
      <c r="X2725" s="44"/>
      <c r="Y2725" s="44"/>
    </row>
    <row r="2726" spans="1:25" ht="15" customHeight="1" x14ac:dyDescent="0.2">
      <c r="A2726" s="44"/>
      <c r="O2726" s="44"/>
      <c r="P2726" s="44"/>
      <c r="Q2726" s="44"/>
      <c r="R2726" s="44"/>
      <c r="S2726" s="44"/>
      <c r="T2726" s="44"/>
      <c r="U2726" s="44"/>
      <c r="V2726" s="44"/>
      <c r="W2726" s="44"/>
      <c r="X2726" s="44"/>
      <c r="Y2726" s="44"/>
    </row>
    <row r="2727" spans="1:25" ht="15" customHeight="1" x14ac:dyDescent="0.2">
      <c r="A2727" s="44"/>
      <c r="O2727" s="44"/>
      <c r="P2727" s="44"/>
      <c r="Q2727" s="44"/>
      <c r="R2727" s="44"/>
      <c r="S2727" s="44"/>
      <c r="T2727" s="44"/>
      <c r="U2727" s="44"/>
      <c r="V2727" s="44"/>
      <c r="W2727" s="44"/>
      <c r="X2727" s="44"/>
      <c r="Y2727" s="44"/>
    </row>
    <row r="2728" spans="1:25" ht="15" customHeight="1" x14ac:dyDescent="0.2">
      <c r="A2728" s="44"/>
      <c r="O2728" s="44"/>
      <c r="P2728" s="44"/>
      <c r="Q2728" s="44"/>
      <c r="R2728" s="44"/>
      <c r="S2728" s="44"/>
      <c r="T2728" s="44"/>
      <c r="U2728" s="44"/>
      <c r="V2728" s="44"/>
      <c r="W2728" s="44"/>
      <c r="X2728" s="44"/>
      <c r="Y2728" s="44"/>
    </row>
    <row r="2729" spans="1:25" ht="15" customHeight="1" x14ac:dyDescent="0.2">
      <c r="A2729" s="44"/>
      <c r="O2729" s="44"/>
      <c r="P2729" s="44"/>
      <c r="Q2729" s="44"/>
      <c r="R2729" s="44"/>
      <c r="S2729" s="44"/>
      <c r="T2729" s="44"/>
      <c r="U2729" s="44"/>
      <c r="V2729" s="44"/>
      <c r="W2729" s="44"/>
      <c r="X2729" s="44"/>
      <c r="Y2729" s="44"/>
    </row>
    <row r="2730" spans="1:25" ht="15" customHeight="1" x14ac:dyDescent="0.2">
      <c r="A2730" s="44"/>
      <c r="O2730" s="44"/>
      <c r="P2730" s="44"/>
      <c r="Q2730" s="44"/>
      <c r="R2730" s="44"/>
      <c r="S2730" s="44"/>
      <c r="T2730" s="44"/>
      <c r="U2730" s="44"/>
      <c r="V2730" s="44"/>
      <c r="W2730" s="44"/>
      <c r="X2730" s="44"/>
      <c r="Y2730" s="44"/>
    </row>
    <row r="2731" spans="1:25" ht="15" customHeight="1" x14ac:dyDescent="0.2">
      <c r="A2731" s="44"/>
      <c r="O2731" s="44"/>
      <c r="P2731" s="44"/>
      <c r="Q2731" s="44"/>
      <c r="R2731" s="44"/>
      <c r="S2731" s="44"/>
      <c r="T2731" s="44"/>
      <c r="U2731" s="44"/>
      <c r="V2731" s="44"/>
      <c r="W2731" s="44"/>
      <c r="X2731" s="44"/>
      <c r="Y2731" s="44"/>
    </row>
    <row r="2732" spans="1:25" ht="15" customHeight="1" x14ac:dyDescent="0.2">
      <c r="A2732" s="44"/>
      <c r="O2732" s="44"/>
      <c r="P2732" s="44"/>
      <c r="Q2732" s="44"/>
      <c r="R2732" s="44"/>
      <c r="S2732" s="44"/>
      <c r="T2732" s="44"/>
      <c r="U2732" s="44"/>
      <c r="V2732" s="44"/>
      <c r="W2732" s="44"/>
      <c r="X2732" s="44"/>
      <c r="Y2732" s="44"/>
    </row>
    <row r="2733" spans="1:25" ht="15" customHeight="1" x14ac:dyDescent="0.2">
      <c r="A2733" s="44"/>
      <c r="O2733" s="44"/>
      <c r="P2733" s="44"/>
      <c r="Q2733" s="44"/>
      <c r="R2733" s="44"/>
      <c r="S2733" s="44"/>
      <c r="T2733" s="44"/>
      <c r="U2733" s="44"/>
      <c r="V2733" s="44"/>
      <c r="W2733" s="44"/>
      <c r="X2733" s="44"/>
      <c r="Y2733" s="44"/>
    </row>
    <row r="2734" spans="1:25" ht="15" customHeight="1" x14ac:dyDescent="0.2">
      <c r="A2734" s="44"/>
      <c r="O2734" s="44"/>
      <c r="P2734" s="44"/>
      <c r="Q2734" s="44"/>
      <c r="R2734" s="44"/>
      <c r="S2734" s="44"/>
      <c r="T2734" s="44"/>
      <c r="U2734" s="44"/>
      <c r="V2734" s="44"/>
      <c r="W2734" s="44"/>
      <c r="X2734" s="44"/>
      <c r="Y2734" s="44"/>
    </row>
    <row r="2735" spans="1:25" ht="15" customHeight="1" x14ac:dyDescent="0.2">
      <c r="A2735" s="44"/>
      <c r="O2735" s="44"/>
      <c r="P2735" s="44"/>
      <c r="Q2735" s="44"/>
      <c r="R2735" s="44"/>
      <c r="S2735" s="44"/>
      <c r="T2735" s="44"/>
      <c r="U2735" s="44"/>
      <c r="V2735" s="44"/>
      <c r="W2735" s="44"/>
      <c r="X2735" s="44"/>
      <c r="Y2735" s="44"/>
    </row>
    <row r="2736" spans="1:25" ht="15" customHeight="1" x14ac:dyDescent="0.2">
      <c r="A2736" s="44"/>
      <c r="O2736" s="44"/>
      <c r="P2736" s="44"/>
      <c r="Q2736" s="44"/>
      <c r="R2736" s="44"/>
      <c r="S2736" s="44"/>
      <c r="T2736" s="44"/>
      <c r="U2736" s="44"/>
      <c r="V2736" s="44"/>
      <c r="W2736" s="44"/>
      <c r="X2736" s="44"/>
      <c r="Y2736" s="44"/>
    </row>
    <row r="2737" spans="1:25" ht="15" customHeight="1" x14ac:dyDescent="0.2">
      <c r="A2737" s="44"/>
      <c r="O2737" s="44"/>
      <c r="P2737" s="44"/>
      <c r="Q2737" s="44"/>
      <c r="R2737" s="44"/>
      <c r="S2737" s="44"/>
      <c r="T2737" s="44"/>
      <c r="U2737" s="44"/>
      <c r="V2737" s="44"/>
      <c r="W2737" s="44"/>
      <c r="X2737" s="44"/>
      <c r="Y2737" s="44"/>
    </row>
    <row r="2738" spans="1:25" ht="15" customHeight="1" x14ac:dyDescent="0.2">
      <c r="A2738" s="44"/>
      <c r="O2738" s="44"/>
      <c r="P2738" s="44"/>
      <c r="Q2738" s="44"/>
      <c r="R2738" s="44"/>
      <c r="S2738" s="44"/>
      <c r="T2738" s="44"/>
      <c r="U2738" s="44"/>
      <c r="V2738" s="44"/>
      <c r="W2738" s="44"/>
      <c r="X2738" s="44"/>
      <c r="Y2738" s="44"/>
    </row>
    <row r="2739" spans="1:25" ht="15" customHeight="1" x14ac:dyDescent="0.2">
      <c r="A2739" s="44"/>
      <c r="O2739" s="44"/>
      <c r="P2739" s="44"/>
      <c r="Q2739" s="44"/>
      <c r="R2739" s="44"/>
      <c r="S2739" s="44"/>
      <c r="T2739" s="44"/>
      <c r="U2739" s="44"/>
      <c r="V2739" s="44"/>
      <c r="W2739" s="44"/>
      <c r="X2739" s="44"/>
      <c r="Y2739" s="44"/>
    </row>
    <row r="2740" spans="1:25" ht="15" customHeight="1" x14ac:dyDescent="0.2">
      <c r="A2740" s="44"/>
      <c r="O2740" s="44"/>
      <c r="P2740" s="44"/>
      <c r="Q2740" s="44"/>
      <c r="R2740" s="44"/>
      <c r="S2740" s="44"/>
      <c r="T2740" s="44"/>
      <c r="U2740" s="44"/>
      <c r="V2740" s="44"/>
      <c r="W2740" s="44"/>
      <c r="X2740" s="44"/>
      <c r="Y2740" s="44"/>
    </row>
    <row r="2741" spans="1:25" ht="15" customHeight="1" x14ac:dyDescent="0.2">
      <c r="A2741" s="44"/>
      <c r="O2741" s="44"/>
      <c r="P2741" s="44"/>
      <c r="Q2741" s="44"/>
      <c r="R2741" s="44"/>
      <c r="S2741" s="44"/>
      <c r="T2741" s="44"/>
      <c r="U2741" s="44"/>
      <c r="V2741" s="44"/>
      <c r="W2741" s="44"/>
      <c r="X2741" s="44"/>
      <c r="Y2741" s="44"/>
    </row>
    <row r="2742" spans="1:25" ht="15" customHeight="1" x14ac:dyDescent="0.2">
      <c r="A2742" s="44"/>
      <c r="O2742" s="44"/>
      <c r="P2742" s="44"/>
      <c r="Q2742" s="44"/>
      <c r="R2742" s="44"/>
      <c r="S2742" s="44"/>
      <c r="T2742" s="44"/>
      <c r="U2742" s="44"/>
      <c r="V2742" s="44"/>
      <c r="W2742" s="44"/>
      <c r="X2742" s="44"/>
      <c r="Y2742" s="44"/>
    </row>
    <row r="2743" spans="1:25" ht="15" customHeight="1" x14ac:dyDescent="0.2">
      <c r="A2743" s="44"/>
      <c r="O2743" s="44"/>
      <c r="P2743" s="44"/>
      <c r="Q2743" s="44"/>
      <c r="R2743" s="44"/>
      <c r="S2743" s="44"/>
      <c r="T2743" s="44"/>
      <c r="U2743" s="44"/>
      <c r="V2743" s="44"/>
      <c r="W2743" s="44"/>
      <c r="X2743" s="44"/>
      <c r="Y2743" s="44"/>
    </row>
    <row r="2744" spans="1:25" ht="15" customHeight="1" x14ac:dyDescent="0.2">
      <c r="A2744" s="44"/>
      <c r="O2744" s="44"/>
      <c r="P2744" s="44"/>
      <c r="Q2744" s="44"/>
      <c r="R2744" s="44"/>
      <c r="S2744" s="44"/>
      <c r="T2744" s="44"/>
      <c r="U2744" s="44"/>
      <c r="V2744" s="44"/>
      <c r="W2744" s="44"/>
      <c r="X2744" s="44"/>
      <c r="Y2744" s="44"/>
    </row>
    <row r="2745" spans="1:25" ht="15" customHeight="1" x14ac:dyDescent="0.2">
      <c r="A2745" s="44"/>
      <c r="O2745" s="44"/>
      <c r="P2745" s="44"/>
      <c r="Q2745" s="44"/>
      <c r="R2745" s="44"/>
      <c r="S2745" s="44"/>
      <c r="T2745" s="44"/>
      <c r="U2745" s="44"/>
      <c r="V2745" s="44"/>
      <c r="W2745" s="44"/>
      <c r="X2745" s="44"/>
      <c r="Y2745" s="44"/>
    </row>
    <row r="2746" spans="1:25" ht="15" customHeight="1" x14ac:dyDescent="0.2">
      <c r="A2746" s="44"/>
      <c r="O2746" s="44"/>
      <c r="P2746" s="44"/>
      <c r="Q2746" s="44"/>
      <c r="R2746" s="44"/>
      <c r="S2746" s="44"/>
      <c r="T2746" s="44"/>
      <c r="U2746" s="44"/>
      <c r="V2746" s="44"/>
      <c r="W2746" s="44"/>
      <c r="X2746" s="44"/>
      <c r="Y2746" s="44"/>
    </row>
    <row r="2747" spans="1:25" ht="15" customHeight="1" x14ac:dyDescent="0.2">
      <c r="A2747" s="44"/>
      <c r="O2747" s="44"/>
      <c r="P2747" s="44"/>
      <c r="Q2747" s="44"/>
      <c r="R2747" s="44"/>
      <c r="S2747" s="44"/>
      <c r="T2747" s="44"/>
      <c r="U2747" s="44"/>
      <c r="V2747" s="44"/>
      <c r="W2747" s="44"/>
      <c r="X2747" s="44"/>
      <c r="Y2747" s="44"/>
    </row>
    <row r="2748" spans="1:25" ht="15" customHeight="1" x14ac:dyDescent="0.2">
      <c r="A2748" s="44"/>
      <c r="O2748" s="44"/>
      <c r="P2748" s="44"/>
      <c r="Q2748" s="44"/>
      <c r="R2748" s="44"/>
      <c r="S2748" s="44"/>
      <c r="T2748" s="44"/>
      <c r="U2748" s="44"/>
      <c r="V2748" s="44"/>
      <c r="W2748" s="44"/>
      <c r="X2748" s="44"/>
      <c r="Y2748" s="44"/>
    </row>
    <row r="2749" spans="1:25" ht="15" customHeight="1" x14ac:dyDescent="0.2">
      <c r="A2749" s="44"/>
      <c r="O2749" s="44"/>
      <c r="P2749" s="44"/>
      <c r="Q2749" s="44"/>
      <c r="R2749" s="44"/>
      <c r="S2749" s="44"/>
      <c r="T2749" s="44"/>
      <c r="U2749" s="44"/>
      <c r="V2749" s="44"/>
      <c r="W2749" s="44"/>
      <c r="X2749" s="44"/>
      <c r="Y2749" s="44"/>
    </row>
    <row r="2750" spans="1:25" ht="15" customHeight="1" x14ac:dyDescent="0.2">
      <c r="A2750" s="44"/>
      <c r="O2750" s="44"/>
      <c r="P2750" s="44"/>
      <c r="Q2750" s="44"/>
      <c r="R2750" s="44"/>
      <c r="S2750" s="44"/>
      <c r="T2750" s="44"/>
      <c r="U2750" s="44"/>
      <c r="V2750" s="44"/>
      <c r="W2750" s="44"/>
      <c r="X2750" s="44"/>
      <c r="Y2750" s="44"/>
    </row>
    <row r="2751" spans="1:25" ht="15" customHeight="1" x14ac:dyDescent="0.2">
      <c r="A2751" s="44"/>
      <c r="O2751" s="44"/>
      <c r="P2751" s="44"/>
      <c r="Q2751" s="44"/>
      <c r="R2751" s="44"/>
      <c r="S2751" s="44"/>
      <c r="T2751" s="44"/>
      <c r="U2751" s="44"/>
      <c r="V2751" s="44"/>
      <c r="W2751" s="44"/>
      <c r="X2751" s="44"/>
      <c r="Y2751" s="44"/>
    </row>
    <row r="2752" spans="1:25" ht="15" customHeight="1" x14ac:dyDescent="0.2">
      <c r="A2752" s="44"/>
      <c r="O2752" s="44"/>
      <c r="P2752" s="44"/>
      <c r="Q2752" s="44"/>
      <c r="R2752" s="44"/>
      <c r="S2752" s="44"/>
      <c r="T2752" s="44"/>
      <c r="U2752" s="44"/>
      <c r="V2752" s="44"/>
      <c r="W2752" s="44"/>
      <c r="X2752" s="44"/>
      <c r="Y2752" s="44"/>
    </row>
    <row r="2753" spans="1:25" ht="15" customHeight="1" x14ac:dyDescent="0.2">
      <c r="A2753" s="44"/>
      <c r="O2753" s="44"/>
      <c r="P2753" s="44"/>
      <c r="Q2753" s="44"/>
      <c r="R2753" s="44"/>
      <c r="S2753" s="44"/>
      <c r="T2753" s="44"/>
      <c r="U2753" s="44"/>
      <c r="V2753" s="44"/>
      <c r="W2753" s="44"/>
      <c r="X2753" s="44"/>
      <c r="Y2753" s="44"/>
    </row>
    <row r="2754" spans="1:25" ht="15" customHeight="1" x14ac:dyDescent="0.2">
      <c r="A2754" s="44"/>
      <c r="O2754" s="44"/>
      <c r="P2754" s="44"/>
      <c r="Q2754" s="44"/>
      <c r="R2754" s="44"/>
      <c r="S2754" s="44"/>
      <c r="T2754" s="44"/>
      <c r="U2754" s="44"/>
      <c r="V2754" s="44"/>
      <c r="W2754" s="44"/>
      <c r="X2754" s="44"/>
      <c r="Y2754" s="44"/>
    </row>
    <row r="2755" spans="1:25" ht="15" customHeight="1" x14ac:dyDescent="0.2">
      <c r="A2755" s="44"/>
      <c r="O2755" s="44"/>
      <c r="P2755" s="44"/>
      <c r="Q2755" s="44"/>
      <c r="R2755" s="44"/>
      <c r="S2755" s="44"/>
      <c r="T2755" s="44"/>
      <c r="U2755" s="44"/>
      <c r="V2755" s="44"/>
      <c r="W2755" s="44"/>
      <c r="X2755" s="44"/>
      <c r="Y2755" s="44"/>
    </row>
    <row r="2756" spans="1:25" ht="15" customHeight="1" x14ac:dyDescent="0.2">
      <c r="A2756" s="44"/>
      <c r="O2756" s="44"/>
      <c r="P2756" s="44"/>
      <c r="Q2756" s="44"/>
      <c r="R2756" s="44"/>
      <c r="S2756" s="44"/>
      <c r="T2756" s="44"/>
      <c r="U2756" s="44"/>
      <c r="V2756" s="44"/>
      <c r="W2756" s="44"/>
      <c r="X2756" s="44"/>
      <c r="Y2756" s="44"/>
    </row>
    <row r="2757" spans="1:25" ht="15" customHeight="1" x14ac:dyDescent="0.2">
      <c r="A2757" s="44"/>
      <c r="O2757" s="44"/>
      <c r="P2757" s="44"/>
      <c r="Q2757" s="44"/>
      <c r="R2757" s="44"/>
      <c r="S2757" s="44"/>
      <c r="T2757" s="44"/>
      <c r="U2757" s="44"/>
      <c r="V2757" s="44"/>
      <c r="W2757" s="44"/>
      <c r="X2757" s="44"/>
      <c r="Y2757" s="44"/>
    </row>
    <row r="2758" spans="1:25" ht="15" customHeight="1" x14ac:dyDescent="0.2">
      <c r="A2758" s="44"/>
      <c r="O2758" s="44"/>
      <c r="P2758" s="44"/>
      <c r="Q2758" s="44"/>
      <c r="R2758" s="44"/>
      <c r="S2758" s="44"/>
      <c r="T2758" s="44"/>
      <c r="U2758" s="44"/>
      <c r="V2758" s="44"/>
      <c r="W2758" s="44"/>
      <c r="X2758" s="44"/>
      <c r="Y2758" s="44"/>
    </row>
    <row r="2759" spans="1:25" ht="15" customHeight="1" x14ac:dyDescent="0.2">
      <c r="A2759" s="44"/>
      <c r="O2759" s="44"/>
      <c r="P2759" s="44"/>
      <c r="Q2759" s="44"/>
      <c r="R2759" s="44"/>
      <c r="S2759" s="44"/>
      <c r="T2759" s="44"/>
      <c r="U2759" s="44"/>
      <c r="V2759" s="44"/>
      <c r="W2759" s="44"/>
      <c r="X2759" s="44"/>
      <c r="Y2759" s="44"/>
    </row>
    <row r="2760" spans="1:25" ht="15" customHeight="1" x14ac:dyDescent="0.2">
      <c r="A2760" s="44"/>
      <c r="O2760" s="44"/>
      <c r="P2760" s="44"/>
      <c r="Q2760" s="44"/>
      <c r="R2760" s="44"/>
      <c r="S2760" s="44"/>
      <c r="T2760" s="44"/>
      <c r="U2760" s="44"/>
      <c r="V2760" s="44"/>
      <c r="W2760" s="44"/>
      <c r="X2760" s="44"/>
      <c r="Y2760" s="44"/>
    </row>
    <row r="2761" spans="1:25" ht="15" customHeight="1" x14ac:dyDescent="0.2">
      <c r="A2761" s="44"/>
      <c r="O2761" s="44"/>
      <c r="P2761" s="44"/>
      <c r="Q2761" s="44"/>
      <c r="R2761" s="44"/>
      <c r="S2761" s="44"/>
      <c r="T2761" s="44"/>
      <c r="U2761" s="44"/>
      <c r="V2761" s="44"/>
      <c r="W2761" s="44"/>
      <c r="X2761" s="44"/>
      <c r="Y2761" s="44"/>
    </row>
    <row r="2762" spans="1:25" ht="15" customHeight="1" x14ac:dyDescent="0.2">
      <c r="A2762" s="44"/>
      <c r="O2762" s="44"/>
      <c r="P2762" s="44"/>
      <c r="Q2762" s="44"/>
      <c r="R2762" s="44"/>
      <c r="S2762" s="44"/>
      <c r="T2762" s="44"/>
      <c r="U2762" s="44"/>
      <c r="V2762" s="44"/>
      <c r="W2762" s="44"/>
      <c r="X2762" s="44"/>
      <c r="Y2762" s="44"/>
    </row>
    <row r="2763" spans="1:25" ht="15" customHeight="1" x14ac:dyDescent="0.2">
      <c r="A2763" s="44"/>
      <c r="O2763" s="44"/>
      <c r="P2763" s="44"/>
      <c r="Q2763" s="44"/>
      <c r="R2763" s="44"/>
      <c r="S2763" s="44"/>
      <c r="T2763" s="44"/>
      <c r="U2763" s="44"/>
      <c r="V2763" s="44"/>
      <c r="W2763" s="44"/>
      <c r="X2763" s="44"/>
      <c r="Y2763" s="44"/>
    </row>
    <row r="2764" spans="1:25" ht="15" customHeight="1" x14ac:dyDescent="0.2">
      <c r="A2764" s="44"/>
      <c r="O2764" s="44"/>
      <c r="P2764" s="44"/>
      <c r="Q2764" s="44"/>
      <c r="R2764" s="44"/>
      <c r="S2764" s="44"/>
      <c r="T2764" s="44"/>
      <c r="U2764" s="44"/>
      <c r="V2764" s="44"/>
      <c r="W2764" s="44"/>
      <c r="X2764" s="44"/>
      <c r="Y2764" s="44"/>
    </row>
    <row r="2765" spans="1:25" ht="15" customHeight="1" x14ac:dyDescent="0.2">
      <c r="A2765" s="44"/>
      <c r="O2765" s="44"/>
      <c r="P2765" s="44"/>
      <c r="Q2765" s="44"/>
      <c r="R2765" s="44"/>
      <c r="S2765" s="44"/>
      <c r="T2765" s="44"/>
      <c r="U2765" s="44"/>
      <c r="V2765" s="44"/>
      <c r="W2765" s="44"/>
      <c r="X2765" s="44"/>
      <c r="Y2765" s="44"/>
    </row>
    <row r="2766" spans="1:25" ht="15" customHeight="1" x14ac:dyDescent="0.2">
      <c r="A2766" s="44"/>
      <c r="O2766" s="44"/>
      <c r="P2766" s="44"/>
      <c r="Q2766" s="44"/>
      <c r="R2766" s="44"/>
      <c r="S2766" s="44"/>
      <c r="T2766" s="44"/>
      <c r="U2766" s="44"/>
      <c r="V2766" s="44"/>
      <c r="W2766" s="44"/>
      <c r="X2766" s="44"/>
      <c r="Y2766" s="44"/>
    </row>
    <row r="2767" spans="1:25" ht="15" customHeight="1" x14ac:dyDescent="0.2">
      <c r="A2767" s="44"/>
      <c r="O2767" s="44"/>
      <c r="P2767" s="44"/>
      <c r="Q2767" s="44"/>
      <c r="R2767" s="44"/>
      <c r="S2767" s="44"/>
      <c r="T2767" s="44"/>
      <c r="U2767" s="44"/>
      <c r="V2767" s="44"/>
      <c r="W2767" s="44"/>
      <c r="X2767" s="44"/>
      <c r="Y2767" s="44"/>
    </row>
    <row r="2768" spans="1:25" ht="15" customHeight="1" x14ac:dyDescent="0.2">
      <c r="A2768" s="44"/>
      <c r="O2768" s="44"/>
      <c r="P2768" s="44"/>
      <c r="Q2768" s="44"/>
      <c r="R2768" s="44"/>
      <c r="S2768" s="44"/>
      <c r="T2768" s="44"/>
      <c r="U2768" s="44"/>
      <c r="V2768" s="44"/>
      <c r="W2768" s="44"/>
      <c r="X2768" s="44"/>
      <c r="Y2768" s="44"/>
    </row>
    <row r="2769" spans="1:25" ht="15" customHeight="1" x14ac:dyDescent="0.2">
      <c r="A2769" s="44"/>
      <c r="O2769" s="44"/>
      <c r="P2769" s="44"/>
      <c r="Q2769" s="44"/>
      <c r="R2769" s="44"/>
      <c r="S2769" s="44"/>
      <c r="T2769" s="44"/>
      <c r="U2769" s="44"/>
      <c r="V2769" s="44"/>
      <c r="W2769" s="44"/>
      <c r="X2769" s="44"/>
      <c r="Y2769" s="44"/>
    </row>
    <row r="2770" spans="1:25" ht="15" customHeight="1" x14ac:dyDescent="0.2">
      <c r="A2770" s="44"/>
      <c r="O2770" s="44"/>
      <c r="P2770" s="44"/>
      <c r="Q2770" s="44"/>
      <c r="R2770" s="44"/>
      <c r="S2770" s="44"/>
      <c r="T2770" s="44"/>
      <c r="U2770" s="44"/>
      <c r="V2770" s="44"/>
      <c r="W2770" s="44"/>
      <c r="X2770" s="44"/>
      <c r="Y2770" s="44"/>
    </row>
    <row r="2771" spans="1:25" ht="15" customHeight="1" x14ac:dyDescent="0.2">
      <c r="A2771" s="44"/>
      <c r="O2771" s="44"/>
      <c r="P2771" s="44"/>
      <c r="Q2771" s="44"/>
      <c r="R2771" s="44"/>
      <c r="S2771" s="44"/>
      <c r="T2771" s="44"/>
      <c r="U2771" s="44"/>
      <c r="V2771" s="44"/>
      <c r="W2771" s="44"/>
      <c r="X2771" s="44"/>
      <c r="Y2771" s="44"/>
    </row>
    <row r="2772" spans="1:25" ht="15" customHeight="1" x14ac:dyDescent="0.2">
      <c r="A2772" s="44"/>
      <c r="O2772" s="44"/>
      <c r="P2772" s="44"/>
      <c r="Q2772" s="44"/>
      <c r="R2772" s="44"/>
      <c r="S2772" s="44"/>
      <c r="T2772" s="44"/>
      <c r="U2772" s="44"/>
      <c r="V2772" s="44"/>
      <c r="W2772" s="44"/>
      <c r="X2772" s="44"/>
      <c r="Y2772" s="44"/>
    </row>
    <row r="2773" spans="1:25" ht="15" customHeight="1" x14ac:dyDescent="0.2">
      <c r="A2773" s="44"/>
      <c r="O2773" s="44"/>
      <c r="P2773" s="44"/>
      <c r="Q2773" s="44"/>
      <c r="R2773" s="44"/>
      <c r="S2773" s="44"/>
      <c r="T2773" s="44"/>
      <c r="U2773" s="44"/>
      <c r="V2773" s="44"/>
      <c r="W2773" s="44"/>
      <c r="X2773" s="44"/>
      <c r="Y2773" s="44"/>
    </row>
    <row r="2774" spans="1:25" ht="15" customHeight="1" x14ac:dyDescent="0.2">
      <c r="A2774" s="44"/>
      <c r="O2774" s="44"/>
      <c r="P2774" s="44"/>
      <c r="Q2774" s="44"/>
      <c r="R2774" s="44"/>
      <c r="S2774" s="44"/>
      <c r="T2774" s="44"/>
      <c r="U2774" s="44"/>
      <c r="V2774" s="44"/>
      <c r="W2774" s="44"/>
      <c r="X2774" s="44"/>
      <c r="Y2774" s="44"/>
    </row>
    <row r="2775" spans="1:25" ht="15" customHeight="1" x14ac:dyDescent="0.2">
      <c r="A2775" s="44"/>
      <c r="O2775" s="44"/>
      <c r="P2775" s="44"/>
      <c r="Q2775" s="44"/>
      <c r="R2775" s="44"/>
      <c r="S2775" s="44"/>
      <c r="T2775" s="44"/>
      <c r="U2775" s="44"/>
      <c r="V2775" s="44"/>
      <c r="W2775" s="44"/>
      <c r="X2775" s="44"/>
      <c r="Y2775" s="44"/>
    </row>
    <row r="2776" spans="1:25" ht="15" customHeight="1" x14ac:dyDescent="0.2">
      <c r="A2776" s="44"/>
      <c r="O2776" s="44"/>
      <c r="P2776" s="44"/>
      <c r="Q2776" s="44"/>
      <c r="R2776" s="44"/>
      <c r="S2776" s="44"/>
      <c r="T2776" s="44"/>
      <c r="U2776" s="44"/>
      <c r="V2776" s="44"/>
      <c r="W2776" s="44"/>
      <c r="X2776" s="44"/>
      <c r="Y2776" s="44"/>
    </row>
    <row r="2777" spans="1:25" ht="15" customHeight="1" x14ac:dyDescent="0.2">
      <c r="A2777" s="44"/>
      <c r="O2777" s="44"/>
      <c r="P2777" s="44"/>
      <c r="Q2777" s="44"/>
      <c r="R2777" s="44"/>
      <c r="S2777" s="44"/>
      <c r="T2777" s="44"/>
      <c r="U2777" s="44"/>
      <c r="V2777" s="44"/>
      <c r="W2777" s="44"/>
      <c r="X2777" s="44"/>
      <c r="Y2777" s="44"/>
    </row>
    <row r="2778" spans="1:25" ht="15" customHeight="1" x14ac:dyDescent="0.2">
      <c r="A2778" s="44"/>
      <c r="O2778" s="44"/>
      <c r="P2778" s="44"/>
      <c r="Q2778" s="44"/>
      <c r="R2778" s="44"/>
      <c r="S2778" s="44"/>
      <c r="T2778" s="44"/>
      <c r="U2778" s="44"/>
      <c r="V2778" s="44"/>
      <c r="W2778" s="44"/>
      <c r="X2778" s="44"/>
      <c r="Y2778" s="44"/>
    </row>
    <row r="2779" spans="1:25" ht="15" customHeight="1" x14ac:dyDescent="0.2">
      <c r="A2779" s="44"/>
      <c r="O2779" s="44"/>
      <c r="P2779" s="44"/>
      <c r="Q2779" s="44"/>
      <c r="R2779" s="44"/>
      <c r="S2779" s="44"/>
      <c r="T2779" s="44"/>
      <c r="U2779" s="44"/>
      <c r="V2779" s="44"/>
      <c r="W2779" s="44"/>
      <c r="X2779" s="44"/>
      <c r="Y2779" s="44"/>
    </row>
    <row r="2780" spans="1:25" ht="15" customHeight="1" x14ac:dyDescent="0.2">
      <c r="A2780" s="44"/>
      <c r="O2780" s="44"/>
      <c r="P2780" s="44"/>
      <c r="Q2780" s="44"/>
      <c r="R2780" s="44"/>
      <c r="S2780" s="44"/>
      <c r="T2780" s="44"/>
      <c r="U2780" s="44"/>
      <c r="V2780" s="44"/>
      <c r="W2780" s="44"/>
      <c r="X2780" s="44"/>
      <c r="Y2780" s="44"/>
    </row>
    <row r="2781" spans="1:25" ht="15" customHeight="1" x14ac:dyDescent="0.2">
      <c r="A2781" s="44"/>
      <c r="O2781" s="44"/>
      <c r="P2781" s="44"/>
      <c r="Q2781" s="44"/>
      <c r="R2781" s="44"/>
      <c r="S2781" s="44"/>
      <c r="T2781" s="44"/>
      <c r="U2781" s="44"/>
      <c r="V2781" s="44"/>
      <c r="W2781" s="44"/>
      <c r="X2781" s="44"/>
      <c r="Y2781" s="44"/>
    </row>
    <row r="2782" spans="1:25" ht="15" customHeight="1" x14ac:dyDescent="0.2">
      <c r="A2782" s="44"/>
      <c r="O2782" s="44"/>
      <c r="P2782" s="44"/>
      <c r="Q2782" s="44"/>
      <c r="R2782" s="44"/>
      <c r="S2782" s="44"/>
      <c r="T2782" s="44"/>
      <c r="U2782" s="44"/>
      <c r="V2782" s="44"/>
      <c r="W2782" s="44"/>
      <c r="X2782" s="44"/>
      <c r="Y2782" s="44"/>
    </row>
    <row r="2783" spans="1:25" ht="15" customHeight="1" x14ac:dyDescent="0.2">
      <c r="A2783" s="44"/>
      <c r="O2783" s="44"/>
      <c r="P2783" s="44"/>
      <c r="Q2783" s="44"/>
      <c r="R2783" s="44"/>
      <c r="S2783" s="44"/>
      <c r="T2783" s="44"/>
      <c r="U2783" s="44"/>
      <c r="V2783" s="44"/>
      <c r="W2783" s="44"/>
      <c r="X2783" s="44"/>
      <c r="Y2783" s="44"/>
    </row>
    <row r="2784" spans="1:25" ht="15" customHeight="1" x14ac:dyDescent="0.2">
      <c r="A2784" s="44"/>
      <c r="O2784" s="44"/>
      <c r="P2784" s="44"/>
      <c r="Q2784" s="44"/>
      <c r="R2784" s="44"/>
      <c r="S2784" s="44"/>
      <c r="T2784" s="44"/>
      <c r="U2784" s="44"/>
      <c r="V2784" s="44"/>
      <c r="W2784" s="44"/>
      <c r="X2784" s="44"/>
      <c r="Y2784" s="44"/>
    </row>
    <row r="2785" spans="1:25" ht="15" customHeight="1" x14ac:dyDescent="0.2">
      <c r="A2785" s="44"/>
      <c r="O2785" s="44"/>
      <c r="P2785" s="44"/>
      <c r="Q2785" s="44"/>
      <c r="R2785" s="44"/>
      <c r="S2785" s="44"/>
      <c r="T2785" s="44"/>
      <c r="U2785" s="44"/>
      <c r="V2785" s="44"/>
      <c r="W2785" s="44"/>
      <c r="X2785" s="44"/>
      <c r="Y2785" s="44"/>
    </row>
    <row r="2786" spans="1:25" ht="15" customHeight="1" x14ac:dyDescent="0.2">
      <c r="A2786" s="44"/>
      <c r="O2786" s="44"/>
      <c r="P2786" s="44"/>
      <c r="Q2786" s="44"/>
      <c r="R2786" s="44"/>
      <c r="S2786" s="44"/>
      <c r="T2786" s="44"/>
      <c r="U2786" s="44"/>
      <c r="V2786" s="44"/>
      <c r="W2786" s="44"/>
      <c r="X2786" s="44"/>
      <c r="Y2786" s="44"/>
    </row>
    <row r="2787" spans="1:25" ht="15" customHeight="1" x14ac:dyDescent="0.2">
      <c r="A2787" s="44"/>
      <c r="O2787" s="44"/>
      <c r="P2787" s="44"/>
      <c r="Q2787" s="44"/>
      <c r="R2787" s="44"/>
      <c r="S2787" s="44"/>
      <c r="T2787" s="44"/>
      <c r="U2787" s="44"/>
      <c r="V2787" s="44"/>
      <c r="W2787" s="44"/>
      <c r="X2787" s="44"/>
      <c r="Y2787" s="44"/>
    </row>
    <row r="2788" spans="1:25" ht="15" customHeight="1" x14ac:dyDescent="0.2">
      <c r="A2788" s="44"/>
      <c r="O2788" s="44"/>
      <c r="P2788" s="44"/>
      <c r="Q2788" s="44"/>
      <c r="R2788" s="44"/>
      <c r="S2788" s="44"/>
      <c r="T2788" s="44"/>
      <c r="U2788" s="44"/>
      <c r="V2788" s="44"/>
      <c r="W2788" s="44"/>
      <c r="X2788" s="44"/>
      <c r="Y2788" s="44"/>
    </row>
    <row r="2789" spans="1:25" ht="15" customHeight="1" x14ac:dyDescent="0.2">
      <c r="A2789" s="44"/>
      <c r="O2789" s="44"/>
      <c r="P2789" s="44"/>
      <c r="Q2789" s="44"/>
      <c r="R2789" s="44"/>
      <c r="S2789" s="44"/>
      <c r="T2789" s="44"/>
      <c r="U2789" s="44"/>
      <c r="V2789" s="44"/>
      <c r="W2789" s="44"/>
      <c r="X2789" s="44"/>
      <c r="Y2789" s="44"/>
    </row>
    <row r="2790" spans="1:25" ht="15" customHeight="1" x14ac:dyDescent="0.2">
      <c r="A2790" s="44"/>
      <c r="O2790" s="44"/>
      <c r="P2790" s="44"/>
      <c r="Q2790" s="44"/>
      <c r="R2790" s="44"/>
      <c r="S2790" s="44"/>
      <c r="T2790" s="44"/>
      <c r="U2790" s="44"/>
      <c r="V2790" s="44"/>
      <c r="W2790" s="44"/>
      <c r="X2790" s="44"/>
      <c r="Y2790" s="44"/>
    </row>
    <row r="2791" spans="1:25" ht="15" customHeight="1" x14ac:dyDescent="0.2">
      <c r="A2791" s="44"/>
      <c r="O2791" s="44"/>
      <c r="P2791" s="44"/>
      <c r="Q2791" s="44"/>
      <c r="R2791" s="44"/>
      <c r="S2791" s="44"/>
      <c r="T2791" s="44"/>
      <c r="U2791" s="44"/>
      <c r="V2791" s="44"/>
      <c r="W2791" s="44"/>
      <c r="X2791" s="44"/>
      <c r="Y2791" s="44"/>
    </row>
    <row r="2792" spans="1:25" ht="15" customHeight="1" x14ac:dyDescent="0.2">
      <c r="A2792" s="44"/>
      <c r="O2792" s="44"/>
      <c r="P2792" s="44"/>
      <c r="Q2792" s="44"/>
      <c r="R2792" s="44"/>
      <c r="S2792" s="44"/>
      <c r="T2792" s="44"/>
      <c r="U2792" s="44"/>
      <c r="V2792" s="44"/>
      <c r="W2792" s="44"/>
      <c r="X2792" s="44"/>
      <c r="Y2792" s="44"/>
    </row>
    <row r="2793" spans="1:25" ht="15" customHeight="1" x14ac:dyDescent="0.2">
      <c r="A2793" s="44"/>
      <c r="O2793" s="44"/>
      <c r="P2793" s="44"/>
      <c r="Q2793" s="44"/>
      <c r="R2793" s="44"/>
      <c r="S2793" s="44"/>
      <c r="T2793" s="44"/>
      <c r="U2793" s="44"/>
      <c r="V2793" s="44"/>
      <c r="W2793" s="44"/>
      <c r="X2793" s="44"/>
      <c r="Y2793" s="44"/>
    </row>
    <row r="2794" spans="1:25" ht="15" customHeight="1" x14ac:dyDescent="0.2">
      <c r="A2794" s="44"/>
      <c r="O2794" s="44"/>
      <c r="P2794" s="44"/>
      <c r="Q2794" s="44"/>
      <c r="R2794" s="44"/>
      <c r="S2794" s="44"/>
      <c r="T2794" s="44"/>
      <c r="U2794" s="44"/>
      <c r="V2794" s="44"/>
      <c r="W2794" s="44"/>
      <c r="X2794" s="44"/>
      <c r="Y2794" s="44"/>
    </row>
    <row r="2795" spans="1:25" ht="15" customHeight="1" x14ac:dyDescent="0.2">
      <c r="A2795" s="44"/>
      <c r="O2795" s="44"/>
      <c r="P2795" s="44"/>
      <c r="Q2795" s="44"/>
      <c r="R2795" s="44"/>
      <c r="S2795" s="44"/>
      <c r="T2795" s="44"/>
      <c r="U2795" s="44"/>
      <c r="V2795" s="44"/>
      <c r="W2795" s="44"/>
      <c r="X2795" s="44"/>
      <c r="Y2795" s="44"/>
    </row>
    <row r="2796" spans="1:25" ht="15" customHeight="1" x14ac:dyDescent="0.2">
      <c r="A2796" s="44"/>
      <c r="O2796" s="44"/>
      <c r="P2796" s="44"/>
      <c r="Q2796" s="44"/>
      <c r="R2796" s="44"/>
      <c r="S2796" s="44"/>
      <c r="T2796" s="44"/>
      <c r="U2796" s="44"/>
      <c r="V2796" s="44"/>
      <c r="W2796" s="44"/>
      <c r="X2796" s="44"/>
      <c r="Y2796" s="44"/>
    </row>
    <row r="2797" spans="1:25" ht="15" customHeight="1" x14ac:dyDescent="0.2">
      <c r="A2797" s="44"/>
      <c r="O2797" s="44"/>
      <c r="P2797" s="44"/>
      <c r="Q2797" s="44"/>
      <c r="R2797" s="44"/>
      <c r="S2797" s="44"/>
      <c r="T2797" s="44"/>
      <c r="U2797" s="44"/>
      <c r="V2797" s="44"/>
      <c r="W2797" s="44"/>
      <c r="X2797" s="44"/>
      <c r="Y2797" s="44"/>
    </row>
    <row r="2798" spans="1:25" ht="15" customHeight="1" x14ac:dyDescent="0.2">
      <c r="A2798" s="44"/>
      <c r="O2798" s="44"/>
      <c r="P2798" s="44"/>
      <c r="Q2798" s="44"/>
      <c r="R2798" s="44"/>
      <c r="S2798" s="44"/>
      <c r="T2798" s="44"/>
      <c r="U2798" s="44"/>
      <c r="V2798" s="44"/>
      <c r="W2798" s="44"/>
      <c r="X2798" s="44"/>
      <c r="Y2798" s="44"/>
    </row>
    <row r="2799" spans="1:25" ht="15" customHeight="1" x14ac:dyDescent="0.2">
      <c r="A2799" s="44"/>
      <c r="O2799" s="44"/>
      <c r="P2799" s="44"/>
      <c r="Q2799" s="44"/>
      <c r="R2799" s="44"/>
      <c r="S2799" s="44"/>
      <c r="T2799" s="44"/>
      <c r="U2799" s="44"/>
      <c r="V2799" s="44"/>
      <c r="W2799" s="44"/>
      <c r="X2799" s="44"/>
      <c r="Y2799" s="44"/>
    </row>
    <row r="2800" spans="1:25" ht="15" customHeight="1" x14ac:dyDescent="0.2">
      <c r="A2800" s="44"/>
      <c r="O2800" s="44"/>
      <c r="P2800" s="44"/>
      <c r="Q2800" s="44"/>
      <c r="R2800" s="44"/>
      <c r="S2800" s="44"/>
      <c r="T2800" s="44"/>
      <c r="U2800" s="44"/>
      <c r="V2800" s="44"/>
      <c r="W2800" s="44"/>
      <c r="X2800" s="44"/>
      <c r="Y2800" s="44"/>
    </row>
    <row r="2801" spans="1:25" ht="15" customHeight="1" x14ac:dyDescent="0.2">
      <c r="A2801" s="44"/>
      <c r="O2801" s="44"/>
      <c r="P2801" s="44"/>
      <c r="Q2801" s="44"/>
      <c r="R2801" s="44"/>
      <c r="S2801" s="44"/>
      <c r="T2801" s="44"/>
      <c r="U2801" s="44"/>
      <c r="V2801" s="44"/>
      <c r="W2801" s="44"/>
      <c r="X2801" s="44"/>
      <c r="Y2801" s="44"/>
    </row>
    <row r="2802" spans="1:25" ht="15" customHeight="1" x14ac:dyDescent="0.2">
      <c r="A2802" s="44"/>
      <c r="O2802" s="44"/>
      <c r="P2802" s="44"/>
      <c r="Q2802" s="44"/>
      <c r="R2802" s="44"/>
      <c r="S2802" s="44"/>
      <c r="T2802" s="44"/>
      <c r="U2802" s="44"/>
      <c r="V2802" s="44"/>
      <c r="W2802" s="44"/>
      <c r="X2802" s="44"/>
      <c r="Y2802" s="44"/>
    </row>
    <row r="2803" spans="1:25" ht="15" customHeight="1" x14ac:dyDescent="0.2">
      <c r="A2803" s="44"/>
      <c r="O2803" s="44"/>
      <c r="P2803" s="44"/>
      <c r="Q2803" s="44"/>
      <c r="R2803" s="44"/>
      <c r="S2803" s="44"/>
      <c r="T2803" s="44"/>
      <c r="U2803" s="44"/>
      <c r="V2803" s="44"/>
      <c r="W2803" s="44"/>
      <c r="X2803" s="44"/>
      <c r="Y2803" s="44"/>
    </row>
    <row r="2804" spans="1:25" ht="15" customHeight="1" x14ac:dyDescent="0.2">
      <c r="A2804" s="44"/>
      <c r="O2804" s="44"/>
      <c r="P2804" s="44"/>
      <c r="Q2804" s="44"/>
      <c r="R2804" s="44"/>
      <c r="S2804" s="44"/>
      <c r="T2804" s="44"/>
      <c r="U2804" s="44"/>
      <c r="V2804" s="44"/>
      <c r="W2804" s="44"/>
      <c r="X2804" s="44"/>
      <c r="Y2804" s="44"/>
    </row>
    <row r="2805" spans="1:25" ht="15" customHeight="1" x14ac:dyDescent="0.2">
      <c r="A2805" s="44"/>
      <c r="O2805" s="44"/>
      <c r="P2805" s="44"/>
      <c r="Q2805" s="44"/>
      <c r="R2805" s="44"/>
      <c r="S2805" s="44"/>
      <c r="T2805" s="44"/>
      <c r="U2805" s="44"/>
      <c r="V2805" s="44"/>
      <c r="W2805" s="44"/>
      <c r="X2805" s="44"/>
      <c r="Y2805" s="44"/>
    </row>
    <row r="2806" spans="1:25" ht="15" customHeight="1" x14ac:dyDescent="0.2">
      <c r="A2806" s="44"/>
      <c r="O2806" s="44"/>
      <c r="P2806" s="44"/>
      <c r="Q2806" s="44"/>
      <c r="R2806" s="44"/>
      <c r="S2806" s="44"/>
      <c r="T2806" s="44"/>
      <c r="U2806" s="44"/>
      <c r="V2806" s="44"/>
      <c r="W2806" s="44"/>
      <c r="X2806" s="44"/>
      <c r="Y2806" s="44"/>
    </row>
    <row r="2807" spans="1:25" ht="15" customHeight="1" x14ac:dyDescent="0.2">
      <c r="A2807" s="44"/>
      <c r="O2807" s="44"/>
      <c r="P2807" s="44"/>
      <c r="Q2807" s="44"/>
      <c r="R2807" s="44"/>
      <c r="S2807" s="44"/>
      <c r="T2807" s="44"/>
      <c r="U2807" s="44"/>
      <c r="V2807" s="44"/>
      <c r="W2807" s="44"/>
      <c r="X2807" s="44"/>
      <c r="Y2807" s="44"/>
    </row>
    <row r="2808" spans="1:25" ht="15" customHeight="1" x14ac:dyDescent="0.2">
      <c r="A2808" s="44"/>
      <c r="O2808" s="44"/>
      <c r="P2808" s="44"/>
      <c r="Q2808" s="44"/>
      <c r="R2808" s="44"/>
      <c r="S2808" s="44"/>
      <c r="T2808" s="44"/>
      <c r="U2808" s="44"/>
      <c r="V2808" s="44"/>
      <c r="W2808" s="44"/>
      <c r="X2808" s="44"/>
      <c r="Y2808" s="44"/>
    </row>
    <row r="2809" spans="1:25" ht="15" customHeight="1" x14ac:dyDescent="0.2">
      <c r="A2809" s="44"/>
      <c r="O2809" s="44"/>
      <c r="P2809" s="44"/>
      <c r="Q2809" s="44"/>
      <c r="R2809" s="44"/>
      <c r="S2809" s="44"/>
      <c r="T2809" s="44"/>
      <c r="U2809" s="44"/>
      <c r="V2809" s="44"/>
      <c r="W2809" s="44"/>
      <c r="X2809" s="44"/>
      <c r="Y2809" s="44"/>
    </row>
    <row r="2810" spans="1:25" ht="15" customHeight="1" x14ac:dyDescent="0.2">
      <c r="A2810" s="44"/>
      <c r="O2810" s="44"/>
      <c r="P2810" s="44"/>
      <c r="Q2810" s="44"/>
      <c r="R2810" s="44"/>
      <c r="S2810" s="44"/>
      <c r="T2810" s="44"/>
      <c r="U2810" s="44"/>
      <c r="V2810" s="44"/>
      <c r="W2810" s="44"/>
      <c r="X2810" s="44"/>
      <c r="Y2810" s="44"/>
    </row>
    <row r="2811" spans="1:25" ht="15" customHeight="1" x14ac:dyDescent="0.2">
      <c r="A2811" s="44"/>
      <c r="O2811" s="44"/>
      <c r="P2811" s="44"/>
      <c r="Q2811" s="44"/>
      <c r="R2811" s="44"/>
      <c r="S2811" s="44"/>
      <c r="T2811" s="44"/>
      <c r="U2811" s="44"/>
      <c r="V2811" s="44"/>
      <c r="W2811" s="44"/>
      <c r="X2811" s="44"/>
      <c r="Y2811" s="44"/>
    </row>
    <row r="2812" spans="1:25" ht="15" customHeight="1" x14ac:dyDescent="0.2">
      <c r="A2812" s="44"/>
      <c r="O2812" s="44"/>
      <c r="P2812" s="44"/>
      <c r="Q2812" s="44"/>
      <c r="R2812" s="44"/>
      <c r="S2812" s="44"/>
      <c r="T2812" s="44"/>
      <c r="U2812" s="44"/>
      <c r="V2812" s="44"/>
      <c r="W2812" s="44"/>
      <c r="X2812" s="44"/>
      <c r="Y2812" s="44"/>
    </row>
    <row r="2813" spans="1:25" ht="15" customHeight="1" x14ac:dyDescent="0.2">
      <c r="A2813" s="44"/>
      <c r="O2813" s="44"/>
      <c r="P2813" s="44"/>
      <c r="Q2813" s="44"/>
      <c r="R2813" s="44"/>
      <c r="S2813" s="44"/>
      <c r="T2813" s="44"/>
      <c r="U2813" s="44"/>
      <c r="V2813" s="44"/>
      <c r="W2813" s="44"/>
      <c r="X2813" s="44"/>
      <c r="Y2813" s="44"/>
    </row>
    <row r="2814" spans="1:25" ht="15" customHeight="1" x14ac:dyDescent="0.2">
      <c r="A2814" s="44"/>
      <c r="O2814" s="44"/>
      <c r="P2814" s="44"/>
      <c r="Q2814" s="44"/>
      <c r="R2814" s="44"/>
      <c r="S2814" s="44"/>
      <c r="T2814" s="44"/>
      <c r="U2814" s="44"/>
      <c r="V2814" s="44"/>
      <c r="W2814" s="44"/>
      <c r="X2814" s="44"/>
      <c r="Y2814" s="44"/>
    </row>
    <row r="2815" spans="1:25" ht="15" customHeight="1" x14ac:dyDescent="0.2">
      <c r="A2815" s="44"/>
      <c r="O2815" s="44"/>
      <c r="P2815" s="44"/>
      <c r="Q2815" s="44"/>
      <c r="R2815" s="44"/>
      <c r="S2815" s="44"/>
      <c r="T2815" s="44"/>
      <c r="U2815" s="44"/>
      <c r="V2815" s="44"/>
      <c r="W2815" s="44"/>
      <c r="X2815" s="44"/>
      <c r="Y2815" s="44"/>
    </row>
    <row r="2816" spans="1:25" ht="15" customHeight="1" x14ac:dyDescent="0.2">
      <c r="A2816" s="44"/>
      <c r="O2816" s="44"/>
      <c r="P2816" s="44"/>
      <c r="Q2816" s="44"/>
      <c r="R2816" s="44"/>
      <c r="S2816" s="44"/>
      <c r="T2816" s="44"/>
      <c r="U2816" s="44"/>
      <c r="V2816" s="44"/>
      <c r="W2816" s="44"/>
      <c r="X2816" s="44"/>
      <c r="Y2816" s="44"/>
    </row>
    <row r="2817" spans="1:25" ht="15" customHeight="1" x14ac:dyDescent="0.2">
      <c r="A2817" s="44"/>
      <c r="O2817" s="44"/>
      <c r="P2817" s="44"/>
      <c r="Q2817" s="44"/>
      <c r="R2817" s="44"/>
      <c r="S2817" s="44"/>
      <c r="T2817" s="44"/>
      <c r="U2817" s="44"/>
      <c r="V2817" s="44"/>
      <c r="W2817" s="44"/>
      <c r="X2817" s="44"/>
      <c r="Y2817" s="44"/>
    </row>
    <row r="2818" spans="1:25" ht="15" customHeight="1" x14ac:dyDescent="0.2">
      <c r="A2818" s="44"/>
      <c r="O2818" s="44"/>
      <c r="P2818" s="44"/>
      <c r="Q2818" s="44"/>
      <c r="R2818" s="44"/>
      <c r="S2818" s="44"/>
      <c r="T2818" s="44"/>
      <c r="U2818" s="44"/>
      <c r="V2818" s="44"/>
      <c r="W2818" s="44"/>
      <c r="X2818" s="44"/>
      <c r="Y2818" s="44"/>
    </row>
    <row r="2819" spans="1:25" ht="15" customHeight="1" x14ac:dyDescent="0.2">
      <c r="A2819" s="44"/>
      <c r="O2819" s="44"/>
      <c r="P2819" s="44"/>
      <c r="Q2819" s="44"/>
      <c r="R2819" s="44"/>
      <c r="S2819" s="44"/>
      <c r="T2819" s="44"/>
      <c r="U2819" s="44"/>
      <c r="V2819" s="44"/>
      <c r="W2819" s="44"/>
      <c r="X2819" s="44"/>
      <c r="Y2819" s="44"/>
    </row>
    <row r="2820" spans="1:25" ht="15" customHeight="1" x14ac:dyDescent="0.2">
      <c r="A2820" s="44"/>
      <c r="O2820" s="44"/>
      <c r="P2820" s="44"/>
      <c r="Q2820" s="44"/>
      <c r="R2820" s="44"/>
      <c r="S2820" s="44"/>
      <c r="T2820" s="44"/>
      <c r="U2820" s="44"/>
      <c r="V2820" s="44"/>
      <c r="W2820" s="44"/>
      <c r="X2820" s="44"/>
      <c r="Y2820" s="44"/>
    </row>
    <row r="2821" spans="1:25" ht="15" customHeight="1" x14ac:dyDescent="0.2">
      <c r="A2821" s="44"/>
      <c r="O2821" s="44"/>
      <c r="P2821" s="44"/>
      <c r="Q2821" s="44"/>
      <c r="R2821" s="44"/>
      <c r="S2821" s="44"/>
      <c r="T2821" s="44"/>
      <c r="U2821" s="44"/>
      <c r="V2821" s="44"/>
      <c r="W2821" s="44"/>
      <c r="X2821" s="44"/>
      <c r="Y2821" s="44"/>
    </row>
    <row r="2822" spans="1:25" ht="15" customHeight="1" x14ac:dyDescent="0.2">
      <c r="A2822" s="44"/>
      <c r="O2822" s="44"/>
      <c r="P2822" s="44"/>
      <c r="Q2822" s="44"/>
      <c r="R2822" s="44"/>
      <c r="S2822" s="44"/>
      <c r="T2822" s="44"/>
      <c r="U2822" s="44"/>
      <c r="V2822" s="44"/>
      <c r="W2822" s="44"/>
      <c r="X2822" s="44"/>
      <c r="Y2822" s="44"/>
    </row>
    <row r="2823" spans="1:25" ht="15" customHeight="1" x14ac:dyDescent="0.2">
      <c r="A2823" s="44"/>
      <c r="O2823" s="44"/>
      <c r="P2823" s="44"/>
      <c r="Q2823" s="44"/>
      <c r="R2823" s="44"/>
      <c r="S2823" s="44"/>
      <c r="T2823" s="44"/>
      <c r="U2823" s="44"/>
      <c r="V2823" s="44"/>
      <c r="W2823" s="44"/>
      <c r="X2823" s="44"/>
      <c r="Y2823" s="44"/>
    </row>
    <row r="2824" spans="1:25" ht="15" customHeight="1" x14ac:dyDescent="0.2">
      <c r="A2824" s="44"/>
      <c r="O2824" s="44"/>
      <c r="P2824" s="44"/>
      <c r="Q2824" s="44"/>
      <c r="R2824" s="44"/>
      <c r="S2824" s="44"/>
      <c r="T2824" s="44"/>
      <c r="U2824" s="44"/>
      <c r="V2824" s="44"/>
      <c r="W2824" s="44"/>
      <c r="X2824" s="44"/>
      <c r="Y2824" s="44"/>
    </row>
    <row r="2825" spans="1:25" ht="15" customHeight="1" x14ac:dyDescent="0.2">
      <c r="A2825" s="44"/>
      <c r="O2825" s="44"/>
      <c r="P2825" s="44"/>
      <c r="Q2825" s="44"/>
      <c r="R2825" s="44"/>
      <c r="S2825" s="44"/>
      <c r="T2825" s="44"/>
      <c r="U2825" s="44"/>
      <c r="V2825" s="44"/>
      <c r="W2825" s="44"/>
      <c r="X2825" s="44"/>
      <c r="Y2825" s="44"/>
    </row>
    <row r="2826" spans="1:25" ht="15" customHeight="1" x14ac:dyDescent="0.2">
      <c r="A2826" s="44"/>
      <c r="O2826" s="44"/>
      <c r="P2826" s="44"/>
      <c r="Q2826" s="44"/>
      <c r="R2826" s="44"/>
      <c r="S2826" s="44"/>
      <c r="T2826" s="44"/>
      <c r="U2826" s="44"/>
      <c r="V2826" s="44"/>
      <c r="W2826" s="44"/>
      <c r="X2826" s="44"/>
      <c r="Y2826" s="44"/>
    </row>
    <row r="2827" spans="1:25" ht="15" customHeight="1" x14ac:dyDescent="0.2">
      <c r="A2827" s="44"/>
      <c r="O2827" s="44"/>
      <c r="P2827" s="44"/>
      <c r="Q2827" s="44"/>
      <c r="R2827" s="44"/>
      <c r="S2827" s="44"/>
      <c r="T2827" s="44"/>
      <c r="U2827" s="44"/>
      <c r="V2827" s="44"/>
      <c r="W2827" s="44"/>
      <c r="X2827" s="44"/>
      <c r="Y2827" s="44"/>
    </row>
    <row r="2828" spans="1:25" ht="15" customHeight="1" x14ac:dyDescent="0.2">
      <c r="A2828" s="44"/>
      <c r="O2828" s="44"/>
      <c r="P2828" s="44"/>
      <c r="Q2828" s="44"/>
      <c r="R2828" s="44"/>
      <c r="S2828" s="44"/>
      <c r="T2828" s="44"/>
      <c r="U2828" s="44"/>
      <c r="V2828" s="44"/>
      <c r="W2828" s="44"/>
      <c r="X2828" s="44"/>
      <c r="Y2828" s="44"/>
    </row>
    <row r="2829" spans="1:25" ht="15" customHeight="1" x14ac:dyDescent="0.2">
      <c r="A2829" s="44"/>
      <c r="O2829" s="44"/>
      <c r="P2829" s="44"/>
      <c r="Q2829" s="44"/>
      <c r="R2829" s="44"/>
      <c r="S2829" s="44"/>
      <c r="T2829" s="44"/>
      <c r="U2829" s="44"/>
      <c r="V2829" s="44"/>
      <c r="W2829" s="44"/>
      <c r="X2829" s="44"/>
      <c r="Y2829" s="44"/>
    </row>
    <row r="2830" spans="1:25" ht="15" customHeight="1" x14ac:dyDescent="0.2">
      <c r="A2830" s="44"/>
      <c r="O2830" s="44"/>
      <c r="P2830" s="44"/>
      <c r="Q2830" s="44"/>
      <c r="R2830" s="44"/>
      <c r="S2830" s="44"/>
      <c r="T2830" s="44"/>
      <c r="U2830" s="44"/>
      <c r="V2830" s="44"/>
      <c r="W2830" s="44"/>
      <c r="X2830" s="44"/>
      <c r="Y2830" s="44"/>
    </row>
    <row r="2831" spans="1:25" ht="15" customHeight="1" x14ac:dyDescent="0.2">
      <c r="A2831" s="44"/>
      <c r="O2831" s="44"/>
      <c r="P2831" s="44"/>
      <c r="Q2831" s="44"/>
      <c r="R2831" s="44"/>
      <c r="S2831" s="44"/>
      <c r="T2831" s="44"/>
      <c r="U2831" s="44"/>
      <c r="V2831" s="44"/>
      <c r="W2831" s="44"/>
      <c r="X2831" s="44"/>
      <c r="Y2831" s="44"/>
    </row>
    <row r="2832" spans="1:25" ht="15" customHeight="1" x14ac:dyDescent="0.2">
      <c r="A2832" s="44"/>
      <c r="O2832" s="44"/>
      <c r="P2832" s="44"/>
      <c r="Q2832" s="44"/>
      <c r="R2832" s="44"/>
      <c r="S2832" s="44"/>
      <c r="T2832" s="44"/>
      <c r="U2832" s="44"/>
      <c r="V2832" s="44"/>
      <c r="W2832" s="44"/>
      <c r="X2832" s="44"/>
      <c r="Y2832" s="44"/>
    </row>
    <row r="2833" spans="1:25" ht="15" customHeight="1" x14ac:dyDescent="0.2">
      <c r="A2833" s="44"/>
      <c r="O2833" s="44"/>
      <c r="P2833" s="44"/>
      <c r="Q2833" s="44"/>
      <c r="R2833" s="44"/>
      <c r="S2833" s="44"/>
      <c r="T2833" s="44"/>
      <c r="U2833" s="44"/>
      <c r="V2833" s="44"/>
      <c r="W2833" s="44"/>
      <c r="X2833" s="44"/>
      <c r="Y2833" s="44"/>
    </row>
    <row r="2834" spans="1:25" ht="15" customHeight="1" x14ac:dyDescent="0.2">
      <c r="A2834" s="44"/>
      <c r="O2834" s="44"/>
      <c r="P2834" s="44"/>
      <c r="Q2834" s="44"/>
      <c r="R2834" s="44"/>
      <c r="S2834" s="44"/>
      <c r="T2834" s="44"/>
      <c r="U2834" s="44"/>
      <c r="V2834" s="44"/>
      <c r="W2834" s="44"/>
      <c r="X2834" s="44"/>
      <c r="Y2834" s="44"/>
    </row>
    <row r="2835" spans="1:25" ht="15" customHeight="1" x14ac:dyDescent="0.2">
      <c r="A2835" s="44"/>
      <c r="O2835" s="44"/>
      <c r="P2835" s="44"/>
      <c r="Q2835" s="44"/>
      <c r="R2835" s="44"/>
      <c r="S2835" s="44"/>
      <c r="T2835" s="44"/>
      <c r="U2835" s="44"/>
      <c r="V2835" s="44"/>
      <c r="W2835" s="44"/>
      <c r="X2835" s="44"/>
      <c r="Y2835" s="44"/>
    </row>
    <row r="2836" spans="1:25" ht="15" customHeight="1" x14ac:dyDescent="0.2">
      <c r="A2836" s="44"/>
      <c r="O2836" s="44"/>
      <c r="P2836" s="44"/>
      <c r="Q2836" s="44"/>
      <c r="R2836" s="44"/>
      <c r="S2836" s="44"/>
      <c r="T2836" s="44"/>
      <c r="U2836" s="44"/>
      <c r="V2836" s="44"/>
      <c r="W2836" s="44"/>
      <c r="X2836" s="44"/>
      <c r="Y2836" s="44"/>
    </row>
    <row r="2837" spans="1:25" ht="15" customHeight="1" x14ac:dyDescent="0.2">
      <c r="A2837" s="44"/>
      <c r="O2837" s="44"/>
      <c r="P2837" s="44"/>
      <c r="Q2837" s="44"/>
      <c r="R2837" s="44"/>
      <c r="S2837" s="44"/>
      <c r="T2837" s="44"/>
      <c r="U2837" s="44"/>
      <c r="V2837" s="44"/>
      <c r="W2837" s="44"/>
      <c r="X2837" s="44"/>
      <c r="Y2837" s="44"/>
    </row>
    <row r="2838" spans="1:25" ht="15" customHeight="1" x14ac:dyDescent="0.2">
      <c r="A2838" s="44"/>
      <c r="O2838" s="44"/>
      <c r="P2838" s="44"/>
      <c r="Q2838" s="44"/>
      <c r="R2838" s="44"/>
      <c r="S2838" s="44"/>
      <c r="T2838" s="44"/>
      <c r="U2838" s="44"/>
      <c r="V2838" s="44"/>
      <c r="W2838" s="44"/>
      <c r="X2838" s="44"/>
      <c r="Y2838" s="44"/>
    </row>
    <row r="2839" spans="1:25" ht="15" customHeight="1" x14ac:dyDescent="0.2">
      <c r="A2839" s="44"/>
      <c r="O2839" s="44"/>
      <c r="P2839" s="44"/>
      <c r="Q2839" s="44"/>
      <c r="R2839" s="44"/>
      <c r="S2839" s="44"/>
      <c r="T2839" s="44"/>
      <c r="U2839" s="44"/>
      <c r="V2839" s="44"/>
      <c r="W2839" s="44"/>
      <c r="X2839" s="44"/>
      <c r="Y2839" s="44"/>
    </row>
    <row r="2840" spans="1:25" ht="15" customHeight="1" x14ac:dyDescent="0.2">
      <c r="A2840" s="44"/>
      <c r="O2840" s="44"/>
      <c r="P2840" s="44"/>
      <c r="Q2840" s="44"/>
      <c r="R2840" s="44"/>
      <c r="S2840" s="44"/>
      <c r="T2840" s="44"/>
      <c r="U2840" s="44"/>
      <c r="V2840" s="44"/>
      <c r="W2840" s="44"/>
      <c r="X2840" s="44"/>
      <c r="Y2840" s="44"/>
    </row>
    <row r="2841" spans="1:25" ht="15" customHeight="1" x14ac:dyDescent="0.2">
      <c r="A2841" s="44"/>
      <c r="O2841" s="44"/>
      <c r="P2841" s="44"/>
      <c r="Q2841" s="44"/>
      <c r="R2841" s="44"/>
      <c r="S2841" s="44"/>
      <c r="T2841" s="44"/>
      <c r="U2841" s="44"/>
      <c r="V2841" s="44"/>
      <c r="W2841" s="44"/>
      <c r="X2841" s="44"/>
      <c r="Y2841" s="44"/>
    </row>
    <row r="2842" spans="1:25" ht="15" customHeight="1" x14ac:dyDescent="0.2">
      <c r="A2842" s="44"/>
      <c r="O2842" s="44"/>
      <c r="P2842" s="44"/>
      <c r="Q2842" s="44"/>
      <c r="R2842" s="44"/>
      <c r="S2842" s="44"/>
      <c r="T2842" s="44"/>
      <c r="U2842" s="44"/>
      <c r="V2842" s="44"/>
      <c r="W2842" s="44"/>
      <c r="X2842" s="44"/>
      <c r="Y2842" s="44"/>
    </row>
    <row r="2843" spans="1:25" ht="15" customHeight="1" x14ac:dyDescent="0.2">
      <c r="A2843" s="44"/>
      <c r="O2843" s="44"/>
      <c r="P2843" s="44"/>
      <c r="Q2843" s="44"/>
      <c r="R2843" s="44"/>
      <c r="S2843" s="44"/>
      <c r="T2843" s="44"/>
      <c r="U2843" s="44"/>
      <c r="V2843" s="44"/>
      <c r="W2843" s="44"/>
      <c r="X2843" s="44"/>
      <c r="Y2843" s="44"/>
    </row>
    <row r="2844" spans="1:25" ht="15" customHeight="1" x14ac:dyDescent="0.2">
      <c r="A2844" s="44"/>
      <c r="O2844" s="44"/>
      <c r="P2844" s="44"/>
      <c r="Q2844" s="44"/>
      <c r="R2844" s="44"/>
      <c r="S2844" s="44"/>
      <c r="T2844" s="44"/>
      <c r="U2844" s="44"/>
      <c r="V2844" s="44"/>
      <c r="W2844" s="44"/>
      <c r="X2844" s="44"/>
      <c r="Y2844" s="44"/>
    </row>
    <row r="2845" spans="1:25" ht="15" customHeight="1" x14ac:dyDescent="0.2">
      <c r="A2845" s="44"/>
      <c r="O2845" s="44"/>
      <c r="P2845" s="44"/>
      <c r="Q2845" s="44"/>
      <c r="R2845" s="44"/>
      <c r="S2845" s="44"/>
      <c r="T2845" s="44"/>
      <c r="U2845" s="44"/>
      <c r="V2845" s="44"/>
      <c r="W2845" s="44"/>
      <c r="X2845" s="44"/>
      <c r="Y2845" s="44"/>
    </row>
    <row r="2846" spans="1:25" ht="15" customHeight="1" x14ac:dyDescent="0.2">
      <c r="A2846" s="44"/>
      <c r="O2846" s="44"/>
      <c r="P2846" s="44"/>
      <c r="Q2846" s="44"/>
      <c r="R2846" s="44"/>
      <c r="S2846" s="44"/>
      <c r="T2846" s="44"/>
      <c r="U2846" s="44"/>
      <c r="V2846" s="44"/>
      <c r="W2846" s="44"/>
      <c r="X2846" s="44"/>
      <c r="Y2846" s="44"/>
    </row>
    <row r="2847" spans="1:25" ht="15" customHeight="1" x14ac:dyDescent="0.2">
      <c r="A2847" s="44"/>
      <c r="O2847" s="44"/>
      <c r="P2847" s="44"/>
      <c r="Q2847" s="44"/>
      <c r="R2847" s="44"/>
      <c r="S2847" s="44"/>
      <c r="T2847" s="44"/>
      <c r="U2847" s="44"/>
      <c r="V2847" s="44"/>
      <c r="W2847" s="44"/>
      <c r="X2847" s="44"/>
      <c r="Y2847" s="44"/>
    </row>
    <row r="2848" spans="1:25" ht="15" customHeight="1" x14ac:dyDescent="0.2">
      <c r="A2848" s="44"/>
      <c r="O2848" s="44"/>
      <c r="P2848" s="44"/>
      <c r="Q2848" s="44"/>
      <c r="R2848" s="44"/>
      <c r="S2848" s="44"/>
      <c r="T2848" s="44"/>
      <c r="U2848" s="44"/>
      <c r="V2848" s="44"/>
      <c r="W2848" s="44"/>
      <c r="X2848" s="44"/>
      <c r="Y2848" s="44"/>
    </row>
    <row r="2849" spans="1:25" ht="15" customHeight="1" x14ac:dyDescent="0.2">
      <c r="A2849" s="44"/>
      <c r="O2849" s="44"/>
      <c r="P2849" s="44"/>
      <c r="Q2849" s="44"/>
      <c r="R2849" s="44"/>
      <c r="S2849" s="44"/>
      <c r="T2849" s="44"/>
      <c r="U2849" s="44"/>
      <c r="V2849" s="44"/>
      <c r="W2849" s="44"/>
      <c r="X2849" s="44"/>
      <c r="Y2849" s="44"/>
    </row>
    <row r="2850" spans="1:25" ht="15" customHeight="1" x14ac:dyDescent="0.2">
      <c r="A2850" s="44"/>
      <c r="O2850" s="44"/>
      <c r="P2850" s="44"/>
      <c r="Q2850" s="44"/>
      <c r="R2850" s="44"/>
      <c r="S2850" s="44"/>
      <c r="T2850" s="44"/>
      <c r="U2850" s="44"/>
      <c r="V2850" s="44"/>
      <c r="W2850" s="44"/>
      <c r="X2850" s="44"/>
      <c r="Y2850" s="44"/>
    </row>
    <row r="2851" spans="1:25" ht="15" customHeight="1" x14ac:dyDescent="0.2">
      <c r="A2851" s="44"/>
      <c r="O2851" s="44"/>
      <c r="P2851" s="44"/>
      <c r="Q2851" s="44"/>
      <c r="R2851" s="44"/>
      <c r="S2851" s="44"/>
      <c r="T2851" s="44"/>
      <c r="U2851" s="44"/>
      <c r="V2851" s="44"/>
      <c r="W2851" s="44"/>
      <c r="X2851" s="44"/>
      <c r="Y2851" s="44"/>
    </row>
    <row r="2852" spans="1:25" ht="15" customHeight="1" x14ac:dyDescent="0.2">
      <c r="A2852" s="44"/>
      <c r="O2852" s="44"/>
      <c r="P2852" s="44"/>
      <c r="Q2852" s="44"/>
      <c r="R2852" s="44"/>
      <c r="S2852" s="44"/>
      <c r="T2852" s="44"/>
      <c r="U2852" s="44"/>
      <c r="V2852" s="44"/>
      <c r="W2852" s="44"/>
      <c r="X2852" s="44"/>
      <c r="Y2852" s="44"/>
    </row>
    <row r="2853" spans="1:25" ht="15" customHeight="1" x14ac:dyDescent="0.2">
      <c r="A2853" s="44"/>
      <c r="O2853" s="44"/>
      <c r="P2853" s="44"/>
      <c r="Q2853" s="44"/>
      <c r="R2853" s="44"/>
      <c r="S2853" s="44"/>
      <c r="T2853" s="44"/>
      <c r="U2853" s="44"/>
      <c r="V2853" s="44"/>
      <c r="W2853" s="44"/>
      <c r="X2853" s="44"/>
      <c r="Y2853" s="44"/>
    </row>
    <row r="2854" spans="1:25" ht="15" customHeight="1" x14ac:dyDescent="0.2">
      <c r="A2854" s="44"/>
      <c r="O2854" s="44"/>
      <c r="P2854" s="44"/>
      <c r="Q2854" s="44"/>
      <c r="R2854" s="44"/>
      <c r="S2854" s="44"/>
      <c r="T2854" s="44"/>
      <c r="U2854" s="44"/>
      <c r="V2854" s="44"/>
      <c r="W2854" s="44"/>
      <c r="X2854" s="44"/>
      <c r="Y2854" s="44"/>
    </row>
    <row r="2855" spans="1:25" ht="15" customHeight="1" x14ac:dyDescent="0.2">
      <c r="A2855" s="44"/>
      <c r="O2855" s="44"/>
      <c r="P2855" s="44"/>
      <c r="Q2855" s="44"/>
      <c r="R2855" s="44"/>
      <c r="S2855" s="44"/>
      <c r="T2855" s="44"/>
      <c r="U2855" s="44"/>
      <c r="V2855" s="44"/>
      <c r="W2855" s="44"/>
      <c r="X2855" s="44"/>
      <c r="Y2855" s="44"/>
    </row>
    <row r="2856" spans="1:25" ht="15" customHeight="1" x14ac:dyDescent="0.2">
      <c r="A2856" s="44"/>
      <c r="O2856" s="44"/>
      <c r="P2856" s="44"/>
      <c r="Q2856" s="44"/>
      <c r="R2856" s="44"/>
      <c r="S2856" s="44"/>
      <c r="T2856" s="44"/>
      <c r="U2856" s="44"/>
      <c r="V2856" s="44"/>
      <c r="W2856" s="44"/>
      <c r="X2856" s="44"/>
      <c r="Y2856" s="44"/>
    </row>
    <row r="2857" spans="1:25" ht="15" customHeight="1" x14ac:dyDescent="0.2">
      <c r="A2857" s="44"/>
      <c r="O2857" s="44"/>
      <c r="P2857" s="44"/>
      <c r="Q2857" s="44"/>
      <c r="R2857" s="44"/>
      <c r="S2857" s="44"/>
      <c r="T2857" s="44"/>
      <c r="U2857" s="44"/>
      <c r="V2857" s="44"/>
      <c r="W2857" s="44"/>
      <c r="X2857" s="44"/>
      <c r="Y2857" s="44"/>
    </row>
    <row r="2858" spans="1:25" ht="15" customHeight="1" x14ac:dyDescent="0.2">
      <c r="A2858" s="44"/>
      <c r="O2858" s="44"/>
      <c r="P2858" s="44"/>
      <c r="Q2858" s="44"/>
      <c r="R2858" s="44"/>
      <c r="S2858" s="44"/>
      <c r="T2858" s="44"/>
      <c r="U2858" s="44"/>
      <c r="V2858" s="44"/>
      <c r="W2858" s="44"/>
      <c r="X2858" s="44"/>
      <c r="Y2858" s="44"/>
    </row>
    <row r="2859" spans="1:25" ht="15" customHeight="1" x14ac:dyDescent="0.2">
      <c r="A2859" s="44"/>
      <c r="O2859" s="44"/>
      <c r="P2859" s="44"/>
      <c r="Q2859" s="44"/>
      <c r="R2859" s="44"/>
      <c r="S2859" s="44"/>
      <c r="T2859" s="44"/>
      <c r="U2859" s="44"/>
      <c r="V2859" s="44"/>
      <c r="W2859" s="44"/>
      <c r="X2859" s="44"/>
      <c r="Y2859" s="44"/>
    </row>
    <row r="2860" spans="1:25" ht="15" customHeight="1" x14ac:dyDescent="0.2">
      <c r="A2860" s="44"/>
      <c r="O2860" s="44"/>
      <c r="P2860" s="44"/>
      <c r="Q2860" s="44"/>
      <c r="R2860" s="44"/>
      <c r="S2860" s="44"/>
      <c r="T2860" s="44"/>
      <c r="U2860" s="44"/>
      <c r="V2860" s="44"/>
      <c r="W2860" s="44"/>
      <c r="X2860" s="44"/>
      <c r="Y2860" s="44"/>
    </row>
    <row r="2861" spans="1:25" ht="15" customHeight="1" x14ac:dyDescent="0.2">
      <c r="A2861" s="44"/>
      <c r="O2861" s="44"/>
      <c r="P2861" s="44"/>
      <c r="Q2861" s="44"/>
      <c r="R2861" s="44"/>
      <c r="S2861" s="44"/>
      <c r="T2861" s="44"/>
      <c r="U2861" s="44"/>
      <c r="V2861" s="44"/>
      <c r="W2861" s="44"/>
      <c r="X2861" s="44"/>
      <c r="Y2861" s="44"/>
    </row>
    <row r="2862" spans="1:25" ht="15" customHeight="1" x14ac:dyDescent="0.2">
      <c r="A2862" s="44"/>
      <c r="O2862" s="44"/>
      <c r="P2862" s="44"/>
      <c r="Q2862" s="44"/>
      <c r="R2862" s="44"/>
      <c r="S2862" s="44"/>
      <c r="T2862" s="44"/>
      <c r="U2862" s="44"/>
      <c r="V2862" s="44"/>
      <c r="W2862" s="44"/>
      <c r="X2862" s="44"/>
      <c r="Y2862" s="44"/>
    </row>
    <row r="2863" spans="1:25" ht="15" customHeight="1" x14ac:dyDescent="0.2">
      <c r="A2863" s="44"/>
      <c r="O2863" s="44"/>
      <c r="P2863" s="44"/>
      <c r="Q2863" s="44"/>
      <c r="R2863" s="44"/>
      <c r="S2863" s="44"/>
      <c r="T2863" s="44"/>
      <c r="U2863" s="44"/>
      <c r="V2863" s="44"/>
      <c r="W2863" s="44"/>
      <c r="X2863" s="44"/>
      <c r="Y2863" s="44"/>
    </row>
    <row r="2864" spans="1:25" ht="15" customHeight="1" x14ac:dyDescent="0.2">
      <c r="A2864" s="44"/>
      <c r="O2864" s="44"/>
      <c r="P2864" s="44"/>
      <c r="Q2864" s="44"/>
      <c r="R2864" s="44"/>
      <c r="S2864" s="44"/>
      <c r="T2864" s="44"/>
      <c r="U2864" s="44"/>
      <c r="V2864" s="44"/>
      <c r="W2864" s="44"/>
      <c r="X2864" s="44"/>
      <c r="Y2864" s="44"/>
    </row>
    <row r="2865" spans="1:25" ht="15" customHeight="1" x14ac:dyDescent="0.2">
      <c r="A2865" s="44"/>
      <c r="O2865" s="44"/>
      <c r="P2865" s="44"/>
      <c r="Q2865" s="44"/>
      <c r="R2865" s="44"/>
      <c r="S2865" s="44"/>
      <c r="T2865" s="44"/>
      <c r="U2865" s="44"/>
      <c r="V2865" s="44"/>
      <c r="W2865" s="44"/>
      <c r="X2865" s="44"/>
      <c r="Y2865" s="44"/>
    </row>
    <row r="2866" spans="1:25" ht="15" customHeight="1" x14ac:dyDescent="0.2">
      <c r="A2866" s="44"/>
      <c r="O2866" s="44"/>
      <c r="P2866" s="44"/>
      <c r="Q2866" s="44"/>
      <c r="R2866" s="44"/>
      <c r="S2866" s="44"/>
      <c r="T2866" s="44"/>
      <c r="U2866" s="44"/>
      <c r="V2866" s="44"/>
      <c r="W2866" s="44"/>
      <c r="X2866" s="44"/>
      <c r="Y2866" s="44"/>
    </row>
    <row r="2867" spans="1:25" ht="15" customHeight="1" x14ac:dyDescent="0.2">
      <c r="A2867" s="44"/>
      <c r="O2867" s="44"/>
      <c r="P2867" s="44"/>
      <c r="Q2867" s="44"/>
      <c r="R2867" s="44"/>
      <c r="S2867" s="44"/>
      <c r="T2867" s="44"/>
      <c r="U2867" s="44"/>
      <c r="V2867" s="44"/>
      <c r="W2867" s="44"/>
      <c r="X2867" s="44"/>
      <c r="Y2867" s="44"/>
    </row>
    <row r="2868" spans="1:25" ht="15" customHeight="1" x14ac:dyDescent="0.2">
      <c r="A2868" s="44"/>
      <c r="O2868" s="44"/>
      <c r="P2868" s="44"/>
      <c r="Q2868" s="44"/>
      <c r="R2868" s="44"/>
      <c r="S2868" s="44"/>
      <c r="T2868" s="44"/>
      <c r="U2868" s="44"/>
      <c r="V2868" s="44"/>
      <c r="W2868" s="44"/>
      <c r="X2868" s="44"/>
      <c r="Y2868" s="44"/>
    </row>
    <row r="2869" spans="1:25" ht="15" customHeight="1" x14ac:dyDescent="0.2">
      <c r="A2869" s="44"/>
      <c r="O2869" s="44"/>
      <c r="P2869" s="44"/>
      <c r="Q2869" s="44"/>
      <c r="R2869" s="44"/>
      <c r="S2869" s="44"/>
      <c r="T2869" s="44"/>
      <c r="U2869" s="44"/>
      <c r="V2869" s="44"/>
      <c r="W2869" s="44"/>
      <c r="X2869" s="44"/>
      <c r="Y2869" s="44"/>
    </row>
    <row r="2870" spans="1:25" ht="15" customHeight="1" x14ac:dyDescent="0.2">
      <c r="A2870" s="44"/>
      <c r="O2870" s="44"/>
      <c r="P2870" s="44"/>
      <c r="Q2870" s="44"/>
      <c r="R2870" s="44"/>
      <c r="S2870" s="44"/>
      <c r="T2870" s="44"/>
      <c r="U2870" s="44"/>
      <c r="V2870" s="44"/>
      <c r="W2870" s="44"/>
      <c r="X2870" s="44"/>
      <c r="Y2870" s="44"/>
    </row>
    <row r="2871" spans="1:25" ht="15" customHeight="1" x14ac:dyDescent="0.2">
      <c r="A2871" s="44"/>
      <c r="O2871" s="44"/>
      <c r="P2871" s="44"/>
      <c r="Q2871" s="44"/>
      <c r="R2871" s="44"/>
      <c r="S2871" s="44"/>
      <c r="T2871" s="44"/>
      <c r="U2871" s="44"/>
      <c r="V2871" s="44"/>
      <c r="W2871" s="44"/>
      <c r="X2871" s="44"/>
      <c r="Y2871" s="44"/>
    </row>
    <row r="2872" spans="1:25" ht="15" customHeight="1" x14ac:dyDescent="0.2">
      <c r="A2872" s="44"/>
      <c r="O2872" s="44"/>
      <c r="P2872" s="44"/>
      <c r="Q2872" s="44"/>
      <c r="R2872" s="44"/>
      <c r="S2872" s="44"/>
      <c r="T2872" s="44"/>
      <c r="U2872" s="44"/>
      <c r="V2872" s="44"/>
      <c r="W2872" s="44"/>
      <c r="X2872" s="44"/>
      <c r="Y2872" s="44"/>
    </row>
    <row r="2873" spans="1:25" ht="15" customHeight="1" x14ac:dyDescent="0.2">
      <c r="A2873" s="44"/>
      <c r="O2873" s="44"/>
      <c r="P2873" s="44"/>
      <c r="Q2873" s="44"/>
      <c r="R2873" s="44"/>
      <c r="S2873" s="44"/>
      <c r="T2873" s="44"/>
      <c r="U2873" s="44"/>
      <c r="V2873" s="44"/>
      <c r="W2873" s="44"/>
      <c r="X2873" s="44"/>
      <c r="Y2873" s="44"/>
    </row>
    <row r="2874" spans="1:25" ht="15" customHeight="1" x14ac:dyDescent="0.2">
      <c r="A2874" s="44"/>
      <c r="O2874" s="44"/>
      <c r="P2874" s="44"/>
      <c r="Q2874" s="44"/>
      <c r="R2874" s="44"/>
      <c r="S2874" s="44"/>
      <c r="T2874" s="44"/>
      <c r="U2874" s="44"/>
      <c r="V2874" s="44"/>
      <c r="W2874" s="44"/>
      <c r="X2874" s="44"/>
      <c r="Y2874" s="44"/>
    </row>
    <row r="2875" spans="1:25" ht="15" customHeight="1" x14ac:dyDescent="0.2">
      <c r="A2875" s="44"/>
      <c r="O2875" s="44"/>
      <c r="P2875" s="44"/>
      <c r="Q2875" s="44"/>
      <c r="R2875" s="44"/>
      <c r="S2875" s="44"/>
      <c r="T2875" s="44"/>
      <c r="U2875" s="44"/>
      <c r="V2875" s="44"/>
      <c r="W2875" s="44"/>
      <c r="X2875" s="44"/>
      <c r="Y2875" s="44"/>
    </row>
    <row r="2876" spans="1:25" ht="15" customHeight="1" x14ac:dyDescent="0.2">
      <c r="A2876" s="44"/>
      <c r="O2876" s="44"/>
      <c r="P2876" s="44"/>
      <c r="Q2876" s="44"/>
      <c r="R2876" s="44"/>
      <c r="S2876" s="44"/>
      <c r="T2876" s="44"/>
      <c r="U2876" s="44"/>
      <c r="V2876" s="44"/>
      <c r="W2876" s="44"/>
      <c r="X2876" s="44"/>
      <c r="Y2876" s="44"/>
    </row>
    <row r="2877" spans="1:25" ht="15" customHeight="1" x14ac:dyDescent="0.2">
      <c r="A2877" s="44"/>
      <c r="O2877" s="44"/>
      <c r="P2877" s="44"/>
      <c r="Q2877" s="44"/>
      <c r="R2877" s="44"/>
      <c r="S2877" s="44"/>
      <c r="T2877" s="44"/>
      <c r="U2877" s="44"/>
      <c r="V2877" s="44"/>
      <c r="W2877" s="44"/>
      <c r="X2877" s="44"/>
      <c r="Y2877" s="44"/>
    </row>
    <row r="2878" spans="1:25" ht="15" customHeight="1" x14ac:dyDescent="0.2">
      <c r="A2878" s="44"/>
      <c r="O2878" s="44"/>
      <c r="P2878" s="44"/>
      <c r="Q2878" s="44"/>
      <c r="R2878" s="44"/>
      <c r="S2878" s="44"/>
      <c r="T2878" s="44"/>
      <c r="U2878" s="44"/>
      <c r="V2878" s="44"/>
      <c r="W2878" s="44"/>
      <c r="X2878" s="44"/>
      <c r="Y2878" s="44"/>
    </row>
    <row r="2879" spans="1:25" ht="15" customHeight="1" x14ac:dyDescent="0.2">
      <c r="A2879" s="44"/>
      <c r="O2879" s="44"/>
      <c r="P2879" s="44"/>
      <c r="Q2879" s="44"/>
      <c r="R2879" s="44"/>
      <c r="S2879" s="44"/>
      <c r="T2879" s="44"/>
      <c r="U2879" s="44"/>
      <c r="V2879" s="44"/>
      <c r="W2879" s="44"/>
      <c r="X2879" s="44"/>
      <c r="Y2879" s="44"/>
    </row>
    <row r="2880" spans="1:25" ht="15" customHeight="1" x14ac:dyDescent="0.2">
      <c r="A2880" s="44"/>
      <c r="O2880" s="44"/>
      <c r="P2880" s="44"/>
      <c r="Q2880" s="44"/>
      <c r="R2880" s="44"/>
      <c r="S2880" s="44"/>
      <c r="T2880" s="44"/>
      <c r="U2880" s="44"/>
      <c r="V2880" s="44"/>
      <c r="W2880" s="44"/>
      <c r="X2880" s="44"/>
      <c r="Y2880" s="44"/>
    </row>
    <row r="2881" spans="1:25" ht="15" customHeight="1" x14ac:dyDescent="0.2">
      <c r="A2881" s="44"/>
      <c r="O2881" s="44"/>
      <c r="P2881" s="44"/>
      <c r="Q2881" s="44"/>
      <c r="R2881" s="44"/>
      <c r="S2881" s="44"/>
      <c r="T2881" s="44"/>
      <c r="U2881" s="44"/>
      <c r="V2881" s="44"/>
      <c r="W2881" s="44"/>
      <c r="X2881" s="44"/>
      <c r="Y2881" s="44"/>
    </row>
    <row r="2882" spans="1:25" ht="15" customHeight="1" x14ac:dyDescent="0.2">
      <c r="A2882" s="44"/>
      <c r="O2882" s="44"/>
      <c r="P2882" s="44"/>
      <c r="Q2882" s="44"/>
      <c r="R2882" s="44"/>
      <c r="S2882" s="44"/>
      <c r="T2882" s="44"/>
      <c r="U2882" s="44"/>
      <c r="V2882" s="44"/>
      <c r="W2882" s="44"/>
      <c r="X2882" s="44"/>
      <c r="Y2882" s="44"/>
    </row>
    <row r="2883" spans="1:25" ht="15" customHeight="1" x14ac:dyDescent="0.2">
      <c r="A2883" s="44"/>
      <c r="O2883" s="44"/>
      <c r="P2883" s="44"/>
      <c r="Q2883" s="44"/>
      <c r="R2883" s="44"/>
      <c r="S2883" s="44"/>
      <c r="T2883" s="44"/>
      <c r="U2883" s="44"/>
      <c r="V2883" s="44"/>
      <c r="W2883" s="44"/>
      <c r="X2883" s="44"/>
      <c r="Y2883" s="44"/>
    </row>
    <row r="2884" spans="1:25" ht="15" customHeight="1" x14ac:dyDescent="0.2">
      <c r="A2884" s="44"/>
      <c r="O2884" s="44"/>
      <c r="P2884" s="44"/>
      <c r="Q2884" s="44"/>
      <c r="R2884" s="44"/>
      <c r="S2884" s="44"/>
      <c r="T2884" s="44"/>
      <c r="U2884" s="44"/>
      <c r="V2884" s="44"/>
      <c r="W2884" s="44"/>
      <c r="X2884" s="44"/>
      <c r="Y2884" s="44"/>
    </row>
    <row r="2885" spans="1:25" ht="15" customHeight="1" x14ac:dyDescent="0.2">
      <c r="A2885" s="44"/>
      <c r="O2885" s="44"/>
      <c r="P2885" s="44"/>
      <c r="Q2885" s="44"/>
      <c r="R2885" s="44"/>
      <c r="S2885" s="44"/>
      <c r="T2885" s="44"/>
      <c r="U2885" s="44"/>
      <c r="V2885" s="44"/>
      <c r="W2885" s="44"/>
      <c r="X2885" s="44"/>
      <c r="Y2885" s="44"/>
    </row>
    <row r="2886" spans="1:25" ht="15" customHeight="1" x14ac:dyDescent="0.2">
      <c r="A2886" s="44"/>
      <c r="O2886" s="44"/>
      <c r="P2886" s="44"/>
      <c r="Q2886" s="44"/>
      <c r="R2886" s="44"/>
      <c r="S2886" s="44"/>
      <c r="T2886" s="44"/>
      <c r="U2886" s="44"/>
      <c r="V2886" s="44"/>
      <c r="W2886" s="44"/>
      <c r="X2886" s="44"/>
      <c r="Y2886" s="44"/>
    </row>
    <row r="2887" spans="1:25" ht="15" customHeight="1" x14ac:dyDescent="0.2">
      <c r="A2887" s="44"/>
      <c r="O2887" s="44"/>
      <c r="P2887" s="44"/>
      <c r="Q2887" s="44"/>
      <c r="R2887" s="44"/>
      <c r="S2887" s="44"/>
      <c r="T2887" s="44"/>
      <c r="U2887" s="44"/>
      <c r="V2887" s="44"/>
      <c r="W2887" s="44"/>
      <c r="X2887" s="44"/>
      <c r="Y2887" s="44"/>
    </row>
    <row r="2888" spans="1:25" ht="15" customHeight="1" x14ac:dyDescent="0.2">
      <c r="A2888" s="44"/>
      <c r="O2888" s="44"/>
      <c r="P2888" s="44"/>
      <c r="Q2888" s="44"/>
      <c r="R2888" s="44"/>
      <c r="S2888" s="44"/>
      <c r="T2888" s="44"/>
      <c r="U2888" s="44"/>
      <c r="V2888" s="44"/>
      <c r="W2888" s="44"/>
      <c r="X2888" s="44"/>
      <c r="Y2888" s="44"/>
    </row>
    <row r="2889" spans="1:25" ht="15" customHeight="1" x14ac:dyDescent="0.2">
      <c r="A2889" s="44"/>
      <c r="O2889" s="44"/>
      <c r="P2889" s="44"/>
      <c r="Q2889" s="44"/>
      <c r="R2889" s="44"/>
      <c r="S2889" s="44"/>
      <c r="T2889" s="44"/>
      <c r="U2889" s="44"/>
      <c r="V2889" s="44"/>
      <c r="W2889" s="44"/>
      <c r="X2889" s="44"/>
      <c r="Y2889" s="44"/>
    </row>
    <row r="2890" spans="1:25" ht="15" customHeight="1" x14ac:dyDescent="0.2">
      <c r="A2890" s="44"/>
      <c r="O2890" s="44"/>
      <c r="P2890" s="44"/>
      <c r="Q2890" s="44"/>
      <c r="R2890" s="44"/>
      <c r="S2890" s="44"/>
      <c r="T2890" s="44"/>
      <c r="U2890" s="44"/>
      <c r="V2890" s="44"/>
      <c r="W2890" s="44"/>
      <c r="X2890" s="44"/>
      <c r="Y2890" s="44"/>
    </row>
    <row r="2891" spans="1:25" ht="15" customHeight="1" x14ac:dyDescent="0.2">
      <c r="A2891" s="44"/>
      <c r="O2891" s="44"/>
      <c r="P2891" s="44"/>
      <c r="Q2891" s="44"/>
      <c r="R2891" s="44"/>
      <c r="S2891" s="44"/>
      <c r="T2891" s="44"/>
      <c r="U2891" s="44"/>
      <c r="V2891" s="44"/>
      <c r="W2891" s="44"/>
      <c r="X2891" s="44"/>
      <c r="Y2891" s="44"/>
    </row>
    <row r="2892" spans="1:25" ht="15" customHeight="1" x14ac:dyDescent="0.2">
      <c r="A2892" s="44"/>
      <c r="O2892" s="44"/>
      <c r="P2892" s="44"/>
      <c r="Q2892" s="44"/>
      <c r="R2892" s="44"/>
      <c r="S2892" s="44"/>
      <c r="T2892" s="44"/>
      <c r="U2892" s="44"/>
      <c r="V2892" s="44"/>
      <c r="W2892" s="44"/>
      <c r="X2892" s="44"/>
      <c r="Y2892" s="44"/>
    </row>
    <row r="2893" spans="1:25" ht="15" customHeight="1" x14ac:dyDescent="0.2">
      <c r="A2893" s="44"/>
      <c r="O2893" s="44"/>
      <c r="P2893" s="44"/>
      <c r="Q2893" s="44"/>
      <c r="R2893" s="44"/>
      <c r="S2893" s="44"/>
      <c r="T2893" s="44"/>
      <c r="U2893" s="44"/>
      <c r="V2893" s="44"/>
      <c r="W2893" s="44"/>
      <c r="X2893" s="44"/>
      <c r="Y2893" s="44"/>
    </row>
    <row r="2894" spans="1:25" ht="15" customHeight="1" x14ac:dyDescent="0.2">
      <c r="A2894" s="44"/>
      <c r="O2894" s="44"/>
      <c r="P2894" s="44"/>
      <c r="Q2894" s="44"/>
      <c r="R2894" s="44"/>
      <c r="S2894" s="44"/>
      <c r="T2894" s="44"/>
      <c r="U2894" s="44"/>
      <c r="V2894" s="44"/>
      <c r="W2894" s="44"/>
      <c r="X2894" s="44"/>
      <c r="Y2894" s="44"/>
    </row>
    <row r="2895" spans="1:25" ht="15" customHeight="1" x14ac:dyDescent="0.2">
      <c r="A2895" s="44"/>
      <c r="O2895" s="44"/>
      <c r="P2895" s="44"/>
      <c r="Q2895" s="44"/>
      <c r="R2895" s="44"/>
      <c r="S2895" s="44"/>
      <c r="T2895" s="44"/>
      <c r="U2895" s="44"/>
      <c r="V2895" s="44"/>
      <c r="W2895" s="44"/>
      <c r="X2895" s="44"/>
      <c r="Y2895" s="44"/>
    </row>
    <row r="2896" spans="1:25" ht="15" customHeight="1" x14ac:dyDescent="0.2">
      <c r="A2896" s="44"/>
      <c r="O2896" s="44"/>
      <c r="P2896" s="44"/>
      <c r="Q2896" s="44"/>
      <c r="R2896" s="44"/>
      <c r="S2896" s="44"/>
      <c r="T2896" s="44"/>
      <c r="U2896" s="44"/>
      <c r="V2896" s="44"/>
      <c r="W2896" s="44"/>
      <c r="X2896" s="44"/>
      <c r="Y2896" s="44"/>
    </row>
    <row r="2897" spans="1:25" ht="15" customHeight="1" x14ac:dyDescent="0.2">
      <c r="A2897" s="44"/>
      <c r="O2897" s="44"/>
      <c r="P2897" s="44"/>
      <c r="Q2897" s="44"/>
      <c r="R2897" s="44"/>
      <c r="S2897" s="44"/>
      <c r="T2897" s="44"/>
      <c r="U2897" s="44"/>
      <c r="V2897" s="44"/>
      <c r="W2897" s="44"/>
      <c r="X2897" s="44"/>
      <c r="Y2897" s="44"/>
    </row>
    <row r="2898" spans="1:25" ht="15" customHeight="1" x14ac:dyDescent="0.2">
      <c r="A2898" s="44"/>
      <c r="O2898" s="44"/>
      <c r="P2898" s="44"/>
      <c r="Q2898" s="44"/>
      <c r="R2898" s="44"/>
      <c r="S2898" s="44"/>
      <c r="T2898" s="44"/>
      <c r="U2898" s="44"/>
      <c r="V2898" s="44"/>
      <c r="W2898" s="44"/>
      <c r="X2898" s="44"/>
      <c r="Y2898" s="44"/>
    </row>
    <row r="2899" spans="1:25" ht="15" customHeight="1" x14ac:dyDescent="0.2">
      <c r="A2899" s="44"/>
      <c r="O2899" s="44"/>
      <c r="P2899" s="44"/>
      <c r="Q2899" s="44"/>
      <c r="R2899" s="44"/>
      <c r="S2899" s="44"/>
      <c r="T2899" s="44"/>
      <c r="U2899" s="44"/>
      <c r="V2899" s="44"/>
      <c r="W2899" s="44"/>
      <c r="X2899" s="44"/>
      <c r="Y2899" s="44"/>
    </row>
    <row r="2900" spans="1:25" ht="15" customHeight="1" x14ac:dyDescent="0.2">
      <c r="A2900" s="44"/>
      <c r="O2900" s="44"/>
      <c r="P2900" s="44"/>
      <c r="Q2900" s="44"/>
      <c r="R2900" s="44"/>
      <c r="S2900" s="44"/>
      <c r="T2900" s="44"/>
      <c r="U2900" s="44"/>
      <c r="V2900" s="44"/>
      <c r="W2900" s="44"/>
      <c r="X2900" s="44"/>
      <c r="Y2900" s="44"/>
    </row>
    <row r="2901" spans="1:25" ht="15" customHeight="1" x14ac:dyDescent="0.2">
      <c r="A2901" s="44"/>
      <c r="O2901" s="44"/>
      <c r="P2901" s="44"/>
      <c r="Q2901" s="44"/>
      <c r="R2901" s="44"/>
      <c r="S2901" s="44"/>
      <c r="T2901" s="44"/>
      <c r="U2901" s="44"/>
      <c r="V2901" s="44"/>
      <c r="W2901" s="44"/>
      <c r="X2901" s="44"/>
      <c r="Y2901" s="44"/>
    </row>
    <row r="2902" spans="1:25" ht="15" customHeight="1" x14ac:dyDescent="0.2">
      <c r="A2902" s="44"/>
      <c r="O2902" s="44"/>
      <c r="P2902" s="44"/>
      <c r="Q2902" s="44"/>
      <c r="R2902" s="44"/>
      <c r="S2902" s="44"/>
      <c r="T2902" s="44"/>
      <c r="U2902" s="44"/>
      <c r="V2902" s="44"/>
      <c r="W2902" s="44"/>
      <c r="X2902" s="44"/>
      <c r="Y2902" s="44"/>
    </row>
    <row r="2903" spans="1:25" ht="15" customHeight="1" x14ac:dyDescent="0.2">
      <c r="A2903" s="44"/>
      <c r="O2903" s="44"/>
      <c r="P2903" s="44"/>
      <c r="Q2903" s="44"/>
      <c r="R2903" s="44"/>
      <c r="S2903" s="44"/>
      <c r="T2903" s="44"/>
      <c r="U2903" s="44"/>
      <c r="V2903" s="44"/>
      <c r="W2903" s="44"/>
      <c r="X2903" s="44"/>
      <c r="Y2903" s="44"/>
    </row>
    <row r="2904" spans="1:25" ht="15" customHeight="1" x14ac:dyDescent="0.2">
      <c r="A2904" s="44"/>
      <c r="O2904" s="44"/>
      <c r="P2904" s="44"/>
      <c r="Q2904" s="44"/>
      <c r="R2904" s="44"/>
      <c r="S2904" s="44"/>
      <c r="T2904" s="44"/>
      <c r="U2904" s="44"/>
      <c r="V2904" s="44"/>
      <c r="W2904" s="44"/>
      <c r="X2904" s="44"/>
      <c r="Y2904" s="44"/>
    </row>
    <row r="2905" spans="1:25" ht="15" customHeight="1" x14ac:dyDescent="0.2">
      <c r="A2905" s="44"/>
      <c r="O2905" s="44"/>
      <c r="P2905" s="44"/>
      <c r="Q2905" s="44"/>
      <c r="R2905" s="44"/>
      <c r="S2905" s="44"/>
      <c r="T2905" s="44"/>
      <c r="U2905" s="44"/>
      <c r="V2905" s="44"/>
      <c r="W2905" s="44"/>
      <c r="X2905" s="44"/>
      <c r="Y2905" s="44"/>
    </row>
    <row r="2906" spans="1:25" ht="15" customHeight="1" x14ac:dyDescent="0.2">
      <c r="A2906" s="44"/>
      <c r="O2906" s="44"/>
      <c r="P2906" s="44"/>
      <c r="Q2906" s="44"/>
      <c r="R2906" s="44"/>
      <c r="S2906" s="44"/>
      <c r="T2906" s="44"/>
      <c r="U2906" s="44"/>
      <c r="V2906" s="44"/>
      <c r="W2906" s="44"/>
      <c r="X2906" s="44"/>
      <c r="Y2906" s="44"/>
    </row>
    <row r="2907" spans="1:25" ht="15" customHeight="1" x14ac:dyDescent="0.2">
      <c r="A2907" s="44"/>
      <c r="O2907" s="44"/>
      <c r="P2907" s="44"/>
      <c r="Q2907" s="44"/>
      <c r="R2907" s="44"/>
      <c r="S2907" s="44"/>
      <c r="T2907" s="44"/>
      <c r="U2907" s="44"/>
      <c r="V2907" s="44"/>
      <c r="W2907" s="44"/>
      <c r="X2907" s="44"/>
      <c r="Y2907" s="44"/>
    </row>
    <row r="2908" spans="1:25" ht="15" customHeight="1" x14ac:dyDescent="0.2">
      <c r="A2908" s="44"/>
      <c r="O2908" s="44"/>
      <c r="P2908" s="44"/>
      <c r="Q2908" s="44"/>
      <c r="R2908" s="44"/>
      <c r="S2908" s="44"/>
      <c r="T2908" s="44"/>
      <c r="U2908" s="44"/>
      <c r="V2908" s="44"/>
      <c r="W2908" s="44"/>
      <c r="X2908" s="44"/>
      <c r="Y2908" s="44"/>
    </row>
    <row r="2909" spans="1:25" ht="15" customHeight="1" x14ac:dyDescent="0.2">
      <c r="A2909" s="44"/>
      <c r="O2909" s="44"/>
      <c r="P2909" s="44"/>
      <c r="Q2909" s="44"/>
      <c r="R2909" s="44"/>
      <c r="S2909" s="44"/>
      <c r="T2909" s="44"/>
      <c r="U2909" s="44"/>
      <c r="V2909" s="44"/>
      <c r="W2909" s="44"/>
      <c r="X2909" s="44"/>
      <c r="Y2909" s="44"/>
    </row>
    <row r="2910" spans="1:25" ht="15" customHeight="1" x14ac:dyDescent="0.2">
      <c r="A2910" s="44"/>
      <c r="O2910" s="44"/>
      <c r="P2910" s="44"/>
      <c r="Q2910" s="44"/>
      <c r="R2910" s="44"/>
      <c r="S2910" s="44"/>
      <c r="T2910" s="44"/>
      <c r="U2910" s="44"/>
      <c r="V2910" s="44"/>
      <c r="W2910" s="44"/>
      <c r="X2910" s="44"/>
      <c r="Y2910" s="44"/>
    </row>
    <row r="2911" spans="1:25" ht="15" customHeight="1" x14ac:dyDescent="0.2">
      <c r="A2911" s="44"/>
      <c r="O2911" s="44"/>
      <c r="P2911" s="44"/>
      <c r="Q2911" s="44"/>
      <c r="R2911" s="44"/>
      <c r="S2911" s="44"/>
      <c r="T2911" s="44"/>
      <c r="U2911" s="44"/>
      <c r="V2911" s="44"/>
      <c r="W2911" s="44"/>
      <c r="X2911" s="44"/>
      <c r="Y2911" s="44"/>
    </row>
    <row r="2912" spans="1:25" ht="15" customHeight="1" x14ac:dyDescent="0.2">
      <c r="A2912" s="44"/>
      <c r="O2912" s="44"/>
      <c r="P2912" s="44"/>
      <c r="Q2912" s="44"/>
      <c r="R2912" s="44"/>
      <c r="S2912" s="44"/>
      <c r="T2912" s="44"/>
      <c r="U2912" s="44"/>
      <c r="V2912" s="44"/>
      <c r="W2912" s="44"/>
      <c r="X2912" s="44"/>
      <c r="Y2912" s="44"/>
    </row>
    <row r="2913" spans="1:25" ht="15" customHeight="1" x14ac:dyDescent="0.2">
      <c r="A2913" s="44"/>
      <c r="O2913" s="44"/>
      <c r="P2913" s="44"/>
      <c r="Q2913" s="44"/>
      <c r="R2913" s="44"/>
      <c r="S2913" s="44"/>
      <c r="T2913" s="44"/>
      <c r="U2913" s="44"/>
      <c r="V2913" s="44"/>
      <c r="W2913" s="44"/>
      <c r="X2913" s="44"/>
      <c r="Y2913" s="44"/>
    </row>
    <row r="2914" spans="1:25" ht="15" customHeight="1" x14ac:dyDescent="0.2">
      <c r="A2914" s="44"/>
      <c r="O2914" s="44"/>
      <c r="P2914" s="44"/>
      <c r="Q2914" s="44"/>
      <c r="R2914" s="44"/>
      <c r="S2914" s="44"/>
      <c r="T2914" s="44"/>
      <c r="U2914" s="44"/>
      <c r="V2914" s="44"/>
      <c r="W2914" s="44"/>
      <c r="X2914" s="44"/>
      <c r="Y2914" s="44"/>
    </row>
    <row r="2915" spans="1:25" ht="15" customHeight="1" x14ac:dyDescent="0.2">
      <c r="A2915" s="44"/>
      <c r="O2915" s="44"/>
      <c r="P2915" s="44"/>
      <c r="Q2915" s="44"/>
      <c r="R2915" s="44"/>
      <c r="S2915" s="44"/>
      <c r="T2915" s="44"/>
      <c r="U2915" s="44"/>
      <c r="V2915" s="44"/>
      <c r="W2915" s="44"/>
      <c r="X2915" s="44"/>
      <c r="Y2915" s="44"/>
    </row>
    <row r="2916" spans="1:25" ht="15" customHeight="1" x14ac:dyDescent="0.2">
      <c r="A2916" s="44"/>
      <c r="O2916" s="44"/>
      <c r="P2916" s="44"/>
      <c r="Q2916" s="44"/>
      <c r="R2916" s="44"/>
      <c r="S2916" s="44"/>
      <c r="T2916" s="44"/>
      <c r="U2916" s="44"/>
      <c r="V2916" s="44"/>
      <c r="W2916" s="44"/>
      <c r="X2916" s="44"/>
      <c r="Y2916" s="44"/>
    </row>
    <row r="2917" spans="1:25" ht="15" customHeight="1" x14ac:dyDescent="0.2">
      <c r="A2917" s="44"/>
      <c r="O2917" s="44"/>
      <c r="P2917" s="44"/>
      <c r="Q2917" s="44"/>
      <c r="R2917" s="44"/>
      <c r="S2917" s="44"/>
      <c r="T2917" s="44"/>
      <c r="U2917" s="44"/>
      <c r="V2917" s="44"/>
      <c r="W2917" s="44"/>
      <c r="X2917" s="44"/>
      <c r="Y2917" s="44"/>
    </row>
    <row r="2918" spans="1:25" ht="15" customHeight="1" x14ac:dyDescent="0.2">
      <c r="A2918" s="44"/>
      <c r="O2918" s="44"/>
      <c r="P2918" s="44"/>
      <c r="Q2918" s="44"/>
      <c r="R2918" s="44"/>
      <c r="S2918" s="44"/>
      <c r="T2918" s="44"/>
      <c r="U2918" s="44"/>
      <c r="V2918" s="44"/>
      <c r="W2918" s="44"/>
      <c r="X2918" s="44"/>
      <c r="Y2918" s="44"/>
    </row>
    <row r="2919" spans="1:25" ht="15" customHeight="1" x14ac:dyDescent="0.2">
      <c r="A2919" s="44"/>
      <c r="O2919" s="44"/>
      <c r="P2919" s="44"/>
      <c r="Q2919" s="44"/>
      <c r="R2919" s="44"/>
      <c r="S2919" s="44"/>
      <c r="T2919" s="44"/>
      <c r="U2919" s="44"/>
      <c r="V2919" s="44"/>
      <c r="W2919" s="44"/>
      <c r="X2919" s="44"/>
      <c r="Y2919" s="44"/>
    </row>
    <row r="2920" spans="1:25" ht="15" customHeight="1" x14ac:dyDescent="0.2">
      <c r="A2920" s="44"/>
      <c r="O2920" s="44"/>
      <c r="P2920" s="44"/>
      <c r="Q2920" s="44"/>
      <c r="R2920" s="44"/>
      <c r="S2920" s="44"/>
      <c r="T2920" s="44"/>
      <c r="U2920" s="44"/>
      <c r="V2920" s="44"/>
      <c r="W2920" s="44"/>
      <c r="X2920" s="44"/>
      <c r="Y2920" s="44"/>
    </row>
    <row r="2921" spans="1:25" ht="15" customHeight="1" x14ac:dyDescent="0.2">
      <c r="A2921" s="44"/>
      <c r="O2921" s="44"/>
      <c r="P2921" s="44"/>
      <c r="Q2921" s="44"/>
      <c r="R2921" s="44"/>
      <c r="S2921" s="44"/>
      <c r="T2921" s="44"/>
      <c r="U2921" s="44"/>
      <c r="V2921" s="44"/>
      <c r="W2921" s="44"/>
      <c r="X2921" s="44"/>
      <c r="Y2921" s="44"/>
    </row>
    <row r="2922" spans="1:25" ht="15" customHeight="1" x14ac:dyDescent="0.2">
      <c r="A2922" s="44"/>
      <c r="O2922" s="44"/>
      <c r="P2922" s="44"/>
      <c r="Q2922" s="44"/>
      <c r="R2922" s="44"/>
      <c r="S2922" s="44"/>
      <c r="T2922" s="44"/>
      <c r="U2922" s="44"/>
      <c r="V2922" s="44"/>
      <c r="W2922" s="44"/>
      <c r="X2922" s="44"/>
      <c r="Y2922" s="44"/>
    </row>
    <row r="2923" spans="1:25" ht="15" customHeight="1" x14ac:dyDescent="0.2">
      <c r="A2923" s="44"/>
      <c r="O2923" s="44"/>
      <c r="P2923" s="44"/>
      <c r="Q2923" s="44"/>
      <c r="R2923" s="44"/>
      <c r="S2923" s="44"/>
      <c r="T2923" s="44"/>
      <c r="U2923" s="44"/>
      <c r="V2923" s="44"/>
      <c r="W2923" s="44"/>
      <c r="X2923" s="44"/>
      <c r="Y2923" s="44"/>
    </row>
    <row r="2924" spans="1:25" ht="15" customHeight="1" x14ac:dyDescent="0.2">
      <c r="A2924" s="44"/>
      <c r="O2924" s="44"/>
      <c r="P2924" s="44"/>
      <c r="Q2924" s="44"/>
      <c r="R2924" s="44"/>
      <c r="S2924" s="44"/>
      <c r="T2924" s="44"/>
      <c r="U2924" s="44"/>
      <c r="V2924" s="44"/>
      <c r="W2924" s="44"/>
      <c r="X2924" s="44"/>
      <c r="Y2924" s="44"/>
    </row>
    <row r="2925" spans="1:25" ht="15" customHeight="1" x14ac:dyDescent="0.2">
      <c r="A2925" s="44"/>
      <c r="O2925" s="44"/>
      <c r="P2925" s="44"/>
      <c r="Q2925" s="44"/>
      <c r="R2925" s="44"/>
      <c r="S2925" s="44"/>
      <c r="T2925" s="44"/>
      <c r="U2925" s="44"/>
      <c r="V2925" s="44"/>
      <c r="W2925" s="44"/>
      <c r="X2925" s="44"/>
      <c r="Y2925" s="44"/>
    </row>
    <row r="2926" spans="1:25" ht="15" customHeight="1" x14ac:dyDescent="0.2">
      <c r="A2926" s="44"/>
      <c r="O2926" s="44"/>
      <c r="P2926" s="44"/>
      <c r="Q2926" s="44"/>
      <c r="R2926" s="44"/>
      <c r="S2926" s="44"/>
      <c r="T2926" s="44"/>
      <c r="U2926" s="44"/>
      <c r="V2926" s="44"/>
      <c r="W2926" s="44"/>
      <c r="X2926" s="44"/>
      <c r="Y2926" s="44"/>
    </row>
    <row r="2927" spans="1:25" ht="15" customHeight="1" x14ac:dyDescent="0.2">
      <c r="A2927" s="44"/>
      <c r="O2927" s="44"/>
      <c r="P2927" s="44"/>
      <c r="Q2927" s="44"/>
      <c r="R2927" s="44"/>
      <c r="S2927" s="44"/>
      <c r="T2927" s="44"/>
      <c r="U2927" s="44"/>
      <c r="V2927" s="44"/>
      <c r="W2927" s="44"/>
      <c r="X2927" s="44"/>
      <c r="Y2927" s="44"/>
    </row>
    <row r="2928" spans="1:25" ht="15" customHeight="1" x14ac:dyDescent="0.2">
      <c r="A2928" s="44"/>
      <c r="O2928" s="44"/>
      <c r="P2928" s="44"/>
      <c r="Q2928" s="44"/>
      <c r="R2928" s="44"/>
      <c r="S2928" s="44"/>
      <c r="T2928" s="44"/>
      <c r="U2928" s="44"/>
      <c r="V2928" s="44"/>
      <c r="W2928" s="44"/>
      <c r="X2928" s="44"/>
      <c r="Y2928" s="44"/>
    </row>
    <row r="2929" spans="1:25" ht="15" customHeight="1" x14ac:dyDescent="0.2">
      <c r="A2929" s="44"/>
      <c r="O2929" s="44"/>
      <c r="P2929" s="44"/>
      <c r="Q2929" s="44"/>
      <c r="R2929" s="44"/>
      <c r="S2929" s="44"/>
      <c r="T2929" s="44"/>
      <c r="U2929" s="44"/>
      <c r="V2929" s="44"/>
      <c r="W2929" s="44"/>
      <c r="X2929" s="44"/>
      <c r="Y2929" s="44"/>
    </row>
    <row r="2930" spans="1:25" ht="15" customHeight="1" x14ac:dyDescent="0.2">
      <c r="A2930" s="44"/>
      <c r="O2930" s="44"/>
      <c r="P2930" s="44"/>
      <c r="Q2930" s="44"/>
      <c r="R2930" s="44"/>
      <c r="S2930" s="44"/>
      <c r="T2930" s="44"/>
      <c r="U2930" s="44"/>
      <c r="V2930" s="44"/>
      <c r="W2930" s="44"/>
      <c r="X2930" s="44"/>
      <c r="Y2930" s="44"/>
    </row>
    <row r="2931" spans="1:25" ht="15" customHeight="1" x14ac:dyDescent="0.2">
      <c r="A2931" s="44"/>
      <c r="O2931" s="44"/>
      <c r="P2931" s="44"/>
      <c r="Q2931" s="44"/>
      <c r="R2931" s="44"/>
      <c r="S2931" s="44"/>
      <c r="T2931" s="44"/>
      <c r="U2931" s="44"/>
      <c r="V2931" s="44"/>
      <c r="W2931" s="44"/>
      <c r="X2931" s="44"/>
      <c r="Y2931" s="44"/>
    </row>
    <row r="2932" spans="1:25" ht="15" customHeight="1" x14ac:dyDescent="0.2">
      <c r="A2932" s="44"/>
      <c r="O2932" s="44"/>
      <c r="P2932" s="44"/>
      <c r="Q2932" s="44"/>
      <c r="R2932" s="44"/>
      <c r="S2932" s="44"/>
      <c r="T2932" s="44"/>
      <c r="U2932" s="44"/>
      <c r="V2932" s="44"/>
      <c r="W2932" s="44"/>
      <c r="X2932" s="44"/>
      <c r="Y2932" s="44"/>
    </row>
    <row r="2933" spans="1:25" ht="15" customHeight="1" x14ac:dyDescent="0.2">
      <c r="A2933" s="44"/>
      <c r="O2933" s="44"/>
      <c r="P2933" s="44"/>
      <c r="Q2933" s="44"/>
      <c r="R2933" s="44"/>
      <c r="S2933" s="44"/>
      <c r="T2933" s="44"/>
      <c r="U2933" s="44"/>
      <c r="V2933" s="44"/>
      <c r="W2933" s="44"/>
      <c r="X2933" s="44"/>
      <c r="Y2933" s="44"/>
    </row>
    <row r="2934" spans="1:25" ht="15" customHeight="1" x14ac:dyDescent="0.2">
      <c r="A2934" s="44"/>
      <c r="O2934" s="44"/>
      <c r="P2934" s="44"/>
      <c r="Q2934" s="44"/>
      <c r="R2934" s="44"/>
      <c r="S2934" s="44"/>
      <c r="T2934" s="44"/>
      <c r="U2934" s="44"/>
      <c r="V2934" s="44"/>
      <c r="W2934" s="44"/>
      <c r="X2934" s="44"/>
      <c r="Y2934" s="44"/>
    </row>
    <row r="2935" spans="1:25" ht="15" customHeight="1" x14ac:dyDescent="0.2">
      <c r="A2935" s="44"/>
      <c r="O2935" s="44"/>
      <c r="P2935" s="44"/>
      <c r="Q2935" s="44"/>
      <c r="R2935" s="44"/>
      <c r="S2935" s="44"/>
      <c r="T2935" s="44"/>
      <c r="U2935" s="44"/>
      <c r="V2935" s="44"/>
      <c r="W2935" s="44"/>
      <c r="X2935" s="44"/>
      <c r="Y2935" s="44"/>
    </row>
    <row r="2936" spans="1:25" ht="15" customHeight="1" x14ac:dyDescent="0.2">
      <c r="A2936" s="44"/>
      <c r="O2936" s="44"/>
      <c r="P2936" s="44"/>
      <c r="Q2936" s="44"/>
      <c r="R2936" s="44"/>
      <c r="S2936" s="44"/>
      <c r="T2936" s="44"/>
      <c r="U2936" s="44"/>
      <c r="V2936" s="44"/>
      <c r="W2936" s="44"/>
      <c r="X2936" s="44"/>
      <c r="Y2936" s="44"/>
    </row>
    <row r="2937" spans="1:25" ht="15" customHeight="1" x14ac:dyDescent="0.2">
      <c r="A2937" s="44"/>
      <c r="O2937" s="44"/>
      <c r="P2937" s="44"/>
      <c r="Q2937" s="44"/>
      <c r="R2937" s="44"/>
      <c r="S2937" s="44"/>
      <c r="T2937" s="44"/>
      <c r="U2937" s="44"/>
      <c r="V2937" s="44"/>
      <c r="W2937" s="44"/>
      <c r="X2937" s="44"/>
      <c r="Y2937" s="44"/>
    </row>
    <row r="2938" spans="1:25" ht="15" customHeight="1" x14ac:dyDescent="0.2">
      <c r="A2938" s="44"/>
      <c r="O2938" s="44"/>
      <c r="P2938" s="44"/>
      <c r="Q2938" s="44"/>
      <c r="R2938" s="44"/>
      <c r="S2938" s="44"/>
      <c r="T2938" s="44"/>
      <c r="U2938" s="44"/>
      <c r="V2938" s="44"/>
      <c r="W2938" s="44"/>
      <c r="X2938" s="44"/>
      <c r="Y2938" s="44"/>
    </row>
    <row r="2939" spans="1:25" ht="15" customHeight="1" x14ac:dyDescent="0.2">
      <c r="A2939" s="44"/>
      <c r="O2939" s="44"/>
      <c r="P2939" s="44"/>
      <c r="Q2939" s="44"/>
      <c r="R2939" s="44"/>
      <c r="S2939" s="44"/>
      <c r="T2939" s="44"/>
      <c r="U2939" s="44"/>
      <c r="V2939" s="44"/>
      <c r="W2939" s="44"/>
      <c r="X2939" s="44"/>
      <c r="Y2939" s="44"/>
    </row>
    <row r="2940" spans="1:25" ht="15" customHeight="1" x14ac:dyDescent="0.2">
      <c r="A2940" s="44"/>
      <c r="O2940" s="44"/>
      <c r="P2940" s="44"/>
      <c r="Q2940" s="44"/>
      <c r="R2940" s="44"/>
      <c r="S2940" s="44"/>
      <c r="T2940" s="44"/>
      <c r="U2940" s="44"/>
      <c r="V2940" s="44"/>
      <c r="W2940" s="44"/>
      <c r="X2940" s="44"/>
      <c r="Y2940" s="44"/>
    </row>
    <row r="2941" spans="1:25" ht="15" customHeight="1" x14ac:dyDescent="0.2">
      <c r="A2941" s="44"/>
      <c r="O2941" s="44"/>
      <c r="P2941" s="44"/>
      <c r="Q2941" s="44"/>
      <c r="R2941" s="44"/>
      <c r="S2941" s="44"/>
      <c r="T2941" s="44"/>
      <c r="U2941" s="44"/>
      <c r="V2941" s="44"/>
      <c r="W2941" s="44"/>
      <c r="X2941" s="44"/>
      <c r="Y2941" s="44"/>
    </row>
    <row r="2942" spans="1:25" ht="15" customHeight="1" x14ac:dyDescent="0.2">
      <c r="A2942" s="44"/>
      <c r="O2942" s="44"/>
      <c r="P2942" s="44"/>
      <c r="Q2942" s="44"/>
      <c r="R2942" s="44"/>
      <c r="S2942" s="44"/>
      <c r="T2942" s="44"/>
      <c r="U2942" s="44"/>
      <c r="V2942" s="44"/>
      <c r="W2942" s="44"/>
      <c r="X2942" s="44"/>
      <c r="Y2942" s="44"/>
    </row>
    <row r="2943" spans="1:25" ht="15" customHeight="1" x14ac:dyDescent="0.2">
      <c r="A2943" s="44"/>
      <c r="O2943" s="44"/>
      <c r="P2943" s="44"/>
      <c r="Q2943" s="44"/>
      <c r="R2943" s="44"/>
      <c r="S2943" s="44"/>
      <c r="T2943" s="44"/>
      <c r="U2943" s="44"/>
      <c r="V2943" s="44"/>
      <c r="W2943" s="44"/>
      <c r="X2943" s="44"/>
      <c r="Y2943" s="44"/>
    </row>
    <row r="2944" spans="1:25" ht="15" customHeight="1" x14ac:dyDescent="0.2">
      <c r="A2944" s="44"/>
      <c r="O2944" s="44"/>
      <c r="P2944" s="44"/>
      <c r="Q2944" s="44"/>
      <c r="R2944" s="44"/>
      <c r="S2944" s="44"/>
      <c r="T2944" s="44"/>
      <c r="U2944" s="44"/>
      <c r="V2944" s="44"/>
      <c r="W2944" s="44"/>
      <c r="X2944" s="44"/>
      <c r="Y2944" s="44"/>
    </row>
    <row r="2945" spans="1:25" ht="15" customHeight="1" x14ac:dyDescent="0.2">
      <c r="A2945" s="44"/>
      <c r="O2945" s="44"/>
      <c r="P2945" s="44"/>
      <c r="Q2945" s="44"/>
      <c r="R2945" s="44"/>
      <c r="S2945" s="44"/>
      <c r="T2945" s="44"/>
      <c r="U2945" s="44"/>
      <c r="V2945" s="44"/>
      <c r="W2945" s="44"/>
      <c r="X2945" s="44"/>
      <c r="Y2945" s="44"/>
    </row>
    <row r="2946" spans="1:25" ht="15" customHeight="1" x14ac:dyDescent="0.2">
      <c r="A2946" s="44"/>
      <c r="O2946" s="44"/>
      <c r="P2946" s="44"/>
      <c r="Q2946" s="44"/>
      <c r="R2946" s="44"/>
      <c r="S2946" s="44"/>
      <c r="T2946" s="44"/>
      <c r="U2946" s="44"/>
      <c r="V2946" s="44"/>
      <c r="W2946" s="44"/>
      <c r="X2946" s="44"/>
      <c r="Y2946" s="44"/>
    </row>
    <row r="2947" spans="1:25" ht="15" customHeight="1" x14ac:dyDescent="0.2">
      <c r="A2947" s="44"/>
      <c r="O2947" s="44"/>
      <c r="P2947" s="44"/>
      <c r="Q2947" s="44"/>
      <c r="R2947" s="44"/>
      <c r="S2947" s="44"/>
      <c r="T2947" s="44"/>
      <c r="U2947" s="44"/>
      <c r="V2947" s="44"/>
      <c r="W2947" s="44"/>
      <c r="X2947" s="44"/>
      <c r="Y2947" s="44"/>
    </row>
    <row r="2948" spans="1:25" ht="15" customHeight="1" x14ac:dyDescent="0.2">
      <c r="A2948" s="44"/>
      <c r="O2948" s="44"/>
      <c r="P2948" s="44"/>
      <c r="Q2948" s="44"/>
      <c r="R2948" s="44"/>
      <c r="S2948" s="44"/>
      <c r="T2948" s="44"/>
      <c r="U2948" s="44"/>
      <c r="V2948" s="44"/>
      <c r="W2948" s="44"/>
      <c r="X2948" s="44"/>
      <c r="Y2948" s="44"/>
    </row>
    <row r="2949" spans="1:25" ht="15" customHeight="1" x14ac:dyDescent="0.2">
      <c r="A2949" s="44"/>
      <c r="O2949" s="44"/>
      <c r="P2949" s="44"/>
      <c r="Q2949" s="44"/>
      <c r="R2949" s="44"/>
      <c r="S2949" s="44"/>
      <c r="T2949" s="44"/>
      <c r="U2949" s="44"/>
      <c r="V2949" s="44"/>
      <c r="W2949" s="44"/>
      <c r="X2949" s="44"/>
      <c r="Y2949" s="44"/>
    </row>
    <row r="2950" spans="1:25" ht="15" customHeight="1" x14ac:dyDescent="0.2">
      <c r="A2950" s="44"/>
      <c r="O2950" s="44"/>
      <c r="P2950" s="44"/>
      <c r="Q2950" s="44"/>
      <c r="R2950" s="44"/>
      <c r="S2950" s="44"/>
      <c r="T2950" s="44"/>
      <c r="U2950" s="44"/>
      <c r="V2950" s="44"/>
      <c r="W2950" s="44"/>
      <c r="X2950" s="44"/>
      <c r="Y2950" s="44"/>
    </row>
    <row r="2951" spans="1:25" ht="15" customHeight="1" x14ac:dyDescent="0.2">
      <c r="A2951" s="44"/>
      <c r="O2951" s="44"/>
      <c r="P2951" s="44"/>
      <c r="Q2951" s="44"/>
      <c r="R2951" s="44"/>
      <c r="S2951" s="44"/>
      <c r="T2951" s="44"/>
      <c r="U2951" s="44"/>
      <c r="V2951" s="44"/>
      <c r="W2951" s="44"/>
      <c r="X2951" s="44"/>
      <c r="Y2951" s="44"/>
    </row>
    <row r="2952" spans="1:25" ht="15" customHeight="1" x14ac:dyDescent="0.2">
      <c r="A2952" s="44"/>
      <c r="O2952" s="44"/>
      <c r="P2952" s="44"/>
      <c r="Q2952" s="44"/>
      <c r="R2952" s="44"/>
      <c r="S2952" s="44"/>
      <c r="T2952" s="44"/>
      <c r="U2952" s="44"/>
      <c r="V2952" s="44"/>
      <c r="W2952" s="44"/>
      <c r="X2952" s="44"/>
      <c r="Y2952" s="44"/>
    </row>
    <row r="2953" spans="1:25" ht="15" customHeight="1" x14ac:dyDescent="0.2">
      <c r="A2953" s="44"/>
      <c r="O2953" s="44"/>
      <c r="P2953" s="44"/>
      <c r="Q2953" s="44"/>
      <c r="R2953" s="44"/>
      <c r="S2953" s="44"/>
      <c r="T2953" s="44"/>
      <c r="U2953" s="44"/>
      <c r="V2953" s="44"/>
      <c r="W2953" s="44"/>
      <c r="X2953" s="44"/>
      <c r="Y2953" s="44"/>
    </row>
    <row r="2954" spans="1:25" ht="15" customHeight="1" x14ac:dyDescent="0.2">
      <c r="A2954" s="44"/>
      <c r="O2954" s="44"/>
      <c r="P2954" s="44"/>
      <c r="Q2954" s="44"/>
      <c r="R2954" s="44"/>
      <c r="S2954" s="44"/>
      <c r="T2954" s="44"/>
      <c r="U2954" s="44"/>
      <c r="V2954" s="44"/>
      <c r="W2954" s="44"/>
      <c r="X2954" s="44"/>
      <c r="Y2954" s="44"/>
    </row>
    <row r="2955" spans="1:25" ht="15" customHeight="1" x14ac:dyDescent="0.2">
      <c r="A2955" s="44"/>
      <c r="O2955" s="44"/>
      <c r="P2955" s="44"/>
      <c r="Q2955" s="44"/>
      <c r="R2955" s="44"/>
      <c r="S2955" s="44"/>
      <c r="T2955" s="44"/>
      <c r="U2955" s="44"/>
      <c r="V2955" s="44"/>
      <c r="W2955" s="44"/>
      <c r="X2955" s="44"/>
      <c r="Y2955" s="44"/>
    </row>
    <row r="2956" spans="1:25" ht="15" customHeight="1" x14ac:dyDescent="0.2">
      <c r="A2956" s="44"/>
      <c r="O2956" s="44"/>
      <c r="P2956" s="44"/>
      <c r="Q2956" s="44"/>
      <c r="R2956" s="44"/>
      <c r="S2956" s="44"/>
      <c r="T2956" s="44"/>
      <c r="U2956" s="44"/>
      <c r="V2956" s="44"/>
      <c r="W2956" s="44"/>
      <c r="X2956" s="44"/>
      <c r="Y2956" s="44"/>
    </row>
    <row r="2957" spans="1:25" ht="15" customHeight="1" x14ac:dyDescent="0.2">
      <c r="A2957" s="44"/>
      <c r="O2957" s="44"/>
      <c r="P2957" s="44"/>
      <c r="Q2957" s="44"/>
      <c r="R2957" s="44"/>
      <c r="S2957" s="44"/>
      <c r="T2957" s="44"/>
      <c r="U2957" s="44"/>
      <c r="V2957" s="44"/>
      <c r="W2957" s="44"/>
      <c r="X2957" s="44"/>
      <c r="Y2957" s="44"/>
    </row>
    <row r="2958" spans="1:25" ht="15" customHeight="1" x14ac:dyDescent="0.2">
      <c r="A2958" s="44"/>
      <c r="O2958" s="44"/>
      <c r="P2958" s="44"/>
      <c r="Q2958" s="44"/>
      <c r="R2958" s="44"/>
      <c r="S2958" s="44"/>
      <c r="T2958" s="44"/>
      <c r="U2958" s="44"/>
      <c r="V2958" s="44"/>
      <c r="W2958" s="44"/>
      <c r="X2958" s="44"/>
      <c r="Y2958" s="44"/>
    </row>
    <row r="2959" spans="1:25" ht="15" customHeight="1" x14ac:dyDescent="0.2">
      <c r="A2959" s="44"/>
      <c r="O2959" s="44"/>
      <c r="P2959" s="44"/>
      <c r="Q2959" s="44"/>
      <c r="R2959" s="44"/>
      <c r="S2959" s="44"/>
      <c r="T2959" s="44"/>
      <c r="U2959" s="44"/>
      <c r="V2959" s="44"/>
      <c r="W2959" s="44"/>
      <c r="X2959" s="44"/>
      <c r="Y2959" s="44"/>
    </row>
    <row r="2960" spans="1:25" ht="15" customHeight="1" x14ac:dyDescent="0.2">
      <c r="A2960" s="44"/>
      <c r="O2960" s="44"/>
      <c r="P2960" s="44"/>
      <c r="Q2960" s="44"/>
      <c r="R2960" s="44"/>
      <c r="S2960" s="44"/>
      <c r="T2960" s="44"/>
      <c r="U2960" s="44"/>
      <c r="V2960" s="44"/>
      <c r="W2960" s="44"/>
      <c r="X2960" s="44"/>
      <c r="Y2960" s="44"/>
    </row>
    <row r="2961" spans="1:25" ht="15" customHeight="1" x14ac:dyDescent="0.2">
      <c r="A2961" s="44"/>
      <c r="O2961" s="44"/>
      <c r="P2961" s="44"/>
      <c r="Q2961" s="44"/>
      <c r="R2961" s="44"/>
      <c r="S2961" s="44"/>
      <c r="T2961" s="44"/>
      <c r="U2961" s="44"/>
      <c r="V2961" s="44"/>
      <c r="W2961" s="44"/>
      <c r="X2961" s="44"/>
      <c r="Y2961" s="44"/>
    </row>
    <row r="2962" spans="1:25" ht="15" customHeight="1" x14ac:dyDescent="0.2">
      <c r="A2962" s="44"/>
      <c r="O2962" s="44"/>
      <c r="P2962" s="44"/>
      <c r="Q2962" s="44"/>
      <c r="R2962" s="44"/>
      <c r="S2962" s="44"/>
      <c r="T2962" s="44"/>
      <c r="U2962" s="44"/>
      <c r="V2962" s="44"/>
      <c r="W2962" s="44"/>
      <c r="X2962" s="44"/>
      <c r="Y2962" s="44"/>
    </row>
    <row r="2963" spans="1:25" ht="15" customHeight="1" x14ac:dyDescent="0.2">
      <c r="A2963" s="44"/>
      <c r="O2963" s="44"/>
      <c r="P2963" s="44"/>
      <c r="Q2963" s="44"/>
      <c r="R2963" s="44"/>
      <c r="S2963" s="44"/>
      <c r="T2963" s="44"/>
      <c r="U2963" s="44"/>
      <c r="V2963" s="44"/>
      <c r="W2963" s="44"/>
      <c r="X2963" s="44"/>
      <c r="Y2963" s="44"/>
    </row>
    <row r="2964" spans="1:25" ht="15" customHeight="1" x14ac:dyDescent="0.2">
      <c r="A2964" s="44"/>
      <c r="O2964" s="44"/>
      <c r="P2964" s="44"/>
      <c r="Q2964" s="44"/>
      <c r="R2964" s="44"/>
      <c r="S2964" s="44"/>
      <c r="T2964" s="44"/>
      <c r="U2964" s="44"/>
      <c r="V2964" s="44"/>
      <c r="W2964" s="44"/>
      <c r="X2964" s="44"/>
      <c r="Y2964" s="44"/>
    </row>
    <row r="2965" spans="1:25" ht="15" customHeight="1" x14ac:dyDescent="0.2">
      <c r="A2965" s="44"/>
      <c r="O2965" s="44"/>
      <c r="P2965" s="44"/>
      <c r="Q2965" s="44"/>
      <c r="R2965" s="44"/>
      <c r="S2965" s="44"/>
      <c r="T2965" s="44"/>
      <c r="U2965" s="44"/>
      <c r="V2965" s="44"/>
      <c r="W2965" s="44"/>
      <c r="X2965" s="44"/>
      <c r="Y2965" s="44"/>
    </row>
    <row r="2966" spans="1:25" ht="15" customHeight="1" x14ac:dyDescent="0.2">
      <c r="A2966" s="44"/>
      <c r="O2966" s="44"/>
      <c r="P2966" s="44"/>
      <c r="Q2966" s="44"/>
      <c r="R2966" s="44"/>
      <c r="S2966" s="44"/>
      <c r="T2966" s="44"/>
      <c r="U2966" s="44"/>
      <c r="V2966" s="44"/>
      <c r="W2966" s="44"/>
      <c r="X2966" s="44"/>
      <c r="Y2966" s="44"/>
    </row>
    <row r="2967" spans="1:25" ht="15" customHeight="1" x14ac:dyDescent="0.2">
      <c r="A2967" s="44"/>
      <c r="O2967" s="44"/>
      <c r="P2967" s="44"/>
      <c r="Q2967" s="44"/>
      <c r="R2967" s="44"/>
      <c r="S2967" s="44"/>
      <c r="T2967" s="44"/>
      <c r="U2967" s="44"/>
      <c r="V2967" s="44"/>
      <c r="W2967" s="44"/>
      <c r="X2967" s="44"/>
      <c r="Y2967" s="44"/>
    </row>
    <row r="2968" spans="1:25" ht="15" customHeight="1" x14ac:dyDescent="0.2">
      <c r="A2968" s="44"/>
      <c r="O2968" s="44"/>
      <c r="P2968" s="44"/>
      <c r="Q2968" s="44"/>
      <c r="R2968" s="44"/>
      <c r="S2968" s="44"/>
      <c r="T2968" s="44"/>
      <c r="U2968" s="44"/>
      <c r="V2968" s="44"/>
      <c r="W2968" s="44"/>
      <c r="X2968" s="44"/>
      <c r="Y2968" s="44"/>
    </row>
    <row r="2969" spans="1:25" ht="15" customHeight="1" x14ac:dyDescent="0.2">
      <c r="A2969" s="44"/>
      <c r="O2969" s="44"/>
      <c r="P2969" s="44"/>
      <c r="Q2969" s="44"/>
      <c r="R2969" s="44"/>
      <c r="S2969" s="44"/>
      <c r="T2969" s="44"/>
      <c r="U2969" s="44"/>
      <c r="V2969" s="44"/>
      <c r="W2969" s="44"/>
      <c r="X2969" s="44"/>
      <c r="Y2969" s="44"/>
    </row>
    <row r="2970" spans="1:25" ht="15" customHeight="1" x14ac:dyDescent="0.2">
      <c r="A2970" s="44"/>
      <c r="O2970" s="44"/>
      <c r="P2970" s="44"/>
      <c r="Q2970" s="44"/>
      <c r="R2970" s="44"/>
      <c r="S2970" s="44"/>
      <c r="T2970" s="44"/>
      <c r="U2970" s="44"/>
      <c r="V2970" s="44"/>
      <c r="W2970" s="44"/>
      <c r="X2970" s="44"/>
      <c r="Y2970" s="44"/>
    </row>
    <row r="2971" spans="1:25" ht="15" customHeight="1" x14ac:dyDescent="0.2">
      <c r="A2971" s="44"/>
      <c r="O2971" s="44"/>
      <c r="P2971" s="44"/>
      <c r="Q2971" s="44"/>
      <c r="R2971" s="44"/>
      <c r="S2971" s="44"/>
      <c r="T2971" s="44"/>
      <c r="U2971" s="44"/>
      <c r="V2971" s="44"/>
      <c r="W2971" s="44"/>
      <c r="X2971" s="44"/>
      <c r="Y2971" s="44"/>
    </row>
    <row r="2972" spans="1:25" ht="15" customHeight="1" x14ac:dyDescent="0.2">
      <c r="A2972" s="44"/>
      <c r="O2972" s="44"/>
      <c r="P2972" s="44"/>
      <c r="Q2972" s="44"/>
      <c r="R2972" s="44"/>
      <c r="S2972" s="44"/>
      <c r="T2972" s="44"/>
      <c r="U2972" s="44"/>
      <c r="V2972" s="44"/>
      <c r="W2972" s="44"/>
      <c r="X2972" s="44"/>
      <c r="Y2972" s="44"/>
    </row>
    <row r="2973" spans="1:25" ht="15" customHeight="1" x14ac:dyDescent="0.2">
      <c r="A2973" s="44"/>
      <c r="O2973" s="44"/>
      <c r="P2973" s="44"/>
      <c r="Q2973" s="44"/>
      <c r="R2973" s="44"/>
      <c r="S2973" s="44"/>
      <c r="T2973" s="44"/>
      <c r="U2973" s="44"/>
      <c r="V2973" s="44"/>
      <c r="W2973" s="44"/>
      <c r="X2973" s="44"/>
      <c r="Y2973" s="44"/>
    </row>
    <row r="2974" spans="1:25" ht="15" customHeight="1" x14ac:dyDescent="0.2">
      <c r="A2974" s="44"/>
      <c r="O2974" s="44"/>
      <c r="P2974" s="44"/>
      <c r="Q2974" s="44"/>
      <c r="R2974" s="44"/>
      <c r="S2974" s="44"/>
      <c r="T2974" s="44"/>
      <c r="U2974" s="44"/>
      <c r="V2974" s="44"/>
      <c r="W2974" s="44"/>
      <c r="X2974" s="44"/>
      <c r="Y2974" s="44"/>
    </row>
    <row r="2975" spans="1:25" ht="15" customHeight="1" x14ac:dyDescent="0.2">
      <c r="A2975" s="44"/>
      <c r="O2975" s="44"/>
      <c r="P2975" s="44"/>
      <c r="Q2975" s="44"/>
      <c r="R2975" s="44"/>
      <c r="S2975" s="44"/>
      <c r="T2975" s="44"/>
      <c r="U2975" s="44"/>
      <c r="V2975" s="44"/>
      <c r="W2975" s="44"/>
      <c r="X2975" s="44"/>
      <c r="Y2975" s="44"/>
    </row>
    <row r="2976" spans="1:25" ht="15" customHeight="1" x14ac:dyDescent="0.2">
      <c r="A2976" s="44"/>
      <c r="O2976" s="44"/>
      <c r="P2976" s="44"/>
      <c r="Q2976" s="44"/>
      <c r="R2976" s="44"/>
      <c r="S2976" s="44"/>
      <c r="T2976" s="44"/>
      <c r="U2976" s="44"/>
      <c r="V2976" s="44"/>
      <c r="W2976" s="44"/>
      <c r="X2976" s="44"/>
      <c r="Y2976" s="44"/>
    </row>
    <row r="2977" spans="1:25" ht="15" customHeight="1" x14ac:dyDescent="0.2">
      <c r="A2977" s="44"/>
      <c r="O2977" s="44"/>
      <c r="P2977" s="44"/>
      <c r="Q2977" s="44"/>
      <c r="R2977" s="44"/>
      <c r="S2977" s="44"/>
      <c r="T2977" s="44"/>
      <c r="U2977" s="44"/>
      <c r="V2977" s="44"/>
      <c r="W2977" s="44"/>
      <c r="X2977" s="44"/>
      <c r="Y2977" s="44"/>
    </row>
    <row r="2978" spans="1:25" ht="15" customHeight="1" x14ac:dyDescent="0.2">
      <c r="A2978" s="44"/>
      <c r="O2978" s="44"/>
      <c r="P2978" s="44"/>
      <c r="Q2978" s="44"/>
      <c r="R2978" s="44"/>
      <c r="S2978" s="44"/>
      <c r="T2978" s="44"/>
      <c r="U2978" s="44"/>
      <c r="V2978" s="44"/>
      <c r="W2978" s="44"/>
      <c r="X2978" s="44"/>
      <c r="Y2978" s="44"/>
    </row>
    <row r="2979" spans="1:25" ht="15" customHeight="1" x14ac:dyDescent="0.2">
      <c r="A2979" s="44"/>
      <c r="O2979" s="44"/>
      <c r="P2979" s="44"/>
      <c r="Q2979" s="44"/>
      <c r="R2979" s="44"/>
      <c r="S2979" s="44"/>
      <c r="T2979" s="44"/>
      <c r="U2979" s="44"/>
      <c r="V2979" s="44"/>
      <c r="W2979" s="44"/>
      <c r="X2979" s="44"/>
      <c r="Y2979" s="44"/>
    </row>
    <row r="2980" spans="1:25" ht="15" customHeight="1" x14ac:dyDescent="0.2">
      <c r="A2980" s="44"/>
      <c r="O2980" s="44"/>
      <c r="P2980" s="44"/>
      <c r="Q2980" s="44"/>
      <c r="R2980" s="44"/>
      <c r="S2980" s="44"/>
      <c r="T2980" s="44"/>
      <c r="U2980" s="44"/>
      <c r="V2980" s="44"/>
      <c r="W2980" s="44"/>
      <c r="X2980" s="44"/>
      <c r="Y2980" s="44"/>
    </row>
    <row r="2981" spans="1:25" ht="15" customHeight="1" x14ac:dyDescent="0.2">
      <c r="A2981" s="44"/>
      <c r="O2981" s="44"/>
      <c r="P2981" s="44"/>
      <c r="Q2981" s="44"/>
      <c r="R2981" s="44"/>
      <c r="S2981" s="44"/>
      <c r="T2981" s="44"/>
      <c r="U2981" s="44"/>
      <c r="V2981" s="44"/>
      <c r="W2981" s="44"/>
      <c r="X2981" s="44"/>
      <c r="Y2981" s="44"/>
    </row>
    <row r="2982" spans="1:25" ht="15" customHeight="1" x14ac:dyDescent="0.2">
      <c r="A2982" s="44"/>
      <c r="O2982" s="44"/>
      <c r="P2982" s="44"/>
      <c r="Q2982" s="44"/>
      <c r="R2982" s="44"/>
      <c r="S2982" s="44"/>
      <c r="T2982" s="44"/>
      <c r="U2982" s="44"/>
      <c r="V2982" s="44"/>
      <c r="W2982" s="44"/>
      <c r="X2982" s="44"/>
      <c r="Y2982" s="44"/>
    </row>
    <row r="2983" spans="1:25" ht="15" customHeight="1" x14ac:dyDescent="0.2">
      <c r="A2983" s="44"/>
      <c r="O2983" s="44"/>
      <c r="P2983" s="44"/>
      <c r="Q2983" s="44"/>
      <c r="R2983" s="44"/>
      <c r="S2983" s="44"/>
      <c r="T2983" s="44"/>
      <c r="U2983" s="44"/>
      <c r="V2983" s="44"/>
      <c r="W2983" s="44"/>
      <c r="X2983" s="44"/>
      <c r="Y2983" s="44"/>
    </row>
    <row r="2984" spans="1:25" ht="15" customHeight="1" x14ac:dyDescent="0.2">
      <c r="A2984" s="44"/>
      <c r="O2984" s="44"/>
      <c r="P2984" s="44"/>
      <c r="Q2984" s="44"/>
      <c r="R2984" s="44"/>
      <c r="S2984" s="44"/>
      <c r="T2984" s="44"/>
      <c r="U2984" s="44"/>
      <c r="V2984" s="44"/>
      <c r="W2984" s="44"/>
      <c r="X2984" s="44"/>
      <c r="Y2984" s="44"/>
    </row>
    <row r="2985" spans="1:25" ht="15" customHeight="1" x14ac:dyDescent="0.2">
      <c r="A2985" s="44"/>
      <c r="O2985" s="44"/>
      <c r="P2985" s="44"/>
      <c r="Q2985" s="44"/>
      <c r="R2985" s="44"/>
      <c r="S2985" s="44"/>
      <c r="T2985" s="44"/>
      <c r="U2985" s="44"/>
      <c r="V2985" s="44"/>
      <c r="W2985" s="44"/>
      <c r="X2985" s="44"/>
      <c r="Y2985" s="44"/>
    </row>
    <row r="2986" spans="1:25" ht="15" customHeight="1" x14ac:dyDescent="0.2">
      <c r="A2986" s="44"/>
      <c r="O2986" s="44"/>
      <c r="P2986" s="44"/>
      <c r="Q2986" s="44"/>
      <c r="R2986" s="44"/>
      <c r="S2986" s="44"/>
      <c r="T2986" s="44"/>
      <c r="U2986" s="44"/>
      <c r="V2986" s="44"/>
      <c r="W2986" s="44"/>
      <c r="X2986" s="44"/>
      <c r="Y2986" s="44"/>
    </row>
    <row r="2987" spans="1:25" ht="15" customHeight="1" x14ac:dyDescent="0.2">
      <c r="A2987" s="44"/>
      <c r="O2987" s="44"/>
      <c r="P2987" s="44"/>
      <c r="Q2987" s="44"/>
      <c r="R2987" s="44"/>
      <c r="S2987" s="44"/>
      <c r="T2987" s="44"/>
      <c r="U2987" s="44"/>
      <c r="V2987" s="44"/>
      <c r="W2987" s="44"/>
      <c r="X2987" s="44"/>
      <c r="Y2987" s="44"/>
    </row>
    <row r="2988" spans="1:25" ht="15" customHeight="1" x14ac:dyDescent="0.2">
      <c r="A2988" s="44"/>
      <c r="O2988" s="44"/>
      <c r="P2988" s="44"/>
      <c r="Q2988" s="44"/>
      <c r="R2988" s="44"/>
      <c r="S2988" s="44"/>
      <c r="T2988" s="44"/>
      <c r="U2988" s="44"/>
      <c r="V2988" s="44"/>
      <c r="W2988" s="44"/>
      <c r="X2988" s="44"/>
      <c r="Y2988" s="44"/>
    </row>
    <row r="2989" spans="1:25" ht="15" customHeight="1" x14ac:dyDescent="0.2">
      <c r="A2989" s="44"/>
      <c r="O2989" s="44"/>
      <c r="P2989" s="44"/>
      <c r="Q2989" s="44"/>
      <c r="R2989" s="44"/>
      <c r="S2989" s="44"/>
      <c r="T2989" s="44"/>
      <c r="U2989" s="44"/>
      <c r="V2989" s="44"/>
      <c r="W2989" s="44"/>
      <c r="X2989" s="44"/>
      <c r="Y2989" s="44"/>
    </row>
    <row r="2990" spans="1:25" ht="15" customHeight="1" x14ac:dyDescent="0.2">
      <c r="A2990" s="44"/>
      <c r="O2990" s="44"/>
      <c r="P2990" s="44"/>
      <c r="Q2990" s="44"/>
      <c r="R2990" s="44"/>
      <c r="S2990" s="44"/>
      <c r="T2990" s="44"/>
      <c r="U2990" s="44"/>
      <c r="V2990" s="44"/>
      <c r="W2990" s="44"/>
      <c r="X2990" s="44"/>
      <c r="Y2990" s="44"/>
    </row>
    <row r="2991" spans="1:25" ht="15" customHeight="1" x14ac:dyDescent="0.2">
      <c r="A2991" s="44"/>
      <c r="O2991" s="44"/>
      <c r="P2991" s="44"/>
      <c r="Q2991" s="44"/>
      <c r="R2991" s="44"/>
      <c r="S2991" s="44"/>
      <c r="T2991" s="44"/>
      <c r="U2991" s="44"/>
      <c r="V2991" s="44"/>
      <c r="W2991" s="44"/>
      <c r="X2991" s="44"/>
      <c r="Y2991" s="44"/>
    </row>
    <row r="2992" spans="1:25" ht="15" customHeight="1" x14ac:dyDescent="0.2">
      <c r="A2992" s="44"/>
      <c r="O2992" s="44"/>
      <c r="P2992" s="44"/>
      <c r="Q2992" s="44"/>
      <c r="R2992" s="44"/>
      <c r="S2992" s="44"/>
      <c r="T2992" s="44"/>
      <c r="U2992" s="44"/>
      <c r="V2992" s="44"/>
      <c r="W2992" s="44"/>
      <c r="X2992" s="44"/>
      <c r="Y2992" s="44"/>
    </row>
    <row r="2993" spans="1:25" ht="15" customHeight="1" x14ac:dyDescent="0.2">
      <c r="A2993" s="44"/>
      <c r="O2993" s="44"/>
      <c r="P2993" s="44"/>
      <c r="Q2993" s="44"/>
      <c r="R2993" s="44"/>
      <c r="S2993" s="44"/>
      <c r="T2993" s="44"/>
      <c r="U2993" s="44"/>
      <c r="V2993" s="44"/>
      <c r="W2993" s="44"/>
      <c r="X2993" s="44"/>
      <c r="Y2993" s="44"/>
    </row>
    <row r="2994" spans="1:25" ht="15" customHeight="1" x14ac:dyDescent="0.2">
      <c r="A2994" s="44"/>
      <c r="O2994" s="44"/>
      <c r="P2994" s="44"/>
      <c r="Q2994" s="44"/>
      <c r="R2994" s="44"/>
      <c r="S2994" s="44"/>
      <c r="T2994" s="44"/>
      <c r="U2994" s="44"/>
      <c r="V2994" s="44"/>
      <c r="W2994" s="44"/>
      <c r="X2994" s="44"/>
      <c r="Y2994" s="44"/>
    </row>
    <row r="2995" spans="1:25" ht="15" customHeight="1" x14ac:dyDescent="0.2">
      <c r="A2995" s="44"/>
      <c r="O2995" s="44"/>
      <c r="P2995" s="44"/>
      <c r="Q2995" s="44"/>
      <c r="R2995" s="44"/>
      <c r="S2995" s="44"/>
      <c r="T2995" s="44"/>
      <c r="U2995" s="44"/>
      <c r="V2995" s="44"/>
      <c r="W2995" s="44"/>
      <c r="X2995" s="44"/>
      <c r="Y2995" s="44"/>
    </row>
    <row r="2996" spans="1:25" ht="15" customHeight="1" x14ac:dyDescent="0.2">
      <c r="A2996" s="44"/>
      <c r="O2996" s="44"/>
      <c r="P2996" s="44"/>
      <c r="Q2996" s="44"/>
      <c r="R2996" s="44"/>
      <c r="S2996" s="44"/>
      <c r="T2996" s="44"/>
      <c r="U2996" s="44"/>
      <c r="V2996" s="44"/>
      <c r="W2996" s="44"/>
      <c r="X2996" s="44"/>
      <c r="Y2996" s="44"/>
    </row>
    <row r="2997" spans="1:25" ht="15" customHeight="1" x14ac:dyDescent="0.2">
      <c r="A2997" s="44"/>
      <c r="O2997" s="44"/>
      <c r="P2997" s="44"/>
      <c r="Q2997" s="44"/>
      <c r="R2997" s="44"/>
      <c r="S2997" s="44"/>
      <c r="T2997" s="44"/>
      <c r="U2997" s="44"/>
      <c r="V2997" s="44"/>
      <c r="W2997" s="44"/>
      <c r="X2997" s="44"/>
      <c r="Y2997" s="44"/>
    </row>
    <row r="2998" spans="1:25" ht="15" customHeight="1" x14ac:dyDescent="0.2">
      <c r="A2998" s="44"/>
      <c r="O2998" s="44"/>
      <c r="P2998" s="44"/>
      <c r="Q2998" s="44"/>
      <c r="R2998" s="44"/>
      <c r="S2998" s="44"/>
      <c r="T2998" s="44"/>
      <c r="U2998" s="44"/>
      <c r="V2998" s="44"/>
      <c r="W2998" s="44"/>
      <c r="X2998" s="44"/>
      <c r="Y2998" s="44"/>
    </row>
    <row r="2999" spans="1:25" ht="15" customHeight="1" x14ac:dyDescent="0.2">
      <c r="A2999" s="44"/>
      <c r="O2999" s="44"/>
      <c r="P2999" s="44"/>
      <c r="Q2999" s="44"/>
      <c r="R2999" s="44"/>
      <c r="S2999" s="44"/>
      <c r="T2999" s="44"/>
      <c r="U2999" s="44"/>
      <c r="V2999" s="44"/>
      <c r="W2999" s="44"/>
      <c r="X2999" s="44"/>
      <c r="Y2999" s="44"/>
    </row>
    <row r="3000" spans="1:25" ht="15" customHeight="1" x14ac:dyDescent="0.2">
      <c r="A3000" s="44"/>
      <c r="O3000" s="44"/>
      <c r="P3000" s="44"/>
      <c r="Q3000" s="44"/>
      <c r="R3000" s="44"/>
      <c r="S3000" s="44"/>
      <c r="T3000" s="44"/>
      <c r="U3000" s="44"/>
      <c r="V3000" s="44"/>
      <c r="W3000" s="44"/>
      <c r="X3000" s="44"/>
      <c r="Y3000" s="44"/>
    </row>
    <row r="3001" spans="1:25" ht="15" customHeight="1" x14ac:dyDescent="0.2">
      <c r="A3001" s="44"/>
      <c r="O3001" s="44"/>
      <c r="P3001" s="44"/>
      <c r="Q3001" s="44"/>
      <c r="R3001" s="44"/>
      <c r="S3001" s="44"/>
      <c r="T3001" s="44"/>
      <c r="U3001" s="44"/>
      <c r="V3001" s="44"/>
      <c r="W3001" s="44"/>
      <c r="X3001" s="44"/>
      <c r="Y3001" s="44"/>
    </row>
    <row r="3002" spans="1:25" ht="15" customHeight="1" x14ac:dyDescent="0.2">
      <c r="A3002" s="44"/>
      <c r="O3002" s="44"/>
      <c r="P3002" s="44"/>
      <c r="Q3002" s="44"/>
      <c r="R3002" s="44"/>
      <c r="S3002" s="44"/>
      <c r="T3002" s="44"/>
      <c r="U3002" s="44"/>
      <c r="V3002" s="44"/>
      <c r="W3002" s="44"/>
      <c r="X3002" s="44"/>
      <c r="Y3002" s="44"/>
    </row>
    <row r="3003" spans="1:25" ht="15" customHeight="1" x14ac:dyDescent="0.2">
      <c r="A3003" s="44"/>
      <c r="O3003" s="44"/>
      <c r="P3003" s="44"/>
      <c r="Q3003" s="44"/>
      <c r="R3003" s="44"/>
      <c r="S3003" s="44"/>
      <c r="T3003" s="44"/>
      <c r="U3003" s="44"/>
      <c r="V3003" s="44"/>
      <c r="W3003" s="44"/>
      <c r="X3003" s="44"/>
      <c r="Y3003" s="44"/>
    </row>
    <row r="3004" spans="1:25" ht="15" customHeight="1" x14ac:dyDescent="0.2">
      <c r="A3004" s="44"/>
      <c r="O3004" s="44"/>
      <c r="P3004" s="44"/>
      <c r="Q3004" s="44"/>
      <c r="R3004" s="44"/>
      <c r="S3004" s="44"/>
      <c r="T3004" s="44"/>
      <c r="U3004" s="44"/>
      <c r="V3004" s="44"/>
      <c r="W3004" s="44"/>
      <c r="X3004" s="44"/>
      <c r="Y3004" s="44"/>
    </row>
    <row r="3005" spans="1:25" ht="15" customHeight="1" x14ac:dyDescent="0.2">
      <c r="A3005" s="44"/>
      <c r="O3005" s="44"/>
      <c r="P3005" s="44"/>
      <c r="Q3005" s="44"/>
      <c r="R3005" s="44"/>
      <c r="S3005" s="44"/>
      <c r="T3005" s="44"/>
      <c r="U3005" s="44"/>
      <c r="V3005" s="44"/>
      <c r="W3005" s="44"/>
      <c r="X3005" s="44"/>
      <c r="Y3005" s="44"/>
    </row>
    <row r="3006" spans="1:25" ht="15" customHeight="1" x14ac:dyDescent="0.2">
      <c r="A3006" s="44"/>
      <c r="O3006" s="44"/>
      <c r="P3006" s="44"/>
      <c r="Q3006" s="44"/>
      <c r="R3006" s="44"/>
      <c r="S3006" s="44"/>
      <c r="T3006" s="44"/>
      <c r="U3006" s="44"/>
      <c r="V3006" s="44"/>
      <c r="W3006" s="44"/>
      <c r="X3006" s="44"/>
      <c r="Y3006" s="44"/>
    </row>
    <row r="3007" spans="1:25" ht="15" customHeight="1" x14ac:dyDescent="0.2">
      <c r="A3007" s="44"/>
      <c r="O3007" s="44"/>
      <c r="P3007" s="44"/>
      <c r="Q3007" s="44"/>
      <c r="R3007" s="44"/>
      <c r="S3007" s="44"/>
      <c r="T3007" s="44"/>
      <c r="U3007" s="44"/>
      <c r="V3007" s="44"/>
      <c r="W3007" s="44"/>
      <c r="X3007" s="44"/>
      <c r="Y3007" s="44"/>
    </row>
    <row r="3008" spans="1:25" ht="15" customHeight="1" x14ac:dyDescent="0.2">
      <c r="A3008" s="44"/>
      <c r="O3008" s="44"/>
      <c r="P3008" s="44"/>
      <c r="Q3008" s="44"/>
      <c r="R3008" s="44"/>
      <c r="S3008" s="44"/>
      <c r="T3008" s="44"/>
      <c r="U3008" s="44"/>
      <c r="V3008" s="44"/>
      <c r="W3008" s="44"/>
      <c r="X3008" s="44"/>
      <c r="Y3008" s="44"/>
    </row>
    <row r="3009" spans="1:25" ht="15" customHeight="1" x14ac:dyDescent="0.2">
      <c r="A3009" s="44"/>
      <c r="O3009" s="44"/>
      <c r="P3009" s="44"/>
      <c r="Q3009" s="44"/>
      <c r="R3009" s="44"/>
      <c r="S3009" s="44"/>
      <c r="T3009" s="44"/>
      <c r="U3009" s="44"/>
      <c r="V3009" s="44"/>
      <c r="W3009" s="44"/>
      <c r="X3009" s="44"/>
      <c r="Y3009" s="44"/>
    </row>
    <row r="3010" spans="1:25" ht="15" customHeight="1" x14ac:dyDescent="0.2">
      <c r="A3010" s="44"/>
      <c r="O3010" s="44"/>
      <c r="P3010" s="44"/>
      <c r="Q3010" s="44"/>
      <c r="R3010" s="44"/>
      <c r="S3010" s="44"/>
      <c r="T3010" s="44"/>
      <c r="U3010" s="44"/>
      <c r="V3010" s="44"/>
      <c r="W3010" s="44"/>
      <c r="X3010" s="44"/>
      <c r="Y3010" s="44"/>
    </row>
    <row r="3011" spans="1:25" ht="15" customHeight="1" x14ac:dyDescent="0.2">
      <c r="A3011" s="44"/>
      <c r="O3011" s="44"/>
      <c r="P3011" s="44"/>
      <c r="Q3011" s="44"/>
      <c r="R3011" s="44"/>
      <c r="S3011" s="44"/>
      <c r="T3011" s="44"/>
      <c r="U3011" s="44"/>
      <c r="V3011" s="44"/>
      <c r="W3011" s="44"/>
      <c r="X3011" s="44"/>
      <c r="Y3011" s="44"/>
    </row>
    <row r="3012" spans="1:25" ht="15" customHeight="1" x14ac:dyDescent="0.2">
      <c r="A3012" s="44"/>
      <c r="O3012" s="44"/>
      <c r="P3012" s="44"/>
      <c r="Q3012" s="44"/>
      <c r="R3012" s="44"/>
      <c r="S3012" s="44"/>
      <c r="T3012" s="44"/>
      <c r="U3012" s="44"/>
      <c r="V3012" s="44"/>
      <c r="W3012" s="44"/>
      <c r="X3012" s="44"/>
      <c r="Y3012" s="44"/>
    </row>
    <row r="3013" spans="1:25" ht="15" customHeight="1" x14ac:dyDescent="0.2">
      <c r="A3013" s="44"/>
      <c r="O3013" s="44"/>
      <c r="P3013" s="44"/>
      <c r="Q3013" s="44"/>
      <c r="R3013" s="44"/>
      <c r="S3013" s="44"/>
      <c r="T3013" s="44"/>
      <c r="U3013" s="44"/>
      <c r="V3013" s="44"/>
      <c r="W3013" s="44"/>
      <c r="X3013" s="44"/>
      <c r="Y3013" s="44"/>
    </row>
    <row r="3014" spans="1:25" ht="15" customHeight="1" x14ac:dyDescent="0.2">
      <c r="A3014" s="44"/>
      <c r="O3014" s="44"/>
      <c r="P3014" s="44"/>
      <c r="Q3014" s="44"/>
      <c r="R3014" s="44"/>
      <c r="S3014" s="44"/>
      <c r="T3014" s="44"/>
      <c r="U3014" s="44"/>
      <c r="V3014" s="44"/>
      <c r="W3014" s="44"/>
      <c r="X3014" s="44"/>
      <c r="Y3014" s="44"/>
    </row>
    <row r="3015" spans="1:25" ht="15" customHeight="1" x14ac:dyDescent="0.2">
      <c r="A3015" s="44"/>
      <c r="O3015" s="44"/>
      <c r="P3015" s="44"/>
      <c r="Q3015" s="44"/>
      <c r="R3015" s="44"/>
      <c r="S3015" s="44"/>
      <c r="T3015" s="44"/>
      <c r="U3015" s="44"/>
      <c r="V3015" s="44"/>
      <c r="W3015" s="44"/>
      <c r="X3015" s="44"/>
      <c r="Y3015" s="44"/>
    </row>
    <row r="3016" spans="1:25" ht="15" customHeight="1" x14ac:dyDescent="0.2">
      <c r="A3016" s="44"/>
      <c r="O3016" s="44"/>
      <c r="P3016" s="44"/>
      <c r="Q3016" s="44"/>
      <c r="R3016" s="44"/>
      <c r="S3016" s="44"/>
      <c r="T3016" s="44"/>
      <c r="U3016" s="44"/>
      <c r="V3016" s="44"/>
      <c r="W3016" s="44"/>
      <c r="X3016" s="44"/>
      <c r="Y3016" s="44"/>
    </row>
    <row r="3017" spans="1:25" ht="15" customHeight="1" x14ac:dyDescent="0.2">
      <c r="A3017" s="44"/>
      <c r="O3017" s="44"/>
      <c r="P3017" s="44"/>
      <c r="Q3017" s="44"/>
      <c r="R3017" s="44"/>
      <c r="S3017" s="44"/>
      <c r="T3017" s="44"/>
      <c r="U3017" s="44"/>
      <c r="V3017" s="44"/>
      <c r="W3017" s="44"/>
      <c r="X3017" s="44"/>
      <c r="Y3017" s="44"/>
    </row>
    <row r="3018" spans="1:25" ht="15" customHeight="1" x14ac:dyDescent="0.2">
      <c r="A3018" s="44"/>
      <c r="O3018" s="44"/>
      <c r="P3018" s="44"/>
      <c r="Q3018" s="44"/>
      <c r="R3018" s="44"/>
      <c r="S3018" s="44"/>
      <c r="T3018" s="44"/>
      <c r="U3018" s="44"/>
      <c r="V3018" s="44"/>
      <c r="W3018" s="44"/>
      <c r="X3018" s="44"/>
      <c r="Y3018" s="44"/>
    </row>
    <row r="3019" spans="1:25" ht="15" customHeight="1" x14ac:dyDescent="0.2">
      <c r="A3019" s="44"/>
      <c r="O3019" s="44"/>
      <c r="P3019" s="44"/>
      <c r="Q3019" s="44"/>
      <c r="R3019" s="44"/>
      <c r="S3019" s="44"/>
      <c r="T3019" s="44"/>
      <c r="U3019" s="44"/>
      <c r="V3019" s="44"/>
      <c r="W3019" s="44"/>
      <c r="X3019" s="44"/>
      <c r="Y3019" s="44"/>
    </row>
    <row r="3020" spans="1:25" ht="15" customHeight="1" x14ac:dyDescent="0.2">
      <c r="A3020" s="44"/>
      <c r="O3020" s="44"/>
      <c r="P3020" s="44"/>
      <c r="Q3020" s="44"/>
      <c r="R3020" s="44"/>
      <c r="S3020" s="44"/>
      <c r="T3020" s="44"/>
      <c r="U3020" s="44"/>
      <c r="V3020" s="44"/>
      <c r="W3020" s="44"/>
      <c r="X3020" s="44"/>
      <c r="Y3020" s="44"/>
    </row>
    <row r="3021" spans="1:25" ht="15" customHeight="1" x14ac:dyDescent="0.2">
      <c r="A3021" s="44"/>
      <c r="O3021" s="44"/>
      <c r="P3021" s="44"/>
      <c r="Q3021" s="44"/>
      <c r="R3021" s="44"/>
      <c r="S3021" s="44"/>
      <c r="T3021" s="44"/>
      <c r="U3021" s="44"/>
      <c r="V3021" s="44"/>
      <c r="W3021" s="44"/>
      <c r="X3021" s="44"/>
      <c r="Y3021" s="44"/>
    </row>
    <row r="3022" spans="1:25" ht="15" customHeight="1" x14ac:dyDescent="0.2">
      <c r="A3022" s="44"/>
      <c r="O3022" s="44"/>
      <c r="P3022" s="44"/>
      <c r="Q3022" s="44"/>
      <c r="R3022" s="44"/>
      <c r="S3022" s="44"/>
      <c r="T3022" s="44"/>
      <c r="U3022" s="44"/>
      <c r="V3022" s="44"/>
      <c r="W3022" s="44"/>
      <c r="X3022" s="44"/>
      <c r="Y3022" s="44"/>
    </row>
    <row r="3023" spans="1:25" ht="15" customHeight="1" x14ac:dyDescent="0.2">
      <c r="A3023" s="44"/>
      <c r="O3023" s="44"/>
      <c r="P3023" s="44"/>
      <c r="Q3023" s="44"/>
      <c r="R3023" s="44"/>
      <c r="S3023" s="44"/>
      <c r="T3023" s="44"/>
      <c r="U3023" s="44"/>
      <c r="V3023" s="44"/>
      <c r="W3023" s="44"/>
      <c r="X3023" s="44"/>
      <c r="Y3023" s="44"/>
    </row>
    <row r="3024" spans="1:25" ht="15" customHeight="1" x14ac:dyDescent="0.2">
      <c r="A3024" s="44"/>
      <c r="O3024" s="44"/>
      <c r="P3024" s="44"/>
      <c r="Q3024" s="44"/>
      <c r="R3024" s="44"/>
      <c r="S3024" s="44"/>
      <c r="T3024" s="44"/>
      <c r="U3024" s="44"/>
      <c r="V3024" s="44"/>
      <c r="W3024" s="44"/>
      <c r="X3024" s="44"/>
      <c r="Y3024" s="44"/>
    </row>
    <row r="3025" spans="1:25" ht="15" customHeight="1" x14ac:dyDescent="0.2">
      <c r="A3025" s="44"/>
      <c r="O3025" s="44"/>
      <c r="P3025" s="44"/>
      <c r="Q3025" s="44"/>
      <c r="R3025" s="44"/>
      <c r="S3025" s="44"/>
      <c r="T3025" s="44"/>
      <c r="U3025" s="44"/>
      <c r="V3025" s="44"/>
      <c r="W3025" s="44"/>
      <c r="X3025" s="44"/>
      <c r="Y3025" s="44"/>
    </row>
    <row r="3026" spans="1:25" ht="15" customHeight="1" x14ac:dyDescent="0.2">
      <c r="A3026" s="44"/>
      <c r="O3026" s="44"/>
      <c r="P3026" s="44"/>
      <c r="Q3026" s="44"/>
      <c r="R3026" s="44"/>
      <c r="S3026" s="44"/>
      <c r="T3026" s="44"/>
      <c r="U3026" s="44"/>
      <c r="V3026" s="44"/>
      <c r="W3026" s="44"/>
      <c r="X3026" s="44"/>
      <c r="Y3026" s="44"/>
    </row>
    <row r="3027" spans="1:25" ht="15" customHeight="1" x14ac:dyDescent="0.2">
      <c r="A3027" s="44"/>
      <c r="O3027" s="44"/>
      <c r="P3027" s="44"/>
      <c r="Q3027" s="44"/>
      <c r="R3027" s="44"/>
      <c r="S3027" s="44"/>
      <c r="T3027" s="44"/>
      <c r="U3027" s="44"/>
      <c r="V3027" s="44"/>
      <c r="W3027" s="44"/>
      <c r="X3027" s="44"/>
      <c r="Y3027" s="44"/>
    </row>
    <row r="3028" spans="1:25" ht="15" customHeight="1" x14ac:dyDescent="0.2">
      <c r="A3028" s="44"/>
      <c r="O3028" s="44"/>
      <c r="P3028" s="44"/>
      <c r="Q3028" s="44"/>
      <c r="R3028" s="44"/>
      <c r="S3028" s="44"/>
      <c r="T3028" s="44"/>
      <c r="U3028" s="44"/>
      <c r="V3028" s="44"/>
      <c r="W3028" s="44"/>
      <c r="X3028" s="44"/>
      <c r="Y3028" s="44"/>
    </row>
    <row r="3029" spans="1:25" ht="15" customHeight="1" x14ac:dyDescent="0.2">
      <c r="A3029" s="44"/>
      <c r="O3029" s="44"/>
      <c r="P3029" s="44"/>
      <c r="Q3029" s="44"/>
      <c r="R3029" s="44"/>
      <c r="S3029" s="44"/>
      <c r="T3029" s="44"/>
      <c r="U3029" s="44"/>
      <c r="V3029" s="44"/>
      <c r="W3029" s="44"/>
      <c r="X3029" s="44"/>
      <c r="Y3029" s="44"/>
    </row>
    <row r="3030" spans="1:25" ht="15" customHeight="1" x14ac:dyDescent="0.2">
      <c r="A3030" s="44"/>
      <c r="O3030" s="44"/>
      <c r="P3030" s="44"/>
      <c r="Q3030" s="44"/>
      <c r="R3030" s="44"/>
      <c r="S3030" s="44"/>
      <c r="T3030" s="44"/>
      <c r="U3030" s="44"/>
      <c r="V3030" s="44"/>
      <c r="W3030" s="44"/>
      <c r="X3030" s="44"/>
      <c r="Y3030" s="44"/>
    </row>
    <row r="3031" spans="1:25" ht="15" customHeight="1" x14ac:dyDescent="0.2">
      <c r="A3031" s="44"/>
      <c r="O3031" s="44"/>
      <c r="P3031" s="44"/>
      <c r="Q3031" s="44"/>
      <c r="R3031" s="44"/>
      <c r="S3031" s="44"/>
      <c r="T3031" s="44"/>
      <c r="U3031" s="44"/>
      <c r="V3031" s="44"/>
      <c r="W3031" s="44"/>
      <c r="X3031" s="44"/>
      <c r="Y3031" s="44"/>
    </row>
    <row r="3032" spans="1:25" ht="15" customHeight="1" x14ac:dyDescent="0.2">
      <c r="A3032" s="44"/>
      <c r="O3032" s="44"/>
      <c r="P3032" s="44"/>
      <c r="Q3032" s="44"/>
      <c r="R3032" s="44"/>
      <c r="S3032" s="44"/>
      <c r="T3032" s="44"/>
      <c r="U3032" s="44"/>
      <c r="V3032" s="44"/>
      <c r="W3032" s="44"/>
      <c r="X3032" s="44"/>
      <c r="Y3032" s="44"/>
    </row>
    <row r="3033" spans="1:25" ht="15" customHeight="1" x14ac:dyDescent="0.2">
      <c r="A3033" s="44"/>
      <c r="O3033" s="44"/>
      <c r="P3033" s="44"/>
      <c r="Q3033" s="44"/>
      <c r="R3033" s="44"/>
      <c r="S3033" s="44"/>
      <c r="T3033" s="44"/>
      <c r="U3033" s="44"/>
      <c r="V3033" s="44"/>
      <c r="W3033" s="44"/>
      <c r="X3033" s="44"/>
      <c r="Y3033" s="44"/>
    </row>
    <row r="3034" spans="1:25" ht="15" customHeight="1" x14ac:dyDescent="0.2">
      <c r="A3034" s="44"/>
      <c r="O3034" s="44"/>
      <c r="P3034" s="44"/>
      <c r="Q3034" s="44"/>
      <c r="R3034" s="44"/>
      <c r="S3034" s="44"/>
      <c r="T3034" s="44"/>
      <c r="U3034" s="44"/>
      <c r="V3034" s="44"/>
      <c r="W3034" s="44"/>
      <c r="X3034" s="44"/>
      <c r="Y3034" s="44"/>
    </row>
    <row r="3035" spans="1:25" ht="15" customHeight="1" x14ac:dyDescent="0.2">
      <c r="A3035" s="44"/>
      <c r="O3035" s="44"/>
      <c r="P3035" s="44"/>
      <c r="Q3035" s="44"/>
      <c r="R3035" s="44"/>
      <c r="S3035" s="44"/>
      <c r="T3035" s="44"/>
      <c r="U3035" s="44"/>
      <c r="V3035" s="44"/>
      <c r="W3035" s="44"/>
      <c r="X3035" s="44"/>
      <c r="Y3035" s="44"/>
    </row>
    <row r="3036" spans="1:25" ht="15" customHeight="1" x14ac:dyDescent="0.2">
      <c r="A3036" s="44"/>
      <c r="O3036" s="44"/>
      <c r="P3036" s="44"/>
      <c r="Q3036" s="44"/>
      <c r="R3036" s="44"/>
      <c r="S3036" s="44"/>
      <c r="T3036" s="44"/>
      <c r="U3036" s="44"/>
      <c r="V3036" s="44"/>
      <c r="W3036" s="44"/>
      <c r="X3036" s="44"/>
      <c r="Y3036" s="44"/>
    </row>
    <row r="3037" spans="1:25" ht="15" customHeight="1" x14ac:dyDescent="0.2">
      <c r="A3037" s="44"/>
      <c r="O3037" s="44"/>
      <c r="P3037" s="44"/>
      <c r="Q3037" s="44"/>
      <c r="R3037" s="44"/>
      <c r="S3037" s="44"/>
      <c r="T3037" s="44"/>
      <c r="U3037" s="44"/>
      <c r="V3037" s="44"/>
      <c r="W3037" s="44"/>
      <c r="X3037" s="44"/>
      <c r="Y3037" s="44"/>
    </row>
    <row r="3038" spans="1:25" ht="15" customHeight="1" x14ac:dyDescent="0.2">
      <c r="A3038" s="44"/>
      <c r="O3038" s="44"/>
      <c r="P3038" s="44"/>
      <c r="Q3038" s="44"/>
      <c r="R3038" s="44"/>
      <c r="S3038" s="44"/>
      <c r="T3038" s="44"/>
      <c r="U3038" s="44"/>
      <c r="V3038" s="44"/>
      <c r="W3038" s="44"/>
      <c r="X3038" s="44"/>
      <c r="Y3038" s="44"/>
    </row>
    <row r="3039" spans="1:25" ht="15" customHeight="1" x14ac:dyDescent="0.2">
      <c r="A3039" s="44"/>
      <c r="O3039" s="44"/>
      <c r="P3039" s="44"/>
      <c r="Q3039" s="44"/>
      <c r="R3039" s="44"/>
      <c r="S3039" s="44"/>
      <c r="T3039" s="44"/>
      <c r="U3039" s="44"/>
      <c r="V3039" s="44"/>
      <c r="W3039" s="44"/>
      <c r="X3039" s="44"/>
      <c r="Y3039" s="44"/>
    </row>
    <row r="3040" spans="1:25" ht="15" customHeight="1" x14ac:dyDescent="0.2">
      <c r="A3040" s="44"/>
      <c r="O3040" s="44"/>
      <c r="P3040" s="44"/>
      <c r="Q3040" s="44"/>
      <c r="R3040" s="44"/>
      <c r="S3040" s="44"/>
      <c r="T3040" s="44"/>
      <c r="U3040" s="44"/>
      <c r="V3040" s="44"/>
      <c r="W3040" s="44"/>
      <c r="X3040" s="44"/>
      <c r="Y3040" s="44"/>
    </row>
    <row r="3041" spans="1:25" ht="15" customHeight="1" x14ac:dyDescent="0.2">
      <c r="A3041" s="44"/>
      <c r="O3041" s="44"/>
      <c r="P3041" s="44"/>
      <c r="Q3041" s="44"/>
      <c r="R3041" s="44"/>
      <c r="S3041" s="44"/>
      <c r="T3041" s="44"/>
      <c r="U3041" s="44"/>
      <c r="V3041" s="44"/>
      <c r="W3041" s="44"/>
      <c r="X3041" s="44"/>
      <c r="Y3041" s="44"/>
    </row>
    <row r="3042" spans="1:25" ht="15" customHeight="1" x14ac:dyDescent="0.2">
      <c r="A3042" s="44"/>
      <c r="O3042" s="44"/>
      <c r="P3042" s="44"/>
      <c r="Q3042" s="44"/>
      <c r="R3042" s="44"/>
      <c r="S3042" s="44"/>
      <c r="T3042" s="44"/>
      <c r="U3042" s="44"/>
      <c r="V3042" s="44"/>
      <c r="W3042" s="44"/>
      <c r="X3042" s="44"/>
      <c r="Y3042" s="44"/>
    </row>
    <row r="3043" spans="1:25" ht="15" customHeight="1" x14ac:dyDescent="0.2">
      <c r="A3043" s="44"/>
      <c r="O3043" s="44"/>
      <c r="P3043" s="44"/>
      <c r="Q3043" s="44"/>
      <c r="R3043" s="44"/>
      <c r="S3043" s="44"/>
      <c r="T3043" s="44"/>
      <c r="U3043" s="44"/>
      <c r="V3043" s="44"/>
      <c r="W3043" s="44"/>
      <c r="X3043" s="44"/>
      <c r="Y3043" s="44"/>
    </row>
    <row r="3044" spans="1:25" ht="15" customHeight="1" x14ac:dyDescent="0.2">
      <c r="A3044" s="44"/>
      <c r="O3044" s="44"/>
      <c r="P3044" s="44"/>
      <c r="Q3044" s="44"/>
      <c r="R3044" s="44"/>
      <c r="S3044" s="44"/>
      <c r="T3044" s="44"/>
      <c r="U3044" s="44"/>
      <c r="V3044" s="44"/>
      <c r="W3044" s="44"/>
      <c r="X3044" s="44"/>
      <c r="Y3044" s="44"/>
    </row>
    <row r="3045" spans="1:25" ht="15" customHeight="1" x14ac:dyDescent="0.2">
      <c r="A3045" s="44"/>
      <c r="O3045" s="44"/>
      <c r="P3045" s="44"/>
      <c r="Q3045" s="44"/>
      <c r="R3045" s="44"/>
      <c r="S3045" s="44"/>
      <c r="T3045" s="44"/>
      <c r="U3045" s="44"/>
      <c r="V3045" s="44"/>
      <c r="W3045" s="44"/>
      <c r="X3045" s="44"/>
      <c r="Y3045" s="44"/>
    </row>
    <row r="3046" spans="1:25" ht="15" customHeight="1" x14ac:dyDescent="0.2">
      <c r="A3046" s="44"/>
      <c r="O3046" s="44"/>
      <c r="P3046" s="44"/>
      <c r="Q3046" s="44"/>
      <c r="R3046" s="44"/>
      <c r="S3046" s="44"/>
      <c r="T3046" s="44"/>
      <c r="U3046" s="44"/>
      <c r="V3046" s="44"/>
      <c r="W3046" s="44"/>
      <c r="X3046" s="44"/>
      <c r="Y3046" s="44"/>
    </row>
    <row r="3047" spans="1:25" ht="15" customHeight="1" x14ac:dyDescent="0.2">
      <c r="A3047" s="44"/>
      <c r="O3047" s="44"/>
      <c r="P3047" s="44"/>
      <c r="Q3047" s="44"/>
      <c r="R3047" s="44"/>
      <c r="S3047" s="44"/>
      <c r="T3047" s="44"/>
      <c r="U3047" s="44"/>
      <c r="V3047" s="44"/>
      <c r="W3047" s="44"/>
      <c r="X3047" s="44"/>
      <c r="Y3047" s="44"/>
    </row>
    <row r="3048" spans="1:25" ht="15" customHeight="1" x14ac:dyDescent="0.2">
      <c r="A3048" s="44"/>
      <c r="O3048" s="44"/>
      <c r="P3048" s="44"/>
      <c r="Q3048" s="44"/>
      <c r="R3048" s="44"/>
      <c r="S3048" s="44"/>
      <c r="T3048" s="44"/>
      <c r="U3048" s="44"/>
      <c r="V3048" s="44"/>
      <c r="W3048" s="44"/>
      <c r="X3048" s="44"/>
      <c r="Y3048" s="44"/>
    </row>
    <row r="3049" spans="1:25" ht="15" customHeight="1" x14ac:dyDescent="0.2">
      <c r="A3049" s="44"/>
      <c r="O3049" s="44"/>
      <c r="P3049" s="44"/>
      <c r="Q3049" s="44"/>
      <c r="R3049" s="44"/>
      <c r="S3049" s="44"/>
      <c r="T3049" s="44"/>
      <c r="U3049" s="44"/>
      <c r="V3049" s="44"/>
      <c r="W3049" s="44"/>
      <c r="X3049" s="44"/>
      <c r="Y3049" s="44"/>
    </row>
    <row r="3050" spans="1:25" ht="15" customHeight="1" x14ac:dyDescent="0.2">
      <c r="A3050" s="44"/>
      <c r="O3050" s="44"/>
      <c r="P3050" s="44"/>
      <c r="Q3050" s="44"/>
      <c r="R3050" s="44"/>
      <c r="S3050" s="44"/>
      <c r="T3050" s="44"/>
      <c r="U3050" s="44"/>
      <c r="V3050" s="44"/>
      <c r="W3050" s="44"/>
      <c r="X3050" s="44"/>
      <c r="Y3050" s="44"/>
    </row>
    <row r="3051" spans="1:25" ht="15" customHeight="1" x14ac:dyDescent="0.2">
      <c r="A3051" s="44"/>
      <c r="O3051" s="44"/>
      <c r="P3051" s="44"/>
      <c r="Q3051" s="44"/>
      <c r="R3051" s="44"/>
      <c r="S3051" s="44"/>
      <c r="T3051" s="44"/>
      <c r="U3051" s="44"/>
      <c r="V3051" s="44"/>
      <c r="W3051" s="44"/>
      <c r="X3051" s="44"/>
      <c r="Y3051" s="44"/>
    </row>
    <row r="3052" spans="1:25" ht="15" customHeight="1" x14ac:dyDescent="0.2">
      <c r="A3052" s="44"/>
      <c r="O3052" s="44"/>
      <c r="P3052" s="44"/>
      <c r="Q3052" s="44"/>
      <c r="R3052" s="44"/>
      <c r="S3052" s="44"/>
      <c r="T3052" s="44"/>
      <c r="U3052" s="44"/>
      <c r="V3052" s="44"/>
      <c r="W3052" s="44"/>
      <c r="X3052" s="44"/>
      <c r="Y3052" s="44"/>
    </row>
    <row r="3053" spans="1:25" ht="15" customHeight="1" x14ac:dyDescent="0.2">
      <c r="A3053" s="44"/>
      <c r="O3053" s="44"/>
      <c r="P3053" s="44"/>
      <c r="Q3053" s="44"/>
      <c r="R3053" s="44"/>
      <c r="S3053" s="44"/>
      <c r="T3053" s="44"/>
      <c r="U3053" s="44"/>
      <c r="V3053" s="44"/>
      <c r="W3053" s="44"/>
      <c r="X3053" s="44"/>
      <c r="Y3053" s="44"/>
    </row>
    <row r="3054" spans="1:25" ht="15" customHeight="1" x14ac:dyDescent="0.2">
      <c r="A3054" s="44"/>
      <c r="O3054" s="44"/>
      <c r="P3054" s="44"/>
      <c r="Q3054" s="44"/>
      <c r="R3054" s="44"/>
      <c r="S3054" s="44"/>
      <c r="T3054" s="44"/>
      <c r="U3054" s="44"/>
      <c r="V3054" s="44"/>
      <c r="W3054" s="44"/>
      <c r="X3054" s="44"/>
      <c r="Y3054" s="44"/>
    </row>
    <row r="3055" spans="1:25" ht="15" customHeight="1" x14ac:dyDescent="0.2">
      <c r="A3055" s="44"/>
      <c r="O3055" s="44"/>
      <c r="P3055" s="44"/>
      <c r="Q3055" s="44"/>
      <c r="R3055" s="44"/>
      <c r="S3055" s="44"/>
      <c r="T3055" s="44"/>
      <c r="U3055" s="44"/>
      <c r="V3055" s="44"/>
      <c r="W3055" s="44"/>
      <c r="X3055" s="44"/>
      <c r="Y3055" s="44"/>
    </row>
    <row r="3056" spans="1:25" ht="15" customHeight="1" x14ac:dyDescent="0.2">
      <c r="A3056" s="44"/>
      <c r="O3056" s="44"/>
      <c r="P3056" s="44"/>
      <c r="Q3056" s="44"/>
      <c r="R3056" s="44"/>
      <c r="S3056" s="44"/>
      <c r="T3056" s="44"/>
      <c r="U3056" s="44"/>
      <c r="V3056" s="44"/>
      <c r="W3056" s="44"/>
      <c r="X3056" s="44"/>
      <c r="Y3056" s="44"/>
    </row>
    <row r="3057" spans="1:25" ht="15" customHeight="1" x14ac:dyDescent="0.2">
      <c r="A3057" s="44"/>
      <c r="O3057" s="44"/>
      <c r="P3057" s="44"/>
      <c r="Q3057" s="44"/>
      <c r="R3057" s="44"/>
      <c r="S3057" s="44"/>
      <c r="T3057" s="44"/>
      <c r="U3057" s="44"/>
      <c r="V3057" s="44"/>
      <c r="W3057" s="44"/>
      <c r="X3057" s="44"/>
      <c r="Y3057" s="44"/>
    </row>
    <row r="3058" spans="1:25" ht="15" customHeight="1" x14ac:dyDescent="0.2">
      <c r="A3058" s="44"/>
      <c r="O3058" s="44"/>
      <c r="P3058" s="44"/>
      <c r="Q3058" s="44"/>
      <c r="R3058" s="44"/>
      <c r="S3058" s="44"/>
      <c r="T3058" s="44"/>
      <c r="U3058" s="44"/>
      <c r="V3058" s="44"/>
      <c r="W3058" s="44"/>
      <c r="X3058" s="44"/>
      <c r="Y3058" s="44"/>
    </row>
    <row r="3059" spans="1:25" ht="15" customHeight="1" x14ac:dyDescent="0.2">
      <c r="A3059" s="44"/>
      <c r="O3059" s="44"/>
      <c r="P3059" s="44"/>
      <c r="Q3059" s="44"/>
      <c r="R3059" s="44"/>
      <c r="S3059" s="44"/>
      <c r="T3059" s="44"/>
      <c r="U3059" s="44"/>
      <c r="V3059" s="44"/>
      <c r="W3059" s="44"/>
      <c r="X3059" s="44"/>
      <c r="Y3059" s="44"/>
    </row>
    <row r="3060" spans="1:25" ht="15" customHeight="1" x14ac:dyDescent="0.2">
      <c r="A3060" s="44"/>
      <c r="O3060" s="44"/>
      <c r="P3060" s="44"/>
      <c r="Q3060" s="44"/>
      <c r="R3060" s="44"/>
      <c r="S3060" s="44"/>
      <c r="T3060" s="44"/>
      <c r="U3060" s="44"/>
      <c r="V3060" s="44"/>
      <c r="W3060" s="44"/>
      <c r="X3060" s="44"/>
      <c r="Y3060" s="44"/>
    </row>
    <row r="3061" spans="1:25" ht="15" customHeight="1" x14ac:dyDescent="0.2">
      <c r="A3061" s="44"/>
      <c r="O3061" s="44"/>
      <c r="P3061" s="44"/>
      <c r="Q3061" s="44"/>
      <c r="R3061" s="44"/>
      <c r="S3061" s="44"/>
      <c r="T3061" s="44"/>
      <c r="U3061" s="44"/>
      <c r="V3061" s="44"/>
      <c r="W3061" s="44"/>
      <c r="X3061" s="44"/>
      <c r="Y3061" s="44"/>
    </row>
    <row r="3062" spans="1:25" ht="15" customHeight="1" x14ac:dyDescent="0.2">
      <c r="A3062" s="44"/>
      <c r="O3062" s="44"/>
      <c r="P3062" s="44"/>
      <c r="Q3062" s="44"/>
      <c r="R3062" s="44"/>
      <c r="S3062" s="44"/>
      <c r="T3062" s="44"/>
      <c r="U3062" s="44"/>
      <c r="V3062" s="44"/>
      <c r="W3062" s="44"/>
      <c r="X3062" s="44"/>
      <c r="Y3062" s="44"/>
    </row>
    <row r="3063" spans="1:25" ht="15" customHeight="1" x14ac:dyDescent="0.2">
      <c r="A3063" s="44"/>
      <c r="O3063" s="44"/>
      <c r="P3063" s="44"/>
      <c r="Q3063" s="44"/>
      <c r="R3063" s="44"/>
      <c r="S3063" s="44"/>
      <c r="T3063" s="44"/>
      <c r="U3063" s="44"/>
      <c r="V3063" s="44"/>
      <c r="W3063" s="44"/>
      <c r="X3063" s="44"/>
      <c r="Y3063" s="44"/>
    </row>
    <row r="3064" spans="1:25" ht="15" customHeight="1" x14ac:dyDescent="0.2">
      <c r="A3064" s="44"/>
      <c r="O3064" s="44"/>
      <c r="P3064" s="44"/>
      <c r="Q3064" s="44"/>
      <c r="R3064" s="44"/>
      <c r="S3064" s="44"/>
      <c r="T3064" s="44"/>
      <c r="U3064" s="44"/>
      <c r="V3064" s="44"/>
      <c r="W3064" s="44"/>
      <c r="X3064" s="44"/>
      <c r="Y3064" s="44"/>
    </row>
    <row r="3065" spans="1:25" ht="15" customHeight="1" x14ac:dyDescent="0.2">
      <c r="A3065" s="44"/>
      <c r="O3065" s="44"/>
      <c r="P3065" s="44"/>
      <c r="Q3065" s="44"/>
      <c r="R3065" s="44"/>
      <c r="S3065" s="44"/>
      <c r="T3065" s="44"/>
      <c r="U3065" s="44"/>
      <c r="V3065" s="44"/>
      <c r="W3065" s="44"/>
      <c r="X3065" s="44"/>
      <c r="Y3065" s="44"/>
    </row>
    <row r="3066" spans="1:25" ht="15" customHeight="1" x14ac:dyDescent="0.2">
      <c r="A3066" s="44"/>
      <c r="O3066" s="44"/>
      <c r="P3066" s="44"/>
      <c r="Q3066" s="44"/>
      <c r="R3066" s="44"/>
      <c r="S3066" s="44"/>
      <c r="T3066" s="44"/>
      <c r="U3066" s="44"/>
      <c r="V3066" s="44"/>
      <c r="W3066" s="44"/>
      <c r="X3066" s="44"/>
      <c r="Y3066" s="44"/>
    </row>
    <row r="3067" spans="1:25" ht="15" customHeight="1" x14ac:dyDescent="0.2">
      <c r="A3067" s="44"/>
      <c r="O3067" s="44"/>
      <c r="P3067" s="44"/>
      <c r="Q3067" s="44"/>
      <c r="R3067" s="44"/>
      <c r="S3067" s="44"/>
      <c r="T3067" s="44"/>
      <c r="U3067" s="44"/>
      <c r="V3067" s="44"/>
      <c r="W3067" s="44"/>
      <c r="X3067" s="44"/>
      <c r="Y3067" s="44"/>
    </row>
    <row r="3068" spans="1:25" ht="15" customHeight="1" x14ac:dyDescent="0.2">
      <c r="A3068" s="44"/>
      <c r="O3068" s="44"/>
      <c r="P3068" s="44"/>
      <c r="Q3068" s="44"/>
      <c r="R3068" s="44"/>
      <c r="S3068" s="44"/>
      <c r="T3068" s="44"/>
      <c r="U3068" s="44"/>
      <c r="V3068" s="44"/>
      <c r="W3068" s="44"/>
      <c r="X3068" s="44"/>
      <c r="Y3068" s="44"/>
    </row>
    <row r="3069" spans="1:25" ht="15" customHeight="1" x14ac:dyDescent="0.2">
      <c r="A3069" s="44"/>
      <c r="O3069" s="44"/>
      <c r="P3069" s="44"/>
      <c r="Q3069" s="44"/>
      <c r="R3069" s="44"/>
      <c r="S3069" s="44"/>
      <c r="T3069" s="44"/>
      <c r="U3069" s="44"/>
      <c r="V3069" s="44"/>
      <c r="W3069" s="44"/>
      <c r="X3069" s="44"/>
      <c r="Y3069" s="44"/>
    </row>
    <row r="3070" spans="1:25" ht="15" customHeight="1" x14ac:dyDescent="0.2">
      <c r="A3070" s="44"/>
      <c r="O3070" s="44"/>
      <c r="P3070" s="44"/>
      <c r="Q3070" s="44"/>
      <c r="R3070" s="44"/>
      <c r="S3070" s="44"/>
      <c r="T3070" s="44"/>
      <c r="U3070" s="44"/>
      <c r="V3070" s="44"/>
      <c r="W3070" s="44"/>
      <c r="X3070" s="44"/>
      <c r="Y3070" s="44"/>
    </row>
    <row r="3071" spans="1:25" ht="15" customHeight="1" x14ac:dyDescent="0.2">
      <c r="A3071" s="44"/>
      <c r="O3071" s="44"/>
      <c r="P3071" s="44"/>
      <c r="Q3071" s="44"/>
      <c r="R3071" s="44"/>
      <c r="S3071" s="44"/>
      <c r="T3071" s="44"/>
      <c r="U3071" s="44"/>
      <c r="V3071" s="44"/>
      <c r="W3071" s="44"/>
      <c r="X3071" s="44"/>
      <c r="Y3071" s="44"/>
    </row>
    <row r="3072" spans="1:25" ht="15" customHeight="1" x14ac:dyDescent="0.2">
      <c r="A3072" s="44"/>
      <c r="O3072" s="44"/>
      <c r="P3072" s="44"/>
      <c r="Q3072" s="44"/>
      <c r="R3072" s="44"/>
      <c r="S3072" s="44"/>
      <c r="T3072" s="44"/>
      <c r="U3072" s="44"/>
      <c r="V3072" s="44"/>
      <c r="W3072" s="44"/>
      <c r="X3072" s="44"/>
      <c r="Y3072" s="44"/>
    </row>
    <row r="3073" spans="1:25" ht="15" customHeight="1" x14ac:dyDescent="0.2">
      <c r="A3073" s="44"/>
      <c r="O3073" s="44"/>
      <c r="P3073" s="44"/>
      <c r="Q3073" s="44"/>
      <c r="R3073" s="44"/>
      <c r="S3073" s="44"/>
      <c r="T3073" s="44"/>
      <c r="U3073" s="44"/>
      <c r="V3073" s="44"/>
      <c r="W3073" s="44"/>
      <c r="X3073" s="44"/>
      <c r="Y3073" s="44"/>
    </row>
    <row r="3074" spans="1:25" ht="15" customHeight="1" x14ac:dyDescent="0.2">
      <c r="A3074" s="44"/>
      <c r="O3074" s="44"/>
      <c r="P3074" s="44"/>
      <c r="Q3074" s="44"/>
      <c r="R3074" s="44"/>
      <c r="S3074" s="44"/>
      <c r="T3074" s="44"/>
      <c r="U3074" s="44"/>
      <c r="V3074" s="44"/>
      <c r="W3074" s="44"/>
      <c r="X3074" s="44"/>
      <c r="Y3074" s="44"/>
    </row>
    <row r="3075" spans="1:25" ht="15" customHeight="1" x14ac:dyDescent="0.2">
      <c r="A3075" s="44"/>
      <c r="O3075" s="44"/>
      <c r="P3075" s="44"/>
      <c r="Q3075" s="44"/>
      <c r="R3075" s="44"/>
      <c r="S3075" s="44"/>
      <c r="T3075" s="44"/>
      <c r="U3075" s="44"/>
      <c r="V3075" s="44"/>
      <c r="W3075" s="44"/>
      <c r="X3075" s="44"/>
      <c r="Y3075" s="44"/>
    </row>
    <row r="3076" spans="1:25" ht="15" customHeight="1" x14ac:dyDescent="0.2">
      <c r="A3076" s="44"/>
      <c r="O3076" s="44"/>
      <c r="P3076" s="44"/>
      <c r="Q3076" s="44"/>
      <c r="R3076" s="44"/>
      <c r="S3076" s="44"/>
      <c r="T3076" s="44"/>
      <c r="U3076" s="44"/>
      <c r="V3076" s="44"/>
      <c r="W3076" s="44"/>
      <c r="X3076" s="44"/>
      <c r="Y3076" s="44"/>
    </row>
    <row r="3077" spans="1:25" ht="15" customHeight="1" x14ac:dyDescent="0.2">
      <c r="A3077" s="44"/>
      <c r="O3077" s="44"/>
      <c r="P3077" s="44"/>
      <c r="Q3077" s="44"/>
      <c r="R3077" s="44"/>
      <c r="S3077" s="44"/>
      <c r="T3077" s="44"/>
      <c r="U3077" s="44"/>
      <c r="V3077" s="44"/>
      <c r="W3077" s="44"/>
      <c r="X3077" s="44"/>
      <c r="Y3077" s="44"/>
    </row>
    <row r="3078" spans="1:25" ht="15" customHeight="1" x14ac:dyDescent="0.2">
      <c r="A3078" s="44"/>
      <c r="O3078" s="44"/>
      <c r="P3078" s="44"/>
      <c r="Q3078" s="44"/>
      <c r="R3078" s="44"/>
      <c r="S3078" s="44"/>
      <c r="T3078" s="44"/>
      <c r="U3078" s="44"/>
      <c r="V3078" s="44"/>
      <c r="W3078" s="44"/>
      <c r="X3078" s="44"/>
      <c r="Y3078" s="44"/>
    </row>
    <row r="3079" spans="1:25" ht="15" customHeight="1" x14ac:dyDescent="0.2">
      <c r="A3079" s="44"/>
      <c r="O3079" s="44"/>
      <c r="P3079" s="44"/>
      <c r="Q3079" s="44"/>
      <c r="R3079" s="44"/>
      <c r="S3079" s="44"/>
      <c r="T3079" s="44"/>
      <c r="U3079" s="44"/>
      <c r="V3079" s="44"/>
      <c r="W3079" s="44"/>
      <c r="X3079" s="44"/>
      <c r="Y3079" s="44"/>
    </row>
    <row r="3080" spans="1:25" ht="15" customHeight="1" x14ac:dyDescent="0.2">
      <c r="A3080" s="44"/>
      <c r="O3080" s="44"/>
      <c r="P3080" s="44"/>
      <c r="Q3080" s="44"/>
      <c r="R3080" s="44"/>
      <c r="S3080" s="44"/>
      <c r="T3080" s="44"/>
      <c r="U3080" s="44"/>
      <c r="V3080" s="44"/>
      <c r="W3080" s="44"/>
      <c r="X3080" s="44"/>
      <c r="Y3080" s="44"/>
    </row>
    <row r="3081" spans="1:25" ht="15" customHeight="1" x14ac:dyDescent="0.2">
      <c r="A3081" s="44"/>
      <c r="O3081" s="44"/>
      <c r="P3081" s="44"/>
      <c r="Q3081" s="44"/>
      <c r="R3081" s="44"/>
      <c r="S3081" s="44"/>
      <c r="T3081" s="44"/>
      <c r="U3081" s="44"/>
      <c r="V3081" s="44"/>
      <c r="W3081" s="44"/>
      <c r="X3081" s="44"/>
      <c r="Y3081" s="44"/>
    </row>
    <row r="3082" spans="1:25" ht="15" customHeight="1" x14ac:dyDescent="0.2">
      <c r="A3082" s="44"/>
      <c r="O3082" s="44"/>
      <c r="P3082" s="44"/>
      <c r="Q3082" s="44"/>
      <c r="R3082" s="44"/>
      <c r="S3082" s="44"/>
      <c r="T3082" s="44"/>
      <c r="U3082" s="44"/>
      <c r="V3082" s="44"/>
      <c r="W3082" s="44"/>
      <c r="X3082" s="44"/>
      <c r="Y3082" s="44"/>
    </row>
    <row r="3083" spans="1:25" ht="15" customHeight="1" x14ac:dyDescent="0.2">
      <c r="A3083" s="44"/>
      <c r="O3083" s="44"/>
      <c r="P3083" s="44"/>
      <c r="Q3083" s="44"/>
      <c r="R3083" s="44"/>
      <c r="S3083" s="44"/>
      <c r="T3083" s="44"/>
      <c r="U3083" s="44"/>
      <c r="V3083" s="44"/>
      <c r="W3083" s="44"/>
      <c r="X3083" s="44"/>
      <c r="Y3083" s="44"/>
    </row>
    <row r="3084" spans="1:25" ht="15" customHeight="1" x14ac:dyDescent="0.2">
      <c r="A3084" s="44"/>
      <c r="O3084" s="44"/>
      <c r="P3084" s="44"/>
      <c r="Q3084" s="44"/>
      <c r="R3084" s="44"/>
      <c r="S3084" s="44"/>
      <c r="T3084" s="44"/>
      <c r="U3084" s="44"/>
      <c r="V3084" s="44"/>
      <c r="W3084" s="44"/>
      <c r="X3084" s="44"/>
      <c r="Y3084" s="44"/>
    </row>
    <row r="3085" spans="1:25" ht="15" customHeight="1" x14ac:dyDescent="0.2">
      <c r="A3085" s="44"/>
      <c r="O3085" s="44"/>
      <c r="P3085" s="44"/>
      <c r="Q3085" s="44"/>
      <c r="R3085" s="44"/>
      <c r="S3085" s="44"/>
      <c r="T3085" s="44"/>
      <c r="U3085" s="44"/>
      <c r="V3085" s="44"/>
      <c r="W3085" s="44"/>
      <c r="X3085" s="44"/>
      <c r="Y3085" s="44"/>
    </row>
    <row r="3086" spans="1:25" ht="15" customHeight="1" x14ac:dyDescent="0.2">
      <c r="A3086" s="44"/>
      <c r="O3086" s="44"/>
      <c r="P3086" s="44"/>
      <c r="Q3086" s="44"/>
      <c r="R3086" s="44"/>
      <c r="S3086" s="44"/>
      <c r="T3086" s="44"/>
      <c r="U3086" s="44"/>
      <c r="V3086" s="44"/>
      <c r="W3086" s="44"/>
      <c r="X3086" s="44"/>
      <c r="Y3086" s="44"/>
    </row>
    <row r="3087" spans="1:25" ht="15" customHeight="1" x14ac:dyDescent="0.2">
      <c r="A3087" s="44"/>
      <c r="O3087" s="44"/>
      <c r="P3087" s="44"/>
      <c r="Q3087" s="44"/>
      <c r="R3087" s="44"/>
      <c r="S3087" s="44"/>
      <c r="T3087" s="44"/>
      <c r="U3087" s="44"/>
      <c r="V3087" s="44"/>
      <c r="W3087" s="44"/>
      <c r="X3087" s="44"/>
      <c r="Y3087" s="44"/>
    </row>
    <row r="3088" spans="1:25" ht="15" customHeight="1" x14ac:dyDescent="0.2">
      <c r="A3088" s="44"/>
      <c r="O3088" s="44"/>
      <c r="P3088" s="44"/>
      <c r="Q3088" s="44"/>
      <c r="R3088" s="44"/>
      <c r="S3088" s="44"/>
      <c r="T3088" s="44"/>
      <c r="U3088" s="44"/>
      <c r="V3088" s="44"/>
      <c r="W3088" s="44"/>
      <c r="X3088" s="44"/>
      <c r="Y3088" s="44"/>
    </row>
    <row r="3089" spans="1:25" ht="15" customHeight="1" x14ac:dyDescent="0.2">
      <c r="A3089" s="44"/>
      <c r="O3089" s="44"/>
      <c r="P3089" s="44"/>
      <c r="Q3089" s="44"/>
      <c r="R3089" s="44"/>
      <c r="S3089" s="44"/>
      <c r="T3089" s="44"/>
      <c r="U3089" s="44"/>
      <c r="V3089" s="44"/>
      <c r="W3089" s="44"/>
      <c r="X3089" s="44"/>
      <c r="Y3089" s="44"/>
    </row>
    <row r="3090" spans="1:25" ht="15" customHeight="1" x14ac:dyDescent="0.2">
      <c r="A3090" s="44"/>
      <c r="O3090" s="44"/>
      <c r="P3090" s="44"/>
      <c r="Q3090" s="44"/>
      <c r="R3090" s="44"/>
      <c r="S3090" s="44"/>
      <c r="T3090" s="44"/>
      <c r="U3090" s="44"/>
      <c r="V3090" s="44"/>
      <c r="W3090" s="44"/>
      <c r="X3090" s="44"/>
      <c r="Y3090" s="44"/>
    </row>
    <row r="3091" spans="1:25" ht="15" customHeight="1" x14ac:dyDescent="0.2">
      <c r="A3091" s="44"/>
      <c r="O3091" s="44"/>
      <c r="P3091" s="44"/>
      <c r="Q3091" s="44"/>
      <c r="R3091" s="44"/>
      <c r="S3091" s="44"/>
      <c r="T3091" s="44"/>
      <c r="U3091" s="44"/>
      <c r="V3091" s="44"/>
      <c r="W3091" s="44"/>
      <c r="X3091" s="44"/>
      <c r="Y3091" s="44"/>
    </row>
    <row r="3092" spans="1:25" ht="15" customHeight="1" x14ac:dyDescent="0.2">
      <c r="A3092" s="44"/>
      <c r="O3092" s="44"/>
      <c r="P3092" s="44"/>
      <c r="Q3092" s="44"/>
      <c r="R3092" s="44"/>
      <c r="S3092" s="44"/>
      <c r="T3092" s="44"/>
      <c r="U3092" s="44"/>
      <c r="V3092" s="44"/>
      <c r="W3092" s="44"/>
      <c r="X3092" s="44"/>
      <c r="Y3092" s="44"/>
    </row>
    <row r="3093" spans="1:25" ht="15" customHeight="1" x14ac:dyDescent="0.2">
      <c r="A3093" s="44"/>
      <c r="O3093" s="44"/>
      <c r="P3093" s="44"/>
      <c r="Q3093" s="44"/>
      <c r="R3093" s="44"/>
      <c r="S3093" s="44"/>
      <c r="T3093" s="44"/>
      <c r="U3093" s="44"/>
      <c r="V3093" s="44"/>
      <c r="W3093" s="44"/>
      <c r="X3093" s="44"/>
      <c r="Y3093" s="44"/>
    </row>
    <row r="3094" spans="1:25" ht="15" customHeight="1" x14ac:dyDescent="0.2">
      <c r="A3094" s="44"/>
      <c r="O3094" s="44"/>
      <c r="P3094" s="44"/>
      <c r="Q3094" s="44"/>
      <c r="R3094" s="44"/>
      <c r="S3094" s="44"/>
      <c r="T3094" s="44"/>
      <c r="U3094" s="44"/>
      <c r="V3094" s="44"/>
      <c r="W3094" s="44"/>
      <c r="X3094" s="44"/>
      <c r="Y3094" s="44"/>
    </row>
    <row r="3095" spans="1:25" ht="15" customHeight="1" x14ac:dyDescent="0.2">
      <c r="A3095" s="44"/>
      <c r="O3095" s="44"/>
      <c r="P3095" s="44"/>
      <c r="Q3095" s="44"/>
      <c r="R3095" s="44"/>
      <c r="S3095" s="44"/>
      <c r="T3095" s="44"/>
      <c r="U3095" s="44"/>
      <c r="V3095" s="44"/>
      <c r="W3095" s="44"/>
      <c r="X3095" s="44"/>
      <c r="Y3095" s="44"/>
    </row>
    <row r="3096" spans="1:25" ht="15" customHeight="1" x14ac:dyDescent="0.2">
      <c r="A3096" s="44"/>
      <c r="O3096" s="44"/>
      <c r="P3096" s="44"/>
      <c r="Q3096" s="44"/>
      <c r="R3096" s="44"/>
      <c r="S3096" s="44"/>
      <c r="T3096" s="44"/>
      <c r="U3096" s="44"/>
      <c r="V3096" s="44"/>
      <c r="W3096" s="44"/>
      <c r="X3096" s="44"/>
      <c r="Y3096" s="44"/>
    </row>
    <row r="3097" spans="1:25" ht="15" customHeight="1" x14ac:dyDescent="0.2">
      <c r="A3097" s="44"/>
      <c r="O3097" s="44"/>
      <c r="P3097" s="44"/>
      <c r="Q3097" s="44"/>
      <c r="R3097" s="44"/>
      <c r="S3097" s="44"/>
      <c r="T3097" s="44"/>
      <c r="U3097" s="44"/>
      <c r="V3097" s="44"/>
      <c r="W3097" s="44"/>
      <c r="X3097" s="44"/>
      <c r="Y3097" s="44"/>
    </row>
    <row r="3098" spans="1:25" ht="15" customHeight="1" x14ac:dyDescent="0.2">
      <c r="A3098" s="44"/>
      <c r="O3098" s="44"/>
      <c r="P3098" s="44"/>
      <c r="Q3098" s="44"/>
      <c r="R3098" s="44"/>
      <c r="S3098" s="44"/>
      <c r="T3098" s="44"/>
      <c r="U3098" s="44"/>
      <c r="V3098" s="44"/>
      <c r="W3098" s="44"/>
      <c r="X3098" s="44"/>
      <c r="Y3098" s="44"/>
    </row>
    <row r="3099" spans="1:25" ht="15" customHeight="1" x14ac:dyDescent="0.2">
      <c r="A3099" s="44"/>
      <c r="O3099" s="44"/>
      <c r="P3099" s="44"/>
      <c r="Q3099" s="44"/>
      <c r="R3099" s="44"/>
      <c r="S3099" s="44"/>
      <c r="T3099" s="44"/>
      <c r="U3099" s="44"/>
      <c r="V3099" s="44"/>
      <c r="W3099" s="44"/>
      <c r="X3099" s="44"/>
      <c r="Y3099" s="44"/>
    </row>
    <row r="3100" spans="1:25" ht="15" customHeight="1" x14ac:dyDescent="0.2">
      <c r="A3100" s="44"/>
      <c r="O3100" s="44"/>
      <c r="P3100" s="44"/>
      <c r="Q3100" s="44"/>
      <c r="R3100" s="44"/>
      <c r="S3100" s="44"/>
      <c r="T3100" s="44"/>
      <c r="U3100" s="44"/>
      <c r="V3100" s="44"/>
      <c r="W3100" s="44"/>
      <c r="X3100" s="44"/>
      <c r="Y3100" s="44"/>
    </row>
    <row r="3101" spans="1:25" ht="15" customHeight="1" x14ac:dyDescent="0.2">
      <c r="A3101" s="44"/>
      <c r="O3101" s="44"/>
      <c r="P3101" s="44"/>
      <c r="Q3101" s="44"/>
      <c r="R3101" s="44"/>
      <c r="S3101" s="44"/>
      <c r="T3101" s="44"/>
      <c r="U3101" s="44"/>
      <c r="V3101" s="44"/>
      <c r="W3101" s="44"/>
      <c r="X3101" s="44"/>
      <c r="Y3101" s="44"/>
    </row>
    <row r="3102" spans="1:25" ht="15" customHeight="1" x14ac:dyDescent="0.2">
      <c r="A3102" s="44"/>
      <c r="O3102" s="44"/>
      <c r="P3102" s="44"/>
      <c r="Q3102" s="44"/>
      <c r="R3102" s="44"/>
      <c r="S3102" s="44"/>
      <c r="T3102" s="44"/>
      <c r="U3102" s="44"/>
      <c r="V3102" s="44"/>
      <c r="W3102" s="44"/>
      <c r="X3102" s="44"/>
      <c r="Y3102" s="44"/>
    </row>
    <row r="3103" spans="1:25" ht="15" customHeight="1" x14ac:dyDescent="0.2">
      <c r="A3103" s="44"/>
      <c r="O3103" s="44"/>
      <c r="P3103" s="44"/>
      <c r="Q3103" s="44"/>
      <c r="R3103" s="44"/>
      <c r="S3103" s="44"/>
      <c r="T3103" s="44"/>
      <c r="U3103" s="44"/>
      <c r="V3103" s="44"/>
      <c r="W3103" s="44"/>
      <c r="X3103" s="44"/>
      <c r="Y3103" s="44"/>
    </row>
    <row r="3104" spans="1:25" ht="15" customHeight="1" x14ac:dyDescent="0.2">
      <c r="A3104" s="44"/>
      <c r="O3104" s="44"/>
      <c r="P3104" s="44"/>
      <c r="Q3104" s="44"/>
      <c r="R3104" s="44"/>
      <c r="S3104" s="44"/>
      <c r="T3104" s="44"/>
      <c r="U3104" s="44"/>
      <c r="V3104" s="44"/>
      <c r="W3104" s="44"/>
      <c r="X3104" s="44"/>
      <c r="Y3104" s="44"/>
    </row>
    <row r="3105" spans="1:25" ht="15" customHeight="1" x14ac:dyDescent="0.2">
      <c r="A3105" s="44"/>
      <c r="O3105" s="44"/>
      <c r="P3105" s="44"/>
      <c r="Q3105" s="44"/>
      <c r="R3105" s="44"/>
      <c r="S3105" s="44"/>
      <c r="T3105" s="44"/>
      <c r="U3105" s="44"/>
      <c r="V3105" s="44"/>
      <c r="W3105" s="44"/>
      <c r="X3105" s="44"/>
      <c r="Y3105" s="44"/>
    </row>
    <row r="3106" spans="1:25" ht="15" customHeight="1" x14ac:dyDescent="0.2">
      <c r="A3106" s="44"/>
      <c r="O3106" s="44"/>
      <c r="P3106" s="44"/>
      <c r="Q3106" s="44"/>
      <c r="R3106" s="44"/>
      <c r="S3106" s="44"/>
      <c r="T3106" s="44"/>
      <c r="U3106" s="44"/>
      <c r="V3106" s="44"/>
      <c r="W3106" s="44"/>
      <c r="X3106" s="44"/>
      <c r="Y3106" s="44"/>
    </row>
    <row r="3107" spans="1:25" ht="15" customHeight="1" x14ac:dyDescent="0.2">
      <c r="A3107" s="44"/>
      <c r="O3107" s="44"/>
      <c r="P3107" s="44"/>
      <c r="Q3107" s="44"/>
      <c r="R3107" s="44"/>
      <c r="S3107" s="44"/>
      <c r="T3107" s="44"/>
      <c r="U3107" s="44"/>
      <c r="V3107" s="44"/>
      <c r="W3107" s="44"/>
      <c r="X3107" s="44"/>
      <c r="Y3107" s="44"/>
    </row>
    <row r="3108" spans="1:25" ht="15" customHeight="1" x14ac:dyDescent="0.2">
      <c r="A3108" s="44"/>
      <c r="O3108" s="44"/>
      <c r="P3108" s="44"/>
      <c r="Q3108" s="44"/>
      <c r="R3108" s="44"/>
      <c r="S3108" s="44"/>
      <c r="T3108" s="44"/>
      <c r="U3108" s="44"/>
      <c r="V3108" s="44"/>
      <c r="W3108" s="44"/>
      <c r="X3108" s="44"/>
      <c r="Y3108" s="44"/>
    </row>
    <row r="3109" spans="1:25" ht="15" customHeight="1" x14ac:dyDescent="0.2">
      <c r="A3109" s="44"/>
      <c r="O3109" s="44"/>
      <c r="P3109" s="44"/>
      <c r="Q3109" s="44"/>
      <c r="R3109" s="44"/>
      <c r="S3109" s="44"/>
      <c r="T3109" s="44"/>
      <c r="U3109" s="44"/>
      <c r="V3109" s="44"/>
      <c r="W3109" s="44"/>
      <c r="X3109" s="44"/>
      <c r="Y3109" s="44"/>
    </row>
    <row r="3110" spans="1:25" ht="15" customHeight="1" x14ac:dyDescent="0.2">
      <c r="A3110" s="44"/>
      <c r="O3110" s="44"/>
      <c r="P3110" s="44"/>
      <c r="Q3110" s="44"/>
      <c r="R3110" s="44"/>
      <c r="S3110" s="44"/>
      <c r="T3110" s="44"/>
      <c r="U3110" s="44"/>
      <c r="V3110" s="44"/>
      <c r="W3110" s="44"/>
      <c r="X3110" s="44"/>
      <c r="Y3110" s="44"/>
    </row>
    <row r="3111" spans="1:25" ht="15" customHeight="1" x14ac:dyDescent="0.2">
      <c r="A3111" s="44"/>
      <c r="O3111" s="44"/>
      <c r="P3111" s="44"/>
      <c r="Q3111" s="44"/>
      <c r="R3111" s="44"/>
      <c r="S3111" s="44"/>
      <c r="T3111" s="44"/>
      <c r="U3111" s="44"/>
      <c r="V3111" s="44"/>
      <c r="W3111" s="44"/>
      <c r="X3111" s="44"/>
      <c r="Y3111" s="44"/>
    </row>
    <row r="3112" spans="1:25" ht="15" customHeight="1" x14ac:dyDescent="0.2">
      <c r="A3112" s="44"/>
      <c r="O3112" s="44"/>
      <c r="P3112" s="44"/>
      <c r="Q3112" s="44"/>
      <c r="R3112" s="44"/>
      <c r="S3112" s="44"/>
      <c r="T3112" s="44"/>
      <c r="U3112" s="44"/>
      <c r="V3112" s="44"/>
      <c r="W3112" s="44"/>
      <c r="X3112" s="44"/>
      <c r="Y3112" s="44"/>
    </row>
    <row r="3113" spans="1:25" ht="15" customHeight="1" x14ac:dyDescent="0.2">
      <c r="A3113" s="44"/>
      <c r="O3113" s="44"/>
      <c r="P3113" s="44"/>
      <c r="Q3113" s="44"/>
      <c r="R3113" s="44"/>
      <c r="S3113" s="44"/>
      <c r="T3113" s="44"/>
      <c r="U3113" s="44"/>
      <c r="V3113" s="44"/>
      <c r="W3113" s="44"/>
      <c r="X3113" s="44"/>
      <c r="Y3113" s="44"/>
    </row>
    <row r="3114" spans="1:25" ht="15" customHeight="1" x14ac:dyDescent="0.2">
      <c r="A3114" s="44"/>
      <c r="O3114" s="44"/>
      <c r="P3114" s="44"/>
      <c r="Q3114" s="44"/>
      <c r="R3114" s="44"/>
      <c r="S3114" s="44"/>
      <c r="T3114" s="44"/>
      <c r="U3114" s="44"/>
      <c r="V3114" s="44"/>
      <c r="W3114" s="44"/>
      <c r="X3114" s="44"/>
      <c r="Y3114" s="44"/>
    </row>
    <row r="3115" spans="1:25" ht="15" customHeight="1" x14ac:dyDescent="0.2">
      <c r="A3115" s="44"/>
      <c r="O3115" s="44"/>
      <c r="P3115" s="44"/>
      <c r="Q3115" s="44"/>
      <c r="R3115" s="44"/>
      <c r="S3115" s="44"/>
      <c r="T3115" s="44"/>
      <c r="U3115" s="44"/>
      <c r="V3115" s="44"/>
      <c r="W3115" s="44"/>
      <c r="X3115" s="44"/>
      <c r="Y3115" s="44"/>
    </row>
    <row r="3116" spans="1:25" ht="15" customHeight="1" x14ac:dyDescent="0.2">
      <c r="A3116" s="44"/>
      <c r="O3116" s="44"/>
      <c r="P3116" s="44"/>
      <c r="Q3116" s="44"/>
      <c r="R3116" s="44"/>
      <c r="S3116" s="44"/>
      <c r="T3116" s="44"/>
      <c r="U3116" s="44"/>
      <c r="V3116" s="44"/>
      <c r="W3116" s="44"/>
      <c r="X3116" s="44"/>
      <c r="Y3116" s="44"/>
    </row>
    <row r="3117" spans="1:25" ht="15" customHeight="1" x14ac:dyDescent="0.2">
      <c r="A3117" s="44"/>
      <c r="O3117" s="44"/>
      <c r="P3117" s="44"/>
      <c r="Q3117" s="44"/>
      <c r="R3117" s="44"/>
      <c r="S3117" s="44"/>
      <c r="T3117" s="44"/>
      <c r="U3117" s="44"/>
      <c r="V3117" s="44"/>
      <c r="W3117" s="44"/>
      <c r="X3117" s="44"/>
      <c r="Y3117" s="44"/>
    </row>
    <row r="3118" spans="1:25" ht="15" customHeight="1" x14ac:dyDescent="0.2">
      <c r="A3118" s="44"/>
      <c r="O3118" s="44"/>
      <c r="P3118" s="44"/>
      <c r="Q3118" s="44"/>
      <c r="R3118" s="44"/>
      <c r="S3118" s="44"/>
      <c r="T3118" s="44"/>
      <c r="U3118" s="44"/>
      <c r="V3118" s="44"/>
      <c r="W3118" s="44"/>
      <c r="X3118" s="44"/>
      <c r="Y3118" s="44"/>
    </row>
    <row r="3119" spans="1:25" ht="15" customHeight="1" x14ac:dyDescent="0.2">
      <c r="A3119" s="44"/>
      <c r="O3119" s="44"/>
      <c r="P3119" s="44"/>
      <c r="Q3119" s="44"/>
      <c r="R3119" s="44"/>
      <c r="S3119" s="44"/>
      <c r="T3119" s="44"/>
      <c r="U3119" s="44"/>
      <c r="V3119" s="44"/>
      <c r="W3119" s="44"/>
      <c r="X3119" s="44"/>
      <c r="Y3119" s="44"/>
    </row>
    <row r="3120" spans="1:25" ht="15" customHeight="1" x14ac:dyDescent="0.2">
      <c r="A3120" s="44"/>
      <c r="O3120" s="44"/>
      <c r="P3120" s="44"/>
      <c r="Q3120" s="44"/>
      <c r="R3120" s="44"/>
      <c r="S3120" s="44"/>
      <c r="T3120" s="44"/>
      <c r="U3120" s="44"/>
      <c r="V3120" s="44"/>
      <c r="W3120" s="44"/>
      <c r="X3120" s="44"/>
      <c r="Y3120" s="44"/>
    </row>
    <row r="3121" spans="1:25" ht="15" customHeight="1" x14ac:dyDescent="0.2">
      <c r="A3121" s="44"/>
      <c r="O3121" s="44"/>
      <c r="P3121" s="44"/>
      <c r="Q3121" s="44"/>
      <c r="R3121" s="44"/>
      <c r="S3121" s="44"/>
      <c r="T3121" s="44"/>
      <c r="U3121" s="44"/>
      <c r="V3121" s="44"/>
      <c r="W3121" s="44"/>
      <c r="X3121" s="44"/>
      <c r="Y3121" s="44"/>
    </row>
    <row r="3122" spans="1:25" ht="15" customHeight="1" x14ac:dyDescent="0.2">
      <c r="A3122" s="44"/>
      <c r="O3122" s="44"/>
      <c r="P3122" s="44"/>
      <c r="Q3122" s="44"/>
      <c r="R3122" s="44"/>
      <c r="S3122" s="44"/>
      <c r="T3122" s="44"/>
      <c r="U3122" s="44"/>
      <c r="V3122" s="44"/>
      <c r="W3122" s="44"/>
      <c r="X3122" s="44"/>
      <c r="Y3122" s="44"/>
    </row>
    <row r="3123" spans="1:25" ht="15" customHeight="1" x14ac:dyDescent="0.2">
      <c r="A3123" s="44"/>
      <c r="O3123" s="44"/>
      <c r="P3123" s="44"/>
      <c r="Q3123" s="44"/>
      <c r="R3123" s="44"/>
      <c r="S3123" s="44"/>
      <c r="T3123" s="44"/>
      <c r="U3123" s="44"/>
      <c r="V3123" s="44"/>
      <c r="W3123" s="44"/>
      <c r="X3123" s="44"/>
      <c r="Y3123" s="44"/>
    </row>
    <row r="3124" spans="1:25" ht="15" customHeight="1" x14ac:dyDescent="0.2">
      <c r="A3124" s="44"/>
      <c r="O3124" s="44"/>
      <c r="P3124" s="44"/>
      <c r="Q3124" s="44"/>
      <c r="R3124" s="44"/>
      <c r="S3124" s="44"/>
      <c r="T3124" s="44"/>
      <c r="U3124" s="44"/>
      <c r="V3124" s="44"/>
      <c r="W3124" s="44"/>
      <c r="X3124" s="44"/>
      <c r="Y3124" s="44"/>
    </row>
    <row r="3125" spans="1:25" ht="15" customHeight="1" x14ac:dyDescent="0.2">
      <c r="A3125" s="44"/>
      <c r="O3125" s="44"/>
      <c r="P3125" s="44"/>
      <c r="Q3125" s="44"/>
      <c r="R3125" s="44"/>
      <c r="S3125" s="44"/>
      <c r="T3125" s="44"/>
      <c r="U3125" s="44"/>
      <c r="V3125" s="44"/>
      <c r="W3125" s="44"/>
      <c r="X3125" s="44"/>
      <c r="Y3125" s="44"/>
    </row>
    <row r="3126" spans="1:25" ht="15" customHeight="1" x14ac:dyDescent="0.2">
      <c r="A3126" s="44"/>
      <c r="O3126" s="44"/>
      <c r="P3126" s="44"/>
      <c r="Q3126" s="44"/>
      <c r="R3126" s="44"/>
      <c r="S3126" s="44"/>
      <c r="T3126" s="44"/>
      <c r="U3126" s="44"/>
      <c r="V3126" s="44"/>
      <c r="W3126" s="44"/>
      <c r="X3126" s="44"/>
      <c r="Y3126" s="44"/>
    </row>
    <row r="3127" spans="1:25" ht="15" customHeight="1" x14ac:dyDescent="0.2">
      <c r="A3127" s="44"/>
      <c r="O3127" s="44"/>
      <c r="P3127" s="44"/>
      <c r="Q3127" s="44"/>
      <c r="R3127" s="44"/>
      <c r="S3127" s="44"/>
      <c r="T3127" s="44"/>
      <c r="U3127" s="44"/>
      <c r="V3127" s="44"/>
      <c r="W3127" s="44"/>
      <c r="X3127" s="44"/>
      <c r="Y3127" s="44"/>
    </row>
    <row r="3128" spans="1:25" ht="15" customHeight="1" x14ac:dyDescent="0.2">
      <c r="A3128" s="44"/>
      <c r="O3128" s="44"/>
      <c r="P3128" s="44"/>
      <c r="Q3128" s="44"/>
      <c r="R3128" s="44"/>
      <c r="S3128" s="44"/>
      <c r="T3128" s="44"/>
      <c r="U3128" s="44"/>
      <c r="V3128" s="44"/>
      <c r="W3128" s="44"/>
      <c r="X3128" s="44"/>
      <c r="Y3128" s="44"/>
    </row>
    <row r="3129" spans="1:25" ht="15" customHeight="1" x14ac:dyDescent="0.2">
      <c r="A3129" s="44"/>
      <c r="O3129" s="44"/>
      <c r="P3129" s="44"/>
      <c r="Q3129" s="44"/>
      <c r="R3129" s="44"/>
      <c r="S3129" s="44"/>
      <c r="T3129" s="44"/>
      <c r="U3129" s="44"/>
      <c r="V3129" s="44"/>
      <c r="W3129" s="44"/>
      <c r="X3129" s="44"/>
      <c r="Y3129" s="44"/>
    </row>
    <row r="3130" spans="1:25" ht="15" customHeight="1" x14ac:dyDescent="0.2">
      <c r="A3130" s="44"/>
      <c r="O3130" s="44"/>
      <c r="P3130" s="44"/>
      <c r="Q3130" s="44"/>
      <c r="R3130" s="44"/>
      <c r="S3130" s="44"/>
      <c r="T3130" s="44"/>
      <c r="U3130" s="44"/>
      <c r="V3130" s="44"/>
      <c r="W3130" s="44"/>
      <c r="X3130" s="44"/>
      <c r="Y3130" s="44"/>
    </row>
    <row r="3131" spans="1:25" ht="15" customHeight="1" x14ac:dyDescent="0.2">
      <c r="A3131" s="44"/>
      <c r="O3131" s="44"/>
      <c r="P3131" s="44"/>
      <c r="Q3131" s="44"/>
      <c r="R3131" s="44"/>
      <c r="S3131" s="44"/>
      <c r="T3131" s="44"/>
      <c r="U3131" s="44"/>
      <c r="V3131" s="44"/>
      <c r="W3131" s="44"/>
      <c r="X3131" s="44"/>
      <c r="Y3131" s="44"/>
    </row>
    <row r="3132" spans="1:25" ht="15" customHeight="1" x14ac:dyDescent="0.2">
      <c r="A3132" s="44"/>
      <c r="O3132" s="44"/>
      <c r="P3132" s="44"/>
      <c r="Q3132" s="44"/>
      <c r="R3132" s="44"/>
      <c r="S3132" s="44"/>
      <c r="T3132" s="44"/>
      <c r="U3132" s="44"/>
      <c r="V3132" s="44"/>
      <c r="W3132" s="44"/>
      <c r="X3132" s="44"/>
      <c r="Y3132" s="44"/>
    </row>
    <row r="3133" spans="1:25" ht="15" customHeight="1" x14ac:dyDescent="0.2">
      <c r="A3133" s="44"/>
      <c r="O3133" s="44"/>
      <c r="P3133" s="44"/>
      <c r="Q3133" s="44"/>
      <c r="R3133" s="44"/>
      <c r="S3133" s="44"/>
      <c r="T3133" s="44"/>
      <c r="U3133" s="44"/>
      <c r="V3133" s="44"/>
      <c r="W3133" s="44"/>
      <c r="X3133" s="44"/>
      <c r="Y3133" s="44"/>
    </row>
    <row r="3134" spans="1:25" ht="15" customHeight="1" x14ac:dyDescent="0.2">
      <c r="A3134" s="44"/>
      <c r="O3134" s="44"/>
      <c r="P3134" s="44"/>
      <c r="Q3134" s="44"/>
      <c r="R3134" s="44"/>
      <c r="S3134" s="44"/>
      <c r="T3134" s="44"/>
      <c r="U3134" s="44"/>
      <c r="V3134" s="44"/>
      <c r="W3134" s="44"/>
      <c r="X3134" s="44"/>
      <c r="Y3134" s="44"/>
    </row>
    <row r="3135" spans="1:25" ht="15" customHeight="1" x14ac:dyDescent="0.2">
      <c r="A3135" s="44"/>
      <c r="O3135" s="44"/>
      <c r="P3135" s="44"/>
      <c r="Q3135" s="44"/>
      <c r="R3135" s="44"/>
      <c r="S3135" s="44"/>
      <c r="T3135" s="44"/>
      <c r="U3135" s="44"/>
      <c r="V3135" s="44"/>
      <c r="W3135" s="44"/>
      <c r="X3135" s="44"/>
      <c r="Y3135" s="44"/>
    </row>
    <row r="3136" spans="1:25" ht="15" customHeight="1" x14ac:dyDescent="0.2">
      <c r="A3136" s="44"/>
      <c r="O3136" s="44"/>
      <c r="P3136" s="44"/>
      <c r="Q3136" s="44"/>
      <c r="R3136" s="44"/>
      <c r="S3136" s="44"/>
      <c r="T3136" s="44"/>
      <c r="U3136" s="44"/>
      <c r="V3136" s="44"/>
      <c r="W3136" s="44"/>
      <c r="X3136" s="44"/>
      <c r="Y3136" s="44"/>
    </row>
    <row r="3137" spans="1:25" ht="15" customHeight="1" x14ac:dyDescent="0.2">
      <c r="A3137" s="44"/>
      <c r="O3137" s="44"/>
      <c r="P3137" s="44"/>
      <c r="Q3137" s="44"/>
      <c r="R3137" s="44"/>
      <c r="S3137" s="44"/>
      <c r="T3137" s="44"/>
      <c r="U3137" s="44"/>
      <c r="V3137" s="44"/>
      <c r="W3137" s="44"/>
      <c r="X3137" s="44"/>
      <c r="Y3137" s="44"/>
    </row>
    <row r="3138" spans="1:25" ht="15" customHeight="1" x14ac:dyDescent="0.2">
      <c r="A3138" s="44"/>
      <c r="O3138" s="44"/>
      <c r="P3138" s="44"/>
      <c r="Q3138" s="44"/>
      <c r="R3138" s="44"/>
      <c r="S3138" s="44"/>
      <c r="T3138" s="44"/>
      <c r="U3138" s="44"/>
      <c r="V3138" s="44"/>
      <c r="W3138" s="44"/>
      <c r="X3138" s="44"/>
      <c r="Y3138" s="44"/>
    </row>
    <row r="3139" spans="1:25" ht="15" customHeight="1" x14ac:dyDescent="0.2">
      <c r="A3139" s="44"/>
      <c r="O3139" s="44"/>
      <c r="P3139" s="44"/>
      <c r="Q3139" s="44"/>
      <c r="R3139" s="44"/>
      <c r="S3139" s="44"/>
      <c r="T3139" s="44"/>
      <c r="U3139" s="44"/>
      <c r="V3139" s="44"/>
      <c r="W3139" s="44"/>
      <c r="X3139" s="44"/>
      <c r="Y3139" s="44"/>
    </row>
    <row r="3140" spans="1:25" ht="15" customHeight="1" x14ac:dyDescent="0.2">
      <c r="A3140" s="44"/>
      <c r="O3140" s="44"/>
      <c r="P3140" s="44"/>
      <c r="Q3140" s="44"/>
      <c r="R3140" s="44"/>
      <c r="S3140" s="44"/>
      <c r="T3140" s="44"/>
      <c r="U3140" s="44"/>
      <c r="V3140" s="44"/>
      <c r="W3140" s="44"/>
      <c r="X3140" s="44"/>
      <c r="Y3140" s="44"/>
    </row>
    <row r="3141" spans="1:25" ht="15" customHeight="1" x14ac:dyDescent="0.2">
      <c r="A3141" s="44"/>
      <c r="O3141" s="44"/>
      <c r="P3141" s="44"/>
      <c r="Q3141" s="44"/>
      <c r="R3141" s="44"/>
      <c r="S3141" s="44"/>
      <c r="T3141" s="44"/>
      <c r="U3141" s="44"/>
      <c r="V3141" s="44"/>
      <c r="W3141" s="44"/>
      <c r="X3141" s="44"/>
      <c r="Y3141" s="44"/>
    </row>
    <row r="3142" spans="1:25" ht="15" customHeight="1" x14ac:dyDescent="0.2">
      <c r="A3142" s="44"/>
      <c r="O3142" s="44"/>
      <c r="P3142" s="44"/>
      <c r="Q3142" s="44"/>
      <c r="R3142" s="44"/>
      <c r="S3142" s="44"/>
      <c r="T3142" s="44"/>
      <c r="U3142" s="44"/>
      <c r="V3142" s="44"/>
      <c r="W3142" s="44"/>
      <c r="X3142" s="44"/>
      <c r="Y3142" s="44"/>
    </row>
    <row r="3143" spans="1:25" ht="15" customHeight="1" x14ac:dyDescent="0.2">
      <c r="A3143" s="44"/>
      <c r="O3143" s="44"/>
      <c r="P3143" s="44"/>
      <c r="Q3143" s="44"/>
      <c r="R3143" s="44"/>
      <c r="S3143" s="44"/>
      <c r="T3143" s="44"/>
      <c r="U3143" s="44"/>
      <c r="V3143" s="44"/>
      <c r="W3143" s="44"/>
      <c r="X3143" s="44"/>
      <c r="Y3143" s="44"/>
    </row>
    <row r="3144" spans="1:25" ht="15" customHeight="1" x14ac:dyDescent="0.2">
      <c r="A3144" s="44"/>
      <c r="O3144" s="44"/>
      <c r="P3144" s="44"/>
      <c r="Q3144" s="44"/>
      <c r="R3144" s="44"/>
      <c r="S3144" s="44"/>
      <c r="T3144" s="44"/>
      <c r="U3144" s="44"/>
      <c r="V3144" s="44"/>
      <c r="W3144" s="44"/>
      <c r="X3144" s="44"/>
      <c r="Y3144" s="44"/>
    </row>
    <row r="3145" spans="1:25" ht="15" customHeight="1" x14ac:dyDescent="0.2">
      <c r="A3145" s="44"/>
      <c r="O3145" s="44"/>
      <c r="P3145" s="44"/>
      <c r="Q3145" s="44"/>
      <c r="R3145" s="44"/>
      <c r="S3145" s="44"/>
      <c r="T3145" s="44"/>
      <c r="U3145" s="44"/>
      <c r="V3145" s="44"/>
      <c r="W3145" s="44"/>
      <c r="X3145" s="44"/>
      <c r="Y3145" s="44"/>
    </row>
    <row r="3146" spans="1:25" ht="15" customHeight="1" x14ac:dyDescent="0.2">
      <c r="A3146" s="44"/>
      <c r="O3146" s="44"/>
      <c r="P3146" s="44"/>
      <c r="Q3146" s="44"/>
      <c r="R3146" s="44"/>
      <c r="S3146" s="44"/>
      <c r="T3146" s="44"/>
      <c r="U3146" s="44"/>
      <c r="V3146" s="44"/>
      <c r="W3146" s="44"/>
      <c r="X3146" s="44"/>
      <c r="Y3146" s="44"/>
    </row>
    <row r="3147" spans="1:25" ht="15" customHeight="1" x14ac:dyDescent="0.2">
      <c r="A3147" s="44"/>
      <c r="O3147" s="44"/>
      <c r="P3147" s="44"/>
      <c r="Q3147" s="44"/>
      <c r="R3147" s="44"/>
      <c r="S3147" s="44"/>
      <c r="T3147" s="44"/>
      <c r="U3147" s="44"/>
      <c r="V3147" s="44"/>
      <c r="W3147" s="44"/>
      <c r="X3147" s="44"/>
      <c r="Y3147" s="44"/>
    </row>
    <row r="3148" spans="1:25" ht="15" customHeight="1" x14ac:dyDescent="0.2">
      <c r="A3148" s="44"/>
      <c r="O3148" s="44"/>
      <c r="P3148" s="44"/>
      <c r="Q3148" s="44"/>
      <c r="R3148" s="44"/>
      <c r="S3148" s="44"/>
      <c r="T3148" s="44"/>
      <c r="U3148" s="44"/>
      <c r="V3148" s="44"/>
      <c r="W3148" s="44"/>
      <c r="X3148" s="44"/>
      <c r="Y3148" s="44"/>
    </row>
    <row r="3149" spans="1:25" ht="15" customHeight="1" x14ac:dyDescent="0.2">
      <c r="A3149" s="44"/>
      <c r="O3149" s="44"/>
      <c r="P3149" s="44"/>
      <c r="Q3149" s="44"/>
      <c r="R3149" s="44"/>
      <c r="S3149" s="44"/>
      <c r="T3149" s="44"/>
      <c r="U3149" s="44"/>
      <c r="V3149" s="44"/>
      <c r="W3149" s="44"/>
      <c r="X3149" s="44"/>
      <c r="Y3149" s="44"/>
    </row>
    <row r="3150" spans="1:25" ht="15" customHeight="1" x14ac:dyDescent="0.2">
      <c r="A3150" s="44"/>
      <c r="O3150" s="44"/>
      <c r="P3150" s="44"/>
      <c r="Q3150" s="44"/>
      <c r="R3150" s="44"/>
      <c r="S3150" s="44"/>
      <c r="T3150" s="44"/>
      <c r="U3150" s="44"/>
      <c r="V3150" s="44"/>
      <c r="W3150" s="44"/>
      <c r="X3150" s="44"/>
      <c r="Y3150" s="44"/>
    </row>
    <row r="3151" spans="1:25" ht="15" customHeight="1" x14ac:dyDescent="0.2">
      <c r="A3151" s="44"/>
      <c r="O3151" s="44"/>
      <c r="P3151" s="44"/>
      <c r="Q3151" s="44"/>
      <c r="R3151" s="44"/>
      <c r="S3151" s="44"/>
      <c r="T3151" s="44"/>
      <c r="U3151" s="44"/>
      <c r="V3151" s="44"/>
      <c r="W3151" s="44"/>
      <c r="X3151" s="44"/>
      <c r="Y3151" s="44"/>
    </row>
    <row r="3152" spans="1:25" ht="15" customHeight="1" x14ac:dyDescent="0.2">
      <c r="A3152" s="44"/>
      <c r="O3152" s="44"/>
      <c r="P3152" s="44"/>
      <c r="Q3152" s="44"/>
      <c r="R3152" s="44"/>
      <c r="S3152" s="44"/>
      <c r="T3152" s="44"/>
      <c r="U3152" s="44"/>
      <c r="V3152" s="44"/>
      <c r="W3152" s="44"/>
      <c r="X3152" s="44"/>
      <c r="Y3152" s="44"/>
    </row>
    <row r="3153" spans="1:25" ht="15" customHeight="1" x14ac:dyDescent="0.2">
      <c r="A3153" s="44"/>
      <c r="O3153" s="44"/>
      <c r="P3153" s="44"/>
      <c r="Q3153" s="44"/>
      <c r="R3153" s="44"/>
      <c r="S3153" s="44"/>
      <c r="T3153" s="44"/>
      <c r="U3153" s="44"/>
      <c r="V3153" s="44"/>
      <c r="W3153" s="44"/>
      <c r="X3153" s="44"/>
      <c r="Y3153" s="44"/>
    </row>
    <row r="3154" spans="1:25" ht="15" customHeight="1" x14ac:dyDescent="0.2">
      <c r="A3154" s="44"/>
      <c r="O3154" s="44"/>
      <c r="P3154" s="44"/>
      <c r="Q3154" s="44"/>
      <c r="R3154" s="44"/>
      <c r="S3154" s="44"/>
      <c r="T3154" s="44"/>
      <c r="U3154" s="44"/>
      <c r="V3154" s="44"/>
      <c r="W3154" s="44"/>
      <c r="X3154" s="44"/>
      <c r="Y3154" s="44"/>
    </row>
    <row r="3155" spans="1:25" ht="15" customHeight="1" x14ac:dyDescent="0.2">
      <c r="A3155" s="44"/>
      <c r="O3155" s="44"/>
      <c r="P3155" s="44"/>
      <c r="Q3155" s="44"/>
      <c r="R3155" s="44"/>
      <c r="S3155" s="44"/>
      <c r="T3155" s="44"/>
      <c r="U3155" s="44"/>
      <c r="V3155" s="44"/>
      <c r="W3155" s="44"/>
      <c r="X3155" s="44"/>
      <c r="Y3155" s="44"/>
    </row>
    <row r="3156" spans="1:25" ht="15" customHeight="1" x14ac:dyDescent="0.2">
      <c r="A3156" s="44"/>
      <c r="O3156" s="44"/>
      <c r="P3156" s="44"/>
      <c r="Q3156" s="44"/>
      <c r="R3156" s="44"/>
      <c r="S3156" s="44"/>
      <c r="T3156" s="44"/>
      <c r="U3156" s="44"/>
      <c r="V3156" s="44"/>
      <c r="W3156" s="44"/>
      <c r="X3156" s="44"/>
      <c r="Y3156" s="44"/>
    </row>
    <row r="3157" spans="1:25" ht="15" customHeight="1" x14ac:dyDescent="0.2">
      <c r="A3157" s="44"/>
      <c r="O3157" s="44"/>
      <c r="P3157" s="44"/>
      <c r="Q3157" s="44"/>
      <c r="R3157" s="44"/>
      <c r="S3157" s="44"/>
      <c r="T3157" s="44"/>
      <c r="U3157" s="44"/>
      <c r="V3157" s="44"/>
      <c r="W3157" s="44"/>
      <c r="X3157" s="44"/>
      <c r="Y3157" s="44"/>
    </row>
    <row r="3158" spans="1:25" ht="15" customHeight="1" x14ac:dyDescent="0.2">
      <c r="A3158" s="44"/>
      <c r="O3158" s="44"/>
      <c r="P3158" s="44"/>
      <c r="Q3158" s="44"/>
      <c r="R3158" s="44"/>
      <c r="S3158" s="44"/>
      <c r="T3158" s="44"/>
      <c r="U3158" s="44"/>
      <c r="V3158" s="44"/>
      <c r="W3158" s="44"/>
      <c r="X3158" s="44"/>
      <c r="Y3158" s="44"/>
    </row>
    <row r="3159" spans="1:25" ht="15" customHeight="1" x14ac:dyDescent="0.2">
      <c r="A3159" s="44"/>
      <c r="O3159" s="44"/>
      <c r="P3159" s="44"/>
      <c r="Q3159" s="44"/>
      <c r="R3159" s="44"/>
      <c r="S3159" s="44"/>
      <c r="T3159" s="44"/>
      <c r="U3159" s="44"/>
      <c r="V3159" s="44"/>
      <c r="W3159" s="44"/>
      <c r="X3159" s="44"/>
      <c r="Y3159" s="44"/>
    </row>
    <row r="3160" spans="1:25" ht="15" customHeight="1" x14ac:dyDescent="0.2">
      <c r="A3160" s="44"/>
      <c r="O3160" s="44"/>
      <c r="P3160" s="44"/>
      <c r="Q3160" s="44"/>
      <c r="R3160" s="44"/>
      <c r="S3160" s="44"/>
      <c r="T3160" s="44"/>
      <c r="U3160" s="44"/>
      <c r="V3160" s="44"/>
      <c r="W3160" s="44"/>
      <c r="X3160" s="44"/>
      <c r="Y3160" s="44"/>
    </row>
    <row r="3161" spans="1:25" ht="15" customHeight="1" x14ac:dyDescent="0.2">
      <c r="A3161" s="44"/>
      <c r="O3161" s="44"/>
      <c r="P3161" s="44"/>
      <c r="Q3161" s="44"/>
      <c r="R3161" s="44"/>
      <c r="S3161" s="44"/>
      <c r="T3161" s="44"/>
      <c r="U3161" s="44"/>
      <c r="V3161" s="44"/>
      <c r="W3161" s="44"/>
      <c r="X3161" s="44"/>
      <c r="Y3161" s="44"/>
    </row>
    <row r="3162" spans="1:25" ht="15" customHeight="1" x14ac:dyDescent="0.2">
      <c r="A3162" s="44"/>
      <c r="O3162" s="44"/>
      <c r="P3162" s="44"/>
      <c r="Q3162" s="44"/>
      <c r="R3162" s="44"/>
      <c r="S3162" s="44"/>
      <c r="T3162" s="44"/>
      <c r="U3162" s="44"/>
      <c r="V3162" s="44"/>
      <c r="W3162" s="44"/>
      <c r="X3162" s="44"/>
      <c r="Y3162" s="44"/>
    </row>
    <row r="3163" spans="1:25" ht="15" customHeight="1" x14ac:dyDescent="0.2">
      <c r="A3163" s="44"/>
      <c r="O3163" s="44"/>
      <c r="P3163" s="44"/>
      <c r="Q3163" s="44"/>
      <c r="R3163" s="44"/>
      <c r="S3163" s="44"/>
      <c r="T3163" s="44"/>
      <c r="U3163" s="44"/>
      <c r="V3163" s="44"/>
      <c r="W3163" s="44"/>
      <c r="X3163" s="44"/>
      <c r="Y3163" s="44"/>
    </row>
    <row r="3164" spans="1:25" ht="15" customHeight="1" x14ac:dyDescent="0.2">
      <c r="A3164" s="44"/>
      <c r="O3164" s="44"/>
      <c r="P3164" s="44"/>
      <c r="Q3164" s="44"/>
      <c r="R3164" s="44"/>
      <c r="S3164" s="44"/>
      <c r="T3164" s="44"/>
      <c r="U3164" s="44"/>
      <c r="V3164" s="44"/>
      <c r="W3164" s="44"/>
      <c r="X3164" s="44"/>
      <c r="Y3164" s="44"/>
    </row>
    <row r="3165" spans="1:25" ht="15" customHeight="1" x14ac:dyDescent="0.2">
      <c r="A3165" s="44"/>
      <c r="O3165" s="44"/>
      <c r="P3165" s="44"/>
      <c r="Q3165" s="44"/>
      <c r="R3165" s="44"/>
      <c r="S3165" s="44"/>
      <c r="T3165" s="44"/>
      <c r="U3165" s="44"/>
      <c r="V3165" s="44"/>
      <c r="W3165" s="44"/>
      <c r="X3165" s="44"/>
      <c r="Y3165" s="44"/>
    </row>
    <row r="3166" spans="1:25" ht="15" customHeight="1" x14ac:dyDescent="0.2">
      <c r="A3166" s="44"/>
      <c r="O3166" s="44"/>
      <c r="P3166" s="44"/>
      <c r="Q3166" s="44"/>
      <c r="R3166" s="44"/>
      <c r="S3166" s="44"/>
      <c r="T3166" s="44"/>
      <c r="U3166" s="44"/>
      <c r="V3166" s="44"/>
      <c r="W3166" s="44"/>
      <c r="X3166" s="44"/>
      <c r="Y3166" s="44"/>
    </row>
    <row r="3167" spans="1:25" ht="15" customHeight="1" x14ac:dyDescent="0.2">
      <c r="A3167" s="44"/>
      <c r="O3167" s="44"/>
      <c r="P3167" s="44"/>
      <c r="Q3167" s="44"/>
      <c r="R3167" s="44"/>
      <c r="S3167" s="44"/>
      <c r="T3167" s="44"/>
      <c r="U3167" s="44"/>
      <c r="V3167" s="44"/>
      <c r="W3167" s="44"/>
      <c r="X3167" s="44"/>
      <c r="Y3167" s="44"/>
    </row>
    <row r="3168" spans="1:25" ht="15" customHeight="1" x14ac:dyDescent="0.2">
      <c r="A3168" s="44"/>
      <c r="O3168" s="44"/>
      <c r="P3168" s="44"/>
      <c r="Q3168" s="44"/>
      <c r="R3168" s="44"/>
      <c r="S3168" s="44"/>
      <c r="T3168" s="44"/>
      <c r="U3168" s="44"/>
      <c r="V3168" s="44"/>
      <c r="W3168" s="44"/>
      <c r="X3168" s="44"/>
      <c r="Y3168" s="44"/>
    </row>
    <row r="3169" spans="1:25" ht="15" customHeight="1" x14ac:dyDescent="0.2">
      <c r="A3169" s="44"/>
      <c r="O3169" s="44"/>
      <c r="P3169" s="44"/>
      <c r="Q3169" s="44"/>
      <c r="R3169" s="44"/>
      <c r="S3169" s="44"/>
      <c r="T3169" s="44"/>
      <c r="U3169" s="44"/>
      <c r="V3169" s="44"/>
      <c r="W3169" s="44"/>
      <c r="X3169" s="44"/>
      <c r="Y3169" s="44"/>
    </row>
    <row r="3170" spans="1:25" ht="15" customHeight="1" x14ac:dyDescent="0.2">
      <c r="A3170" s="44"/>
      <c r="O3170" s="44"/>
      <c r="P3170" s="44"/>
      <c r="Q3170" s="44"/>
      <c r="R3170" s="44"/>
      <c r="S3170" s="44"/>
      <c r="T3170" s="44"/>
      <c r="U3170" s="44"/>
      <c r="V3170" s="44"/>
      <c r="W3170" s="44"/>
      <c r="X3170" s="44"/>
      <c r="Y3170" s="44"/>
    </row>
    <row r="3171" spans="1:25" ht="15" customHeight="1" x14ac:dyDescent="0.2">
      <c r="A3171" s="44"/>
      <c r="O3171" s="44"/>
      <c r="P3171" s="44"/>
      <c r="Q3171" s="44"/>
      <c r="R3171" s="44"/>
      <c r="S3171" s="44"/>
      <c r="T3171" s="44"/>
      <c r="U3171" s="44"/>
      <c r="V3171" s="44"/>
      <c r="W3171" s="44"/>
      <c r="X3171" s="44"/>
      <c r="Y3171" s="44"/>
    </row>
    <row r="3172" spans="1:25" ht="15" customHeight="1" x14ac:dyDescent="0.2">
      <c r="A3172" s="44"/>
      <c r="O3172" s="44"/>
      <c r="P3172" s="44"/>
      <c r="Q3172" s="44"/>
      <c r="R3172" s="44"/>
      <c r="S3172" s="44"/>
      <c r="T3172" s="44"/>
      <c r="U3172" s="44"/>
      <c r="V3172" s="44"/>
      <c r="W3172" s="44"/>
      <c r="X3172" s="44"/>
      <c r="Y3172" s="44"/>
    </row>
    <row r="3173" spans="1:25" ht="15" customHeight="1" x14ac:dyDescent="0.2">
      <c r="A3173" s="44"/>
      <c r="O3173" s="44"/>
      <c r="P3173" s="44"/>
      <c r="Q3173" s="44"/>
      <c r="R3173" s="44"/>
      <c r="S3173" s="44"/>
      <c r="T3173" s="44"/>
      <c r="U3173" s="44"/>
      <c r="V3173" s="44"/>
      <c r="W3173" s="44"/>
      <c r="X3173" s="44"/>
      <c r="Y3173" s="44"/>
    </row>
    <row r="3174" spans="1:25" ht="15" customHeight="1" x14ac:dyDescent="0.2">
      <c r="A3174" s="44"/>
      <c r="O3174" s="44"/>
      <c r="P3174" s="44"/>
      <c r="Q3174" s="44"/>
      <c r="R3174" s="44"/>
      <c r="S3174" s="44"/>
      <c r="T3174" s="44"/>
      <c r="U3174" s="44"/>
      <c r="V3174" s="44"/>
      <c r="W3174" s="44"/>
      <c r="X3174" s="44"/>
      <c r="Y3174" s="44"/>
    </row>
    <row r="3175" spans="1:25" ht="15" customHeight="1" x14ac:dyDescent="0.2">
      <c r="A3175" s="44"/>
      <c r="O3175" s="44"/>
      <c r="P3175" s="44"/>
      <c r="Q3175" s="44"/>
      <c r="R3175" s="44"/>
      <c r="S3175" s="44"/>
      <c r="T3175" s="44"/>
      <c r="U3175" s="44"/>
      <c r="V3175" s="44"/>
      <c r="W3175" s="44"/>
      <c r="X3175" s="44"/>
      <c r="Y3175" s="44"/>
    </row>
    <row r="3176" spans="1:25" ht="15" customHeight="1" x14ac:dyDescent="0.2">
      <c r="A3176" s="44"/>
      <c r="O3176" s="44"/>
      <c r="P3176" s="44"/>
      <c r="Q3176" s="44"/>
      <c r="R3176" s="44"/>
      <c r="S3176" s="44"/>
      <c r="T3176" s="44"/>
      <c r="U3176" s="44"/>
      <c r="V3176" s="44"/>
      <c r="W3176" s="44"/>
      <c r="X3176" s="44"/>
      <c r="Y3176" s="44"/>
    </row>
    <row r="3177" spans="1:25" ht="15" customHeight="1" x14ac:dyDescent="0.2">
      <c r="A3177" s="44"/>
      <c r="O3177" s="44"/>
      <c r="P3177" s="44"/>
      <c r="Q3177" s="44"/>
      <c r="R3177" s="44"/>
      <c r="S3177" s="44"/>
      <c r="T3177" s="44"/>
      <c r="U3177" s="44"/>
      <c r="V3177" s="44"/>
      <c r="W3177" s="44"/>
      <c r="X3177" s="44"/>
      <c r="Y3177" s="44"/>
    </row>
    <row r="3178" spans="1:25" ht="15" customHeight="1" x14ac:dyDescent="0.2">
      <c r="A3178" s="44"/>
      <c r="O3178" s="44"/>
      <c r="P3178" s="44"/>
      <c r="Q3178" s="44"/>
      <c r="R3178" s="44"/>
      <c r="S3178" s="44"/>
      <c r="T3178" s="44"/>
      <c r="U3178" s="44"/>
      <c r="V3178" s="44"/>
      <c r="W3178" s="44"/>
      <c r="X3178" s="44"/>
      <c r="Y3178" s="44"/>
    </row>
    <row r="3179" spans="1:25" ht="15" customHeight="1" x14ac:dyDescent="0.2">
      <c r="A3179" s="44"/>
      <c r="O3179" s="44"/>
      <c r="P3179" s="44"/>
      <c r="Q3179" s="44"/>
      <c r="R3179" s="44"/>
      <c r="S3179" s="44"/>
      <c r="T3179" s="44"/>
      <c r="U3179" s="44"/>
      <c r="V3179" s="44"/>
      <c r="W3179" s="44"/>
      <c r="X3179" s="44"/>
      <c r="Y3179" s="44"/>
    </row>
    <row r="3180" spans="1:25" ht="15" customHeight="1" x14ac:dyDescent="0.2">
      <c r="A3180" s="44"/>
      <c r="O3180" s="44"/>
      <c r="P3180" s="44"/>
      <c r="Q3180" s="44"/>
      <c r="R3180" s="44"/>
      <c r="S3180" s="44"/>
      <c r="T3180" s="44"/>
      <c r="U3180" s="44"/>
      <c r="V3180" s="44"/>
      <c r="W3180" s="44"/>
      <c r="X3180" s="44"/>
      <c r="Y3180" s="44"/>
    </row>
    <row r="3181" spans="1:25" ht="15" customHeight="1" x14ac:dyDescent="0.2">
      <c r="A3181" s="44"/>
      <c r="O3181" s="44"/>
      <c r="P3181" s="44"/>
      <c r="Q3181" s="44"/>
      <c r="R3181" s="44"/>
      <c r="S3181" s="44"/>
      <c r="T3181" s="44"/>
      <c r="U3181" s="44"/>
      <c r="V3181" s="44"/>
      <c r="W3181" s="44"/>
      <c r="X3181" s="44"/>
      <c r="Y3181" s="44"/>
    </row>
    <row r="3182" spans="1:25" ht="15" customHeight="1" x14ac:dyDescent="0.2">
      <c r="A3182" s="44"/>
      <c r="O3182" s="44"/>
      <c r="P3182" s="44"/>
      <c r="Q3182" s="44"/>
      <c r="R3182" s="44"/>
      <c r="S3182" s="44"/>
      <c r="T3182" s="44"/>
      <c r="U3182" s="44"/>
      <c r="V3182" s="44"/>
      <c r="W3182" s="44"/>
      <c r="X3182" s="44"/>
      <c r="Y3182" s="44"/>
    </row>
    <row r="3183" spans="1:25" ht="15" customHeight="1" x14ac:dyDescent="0.2">
      <c r="A3183" s="44"/>
      <c r="O3183" s="44"/>
      <c r="P3183" s="44"/>
      <c r="Q3183" s="44"/>
      <c r="R3183" s="44"/>
      <c r="S3183" s="44"/>
      <c r="T3183" s="44"/>
      <c r="U3183" s="44"/>
      <c r="V3183" s="44"/>
      <c r="W3183" s="44"/>
      <c r="X3183" s="44"/>
      <c r="Y3183" s="44"/>
    </row>
    <row r="3184" spans="1:25" ht="15" customHeight="1" x14ac:dyDescent="0.2">
      <c r="A3184" s="44"/>
      <c r="O3184" s="44"/>
      <c r="P3184" s="44"/>
      <c r="Q3184" s="44"/>
      <c r="R3184" s="44"/>
      <c r="S3184" s="44"/>
      <c r="T3184" s="44"/>
      <c r="U3184" s="44"/>
      <c r="V3184" s="44"/>
      <c r="W3184" s="44"/>
      <c r="X3184" s="44"/>
      <c r="Y3184" s="44"/>
    </row>
    <row r="3185" spans="1:25" ht="15" customHeight="1" x14ac:dyDescent="0.2">
      <c r="A3185" s="44"/>
      <c r="O3185" s="44"/>
      <c r="P3185" s="44"/>
      <c r="Q3185" s="44"/>
      <c r="R3185" s="44"/>
      <c r="S3185" s="44"/>
      <c r="T3185" s="44"/>
      <c r="U3185" s="44"/>
      <c r="V3185" s="44"/>
      <c r="W3185" s="44"/>
      <c r="X3185" s="44"/>
      <c r="Y3185" s="44"/>
    </row>
    <row r="3186" spans="1:25" ht="15" customHeight="1" x14ac:dyDescent="0.2">
      <c r="A3186" s="44"/>
      <c r="O3186" s="44"/>
      <c r="P3186" s="44"/>
      <c r="Q3186" s="44"/>
      <c r="R3186" s="44"/>
      <c r="S3186" s="44"/>
      <c r="T3186" s="44"/>
      <c r="U3186" s="44"/>
      <c r="V3186" s="44"/>
      <c r="W3186" s="44"/>
      <c r="X3186" s="44"/>
      <c r="Y3186" s="44"/>
    </row>
    <row r="3187" spans="1:25" ht="15" customHeight="1" x14ac:dyDescent="0.2">
      <c r="A3187" s="44"/>
      <c r="O3187" s="44"/>
      <c r="P3187" s="44"/>
      <c r="Q3187" s="44"/>
      <c r="R3187" s="44"/>
      <c r="S3187" s="44"/>
      <c r="T3187" s="44"/>
      <c r="U3187" s="44"/>
      <c r="V3187" s="44"/>
      <c r="W3187" s="44"/>
      <c r="X3187" s="44"/>
      <c r="Y3187" s="44"/>
    </row>
    <row r="3188" spans="1:25" ht="15" customHeight="1" x14ac:dyDescent="0.2">
      <c r="A3188" s="44"/>
      <c r="O3188" s="44"/>
      <c r="P3188" s="44"/>
      <c r="Q3188" s="44"/>
      <c r="R3188" s="44"/>
      <c r="S3188" s="44"/>
      <c r="T3188" s="44"/>
      <c r="U3188" s="44"/>
      <c r="V3188" s="44"/>
      <c r="W3188" s="44"/>
      <c r="X3188" s="44"/>
      <c r="Y3188" s="44"/>
    </row>
    <row r="3189" spans="1:25" ht="15" customHeight="1" x14ac:dyDescent="0.2">
      <c r="A3189" s="44"/>
      <c r="O3189" s="44"/>
      <c r="P3189" s="44"/>
      <c r="Q3189" s="44"/>
      <c r="R3189" s="44"/>
      <c r="S3189" s="44"/>
      <c r="T3189" s="44"/>
      <c r="U3189" s="44"/>
      <c r="V3189" s="44"/>
      <c r="W3189" s="44"/>
      <c r="X3189" s="44"/>
      <c r="Y3189" s="44"/>
    </row>
    <row r="3190" spans="1:25" ht="15" customHeight="1" x14ac:dyDescent="0.2">
      <c r="A3190" s="44"/>
      <c r="O3190" s="44"/>
      <c r="P3190" s="44"/>
      <c r="Q3190" s="44"/>
      <c r="R3190" s="44"/>
      <c r="S3190" s="44"/>
      <c r="T3190" s="44"/>
      <c r="U3190" s="44"/>
      <c r="V3190" s="44"/>
      <c r="W3190" s="44"/>
      <c r="X3190" s="44"/>
      <c r="Y3190" s="44"/>
    </row>
    <row r="3191" spans="1:25" ht="15" customHeight="1" x14ac:dyDescent="0.2">
      <c r="A3191" s="44"/>
      <c r="O3191" s="44"/>
      <c r="P3191" s="44"/>
      <c r="Q3191" s="44"/>
      <c r="R3191" s="44"/>
      <c r="S3191" s="44"/>
      <c r="T3191" s="44"/>
      <c r="U3191" s="44"/>
      <c r="V3191" s="44"/>
      <c r="W3191" s="44"/>
      <c r="X3191" s="44"/>
      <c r="Y3191" s="44"/>
    </row>
    <row r="3192" spans="1:25" ht="15" customHeight="1" x14ac:dyDescent="0.2">
      <c r="A3192" s="44"/>
      <c r="O3192" s="44"/>
      <c r="P3192" s="44"/>
      <c r="Q3192" s="44"/>
      <c r="R3192" s="44"/>
      <c r="S3192" s="44"/>
      <c r="T3192" s="44"/>
      <c r="U3192" s="44"/>
      <c r="V3192" s="44"/>
      <c r="W3192" s="44"/>
      <c r="X3192" s="44"/>
      <c r="Y3192" s="44"/>
    </row>
    <row r="3193" spans="1:25" ht="15" customHeight="1" x14ac:dyDescent="0.2">
      <c r="A3193" s="44"/>
      <c r="O3193" s="44"/>
      <c r="P3193" s="44"/>
      <c r="Q3193" s="44"/>
      <c r="R3193" s="44"/>
      <c r="S3193" s="44"/>
      <c r="T3193" s="44"/>
      <c r="U3193" s="44"/>
      <c r="V3193" s="44"/>
      <c r="W3193" s="44"/>
      <c r="X3193" s="44"/>
      <c r="Y3193" s="44"/>
    </row>
    <row r="3194" spans="1:25" ht="15" customHeight="1" x14ac:dyDescent="0.2">
      <c r="A3194" s="44"/>
      <c r="O3194" s="44"/>
      <c r="P3194" s="44"/>
      <c r="Q3194" s="44"/>
      <c r="R3194" s="44"/>
      <c r="S3194" s="44"/>
      <c r="T3194" s="44"/>
      <c r="U3194" s="44"/>
      <c r="V3194" s="44"/>
      <c r="W3194" s="44"/>
      <c r="X3194" s="44"/>
      <c r="Y3194" s="44"/>
    </row>
    <row r="3195" spans="1:25" ht="15" customHeight="1" x14ac:dyDescent="0.2">
      <c r="A3195" s="44"/>
      <c r="O3195" s="44"/>
      <c r="P3195" s="44"/>
      <c r="Q3195" s="44"/>
      <c r="R3195" s="44"/>
      <c r="S3195" s="44"/>
      <c r="T3195" s="44"/>
      <c r="U3195" s="44"/>
      <c r="V3195" s="44"/>
      <c r="W3195" s="44"/>
      <c r="X3195" s="44"/>
      <c r="Y3195" s="44"/>
    </row>
    <row r="3196" spans="1:25" ht="15" customHeight="1" x14ac:dyDescent="0.2">
      <c r="A3196" s="44"/>
      <c r="O3196" s="44"/>
      <c r="P3196" s="44"/>
      <c r="Q3196" s="44"/>
      <c r="R3196" s="44"/>
      <c r="S3196" s="44"/>
      <c r="T3196" s="44"/>
      <c r="U3196" s="44"/>
      <c r="V3196" s="44"/>
      <c r="W3196" s="44"/>
      <c r="X3196" s="44"/>
      <c r="Y3196" s="44"/>
    </row>
    <row r="3197" spans="1:25" ht="15" customHeight="1" x14ac:dyDescent="0.2">
      <c r="A3197" s="44"/>
      <c r="O3197" s="44"/>
      <c r="P3197" s="44"/>
      <c r="Q3197" s="44"/>
      <c r="R3197" s="44"/>
      <c r="S3197" s="44"/>
      <c r="T3197" s="44"/>
      <c r="U3197" s="44"/>
      <c r="V3197" s="44"/>
      <c r="W3197" s="44"/>
      <c r="X3197" s="44"/>
      <c r="Y3197" s="44"/>
    </row>
    <row r="3198" spans="1:25" ht="15" customHeight="1" x14ac:dyDescent="0.2">
      <c r="A3198" s="44"/>
      <c r="O3198" s="44"/>
      <c r="P3198" s="44"/>
      <c r="Q3198" s="44"/>
      <c r="R3198" s="44"/>
      <c r="S3198" s="44"/>
      <c r="T3198" s="44"/>
      <c r="U3198" s="44"/>
      <c r="V3198" s="44"/>
      <c r="W3198" s="44"/>
      <c r="X3198" s="44"/>
      <c r="Y3198" s="44"/>
    </row>
    <row r="3199" spans="1:25" ht="15" customHeight="1" x14ac:dyDescent="0.2">
      <c r="A3199" s="44"/>
      <c r="O3199" s="44"/>
      <c r="P3199" s="44"/>
      <c r="Q3199" s="44"/>
      <c r="R3199" s="44"/>
      <c r="S3199" s="44"/>
      <c r="T3199" s="44"/>
      <c r="U3199" s="44"/>
      <c r="V3199" s="44"/>
      <c r="W3199" s="44"/>
      <c r="X3199" s="44"/>
      <c r="Y3199" s="44"/>
    </row>
    <row r="3200" spans="1:25" ht="15" customHeight="1" x14ac:dyDescent="0.2">
      <c r="A3200" s="44"/>
      <c r="O3200" s="44"/>
      <c r="P3200" s="44"/>
      <c r="Q3200" s="44"/>
      <c r="R3200" s="44"/>
      <c r="S3200" s="44"/>
      <c r="T3200" s="44"/>
      <c r="U3200" s="44"/>
      <c r="V3200" s="44"/>
      <c r="W3200" s="44"/>
      <c r="X3200" s="44"/>
      <c r="Y3200" s="44"/>
    </row>
    <row r="3201" spans="1:25" ht="15" customHeight="1" x14ac:dyDescent="0.2">
      <c r="A3201" s="44"/>
      <c r="O3201" s="44"/>
      <c r="P3201" s="44"/>
      <c r="Q3201" s="44"/>
      <c r="R3201" s="44"/>
      <c r="S3201" s="44"/>
      <c r="T3201" s="44"/>
      <c r="U3201" s="44"/>
      <c r="V3201" s="44"/>
      <c r="W3201" s="44"/>
      <c r="X3201" s="44"/>
      <c r="Y3201" s="44"/>
    </row>
    <row r="3202" spans="1:25" ht="15" customHeight="1" x14ac:dyDescent="0.2">
      <c r="A3202" s="44"/>
      <c r="O3202" s="44"/>
      <c r="P3202" s="44"/>
      <c r="Q3202" s="44"/>
      <c r="R3202" s="44"/>
      <c r="S3202" s="44"/>
      <c r="T3202" s="44"/>
      <c r="U3202" s="44"/>
      <c r="V3202" s="44"/>
      <c r="W3202" s="44"/>
      <c r="X3202" s="44"/>
      <c r="Y3202" s="44"/>
    </row>
    <row r="3203" spans="1:25" ht="15" customHeight="1" x14ac:dyDescent="0.2">
      <c r="A3203" s="44"/>
      <c r="O3203" s="44"/>
      <c r="P3203" s="44"/>
      <c r="Q3203" s="44"/>
      <c r="R3203" s="44"/>
      <c r="S3203" s="44"/>
      <c r="T3203" s="44"/>
      <c r="U3203" s="44"/>
      <c r="V3203" s="44"/>
      <c r="W3203" s="44"/>
      <c r="X3203" s="44"/>
      <c r="Y3203" s="44"/>
    </row>
    <row r="3204" spans="1:25" ht="15" customHeight="1" x14ac:dyDescent="0.2">
      <c r="A3204" s="44"/>
      <c r="O3204" s="44"/>
      <c r="P3204" s="44"/>
      <c r="Q3204" s="44"/>
      <c r="R3204" s="44"/>
      <c r="S3204" s="44"/>
      <c r="T3204" s="44"/>
      <c r="U3204" s="44"/>
      <c r="V3204" s="44"/>
      <c r="W3204" s="44"/>
      <c r="X3204" s="44"/>
      <c r="Y3204" s="44"/>
    </row>
    <row r="3205" spans="1:25" ht="15" customHeight="1" x14ac:dyDescent="0.2">
      <c r="A3205" s="44"/>
      <c r="O3205" s="44"/>
      <c r="P3205" s="44"/>
      <c r="Q3205" s="44"/>
      <c r="R3205" s="44"/>
      <c r="S3205" s="44"/>
      <c r="T3205" s="44"/>
      <c r="U3205" s="44"/>
      <c r="V3205" s="44"/>
      <c r="W3205" s="44"/>
      <c r="X3205" s="44"/>
      <c r="Y3205" s="44"/>
    </row>
    <row r="3206" spans="1:25" ht="15" customHeight="1" x14ac:dyDescent="0.2">
      <c r="A3206" s="44"/>
      <c r="O3206" s="44"/>
      <c r="P3206" s="44"/>
      <c r="Q3206" s="44"/>
      <c r="R3206" s="44"/>
      <c r="S3206" s="44"/>
      <c r="T3206" s="44"/>
      <c r="U3206" s="44"/>
      <c r="V3206" s="44"/>
      <c r="W3206" s="44"/>
      <c r="X3206" s="44"/>
      <c r="Y3206" s="44"/>
    </row>
    <row r="3207" spans="1:25" ht="15" customHeight="1" x14ac:dyDescent="0.2">
      <c r="A3207" s="44"/>
      <c r="O3207" s="44"/>
      <c r="P3207" s="44"/>
      <c r="Q3207" s="44"/>
      <c r="R3207" s="44"/>
      <c r="S3207" s="44"/>
      <c r="T3207" s="44"/>
      <c r="U3207" s="44"/>
      <c r="V3207" s="44"/>
      <c r="W3207" s="44"/>
      <c r="X3207" s="44"/>
      <c r="Y3207" s="44"/>
    </row>
    <row r="3208" spans="1:25" ht="15" customHeight="1" x14ac:dyDescent="0.2">
      <c r="A3208" s="44"/>
      <c r="O3208" s="44"/>
      <c r="P3208" s="44"/>
      <c r="Q3208" s="44"/>
      <c r="R3208" s="44"/>
      <c r="S3208" s="44"/>
      <c r="T3208" s="44"/>
      <c r="U3208" s="44"/>
      <c r="V3208" s="44"/>
      <c r="W3208" s="44"/>
      <c r="X3208" s="44"/>
      <c r="Y3208" s="44"/>
    </row>
    <row r="3209" spans="1:25" ht="15" customHeight="1" x14ac:dyDescent="0.2">
      <c r="A3209" s="44"/>
      <c r="O3209" s="44"/>
      <c r="P3209" s="44"/>
      <c r="Q3209" s="44"/>
      <c r="R3209" s="44"/>
      <c r="S3209" s="44"/>
      <c r="T3209" s="44"/>
      <c r="U3209" s="44"/>
      <c r="V3209" s="44"/>
      <c r="W3209" s="44"/>
      <c r="X3209" s="44"/>
      <c r="Y3209" s="44"/>
    </row>
    <row r="3210" spans="1:25" ht="15" customHeight="1" x14ac:dyDescent="0.2">
      <c r="A3210" s="44"/>
      <c r="O3210" s="44"/>
      <c r="P3210" s="44"/>
      <c r="Q3210" s="44"/>
      <c r="R3210" s="44"/>
      <c r="S3210" s="44"/>
      <c r="T3210" s="44"/>
      <c r="U3210" s="44"/>
      <c r="V3210" s="44"/>
      <c r="W3210" s="44"/>
      <c r="X3210" s="44"/>
      <c r="Y3210" s="44"/>
    </row>
    <row r="3211" spans="1:25" ht="15" customHeight="1" x14ac:dyDescent="0.2">
      <c r="A3211" s="44"/>
      <c r="O3211" s="44"/>
      <c r="P3211" s="44"/>
      <c r="Q3211" s="44"/>
      <c r="R3211" s="44"/>
      <c r="S3211" s="44"/>
      <c r="T3211" s="44"/>
      <c r="U3211" s="44"/>
      <c r="V3211" s="44"/>
      <c r="W3211" s="44"/>
      <c r="X3211" s="44"/>
      <c r="Y3211" s="44"/>
    </row>
    <row r="3212" spans="1:25" ht="15" customHeight="1" x14ac:dyDescent="0.2">
      <c r="A3212" s="44"/>
      <c r="O3212" s="44"/>
      <c r="P3212" s="44"/>
      <c r="Q3212" s="44"/>
      <c r="R3212" s="44"/>
      <c r="S3212" s="44"/>
      <c r="T3212" s="44"/>
      <c r="U3212" s="44"/>
      <c r="V3212" s="44"/>
      <c r="W3212" s="44"/>
      <c r="X3212" s="44"/>
      <c r="Y3212" s="44"/>
    </row>
    <row r="3213" spans="1:25" ht="15" customHeight="1" x14ac:dyDescent="0.2">
      <c r="A3213" s="44"/>
      <c r="O3213" s="44"/>
      <c r="P3213" s="44"/>
      <c r="Q3213" s="44"/>
      <c r="R3213" s="44"/>
      <c r="S3213" s="44"/>
      <c r="T3213" s="44"/>
      <c r="U3213" s="44"/>
      <c r="V3213" s="44"/>
      <c r="W3213" s="44"/>
      <c r="X3213" s="44"/>
      <c r="Y3213" s="44"/>
    </row>
    <row r="3214" spans="1:25" ht="15" customHeight="1" x14ac:dyDescent="0.2">
      <c r="A3214" s="44"/>
      <c r="O3214" s="44"/>
      <c r="P3214" s="44"/>
      <c r="Q3214" s="44"/>
      <c r="R3214" s="44"/>
      <c r="S3214" s="44"/>
      <c r="T3214" s="44"/>
      <c r="U3214" s="44"/>
      <c r="V3214" s="44"/>
      <c r="W3214" s="44"/>
      <c r="X3214" s="44"/>
      <c r="Y3214" s="44"/>
    </row>
    <row r="3215" spans="1:25" ht="15" customHeight="1" x14ac:dyDescent="0.2">
      <c r="A3215" s="44"/>
      <c r="O3215" s="44"/>
      <c r="P3215" s="44"/>
      <c r="Q3215" s="44"/>
      <c r="R3215" s="44"/>
      <c r="S3215" s="44"/>
      <c r="T3215" s="44"/>
      <c r="U3215" s="44"/>
      <c r="V3215" s="44"/>
      <c r="W3215" s="44"/>
      <c r="X3215" s="44"/>
      <c r="Y3215" s="44"/>
    </row>
    <row r="3216" spans="1:25" ht="15" customHeight="1" x14ac:dyDescent="0.2">
      <c r="A3216" s="44"/>
      <c r="O3216" s="44"/>
      <c r="P3216" s="44"/>
      <c r="Q3216" s="44"/>
      <c r="R3216" s="44"/>
      <c r="S3216" s="44"/>
      <c r="T3216" s="44"/>
      <c r="U3216" s="44"/>
      <c r="V3216" s="44"/>
      <c r="W3216" s="44"/>
      <c r="X3216" s="44"/>
      <c r="Y3216" s="44"/>
    </row>
    <row r="3217" spans="1:25" ht="15" customHeight="1" x14ac:dyDescent="0.2">
      <c r="A3217" s="44"/>
      <c r="O3217" s="44"/>
      <c r="P3217" s="44"/>
      <c r="Q3217" s="44"/>
      <c r="R3217" s="44"/>
      <c r="S3217" s="44"/>
      <c r="T3217" s="44"/>
      <c r="U3217" s="44"/>
      <c r="V3217" s="44"/>
      <c r="W3217" s="44"/>
      <c r="X3217" s="44"/>
      <c r="Y3217" s="44"/>
    </row>
    <row r="3218" spans="1:25" ht="15" customHeight="1" x14ac:dyDescent="0.2">
      <c r="A3218" s="44"/>
      <c r="O3218" s="44"/>
      <c r="P3218" s="44"/>
      <c r="Q3218" s="44"/>
      <c r="R3218" s="44"/>
      <c r="S3218" s="44"/>
      <c r="T3218" s="44"/>
      <c r="U3218" s="44"/>
      <c r="V3218" s="44"/>
      <c r="W3218" s="44"/>
      <c r="X3218" s="44"/>
      <c r="Y3218" s="44"/>
    </row>
    <row r="3219" spans="1:25" ht="15" customHeight="1" x14ac:dyDescent="0.2">
      <c r="A3219" s="44"/>
      <c r="O3219" s="44"/>
      <c r="P3219" s="44"/>
      <c r="Q3219" s="44"/>
      <c r="R3219" s="44"/>
      <c r="S3219" s="44"/>
      <c r="T3219" s="44"/>
      <c r="U3219" s="44"/>
      <c r="V3219" s="44"/>
      <c r="W3219" s="44"/>
      <c r="X3219" s="44"/>
      <c r="Y3219" s="44"/>
    </row>
    <row r="3220" spans="1:25" ht="15" customHeight="1" x14ac:dyDescent="0.2">
      <c r="A3220" s="44"/>
      <c r="O3220" s="44"/>
      <c r="P3220" s="44"/>
      <c r="Q3220" s="44"/>
      <c r="R3220" s="44"/>
      <c r="S3220" s="44"/>
      <c r="T3220" s="44"/>
      <c r="U3220" s="44"/>
      <c r="V3220" s="44"/>
      <c r="W3220" s="44"/>
      <c r="X3220" s="44"/>
      <c r="Y3220" s="44"/>
    </row>
    <row r="3221" spans="1:25" ht="15" customHeight="1" x14ac:dyDescent="0.2">
      <c r="A3221" s="44"/>
      <c r="O3221" s="44"/>
      <c r="P3221" s="44"/>
      <c r="Q3221" s="44"/>
      <c r="R3221" s="44"/>
      <c r="S3221" s="44"/>
      <c r="T3221" s="44"/>
      <c r="U3221" s="44"/>
      <c r="V3221" s="44"/>
      <c r="W3221" s="44"/>
      <c r="X3221" s="44"/>
      <c r="Y3221" s="44"/>
    </row>
    <row r="3222" spans="1:25" ht="15" customHeight="1" x14ac:dyDescent="0.2">
      <c r="A3222" s="44"/>
      <c r="O3222" s="44"/>
      <c r="P3222" s="44"/>
      <c r="Q3222" s="44"/>
      <c r="R3222" s="44"/>
      <c r="S3222" s="44"/>
      <c r="T3222" s="44"/>
      <c r="U3222" s="44"/>
      <c r="V3222" s="44"/>
      <c r="W3222" s="44"/>
      <c r="X3222" s="44"/>
      <c r="Y3222" s="44"/>
    </row>
    <row r="3223" spans="1:25" ht="15" customHeight="1" x14ac:dyDescent="0.2">
      <c r="A3223" s="44"/>
      <c r="O3223" s="44"/>
      <c r="P3223" s="44"/>
      <c r="Q3223" s="44"/>
      <c r="R3223" s="44"/>
      <c r="S3223" s="44"/>
      <c r="T3223" s="44"/>
      <c r="U3223" s="44"/>
      <c r="V3223" s="44"/>
      <c r="W3223" s="44"/>
      <c r="X3223" s="44"/>
      <c r="Y3223" s="44"/>
    </row>
    <row r="3224" spans="1:25" ht="15" customHeight="1" x14ac:dyDescent="0.2">
      <c r="A3224" s="44"/>
      <c r="O3224" s="44"/>
      <c r="P3224" s="44"/>
      <c r="Q3224" s="44"/>
      <c r="R3224" s="44"/>
      <c r="S3224" s="44"/>
      <c r="T3224" s="44"/>
      <c r="U3224" s="44"/>
      <c r="V3224" s="44"/>
      <c r="W3224" s="44"/>
      <c r="X3224" s="44"/>
      <c r="Y3224" s="44"/>
    </row>
    <row r="3225" spans="1:25" ht="15" customHeight="1" x14ac:dyDescent="0.2">
      <c r="A3225" s="44"/>
      <c r="O3225" s="44"/>
      <c r="P3225" s="44"/>
      <c r="Q3225" s="44"/>
      <c r="R3225" s="44"/>
      <c r="S3225" s="44"/>
      <c r="T3225" s="44"/>
      <c r="U3225" s="44"/>
      <c r="V3225" s="44"/>
      <c r="W3225" s="44"/>
      <c r="X3225" s="44"/>
      <c r="Y3225" s="44"/>
    </row>
    <row r="3226" spans="1:25" ht="15" customHeight="1" x14ac:dyDescent="0.2">
      <c r="A3226" s="44"/>
      <c r="O3226" s="44"/>
      <c r="P3226" s="44"/>
      <c r="Q3226" s="44"/>
      <c r="R3226" s="44"/>
      <c r="S3226" s="44"/>
      <c r="T3226" s="44"/>
      <c r="U3226" s="44"/>
      <c r="V3226" s="44"/>
      <c r="W3226" s="44"/>
      <c r="X3226" s="44"/>
      <c r="Y3226" s="44"/>
    </row>
    <row r="3227" spans="1:25" ht="15" customHeight="1" x14ac:dyDescent="0.2">
      <c r="A3227" s="44"/>
      <c r="O3227" s="44"/>
      <c r="P3227" s="44"/>
      <c r="Q3227" s="44"/>
      <c r="R3227" s="44"/>
      <c r="S3227" s="44"/>
      <c r="T3227" s="44"/>
      <c r="U3227" s="44"/>
      <c r="V3227" s="44"/>
      <c r="W3227" s="44"/>
      <c r="X3227" s="44"/>
      <c r="Y3227" s="44"/>
    </row>
    <row r="3228" spans="1:25" ht="15" customHeight="1" x14ac:dyDescent="0.2">
      <c r="A3228" s="44"/>
      <c r="O3228" s="44"/>
      <c r="P3228" s="44"/>
      <c r="Q3228" s="44"/>
      <c r="R3228" s="44"/>
      <c r="S3228" s="44"/>
      <c r="T3228" s="44"/>
      <c r="U3228" s="44"/>
      <c r="V3228" s="44"/>
      <c r="W3228" s="44"/>
      <c r="X3228" s="44"/>
      <c r="Y3228" s="44"/>
    </row>
    <row r="3229" spans="1:25" ht="15" customHeight="1" x14ac:dyDescent="0.2">
      <c r="A3229" s="44"/>
      <c r="O3229" s="44"/>
      <c r="P3229" s="44"/>
      <c r="Q3229" s="44"/>
      <c r="R3229" s="44"/>
      <c r="S3229" s="44"/>
      <c r="T3229" s="44"/>
      <c r="U3229" s="44"/>
      <c r="V3229" s="44"/>
      <c r="W3229" s="44"/>
      <c r="X3229" s="44"/>
      <c r="Y3229" s="44"/>
    </row>
    <row r="3230" spans="1:25" ht="15" customHeight="1" x14ac:dyDescent="0.2">
      <c r="A3230" s="44"/>
      <c r="O3230" s="44"/>
      <c r="P3230" s="44"/>
      <c r="Q3230" s="44"/>
      <c r="R3230" s="44"/>
      <c r="S3230" s="44"/>
      <c r="T3230" s="44"/>
      <c r="U3230" s="44"/>
      <c r="V3230" s="44"/>
      <c r="W3230" s="44"/>
      <c r="X3230" s="44"/>
      <c r="Y3230" s="44"/>
    </row>
    <row r="3231" spans="1:25" ht="15" customHeight="1" x14ac:dyDescent="0.2">
      <c r="A3231" s="44"/>
      <c r="O3231" s="44"/>
      <c r="P3231" s="44"/>
      <c r="Q3231" s="44"/>
      <c r="R3231" s="44"/>
      <c r="S3231" s="44"/>
      <c r="T3231" s="44"/>
      <c r="U3231" s="44"/>
      <c r="V3231" s="44"/>
      <c r="W3231" s="44"/>
      <c r="X3231" s="44"/>
      <c r="Y3231" s="44"/>
    </row>
    <row r="3232" spans="1:25" ht="15" customHeight="1" x14ac:dyDescent="0.2">
      <c r="A3232" s="44"/>
      <c r="O3232" s="44"/>
      <c r="P3232" s="44"/>
      <c r="Q3232" s="44"/>
      <c r="R3232" s="44"/>
      <c r="S3232" s="44"/>
      <c r="T3232" s="44"/>
      <c r="U3232" s="44"/>
      <c r="V3232" s="44"/>
      <c r="W3232" s="44"/>
      <c r="X3232" s="44"/>
      <c r="Y3232" s="44"/>
    </row>
    <row r="3233" spans="1:25" ht="15" customHeight="1" x14ac:dyDescent="0.2">
      <c r="A3233" s="44"/>
      <c r="O3233" s="44"/>
      <c r="P3233" s="44"/>
      <c r="Q3233" s="44"/>
      <c r="R3233" s="44"/>
      <c r="S3233" s="44"/>
      <c r="T3233" s="44"/>
      <c r="U3233" s="44"/>
      <c r="V3233" s="44"/>
      <c r="W3233" s="44"/>
      <c r="X3233" s="44"/>
      <c r="Y3233" s="44"/>
    </row>
    <row r="3234" spans="1:25" ht="15" customHeight="1" x14ac:dyDescent="0.2">
      <c r="A3234" s="44"/>
      <c r="O3234" s="44"/>
      <c r="P3234" s="44"/>
      <c r="Q3234" s="44"/>
      <c r="R3234" s="44"/>
      <c r="S3234" s="44"/>
      <c r="T3234" s="44"/>
      <c r="U3234" s="44"/>
      <c r="V3234" s="44"/>
      <c r="W3234" s="44"/>
      <c r="X3234" s="44"/>
      <c r="Y3234" s="44"/>
    </row>
    <row r="3235" spans="1:25" ht="15" customHeight="1" x14ac:dyDescent="0.2">
      <c r="A3235" s="44"/>
      <c r="O3235" s="44"/>
      <c r="P3235" s="44"/>
      <c r="Q3235" s="44"/>
      <c r="R3235" s="44"/>
      <c r="S3235" s="44"/>
      <c r="T3235" s="44"/>
      <c r="U3235" s="44"/>
      <c r="V3235" s="44"/>
      <c r="W3235" s="44"/>
      <c r="X3235" s="44"/>
      <c r="Y3235" s="44"/>
    </row>
    <row r="3236" spans="1:25" ht="15" customHeight="1" x14ac:dyDescent="0.2">
      <c r="A3236" s="44"/>
      <c r="O3236" s="44"/>
      <c r="P3236" s="44"/>
      <c r="Q3236" s="44"/>
      <c r="R3236" s="44"/>
      <c r="S3236" s="44"/>
      <c r="T3236" s="44"/>
      <c r="U3236" s="44"/>
      <c r="V3236" s="44"/>
      <c r="W3236" s="44"/>
      <c r="X3236" s="44"/>
      <c r="Y3236" s="44"/>
    </row>
    <row r="3237" spans="1:25" ht="15" customHeight="1" x14ac:dyDescent="0.2">
      <c r="A3237" s="44"/>
      <c r="O3237" s="44"/>
      <c r="P3237" s="44"/>
      <c r="Q3237" s="44"/>
      <c r="R3237" s="44"/>
      <c r="S3237" s="44"/>
      <c r="T3237" s="44"/>
      <c r="U3237" s="44"/>
      <c r="V3237" s="44"/>
      <c r="W3237" s="44"/>
      <c r="X3237" s="44"/>
      <c r="Y3237" s="44"/>
    </row>
    <row r="3238" spans="1:25" ht="15" customHeight="1" x14ac:dyDescent="0.2">
      <c r="A3238" s="44"/>
      <c r="O3238" s="44"/>
      <c r="P3238" s="44"/>
      <c r="Q3238" s="44"/>
      <c r="R3238" s="44"/>
      <c r="S3238" s="44"/>
      <c r="T3238" s="44"/>
      <c r="U3238" s="44"/>
      <c r="V3238" s="44"/>
      <c r="W3238" s="44"/>
      <c r="X3238" s="44"/>
      <c r="Y3238" s="44"/>
    </row>
    <row r="3239" spans="1:25" ht="15" customHeight="1" x14ac:dyDescent="0.2">
      <c r="A3239" s="44"/>
      <c r="O3239" s="44"/>
      <c r="P3239" s="44"/>
      <c r="Q3239" s="44"/>
      <c r="R3239" s="44"/>
      <c r="S3239" s="44"/>
      <c r="T3239" s="44"/>
      <c r="U3239" s="44"/>
      <c r="V3239" s="44"/>
      <c r="W3239" s="44"/>
      <c r="X3239" s="44"/>
      <c r="Y3239" s="44"/>
    </row>
    <row r="3240" spans="1:25" ht="15" customHeight="1" x14ac:dyDescent="0.2">
      <c r="A3240" s="44"/>
      <c r="O3240" s="44"/>
      <c r="P3240" s="44"/>
      <c r="Q3240" s="44"/>
      <c r="R3240" s="44"/>
      <c r="S3240" s="44"/>
      <c r="T3240" s="44"/>
      <c r="U3240" s="44"/>
      <c r="V3240" s="44"/>
      <c r="W3240" s="44"/>
      <c r="X3240" s="44"/>
      <c r="Y3240" s="44"/>
    </row>
    <row r="3241" spans="1:25" ht="15" customHeight="1" x14ac:dyDescent="0.2">
      <c r="A3241" s="44"/>
      <c r="O3241" s="44"/>
      <c r="P3241" s="44"/>
      <c r="Q3241" s="44"/>
      <c r="R3241" s="44"/>
      <c r="S3241" s="44"/>
      <c r="T3241" s="44"/>
      <c r="U3241" s="44"/>
      <c r="V3241" s="44"/>
      <c r="W3241" s="44"/>
      <c r="X3241" s="44"/>
      <c r="Y3241" s="44"/>
    </row>
    <row r="3242" spans="1:25" ht="15" customHeight="1" x14ac:dyDescent="0.2">
      <c r="A3242" s="44"/>
      <c r="O3242" s="44"/>
      <c r="P3242" s="44"/>
      <c r="Q3242" s="44"/>
      <c r="R3242" s="44"/>
      <c r="S3242" s="44"/>
      <c r="T3242" s="44"/>
      <c r="U3242" s="44"/>
      <c r="V3242" s="44"/>
      <c r="W3242" s="44"/>
      <c r="X3242" s="44"/>
      <c r="Y3242" s="44"/>
    </row>
    <row r="3243" spans="1:25" ht="15" customHeight="1" x14ac:dyDescent="0.2">
      <c r="A3243" s="44"/>
      <c r="O3243" s="44"/>
      <c r="P3243" s="44"/>
      <c r="Q3243" s="44"/>
      <c r="R3243" s="44"/>
      <c r="S3243" s="44"/>
      <c r="T3243" s="44"/>
      <c r="U3243" s="44"/>
      <c r="V3243" s="44"/>
      <c r="W3243" s="44"/>
      <c r="X3243" s="44"/>
      <c r="Y3243" s="44"/>
    </row>
    <row r="3244" spans="1:25" ht="15" customHeight="1" x14ac:dyDescent="0.2">
      <c r="A3244" s="44"/>
      <c r="O3244" s="44"/>
      <c r="P3244" s="44"/>
      <c r="Q3244" s="44"/>
      <c r="R3244" s="44"/>
      <c r="S3244" s="44"/>
      <c r="T3244" s="44"/>
      <c r="U3244" s="44"/>
      <c r="V3244" s="44"/>
      <c r="W3244" s="44"/>
      <c r="X3244" s="44"/>
      <c r="Y3244" s="44"/>
    </row>
    <row r="3245" spans="1:25" ht="15" customHeight="1" x14ac:dyDescent="0.2">
      <c r="A3245" s="44"/>
      <c r="O3245" s="44"/>
      <c r="P3245" s="44"/>
      <c r="Q3245" s="44"/>
      <c r="R3245" s="44"/>
      <c r="S3245" s="44"/>
      <c r="T3245" s="44"/>
      <c r="U3245" s="44"/>
      <c r="V3245" s="44"/>
      <c r="W3245" s="44"/>
      <c r="X3245" s="44"/>
      <c r="Y3245" s="44"/>
    </row>
    <row r="3246" spans="1:25" ht="15" customHeight="1" x14ac:dyDescent="0.2">
      <c r="A3246" s="44"/>
      <c r="O3246" s="44"/>
      <c r="P3246" s="44"/>
      <c r="Q3246" s="44"/>
      <c r="R3246" s="44"/>
      <c r="S3246" s="44"/>
      <c r="T3246" s="44"/>
      <c r="U3246" s="44"/>
      <c r="V3246" s="44"/>
      <c r="W3246" s="44"/>
      <c r="X3246" s="44"/>
      <c r="Y3246" s="44"/>
    </row>
    <row r="3247" spans="1:25" ht="15" customHeight="1" x14ac:dyDescent="0.2">
      <c r="A3247" s="44"/>
      <c r="O3247" s="44"/>
      <c r="P3247" s="44"/>
      <c r="Q3247" s="44"/>
      <c r="R3247" s="44"/>
      <c r="S3247" s="44"/>
      <c r="T3247" s="44"/>
      <c r="U3247" s="44"/>
      <c r="V3247" s="44"/>
      <c r="W3247" s="44"/>
      <c r="X3247" s="44"/>
      <c r="Y3247" s="44"/>
    </row>
    <row r="3248" spans="1:25" ht="15" customHeight="1" x14ac:dyDescent="0.2">
      <c r="A3248" s="44"/>
      <c r="O3248" s="44"/>
      <c r="P3248" s="44"/>
      <c r="Q3248" s="44"/>
      <c r="R3248" s="44"/>
      <c r="S3248" s="44"/>
      <c r="T3248" s="44"/>
      <c r="U3248" s="44"/>
      <c r="V3248" s="44"/>
      <c r="W3248" s="44"/>
      <c r="X3248" s="44"/>
      <c r="Y3248" s="44"/>
    </row>
    <row r="3249" spans="1:25" ht="15" customHeight="1" x14ac:dyDescent="0.2">
      <c r="A3249" s="44"/>
      <c r="O3249" s="44"/>
      <c r="P3249" s="44"/>
      <c r="Q3249" s="44"/>
      <c r="R3249" s="44"/>
      <c r="S3249" s="44"/>
      <c r="T3249" s="44"/>
      <c r="U3249" s="44"/>
      <c r="V3249" s="44"/>
      <c r="W3249" s="44"/>
      <c r="X3249" s="44"/>
      <c r="Y3249" s="44"/>
    </row>
    <row r="3250" spans="1:25" ht="15" customHeight="1" x14ac:dyDescent="0.2">
      <c r="A3250" s="44"/>
      <c r="O3250" s="44"/>
      <c r="P3250" s="44"/>
      <c r="Q3250" s="44"/>
      <c r="R3250" s="44"/>
      <c r="S3250" s="44"/>
      <c r="T3250" s="44"/>
      <c r="U3250" s="44"/>
      <c r="V3250" s="44"/>
      <c r="W3250" s="44"/>
      <c r="X3250" s="44"/>
      <c r="Y3250" s="44"/>
    </row>
    <row r="3251" spans="1:25" ht="15" customHeight="1" x14ac:dyDescent="0.2">
      <c r="A3251" s="44"/>
      <c r="O3251" s="44"/>
      <c r="P3251" s="44"/>
      <c r="Q3251" s="44"/>
      <c r="R3251" s="44"/>
      <c r="S3251" s="44"/>
      <c r="T3251" s="44"/>
      <c r="U3251" s="44"/>
      <c r="V3251" s="44"/>
      <c r="W3251" s="44"/>
      <c r="X3251" s="44"/>
      <c r="Y3251" s="44"/>
    </row>
    <row r="3252" spans="1:25" ht="15" customHeight="1" x14ac:dyDescent="0.2">
      <c r="A3252" s="44"/>
      <c r="O3252" s="44"/>
      <c r="P3252" s="44"/>
      <c r="Q3252" s="44"/>
      <c r="R3252" s="44"/>
      <c r="S3252" s="44"/>
      <c r="T3252" s="44"/>
      <c r="U3252" s="44"/>
      <c r="V3252" s="44"/>
      <c r="W3252" s="44"/>
      <c r="X3252" s="44"/>
      <c r="Y3252" s="44"/>
    </row>
    <row r="3253" spans="1:25" ht="15" customHeight="1" x14ac:dyDescent="0.2">
      <c r="A3253" s="44"/>
      <c r="O3253" s="44"/>
      <c r="P3253" s="44"/>
      <c r="Q3253" s="44"/>
      <c r="R3253" s="44"/>
      <c r="S3253" s="44"/>
      <c r="T3253" s="44"/>
      <c r="U3253" s="44"/>
      <c r="V3253" s="44"/>
      <c r="W3253" s="44"/>
      <c r="X3253" s="44"/>
      <c r="Y3253" s="44"/>
    </row>
    <row r="3254" spans="1:25" ht="15" customHeight="1" x14ac:dyDescent="0.2">
      <c r="A3254" s="44"/>
      <c r="O3254" s="44"/>
      <c r="P3254" s="44"/>
      <c r="Q3254" s="44"/>
      <c r="R3254" s="44"/>
      <c r="S3254" s="44"/>
      <c r="T3254" s="44"/>
      <c r="U3254" s="44"/>
      <c r="V3254" s="44"/>
      <c r="W3254" s="44"/>
      <c r="X3254" s="44"/>
      <c r="Y3254" s="44"/>
    </row>
    <row r="3255" spans="1:25" ht="15" customHeight="1" x14ac:dyDescent="0.2">
      <c r="A3255" s="44"/>
      <c r="O3255" s="44"/>
      <c r="P3255" s="44"/>
      <c r="Q3255" s="44"/>
      <c r="R3255" s="44"/>
      <c r="S3255" s="44"/>
      <c r="T3255" s="44"/>
      <c r="U3255" s="44"/>
      <c r="V3255" s="44"/>
      <c r="W3255" s="44"/>
      <c r="X3255" s="44"/>
      <c r="Y3255" s="44"/>
    </row>
    <row r="3256" spans="1:25" ht="15" customHeight="1" x14ac:dyDescent="0.2">
      <c r="A3256" s="44"/>
      <c r="O3256" s="44"/>
      <c r="P3256" s="44"/>
      <c r="Q3256" s="44"/>
      <c r="R3256" s="44"/>
      <c r="S3256" s="44"/>
      <c r="T3256" s="44"/>
      <c r="U3256" s="44"/>
      <c r="V3256" s="44"/>
      <c r="W3256" s="44"/>
      <c r="X3256" s="44"/>
      <c r="Y3256" s="44"/>
    </row>
    <row r="3257" spans="1:25" ht="15" customHeight="1" x14ac:dyDescent="0.2">
      <c r="A3257" s="44"/>
      <c r="O3257" s="44"/>
      <c r="P3257" s="44"/>
      <c r="Q3257" s="44"/>
      <c r="R3257" s="44"/>
      <c r="S3257" s="44"/>
      <c r="T3257" s="44"/>
      <c r="U3257" s="44"/>
      <c r="V3257" s="44"/>
      <c r="W3257" s="44"/>
      <c r="X3257" s="44"/>
      <c r="Y3257" s="44"/>
    </row>
    <row r="3258" spans="1:25" ht="15" customHeight="1" x14ac:dyDescent="0.2">
      <c r="A3258" s="44"/>
      <c r="O3258" s="44"/>
      <c r="P3258" s="44"/>
      <c r="Q3258" s="44"/>
      <c r="R3258" s="44"/>
      <c r="S3258" s="44"/>
      <c r="T3258" s="44"/>
      <c r="U3258" s="44"/>
      <c r="V3258" s="44"/>
      <c r="W3258" s="44"/>
      <c r="X3258" s="44"/>
      <c r="Y3258" s="44"/>
    </row>
    <row r="3259" spans="1:25" ht="15" customHeight="1" x14ac:dyDescent="0.2">
      <c r="A3259" s="44"/>
      <c r="O3259" s="44"/>
      <c r="P3259" s="44"/>
      <c r="Q3259" s="44"/>
      <c r="R3259" s="44"/>
      <c r="S3259" s="44"/>
      <c r="T3259" s="44"/>
      <c r="U3259" s="44"/>
      <c r="V3259" s="44"/>
      <c r="W3259" s="44"/>
      <c r="X3259" s="44"/>
      <c r="Y3259" s="44"/>
    </row>
    <row r="3260" spans="1:25" ht="15" customHeight="1" x14ac:dyDescent="0.2">
      <c r="A3260" s="44"/>
      <c r="O3260" s="44"/>
      <c r="P3260" s="44"/>
      <c r="Q3260" s="44"/>
      <c r="R3260" s="44"/>
      <c r="S3260" s="44"/>
      <c r="T3260" s="44"/>
      <c r="U3260" s="44"/>
      <c r="V3260" s="44"/>
      <c r="W3260" s="44"/>
      <c r="X3260" s="44"/>
      <c r="Y3260" s="44"/>
    </row>
    <row r="3261" spans="1:25" ht="15" customHeight="1" x14ac:dyDescent="0.2">
      <c r="A3261" s="44"/>
      <c r="O3261" s="44"/>
      <c r="P3261" s="44"/>
      <c r="Q3261" s="44"/>
      <c r="R3261" s="44"/>
      <c r="S3261" s="44"/>
      <c r="T3261" s="44"/>
      <c r="U3261" s="44"/>
      <c r="V3261" s="44"/>
      <c r="W3261" s="44"/>
      <c r="X3261" s="44"/>
      <c r="Y3261" s="44"/>
    </row>
    <row r="3262" spans="1:25" ht="15" customHeight="1" x14ac:dyDescent="0.2">
      <c r="A3262" s="44"/>
      <c r="O3262" s="44"/>
      <c r="P3262" s="44"/>
      <c r="Q3262" s="44"/>
      <c r="R3262" s="44"/>
      <c r="S3262" s="44"/>
      <c r="T3262" s="44"/>
      <c r="U3262" s="44"/>
      <c r="V3262" s="44"/>
      <c r="W3262" s="44"/>
      <c r="X3262" s="44"/>
      <c r="Y3262" s="44"/>
    </row>
    <row r="3263" spans="1:25" ht="15" customHeight="1" x14ac:dyDescent="0.2">
      <c r="A3263" s="44"/>
      <c r="O3263" s="44"/>
      <c r="P3263" s="44"/>
      <c r="Q3263" s="44"/>
      <c r="R3263" s="44"/>
      <c r="S3263" s="44"/>
      <c r="T3263" s="44"/>
      <c r="U3263" s="44"/>
      <c r="V3263" s="44"/>
      <c r="W3263" s="44"/>
      <c r="X3263" s="44"/>
      <c r="Y3263" s="44"/>
    </row>
    <row r="3264" spans="1:25" ht="15" customHeight="1" x14ac:dyDescent="0.2">
      <c r="A3264" s="44"/>
      <c r="O3264" s="44"/>
      <c r="P3264" s="44"/>
      <c r="Q3264" s="44"/>
      <c r="R3264" s="44"/>
      <c r="S3264" s="44"/>
      <c r="T3264" s="44"/>
      <c r="U3264" s="44"/>
      <c r="V3264" s="44"/>
      <c r="W3264" s="44"/>
      <c r="X3264" s="44"/>
      <c r="Y3264" s="44"/>
    </row>
    <row r="3265" spans="1:25" ht="15" customHeight="1" x14ac:dyDescent="0.2">
      <c r="A3265" s="44"/>
      <c r="O3265" s="44"/>
      <c r="P3265" s="44"/>
      <c r="Q3265" s="44"/>
      <c r="R3265" s="44"/>
      <c r="S3265" s="44"/>
      <c r="T3265" s="44"/>
      <c r="U3265" s="44"/>
      <c r="V3265" s="44"/>
      <c r="W3265" s="44"/>
      <c r="X3265" s="44"/>
      <c r="Y3265" s="44"/>
    </row>
    <row r="3266" spans="1:25" ht="15" customHeight="1" x14ac:dyDescent="0.2">
      <c r="A3266" s="44"/>
      <c r="O3266" s="44"/>
      <c r="P3266" s="44"/>
      <c r="Q3266" s="44"/>
      <c r="R3266" s="44"/>
      <c r="S3266" s="44"/>
      <c r="T3266" s="44"/>
      <c r="U3266" s="44"/>
      <c r="V3266" s="44"/>
      <c r="W3266" s="44"/>
      <c r="X3266" s="44"/>
      <c r="Y3266" s="44"/>
    </row>
    <row r="3267" spans="1:25" ht="15" customHeight="1" x14ac:dyDescent="0.2">
      <c r="A3267" s="44"/>
      <c r="O3267" s="44"/>
      <c r="P3267" s="44"/>
      <c r="Q3267" s="44"/>
      <c r="R3267" s="44"/>
      <c r="S3267" s="44"/>
      <c r="T3267" s="44"/>
      <c r="U3267" s="44"/>
      <c r="V3267" s="44"/>
      <c r="W3267" s="44"/>
      <c r="X3267" s="44"/>
      <c r="Y3267" s="44"/>
    </row>
    <row r="3268" spans="1:25" ht="15" customHeight="1" x14ac:dyDescent="0.2">
      <c r="A3268" s="44"/>
      <c r="O3268" s="44"/>
      <c r="P3268" s="44"/>
      <c r="Q3268" s="44"/>
      <c r="R3268" s="44"/>
      <c r="S3268" s="44"/>
      <c r="T3268" s="44"/>
      <c r="U3268" s="44"/>
      <c r="V3268" s="44"/>
      <c r="W3268" s="44"/>
      <c r="X3268" s="44"/>
      <c r="Y3268" s="44"/>
    </row>
    <row r="3269" spans="1:25" ht="15" customHeight="1" x14ac:dyDescent="0.2">
      <c r="A3269" s="44"/>
      <c r="O3269" s="44"/>
      <c r="P3269" s="44"/>
      <c r="Q3269" s="44"/>
      <c r="R3269" s="44"/>
      <c r="S3269" s="44"/>
      <c r="T3269" s="44"/>
      <c r="U3269" s="44"/>
      <c r="V3269" s="44"/>
      <c r="W3269" s="44"/>
      <c r="X3269" s="44"/>
      <c r="Y3269" s="44"/>
    </row>
    <row r="3270" spans="1:25" ht="15" customHeight="1" x14ac:dyDescent="0.2">
      <c r="A3270" s="44"/>
      <c r="O3270" s="44"/>
      <c r="P3270" s="44"/>
      <c r="Q3270" s="44"/>
      <c r="R3270" s="44"/>
      <c r="S3270" s="44"/>
      <c r="T3270" s="44"/>
      <c r="U3270" s="44"/>
      <c r="V3270" s="44"/>
      <c r="W3270" s="44"/>
      <c r="X3270" s="44"/>
      <c r="Y3270" s="44"/>
    </row>
    <row r="3271" spans="1:25" ht="15" customHeight="1" x14ac:dyDescent="0.2">
      <c r="A3271" s="44"/>
      <c r="O3271" s="44"/>
      <c r="P3271" s="44"/>
      <c r="Q3271" s="44"/>
      <c r="R3271" s="44"/>
      <c r="S3271" s="44"/>
      <c r="T3271" s="44"/>
      <c r="U3271" s="44"/>
      <c r="V3271" s="44"/>
      <c r="W3271" s="44"/>
      <c r="X3271" s="44"/>
      <c r="Y3271" s="44"/>
    </row>
    <row r="3272" spans="1:25" ht="15" customHeight="1" x14ac:dyDescent="0.2">
      <c r="A3272" s="44"/>
      <c r="O3272" s="44"/>
      <c r="P3272" s="44"/>
      <c r="Q3272" s="44"/>
      <c r="R3272" s="44"/>
      <c r="S3272" s="44"/>
      <c r="T3272" s="44"/>
      <c r="U3272" s="44"/>
      <c r="V3272" s="44"/>
      <c r="W3272" s="44"/>
      <c r="X3272" s="44"/>
      <c r="Y3272" s="44"/>
    </row>
    <row r="3273" spans="1:25" ht="15" customHeight="1" x14ac:dyDescent="0.2">
      <c r="A3273" s="44"/>
      <c r="O3273" s="44"/>
      <c r="P3273" s="44"/>
      <c r="Q3273" s="44"/>
      <c r="R3273" s="44"/>
      <c r="S3273" s="44"/>
      <c r="T3273" s="44"/>
      <c r="U3273" s="44"/>
      <c r="V3273" s="44"/>
      <c r="W3273" s="44"/>
      <c r="X3273" s="44"/>
      <c r="Y3273" s="44"/>
    </row>
    <row r="3274" spans="1:25" ht="15" customHeight="1" x14ac:dyDescent="0.2">
      <c r="A3274" s="44"/>
      <c r="O3274" s="44"/>
      <c r="P3274" s="44"/>
      <c r="Q3274" s="44"/>
      <c r="R3274" s="44"/>
      <c r="S3274" s="44"/>
      <c r="T3274" s="44"/>
      <c r="U3274" s="44"/>
      <c r="V3274" s="44"/>
      <c r="W3274" s="44"/>
      <c r="X3274" s="44"/>
      <c r="Y3274" s="44"/>
    </row>
    <row r="3275" spans="1:25" ht="15" customHeight="1" x14ac:dyDescent="0.2">
      <c r="A3275" s="44"/>
      <c r="O3275" s="44"/>
      <c r="P3275" s="44"/>
      <c r="Q3275" s="44"/>
      <c r="R3275" s="44"/>
      <c r="S3275" s="44"/>
      <c r="T3275" s="44"/>
      <c r="U3275" s="44"/>
      <c r="V3275" s="44"/>
      <c r="W3275" s="44"/>
      <c r="X3275" s="44"/>
      <c r="Y3275" s="44"/>
    </row>
    <row r="3276" spans="1:25" ht="15" customHeight="1" x14ac:dyDescent="0.2">
      <c r="A3276" s="44"/>
      <c r="O3276" s="44"/>
      <c r="P3276" s="44"/>
      <c r="Q3276" s="44"/>
      <c r="R3276" s="44"/>
      <c r="S3276" s="44"/>
      <c r="T3276" s="44"/>
      <c r="U3276" s="44"/>
      <c r="V3276" s="44"/>
      <c r="W3276" s="44"/>
      <c r="X3276" s="44"/>
      <c r="Y3276" s="44"/>
    </row>
    <row r="3277" spans="1:25" ht="15" customHeight="1" x14ac:dyDescent="0.2">
      <c r="A3277" s="44"/>
      <c r="O3277" s="44"/>
      <c r="P3277" s="44"/>
      <c r="Q3277" s="44"/>
      <c r="R3277" s="44"/>
      <c r="S3277" s="44"/>
      <c r="T3277" s="44"/>
      <c r="U3277" s="44"/>
      <c r="V3277" s="44"/>
      <c r="W3277" s="44"/>
      <c r="X3277" s="44"/>
      <c r="Y3277" s="44"/>
    </row>
    <row r="3278" spans="1:25" ht="15" customHeight="1" x14ac:dyDescent="0.2">
      <c r="A3278" s="44"/>
      <c r="O3278" s="44"/>
      <c r="P3278" s="44"/>
      <c r="Q3278" s="44"/>
      <c r="R3278" s="44"/>
      <c r="S3278" s="44"/>
      <c r="T3278" s="44"/>
      <c r="U3278" s="44"/>
      <c r="V3278" s="44"/>
      <c r="W3278" s="44"/>
      <c r="X3278" s="44"/>
      <c r="Y3278" s="44"/>
    </row>
    <row r="3279" spans="1:25" ht="15" customHeight="1" x14ac:dyDescent="0.2">
      <c r="A3279" s="44"/>
      <c r="O3279" s="44"/>
      <c r="P3279" s="44"/>
      <c r="Q3279" s="44"/>
      <c r="R3279" s="44"/>
      <c r="S3279" s="44"/>
      <c r="T3279" s="44"/>
      <c r="U3279" s="44"/>
      <c r="V3279" s="44"/>
      <c r="W3279" s="44"/>
      <c r="X3279" s="44"/>
      <c r="Y3279" s="44"/>
    </row>
    <row r="3280" spans="1:25" ht="15" customHeight="1" x14ac:dyDescent="0.2">
      <c r="A3280" s="44"/>
      <c r="O3280" s="44"/>
      <c r="P3280" s="44"/>
      <c r="Q3280" s="44"/>
      <c r="R3280" s="44"/>
      <c r="S3280" s="44"/>
      <c r="T3280" s="44"/>
      <c r="U3280" s="44"/>
      <c r="V3280" s="44"/>
      <c r="W3280" s="44"/>
      <c r="X3280" s="44"/>
      <c r="Y3280" s="44"/>
    </row>
    <row r="3281" spans="1:25" ht="15" customHeight="1" x14ac:dyDescent="0.2">
      <c r="A3281" s="44"/>
      <c r="O3281" s="44"/>
      <c r="P3281" s="44"/>
      <c r="Q3281" s="44"/>
      <c r="R3281" s="44"/>
      <c r="S3281" s="44"/>
      <c r="T3281" s="44"/>
      <c r="U3281" s="44"/>
      <c r="V3281" s="44"/>
      <c r="W3281" s="44"/>
      <c r="X3281" s="44"/>
      <c r="Y3281" s="44"/>
    </row>
    <row r="3282" spans="1:25" ht="15" customHeight="1" x14ac:dyDescent="0.2">
      <c r="A3282" s="44"/>
      <c r="O3282" s="44"/>
      <c r="P3282" s="44"/>
      <c r="Q3282" s="44"/>
      <c r="R3282" s="44"/>
      <c r="S3282" s="44"/>
      <c r="T3282" s="44"/>
      <c r="U3282" s="44"/>
      <c r="V3282" s="44"/>
      <c r="W3282" s="44"/>
      <c r="X3282" s="44"/>
      <c r="Y3282" s="44"/>
    </row>
    <row r="3283" spans="1:25" ht="15" customHeight="1" x14ac:dyDescent="0.2">
      <c r="A3283" s="44"/>
      <c r="O3283" s="44"/>
      <c r="P3283" s="44"/>
      <c r="Q3283" s="44"/>
      <c r="R3283" s="44"/>
      <c r="S3283" s="44"/>
      <c r="T3283" s="44"/>
      <c r="U3283" s="44"/>
      <c r="V3283" s="44"/>
      <c r="W3283" s="44"/>
      <c r="X3283" s="44"/>
      <c r="Y3283" s="44"/>
    </row>
    <row r="3284" spans="1:25" ht="15" customHeight="1" x14ac:dyDescent="0.2">
      <c r="A3284" s="44"/>
      <c r="O3284" s="44"/>
      <c r="P3284" s="44"/>
      <c r="Q3284" s="44"/>
      <c r="R3284" s="44"/>
      <c r="S3284" s="44"/>
      <c r="T3284" s="44"/>
      <c r="U3284" s="44"/>
      <c r="V3284" s="44"/>
      <c r="W3284" s="44"/>
      <c r="X3284" s="44"/>
      <c r="Y3284" s="44"/>
    </row>
    <row r="3285" spans="1:25" ht="15" customHeight="1" x14ac:dyDescent="0.2">
      <c r="A3285" s="44"/>
      <c r="O3285" s="44"/>
      <c r="P3285" s="44"/>
      <c r="Q3285" s="44"/>
      <c r="R3285" s="44"/>
      <c r="S3285" s="44"/>
      <c r="T3285" s="44"/>
      <c r="U3285" s="44"/>
      <c r="V3285" s="44"/>
      <c r="W3285" s="44"/>
      <c r="X3285" s="44"/>
      <c r="Y3285" s="44"/>
    </row>
    <row r="3286" spans="1:25" ht="15" customHeight="1" x14ac:dyDescent="0.2">
      <c r="A3286" s="44"/>
      <c r="O3286" s="44"/>
      <c r="P3286" s="44"/>
      <c r="Q3286" s="44"/>
      <c r="R3286" s="44"/>
      <c r="S3286" s="44"/>
      <c r="T3286" s="44"/>
      <c r="U3286" s="44"/>
      <c r="V3286" s="44"/>
      <c r="W3286" s="44"/>
      <c r="X3286" s="44"/>
      <c r="Y3286" s="44"/>
    </row>
    <row r="3287" spans="1:25" ht="15" customHeight="1" x14ac:dyDescent="0.2">
      <c r="A3287" s="44"/>
      <c r="O3287" s="44"/>
      <c r="P3287" s="44"/>
      <c r="Q3287" s="44"/>
      <c r="R3287" s="44"/>
      <c r="S3287" s="44"/>
      <c r="T3287" s="44"/>
      <c r="U3287" s="44"/>
      <c r="V3287" s="44"/>
      <c r="W3287" s="44"/>
      <c r="X3287" s="44"/>
      <c r="Y3287" s="44"/>
    </row>
    <row r="3288" spans="1:25" ht="15" customHeight="1" x14ac:dyDescent="0.2">
      <c r="A3288" s="44"/>
      <c r="O3288" s="44"/>
      <c r="P3288" s="44"/>
      <c r="Q3288" s="44"/>
      <c r="R3288" s="44"/>
      <c r="S3288" s="44"/>
      <c r="T3288" s="44"/>
      <c r="U3288" s="44"/>
      <c r="V3288" s="44"/>
      <c r="W3288" s="44"/>
      <c r="X3288" s="44"/>
      <c r="Y3288" s="44"/>
    </row>
    <row r="3289" spans="1:25" ht="15" customHeight="1" x14ac:dyDescent="0.2">
      <c r="A3289" s="44"/>
      <c r="O3289" s="44"/>
      <c r="P3289" s="44"/>
      <c r="Q3289" s="44"/>
      <c r="R3289" s="44"/>
      <c r="S3289" s="44"/>
      <c r="T3289" s="44"/>
      <c r="U3289" s="44"/>
      <c r="V3289" s="44"/>
      <c r="W3289" s="44"/>
      <c r="X3289" s="44"/>
      <c r="Y3289" s="44"/>
    </row>
    <row r="3290" spans="1:25" ht="15" customHeight="1" x14ac:dyDescent="0.2">
      <c r="A3290" s="44"/>
      <c r="O3290" s="44"/>
      <c r="P3290" s="44"/>
      <c r="Q3290" s="44"/>
      <c r="R3290" s="44"/>
      <c r="S3290" s="44"/>
      <c r="T3290" s="44"/>
      <c r="U3290" s="44"/>
      <c r="V3290" s="44"/>
      <c r="W3290" s="44"/>
      <c r="X3290" s="44"/>
      <c r="Y3290" s="44"/>
    </row>
    <row r="3291" spans="1:25" ht="15" customHeight="1" x14ac:dyDescent="0.2">
      <c r="A3291" s="44"/>
      <c r="O3291" s="44"/>
      <c r="P3291" s="44"/>
      <c r="Q3291" s="44"/>
      <c r="R3291" s="44"/>
      <c r="S3291" s="44"/>
      <c r="T3291" s="44"/>
      <c r="U3291" s="44"/>
      <c r="V3291" s="44"/>
      <c r="W3291" s="44"/>
      <c r="X3291" s="44"/>
      <c r="Y3291" s="44"/>
    </row>
    <row r="3292" spans="1:25" ht="15" customHeight="1" x14ac:dyDescent="0.2">
      <c r="A3292" s="44"/>
      <c r="O3292" s="44"/>
      <c r="P3292" s="44"/>
      <c r="Q3292" s="44"/>
      <c r="R3292" s="44"/>
      <c r="S3292" s="44"/>
      <c r="T3292" s="44"/>
      <c r="U3292" s="44"/>
      <c r="V3292" s="44"/>
      <c r="W3292" s="44"/>
      <c r="X3292" s="44"/>
      <c r="Y3292" s="44"/>
    </row>
    <row r="3293" spans="1:25" ht="15" customHeight="1" x14ac:dyDescent="0.2">
      <c r="A3293" s="44"/>
      <c r="O3293" s="44"/>
      <c r="P3293" s="44"/>
      <c r="Q3293" s="44"/>
      <c r="R3293" s="44"/>
      <c r="S3293" s="44"/>
      <c r="T3293" s="44"/>
      <c r="U3293" s="44"/>
      <c r="V3293" s="44"/>
      <c r="W3293" s="44"/>
      <c r="X3293" s="44"/>
      <c r="Y3293" s="44"/>
    </row>
    <row r="3294" spans="1:25" ht="15" customHeight="1" x14ac:dyDescent="0.2">
      <c r="A3294" s="44"/>
      <c r="O3294" s="44"/>
      <c r="P3294" s="44"/>
      <c r="Q3294" s="44"/>
      <c r="R3294" s="44"/>
      <c r="S3294" s="44"/>
      <c r="T3294" s="44"/>
      <c r="U3294" s="44"/>
      <c r="V3294" s="44"/>
      <c r="W3294" s="44"/>
      <c r="X3294" s="44"/>
      <c r="Y3294" s="44"/>
    </row>
    <row r="3295" spans="1:25" ht="15" customHeight="1" x14ac:dyDescent="0.2">
      <c r="A3295" s="44"/>
      <c r="O3295" s="44"/>
      <c r="P3295" s="44"/>
      <c r="Q3295" s="44"/>
      <c r="R3295" s="44"/>
      <c r="S3295" s="44"/>
      <c r="T3295" s="44"/>
      <c r="U3295" s="44"/>
      <c r="V3295" s="44"/>
      <c r="W3295" s="44"/>
      <c r="X3295" s="44"/>
      <c r="Y3295" s="44"/>
    </row>
    <row r="3296" spans="1:25" ht="15" customHeight="1" x14ac:dyDescent="0.2">
      <c r="A3296" s="44"/>
      <c r="O3296" s="44"/>
      <c r="P3296" s="44"/>
      <c r="Q3296" s="44"/>
      <c r="R3296" s="44"/>
      <c r="S3296" s="44"/>
      <c r="T3296" s="44"/>
      <c r="U3296" s="44"/>
      <c r="V3296" s="44"/>
      <c r="W3296" s="44"/>
      <c r="X3296" s="44"/>
      <c r="Y3296" s="44"/>
    </row>
    <row r="3297" spans="1:25" ht="15" customHeight="1" x14ac:dyDescent="0.2">
      <c r="A3297" s="44"/>
      <c r="O3297" s="44"/>
      <c r="P3297" s="44"/>
      <c r="Q3297" s="44"/>
      <c r="R3297" s="44"/>
      <c r="S3297" s="44"/>
      <c r="T3297" s="44"/>
      <c r="U3297" s="44"/>
      <c r="V3297" s="44"/>
      <c r="W3297" s="44"/>
      <c r="X3297" s="44"/>
      <c r="Y3297" s="44"/>
    </row>
    <row r="3298" spans="1:25" ht="15" customHeight="1" x14ac:dyDescent="0.2">
      <c r="A3298" s="44"/>
      <c r="O3298" s="44"/>
      <c r="P3298" s="44"/>
      <c r="Q3298" s="44"/>
      <c r="R3298" s="44"/>
      <c r="S3298" s="44"/>
      <c r="T3298" s="44"/>
      <c r="U3298" s="44"/>
      <c r="V3298" s="44"/>
      <c r="W3298" s="44"/>
      <c r="X3298" s="44"/>
      <c r="Y3298" s="44"/>
    </row>
    <row r="3299" spans="1:25" ht="15" customHeight="1" x14ac:dyDescent="0.2">
      <c r="A3299" s="44"/>
      <c r="O3299" s="44"/>
      <c r="P3299" s="44"/>
      <c r="Q3299" s="44"/>
      <c r="R3299" s="44"/>
      <c r="S3299" s="44"/>
      <c r="T3299" s="44"/>
      <c r="U3299" s="44"/>
      <c r="V3299" s="44"/>
      <c r="W3299" s="44"/>
      <c r="X3299" s="44"/>
      <c r="Y3299" s="44"/>
    </row>
    <row r="3300" spans="1:25" ht="15" customHeight="1" x14ac:dyDescent="0.2">
      <c r="A3300" s="44"/>
      <c r="O3300" s="44"/>
      <c r="P3300" s="44"/>
      <c r="Q3300" s="44"/>
      <c r="R3300" s="44"/>
      <c r="S3300" s="44"/>
      <c r="T3300" s="44"/>
      <c r="U3300" s="44"/>
      <c r="V3300" s="44"/>
      <c r="W3300" s="44"/>
      <c r="X3300" s="44"/>
      <c r="Y3300" s="44"/>
    </row>
    <row r="3301" spans="1:25" ht="15" customHeight="1" x14ac:dyDescent="0.2">
      <c r="A3301" s="44"/>
      <c r="O3301" s="44"/>
      <c r="P3301" s="44"/>
      <c r="Q3301" s="44"/>
      <c r="R3301" s="44"/>
      <c r="S3301" s="44"/>
      <c r="T3301" s="44"/>
      <c r="U3301" s="44"/>
      <c r="V3301" s="44"/>
      <c r="W3301" s="44"/>
      <c r="X3301" s="44"/>
      <c r="Y3301" s="44"/>
    </row>
    <row r="3302" spans="1:25" ht="15" customHeight="1" x14ac:dyDescent="0.2">
      <c r="A3302" s="44"/>
      <c r="O3302" s="44"/>
      <c r="P3302" s="44"/>
      <c r="Q3302" s="44"/>
      <c r="R3302" s="44"/>
      <c r="S3302" s="44"/>
      <c r="T3302" s="44"/>
      <c r="U3302" s="44"/>
      <c r="V3302" s="44"/>
      <c r="W3302" s="44"/>
      <c r="X3302" s="44"/>
      <c r="Y3302" s="44"/>
    </row>
    <row r="3303" spans="1:25" ht="15" customHeight="1" x14ac:dyDescent="0.2">
      <c r="A3303" s="44"/>
      <c r="O3303" s="44"/>
      <c r="P3303" s="44"/>
      <c r="Q3303" s="44"/>
      <c r="R3303" s="44"/>
      <c r="S3303" s="44"/>
      <c r="T3303" s="44"/>
      <c r="U3303" s="44"/>
      <c r="V3303" s="44"/>
      <c r="W3303" s="44"/>
      <c r="X3303" s="44"/>
      <c r="Y3303" s="44"/>
    </row>
    <row r="3304" spans="1:25" ht="15" customHeight="1" x14ac:dyDescent="0.2">
      <c r="A3304" s="44"/>
      <c r="O3304" s="44"/>
      <c r="P3304" s="44"/>
      <c r="Q3304" s="44"/>
      <c r="R3304" s="44"/>
      <c r="S3304" s="44"/>
      <c r="T3304" s="44"/>
      <c r="U3304" s="44"/>
      <c r="V3304" s="44"/>
      <c r="W3304" s="44"/>
      <c r="X3304" s="44"/>
      <c r="Y3304" s="44"/>
    </row>
    <row r="3305" spans="1:25" ht="15" customHeight="1" x14ac:dyDescent="0.2">
      <c r="A3305" s="44"/>
      <c r="O3305" s="44"/>
      <c r="P3305" s="44"/>
      <c r="Q3305" s="44"/>
      <c r="R3305" s="44"/>
      <c r="S3305" s="44"/>
      <c r="T3305" s="44"/>
      <c r="U3305" s="44"/>
      <c r="V3305" s="44"/>
      <c r="W3305" s="44"/>
      <c r="X3305" s="44"/>
      <c r="Y3305" s="44"/>
    </row>
    <row r="3306" spans="1:25" ht="15" customHeight="1" x14ac:dyDescent="0.2">
      <c r="A3306" s="44"/>
      <c r="O3306" s="44"/>
      <c r="P3306" s="44"/>
      <c r="Q3306" s="44"/>
      <c r="R3306" s="44"/>
      <c r="S3306" s="44"/>
      <c r="T3306" s="44"/>
      <c r="U3306" s="44"/>
      <c r="V3306" s="44"/>
      <c r="W3306" s="44"/>
      <c r="X3306" s="44"/>
      <c r="Y3306" s="44"/>
    </row>
    <row r="3307" spans="1:25" ht="15" customHeight="1" x14ac:dyDescent="0.2">
      <c r="A3307" s="44"/>
      <c r="O3307" s="44"/>
      <c r="P3307" s="44"/>
      <c r="Q3307" s="44"/>
      <c r="R3307" s="44"/>
      <c r="S3307" s="44"/>
      <c r="T3307" s="44"/>
      <c r="U3307" s="44"/>
      <c r="V3307" s="44"/>
      <c r="W3307" s="44"/>
      <c r="X3307" s="44"/>
      <c r="Y3307" s="44"/>
    </row>
    <row r="3308" spans="1:25" ht="15" customHeight="1" x14ac:dyDescent="0.2">
      <c r="A3308" s="44"/>
      <c r="O3308" s="44"/>
      <c r="P3308" s="44"/>
      <c r="Q3308" s="44"/>
      <c r="R3308" s="44"/>
      <c r="S3308" s="44"/>
      <c r="T3308" s="44"/>
      <c r="U3308" s="44"/>
      <c r="V3308" s="44"/>
      <c r="W3308" s="44"/>
      <c r="X3308" s="44"/>
      <c r="Y3308" s="44"/>
    </row>
    <row r="3309" spans="1:25" ht="15" customHeight="1" x14ac:dyDescent="0.2">
      <c r="A3309" s="44"/>
      <c r="O3309" s="44"/>
      <c r="P3309" s="44"/>
      <c r="Q3309" s="44"/>
      <c r="R3309" s="44"/>
      <c r="S3309" s="44"/>
      <c r="T3309" s="44"/>
      <c r="U3309" s="44"/>
      <c r="V3309" s="44"/>
      <c r="W3309" s="44"/>
      <c r="X3309" s="44"/>
      <c r="Y3309" s="44"/>
    </row>
    <row r="3310" spans="1:25" ht="15" customHeight="1" x14ac:dyDescent="0.2">
      <c r="A3310" s="44"/>
      <c r="O3310" s="44"/>
      <c r="P3310" s="44"/>
      <c r="Q3310" s="44"/>
      <c r="R3310" s="44"/>
      <c r="S3310" s="44"/>
      <c r="T3310" s="44"/>
      <c r="U3310" s="44"/>
      <c r="V3310" s="44"/>
      <c r="W3310" s="44"/>
      <c r="X3310" s="44"/>
      <c r="Y3310" s="44"/>
    </row>
    <row r="3311" spans="1:25" ht="15" customHeight="1" x14ac:dyDescent="0.2">
      <c r="A3311" s="44"/>
      <c r="O3311" s="44"/>
      <c r="P3311" s="44"/>
      <c r="Q3311" s="44"/>
      <c r="R3311" s="44"/>
      <c r="S3311" s="44"/>
      <c r="T3311" s="44"/>
      <c r="U3311" s="44"/>
      <c r="V3311" s="44"/>
      <c r="W3311" s="44"/>
      <c r="X3311" s="44"/>
      <c r="Y3311" s="44"/>
    </row>
    <row r="3312" spans="1:25" ht="15" customHeight="1" x14ac:dyDescent="0.2">
      <c r="A3312" s="44"/>
      <c r="O3312" s="44"/>
      <c r="P3312" s="44"/>
      <c r="Q3312" s="44"/>
      <c r="R3312" s="44"/>
      <c r="S3312" s="44"/>
      <c r="T3312" s="44"/>
      <c r="U3312" s="44"/>
      <c r="V3312" s="44"/>
      <c r="W3312" s="44"/>
      <c r="X3312" s="44"/>
      <c r="Y3312" s="44"/>
    </row>
    <row r="3313" spans="1:25" ht="15" customHeight="1" x14ac:dyDescent="0.2">
      <c r="A3313" s="44"/>
      <c r="O3313" s="44"/>
      <c r="P3313" s="44"/>
      <c r="Q3313" s="44"/>
      <c r="R3313" s="44"/>
      <c r="S3313" s="44"/>
      <c r="T3313" s="44"/>
      <c r="U3313" s="44"/>
      <c r="V3313" s="44"/>
      <c r="W3313" s="44"/>
      <c r="X3313" s="44"/>
      <c r="Y3313" s="44"/>
    </row>
    <row r="3314" spans="1:25" ht="15" customHeight="1" x14ac:dyDescent="0.2">
      <c r="A3314" s="44"/>
      <c r="O3314" s="44"/>
      <c r="P3314" s="44"/>
      <c r="Q3314" s="44"/>
      <c r="R3314" s="44"/>
      <c r="S3314" s="44"/>
      <c r="T3314" s="44"/>
      <c r="U3314" s="44"/>
      <c r="V3314" s="44"/>
      <c r="W3314" s="44"/>
      <c r="X3314" s="44"/>
      <c r="Y3314" s="44"/>
    </row>
    <row r="3315" spans="1:25" ht="15" customHeight="1" x14ac:dyDescent="0.2">
      <c r="A3315" s="44"/>
      <c r="O3315" s="44"/>
      <c r="P3315" s="44"/>
      <c r="Q3315" s="44"/>
      <c r="R3315" s="44"/>
      <c r="S3315" s="44"/>
      <c r="T3315" s="44"/>
      <c r="U3315" s="44"/>
      <c r="V3315" s="44"/>
      <c r="W3315" s="44"/>
      <c r="X3315" s="44"/>
      <c r="Y3315" s="44"/>
    </row>
    <row r="3316" spans="1:25" ht="15" customHeight="1" x14ac:dyDescent="0.2">
      <c r="A3316" s="44"/>
      <c r="O3316" s="44"/>
      <c r="P3316" s="44"/>
      <c r="Q3316" s="44"/>
      <c r="R3316" s="44"/>
      <c r="S3316" s="44"/>
      <c r="T3316" s="44"/>
      <c r="U3316" s="44"/>
      <c r="V3316" s="44"/>
      <c r="W3316" s="44"/>
      <c r="X3316" s="44"/>
      <c r="Y3316" s="44"/>
    </row>
    <row r="3317" spans="1:25" ht="15" customHeight="1" x14ac:dyDescent="0.2">
      <c r="A3317" s="44"/>
      <c r="O3317" s="44"/>
      <c r="P3317" s="44"/>
      <c r="Q3317" s="44"/>
      <c r="R3317" s="44"/>
      <c r="S3317" s="44"/>
      <c r="T3317" s="44"/>
      <c r="U3317" s="44"/>
      <c r="V3317" s="44"/>
      <c r="W3317" s="44"/>
      <c r="X3317" s="44"/>
      <c r="Y3317" s="44"/>
    </row>
    <row r="3318" spans="1:25" ht="15" customHeight="1" x14ac:dyDescent="0.2">
      <c r="A3318" s="44"/>
      <c r="O3318" s="44"/>
      <c r="P3318" s="44"/>
      <c r="Q3318" s="44"/>
      <c r="R3318" s="44"/>
      <c r="S3318" s="44"/>
      <c r="T3318" s="44"/>
      <c r="U3318" s="44"/>
      <c r="V3318" s="44"/>
      <c r="W3318" s="44"/>
      <c r="X3318" s="44"/>
      <c r="Y3318" s="44"/>
    </row>
    <row r="3319" spans="1:25" ht="15" customHeight="1" x14ac:dyDescent="0.2">
      <c r="A3319" s="44"/>
      <c r="O3319" s="44"/>
      <c r="P3319" s="44"/>
      <c r="Q3319" s="44"/>
      <c r="R3319" s="44"/>
      <c r="S3319" s="44"/>
      <c r="T3319" s="44"/>
      <c r="U3319" s="44"/>
      <c r="V3319" s="44"/>
      <c r="W3319" s="44"/>
      <c r="X3319" s="44"/>
      <c r="Y3319" s="44"/>
    </row>
    <row r="3320" spans="1:25" ht="15" customHeight="1" x14ac:dyDescent="0.2">
      <c r="A3320" s="44"/>
      <c r="O3320" s="44"/>
      <c r="P3320" s="44"/>
      <c r="Q3320" s="44"/>
      <c r="R3320" s="44"/>
      <c r="S3320" s="44"/>
      <c r="T3320" s="44"/>
      <c r="U3320" s="44"/>
      <c r="V3320" s="44"/>
      <c r="W3320" s="44"/>
      <c r="X3320" s="44"/>
      <c r="Y3320" s="44"/>
    </row>
    <row r="3321" spans="1:25" ht="15" customHeight="1" x14ac:dyDescent="0.2">
      <c r="A3321" s="44"/>
      <c r="O3321" s="44"/>
      <c r="P3321" s="44"/>
      <c r="Q3321" s="44"/>
      <c r="R3321" s="44"/>
      <c r="S3321" s="44"/>
      <c r="T3321" s="44"/>
      <c r="U3321" s="44"/>
      <c r="V3321" s="44"/>
      <c r="W3321" s="44"/>
      <c r="X3321" s="44"/>
      <c r="Y3321" s="44"/>
    </row>
    <row r="3322" spans="1:25" ht="15" customHeight="1" x14ac:dyDescent="0.2">
      <c r="A3322" s="44"/>
      <c r="O3322" s="44"/>
      <c r="P3322" s="44"/>
      <c r="Q3322" s="44"/>
      <c r="R3322" s="44"/>
      <c r="S3322" s="44"/>
      <c r="T3322" s="44"/>
      <c r="U3322" s="44"/>
      <c r="V3322" s="44"/>
      <c r="W3322" s="44"/>
      <c r="X3322" s="44"/>
      <c r="Y3322" s="44"/>
    </row>
    <row r="3323" spans="1:25" ht="15" customHeight="1" x14ac:dyDescent="0.2">
      <c r="A3323" s="44"/>
      <c r="O3323" s="44"/>
      <c r="P3323" s="44"/>
      <c r="Q3323" s="44"/>
      <c r="R3323" s="44"/>
      <c r="S3323" s="44"/>
      <c r="T3323" s="44"/>
      <c r="U3323" s="44"/>
      <c r="V3323" s="44"/>
      <c r="W3323" s="44"/>
      <c r="X3323" s="44"/>
      <c r="Y3323" s="44"/>
    </row>
    <row r="3324" spans="1:25" ht="15" customHeight="1" x14ac:dyDescent="0.2">
      <c r="A3324" s="44"/>
      <c r="O3324" s="44"/>
      <c r="P3324" s="44"/>
      <c r="Q3324" s="44"/>
      <c r="R3324" s="44"/>
      <c r="S3324" s="44"/>
      <c r="T3324" s="44"/>
      <c r="U3324" s="44"/>
      <c r="V3324" s="44"/>
      <c r="W3324" s="44"/>
      <c r="X3324" s="44"/>
      <c r="Y3324" s="44"/>
    </row>
    <row r="3325" spans="1:25" ht="15" customHeight="1" x14ac:dyDescent="0.2">
      <c r="A3325" s="44"/>
      <c r="O3325" s="44"/>
      <c r="P3325" s="44"/>
      <c r="Q3325" s="44"/>
      <c r="R3325" s="44"/>
      <c r="S3325" s="44"/>
      <c r="T3325" s="44"/>
      <c r="U3325" s="44"/>
      <c r="V3325" s="44"/>
      <c r="W3325" s="44"/>
      <c r="X3325" s="44"/>
      <c r="Y3325" s="44"/>
    </row>
    <row r="3326" spans="1:25" ht="15" customHeight="1" x14ac:dyDescent="0.2">
      <c r="A3326" s="44"/>
      <c r="O3326" s="44"/>
      <c r="P3326" s="44"/>
      <c r="Q3326" s="44"/>
      <c r="R3326" s="44"/>
      <c r="S3326" s="44"/>
      <c r="T3326" s="44"/>
      <c r="U3326" s="44"/>
      <c r="V3326" s="44"/>
      <c r="W3326" s="44"/>
      <c r="X3326" s="44"/>
      <c r="Y3326" s="44"/>
    </row>
    <row r="3327" spans="1:25" ht="15" customHeight="1" x14ac:dyDescent="0.2">
      <c r="A3327" s="44"/>
      <c r="O3327" s="44"/>
      <c r="P3327" s="44"/>
      <c r="Q3327" s="44"/>
      <c r="R3327" s="44"/>
      <c r="S3327" s="44"/>
      <c r="T3327" s="44"/>
      <c r="U3327" s="44"/>
      <c r="V3327" s="44"/>
      <c r="W3327" s="44"/>
      <c r="X3327" s="44"/>
      <c r="Y3327" s="44"/>
    </row>
    <row r="3328" spans="1:25" ht="15" customHeight="1" x14ac:dyDescent="0.2">
      <c r="A3328" s="44"/>
      <c r="O3328" s="44"/>
      <c r="P3328" s="44"/>
      <c r="Q3328" s="44"/>
      <c r="R3328" s="44"/>
      <c r="S3328" s="44"/>
      <c r="T3328" s="44"/>
      <c r="U3328" s="44"/>
      <c r="V3328" s="44"/>
      <c r="W3328" s="44"/>
      <c r="X3328" s="44"/>
      <c r="Y3328" s="44"/>
    </row>
    <row r="3329" spans="1:25" ht="15" customHeight="1" x14ac:dyDescent="0.2">
      <c r="A3329" s="44"/>
      <c r="O3329" s="44"/>
      <c r="P3329" s="44"/>
      <c r="Q3329" s="44"/>
      <c r="R3329" s="44"/>
      <c r="S3329" s="44"/>
      <c r="T3329" s="44"/>
      <c r="U3329" s="44"/>
      <c r="V3329" s="44"/>
      <c r="W3329" s="44"/>
      <c r="X3329" s="44"/>
      <c r="Y3329" s="44"/>
    </row>
    <row r="3330" spans="1:25" ht="15" customHeight="1" x14ac:dyDescent="0.2">
      <c r="A3330" s="44"/>
      <c r="O3330" s="44"/>
      <c r="P3330" s="44"/>
      <c r="Q3330" s="44"/>
      <c r="R3330" s="44"/>
      <c r="S3330" s="44"/>
      <c r="T3330" s="44"/>
      <c r="U3330" s="44"/>
      <c r="V3330" s="44"/>
      <c r="W3330" s="44"/>
      <c r="X3330" s="44"/>
      <c r="Y3330" s="44"/>
    </row>
    <row r="3331" spans="1:25" ht="15" customHeight="1" x14ac:dyDescent="0.2">
      <c r="A3331" s="44"/>
      <c r="O3331" s="44"/>
      <c r="P3331" s="44"/>
      <c r="Q3331" s="44"/>
      <c r="R3331" s="44"/>
      <c r="S3331" s="44"/>
      <c r="T3331" s="44"/>
      <c r="U3331" s="44"/>
      <c r="V3331" s="44"/>
      <c r="W3331" s="44"/>
      <c r="X3331" s="44"/>
      <c r="Y3331" s="44"/>
    </row>
    <row r="3332" spans="1:25" ht="15" customHeight="1" x14ac:dyDescent="0.2">
      <c r="A3332" s="44"/>
      <c r="O3332" s="44"/>
      <c r="P3332" s="44"/>
      <c r="Q3332" s="44"/>
      <c r="R3332" s="44"/>
      <c r="S3332" s="44"/>
      <c r="T3332" s="44"/>
      <c r="U3332" s="44"/>
      <c r="V3332" s="44"/>
      <c r="W3332" s="44"/>
      <c r="X3332" s="44"/>
      <c r="Y3332" s="44"/>
    </row>
    <row r="3333" spans="1:25" ht="15" customHeight="1" x14ac:dyDescent="0.2">
      <c r="A3333" s="44"/>
      <c r="O3333" s="44"/>
      <c r="P3333" s="44"/>
      <c r="Q3333" s="44"/>
      <c r="R3333" s="44"/>
      <c r="S3333" s="44"/>
      <c r="T3333" s="44"/>
      <c r="U3333" s="44"/>
      <c r="V3333" s="44"/>
      <c r="W3333" s="44"/>
      <c r="X3333" s="44"/>
      <c r="Y3333" s="44"/>
    </row>
    <row r="3334" spans="1:25" ht="15" customHeight="1" x14ac:dyDescent="0.2">
      <c r="A3334" s="44"/>
      <c r="O3334" s="44"/>
      <c r="P3334" s="44"/>
      <c r="Q3334" s="44"/>
      <c r="R3334" s="44"/>
      <c r="S3334" s="44"/>
      <c r="T3334" s="44"/>
      <c r="U3334" s="44"/>
      <c r="V3334" s="44"/>
      <c r="W3334" s="44"/>
      <c r="X3334" s="44"/>
      <c r="Y3334" s="44"/>
    </row>
    <row r="3335" spans="1:25" ht="15" customHeight="1" x14ac:dyDescent="0.2">
      <c r="A3335" s="44"/>
      <c r="O3335" s="44"/>
      <c r="P3335" s="44"/>
      <c r="Q3335" s="44"/>
      <c r="R3335" s="44"/>
      <c r="S3335" s="44"/>
      <c r="T3335" s="44"/>
      <c r="U3335" s="44"/>
      <c r="V3335" s="44"/>
      <c r="W3335" s="44"/>
      <c r="X3335" s="44"/>
      <c r="Y3335" s="44"/>
    </row>
    <row r="3336" spans="1:25" ht="15" customHeight="1" x14ac:dyDescent="0.2">
      <c r="A3336" s="44"/>
      <c r="O3336" s="44"/>
      <c r="P3336" s="44"/>
      <c r="Q3336" s="44"/>
      <c r="R3336" s="44"/>
      <c r="S3336" s="44"/>
      <c r="T3336" s="44"/>
      <c r="U3336" s="44"/>
      <c r="V3336" s="44"/>
      <c r="W3336" s="44"/>
      <c r="X3336" s="44"/>
      <c r="Y3336" s="44"/>
    </row>
    <row r="3337" spans="1:25" ht="15" customHeight="1" x14ac:dyDescent="0.2">
      <c r="A3337" s="44"/>
      <c r="O3337" s="44"/>
      <c r="P3337" s="44"/>
      <c r="Q3337" s="44"/>
      <c r="R3337" s="44"/>
      <c r="S3337" s="44"/>
      <c r="T3337" s="44"/>
      <c r="U3337" s="44"/>
      <c r="V3337" s="44"/>
      <c r="W3337" s="44"/>
      <c r="X3337" s="44"/>
      <c r="Y3337" s="44"/>
    </row>
    <row r="3338" spans="1:25" ht="15" customHeight="1" x14ac:dyDescent="0.2">
      <c r="A3338" s="44"/>
      <c r="O3338" s="44"/>
      <c r="P3338" s="44"/>
      <c r="Q3338" s="44"/>
      <c r="R3338" s="44"/>
      <c r="S3338" s="44"/>
      <c r="T3338" s="44"/>
      <c r="U3338" s="44"/>
      <c r="V3338" s="44"/>
      <c r="W3338" s="44"/>
      <c r="X3338" s="44"/>
      <c r="Y3338" s="44"/>
    </row>
    <row r="3339" spans="1:25" ht="15" customHeight="1" x14ac:dyDescent="0.2">
      <c r="A3339" s="44"/>
      <c r="O3339" s="44"/>
      <c r="P3339" s="44"/>
      <c r="Q3339" s="44"/>
      <c r="R3339" s="44"/>
      <c r="S3339" s="44"/>
      <c r="T3339" s="44"/>
      <c r="U3339" s="44"/>
      <c r="V3339" s="44"/>
      <c r="W3339" s="44"/>
      <c r="X3339" s="44"/>
      <c r="Y3339" s="44"/>
    </row>
    <row r="3340" spans="1:25" ht="15" customHeight="1" x14ac:dyDescent="0.2">
      <c r="A3340" s="44"/>
      <c r="O3340" s="44"/>
      <c r="P3340" s="44"/>
      <c r="Q3340" s="44"/>
      <c r="R3340" s="44"/>
      <c r="S3340" s="44"/>
      <c r="T3340" s="44"/>
      <c r="U3340" s="44"/>
      <c r="V3340" s="44"/>
      <c r="W3340" s="44"/>
      <c r="X3340" s="44"/>
      <c r="Y3340" s="44"/>
    </row>
    <row r="3341" spans="1:25" ht="15" customHeight="1" x14ac:dyDescent="0.2">
      <c r="A3341" s="44"/>
      <c r="O3341" s="44"/>
      <c r="P3341" s="44"/>
      <c r="Q3341" s="44"/>
      <c r="R3341" s="44"/>
      <c r="S3341" s="44"/>
      <c r="T3341" s="44"/>
      <c r="U3341" s="44"/>
      <c r="V3341" s="44"/>
      <c r="W3341" s="44"/>
      <c r="X3341" s="44"/>
      <c r="Y3341" s="44"/>
    </row>
    <row r="3342" spans="1:25" ht="15" customHeight="1" x14ac:dyDescent="0.2">
      <c r="A3342" s="44"/>
      <c r="O3342" s="44"/>
      <c r="P3342" s="44"/>
      <c r="Q3342" s="44"/>
      <c r="R3342" s="44"/>
      <c r="S3342" s="44"/>
      <c r="T3342" s="44"/>
      <c r="U3342" s="44"/>
      <c r="V3342" s="44"/>
      <c r="W3342" s="44"/>
      <c r="X3342" s="44"/>
      <c r="Y3342" s="44"/>
    </row>
    <row r="3343" spans="1:25" ht="15" customHeight="1" x14ac:dyDescent="0.2">
      <c r="A3343" s="44"/>
      <c r="O3343" s="44"/>
      <c r="P3343" s="44"/>
      <c r="Q3343" s="44"/>
      <c r="R3343" s="44"/>
      <c r="S3343" s="44"/>
      <c r="T3343" s="44"/>
      <c r="U3343" s="44"/>
      <c r="V3343" s="44"/>
      <c r="W3343" s="44"/>
      <c r="X3343" s="44"/>
      <c r="Y3343" s="44"/>
    </row>
    <row r="3344" spans="1:25" ht="15" customHeight="1" x14ac:dyDescent="0.2">
      <c r="A3344" s="44"/>
      <c r="O3344" s="44"/>
      <c r="P3344" s="44"/>
      <c r="Q3344" s="44"/>
      <c r="R3344" s="44"/>
      <c r="S3344" s="44"/>
      <c r="T3344" s="44"/>
      <c r="U3344" s="44"/>
      <c r="V3344" s="44"/>
      <c r="W3344" s="44"/>
      <c r="X3344" s="44"/>
      <c r="Y3344" s="44"/>
    </row>
    <row r="3345" spans="1:25" ht="15" customHeight="1" x14ac:dyDescent="0.2">
      <c r="A3345" s="44"/>
      <c r="O3345" s="44"/>
      <c r="P3345" s="44"/>
      <c r="Q3345" s="44"/>
      <c r="R3345" s="44"/>
      <c r="S3345" s="44"/>
      <c r="T3345" s="44"/>
      <c r="U3345" s="44"/>
      <c r="V3345" s="44"/>
      <c r="W3345" s="44"/>
      <c r="X3345" s="44"/>
      <c r="Y3345" s="44"/>
    </row>
    <row r="3346" spans="1:25" ht="15" customHeight="1" x14ac:dyDescent="0.2">
      <c r="A3346" s="44"/>
      <c r="O3346" s="44"/>
      <c r="P3346" s="44"/>
      <c r="Q3346" s="44"/>
      <c r="R3346" s="44"/>
      <c r="S3346" s="44"/>
      <c r="T3346" s="44"/>
      <c r="U3346" s="44"/>
      <c r="V3346" s="44"/>
      <c r="W3346" s="44"/>
      <c r="X3346" s="44"/>
      <c r="Y3346" s="44"/>
    </row>
    <row r="3347" spans="1:25" ht="15" customHeight="1" x14ac:dyDescent="0.2">
      <c r="A3347" s="44"/>
      <c r="O3347" s="44"/>
      <c r="P3347" s="44"/>
      <c r="Q3347" s="44"/>
      <c r="R3347" s="44"/>
      <c r="S3347" s="44"/>
      <c r="T3347" s="44"/>
      <c r="U3347" s="44"/>
      <c r="V3347" s="44"/>
      <c r="W3347" s="44"/>
      <c r="X3347" s="44"/>
      <c r="Y3347" s="44"/>
    </row>
    <row r="3348" spans="1:25" ht="15" customHeight="1" x14ac:dyDescent="0.2">
      <c r="A3348" s="44"/>
      <c r="O3348" s="44"/>
      <c r="P3348" s="44"/>
      <c r="Q3348" s="44"/>
      <c r="R3348" s="44"/>
      <c r="S3348" s="44"/>
      <c r="T3348" s="44"/>
      <c r="U3348" s="44"/>
      <c r="V3348" s="44"/>
      <c r="W3348" s="44"/>
      <c r="X3348" s="44"/>
      <c r="Y3348" s="44"/>
    </row>
    <row r="3349" spans="1:25" ht="15" customHeight="1" x14ac:dyDescent="0.2">
      <c r="A3349" s="44"/>
      <c r="O3349" s="44"/>
      <c r="P3349" s="44"/>
      <c r="Q3349" s="44"/>
      <c r="R3349" s="44"/>
      <c r="S3349" s="44"/>
      <c r="T3349" s="44"/>
      <c r="U3349" s="44"/>
      <c r="V3349" s="44"/>
      <c r="W3349" s="44"/>
      <c r="X3349" s="44"/>
      <c r="Y3349" s="44"/>
    </row>
    <row r="3350" spans="1:25" ht="15" customHeight="1" x14ac:dyDescent="0.2">
      <c r="A3350" s="44"/>
      <c r="O3350" s="44"/>
      <c r="P3350" s="44"/>
      <c r="Q3350" s="44"/>
      <c r="R3350" s="44"/>
      <c r="S3350" s="44"/>
      <c r="T3350" s="44"/>
      <c r="U3350" s="44"/>
      <c r="V3350" s="44"/>
      <c r="W3350" s="44"/>
      <c r="X3350" s="44"/>
      <c r="Y3350" s="44"/>
    </row>
    <row r="3351" spans="1:25" ht="15" customHeight="1" x14ac:dyDescent="0.2">
      <c r="A3351" s="44"/>
      <c r="O3351" s="44"/>
      <c r="P3351" s="44"/>
      <c r="Q3351" s="44"/>
      <c r="R3351" s="44"/>
      <c r="S3351" s="44"/>
      <c r="T3351" s="44"/>
      <c r="U3351" s="44"/>
      <c r="V3351" s="44"/>
      <c r="W3351" s="44"/>
      <c r="X3351" s="44"/>
      <c r="Y3351" s="44"/>
    </row>
    <row r="3352" spans="1:25" ht="15" customHeight="1" x14ac:dyDescent="0.2">
      <c r="A3352" s="44"/>
      <c r="O3352" s="44"/>
      <c r="P3352" s="44"/>
      <c r="Q3352" s="44"/>
      <c r="R3352" s="44"/>
      <c r="S3352" s="44"/>
      <c r="T3352" s="44"/>
      <c r="U3352" s="44"/>
      <c r="V3352" s="44"/>
      <c r="W3352" s="44"/>
      <c r="X3352" s="44"/>
      <c r="Y3352" s="44"/>
    </row>
    <row r="3353" spans="1:25" ht="15" customHeight="1" x14ac:dyDescent="0.2">
      <c r="A3353" s="44"/>
      <c r="O3353" s="44"/>
      <c r="P3353" s="44"/>
      <c r="Q3353" s="44"/>
      <c r="R3353" s="44"/>
      <c r="S3353" s="44"/>
      <c r="T3353" s="44"/>
      <c r="U3353" s="44"/>
      <c r="V3353" s="44"/>
      <c r="W3353" s="44"/>
      <c r="X3353" s="44"/>
      <c r="Y3353" s="44"/>
    </row>
    <row r="3354" spans="1:25" ht="15" customHeight="1" x14ac:dyDescent="0.2">
      <c r="A3354" s="44"/>
      <c r="O3354" s="44"/>
      <c r="P3354" s="44"/>
      <c r="Q3354" s="44"/>
      <c r="R3354" s="44"/>
      <c r="S3354" s="44"/>
      <c r="T3354" s="44"/>
      <c r="U3354" s="44"/>
      <c r="V3354" s="44"/>
      <c r="W3354" s="44"/>
      <c r="X3354" s="44"/>
      <c r="Y3354" s="44"/>
    </row>
    <row r="3355" spans="1:25" ht="15" customHeight="1" x14ac:dyDescent="0.2">
      <c r="A3355" s="44"/>
      <c r="O3355" s="44"/>
      <c r="P3355" s="44"/>
      <c r="Q3355" s="44"/>
      <c r="R3355" s="44"/>
      <c r="S3355" s="44"/>
      <c r="T3355" s="44"/>
      <c r="U3355" s="44"/>
      <c r="V3355" s="44"/>
      <c r="W3355" s="44"/>
      <c r="X3355" s="44"/>
      <c r="Y3355" s="44"/>
    </row>
    <row r="3356" spans="1:25" ht="15" customHeight="1" x14ac:dyDescent="0.2">
      <c r="A3356" s="44"/>
      <c r="O3356" s="44"/>
      <c r="P3356" s="44"/>
      <c r="Q3356" s="44"/>
      <c r="R3356" s="44"/>
      <c r="S3356" s="44"/>
      <c r="T3356" s="44"/>
      <c r="U3356" s="44"/>
      <c r="V3356" s="44"/>
      <c r="W3356" s="44"/>
      <c r="X3356" s="44"/>
      <c r="Y3356" s="44"/>
    </row>
    <row r="3357" spans="1:25" ht="15" customHeight="1" x14ac:dyDescent="0.2">
      <c r="A3357" s="44"/>
      <c r="O3357" s="44"/>
      <c r="P3357" s="44"/>
      <c r="Q3357" s="44"/>
      <c r="R3357" s="44"/>
      <c r="S3357" s="44"/>
      <c r="T3357" s="44"/>
      <c r="U3357" s="44"/>
      <c r="V3357" s="44"/>
      <c r="W3357" s="44"/>
      <c r="X3357" s="44"/>
      <c r="Y3357" s="44"/>
    </row>
    <row r="3358" spans="1:25" ht="15" customHeight="1" x14ac:dyDescent="0.2">
      <c r="A3358" s="44"/>
      <c r="O3358" s="44"/>
      <c r="P3358" s="44"/>
      <c r="Q3358" s="44"/>
      <c r="R3358" s="44"/>
      <c r="S3358" s="44"/>
      <c r="T3358" s="44"/>
      <c r="U3358" s="44"/>
      <c r="V3358" s="44"/>
      <c r="W3358" s="44"/>
      <c r="X3358" s="44"/>
      <c r="Y3358" s="44"/>
    </row>
    <row r="3359" spans="1:25" ht="15" customHeight="1" x14ac:dyDescent="0.2">
      <c r="A3359" s="44"/>
      <c r="O3359" s="44"/>
      <c r="P3359" s="44"/>
      <c r="Q3359" s="44"/>
      <c r="R3359" s="44"/>
      <c r="S3359" s="44"/>
      <c r="T3359" s="44"/>
      <c r="U3359" s="44"/>
      <c r="V3359" s="44"/>
      <c r="W3359" s="44"/>
      <c r="X3359" s="44"/>
      <c r="Y3359" s="44"/>
    </row>
    <row r="3360" spans="1:25" ht="15" customHeight="1" x14ac:dyDescent="0.2">
      <c r="A3360" s="44"/>
      <c r="O3360" s="44"/>
      <c r="P3360" s="44"/>
      <c r="Q3360" s="44"/>
      <c r="R3360" s="44"/>
      <c r="S3360" s="44"/>
      <c r="T3360" s="44"/>
      <c r="U3360" s="44"/>
      <c r="V3360" s="44"/>
      <c r="W3360" s="44"/>
      <c r="X3360" s="44"/>
      <c r="Y3360" s="44"/>
    </row>
    <row r="3361" spans="1:25" ht="15" customHeight="1" x14ac:dyDescent="0.2">
      <c r="A3361" s="44"/>
      <c r="O3361" s="44"/>
      <c r="P3361" s="44"/>
      <c r="Q3361" s="44"/>
      <c r="R3361" s="44"/>
      <c r="S3361" s="44"/>
      <c r="T3361" s="44"/>
      <c r="U3361" s="44"/>
      <c r="V3361" s="44"/>
      <c r="W3361" s="44"/>
      <c r="X3361" s="44"/>
      <c r="Y3361" s="44"/>
    </row>
    <row r="3362" spans="1:25" ht="15" customHeight="1" x14ac:dyDescent="0.2">
      <c r="A3362" s="44"/>
      <c r="O3362" s="44"/>
      <c r="P3362" s="44"/>
      <c r="Q3362" s="44"/>
      <c r="R3362" s="44"/>
      <c r="S3362" s="44"/>
      <c r="T3362" s="44"/>
      <c r="U3362" s="44"/>
      <c r="V3362" s="44"/>
      <c r="W3362" s="44"/>
      <c r="X3362" s="44"/>
      <c r="Y3362" s="44"/>
    </row>
    <row r="3363" spans="1:25" ht="15" customHeight="1" x14ac:dyDescent="0.2">
      <c r="A3363" s="44"/>
      <c r="O3363" s="44"/>
      <c r="P3363" s="44"/>
      <c r="Q3363" s="44"/>
      <c r="R3363" s="44"/>
      <c r="S3363" s="44"/>
      <c r="T3363" s="44"/>
      <c r="U3363" s="44"/>
      <c r="V3363" s="44"/>
      <c r="W3363" s="44"/>
      <c r="X3363" s="44"/>
      <c r="Y3363" s="44"/>
    </row>
    <row r="3364" spans="1:25" ht="15" customHeight="1" x14ac:dyDescent="0.2">
      <c r="A3364" s="44"/>
      <c r="O3364" s="44"/>
      <c r="P3364" s="44"/>
      <c r="Q3364" s="44"/>
      <c r="R3364" s="44"/>
      <c r="S3364" s="44"/>
      <c r="T3364" s="44"/>
      <c r="U3364" s="44"/>
      <c r="V3364" s="44"/>
      <c r="W3364" s="44"/>
      <c r="X3364" s="44"/>
      <c r="Y3364" s="44"/>
    </row>
    <row r="3365" spans="1:25" ht="15" customHeight="1" x14ac:dyDescent="0.2">
      <c r="A3365" s="44"/>
      <c r="O3365" s="44"/>
      <c r="P3365" s="44"/>
      <c r="Q3365" s="44"/>
      <c r="R3365" s="44"/>
      <c r="S3365" s="44"/>
      <c r="T3365" s="44"/>
      <c r="U3365" s="44"/>
      <c r="V3365" s="44"/>
      <c r="W3365" s="44"/>
      <c r="X3365" s="44"/>
      <c r="Y3365" s="44"/>
    </row>
    <row r="3366" spans="1:25" ht="15" customHeight="1" x14ac:dyDescent="0.2">
      <c r="A3366" s="44"/>
      <c r="O3366" s="44"/>
      <c r="P3366" s="44"/>
      <c r="Q3366" s="44"/>
      <c r="R3366" s="44"/>
      <c r="S3366" s="44"/>
      <c r="T3366" s="44"/>
      <c r="U3366" s="44"/>
      <c r="V3366" s="44"/>
      <c r="W3366" s="44"/>
      <c r="X3366" s="44"/>
      <c r="Y3366" s="44"/>
    </row>
    <row r="3367" spans="1:25" ht="15" customHeight="1" x14ac:dyDescent="0.2">
      <c r="A3367" s="44"/>
      <c r="O3367" s="44"/>
      <c r="P3367" s="44"/>
      <c r="Q3367" s="44"/>
      <c r="R3367" s="44"/>
      <c r="S3367" s="44"/>
      <c r="T3367" s="44"/>
      <c r="U3367" s="44"/>
      <c r="V3367" s="44"/>
      <c r="W3367" s="44"/>
      <c r="X3367" s="44"/>
      <c r="Y3367" s="44"/>
    </row>
    <row r="3368" spans="1:25" ht="15" customHeight="1" x14ac:dyDescent="0.2">
      <c r="A3368" s="44"/>
      <c r="O3368" s="44"/>
      <c r="P3368" s="44"/>
      <c r="Q3368" s="44"/>
      <c r="R3368" s="44"/>
      <c r="S3368" s="44"/>
      <c r="T3368" s="44"/>
      <c r="U3368" s="44"/>
      <c r="V3368" s="44"/>
      <c r="W3368" s="44"/>
      <c r="X3368" s="44"/>
      <c r="Y3368" s="44"/>
    </row>
    <row r="3369" spans="1:25" ht="15" customHeight="1" x14ac:dyDescent="0.2">
      <c r="A3369" s="44"/>
      <c r="O3369" s="44"/>
      <c r="P3369" s="44"/>
      <c r="Q3369" s="44"/>
      <c r="R3369" s="44"/>
      <c r="S3369" s="44"/>
      <c r="T3369" s="44"/>
      <c r="U3369" s="44"/>
      <c r="V3369" s="44"/>
      <c r="W3369" s="44"/>
      <c r="X3369" s="44"/>
      <c r="Y3369" s="44"/>
    </row>
    <row r="3370" spans="1:25" ht="15" customHeight="1" x14ac:dyDescent="0.2">
      <c r="A3370" s="44"/>
      <c r="O3370" s="44"/>
      <c r="P3370" s="44"/>
      <c r="Q3370" s="44"/>
      <c r="R3370" s="44"/>
      <c r="S3370" s="44"/>
      <c r="T3370" s="44"/>
      <c r="U3370" s="44"/>
      <c r="V3370" s="44"/>
      <c r="W3370" s="44"/>
      <c r="X3370" s="44"/>
      <c r="Y3370" s="44"/>
    </row>
    <row r="3371" spans="1:25" ht="15" customHeight="1" x14ac:dyDescent="0.2">
      <c r="A3371" s="44"/>
      <c r="O3371" s="44"/>
      <c r="P3371" s="44"/>
      <c r="Q3371" s="44"/>
      <c r="R3371" s="44"/>
      <c r="S3371" s="44"/>
      <c r="T3371" s="44"/>
      <c r="U3371" s="44"/>
      <c r="V3371" s="44"/>
      <c r="W3371" s="44"/>
      <c r="X3371" s="44"/>
      <c r="Y3371" s="44"/>
    </row>
    <row r="3372" spans="1:25" ht="15" customHeight="1" x14ac:dyDescent="0.2">
      <c r="A3372" s="44"/>
      <c r="O3372" s="44"/>
      <c r="P3372" s="44"/>
      <c r="Q3372" s="44"/>
      <c r="R3372" s="44"/>
      <c r="S3372" s="44"/>
      <c r="T3372" s="44"/>
      <c r="U3372" s="44"/>
      <c r="V3372" s="44"/>
      <c r="W3372" s="44"/>
      <c r="X3372" s="44"/>
      <c r="Y3372" s="44"/>
    </row>
    <row r="3373" spans="1:25" ht="15" customHeight="1" x14ac:dyDescent="0.2">
      <c r="A3373" s="44"/>
      <c r="O3373" s="44"/>
      <c r="P3373" s="44"/>
      <c r="Q3373" s="44"/>
      <c r="R3373" s="44"/>
      <c r="S3373" s="44"/>
      <c r="T3373" s="44"/>
      <c r="U3373" s="44"/>
      <c r="V3373" s="44"/>
      <c r="W3373" s="44"/>
      <c r="X3373" s="44"/>
      <c r="Y3373" s="44"/>
    </row>
    <row r="3374" spans="1:25" ht="15" customHeight="1" x14ac:dyDescent="0.2">
      <c r="A3374" s="44"/>
      <c r="O3374" s="44"/>
      <c r="P3374" s="44"/>
      <c r="Q3374" s="44"/>
      <c r="R3374" s="44"/>
      <c r="S3374" s="44"/>
      <c r="T3374" s="44"/>
      <c r="U3374" s="44"/>
      <c r="V3374" s="44"/>
      <c r="W3374" s="44"/>
      <c r="X3374" s="44"/>
      <c r="Y3374" s="44"/>
    </row>
    <row r="3375" spans="1:25" ht="15" customHeight="1" x14ac:dyDescent="0.2">
      <c r="A3375" s="44"/>
      <c r="O3375" s="44"/>
      <c r="P3375" s="44"/>
      <c r="Q3375" s="44"/>
      <c r="R3375" s="44"/>
      <c r="S3375" s="44"/>
      <c r="T3375" s="44"/>
      <c r="U3375" s="44"/>
      <c r="V3375" s="44"/>
      <c r="W3375" s="44"/>
      <c r="X3375" s="44"/>
      <c r="Y3375" s="44"/>
    </row>
    <row r="3376" spans="1:25" ht="15" customHeight="1" x14ac:dyDescent="0.2">
      <c r="A3376" s="44"/>
      <c r="O3376" s="44"/>
      <c r="P3376" s="44"/>
      <c r="Q3376" s="44"/>
      <c r="R3376" s="44"/>
      <c r="S3376" s="44"/>
      <c r="T3376" s="44"/>
      <c r="U3376" s="44"/>
      <c r="V3376" s="44"/>
      <c r="W3376" s="44"/>
      <c r="X3376" s="44"/>
      <c r="Y3376" s="44"/>
    </row>
    <row r="3377" spans="1:25" ht="15" customHeight="1" x14ac:dyDescent="0.2">
      <c r="A3377" s="44"/>
      <c r="O3377" s="44"/>
      <c r="P3377" s="44"/>
      <c r="Q3377" s="44"/>
      <c r="R3377" s="44"/>
      <c r="S3377" s="44"/>
      <c r="T3377" s="44"/>
      <c r="U3377" s="44"/>
      <c r="V3377" s="44"/>
      <c r="W3377" s="44"/>
      <c r="X3377" s="44"/>
      <c r="Y3377" s="44"/>
    </row>
    <row r="3378" spans="1:25" ht="15" customHeight="1" x14ac:dyDescent="0.2">
      <c r="A3378" s="44"/>
      <c r="O3378" s="44"/>
      <c r="P3378" s="44"/>
      <c r="Q3378" s="44"/>
      <c r="R3378" s="44"/>
      <c r="S3378" s="44"/>
      <c r="T3378" s="44"/>
      <c r="U3378" s="44"/>
      <c r="V3378" s="44"/>
      <c r="W3378" s="44"/>
      <c r="X3378" s="44"/>
      <c r="Y3378" s="44"/>
    </row>
    <row r="3379" spans="1:25" ht="15" customHeight="1" x14ac:dyDescent="0.2">
      <c r="A3379" s="44"/>
      <c r="O3379" s="44"/>
      <c r="P3379" s="44"/>
      <c r="Q3379" s="44"/>
      <c r="R3379" s="44"/>
      <c r="S3379" s="44"/>
      <c r="T3379" s="44"/>
      <c r="U3379" s="44"/>
      <c r="V3379" s="44"/>
      <c r="W3379" s="44"/>
      <c r="X3379" s="44"/>
      <c r="Y3379" s="44"/>
    </row>
    <row r="3380" spans="1:25" ht="15" customHeight="1" x14ac:dyDescent="0.2">
      <c r="A3380" s="44"/>
      <c r="O3380" s="44"/>
      <c r="P3380" s="44"/>
      <c r="Q3380" s="44"/>
      <c r="R3380" s="44"/>
      <c r="S3380" s="44"/>
      <c r="T3380" s="44"/>
      <c r="U3380" s="44"/>
      <c r="V3380" s="44"/>
      <c r="W3380" s="44"/>
      <c r="X3380" s="44"/>
      <c r="Y3380" s="44"/>
    </row>
    <row r="3381" spans="1:25" ht="15" customHeight="1" x14ac:dyDescent="0.2">
      <c r="A3381" s="44"/>
      <c r="O3381" s="44"/>
      <c r="P3381" s="44"/>
      <c r="Q3381" s="44"/>
      <c r="R3381" s="44"/>
      <c r="S3381" s="44"/>
      <c r="T3381" s="44"/>
      <c r="U3381" s="44"/>
      <c r="V3381" s="44"/>
      <c r="W3381" s="44"/>
      <c r="X3381" s="44"/>
      <c r="Y3381" s="44"/>
    </row>
    <row r="3382" spans="1:25" ht="15" customHeight="1" x14ac:dyDescent="0.2">
      <c r="A3382" s="44"/>
      <c r="O3382" s="44"/>
      <c r="P3382" s="44"/>
      <c r="Q3382" s="44"/>
      <c r="R3382" s="44"/>
      <c r="S3382" s="44"/>
      <c r="T3382" s="44"/>
      <c r="U3382" s="44"/>
      <c r="V3382" s="44"/>
      <c r="W3382" s="44"/>
      <c r="X3382" s="44"/>
      <c r="Y3382" s="44"/>
    </row>
    <row r="3383" spans="1:25" ht="15" customHeight="1" x14ac:dyDescent="0.2">
      <c r="A3383" s="44"/>
      <c r="O3383" s="44"/>
      <c r="P3383" s="44"/>
      <c r="Q3383" s="44"/>
      <c r="R3383" s="44"/>
      <c r="S3383" s="44"/>
      <c r="T3383" s="44"/>
      <c r="U3383" s="44"/>
      <c r="V3383" s="44"/>
      <c r="W3383" s="44"/>
      <c r="X3383" s="44"/>
      <c r="Y3383" s="44"/>
    </row>
    <row r="3384" spans="1:25" ht="15" customHeight="1" x14ac:dyDescent="0.2">
      <c r="A3384" s="44"/>
      <c r="O3384" s="44"/>
      <c r="P3384" s="44"/>
      <c r="Q3384" s="44"/>
      <c r="R3384" s="44"/>
      <c r="S3384" s="44"/>
      <c r="T3384" s="44"/>
      <c r="U3384" s="44"/>
      <c r="V3384" s="44"/>
      <c r="W3384" s="44"/>
      <c r="X3384" s="44"/>
      <c r="Y3384" s="44"/>
    </row>
    <row r="3385" spans="1:25" ht="15" customHeight="1" x14ac:dyDescent="0.2">
      <c r="A3385" s="44"/>
      <c r="O3385" s="44"/>
      <c r="P3385" s="44"/>
      <c r="Q3385" s="44"/>
      <c r="R3385" s="44"/>
      <c r="S3385" s="44"/>
      <c r="T3385" s="44"/>
      <c r="U3385" s="44"/>
      <c r="V3385" s="44"/>
      <c r="W3385" s="44"/>
      <c r="X3385" s="44"/>
      <c r="Y3385" s="44"/>
    </row>
    <row r="3386" spans="1:25" ht="15" customHeight="1" x14ac:dyDescent="0.2">
      <c r="A3386" s="44"/>
      <c r="O3386" s="44"/>
      <c r="P3386" s="44"/>
      <c r="Q3386" s="44"/>
      <c r="R3386" s="44"/>
      <c r="S3386" s="44"/>
      <c r="T3386" s="44"/>
      <c r="U3386" s="44"/>
      <c r="V3386" s="44"/>
      <c r="W3386" s="44"/>
      <c r="X3386" s="44"/>
      <c r="Y3386" s="44"/>
    </row>
    <row r="3387" spans="1:25" ht="15" customHeight="1" x14ac:dyDescent="0.2">
      <c r="A3387" s="44"/>
      <c r="O3387" s="44"/>
      <c r="P3387" s="44"/>
      <c r="Q3387" s="44"/>
      <c r="R3387" s="44"/>
      <c r="S3387" s="44"/>
      <c r="T3387" s="44"/>
      <c r="U3387" s="44"/>
      <c r="V3387" s="44"/>
      <c r="W3387" s="44"/>
      <c r="X3387" s="44"/>
      <c r="Y3387" s="44"/>
    </row>
    <row r="3388" spans="1:25" ht="15" customHeight="1" x14ac:dyDescent="0.2">
      <c r="A3388" s="44"/>
      <c r="O3388" s="44"/>
      <c r="P3388" s="44"/>
      <c r="Q3388" s="44"/>
      <c r="R3388" s="44"/>
      <c r="S3388" s="44"/>
      <c r="T3388" s="44"/>
      <c r="U3388" s="44"/>
      <c r="V3388" s="44"/>
      <c r="W3388" s="44"/>
      <c r="X3388" s="44"/>
      <c r="Y3388" s="44"/>
    </row>
    <row r="3389" spans="1:25" ht="15" customHeight="1" x14ac:dyDescent="0.2">
      <c r="A3389" s="44"/>
      <c r="O3389" s="44"/>
      <c r="P3389" s="44"/>
      <c r="Q3389" s="44"/>
      <c r="R3389" s="44"/>
      <c r="S3389" s="44"/>
      <c r="T3389" s="44"/>
      <c r="U3389" s="44"/>
      <c r="V3389" s="44"/>
      <c r="W3389" s="44"/>
      <c r="X3389" s="44"/>
      <c r="Y3389" s="44"/>
    </row>
    <row r="3390" spans="1:25" ht="15" customHeight="1" x14ac:dyDescent="0.2">
      <c r="A3390" s="44"/>
      <c r="O3390" s="44"/>
      <c r="P3390" s="44"/>
      <c r="Q3390" s="44"/>
      <c r="R3390" s="44"/>
      <c r="S3390" s="44"/>
      <c r="T3390" s="44"/>
      <c r="U3390" s="44"/>
      <c r="V3390" s="44"/>
      <c r="W3390" s="44"/>
      <c r="X3390" s="44"/>
      <c r="Y3390" s="44"/>
    </row>
    <row r="3391" spans="1:25" ht="15" customHeight="1" x14ac:dyDescent="0.2">
      <c r="A3391" s="44"/>
      <c r="O3391" s="44"/>
      <c r="P3391" s="44"/>
      <c r="Q3391" s="44"/>
      <c r="R3391" s="44"/>
      <c r="S3391" s="44"/>
      <c r="T3391" s="44"/>
      <c r="U3391" s="44"/>
      <c r="V3391" s="44"/>
      <c r="W3391" s="44"/>
      <c r="X3391" s="44"/>
      <c r="Y3391" s="44"/>
    </row>
    <row r="3392" spans="1:25" ht="15" customHeight="1" x14ac:dyDescent="0.2">
      <c r="A3392" s="44"/>
      <c r="O3392" s="44"/>
      <c r="P3392" s="44"/>
      <c r="Q3392" s="44"/>
      <c r="R3392" s="44"/>
      <c r="S3392" s="44"/>
      <c r="T3392" s="44"/>
      <c r="U3392" s="44"/>
      <c r="V3392" s="44"/>
      <c r="W3392" s="44"/>
      <c r="X3392" s="44"/>
      <c r="Y3392" s="44"/>
    </row>
    <row r="3393" spans="1:25" ht="15" customHeight="1" x14ac:dyDescent="0.2">
      <c r="A3393" s="44"/>
      <c r="O3393" s="44"/>
      <c r="P3393" s="44"/>
      <c r="Q3393" s="44"/>
      <c r="R3393" s="44"/>
      <c r="S3393" s="44"/>
      <c r="T3393" s="44"/>
      <c r="U3393" s="44"/>
      <c r="V3393" s="44"/>
      <c r="W3393" s="44"/>
      <c r="X3393" s="44"/>
      <c r="Y3393" s="44"/>
    </row>
    <row r="3394" spans="1:25" ht="15" customHeight="1" x14ac:dyDescent="0.2">
      <c r="A3394" s="44"/>
      <c r="O3394" s="44"/>
      <c r="P3394" s="44"/>
      <c r="Q3394" s="44"/>
      <c r="R3394" s="44"/>
      <c r="S3394" s="44"/>
      <c r="T3394" s="44"/>
      <c r="U3394" s="44"/>
      <c r="V3394" s="44"/>
      <c r="W3394" s="44"/>
      <c r="X3394" s="44"/>
      <c r="Y3394" s="44"/>
    </row>
    <row r="3395" spans="1:25" ht="15" customHeight="1" x14ac:dyDescent="0.2">
      <c r="A3395" s="44"/>
      <c r="O3395" s="44"/>
      <c r="P3395" s="44"/>
      <c r="Q3395" s="44"/>
      <c r="R3395" s="44"/>
      <c r="S3395" s="44"/>
      <c r="T3395" s="44"/>
      <c r="U3395" s="44"/>
      <c r="V3395" s="44"/>
      <c r="W3395" s="44"/>
      <c r="X3395" s="44"/>
      <c r="Y3395" s="44"/>
    </row>
    <row r="3396" spans="1:25" ht="15" customHeight="1" x14ac:dyDescent="0.2">
      <c r="A3396" s="44"/>
      <c r="O3396" s="44"/>
      <c r="P3396" s="44"/>
      <c r="Q3396" s="44"/>
      <c r="R3396" s="44"/>
      <c r="S3396" s="44"/>
      <c r="T3396" s="44"/>
      <c r="U3396" s="44"/>
      <c r="V3396" s="44"/>
      <c r="W3396" s="44"/>
      <c r="X3396" s="44"/>
      <c r="Y3396" s="44"/>
    </row>
    <row r="3397" spans="1:25" ht="15" customHeight="1" x14ac:dyDescent="0.2">
      <c r="A3397" s="44"/>
      <c r="O3397" s="44"/>
      <c r="P3397" s="44"/>
      <c r="Q3397" s="44"/>
      <c r="R3397" s="44"/>
      <c r="S3397" s="44"/>
      <c r="T3397" s="44"/>
      <c r="U3397" s="44"/>
      <c r="V3397" s="44"/>
      <c r="W3397" s="44"/>
      <c r="X3397" s="44"/>
      <c r="Y3397" s="44"/>
    </row>
    <row r="3398" spans="1:25" ht="15" customHeight="1" x14ac:dyDescent="0.2">
      <c r="A3398" s="44"/>
      <c r="O3398" s="44"/>
      <c r="P3398" s="44"/>
      <c r="Q3398" s="44"/>
      <c r="R3398" s="44"/>
      <c r="S3398" s="44"/>
      <c r="T3398" s="44"/>
      <c r="U3398" s="44"/>
      <c r="V3398" s="44"/>
      <c r="W3398" s="44"/>
      <c r="X3398" s="44"/>
      <c r="Y3398" s="44"/>
    </row>
    <row r="3399" spans="1:25" ht="15" customHeight="1" x14ac:dyDescent="0.2">
      <c r="A3399" s="44"/>
      <c r="O3399" s="44"/>
      <c r="P3399" s="44"/>
      <c r="Q3399" s="44"/>
      <c r="R3399" s="44"/>
      <c r="S3399" s="44"/>
      <c r="T3399" s="44"/>
      <c r="U3399" s="44"/>
      <c r="V3399" s="44"/>
      <c r="W3399" s="44"/>
      <c r="X3399" s="44"/>
      <c r="Y3399" s="44"/>
    </row>
    <row r="3400" spans="1:25" ht="15" customHeight="1" x14ac:dyDescent="0.2">
      <c r="A3400" s="44"/>
      <c r="O3400" s="44"/>
      <c r="P3400" s="44"/>
      <c r="Q3400" s="44"/>
      <c r="R3400" s="44"/>
      <c r="S3400" s="44"/>
      <c r="T3400" s="44"/>
      <c r="U3400" s="44"/>
      <c r="V3400" s="44"/>
      <c r="W3400" s="44"/>
      <c r="X3400" s="44"/>
      <c r="Y3400" s="44"/>
    </row>
    <row r="3401" spans="1:25" ht="15" customHeight="1" x14ac:dyDescent="0.2">
      <c r="A3401" s="44"/>
      <c r="O3401" s="44"/>
      <c r="P3401" s="44"/>
      <c r="Q3401" s="44"/>
      <c r="R3401" s="44"/>
      <c r="S3401" s="44"/>
      <c r="T3401" s="44"/>
      <c r="U3401" s="44"/>
      <c r="V3401" s="44"/>
      <c r="W3401" s="44"/>
      <c r="X3401" s="44"/>
      <c r="Y3401" s="44"/>
    </row>
    <row r="3402" spans="1:25" ht="15" customHeight="1" x14ac:dyDescent="0.2">
      <c r="A3402" s="44"/>
      <c r="O3402" s="44"/>
      <c r="P3402" s="44"/>
      <c r="Q3402" s="44"/>
      <c r="R3402" s="44"/>
      <c r="S3402" s="44"/>
      <c r="T3402" s="44"/>
      <c r="U3402" s="44"/>
      <c r="V3402" s="44"/>
      <c r="W3402" s="44"/>
      <c r="X3402" s="44"/>
      <c r="Y3402" s="44"/>
    </row>
    <row r="3403" spans="1:25" ht="15" customHeight="1" x14ac:dyDescent="0.2">
      <c r="A3403" s="44"/>
      <c r="O3403" s="44"/>
      <c r="P3403" s="44"/>
      <c r="Q3403" s="44"/>
      <c r="R3403" s="44"/>
      <c r="S3403" s="44"/>
      <c r="T3403" s="44"/>
      <c r="U3403" s="44"/>
      <c r="V3403" s="44"/>
      <c r="W3403" s="44"/>
      <c r="X3403" s="44"/>
      <c r="Y3403" s="44"/>
    </row>
    <row r="3404" spans="1:25" ht="15" customHeight="1" x14ac:dyDescent="0.2">
      <c r="A3404" s="44"/>
      <c r="O3404" s="44"/>
      <c r="P3404" s="44"/>
      <c r="Q3404" s="44"/>
      <c r="R3404" s="44"/>
      <c r="S3404" s="44"/>
      <c r="T3404" s="44"/>
      <c r="U3404" s="44"/>
      <c r="V3404" s="44"/>
      <c r="W3404" s="44"/>
      <c r="X3404" s="44"/>
      <c r="Y3404" s="44"/>
    </row>
    <row r="3405" spans="1:25" ht="15" customHeight="1" x14ac:dyDescent="0.2">
      <c r="A3405" s="44"/>
      <c r="O3405" s="44"/>
      <c r="P3405" s="44"/>
      <c r="Q3405" s="44"/>
      <c r="R3405" s="44"/>
      <c r="S3405" s="44"/>
      <c r="T3405" s="44"/>
      <c r="U3405" s="44"/>
      <c r="V3405" s="44"/>
      <c r="W3405" s="44"/>
      <c r="X3405" s="44"/>
      <c r="Y3405" s="44"/>
    </row>
    <row r="3406" spans="1:25" ht="15" customHeight="1" x14ac:dyDescent="0.2">
      <c r="A3406" s="44"/>
      <c r="O3406" s="44"/>
      <c r="P3406" s="44"/>
      <c r="Q3406" s="44"/>
      <c r="R3406" s="44"/>
      <c r="S3406" s="44"/>
      <c r="T3406" s="44"/>
      <c r="U3406" s="44"/>
      <c r="V3406" s="44"/>
      <c r="W3406" s="44"/>
      <c r="X3406" s="44"/>
      <c r="Y3406" s="44"/>
    </row>
    <row r="3407" spans="1:25" ht="15" customHeight="1" x14ac:dyDescent="0.2">
      <c r="A3407" s="44"/>
      <c r="O3407" s="44"/>
      <c r="P3407" s="44"/>
      <c r="Q3407" s="44"/>
      <c r="R3407" s="44"/>
      <c r="S3407" s="44"/>
      <c r="T3407" s="44"/>
      <c r="U3407" s="44"/>
      <c r="V3407" s="44"/>
      <c r="W3407" s="44"/>
      <c r="X3407" s="44"/>
      <c r="Y3407" s="44"/>
    </row>
    <row r="3408" spans="1:25" ht="15" customHeight="1" x14ac:dyDescent="0.2">
      <c r="A3408" s="44"/>
      <c r="O3408" s="44"/>
      <c r="P3408" s="44"/>
      <c r="Q3408" s="44"/>
      <c r="R3408" s="44"/>
      <c r="S3408" s="44"/>
      <c r="T3408" s="44"/>
      <c r="U3408" s="44"/>
      <c r="V3408" s="44"/>
      <c r="W3408" s="44"/>
      <c r="X3408" s="44"/>
      <c r="Y3408" s="44"/>
    </row>
    <row r="3409" spans="1:25" ht="15" customHeight="1" x14ac:dyDescent="0.2">
      <c r="A3409" s="44"/>
      <c r="O3409" s="44"/>
      <c r="P3409" s="44"/>
      <c r="Q3409" s="44"/>
      <c r="R3409" s="44"/>
      <c r="S3409" s="44"/>
      <c r="T3409" s="44"/>
      <c r="U3409" s="44"/>
      <c r="V3409" s="44"/>
      <c r="W3409" s="44"/>
      <c r="X3409" s="44"/>
      <c r="Y3409" s="44"/>
    </row>
    <row r="3410" spans="1:25" ht="15" customHeight="1" x14ac:dyDescent="0.2">
      <c r="A3410" s="44"/>
      <c r="O3410" s="44"/>
      <c r="P3410" s="44"/>
      <c r="Q3410" s="44"/>
      <c r="R3410" s="44"/>
      <c r="S3410" s="44"/>
      <c r="T3410" s="44"/>
      <c r="U3410" s="44"/>
      <c r="V3410" s="44"/>
      <c r="W3410" s="44"/>
      <c r="X3410" s="44"/>
      <c r="Y3410" s="44"/>
    </row>
    <row r="3411" spans="1:25" ht="15" customHeight="1" x14ac:dyDescent="0.2">
      <c r="A3411" s="44"/>
      <c r="O3411" s="44"/>
      <c r="P3411" s="44"/>
      <c r="Q3411" s="44"/>
      <c r="R3411" s="44"/>
      <c r="S3411" s="44"/>
      <c r="T3411" s="44"/>
      <c r="U3411" s="44"/>
      <c r="V3411" s="44"/>
      <c r="W3411" s="44"/>
      <c r="X3411" s="44"/>
      <c r="Y3411" s="44"/>
    </row>
    <row r="3412" spans="1:25" ht="15" customHeight="1" x14ac:dyDescent="0.2">
      <c r="A3412" s="44"/>
      <c r="O3412" s="44"/>
      <c r="P3412" s="44"/>
      <c r="Q3412" s="44"/>
      <c r="R3412" s="44"/>
      <c r="S3412" s="44"/>
      <c r="T3412" s="44"/>
      <c r="U3412" s="44"/>
      <c r="V3412" s="44"/>
      <c r="W3412" s="44"/>
      <c r="X3412" s="44"/>
      <c r="Y3412" s="44"/>
    </row>
    <row r="3413" spans="1:25" ht="15" customHeight="1" x14ac:dyDescent="0.2">
      <c r="A3413" s="44"/>
      <c r="O3413" s="44"/>
      <c r="P3413" s="44"/>
      <c r="Q3413" s="44"/>
      <c r="R3413" s="44"/>
      <c r="S3413" s="44"/>
      <c r="T3413" s="44"/>
      <c r="U3413" s="44"/>
      <c r="V3413" s="44"/>
      <c r="W3413" s="44"/>
      <c r="X3413" s="44"/>
      <c r="Y3413" s="44"/>
    </row>
    <row r="3414" spans="1:25" ht="15" customHeight="1" x14ac:dyDescent="0.2">
      <c r="A3414" s="44"/>
      <c r="O3414" s="44"/>
      <c r="P3414" s="44"/>
      <c r="Q3414" s="44"/>
      <c r="R3414" s="44"/>
      <c r="S3414" s="44"/>
      <c r="T3414" s="44"/>
      <c r="U3414" s="44"/>
      <c r="V3414" s="44"/>
      <c r="W3414" s="44"/>
      <c r="X3414" s="44"/>
      <c r="Y3414" s="44"/>
    </row>
    <row r="3415" spans="1:25" ht="15" customHeight="1" x14ac:dyDescent="0.2">
      <c r="A3415" s="44"/>
      <c r="O3415" s="44"/>
      <c r="P3415" s="44"/>
      <c r="Q3415" s="44"/>
      <c r="R3415" s="44"/>
      <c r="S3415" s="44"/>
      <c r="T3415" s="44"/>
      <c r="U3415" s="44"/>
      <c r="V3415" s="44"/>
      <c r="W3415" s="44"/>
      <c r="X3415" s="44"/>
      <c r="Y3415" s="44"/>
    </row>
    <row r="3416" spans="1:25" ht="15" customHeight="1" x14ac:dyDescent="0.2">
      <c r="A3416" s="44"/>
      <c r="O3416" s="44"/>
      <c r="P3416" s="44"/>
      <c r="Q3416" s="44"/>
      <c r="R3416" s="44"/>
      <c r="S3416" s="44"/>
      <c r="T3416" s="44"/>
      <c r="U3416" s="44"/>
      <c r="V3416" s="44"/>
      <c r="W3416" s="44"/>
      <c r="X3416" s="44"/>
      <c r="Y3416" s="44"/>
    </row>
    <row r="3417" spans="1:25" ht="15" customHeight="1" x14ac:dyDescent="0.2">
      <c r="A3417" s="44"/>
      <c r="O3417" s="44"/>
      <c r="P3417" s="44"/>
      <c r="Q3417" s="44"/>
      <c r="R3417" s="44"/>
      <c r="S3417" s="44"/>
      <c r="T3417" s="44"/>
      <c r="U3417" s="44"/>
      <c r="V3417" s="44"/>
      <c r="W3417" s="44"/>
      <c r="X3417" s="44"/>
      <c r="Y3417" s="44"/>
    </row>
    <row r="3418" spans="1:25" ht="15" customHeight="1" x14ac:dyDescent="0.2">
      <c r="A3418" s="44"/>
      <c r="O3418" s="44"/>
      <c r="P3418" s="44"/>
      <c r="Q3418" s="44"/>
      <c r="R3418" s="44"/>
      <c r="S3418" s="44"/>
      <c r="T3418" s="44"/>
      <c r="U3418" s="44"/>
      <c r="V3418" s="44"/>
      <c r="W3418" s="44"/>
      <c r="X3418" s="44"/>
      <c r="Y3418" s="44"/>
    </row>
    <row r="3419" spans="1:25" ht="15" customHeight="1" x14ac:dyDescent="0.2">
      <c r="A3419" s="44"/>
      <c r="O3419" s="44"/>
      <c r="P3419" s="44"/>
      <c r="Q3419" s="44"/>
      <c r="R3419" s="44"/>
      <c r="S3419" s="44"/>
      <c r="T3419" s="44"/>
      <c r="U3419" s="44"/>
      <c r="V3419" s="44"/>
      <c r="W3419" s="44"/>
      <c r="X3419" s="44"/>
      <c r="Y3419" s="44"/>
    </row>
    <row r="3420" spans="1:25" ht="15" customHeight="1" x14ac:dyDescent="0.2">
      <c r="A3420" s="44"/>
      <c r="O3420" s="44"/>
      <c r="P3420" s="44"/>
      <c r="Q3420" s="44"/>
      <c r="R3420" s="44"/>
      <c r="S3420" s="44"/>
      <c r="T3420" s="44"/>
      <c r="U3420" s="44"/>
      <c r="V3420" s="44"/>
      <c r="W3420" s="44"/>
      <c r="X3420" s="44"/>
      <c r="Y3420" s="44"/>
    </row>
    <row r="3421" spans="1:25" ht="15" customHeight="1" x14ac:dyDescent="0.2">
      <c r="A3421" s="44"/>
      <c r="O3421" s="44"/>
      <c r="P3421" s="44"/>
      <c r="Q3421" s="44"/>
      <c r="R3421" s="44"/>
      <c r="S3421" s="44"/>
      <c r="T3421" s="44"/>
      <c r="U3421" s="44"/>
      <c r="V3421" s="44"/>
      <c r="W3421" s="44"/>
      <c r="X3421" s="44"/>
      <c r="Y3421" s="44"/>
    </row>
    <row r="3422" spans="1:25" ht="15" customHeight="1" x14ac:dyDescent="0.2">
      <c r="A3422" s="44"/>
      <c r="O3422" s="44"/>
      <c r="P3422" s="44"/>
      <c r="Q3422" s="44"/>
      <c r="R3422" s="44"/>
      <c r="S3422" s="44"/>
      <c r="T3422" s="44"/>
      <c r="U3422" s="44"/>
      <c r="V3422" s="44"/>
      <c r="W3422" s="44"/>
      <c r="X3422" s="44"/>
      <c r="Y3422" s="44"/>
    </row>
    <row r="3423" spans="1:25" ht="15" customHeight="1" x14ac:dyDescent="0.2">
      <c r="A3423" s="44"/>
      <c r="O3423" s="44"/>
      <c r="P3423" s="44"/>
      <c r="Q3423" s="44"/>
      <c r="R3423" s="44"/>
      <c r="S3423" s="44"/>
      <c r="T3423" s="44"/>
      <c r="U3423" s="44"/>
      <c r="V3423" s="44"/>
      <c r="W3423" s="44"/>
      <c r="X3423" s="44"/>
      <c r="Y3423" s="44"/>
    </row>
    <row r="3424" spans="1:25" ht="15" customHeight="1" x14ac:dyDescent="0.2">
      <c r="A3424" s="44"/>
      <c r="O3424" s="44"/>
      <c r="P3424" s="44"/>
      <c r="Q3424" s="44"/>
      <c r="R3424" s="44"/>
      <c r="S3424" s="44"/>
      <c r="T3424" s="44"/>
      <c r="U3424" s="44"/>
      <c r="V3424" s="44"/>
      <c r="W3424" s="44"/>
      <c r="X3424" s="44"/>
      <c r="Y3424" s="44"/>
    </row>
    <row r="3425" spans="1:25" ht="15" customHeight="1" x14ac:dyDescent="0.2">
      <c r="A3425" s="44"/>
      <c r="O3425" s="44"/>
      <c r="P3425" s="44"/>
      <c r="Q3425" s="44"/>
      <c r="R3425" s="44"/>
      <c r="S3425" s="44"/>
      <c r="T3425" s="44"/>
      <c r="U3425" s="44"/>
      <c r="V3425" s="44"/>
      <c r="W3425" s="44"/>
      <c r="X3425" s="44"/>
      <c r="Y3425" s="44"/>
    </row>
    <row r="3426" spans="1:25" ht="15" customHeight="1" x14ac:dyDescent="0.2">
      <c r="A3426" s="44"/>
      <c r="O3426" s="44"/>
      <c r="P3426" s="44"/>
      <c r="Q3426" s="44"/>
      <c r="R3426" s="44"/>
      <c r="S3426" s="44"/>
      <c r="T3426" s="44"/>
      <c r="U3426" s="44"/>
      <c r="V3426" s="44"/>
      <c r="W3426" s="44"/>
      <c r="X3426" s="44"/>
      <c r="Y3426" s="44"/>
    </row>
    <row r="3427" spans="1:25" ht="15" customHeight="1" x14ac:dyDescent="0.2">
      <c r="A3427" s="44"/>
      <c r="O3427" s="44"/>
      <c r="P3427" s="44"/>
      <c r="Q3427" s="44"/>
      <c r="R3427" s="44"/>
      <c r="S3427" s="44"/>
      <c r="T3427" s="44"/>
      <c r="U3427" s="44"/>
      <c r="V3427" s="44"/>
      <c r="W3427" s="44"/>
      <c r="X3427" s="44"/>
      <c r="Y3427" s="44"/>
    </row>
    <row r="3428" spans="1:25" ht="15" customHeight="1" x14ac:dyDescent="0.2">
      <c r="A3428" s="44"/>
      <c r="O3428" s="44"/>
      <c r="P3428" s="44"/>
      <c r="Q3428" s="44"/>
      <c r="R3428" s="44"/>
      <c r="S3428" s="44"/>
      <c r="T3428" s="44"/>
      <c r="U3428" s="44"/>
      <c r="V3428" s="44"/>
      <c r="W3428" s="44"/>
      <c r="X3428" s="44"/>
      <c r="Y3428" s="44"/>
    </row>
    <row r="3429" spans="1:25" ht="15" customHeight="1" x14ac:dyDescent="0.2">
      <c r="A3429" s="44"/>
      <c r="O3429" s="44"/>
      <c r="P3429" s="44"/>
      <c r="Q3429" s="44"/>
      <c r="R3429" s="44"/>
      <c r="S3429" s="44"/>
      <c r="T3429" s="44"/>
      <c r="U3429" s="44"/>
      <c r="V3429" s="44"/>
      <c r="W3429" s="44"/>
      <c r="X3429" s="44"/>
      <c r="Y3429" s="44"/>
    </row>
    <row r="3430" spans="1:25" ht="15" customHeight="1" x14ac:dyDescent="0.2">
      <c r="A3430" s="44"/>
      <c r="O3430" s="44"/>
      <c r="P3430" s="44"/>
      <c r="Q3430" s="44"/>
      <c r="R3430" s="44"/>
      <c r="S3430" s="44"/>
      <c r="T3430" s="44"/>
      <c r="U3430" s="44"/>
      <c r="V3430" s="44"/>
      <c r="W3430" s="44"/>
      <c r="X3430" s="44"/>
      <c r="Y3430" s="44"/>
    </row>
    <row r="3431" spans="1:25" ht="15" customHeight="1" x14ac:dyDescent="0.2">
      <c r="A3431" s="44"/>
      <c r="O3431" s="44"/>
      <c r="P3431" s="44"/>
      <c r="Q3431" s="44"/>
      <c r="R3431" s="44"/>
      <c r="S3431" s="44"/>
      <c r="T3431" s="44"/>
      <c r="U3431" s="44"/>
      <c r="V3431" s="44"/>
      <c r="W3431" s="44"/>
      <c r="X3431" s="44"/>
      <c r="Y3431" s="44"/>
    </row>
    <row r="3432" spans="1:25" ht="15" customHeight="1" x14ac:dyDescent="0.2">
      <c r="A3432" s="44"/>
      <c r="O3432" s="44"/>
      <c r="P3432" s="44"/>
      <c r="Q3432" s="44"/>
      <c r="R3432" s="44"/>
      <c r="S3432" s="44"/>
      <c r="T3432" s="44"/>
      <c r="U3432" s="44"/>
      <c r="V3432" s="44"/>
      <c r="W3432" s="44"/>
      <c r="X3432" s="44"/>
      <c r="Y3432" s="44"/>
    </row>
    <row r="3433" spans="1:25" ht="15" customHeight="1" x14ac:dyDescent="0.2">
      <c r="A3433" s="44"/>
      <c r="O3433" s="44"/>
      <c r="P3433" s="44"/>
      <c r="Q3433" s="44"/>
      <c r="R3433" s="44"/>
      <c r="S3433" s="44"/>
      <c r="T3433" s="44"/>
      <c r="U3433" s="44"/>
      <c r="V3433" s="44"/>
      <c r="W3433" s="44"/>
      <c r="X3433" s="44"/>
      <c r="Y3433" s="44"/>
    </row>
    <row r="3434" spans="1:25" ht="15" customHeight="1" x14ac:dyDescent="0.2">
      <c r="A3434" s="44"/>
      <c r="O3434" s="44"/>
      <c r="P3434" s="44"/>
      <c r="Q3434" s="44"/>
      <c r="R3434" s="44"/>
      <c r="S3434" s="44"/>
      <c r="T3434" s="44"/>
      <c r="U3434" s="44"/>
      <c r="V3434" s="44"/>
      <c r="W3434" s="44"/>
      <c r="X3434" s="44"/>
      <c r="Y3434" s="44"/>
    </row>
    <row r="3435" spans="1:25" ht="15" customHeight="1" x14ac:dyDescent="0.2">
      <c r="A3435" s="44"/>
      <c r="O3435" s="44"/>
      <c r="P3435" s="44"/>
      <c r="Q3435" s="44"/>
      <c r="R3435" s="44"/>
      <c r="S3435" s="44"/>
      <c r="T3435" s="44"/>
      <c r="U3435" s="44"/>
      <c r="V3435" s="44"/>
      <c r="W3435" s="44"/>
      <c r="X3435" s="44"/>
      <c r="Y3435" s="44"/>
    </row>
    <row r="3436" spans="1:25" ht="15" customHeight="1" x14ac:dyDescent="0.2">
      <c r="A3436" s="44"/>
      <c r="O3436" s="44"/>
      <c r="P3436" s="44"/>
      <c r="Q3436" s="44"/>
      <c r="R3436" s="44"/>
      <c r="S3436" s="44"/>
      <c r="T3436" s="44"/>
      <c r="U3436" s="44"/>
      <c r="V3436" s="44"/>
      <c r="W3436" s="44"/>
      <c r="X3436" s="44"/>
      <c r="Y3436" s="44"/>
    </row>
    <row r="3437" spans="1:25" ht="15" customHeight="1" x14ac:dyDescent="0.2">
      <c r="A3437" s="44"/>
      <c r="O3437" s="44"/>
      <c r="P3437" s="44"/>
      <c r="Q3437" s="44"/>
      <c r="R3437" s="44"/>
      <c r="S3437" s="44"/>
      <c r="T3437" s="44"/>
      <c r="U3437" s="44"/>
      <c r="V3437" s="44"/>
      <c r="W3437" s="44"/>
      <c r="X3437" s="44"/>
      <c r="Y3437" s="44"/>
    </row>
    <row r="3438" spans="1:25" ht="15" customHeight="1" x14ac:dyDescent="0.2">
      <c r="A3438" s="44"/>
      <c r="O3438" s="44"/>
      <c r="P3438" s="44"/>
      <c r="Q3438" s="44"/>
      <c r="R3438" s="44"/>
      <c r="S3438" s="44"/>
      <c r="T3438" s="44"/>
      <c r="U3438" s="44"/>
      <c r="V3438" s="44"/>
      <c r="W3438" s="44"/>
      <c r="X3438" s="44"/>
      <c r="Y3438" s="44"/>
    </row>
    <row r="3439" spans="1:25" ht="15" customHeight="1" x14ac:dyDescent="0.2">
      <c r="A3439" s="44"/>
      <c r="O3439" s="44"/>
      <c r="P3439" s="44"/>
      <c r="Q3439" s="44"/>
      <c r="R3439" s="44"/>
      <c r="S3439" s="44"/>
      <c r="T3439" s="44"/>
      <c r="U3439" s="44"/>
      <c r="V3439" s="44"/>
      <c r="W3439" s="44"/>
      <c r="X3439" s="44"/>
      <c r="Y3439" s="44"/>
    </row>
    <row r="3440" spans="1:25" ht="15" customHeight="1" x14ac:dyDescent="0.2">
      <c r="A3440" s="44"/>
      <c r="O3440" s="44"/>
      <c r="P3440" s="44"/>
      <c r="Q3440" s="44"/>
      <c r="R3440" s="44"/>
      <c r="S3440" s="44"/>
      <c r="T3440" s="44"/>
      <c r="U3440" s="44"/>
      <c r="V3440" s="44"/>
      <c r="W3440" s="44"/>
      <c r="X3440" s="44"/>
      <c r="Y3440" s="44"/>
    </row>
    <row r="3441" spans="1:25" ht="15" customHeight="1" x14ac:dyDescent="0.2">
      <c r="A3441" s="44"/>
      <c r="O3441" s="44"/>
      <c r="P3441" s="44"/>
      <c r="Q3441" s="44"/>
      <c r="R3441" s="44"/>
      <c r="S3441" s="44"/>
      <c r="T3441" s="44"/>
      <c r="U3441" s="44"/>
      <c r="V3441" s="44"/>
      <c r="W3441" s="44"/>
      <c r="X3441" s="44"/>
      <c r="Y3441" s="44"/>
    </row>
    <row r="3442" spans="1:25" ht="15" customHeight="1" x14ac:dyDescent="0.2">
      <c r="A3442" s="44"/>
      <c r="O3442" s="44"/>
      <c r="P3442" s="44"/>
      <c r="Q3442" s="44"/>
      <c r="R3442" s="44"/>
      <c r="S3442" s="44"/>
      <c r="T3442" s="44"/>
      <c r="U3442" s="44"/>
      <c r="V3442" s="44"/>
      <c r="W3442" s="44"/>
      <c r="X3442" s="44"/>
      <c r="Y3442" s="44"/>
    </row>
    <row r="3443" spans="1:25" ht="15" customHeight="1" x14ac:dyDescent="0.2">
      <c r="A3443" s="44"/>
      <c r="O3443" s="44"/>
      <c r="P3443" s="44"/>
      <c r="Q3443" s="44"/>
      <c r="R3443" s="44"/>
      <c r="S3443" s="44"/>
      <c r="T3443" s="44"/>
      <c r="U3443" s="44"/>
      <c r="V3443" s="44"/>
      <c r="W3443" s="44"/>
      <c r="X3443" s="44"/>
      <c r="Y3443" s="44"/>
    </row>
    <row r="3444" spans="1:25" ht="15" customHeight="1" x14ac:dyDescent="0.2">
      <c r="A3444" s="44"/>
      <c r="O3444" s="44"/>
      <c r="P3444" s="44"/>
      <c r="Q3444" s="44"/>
      <c r="R3444" s="44"/>
      <c r="S3444" s="44"/>
      <c r="T3444" s="44"/>
      <c r="U3444" s="44"/>
      <c r="V3444" s="44"/>
      <c r="W3444" s="44"/>
      <c r="X3444" s="44"/>
      <c r="Y3444" s="44"/>
    </row>
    <row r="3445" spans="1:25" ht="15" customHeight="1" x14ac:dyDescent="0.2">
      <c r="A3445" s="44"/>
      <c r="O3445" s="44"/>
      <c r="P3445" s="44"/>
      <c r="Q3445" s="44"/>
      <c r="R3445" s="44"/>
      <c r="S3445" s="44"/>
      <c r="T3445" s="44"/>
      <c r="U3445" s="44"/>
      <c r="V3445" s="44"/>
      <c r="W3445" s="44"/>
      <c r="X3445" s="44"/>
      <c r="Y3445" s="44"/>
    </row>
    <row r="3446" spans="1:25" ht="15" customHeight="1" x14ac:dyDescent="0.2">
      <c r="A3446" s="44"/>
      <c r="O3446" s="44"/>
      <c r="P3446" s="44"/>
      <c r="Q3446" s="44"/>
      <c r="R3446" s="44"/>
      <c r="S3446" s="44"/>
      <c r="T3446" s="44"/>
      <c r="U3446" s="44"/>
      <c r="V3446" s="44"/>
      <c r="W3446" s="44"/>
      <c r="X3446" s="44"/>
      <c r="Y3446" s="44"/>
    </row>
    <row r="3447" spans="1:25" ht="15" customHeight="1" x14ac:dyDescent="0.2">
      <c r="A3447" s="44"/>
      <c r="O3447" s="44"/>
      <c r="P3447" s="44"/>
      <c r="Q3447" s="44"/>
      <c r="R3447" s="44"/>
      <c r="S3447" s="44"/>
      <c r="T3447" s="44"/>
      <c r="U3447" s="44"/>
      <c r="V3447" s="44"/>
      <c r="W3447" s="44"/>
      <c r="X3447" s="44"/>
      <c r="Y3447" s="44"/>
    </row>
    <row r="3448" spans="1:25" ht="15" customHeight="1" x14ac:dyDescent="0.2">
      <c r="A3448" s="44"/>
      <c r="O3448" s="44"/>
      <c r="P3448" s="44"/>
      <c r="Q3448" s="44"/>
      <c r="R3448" s="44"/>
      <c r="S3448" s="44"/>
      <c r="T3448" s="44"/>
      <c r="U3448" s="44"/>
      <c r="V3448" s="44"/>
      <c r="W3448" s="44"/>
      <c r="X3448" s="44"/>
      <c r="Y3448" s="44"/>
    </row>
    <row r="3449" spans="1:25" ht="15" customHeight="1" x14ac:dyDescent="0.2">
      <c r="A3449" s="44"/>
      <c r="O3449" s="44"/>
      <c r="P3449" s="44"/>
      <c r="Q3449" s="44"/>
      <c r="R3449" s="44"/>
      <c r="S3449" s="44"/>
      <c r="T3449" s="44"/>
      <c r="U3449" s="44"/>
      <c r="V3449" s="44"/>
      <c r="W3449" s="44"/>
      <c r="X3449" s="44"/>
      <c r="Y3449" s="44"/>
    </row>
    <row r="3450" spans="1:25" ht="15" customHeight="1" x14ac:dyDescent="0.2">
      <c r="A3450" s="44"/>
      <c r="O3450" s="44"/>
      <c r="P3450" s="44"/>
      <c r="Q3450" s="44"/>
      <c r="R3450" s="44"/>
      <c r="S3450" s="44"/>
      <c r="T3450" s="44"/>
      <c r="U3450" s="44"/>
      <c r="V3450" s="44"/>
      <c r="W3450" s="44"/>
      <c r="X3450" s="44"/>
      <c r="Y3450" s="44"/>
    </row>
    <row r="3451" spans="1:25" ht="15" customHeight="1" x14ac:dyDescent="0.2">
      <c r="A3451" s="44"/>
      <c r="O3451" s="44"/>
      <c r="P3451" s="44"/>
      <c r="Q3451" s="44"/>
      <c r="R3451" s="44"/>
      <c r="S3451" s="44"/>
      <c r="T3451" s="44"/>
      <c r="U3451" s="44"/>
      <c r="V3451" s="44"/>
      <c r="W3451" s="44"/>
      <c r="X3451" s="44"/>
      <c r="Y3451" s="44"/>
    </row>
    <row r="3452" spans="1:25" ht="15" customHeight="1" x14ac:dyDescent="0.2">
      <c r="A3452" s="44"/>
      <c r="O3452" s="44"/>
      <c r="P3452" s="44"/>
      <c r="Q3452" s="44"/>
      <c r="R3452" s="44"/>
      <c r="S3452" s="44"/>
      <c r="T3452" s="44"/>
      <c r="U3452" s="44"/>
      <c r="V3452" s="44"/>
      <c r="W3452" s="44"/>
      <c r="X3452" s="44"/>
      <c r="Y3452" s="44"/>
    </row>
    <row r="3453" spans="1:25" ht="15" customHeight="1" x14ac:dyDescent="0.2">
      <c r="A3453" s="44"/>
      <c r="O3453" s="44"/>
      <c r="P3453" s="44"/>
      <c r="Q3453" s="44"/>
      <c r="R3453" s="44"/>
      <c r="S3453" s="44"/>
      <c r="T3453" s="44"/>
      <c r="U3453" s="44"/>
      <c r="V3453" s="44"/>
      <c r="W3453" s="44"/>
      <c r="X3453" s="44"/>
      <c r="Y3453" s="44"/>
    </row>
    <row r="3454" spans="1:25" ht="15" customHeight="1" x14ac:dyDescent="0.2">
      <c r="A3454" s="44"/>
      <c r="O3454" s="44"/>
      <c r="P3454" s="44"/>
      <c r="Q3454" s="44"/>
      <c r="R3454" s="44"/>
      <c r="S3454" s="44"/>
      <c r="T3454" s="44"/>
      <c r="U3454" s="44"/>
      <c r="V3454" s="44"/>
      <c r="W3454" s="44"/>
      <c r="X3454" s="44"/>
      <c r="Y3454" s="44"/>
    </row>
    <row r="3455" spans="1:25" ht="15" customHeight="1" x14ac:dyDescent="0.2">
      <c r="A3455" s="44"/>
      <c r="O3455" s="44"/>
      <c r="P3455" s="44"/>
      <c r="Q3455" s="44"/>
      <c r="R3455" s="44"/>
      <c r="S3455" s="44"/>
      <c r="T3455" s="44"/>
      <c r="U3455" s="44"/>
      <c r="V3455" s="44"/>
      <c r="W3455" s="44"/>
      <c r="X3455" s="44"/>
      <c r="Y3455" s="44"/>
    </row>
    <row r="3456" spans="1:25" ht="15" customHeight="1" x14ac:dyDescent="0.2">
      <c r="A3456" s="44"/>
      <c r="O3456" s="44"/>
      <c r="P3456" s="44"/>
      <c r="Q3456" s="44"/>
      <c r="R3456" s="44"/>
      <c r="S3456" s="44"/>
      <c r="T3456" s="44"/>
      <c r="U3456" s="44"/>
      <c r="V3456" s="44"/>
      <c r="W3456" s="44"/>
      <c r="X3456" s="44"/>
      <c r="Y3456" s="44"/>
    </row>
    <row r="3457" spans="1:25" ht="15" customHeight="1" x14ac:dyDescent="0.2">
      <c r="A3457" s="44"/>
      <c r="O3457" s="44"/>
      <c r="P3457" s="44"/>
      <c r="Q3457" s="44"/>
      <c r="R3457" s="44"/>
      <c r="S3457" s="44"/>
      <c r="T3457" s="44"/>
      <c r="U3457" s="44"/>
      <c r="V3457" s="44"/>
      <c r="W3457" s="44"/>
      <c r="X3457" s="44"/>
      <c r="Y3457" s="44"/>
    </row>
    <row r="3458" spans="1:25" ht="15" customHeight="1" x14ac:dyDescent="0.2">
      <c r="A3458" s="44"/>
      <c r="O3458" s="44"/>
      <c r="P3458" s="44"/>
      <c r="Q3458" s="44"/>
      <c r="R3458" s="44"/>
      <c r="S3458" s="44"/>
      <c r="T3458" s="44"/>
      <c r="U3458" s="44"/>
      <c r="V3458" s="44"/>
      <c r="W3458" s="44"/>
      <c r="X3458" s="44"/>
      <c r="Y3458" s="44"/>
    </row>
    <row r="3459" spans="1:25" ht="15" customHeight="1" x14ac:dyDescent="0.2">
      <c r="A3459" s="44"/>
      <c r="O3459" s="44"/>
      <c r="P3459" s="44"/>
      <c r="Q3459" s="44"/>
      <c r="R3459" s="44"/>
      <c r="S3459" s="44"/>
      <c r="T3459" s="44"/>
      <c r="U3459" s="44"/>
      <c r="V3459" s="44"/>
      <c r="W3459" s="44"/>
      <c r="X3459" s="44"/>
      <c r="Y3459" s="44"/>
    </row>
    <row r="3460" spans="1:25" ht="15" customHeight="1" x14ac:dyDescent="0.2">
      <c r="A3460" s="44"/>
      <c r="O3460" s="44"/>
      <c r="P3460" s="44"/>
      <c r="Q3460" s="44"/>
      <c r="R3460" s="44"/>
      <c r="S3460" s="44"/>
      <c r="T3460" s="44"/>
      <c r="U3460" s="44"/>
      <c r="V3460" s="44"/>
      <c r="W3460" s="44"/>
      <c r="X3460" s="44"/>
      <c r="Y3460" s="44"/>
    </row>
    <row r="3461" spans="1:25" ht="15" customHeight="1" x14ac:dyDescent="0.2">
      <c r="A3461" s="44"/>
      <c r="O3461" s="44"/>
      <c r="P3461" s="44"/>
      <c r="Q3461" s="44"/>
      <c r="R3461" s="44"/>
      <c r="S3461" s="44"/>
      <c r="T3461" s="44"/>
      <c r="U3461" s="44"/>
      <c r="V3461" s="44"/>
      <c r="W3461" s="44"/>
      <c r="X3461" s="44"/>
      <c r="Y3461" s="44"/>
    </row>
    <row r="3462" spans="1:25" ht="15" customHeight="1" x14ac:dyDescent="0.2">
      <c r="A3462" s="44"/>
      <c r="O3462" s="44"/>
      <c r="P3462" s="44"/>
      <c r="Q3462" s="44"/>
      <c r="R3462" s="44"/>
      <c r="S3462" s="44"/>
      <c r="T3462" s="44"/>
      <c r="U3462" s="44"/>
      <c r="V3462" s="44"/>
      <c r="W3462" s="44"/>
      <c r="X3462" s="44"/>
      <c r="Y3462" s="44"/>
    </row>
    <row r="3463" spans="1:25" ht="15" customHeight="1" x14ac:dyDescent="0.2">
      <c r="A3463" s="44"/>
      <c r="O3463" s="44"/>
      <c r="P3463" s="44"/>
      <c r="Q3463" s="44"/>
      <c r="R3463" s="44"/>
      <c r="S3463" s="44"/>
      <c r="T3463" s="44"/>
      <c r="U3463" s="44"/>
      <c r="V3463" s="44"/>
      <c r="W3463" s="44"/>
      <c r="X3463" s="44"/>
      <c r="Y3463" s="44"/>
    </row>
    <row r="3464" spans="1:25" ht="15" customHeight="1" x14ac:dyDescent="0.2">
      <c r="A3464" s="44"/>
      <c r="O3464" s="44"/>
      <c r="P3464" s="44"/>
      <c r="Q3464" s="44"/>
      <c r="R3464" s="44"/>
      <c r="S3464" s="44"/>
      <c r="T3464" s="44"/>
      <c r="U3464" s="44"/>
      <c r="V3464" s="44"/>
      <c r="W3464" s="44"/>
      <c r="X3464" s="44"/>
      <c r="Y3464" s="44"/>
    </row>
    <row r="3465" spans="1:25" ht="15" customHeight="1" x14ac:dyDescent="0.2">
      <c r="A3465" s="44"/>
      <c r="O3465" s="44"/>
      <c r="P3465" s="44"/>
      <c r="Q3465" s="44"/>
      <c r="R3465" s="44"/>
      <c r="S3465" s="44"/>
      <c r="T3465" s="44"/>
      <c r="U3465" s="44"/>
      <c r="V3465" s="44"/>
      <c r="W3465" s="44"/>
      <c r="X3465" s="44"/>
      <c r="Y3465" s="44"/>
    </row>
    <row r="3466" spans="1:25" ht="15" customHeight="1" x14ac:dyDescent="0.2">
      <c r="A3466" s="44"/>
      <c r="O3466" s="44"/>
      <c r="P3466" s="44"/>
      <c r="Q3466" s="44"/>
      <c r="R3466" s="44"/>
      <c r="S3466" s="44"/>
      <c r="T3466" s="44"/>
      <c r="U3466" s="44"/>
      <c r="V3466" s="44"/>
      <c r="W3466" s="44"/>
      <c r="X3466" s="44"/>
      <c r="Y3466" s="44"/>
    </row>
    <row r="3467" spans="1:25" ht="15" customHeight="1" x14ac:dyDescent="0.2">
      <c r="A3467" s="44"/>
      <c r="O3467" s="44"/>
      <c r="P3467" s="44"/>
      <c r="Q3467" s="44"/>
      <c r="R3467" s="44"/>
      <c r="S3467" s="44"/>
      <c r="T3467" s="44"/>
      <c r="U3467" s="44"/>
      <c r="V3467" s="44"/>
      <c r="W3467" s="44"/>
      <c r="X3467" s="44"/>
      <c r="Y3467" s="44"/>
    </row>
    <row r="3468" spans="1:25" ht="15" customHeight="1" x14ac:dyDescent="0.2">
      <c r="A3468" s="44"/>
      <c r="O3468" s="44"/>
      <c r="P3468" s="44"/>
      <c r="Q3468" s="44"/>
      <c r="R3468" s="44"/>
      <c r="S3468" s="44"/>
      <c r="T3468" s="44"/>
      <c r="U3468" s="44"/>
      <c r="V3468" s="44"/>
      <c r="W3468" s="44"/>
      <c r="X3468" s="44"/>
      <c r="Y3468" s="44"/>
    </row>
    <row r="3469" spans="1:25" ht="15" customHeight="1" x14ac:dyDescent="0.2">
      <c r="A3469" s="44"/>
      <c r="O3469" s="44"/>
      <c r="P3469" s="44"/>
      <c r="Q3469" s="44"/>
      <c r="R3469" s="44"/>
      <c r="S3469" s="44"/>
      <c r="T3469" s="44"/>
      <c r="U3469" s="44"/>
      <c r="V3469" s="44"/>
      <c r="W3469" s="44"/>
      <c r="X3469" s="44"/>
      <c r="Y3469" s="44"/>
    </row>
    <row r="3470" spans="1:25" ht="15" customHeight="1" x14ac:dyDescent="0.2">
      <c r="A3470" s="44"/>
      <c r="O3470" s="44"/>
      <c r="P3470" s="44"/>
      <c r="Q3470" s="44"/>
      <c r="R3470" s="44"/>
      <c r="S3470" s="44"/>
      <c r="T3470" s="44"/>
      <c r="U3470" s="44"/>
      <c r="V3470" s="44"/>
      <c r="W3470" s="44"/>
      <c r="X3470" s="44"/>
      <c r="Y3470" s="44"/>
    </row>
    <row r="3471" spans="1:25" ht="15" customHeight="1" x14ac:dyDescent="0.2">
      <c r="A3471" s="44"/>
      <c r="O3471" s="44"/>
      <c r="P3471" s="44"/>
      <c r="Q3471" s="44"/>
      <c r="R3471" s="44"/>
      <c r="S3471" s="44"/>
      <c r="T3471" s="44"/>
      <c r="U3471" s="44"/>
      <c r="V3471" s="44"/>
      <c r="W3471" s="44"/>
      <c r="X3471" s="44"/>
      <c r="Y3471" s="44"/>
    </row>
    <row r="3472" spans="1:25" ht="15" customHeight="1" x14ac:dyDescent="0.2">
      <c r="A3472" s="44"/>
      <c r="O3472" s="44"/>
      <c r="P3472" s="44"/>
      <c r="Q3472" s="44"/>
      <c r="R3472" s="44"/>
      <c r="S3472" s="44"/>
      <c r="T3472" s="44"/>
      <c r="U3472" s="44"/>
      <c r="V3472" s="44"/>
      <c r="W3472" s="44"/>
      <c r="X3472" s="44"/>
      <c r="Y3472" s="44"/>
    </row>
    <row r="3473" spans="1:25" ht="15" customHeight="1" x14ac:dyDescent="0.2">
      <c r="A3473" s="44"/>
      <c r="O3473" s="44"/>
      <c r="P3473" s="44"/>
      <c r="Q3473" s="44"/>
      <c r="R3473" s="44"/>
      <c r="S3473" s="44"/>
      <c r="T3473" s="44"/>
      <c r="U3473" s="44"/>
      <c r="V3473" s="44"/>
      <c r="W3473" s="44"/>
      <c r="X3473" s="44"/>
      <c r="Y3473" s="44"/>
    </row>
    <row r="3474" spans="1:25" ht="15" customHeight="1" x14ac:dyDescent="0.2">
      <c r="A3474" s="44"/>
      <c r="O3474" s="44"/>
      <c r="P3474" s="44"/>
      <c r="Q3474" s="44"/>
      <c r="R3474" s="44"/>
      <c r="S3474" s="44"/>
      <c r="T3474" s="44"/>
      <c r="U3474" s="44"/>
      <c r="V3474" s="44"/>
      <c r="W3474" s="44"/>
      <c r="X3474" s="44"/>
      <c r="Y3474" s="44"/>
    </row>
    <row r="3475" spans="1:25" ht="15" customHeight="1" x14ac:dyDescent="0.2">
      <c r="A3475" s="44"/>
      <c r="O3475" s="44"/>
      <c r="P3475" s="44"/>
      <c r="Q3475" s="44"/>
      <c r="R3475" s="44"/>
      <c r="S3475" s="44"/>
      <c r="T3475" s="44"/>
      <c r="U3475" s="44"/>
      <c r="V3475" s="44"/>
      <c r="W3475" s="44"/>
      <c r="X3475" s="44"/>
      <c r="Y3475" s="44"/>
    </row>
    <row r="3476" spans="1:25" ht="15" customHeight="1" x14ac:dyDescent="0.2">
      <c r="A3476" s="44"/>
      <c r="O3476" s="44"/>
      <c r="P3476" s="44"/>
      <c r="Q3476" s="44"/>
      <c r="R3476" s="44"/>
      <c r="S3476" s="44"/>
      <c r="T3476" s="44"/>
      <c r="U3476" s="44"/>
      <c r="V3476" s="44"/>
      <c r="W3476" s="44"/>
      <c r="X3476" s="44"/>
      <c r="Y3476" s="44"/>
    </row>
    <row r="3477" spans="1:25" ht="15" customHeight="1" x14ac:dyDescent="0.2">
      <c r="A3477" s="44"/>
      <c r="O3477" s="44"/>
      <c r="P3477" s="44"/>
      <c r="Q3477" s="44"/>
      <c r="R3477" s="44"/>
      <c r="S3477" s="44"/>
      <c r="T3477" s="44"/>
      <c r="U3477" s="44"/>
      <c r="V3477" s="44"/>
      <c r="W3477" s="44"/>
      <c r="X3477" s="44"/>
      <c r="Y3477" s="44"/>
    </row>
    <row r="3478" spans="1:25" ht="15" customHeight="1" x14ac:dyDescent="0.2">
      <c r="A3478" s="44"/>
      <c r="O3478" s="44"/>
      <c r="P3478" s="44"/>
      <c r="Q3478" s="44"/>
      <c r="R3478" s="44"/>
      <c r="S3478" s="44"/>
      <c r="T3478" s="44"/>
      <c r="U3478" s="44"/>
      <c r="V3478" s="44"/>
      <c r="W3478" s="44"/>
      <c r="X3478" s="44"/>
      <c r="Y3478" s="44"/>
    </row>
    <row r="3479" spans="1:25" ht="15" customHeight="1" x14ac:dyDescent="0.2">
      <c r="A3479" s="44"/>
      <c r="O3479" s="44"/>
      <c r="P3479" s="44"/>
      <c r="Q3479" s="44"/>
      <c r="R3479" s="44"/>
      <c r="S3479" s="44"/>
      <c r="T3479" s="44"/>
      <c r="U3479" s="44"/>
      <c r="V3479" s="44"/>
      <c r="W3479" s="44"/>
      <c r="X3479" s="44"/>
      <c r="Y3479" s="44"/>
    </row>
    <row r="3480" spans="1:25" ht="15" customHeight="1" x14ac:dyDescent="0.2">
      <c r="A3480" s="44"/>
      <c r="O3480" s="44"/>
      <c r="P3480" s="44"/>
      <c r="Q3480" s="44"/>
      <c r="R3480" s="44"/>
      <c r="S3480" s="44"/>
      <c r="T3480" s="44"/>
      <c r="U3480" s="44"/>
      <c r="V3480" s="44"/>
      <c r="W3480" s="44"/>
      <c r="X3480" s="44"/>
      <c r="Y3480" s="44"/>
    </row>
    <row r="3481" spans="1:25" ht="15" customHeight="1" x14ac:dyDescent="0.2">
      <c r="A3481" s="44"/>
      <c r="O3481" s="44"/>
      <c r="P3481" s="44"/>
      <c r="Q3481" s="44"/>
      <c r="R3481" s="44"/>
      <c r="S3481" s="44"/>
      <c r="T3481" s="44"/>
      <c r="U3481" s="44"/>
      <c r="V3481" s="44"/>
      <c r="W3481" s="44"/>
      <c r="X3481" s="44"/>
      <c r="Y3481" s="44"/>
    </row>
    <row r="3482" spans="1:25" ht="15" customHeight="1" x14ac:dyDescent="0.2">
      <c r="A3482" s="44"/>
      <c r="O3482" s="44"/>
      <c r="P3482" s="44"/>
      <c r="Q3482" s="44"/>
      <c r="R3482" s="44"/>
      <c r="S3482" s="44"/>
      <c r="T3482" s="44"/>
      <c r="U3482" s="44"/>
      <c r="V3482" s="44"/>
      <c r="W3482" s="44"/>
      <c r="X3482" s="44"/>
      <c r="Y3482" s="44"/>
    </row>
    <row r="3483" spans="1:25" ht="15" customHeight="1" x14ac:dyDescent="0.2">
      <c r="A3483" s="44"/>
      <c r="O3483" s="44"/>
      <c r="P3483" s="44"/>
      <c r="Q3483" s="44"/>
      <c r="R3483" s="44"/>
      <c r="S3483" s="44"/>
      <c r="T3483" s="44"/>
      <c r="U3483" s="44"/>
      <c r="V3483" s="44"/>
      <c r="W3483" s="44"/>
      <c r="X3483" s="44"/>
      <c r="Y3483" s="44"/>
    </row>
    <row r="3484" spans="1:25" ht="15" customHeight="1" x14ac:dyDescent="0.2">
      <c r="A3484" s="44"/>
      <c r="O3484" s="44"/>
      <c r="P3484" s="44"/>
      <c r="Q3484" s="44"/>
      <c r="R3484" s="44"/>
      <c r="S3484" s="44"/>
      <c r="T3484" s="44"/>
      <c r="U3484" s="44"/>
      <c r="V3484" s="44"/>
      <c r="W3484" s="44"/>
      <c r="X3484" s="44"/>
      <c r="Y3484" s="44"/>
    </row>
    <row r="3485" spans="1:25" ht="15" customHeight="1" x14ac:dyDescent="0.2">
      <c r="A3485" s="44"/>
      <c r="O3485" s="44"/>
      <c r="P3485" s="44"/>
      <c r="Q3485" s="44"/>
      <c r="R3485" s="44"/>
      <c r="S3485" s="44"/>
      <c r="T3485" s="44"/>
      <c r="U3485" s="44"/>
      <c r="V3485" s="44"/>
      <c r="W3485" s="44"/>
      <c r="X3485" s="44"/>
      <c r="Y3485" s="44"/>
    </row>
    <row r="3486" spans="1:25" ht="15" customHeight="1" x14ac:dyDescent="0.2">
      <c r="A3486" s="44"/>
      <c r="O3486" s="44"/>
      <c r="P3486" s="44"/>
      <c r="Q3486" s="44"/>
      <c r="R3486" s="44"/>
      <c r="S3486" s="44"/>
      <c r="T3486" s="44"/>
      <c r="U3486" s="44"/>
      <c r="V3486" s="44"/>
      <c r="W3486" s="44"/>
      <c r="X3486" s="44"/>
      <c r="Y3486" s="44"/>
    </row>
    <row r="3487" spans="1:25" ht="15" customHeight="1" x14ac:dyDescent="0.2">
      <c r="A3487" s="44"/>
      <c r="O3487" s="44"/>
      <c r="P3487" s="44"/>
      <c r="Q3487" s="44"/>
      <c r="R3487" s="44"/>
      <c r="S3487" s="44"/>
      <c r="T3487" s="44"/>
      <c r="U3487" s="44"/>
      <c r="V3487" s="44"/>
      <c r="W3487" s="44"/>
      <c r="X3487" s="44"/>
      <c r="Y3487" s="44"/>
    </row>
    <row r="3488" spans="1:25" ht="15" customHeight="1" x14ac:dyDescent="0.2">
      <c r="A3488" s="44"/>
      <c r="O3488" s="44"/>
      <c r="P3488" s="44"/>
      <c r="Q3488" s="44"/>
      <c r="R3488" s="44"/>
      <c r="S3488" s="44"/>
      <c r="T3488" s="44"/>
      <c r="U3488" s="44"/>
      <c r="V3488" s="44"/>
      <c r="W3488" s="44"/>
      <c r="X3488" s="44"/>
      <c r="Y3488" s="44"/>
    </row>
    <row r="3489" spans="1:25" ht="15" customHeight="1" x14ac:dyDescent="0.2">
      <c r="A3489" s="44"/>
      <c r="O3489" s="44"/>
      <c r="P3489" s="44"/>
      <c r="Q3489" s="44"/>
      <c r="R3489" s="44"/>
      <c r="S3489" s="44"/>
      <c r="T3489" s="44"/>
      <c r="U3489" s="44"/>
      <c r="V3489" s="44"/>
      <c r="W3489" s="44"/>
      <c r="X3489" s="44"/>
      <c r="Y3489" s="44"/>
    </row>
    <row r="3490" spans="1:25" ht="15" customHeight="1" x14ac:dyDescent="0.2">
      <c r="A3490" s="44"/>
      <c r="O3490" s="44"/>
      <c r="P3490" s="44"/>
      <c r="Q3490" s="44"/>
      <c r="R3490" s="44"/>
      <c r="S3490" s="44"/>
      <c r="T3490" s="44"/>
      <c r="U3490" s="44"/>
      <c r="V3490" s="44"/>
      <c r="W3490" s="44"/>
      <c r="X3490" s="44"/>
      <c r="Y3490" s="44"/>
    </row>
    <row r="3491" spans="1:25" ht="15" customHeight="1" x14ac:dyDescent="0.2">
      <c r="A3491" s="44"/>
      <c r="O3491" s="44"/>
      <c r="P3491" s="44"/>
      <c r="Q3491" s="44"/>
      <c r="R3491" s="44"/>
      <c r="S3491" s="44"/>
      <c r="T3491" s="44"/>
      <c r="U3491" s="44"/>
      <c r="V3491" s="44"/>
      <c r="W3491" s="44"/>
      <c r="X3491" s="44"/>
      <c r="Y3491" s="44"/>
    </row>
    <row r="3492" spans="1:25" ht="15" customHeight="1" x14ac:dyDescent="0.2">
      <c r="A3492" s="44"/>
      <c r="O3492" s="44"/>
      <c r="P3492" s="44"/>
      <c r="Q3492" s="44"/>
      <c r="R3492" s="44"/>
      <c r="S3492" s="44"/>
      <c r="T3492" s="44"/>
      <c r="U3492" s="44"/>
      <c r="V3492" s="44"/>
      <c r="W3492" s="44"/>
      <c r="X3492" s="44"/>
      <c r="Y3492" s="44"/>
    </row>
    <row r="3493" spans="1:25" ht="15" customHeight="1" x14ac:dyDescent="0.2">
      <c r="A3493" s="44"/>
      <c r="O3493" s="44"/>
      <c r="P3493" s="44"/>
      <c r="Q3493" s="44"/>
      <c r="R3493" s="44"/>
      <c r="S3493" s="44"/>
      <c r="T3493" s="44"/>
      <c r="U3493" s="44"/>
      <c r="V3493" s="44"/>
      <c r="W3493" s="44"/>
      <c r="X3493" s="44"/>
      <c r="Y3493" s="44"/>
    </row>
    <row r="3494" spans="1:25" ht="15" customHeight="1" x14ac:dyDescent="0.2">
      <c r="A3494" s="44"/>
      <c r="O3494" s="44"/>
      <c r="P3494" s="44"/>
      <c r="Q3494" s="44"/>
      <c r="R3494" s="44"/>
      <c r="S3494" s="44"/>
      <c r="T3494" s="44"/>
      <c r="U3494" s="44"/>
      <c r="V3494" s="44"/>
      <c r="W3494" s="44"/>
      <c r="X3494" s="44"/>
      <c r="Y3494" s="44"/>
    </row>
    <row r="3495" spans="1:25" ht="15" customHeight="1" x14ac:dyDescent="0.2">
      <c r="A3495" s="44"/>
      <c r="O3495" s="44"/>
      <c r="P3495" s="44"/>
      <c r="Q3495" s="44"/>
      <c r="R3495" s="44"/>
      <c r="S3495" s="44"/>
      <c r="T3495" s="44"/>
      <c r="U3495" s="44"/>
      <c r="V3495" s="44"/>
      <c r="W3495" s="44"/>
      <c r="X3495" s="44"/>
      <c r="Y3495" s="44"/>
    </row>
    <row r="3496" spans="1:25" ht="15" customHeight="1" x14ac:dyDescent="0.2">
      <c r="A3496" s="44"/>
      <c r="O3496" s="44"/>
      <c r="P3496" s="44"/>
      <c r="Q3496" s="44"/>
      <c r="R3496" s="44"/>
      <c r="S3496" s="44"/>
      <c r="T3496" s="44"/>
      <c r="U3496" s="44"/>
      <c r="V3496" s="44"/>
      <c r="W3496" s="44"/>
      <c r="X3496" s="44"/>
      <c r="Y3496" s="44"/>
    </row>
    <row r="3497" spans="1:25" ht="15" customHeight="1" x14ac:dyDescent="0.2">
      <c r="A3497" s="44"/>
      <c r="O3497" s="44"/>
      <c r="P3497" s="44"/>
      <c r="Q3497" s="44"/>
      <c r="R3497" s="44"/>
      <c r="S3497" s="44"/>
      <c r="T3497" s="44"/>
      <c r="U3497" s="44"/>
      <c r="V3497" s="44"/>
      <c r="W3497" s="44"/>
      <c r="X3497" s="44"/>
      <c r="Y3497" s="44"/>
    </row>
    <row r="3498" spans="1:25" ht="15" customHeight="1" x14ac:dyDescent="0.2">
      <c r="A3498" s="44"/>
      <c r="O3498" s="44"/>
      <c r="P3498" s="44"/>
      <c r="Q3498" s="44"/>
      <c r="R3498" s="44"/>
      <c r="S3498" s="44"/>
      <c r="T3498" s="44"/>
      <c r="U3498" s="44"/>
      <c r="V3498" s="44"/>
      <c r="W3498" s="44"/>
      <c r="X3498" s="44"/>
      <c r="Y3498" s="44"/>
    </row>
    <row r="3499" spans="1:25" ht="15" customHeight="1" x14ac:dyDescent="0.2">
      <c r="A3499" s="44"/>
      <c r="O3499" s="44"/>
      <c r="P3499" s="44"/>
      <c r="Q3499" s="44"/>
      <c r="R3499" s="44"/>
      <c r="S3499" s="44"/>
      <c r="T3499" s="44"/>
      <c r="U3499" s="44"/>
      <c r="V3499" s="44"/>
      <c r="W3499" s="44"/>
      <c r="X3499" s="44"/>
      <c r="Y3499" s="44"/>
    </row>
    <row r="3500" spans="1:25" ht="15" customHeight="1" x14ac:dyDescent="0.2">
      <c r="A3500" s="44"/>
      <c r="O3500" s="44"/>
      <c r="P3500" s="44"/>
      <c r="Q3500" s="44"/>
      <c r="R3500" s="44"/>
      <c r="S3500" s="44"/>
      <c r="T3500" s="44"/>
      <c r="U3500" s="44"/>
      <c r="V3500" s="44"/>
      <c r="W3500" s="44"/>
      <c r="X3500" s="44"/>
      <c r="Y3500" s="44"/>
    </row>
    <row r="3501" spans="1:25" ht="15" customHeight="1" x14ac:dyDescent="0.2">
      <c r="A3501" s="44"/>
      <c r="O3501" s="44"/>
      <c r="P3501" s="44"/>
      <c r="Q3501" s="44"/>
      <c r="R3501" s="44"/>
      <c r="S3501" s="44"/>
      <c r="T3501" s="44"/>
      <c r="U3501" s="44"/>
      <c r="V3501" s="44"/>
      <c r="W3501" s="44"/>
      <c r="X3501" s="44"/>
      <c r="Y3501" s="44"/>
    </row>
    <row r="3502" spans="1:25" ht="15" customHeight="1" x14ac:dyDescent="0.2">
      <c r="A3502" s="44"/>
      <c r="O3502" s="44"/>
      <c r="P3502" s="44"/>
      <c r="Q3502" s="44"/>
      <c r="R3502" s="44"/>
      <c r="S3502" s="44"/>
      <c r="T3502" s="44"/>
      <c r="U3502" s="44"/>
      <c r="V3502" s="44"/>
      <c r="W3502" s="44"/>
      <c r="X3502" s="44"/>
      <c r="Y3502" s="44"/>
    </row>
    <row r="3503" spans="1:25" ht="15" customHeight="1" x14ac:dyDescent="0.2">
      <c r="A3503" s="44"/>
      <c r="O3503" s="44"/>
      <c r="P3503" s="44"/>
      <c r="Q3503" s="44"/>
      <c r="R3503" s="44"/>
      <c r="S3503" s="44"/>
      <c r="T3503" s="44"/>
      <c r="U3503" s="44"/>
      <c r="V3503" s="44"/>
      <c r="W3503" s="44"/>
      <c r="X3503" s="44"/>
      <c r="Y3503" s="44"/>
    </row>
    <row r="3504" spans="1:25" ht="15" customHeight="1" x14ac:dyDescent="0.2">
      <c r="A3504" s="44"/>
      <c r="O3504" s="44"/>
      <c r="P3504" s="44"/>
      <c r="Q3504" s="44"/>
      <c r="R3504" s="44"/>
      <c r="S3504" s="44"/>
      <c r="T3504" s="44"/>
      <c r="U3504" s="44"/>
      <c r="V3504" s="44"/>
      <c r="W3504" s="44"/>
      <c r="X3504" s="44"/>
      <c r="Y3504" s="44"/>
    </row>
    <row r="3505" spans="1:25" ht="15" customHeight="1" x14ac:dyDescent="0.2">
      <c r="A3505" s="44"/>
      <c r="O3505" s="44"/>
      <c r="P3505" s="44"/>
      <c r="Q3505" s="44"/>
      <c r="R3505" s="44"/>
      <c r="S3505" s="44"/>
      <c r="T3505" s="44"/>
      <c r="U3505" s="44"/>
      <c r="V3505" s="44"/>
      <c r="W3505" s="44"/>
      <c r="X3505" s="44"/>
      <c r="Y3505" s="44"/>
    </row>
    <row r="3506" spans="1:25" ht="15" customHeight="1" x14ac:dyDescent="0.2">
      <c r="A3506" s="44"/>
      <c r="O3506" s="44"/>
      <c r="P3506" s="44"/>
      <c r="Q3506" s="44"/>
      <c r="R3506" s="44"/>
      <c r="S3506" s="44"/>
      <c r="T3506" s="44"/>
      <c r="U3506" s="44"/>
      <c r="V3506" s="44"/>
      <c r="W3506" s="44"/>
      <c r="X3506" s="44"/>
      <c r="Y3506" s="44"/>
    </row>
    <row r="3507" spans="1:25" ht="15" customHeight="1" x14ac:dyDescent="0.2">
      <c r="A3507" s="44"/>
      <c r="O3507" s="44"/>
      <c r="P3507" s="44"/>
      <c r="Q3507" s="44"/>
      <c r="R3507" s="44"/>
      <c r="S3507" s="44"/>
      <c r="T3507" s="44"/>
      <c r="U3507" s="44"/>
      <c r="V3507" s="44"/>
      <c r="W3507" s="44"/>
      <c r="X3507" s="44"/>
      <c r="Y3507" s="44"/>
    </row>
    <row r="3508" spans="1:25" ht="15" customHeight="1" x14ac:dyDescent="0.2">
      <c r="A3508" s="44"/>
      <c r="O3508" s="44"/>
      <c r="P3508" s="44"/>
      <c r="Q3508" s="44"/>
      <c r="R3508" s="44"/>
      <c r="S3508" s="44"/>
      <c r="T3508" s="44"/>
      <c r="U3508" s="44"/>
      <c r="V3508" s="44"/>
      <c r="W3508" s="44"/>
      <c r="X3508" s="44"/>
      <c r="Y3508" s="44"/>
    </row>
    <row r="3509" spans="1:25" ht="15" customHeight="1" x14ac:dyDescent="0.2">
      <c r="A3509" s="44"/>
      <c r="O3509" s="44"/>
      <c r="P3509" s="44"/>
      <c r="Q3509" s="44"/>
      <c r="R3509" s="44"/>
      <c r="S3509" s="44"/>
      <c r="T3509" s="44"/>
      <c r="U3509" s="44"/>
      <c r="V3509" s="44"/>
      <c r="W3509" s="44"/>
      <c r="X3509" s="44"/>
      <c r="Y3509" s="44"/>
    </row>
    <row r="3510" spans="1:25" ht="15" customHeight="1" x14ac:dyDescent="0.2">
      <c r="A3510" s="44"/>
      <c r="O3510" s="44"/>
      <c r="P3510" s="44"/>
      <c r="Q3510" s="44"/>
      <c r="R3510" s="44"/>
      <c r="S3510" s="44"/>
      <c r="T3510" s="44"/>
      <c r="U3510" s="44"/>
      <c r="V3510" s="44"/>
      <c r="W3510" s="44"/>
      <c r="X3510" s="44"/>
      <c r="Y3510" s="44"/>
    </row>
    <row r="3511" spans="1:25" ht="15" customHeight="1" x14ac:dyDescent="0.2">
      <c r="A3511" s="44"/>
      <c r="O3511" s="44"/>
      <c r="P3511" s="44"/>
      <c r="Q3511" s="44"/>
      <c r="R3511" s="44"/>
      <c r="S3511" s="44"/>
      <c r="T3511" s="44"/>
      <c r="U3511" s="44"/>
      <c r="V3511" s="44"/>
      <c r="W3511" s="44"/>
      <c r="X3511" s="44"/>
      <c r="Y3511" s="44"/>
    </row>
    <row r="3512" spans="1:25" ht="15" customHeight="1" x14ac:dyDescent="0.2">
      <c r="A3512" s="44"/>
      <c r="O3512" s="44"/>
      <c r="P3512" s="44"/>
      <c r="Q3512" s="44"/>
      <c r="R3512" s="44"/>
      <c r="S3512" s="44"/>
      <c r="T3512" s="44"/>
      <c r="U3512" s="44"/>
      <c r="V3512" s="44"/>
      <c r="W3512" s="44"/>
      <c r="X3512" s="44"/>
      <c r="Y3512" s="44"/>
    </row>
    <row r="3513" spans="1:25" ht="15" customHeight="1" x14ac:dyDescent="0.2">
      <c r="A3513" s="44"/>
      <c r="O3513" s="44"/>
      <c r="P3513" s="44"/>
      <c r="Q3513" s="44"/>
      <c r="R3513" s="44"/>
      <c r="S3513" s="44"/>
      <c r="T3513" s="44"/>
      <c r="U3513" s="44"/>
      <c r="V3513" s="44"/>
      <c r="W3513" s="44"/>
      <c r="X3513" s="44"/>
      <c r="Y3513" s="44"/>
    </row>
    <row r="3514" spans="1:25" ht="15" customHeight="1" x14ac:dyDescent="0.2">
      <c r="A3514" s="44"/>
      <c r="O3514" s="44"/>
      <c r="P3514" s="44"/>
      <c r="Q3514" s="44"/>
      <c r="R3514" s="44"/>
      <c r="S3514" s="44"/>
      <c r="T3514" s="44"/>
      <c r="U3514" s="44"/>
      <c r="V3514" s="44"/>
      <c r="W3514" s="44"/>
      <c r="X3514" s="44"/>
      <c r="Y3514" s="44"/>
    </row>
    <row r="3515" spans="1:25" ht="15" customHeight="1" x14ac:dyDescent="0.2">
      <c r="A3515" s="44"/>
      <c r="O3515" s="44"/>
      <c r="P3515" s="44"/>
      <c r="Q3515" s="44"/>
      <c r="R3515" s="44"/>
      <c r="S3515" s="44"/>
      <c r="T3515" s="44"/>
      <c r="U3515" s="44"/>
      <c r="V3515" s="44"/>
      <c r="W3515" s="44"/>
      <c r="X3515" s="44"/>
      <c r="Y3515" s="44"/>
    </row>
    <row r="3516" spans="1:25" ht="15" customHeight="1" x14ac:dyDescent="0.2">
      <c r="A3516" s="44"/>
      <c r="O3516" s="44"/>
      <c r="P3516" s="44"/>
      <c r="Q3516" s="44"/>
      <c r="R3516" s="44"/>
      <c r="S3516" s="44"/>
      <c r="T3516" s="44"/>
      <c r="U3516" s="44"/>
      <c r="V3516" s="44"/>
      <c r="W3516" s="44"/>
      <c r="X3516" s="44"/>
      <c r="Y3516" s="44"/>
    </row>
    <row r="3517" spans="1:25" ht="15" customHeight="1" x14ac:dyDescent="0.2">
      <c r="A3517" s="44"/>
      <c r="O3517" s="44"/>
      <c r="P3517" s="44"/>
      <c r="Q3517" s="44"/>
      <c r="R3517" s="44"/>
      <c r="S3517" s="44"/>
      <c r="T3517" s="44"/>
      <c r="U3517" s="44"/>
      <c r="V3517" s="44"/>
      <c r="W3517" s="44"/>
      <c r="X3517" s="44"/>
      <c r="Y3517" s="44"/>
    </row>
    <row r="3518" spans="1:25" ht="15" customHeight="1" x14ac:dyDescent="0.2">
      <c r="A3518" s="44"/>
      <c r="O3518" s="44"/>
      <c r="P3518" s="44"/>
      <c r="Q3518" s="44"/>
      <c r="R3518" s="44"/>
      <c r="S3518" s="44"/>
      <c r="T3518" s="44"/>
      <c r="U3518" s="44"/>
      <c r="V3518" s="44"/>
      <c r="W3518" s="44"/>
      <c r="X3518" s="44"/>
      <c r="Y3518" s="44"/>
    </row>
    <row r="3519" spans="1:25" ht="15" customHeight="1" x14ac:dyDescent="0.2">
      <c r="A3519" s="44"/>
      <c r="O3519" s="44"/>
      <c r="P3519" s="44"/>
      <c r="Q3519" s="44"/>
      <c r="R3519" s="44"/>
      <c r="S3519" s="44"/>
      <c r="T3519" s="44"/>
      <c r="U3519" s="44"/>
      <c r="V3519" s="44"/>
      <c r="W3519" s="44"/>
      <c r="X3519" s="44"/>
      <c r="Y3519" s="44"/>
    </row>
    <row r="3520" spans="1:25" ht="15" customHeight="1" x14ac:dyDescent="0.2">
      <c r="A3520" s="44"/>
      <c r="O3520" s="44"/>
      <c r="P3520" s="44"/>
      <c r="Q3520" s="44"/>
      <c r="R3520" s="44"/>
      <c r="S3520" s="44"/>
      <c r="T3520" s="44"/>
      <c r="U3520" s="44"/>
      <c r="V3520" s="44"/>
      <c r="W3520" s="44"/>
      <c r="X3520" s="44"/>
      <c r="Y3520" s="44"/>
    </row>
    <row r="3521" spans="1:25" ht="15" customHeight="1" x14ac:dyDescent="0.2">
      <c r="A3521" s="44"/>
      <c r="O3521" s="44"/>
      <c r="P3521" s="44"/>
      <c r="Q3521" s="44"/>
      <c r="R3521" s="44"/>
      <c r="S3521" s="44"/>
      <c r="T3521" s="44"/>
      <c r="U3521" s="44"/>
      <c r="V3521" s="44"/>
      <c r="W3521" s="44"/>
      <c r="X3521" s="44"/>
      <c r="Y3521" s="44"/>
    </row>
    <row r="3522" spans="1:25" ht="15" customHeight="1" x14ac:dyDescent="0.2">
      <c r="A3522" s="44"/>
      <c r="O3522" s="44"/>
      <c r="P3522" s="44"/>
      <c r="Q3522" s="44"/>
      <c r="R3522" s="44"/>
      <c r="S3522" s="44"/>
      <c r="T3522" s="44"/>
      <c r="U3522" s="44"/>
      <c r="V3522" s="44"/>
      <c r="W3522" s="44"/>
      <c r="X3522" s="44"/>
      <c r="Y3522" s="44"/>
    </row>
    <row r="3523" spans="1:25" ht="15" customHeight="1" x14ac:dyDescent="0.2">
      <c r="A3523" s="44"/>
      <c r="O3523" s="44"/>
      <c r="P3523" s="44"/>
      <c r="Q3523" s="44"/>
      <c r="R3523" s="44"/>
      <c r="S3523" s="44"/>
      <c r="T3523" s="44"/>
      <c r="U3523" s="44"/>
      <c r="V3523" s="44"/>
      <c r="W3523" s="44"/>
      <c r="X3523" s="44"/>
      <c r="Y3523" s="44"/>
    </row>
    <row r="3524" spans="1:25" ht="15" customHeight="1" x14ac:dyDescent="0.2">
      <c r="A3524" s="44"/>
      <c r="O3524" s="44"/>
      <c r="P3524" s="44"/>
      <c r="Q3524" s="44"/>
      <c r="R3524" s="44"/>
      <c r="S3524" s="44"/>
      <c r="T3524" s="44"/>
      <c r="U3524" s="44"/>
      <c r="V3524" s="44"/>
      <c r="W3524" s="44"/>
      <c r="X3524" s="44"/>
      <c r="Y3524" s="44"/>
    </row>
    <row r="3525" spans="1:25" ht="15" customHeight="1" x14ac:dyDescent="0.2">
      <c r="A3525" s="44"/>
      <c r="O3525" s="44"/>
      <c r="P3525" s="44"/>
      <c r="Q3525" s="44"/>
      <c r="R3525" s="44"/>
      <c r="S3525" s="44"/>
      <c r="T3525" s="44"/>
      <c r="U3525" s="44"/>
      <c r="V3525" s="44"/>
      <c r="W3525" s="44"/>
      <c r="X3525" s="44"/>
      <c r="Y3525" s="44"/>
    </row>
    <row r="3526" spans="1:25" ht="15" customHeight="1" x14ac:dyDescent="0.2">
      <c r="A3526" s="44"/>
      <c r="O3526" s="44"/>
      <c r="P3526" s="44"/>
      <c r="Q3526" s="44"/>
      <c r="R3526" s="44"/>
      <c r="S3526" s="44"/>
      <c r="T3526" s="44"/>
      <c r="U3526" s="44"/>
      <c r="V3526" s="44"/>
      <c r="W3526" s="44"/>
      <c r="X3526" s="44"/>
      <c r="Y3526" s="44"/>
    </row>
    <row r="3527" spans="1:25" ht="15" customHeight="1" x14ac:dyDescent="0.2">
      <c r="A3527" s="44"/>
      <c r="O3527" s="44"/>
      <c r="P3527" s="44"/>
      <c r="Q3527" s="44"/>
      <c r="R3527" s="44"/>
      <c r="S3527" s="44"/>
      <c r="T3527" s="44"/>
      <c r="U3527" s="44"/>
      <c r="V3527" s="44"/>
      <c r="W3527" s="44"/>
      <c r="X3527" s="44"/>
      <c r="Y3527" s="44"/>
    </row>
    <row r="3528" spans="1:25" ht="15" customHeight="1" x14ac:dyDescent="0.2">
      <c r="A3528" s="44"/>
      <c r="O3528" s="44"/>
      <c r="P3528" s="44"/>
      <c r="Q3528" s="44"/>
      <c r="R3528" s="44"/>
      <c r="S3528" s="44"/>
      <c r="T3528" s="44"/>
      <c r="U3528" s="44"/>
      <c r="V3528" s="44"/>
      <c r="W3528" s="44"/>
      <c r="X3528" s="44"/>
      <c r="Y3528" s="44"/>
    </row>
    <row r="3529" spans="1:25" ht="15" customHeight="1" x14ac:dyDescent="0.2">
      <c r="A3529" s="44"/>
      <c r="O3529" s="44"/>
      <c r="P3529" s="44"/>
      <c r="Q3529" s="44"/>
      <c r="R3529" s="44"/>
      <c r="S3529" s="44"/>
      <c r="T3529" s="44"/>
      <c r="U3529" s="44"/>
      <c r="V3529" s="44"/>
      <c r="W3529" s="44"/>
      <c r="X3529" s="44"/>
      <c r="Y3529" s="44"/>
    </row>
    <row r="3530" spans="1:25" ht="15" customHeight="1" x14ac:dyDescent="0.2">
      <c r="A3530" s="44"/>
      <c r="O3530" s="44"/>
      <c r="P3530" s="44"/>
      <c r="Q3530" s="44"/>
      <c r="R3530" s="44"/>
      <c r="S3530" s="44"/>
      <c r="T3530" s="44"/>
      <c r="U3530" s="44"/>
      <c r="V3530" s="44"/>
      <c r="W3530" s="44"/>
      <c r="X3530" s="44"/>
      <c r="Y3530" s="44"/>
    </row>
    <row r="3531" spans="1:25" ht="15" customHeight="1" x14ac:dyDescent="0.2">
      <c r="A3531" s="44"/>
      <c r="O3531" s="44"/>
      <c r="P3531" s="44"/>
      <c r="Q3531" s="44"/>
      <c r="R3531" s="44"/>
      <c r="S3531" s="44"/>
      <c r="T3531" s="44"/>
      <c r="U3531" s="44"/>
      <c r="V3531" s="44"/>
      <c r="W3531" s="44"/>
      <c r="X3531" s="44"/>
      <c r="Y3531" s="44"/>
    </row>
    <row r="3532" spans="1:25" ht="15" customHeight="1" x14ac:dyDescent="0.2">
      <c r="A3532" s="44"/>
      <c r="O3532" s="44"/>
      <c r="P3532" s="44"/>
      <c r="Q3532" s="44"/>
      <c r="R3532" s="44"/>
      <c r="S3532" s="44"/>
      <c r="T3532" s="44"/>
      <c r="U3532" s="44"/>
      <c r="V3532" s="44"/>
      <c r="W3532" s="44"/>
      <c r="X3532" s="44"/>
      <c r="Y3532" s="44"/>
    </row>
    <row r="3533" spans="1:25" ht="15" customHeight="1" x14ac:dyDescent="0.2">
      <c r="A3533" s="44"/>
      <c r="O3533" s="44"/>
      <c r="P3533" s="44"/>
      <c r="Q3533" s="44"/>
      <c r="R3533" s="44"/>
      <c r="S3533" s="44"/>
      <c r="T3533" s="44"/>
      <c r="U3533" s="44"/>
      <c r="V3533" s="44"/>
      <c r="W3533" s="44"/>
      <c r="X3533" s="44"/>
      <c r="Y3533" s="44"/>
    </row>
    <row r="3534" spans="1:25" ht="15" customHeight="1" x14ac:dyDescent="0.2">
      <c r="A3534" s="44"/>
      <c r="O3534" s="44"/>
      <c r="P3534" s="44"/>
      <c r="Q3534" s="44"/>
      <c r="R3534" s="44"/>
      <c r="S3534" s="44"/>
      <c r="T3534" s="44"/>
      <c r="U3534" s="44"/>
      <c r="V3534" s="44"/>
      <c r="W3534" s="44"/>
      <c r="X3534" s="44"/>
      <c r="Y3534" s="44"/>
    </row>
    <row r="3535" spans="1:25" ht="15" customHeight="1" x14ac:dyDescent="0.2">
      <c r="A3535" s="44"/>
      <c r="O3535" s="44"/>
      <c r="P3535" s="44"/>
      <c r="Q3535" s="44"/>
      <c r="R3535" s="44"/>
      <c r="S3535" s="44"/>
      <c r="T3535" s="44"/>
      <c r="U3535" s="44"/>
      <c r="V3535" s="44"/>
      <c r="W3535" s="44"/>
      <c r="X3535" s="44"/>
      <c r="Y3535" s="44"/>
    </row>
    <row r="3536" spans="1:25" ht="15" customHeight="1" x14ac:dyDescent="0.2">
      <c r="A3536" s="44"/>
      <c r="O3536" s="44"/>
      <c r="P3536" s="44"/>
      <c r="Q3536" s="44"/>
      <c r="R3536" s="44"/>
      <c r="S3536" s="44"/>
      <c r="T3536" s="44"/>
      <c r="U3536" s="44"/>
      <c r="V3536" s="44"/>
      <c r="W3536" s="44"/>
      <c r="X3536" s="44"/>
      <c r="Y3536" s="44"/>
    </row>
    <row r="3537" spans="1:25" ht="15" customHeight="1" x14ac:dyDescent="0.2">
      <c r="A3537" s="44"/>
      <c r="O3537" s="44"/>
      <c r="P3537" s="44"/>
      <c r="Q3537" s="44"/>
      <c r="R3537" s="44"/>
      <c r="S3537" s="44"/>
      <c r="T3537" s="44"/>
      <c r="U3537" s="44"/>
      <c r="V3537" s="44"/>
      <c r="W3537" s="44"/>
      <c r="X3537" s="44"/>
      <c r="Y3537" s="44"/>
    </row>
    <row r="3538" spans="1:25" ht="15" customHeight="1" x14ac:dyDescent="0.2">
      <c r="A3538" s="44"/>
      <c r="O3538" s="44"/>
      <c r="P3538" s="44"/>
      <c r="Q3538" s="44"/>
      <c r="R3538" s="44"/>
      <c r="S3538" s="44"/>
      <c r="T3538" s="44"/>
      <c r="U3538" s="44"/>
      <c r="V3538" s="44"/>
      <c r="W3538" s="44"/>
      <c r="X3538" s="44"/>
      <c r="Y3538" s="44"/>
    </row>
    <row r="3539" spans="1:25" ht="15" customHeight="1" x14ac:dyDescent="0.2">
      <c r="A3539" s="44"/>
      <c r="O3539" s="44"/>
      <c r="P3539" s="44"/>
      <c r="Q3539" s="44"/>
      <c r="R3539" s="44"/>
      <c r="S3539" s="44"/>
      <c r="T3539" s="44"/>
      <c r="U3539" s="44"/>
      <c r="V3539" s="44"/>
      <c r="W3539" s="44"/>
      <c r="X3539" s="44"/>
      <c r="Y3539" s="44"/>
    </row>
    <row r="3540" spans="1:25" ht="15" customHeight="1" x14ac:dyDescent="0.2">
      <c r="A3540" s="44"/>
      <c r="O3540" s="44"/>
      <c r="P3540" s="44"/>
      <c r="Q3540" s="44"/>
      <c r="R3540" s="44"/>
      <c r="S3540" s="44"/>
      <c r="T3540" s="44"/>
      <c r="U3540" s="44"/>
      <c r="V3540" s="44"/>
      <c r="W3540" s="44"/>
      <c r="X3540" s="44"/>
      <c r="Y3540" s="44"/>
    </row>
    <row r="3541" spans="1:25" ht="15" customHeight="1" x14ac:dyDescent="0.2">
      <c r="A3541" s="44"/>
      <c r="O3541" s="44"/>
      <c r="P3541" s="44"/>
      <c r="Q3541" s="44"/>
      <c r="R3541" s="44"/>
      <c r="S3541" s="44"/>
      <c r="T3541" s="44"/>
      <c r="U3541" s="44"/>
      <c r="V3541" s="44"/>
      <c r="W3541" s="44"/>
      <c r="X3541" s="44"/>
      <c r="Y3541" s="44"/>
    </row>
    <row r="3542" spans="1:25" ht="15" customHeight="1" x14ac:dyDescent="0.2">
      <c r="A3542" s="44"/>
      <c r="O3542" s="44"/>
      <c r="P3542" s="44"/>
      <c r="Q3542" s="44"/>
      <c r="R3542" s="44"/>
      <c r="S3542" s="44"/>
      <c r="T3542" s="44"/>
      <c r="U3542" s="44"/>
      <c r="V3542" s="44"/>
      <c r="W3542" s="44"/>
      <c r="X3542" s="44"/>
      <c r="Y3542" s="44"/>
    </row>
    <row r="3543" spans="1:25" ht="15" customHeight="1" x14ac:dyDescent="0.2">
      <c r="A3543" s="44"/>
      <c r="O3543" s="44"/>
      <c r="P3543" s="44"/>
      <c r="Q3543" s="44"/>
      <c r="R3543" s="44"/>
      <c r="S3543" s="44"/>
      <c r="T3543" s="44"/>
      <c r="U3543" s="44"/>
      <c r="V3543" s="44"/>
      <c r="W3543" s="44"/>
      <c r="X3543" s="44"/>
      <c r="Y3543" s="44"/>
    </row>
    <row r="3544" spans="1:25" ht="15" customHeight="1" x14ac:dyDescent="0.2">
      <c r="A3544" s="44"/>
      <c r="O3544" s="44"/>
      <c r="P3544" s="44"/>
      <c r="Q3544" s="44"/>
      <c r="R3544" s="44"/>
      <c r="S3544" s="44"/>
      <c r="T3544" s="44"/>
      <c r="U3544" s="44"/>
      <c r="V3544" s="44"/>
      <c r="W3544" s="44"/>
      <c r="X3544" s="44"/>
      <c r="Y3544" s="44"/>
    </row>
    <row r="3545" spans="1:25" ht="15" customHeight="1" x14ac:dyDescent="0.2">
      <c r="A3545" s="44"/>
      <c r="O3545" s="44"/>
      <c r="P3545" s="44"/>
      <c r="Q3545" s="44"/>
      <c r="R3545" s="44"/>
      <c r="S3545" s="44"/>
      <c r="T3545" s="44"/>
      <c r="U3545" s="44"/>
      <c r="V3545" s="44"/>
      <c r="W3545" s="44"/>
      <c r="X3545" s="44"/>
      <c r="Y3545" s="44"/>
    </row>
    <row r="3546" spans="1:25" ht="15" customHeight="1" x14ac:dyDescent="0.2">
      <c r="A3546" s="44"/>
      <c r="O3546" s="44"/>
      <c r="P3546" s="44"/>
      <c r="Q3546" s="44"/>
      <c r="R3546" s="44"/>
      <c r="S3546" s="44"/>
      <c r="T3546" s="44"/>
      <c r="U3546" s="44"/>
      <c r="V3546" s="44"/>
      <c r="W3546" s="44"/>
      <c r="X3546" s="44"/>
      <c r="Y3546" s="44"/>
    </row>
    <row r="3547" spans="1:25" ht="15" customHeight="1" x14ac:dyDescent="0.2">
      <c r="A3547" s="44"/>
      <c r="O3547" s="44"/>
      <c r="P3547" s="44"/>
      <c r="Q3547" s="44"/>
      <c r="R3547" s="44"/>
      <c r="S3547" s="44"/>
      <c r="T3547" s="44"/>
      <c r="U3547" s="44"/>
      <c r="V3547" s="44"/>
      <c r="W3547" s="44"/>
      <c r="X3547" s="44"/>
      <c r="Y3547" s="44"/>
    </row>
    <row r="3548" spans="1:25" ht="15" customHeight="1" x14ac:dyDescent="0.2">
      <c r="A3548" s="44"/>
      <c r="O3548" s="44"/>
      <c r="P3548" s="44"/>
      <c r="Q3548" s="44"/>
      <c r="R3548" s="44"/>
      <c r="S3548" s="44"/>
      <c r="T3548" s="44"/>
      <c r="U3548" s="44"/>
      <c r="V3548" s="44"/>
      <c r="W3548" s="44"/>
      <c r="X3548" s="44"/>
      <c r="Y3548" s="44"/>
    </row>
    <row r="3549" spans="1:25" ht="15" customHeight="1" x14ac:dyDescent="0.2">
      <c r="A3549" s="44"/>
      <c r="O3549" s="44"/>
      <c r="P3549" s="44"/>
      <c r="Q3549" s="44"/>
      <c r="R3549" s="44"/>
      <c r="S3549" s="44"/>
      <c r="T3549" s="44"/>
      <c r="U3549" s="44"/>
      <c r="V3549" s="44"/>
      <c r="W3549" s="44"/>
      <c r="X3549" s="44"/>
      <c r="Y3549" s="44"/>
    </row>
    <row r="3550" spans="1:25" ht="15" customHeight="1" x14ac:dyDescent="0.2">
      <c r="A3550" s="44"/>
      <c r="O3550" s="44"/>
      <c r="P3550" s="44"/>
      <c r="Q3550" s="44"/>
      <c r="R3550" s="44"/>
      <c r="S3550" s="44"/>
      <c r="T3550" s="44"/>
      <c r="U3550" s="44"/>
      <c r="V3550" s="44"/>
      <c r="W3550" s="44"/>
      <c r="X3550" s="44"/>
      <c r="Y3550" s="44"/>
    </row>
    <row r="3551" spans="1:25" ht="15" customHeight="1" x14ac:dyDescent="0.2">
      <c r="A3551" s="44"/>
      <c r="O3551" s="44"/>
      <c r="P3551" s="44"/>
      <c r="Q3551" s="44"/>
      <c r="R3551" s="44"/>
      <c r="S3551" s="44"/>
      <c r="T3551" s="44"/>
      <c r="U3551" s="44"/>
      <c r="V3551" s="44"/>
      <c r="W3551" s="44"/>
      <c r="X3551" s="44"/>
      <c r="Y3551" s="44"/>
    </row>
    <row r="3552" spans="1:25" ht="15" customHeight="1" x14ac:dyDescent="0.2">
      <c r="A3552" s="44"/>
      <c r="O3552" s="44"/>
      <c r="P3552" s="44"/>
      <c r="Q3552" s="44"/>
      <c r="R3552" s="44"/>
      <c r="S3552" s="44"/>
      <c r="T3552" s="44"/>
      <c r="U3552" s="44"/>
      <c r="V3552" s="44"/>
      <c r="W3552" s="44"/>
      <c r="X3552" s="44"/>
      <c r="Y3552" s="44"/>
    </row>
    <row r="3553" spans="1:25" ht="15" customHeight="1" x14ac:dyDescent="0.2">
      <c r="A3553" s="44"/>
      <c r="O3553" s="44"/>
      <c r="P3553" s="44"/>
      <c r="Q3553" s="44"/>
      <c r="R3553" s="44"/>
      <c r="S3553" s="44"/>
      <c r="T3553" s="44"/>
      <c r="U3553" s="44"/>
      <c r="V3553" s="44"/>
      <c r="W3553" s="44"/>
      <c r="X3553" s="44"/>
      <c r="Y3553" s="44"/>
    </row>
    <row r="3554" spans="1:25" ht="15" customHeight="1" x14ac:dyDescent="0.2">
      <c r="A3554" s="44"/>
      <c r="O3554" s="44"/>
      <c r="P3554" s="44"/>
      <c r="Q3554" s="44"/>
      <c r="R3554" s="44"/>
      <c r="S3554" s="44"/>
      <c r="T3554" s="44"/>
      <c r="U3554" s="44"/>
      <c r="V3554" s="44"/>
      <c r="W3554" s="44"/>
      <c r="X3554" s="44"/>
      <c r="Y3554" s="44"/>
    </row>
    <row r="3555" spans="1:25" ht="15" customHeight="1" x14ac:dyDescent="0.2">
      <c r="A3555" s="44"/>
      <c r="O3555" s="44"/>
      <c r="P3555" s="44"/>
      <c r="Q3555" s="44"/>
      <c r="R3555" s="44"/>
      <c r="S3555" s="44"/>
      <c r="T3555" s="44"/>
      <c r="U3555" s="44"/>
      <c r="V3555" s="44"/>
      <c r="W3555" s="44"/>
      <c r="X3555" s="44"/>
      <c r="Y3555" s="44"/>
    </row>
    <row r="3556" spans="1:25" ht="15" customHeight="1" x14ac:dyDescent="0.2">
      <c r="A3556" s="44"/>
      <c r="O3556" s="44"/>
      <c r="P3556" s="44"/>
      <c r="Q3556" s="44"/>
      <c r="R3556" s="44"/>
      <c r="S3556" s="44"/>
      <c r="T3556" s="44"/>
      <c r="U3556" s="44"/>
      <c r="V3556" s="44"/>
      <c r="W3556" s="44"/>
      <c r="X3556" s="44"/>
      <c r="Y3556" s="44"/>
    </row>
    <row r="3557" spans="1:25" ht="15" customHeight="1" x14ac:dyDescent="0.2">
      <c r="A3557" s="44"/>
      <c r="O3557" s="44"/>
      <c r="P3557" s="44"/>
      <c r="Q3557" s="44"/>
      <c r="R3557" s="44"/>
      <c r="S3557" s="44"/>
      <c r="T3557" s="44"/>
      <c r="U3557" s="44"/>
      <c r="V3557" s="44"/>
      <c r="W3557" s="44"/>
      <c r="X3557" s="44"/>
      <c r="Y3557" s="44"/>
    </row>
    <row r="3558" spans="1:25" ht="15" customHeight="1" x14ac:dyDescent="0.2">
      <c r="A3558" s="44"/>
      <c r="O3558" s="44"/>
      <c r="P3558" s="44"/>
      <c r="Q3558" s="44"/>
      <c r="R3558" s="44"/>
      <c r="S3558" s="44"/>
      <c r="T3558" s="44"/>
      <c r="U3558" s="44"/>
      <c r="V3558" s="44"/>
      <c r="W3558" s="44"/>
      <c r="X3558" s="44"/>
      <c r="Y3558" s="44"/>
    </row>
    <row r="3559" spans="1:25" ht="15" customHeight="1" x14ac:dyDescent="0.2">
      <c r="A3559" s="44"/>
      <c r="O3559" s="44"/>
      <c r="P3559" s="44"/>
      <c r="Q3559" s="44"/>
      <c r="R3559" s="44"/>
      <c r="S3559" s="44"/>
      <c r="T3559" s="44"/>
      <c r="U3559" s="44"/>
      <c r="V3559" s="44"/>
      <c r="W3559" s="44"/>
      <c r="X3559" s="44"/>
      <c r="Y3559" s="44"/>
    </row>
    <row r="3560" spans="1:25" ht="15" customHeight="1" x14ac:dyDescent="0.2">
      <c r="A3560" s="44"/>
      <c r="O3560" s="44"/>
      <c r="P3560" s="44"/>
      <c r="Q3560" s="44"/>
      <c r="R3560" s="44"/>
      <c r="S3560" s="44"/>
      <c r="T3560" s="44"/>
      <c r="U3560" s="44"/>
      <c r="V3560" s="44"/>
      <c r="W3560" s="44"/>
      <c r="X3560" s="44"/>
      <c r="Y3560" s="44"/>
    </row>
    <row r="3561" spans="1:25" ht="15" customHeight="1" x14ac:dyDescent="0.2">
      <c r="A3561" s="44"/>
      <c r="O3561" s="44"/>
      <c r="P3561" s="44"/>
      <c r="Q3561" s="44"/>
      <c r="R3561" s="44"/>
      <c r="S3561" s="44"/>
      <c r="T3561" s="44"/>
      <c r="U3561" s="44"/>
      <c r="V3561" s="44"/>
      <c r="W3561" s="44"/>
      <c r="X3561" s="44"/>
      <c r="Y3561" s="44"/>
    </row>
    <row r="3562" spans="1:25" ht="15" customHeight="1" x14ac:dyDescent="0.2">
      <c r="A3562" s="44"/>
      <c r="O3562" s="44"/>
      <c r="P3562" s="44"/>
      <c r="Q3562" s="44"/>
      <c r="R3562" s="44"/>
      <c r="S3562" s="44"/>
      <c r="T3562" s="44"/>
      <c r="U3562" s="44"/>
      <c r="V3562" s="44"/>
      <c r="W3562" s="44"/>
      <c r="X3562" s="44"/>
      <c r="Y3562" s="44"/>
    </row>
    <row r="3563" spans="1:25" ht="15" customHeight="1" x14ac:dyDescent="0.2">
      <c r="A3563" s="44"/>
      <c r="O3563" s="44"/>
      <c r="P3563" s="44"/>
      <c r="Q3563" s="44"/>
      <c r="R3563" s="44"/>
      <c r="S3563" s="44"/>
      <c r="T3563" s="44"/>
      <c r="U3563" s="44"/>
      <c r="V3563" s="44"/>
      <c r="W3563" s="44"/>
      <c r="X3563" s="44"/>
      <c r="Y3563" s="44"/>
    </row>
    <row r="3564" spans="1:25" ht="15" customHeight="1" x14ac:dyDescent="0.2">
      <c r="A3564" s="44"/>
      <c r="O3564" s="44"/>
      <c r="P3564" s="44"/>
      <c r="Q3564" s="44"/>
      <c r="R3564" s="44"/>
      <c r="S3564" s="44"/>
      <c r="T3564" s="44"/>
      <c r="U3564" s="44"/>
      <c r="V3564" s="44"/>
      <c r="W3564" s="44"/>
      <c r="X3564" s="44"/>
      <c r="Y3564" s="44"/>
    </row>
    <row r="3565" spans="1:25" ht="15" customHeight="1" x14ac:dyDescent="0.2">
      <c r="A3565" s="44"/>
      <c r="O3565" s="44"/>
      <c r="P3565" s="44"/>
      <c r="Q3565" s="44"/>
      <c r="R3565" s="44"/>
      <c r="S3565" s="44"/>
      <c r="T3565" s="44"/>
      <c r="U3565" s="44"/>
      <c r="V3565" s="44"/>
      <c r="W3565" s="44"/>
      <c r="X3565" s="44"/>
      <c r="Y3565" s="44"/>
    </row>
    <row r="3566" spans="1:25" ht="15" customHeight="1" x14ac:dyDescent="0.2">
      <c r="A3566" s="44"/>
      <c r="O3566" s="44"/>
      <c r="P3566" s="44"/>
      <c r="Q3566" s="44"/>
      <c r="R3566" s="44"/>
      <c r="S3566" s="44"/>
      <c r="T3566" s="44"/>
      <c r="U3566" s="44"/>
      <c r="V3566" s="44"/>
      <c r="W3566" s="44"/>
      <c r="X3566" s="44"/>
      <c r="Y3566" s="44"/>
    </row>
    <row r="3567" spans="1:25" ht="15" customHeight="1" x14ac:dyDescent="0.2">
      <c r="A3567" s="44"/>
      <c r="O3567" s="44"/>
      <c r="P3567" s="44"/>
      <c r="Q3567" s="44"/>
      <c r="R3567" s="44"/>
      <c r="S3567" s="44"/>
      <c r="T3567" s="44"/>
      <c r="U3567" s="44"/>
      <c r="V3567" s="44"/>
      <c r="W3567" s="44"/>
      <c r="X3567" s="44"/>
      <c r="Y3567" s="44"/>
    </row>
    <row r="3568" spans="1:25" ht="15" customHeight="1" x14ac:dyDescent="0.2">
      <c r="A3568" s="44"/>
      <c r="O3568" s="44"/>
      <c r="P3568" s="44"/>
      <c r="Q3568" s="44"/>
      <c r="R3568" s="44"/>
      <c r="S3568" s="44"/>
      <c r="T3568" s="44"/>
      <c r="U3568" s="44"/>
      <c r="V3568" s="44"/>
      <c r="W3568" s="44"/>
      <c r="X3568" s="44"/>
      <c r="Y3568" s="44"/>
    </row>
    <row r="3569" spans="1:25" ht="15" customHeight="1" x14ac:dyDescent="0.2">
      <c r="A3569" s="44"/>
      <c r="O3569" s="44"/>
      <c r="P3569" s="44"/>
      <c r="Q3569" s="44"/>
      <c r="R3569" s="44"/>
      <c r="S3569" s="44"/>
      <c r="T3569" s="44"/>
      <c r="U3569" s="44"/>
      <c r="V3569" s="44"/>
      <c r="W3569" s="44"/>
      <c r="X3569" s="44"/>
      <c r="Y3569" s="44"/>
    </row>
    <row r="3570" spans="1:25" ht="15" customHeight="1" x14ac:dyDescent="0.2">
      <c r="A3570" s="44"/>
      <c r="O3570" s="44"/>
      <c r="P3570" s="44"/>
      <c r="Q3570" s="44"/>
      <c r="R3570" s="44"/>
      <c r="S3570" s="44"/>
      <c r="T3570" s="44"/>
      <c r="U3570" s="44"/>
      <c r="V3570" s="44"/>
      <c r="W3570" s="44"/>
      <c r="X3570" s="44"/>
      <c r="Y3570" s="44"/>
    </row>
    <row r="3571" spans="1:25" ht="15" customHeight="1" x14ac:dyDescent="0.2">
      <c r="A3571" s="44"/>
      <c r="O3571" s="44"/>
      <c r="P3571" s="44"/>
      <c r="Q3571" s="44"/>
      <c r="R3571" s="44"/>
      <c r="S3571" s="44"/>
      <c r="T3571" s="44"/>
      <c r="U3571" s="44"/>
      <c r="V3571" s="44"/>
      <c r="W3571" s="44"/>
      <c r="X3571" s="44"/>
      <c r="Y3571" s="44"/>
    </row>
    <row r="3572" spans="1:25" ht="15" customHeight="1" x14ac:dyDescent="0.2">
      <c r="A3572" s="44"/>
      <c r="O3572" s="44"/>
      <c r="P3572" s="44"/>
      <c r="Q3572" s="44"/>
      <c r="R3572" s="44"/>
      <c r="S3572" s="44"/>
      <c r="T3572" s="44"/>
      <c r="U3572" s="44"/>
      <c r="V3572" s="44"/>
      <c r="W3572" s="44"/>
      <c r="X3572" s="44"/>
      <c r="Y3572" s="44"/>
    </row>
    <row r="3573" spans="1:25" ht="15" customHeight="1" x14ac:dyDescent="0.2">
      <c r="A3573" s="44"/>
      <c r="O3573" s="44"/>
      <c r="P3573" s="44"/>
      <c r="Q3573" s="44"/>
      <c r="R3573" s="44"/>
      <c r="S3573" s="44"/>
      <c r="T3573" s="44"/>
      <c r="U3573" s="44"/>
      <c r="V3573" s="44"/>
      <c r="W3573" s="44"/>
      <c r="X3573" s="44"/>
      <c r="Y3573" s="44"/>
    </row>
    <row r="3574" spans="1:25" ht="15" customHeight="1" x14ac:dyDescent="0.2">
      <c r="A3574" s="44"/>
      <c r="O3574" s="44"/>
      <c r="P3574" s="44"/>
      <c r="Q3574" s="44"/>
      <c r="R3574" s="44"/>
      <c r="S3574" s="44"/>
      <c r="T3574" s="44"/>
      <c r="U3574" s="44"/>
      <c r="V3574" s="44"/>
      <c r="W3574" s="44"/>
      <c r="X3574" s="44"/>
      <c r="Y3574" s="44"/>
    </row>
    <row r="3575" spans="1:25" ht="15" customHeight="1" x14ac:dyDescent="0.2">
      <c r="A3575" s="44"/>
      <c r="O3575" s="44"/>
      <c r="P3575" s="44"/>
      <c r="Q3575" s="44"/>
      <c r="R3575" s="44"/>
      <c r="S3575" s="44"/>
      <c r="T3575" s="44"/>
      <c r="U3575" s="44"/>
      <c r="V3575" s="44"/>
      <c r="W3575" s="44"/>
      <c r="X3575" s="44"/>
      <c r="Y3575" s="44"/>
    </row>
    <row r="3576" spans="1:25" ht="15" customHeight="1" x14ac:dyDescent="0.2">
      <c r="A3576" s="44"/>
      <c r="O3576" s="44"/>
      <c r="P3576" s="44"/>
      <c r="Q3576" s="44"/>
      <c r="R3576" s="44"/>
      <c r="S3576" s="44"/>
      <c r="T3576" s="44"/>
      <c r="U3576" s="44"/>
      <c r="V3576" s="44"/>
      <c r="W3576" s="44"/>
      <c r="X3576" s="44"/>
      <c r="Y3576" s="44"/>
    </row>
    <row r="3577" spans="1:25" ht="15" customHeight="1" x14ac:dyDescent="0.2">
      <c r="A3577" s="44"/>
      <c r="O3577" s="44"/>
      <c r="P3577" s="44"/>
      <c r="Q3577" s="44"/>
      <c r="R3577" s="44"/>
      <c r="S3577" s="44"/>
      <c r="T3577" s="44"/>
      <c r="U3577" s="44"/>
      <c r="V3577" s="44"/>
      <c r="W3577" s="44"/>
      <c r="X3577" s="44"/>
      <c r="Y3577" s="44"/>
    </row>
    <row r="3578" spans="1:25" ht="15" customHeight="1" x14ac:dyDescent="0.2">
      <c r="A3578" s="44"/>
      <c r="O3578" s="44"/>
      <c r="P3578" s="44"/>
      <c r="Q3578" s="44"/>
      <c r="R3578" s="44"/>
      <c r="S3578" s="44"/>
      <c r="T3578" s="44"/>
      <c r="U3578" s="44"/>
      <c r="V3578" s="44"/>
      <c r="W3578" s="44"/>
      <c r="X3578" s="44"/>
      <c r="Y3578" s="44"/>
    </row>
    <row r="3579" spans="1:25" ht="15" customHeight="1" x14ac:dyDescent="0.2">
      <c r="A3579" s="44"/>
      <c r="O3579" s="44"/>
      <c r="P3579" s="44"/>
      <c r="Q3579" s="44"/>
      <c r="R3579" s="44"/>
      <c r="S3579" s="44"/>
      <c r="T3579" s="44"/>
      <c r="U3579" s="44"/>
      <c r="V3579" s="44"/>
      <c r="W3579" s="44"/>
      <c r="X3579" s="44"/>
      <c r="Y3579" s="44"/>
    </row>
    <row r="3580" spans="1:25" ht="15" customHeight="1" x14ac:dyDescent="0.2">
      <c r="A3580" s="44"/>
      <c r="O3580" s="44"/>
      <c r="P3580" s="44"/>
      <c r="Q3580" s="44"/>
      <c r="R3580" s="44"/>
      <c r="S3580" s="44"/>
      <c r="T3580" s="44"/>
      <c r="U3580" s="44"/>
      <c r="V3580" s="44"/>
      <c r="W3580" s="44"/>
      <c r="X3580" s="44"/>
      <c r="Y3580" s="44"/>
    </row>
    <row r="3581" spans="1:25" ht="15" customHeight="1" x14ac:dyDescent="0.2">
      <c r="A3581" s="44"/>
      <c r="O3581" s="44"/>
      <c r="P3581" s="44"/>
      <c r="Q3581" s="44"/>
      <c r="R3581" s="44"/>
      <c r="S3581" s="44"/>
      <c r="T3581" s="44"/>
      <c r="U3581" s="44"/>
      <c r="V3581" s="44"/>
      <c r="W3581" s="44"/>
      <c r="X3581" s="44"/>
      <c r="Y3581" s="44"/>
    </row>
    <row r="3582" spans="1:25" ht="15" customHeight="1" x14ac:dyDescent="0.2">
      <c r="A3582" s="44"/>
      <c r="O3582" s="44"/>
      <c r="P3582" s="44"/>
      <c r="Q3582" s="44"/>
      <c r="R3582" s="44"/>
      <c r="S3582" s="44"/>
      <c r="T3582" s="44"/>
      <c r="U3582" s="44"/>
      <c r="V3582" s="44"/>
      <c r="W3582" s="44"/>
      <c r="X3582" s="44"/>
      <c r="Y3582" s="44"/>
    </row>
    <row r="3583" spans="1:25" ht="15" customHeight="1" x14ac:dyDescent="0.2">
      <c r="A3583" s="44"/>
      <c r="O3583" s="44"/>
      <c r="P3583" s="44"/>
      <c r="Q3583" s="44"/>
      <c r="R3583" s="44"/>
      <c r="S3583" s="44"/>
      <c r="T3583" s="44"/>
      <c r="U3583" s="44"/>
      <c r="V3583" s="44"/>
      <c r="W3583" s="44"/>
      <c r="X3583" s="44"/>
      <c r="Y3583" s="44"/>
    </row>
    <row r="3584" spans="1:25" ht="15" customHeight="1" x14ac:dyDescent="0.2">
      <c r="A3584" s="44"/>
      <c r="O3584" s="44"/>
      <c r="P3584" s="44"/>
      <c r="Q3584" s="44"/>
      <c r="R3584" s="44"/>
      <c r="S3584" s="44"/>
      <c r="T3584" s="44"/>
      <c r="U3584" s="44"/>
      <c r="V3584" s="44"/>
      <c r="W3584" s="44"/>
      <c r="X3584" s="44"/>
      <c r="Y3584" s="44"/>
    </row>
    <row r="3585" spans="1:25" ht="15" customHeight="1" x14ac:dyDescent="0.2">
      <c r="A3585" s="44"/>
      <c r="O3585" s="44"/>
      <c r="P3585" s="44"/>
      <c r="Q3585" s="44"/>
      <c r="R3585" s="44"/>
      <c r="S3585" s="44"/>
      <c r="T3585" s="44"/>
      <c r="U3585" s="44"/>
      <c r="V3585" s="44"/>
      <c r="W3585" s="44"/>
      <c r="X3585" s="44"/>
      <c r="Y3585" s="44"/>
    </row>
    <row r="3586" spans="1:25" ht="15" customHeight="1" x14ac:dyDescent="0.2">
      <c r="A3586" s="44"/>
      <c r="O3586" s="44"/>
      <c r="P3586" s="44"/>
      <c r="Q3586" s="44"/>
      <c r="R3586" s="44"/>
      <c r="S3586" s="44"/>
      <c r="T3586" s="44"/>
      <c r="U3586" s="44"/>
      <c r="V3586" s="44"/>
      <c r="W3586" s="44"/>
      <c r="X3586" s="44"/>
      <c r="Y3586" s="44"/>
    </row>
    <row r="3587" spans="1:25" ht="15" customHeight="1" x14ac:dyDescent="0.2">
      <c r="A3587" s="44"/>
      <c r="O3587" s="44"/>
      <c r="P3587" s="44"/>
      <c r="Q3587" s="44"/>
      <c r="R3587" s="44"/>
      <c r="S3587" s="44"/>
      <c r="T3587" s="44"/>
      <c r="U3587" s="44"/>
      <c r="V3587" s="44"/>
      <c r="W3587" s="44"/>
      <c r="X3587" s="44"/>
      <c r="Y3587" s="44"/>
    </row>
    <row r="3588" spans="1:25" ht="15" customHeight="1" x14ac:dyDescent="0.2">
      <c r="A3588" s="44"/>
      <c r="O3588" s="44"/>
      <c r="P3588" s="44"/>
      <c r="Q3588" s="44"/>
      <c r="R3588" s="44"/>
      <c r="S3588" s="44"/>
      <c r="T3588" s="44"/>
      <c r="U3588" s="44"/>
      <c r="V3588" s="44"/>
      <c r="W3588" s="44"/>
      <c r="X3588" s="44"/>
      <c r="Y3588" s="44"/>
    </row>
    <row r="3589" spans="1:25" ht="15" customHeight="1" x14ac:dyDescent="0.2">
      <c r="A3589" s="44"/>
      <c r="O3589" s="44"/>
      <c r="P3589" s="44"/>
      <c r="Q3589" s="44"/>
      <c r="R3589" s="44"/>
      <c r="S3589" s="44"/>
      <c r="T3589" s="44"/>
      <c r="U3589" s="44"/>
      <c r="V3589" s="44"/>
      <c r="W3589" s="44"/>
      <c r="X3589" s="44"/>
      <c r="Y3589" s="44"/>
    </row>
    <row r="3590" spans="1:25" ht="15" customHeight="1" x14ac:dyDescent="0.2">
      <c r="A3590" s="44"/>
      <c r="O3590" s="44"/>
      <c r="P3590" s="44"/>
      <c r="Q3590" s="44"/>
      <c r="R3590" s="44"/>
      <c r="S3590" s="44"/>
      <c r="T3590" s="44"/>
      <c r="U3590" s="44"/>
      <c r="V3590" s="44"/>
      <c r="W3590" s="44"/>
      <c r="X3590" s="44"/>
      <c r="Y3590" s="44"/>
    </row>
    <row r="3591" spans="1:25" ht="15" customHeight="1" x14ac:dyDescent="0.2">
      <c r="A3591" s="44"/>
      <c r="O3591" s="44"/>
      <c r="P3591" s="44"/>
      <c r="Q3591" s="44"/>
      <c r="R3591" s="44"/>
      <c r="S3591" s="44"/>
      <c r="T3591" s="44"/>
      <c r="U3591" s="44"/>
      <c r="V3591" s="44"/>
      <c r="W3591" s="44"/>
      <c r="X3591" s="44"/>
      <c r="Y3591" s="44"/>
    </row>
    <row r="3592" spans="1:25" ht="15" customHeight="1" x14ac:dyDescent="0.2">
      <c r="A3592" s="44"/>
      <c r="O3592" s="44"/>
      <c r="P3592" s="44"/>
      <c r="Q3592" s="44"/>
      <c r="R3592" s="44"/>
      <c r="S3592" s="44"/>
      <c r="T3592" s="44"/>
      <c r="U3592" s="44"/>
      <c r="V3592" s="44"/>
      <c r="W3592" s="44"/>
      <c r="X3592" s="44"/>
      <c r="Y3592" s="44"/>
    </row>
    <row r="3593" spans="1:25" ht="15" customHeight="1" x14ac:dyDescent="0.2">
      <c r="A3593" s="44"/>
      <c r="O3593" s="44"/>
      <c r="P3593" s="44"/>
      <c r="Q3593" s="44"/>
      <c r="R3593" s="44"/>
      <c r="S3593" s="44"/>
      <c r="T3593" s="44"/>
      <c r="U3593" s="44"/>
      <c r="V3593" s="44"/>
      <c r="W3593" s="44"/>
      <c r="X3593" s="44"/>
      <c r="Y3593" s="44"/>
    </row>
    <row r="3594" spans="1:25" ht="15" customHeight="1" x14ac:dyDescent="0.2">
      <c r="A3594" s="44"/>
      <c r="O3594" s="44"/>
      <c r="P3594" s="44"/>
      <c r="Q3594" s="44"/>
      <c r="R3594" s="44"/>
      <c r="S3594" s="44"/>
      <c r="T3594" s="44"/>
      <c r="U3594" s="44"/>
      <c r="V3594" s="44"/>
      <c r="W3594" s="44"/>
      <c r="X3594" s="44"/>
      <c r="Y3594" s="44"/>
    </row>
    <row r="3595" spans="1:25" ht="15" customHeight="1" x14ac:dyDescent="0.2">
      <c r="A3595" s="44"/>
      <c r="O3595" s="44"/>
      <c r="P3595" s="44"/>
      <c r="Q3595" s="44"/>
      <c r="R3595" s="44"/>
      <c r="S3595" s="44"/>
      <c r="T3595" s="44"/>
      <c r="U3595" s="44"/>
      <c r="V3595" s="44"/>
      <c r="W3595" s="44"/>
      <c r="X3595" s="44"/>
      <c r="Y3595" s="44"/>
    </row>
    <row r="3596" spans="1:25" ht="15" customHeight="1" x14ac:dyDescent="0.2">
      <c r="A3596" s="44"/>
      <c r="O3596" s="44"/>
      <c r="P3596" s="44"/>
      <c r="Q3596" s="44"/>
      <c r="R3596" s="44"/>
      <c r="S3596" s="44"/>
      <c r="T3596" s="44"/>
      <c r="U3596" s="44"/>
      <c r="V3596" s="44"/>
      <c r="W3596" s="44"/>
      <c r="X3596" s="44"/>
      <c r="Y3596" s="44"/>
    </row>
    <row r="3597" spans="1:25" ht="15" customHeight="1" x14ac:dyDescent="0.2">
      <c r="A3597" s="44"/>
      <c r="O3597" s="44"/>
      <c r="P3597" s="44"/>
      <c r="Q3597" s="44"/>
      <c r="R3597" s="44"/>
      <c r="S3597" s="44"/>
      <c r="T3597" s="44"/>
      <c r="U3597" s="44"/>
      <c r="V3597" s="44"/>
      <c r="W3597" s="44"/>
      <c r="X3597" s="44"/>
      <c r="Y3597" s="44"/>
    </row>
    <row r="3598" spans="1:25" ht="15" customHeight="1" x14ac:dyDescent="0.2">
      <c r="A3598" s="44"/>
      <c r="O3598" s="44"/>
      <c r="P3598" s="44"/>
      <c r="Q3598" s="44"/>
      <c r="R3598" s="44"/>
      <c r="S3598" s="44"/>
      <c r="T3598" s="44"/>
      <c r="U3598" s="44"/>
      <c r="V3598" s="44"/>
      <c r="W3598" s="44"/>
      <c r="X3598" s="44"/>
      <c r="Y3598" s="44"/>
    </row>
    <row r="3599" spans="1:25" ht="15" customHeight="1" x14ac:dyDescent="0.2">
      <c r="A3599" s="44"/>
      <c r="O3599" s="44"/>
      <c r="P3599" s="44"/>
      <c r="Q3599" s="44"/>
      <c r="R3599" s="44"/>
      <c r="S3599" s="44"/>
      <c r="T3599" s="44"/>
      <c r="U3599" s="44"/>
      <c r="V3599" s="44"/>
      <c r="W3599" s="44"/>
      <c r="X3599" s="44"/>
      <c r="Y3599" s="44"/>
    </row>
    <row r="3600" spans="1:25" ht="15" customHeight="1" x14ac:dyDescent="0.2">
      <c r="A3600" s="44"/>
      <c r="O3600" s="44"/>
      <c r="P3600" s="44"/>
      <c r="Q3600" s="44"/>
      <c r="R3600" s="44"/>
      <c r="S3600" s="44"/>
      <c r="T3600" s="44"/>
      <c r="U3600" s="44"/>
      <c r="V3600" s="44"/>
      <c r="W3600" s="44"/>
      <c r="X3600" s="44"/>
      <c r="Y3600" s="44"/>
    </row>
    <row r="3601" spans="1:25" ht="15" customHeight="1" x14ac:dyDescent="0.2">
      <c r="A3601" s="44"/>
      <c r="O3601" s="44"/>
      <c r="P3601" s="44"/>
      <c r="Q3601" s="44"/>
      <c r="R3601" s="44"/>
      <c r="S3601" s="44"/>
      <c r="T3601" s="44"/>
      <c r="U3601" s="44"/>
      <c r="V3601" s="44"/>
      <c r="W3601" s="44"/>
      <c r="X3601" s="44"/>
      <c r="Y3601" s="44"/>
    </row>
    <row r="3602" spans="1:25" ht="15" customHeight="1" x14ac:dyDescent="0.2">
      <c r="A3602" s="44"/>
      <c r="O3602" s="44"/>
      <c r="P3602" s="44"/>
      <c r="Q3602" s="44"/>
      <c r="R3602" s="44"/>
      <c r="S3602" s="44"/>
      <c r="T3602" s="44"/>
      <c r="U3602" s="44"/>
      <c r="V3602" s="44"/>
      <c r="W3602" s="44"/>
      <c r="X3602" s="44"/>
      <c r="Y3602" s="44"/>
    </row>
    <row r="3603" spans="1:25" ht="15" customHeight="1" x14ac:dyDescent="0.2">
      <c r="A3603" s="44"/>
      <c r="O3603" s="44"/>
      <c r="P3603" s="44"/>
      <c r="Q3603" s="44"/>
      <c r="R3603" s="44"/>
      <c r="S3603" s="44"/>
      <c r="T3603" s="44"/>
      <c r="U3603" s="44"/>
      <c r="V3603" s="44"/>
      <c r="W3603" s="44"/>
      <c r="X3603" s="44"/>
      <c r="Y3603" s="44"/>
    </row>
    <row r="3604" spans="1:25" ht="15" customHeight="1" x14ac:dyDescent="0.2">
      <c r="A3604" s="44"/>
      <c r="O3604" s="44"/>
      <c r="P3604" s="44"/>
      <c r="Q3604" s="44"/>
      <c r="R3604" s="44"/>
      <c r="S3604" s="44"/>
      <c r="T3604" s="44"/>
      <c r="U3604" s="44"/>
      <c r="V3604" s="44"/>
      <c r="W3604" s="44"/>
      <c r="X3604" s="44"/>
      <c r="Y3604" s="44"/>
    </row>
    <row r="3605" spans="1:25" ht="15" customHeight="1" x14ac:dyDescent="0.2">
      <c r="A3605" s="44"/>
      <c r="O3605" s="44"/>
      <c r="P3605" s="44"/>
      <c r="Q3605" s="44"/>
      <c r="R3605" s="44"/>
      <c r="S3605" s="44"/>
      <c r="T3605" s="44"/>
      <c r="U3605" s="44"/>
      <c r="V3605" s="44"/>
      <c r="W3605" s="44"/>
      <c r="X3605" s="44"/>
      <c r="Y3605" s="44"/>
    </row>
    <row r="3606" spans="1:25" ht="15" customHeight="1" x14ac:dyDescent="0.2">
      <c r="A3606" s="44"/>
      <c r="O3606" s="44"/>
      <c r="P3606" s="44"/>
      <c r="Q3606" s="44"/>
      <c r="R3606" s="44"/>
      <c r="S3606" s="44"/>
      <c r="T3606" s="44"/>
      <c r="U3606" s="44"/>
      <c r="V3606" s="44"/>
      <c r="W3606" s="44"/>
      <c r="X3606" s="44"/>
      <c r="Y3606" s="44"/>
    </row>
    <row r="3607" spans="1:25" ht="15" customHeight="1" x14ac:dyDescent="0.2">
      <c r="A3607" s="44"/>
      <c r="O3607" s="44"/>
      <c r="P3607" s="44"/>
      <c r="Q3607" s="44"/>
      <c r="R3607" s="44"/>
      <c r="S3607" s="44"/>
      <c r="T3607" s="44"/>
      <c r="U3607" s="44"/>
      <c r="V3607" s="44"/>
      <c r="W3607" s="44"/>
      <c r="X3607" s="44"/>
      <c r="Y3607" s="44"/>
    </row>
    <row r="3608" spans="1:25" ht="15" customHeight="1" x14ac:dyDescent="0.2">
      <c r="A3608" s="44"/>
      <c r="O3608" s="44"/>
      <c r="P3608" s="44"/>
      <c r="Q3608" s="44"/>
      <c r="R3608" s="44"/>
      <c r="S3608" s="44"/>
      <c r="T3608" s="44"/>
      <c r="U3608" s="44"/>
      <c r="V3608" s="44"/>
      <c r="W3608" s="44"/>
      <c r="X3608" s="44"/>
      <c r="Y3608" s="44"/>
    </row>
    <row r="3609" spans="1:25" ht="15" customHeight="1" x14ac:dyDescent="0.2">
      <c r="A3609" s="44"/>
      <c r="O3609" s="44"/>
      <c r="P3609" s="44"/>
      <c r="Q3609" s="44"/>
      <c r="R3609" s="44"/>
      <c r="S3609" s="44"/>
      <c r="T3609" s="44"/>
      <c r="U3609" s="44"/>
      <c r="V3609" s="44"/>
      <c r="W3609" s="44"/>
      <c r="X3609" s="44"/>
      <c r="Y3609" s="44"/>
    </row>
    <row r="3610" spans="1:25" ht="15" customHeight="1" x14ac:dyDescent="0.2">
      <c r="A3610" s="44"/>
      <c r="O3610" s="44"/>
      <c r="P3610" s="44"/>
      <c r="Q3610" s="44"/>
      <c r="R3610" s="44"/>
      <c r="S3610" s="44"/>
      <c r="T3610" s="44"/>
      <c r="U3610" s="44"/>
      <c r="V3610" s="44"/>
      <c r="W3610" s="44"/>
      <c r="X3610" s="44"/>
      <c r="Y3610" s="44"/>
    </row>
    <row r="3611" spans="1:25" ht="15" customHeight="1" x14ac:dyDescent="0.2">
      <c r="A3611" s="44"/>
      <c r="O3611" s="44"/>
      <c r="P3611" s="44"/>
      <c r="Q3611" s="44"/>
      <c r="R3611" s="44"/>
      <c r="S3611" s="44"/>
      <c r="T3611" s="44"/>
      <c r="U3611" s="44"/>
      <c r="V3611" s="44"/>
      <c r="W3611" s="44"/>
      <c r="X3611" s="44"/>
      <c r="Y3611" s="44"/>
    </row>
    <row r="3612" spans="1:25" ht="15" customHeight="1" x14ac:dyDescent="0.2">
      <c r="A3612" s="44"/>
      <c r="O3612" s="44"/>
      <c r="P3612" s="44"/>
      <c r="Q3612" s="44"/>
      <c r="R3612" s="44"/>
      <c r="S3612" s="44"/>
      <c r="T3612" s="44"/>
      <c r="U3612" s="44"/>
      <c r="V3612" s="44"/>
      <c r="W3612" s="44"/>
      <c r="X3612" s="44"/>
      <c r="Y3612" s="44"/>
    </row>
    <row r="3613" spans="1:25" ht="15" customHeight="1" x14ac:dyDescent="0.2">
      <c r="A3613" s="44"/>
      <c r="O3613" s="44"/>
      <c r="P3613" s="44"/>
      <c r="Q3613" s="44"/>
      <c r="R3613" s="44"/>
      <c r="S3613" s="44"/>
      <c r="T3613" s="44"/>
      <c r="U3613" s="44"/>
      <c r="V3613" s="44"/>
      <c r="W3613" s="44"/>
      <c r="X3613" s="44"/>
      <c r="Y3613" s="44"/>
    </row>
    <row r="3614" spans="1:25" ht="15" customHeight="1" x14ac:dyDescent="0.2">
      <c r="A3614" s="44"/>
      <c r="O3614" s="44"/>
      <c r="P3614" s="44"/>
      <c r="Q3614" s="44"/>
      <c r="R3614" s="44"/>
      <c r="S3614" s="44"/>
      <c r="T3614" s="44"/>
      <c r="U3614" s="44"/>
      <c r="V3614" s="44"/>
      <c r="W3614" s="44"/>
      <c r="X3614" s="44"/>
      <c r="Y3614" s="44"/>
    </row>
    <row r="3615" spans="1:25" ht="15" customHeight="1" x14ac:dyDescent="0.2">
      <c r="A3615" s="44"/>
      <c r="O3615" s="44"/>
      <c r="P3615" s="44"/>
      <c r="Q3615" s="44"/>
      <c r="R3615" s="44"/>
      <c r="S3615" s="44"/>
      <c r="T3615" s="44"/>
      <c r="U3615" s="44"/>
      <c r="V3615" s="44"/>
      <c r="W3615" s="44"/>
      <c r="X3615" s="44"/>
      <c r="Y3615" s="44"/>
    </row>
    <row r="3616" spans="1:25" ht="15" customHeight="1" x14ac:dyDescent="0.2">
      <c r="A3616" s="44"/>
      <c r="O3616" s="44"/>
      <c r="P3616" s="44"/>
      <c r="Q3616" s="44"/>
      <c r="R3616" s="44"/>
      <c r="S3616" s="44"/>
      <c r="T3616" s="44"/>
      <c r="U3616" s="44"/>
      <c r="V3616" s="44"/>
      <c r="W3616" s="44"/>
      <c r="X3616" s="44"/>
      <c r="Y3616" s="44"/>
    </row>
    <row r="3617" spans="1:25" ht="15" customHeight="1" x14ac:dyDescent="0.2">
      <c r="A3617" s="44"/>
      <c r="O3617" s="44"/>
      <c r="P3617" s="44"/>
      <c r="Q3617" s="44"/>
      <c r="R3617" s="44"/>
      <c r="S3617" s="44"/>
      <c r="T3617" s="44"/>
      <c r="U3617" s="44"/>
      <c r="V3617" s="44"/>
      <c r="W3617" s="44"/>
      <c r="X3617" s="44"/>
      <c r="Y3617" s="44"/>
    </row>
    <row r="3618" spans="1:25" ht="15" customHeight="1" x14ac:dyDescent="0.2">
      <c r="A3618" s="44"/>
      <c r="O3618" s="44"/>
      <c r="P3618" s="44"/>
      <c r="Q3618" s="44"/>
      <c r="R3618" s="44"/>
      <c r="S3618" s="44"/>
      <c r="T3618" s="44"/>
      <c r="U3618" s="44"/>
      <c r="V3618" s="44"/>
      <c r="W3618" s="44"/>
      <c r="X3618" s="44"/>
      <c r="Y3618" s="44"/>
    </row>
    <row r="3619" spans="1:25" ht="15" customHeight="1" x14ac:dyDescent="0.2">
      <c r="A3619" s="44"/>
      <c r="O3619" s="44"/>
      <c r="P3619" s="44"/>
      <c r="Q3619" s="44"/>
      <c r="R3619" s="44"/>
      <c r="S3619" s="44"/>
      <c r="T3619" s="44"/>
      <c r="U3619" s="44"/>
      <c r="V3619" s="44"/>
      <c r="W3619" s="44"/>
      <c r="X3619" s="44"/>
      <c r="Y3619" s="44"/>
    </row>
    <row r="3620" spans="1:25" ht="15" customHeight="1" x14ac:dyDescent="0.2">
      <c r="A3620" s="44"/>
      <c r="O3620" s="44"/>
      <c r="P3620" s="44"/>
      <c r="Q3620" s="44"/>
      <c r="R3620" s="44"/>
      <c r="S3620" s="44"/>
      <c r="T3620" s="44"/>
      <c r="U3620" s="44"/>
      <c r="V3620" s="44"/>
      <c r="W3620" s="44"/>
      <c r="X3620" s="44"/>
      <c r="Y3620" s="44"/>
    </row>
    <row r="3621" spans="1:25" ht="15" customHeight="1" x14ac:dyDescent="0.2">
      <c r="A3621" s="44"/>
      <c r="O3621" s="44"/>
      <c r="P3621" s="44"/>
      <c r="Q3621" s="44"/>
      <c r="R3621" s="44"/>
      <c r="S3621" s="44"/>
      <c r="T3621" s="44"/>
      <c r="U3621" s="44"/>
      <c r="V3621" s="44"/>
      <c r="W3621" s="44"/>
      <c r="X3621" s="44"/>
      <c r="Y3621" s="44"/>
    </row>
    <row r="3622" spans="1:25" ht="15" customHeight="1" x14ac:dyDescent="0.2">
      <c r="A3622" s="44"/>
      <c r="O3622" s="44"/>
      <c r="P3622" s="44"/>
      <c r="Q3622" s="44"/>
      <c r="R3622" s="44"/>
      <c r="S3622" s="44"/>
      <c r="T3622" s="44"/>
      <c r="U3622" s="44"/>
      <c r="V3622" s="44"/>
      <c r="W3622" s="44"/>
      <c r="X3622" s="44"/>
      <c r="Y3622" s="44"/>
    </row>
    <row r="3623" spans="1:25" ht="15" customHeight="1" x14ac:dyDescent="0.2">
      <c r="A3623" s="44"/>
      <c r="O3623" s="44"/>
      <c r="P3623" s="44"/>
      <c r="Q3623" s="44"/>
      <c r="R3623" s="44"/>
      <c r="S3623" s="44"/>
      <c r="T3623" s="44"/>
      <c r="U3623" s="44"/>
      <c r="V3623" s="44"/>
      <c r="W3623" s="44"/>
      <c r="X3623" s="44"/>
      <c r="Y3623" s="44"/>
    </row>
    <row r="3624" spans="1:25" ht="15" customHeight="1" x14ac:dyDescent="0.2">
      <c r="A3624" s="44"/>
      <c r="O3624" s="44"/>
      <c r="P3624" s="44"/>
      <c r="Q3624" s="44"/>
      <c r="R3624" s="44"/>
      <c r="S3624" s="44"/>
      <c r="T3624" s="44"/>
      <c r="U3624" s="44"/>
      <c r="V3624" s="44"/>
      <c r="W3624" s="44"/>
      <c r="X3624" s="44"/>
      <c r="Y3624" s="44"/>
    </row>
    <row r="3625" spans="1:25" ht="15" customHeight="1" x14ac:dyDescent="0.2">
      <c r="A3625" s="44"/>
      <c r="O3625" s="44"/>
      <c r="P3625" s="44"/>
      <c r="Q3625" s="44"/>
      <c r="R3625" s="44"/>
      <c r="S3625" s="44"/>
      <c r="T3625" s="44"/>
      <c r="U3625" s="44"/>
      <c r="V3625" s="44"/>
      <c r="W3625" s="44"/>
      <c r="X3625" s="44"/>
      <c r="Y3625" s="44"/>
    </row>
    <row r="3626" spans="1:25" ht="15" customHeight="1" x14ac:dyDescent="0.2">
      <c r="A3626" s="44"/>
      <c r="O3626" s="44"/>
      <c r="P3626" s="44"/>
      <c r="Q3626" s="44"/>
      <c r="R3626" s="44"/>
      <c r="S3626" s="44"/>
      <c r="T3626" s="44"/>
      <c r="U3626" s="44"/>
      <c r="V3626" s="44"/>
      <c r="W3626" s="44"/>
      <c r="X3626" s="44"/>
      <c r="Y3626" s="44"/>
    </row>
    <row r="3627" spans="1:25" ht="15" customHeight="1" x14ac:dyDescent="0.2">
      <c r="A3627" s="44"/>
      <c r="O3627" s="44"/>
      <c r="P3627" s="44"/>
      <c r="Q3627" s="44"/>
      <c r="R3627" s="44"/>
      <c r="S3627" s="44"/>
      <c r="T3627" s="44"/>
      <c r="U3627" s="44"/>
      <c r="V3627" s="44"/>
      <c r="W3627" s="44"/>
      <c r="X3627" s="44"/>
      <c r="Y3627" s="44"/>
    </row>
    <row r="3628" spans="1:25" ht="15" customHeight="1" x14ac:dyDescent="0.2">
      <c r="A3628" s="44"/>
      <c r="O3628" s="44"/>
      <c r="P3628" s="44"/>
      <c r="Q3628" s="44"/>
      <c r="R3628" s="44"/>
      <c r="S3628" s="44"/>
      <c r="T3628" s="44"/>
      <c r="U3628" s="44"/>
      <c r="V3628" s="44"/>
      <c r="W3628" s="44"/>
      <c r="X3628" s="44"/>
      <c r="Y3628" s="44"/>
    </row>
    <row r="3629" spans="1:25" ht="15" customHeight="1" x14ac:dyDescent="0.2">
      <c r="A3629" s="44"/>
      <c r="O3629" s="44"/>
      <c r="P3629" s="44"/>
      <c r="Q3629" s="44"/>
      <c r="R3629" s="44"/>
      <c r="S3629" s="44"/>
      <c r="T3629" s="44"/>
      <c r="U3629" s="44"/>
      <c r="V3629" s="44"/>
      <c r="W3629" s="44"/>
      <c r="X3629" s="44"/>
      <c r="Y3629" s="44"/>
    </row>
    <row r="3630" spans="1:25" ht="15" customHeight="1" x14ac:dyDescent="0.2">
      <c r="A3630" s="44"/>
      <c r="O3630" s="44"/>
      <c r="P3630" s="44"/>
      <c r="Q3630" s="44"/>
      <c r="R3630" s="44"/>
      <c r="S3630" s="44"/>
      <c r="T3630" s="44"/>
      <c r="U3630" s="44"/>
      <c r="V3630" s="44"/>
      <c r="W3630" s="44"/>
      <c r="X3630" s="44"/>
      <c r="Y3630" s="44"/>
    </row>
    <row r="3631" spans="1:25" ht="15" customHeight="1" x14ac:dyDescent="0.2">
      <c r="A3631" s="44"/>
      <c r="O3631" s="44"/>
      <c r="P3631" s="44"/>
      <c r="Q3631" s="44"/>
      <c r="R3631" s="44"/>
      <c r="S3631" s="44"/>
      <c r="T3631" s="44"/>
      <c r="U3631" s="44"/>
      <c r="V3631" s="44"/>
      <c r="W3631" s="44"/>
      <c r="X3631" s="44"/>
      <c r="Y3631" s="44"/>
    </row>
    <row r="3632" spans="1:25" ht="15" customHeight="1" x14ac:dyDescent="0.2">
      <c r="A3632" s="44"/>
      <c r="O3632" s="44"/>
      <c r="P3632" s="44"/>
      <c r="Q3632" s="44"/>
      <c r="R3632" s="44"/>
      <c r="S3632" s="44"/>
      <c r="T3632" s="44"/>
      <c r="U3632" s="44"/>
      <c r="V3632" s="44"/>
      <c r="W3632" s="44"/>
      <c r="X3632" s="44"/>
      <c r="Y3632" s="44"/>
    </row>
    <row r="3633" spans="1:25" ht="15" customHeight="1" x14ac:dyDescent="0.2">
      <c r="A3633" s="44"/>
      <c r="O3633" s="44"/>
      <c r="P3633" s="44"/>
      <c r="Q3633" s="44"/>
      <c r="R3633" s="44"/>
      <c r="S3633" s="44"/>
      <c r="T3633" s="44"/>
      <c r="U3633" s="44"/>
      <c r="V3633" s="44"/>
      <c r="W3633" s="44"/>
      <c r="X3633" s="44"/>
      <c r="Y3633" s="44"/>
    </row>
    <row r="3634" spans="1:25" ht="15" customHeight="1" x14ac:dyDescent="0.2">
      <c r="A3634" s="44"/>
      <c r="O3634" s="44"/>
      <c r="P3634" s="44"/>
      <c r="Q3634" s="44"/>
      <c r="R3634" s="44"/>
      <c r="S3634" s="44"/>
      <c r="T3634" s="44"/>
      <c r="U3634" s="44"/>
      <c r="V3634" s="44"/>
      <c r="W3634" s="44"/>
      <c r="X3634" s="44"/>
      <c r="Y3634" s="44"/>
    </row>
    <row r="3635" spans="1:25" ht="15" customHeight="1" x14ac:dyDescent="0.2">
      <c r="A3635" s="44"/>
      <c r="O3635" s="44"/>
      <c r="P3635" s="44"/>
      <c r="Q3635" s="44"/>
      <c r="R3635" s="44"/>
      <c r="S3635" s="44"/>
      <c r="T3635" s="44"/>
      <c r="U3635" s="44"/>
      <c r="V3635" s="44"/>
      <c r="W3635" s="44"/>
      <c r="X3635" s="44"/>
      <c r="Y3635" s="44"/>
    </row>
    <row r="3636" spans="1:25" ht="15" customHeight="1" x14ac:dyDescent="0.2">
      <c r="A3636" s="44"/>
      <c r="O3636" s="44"/>
      <c r="P3636" s="44"/>
      <c r="Q3636" s="44"/>
      <c r="R3636" s="44"/>
      <c r="S3636" s="44"/>
      <c r="T3636" s="44"/>
      <c r="U3636" s="44"/>
      <c r="V3636" s="44"/>
      <c r="W3636" s="44"/>
      <c r="X3636" s="44"/>
      <c r="Y3636" s="44"/>
    </row>
    <row r="3637" spans="1:25" ht="15" customHeight="1" x14ac:dyDescent="0.2">
      <c r="A3637" s="44"/>
      <c r="O3637" s="44"/>
      <c r="P3637" s="44"/>
      <c r="Q3637" s="44"/>
      <c r="R3637" s="44"/>
      <c r="S3637" s="44"/>
      <c r="T3637" s="44"/>
      <c r="U3637" s="44"/>
      <c r="V3637" s="44"/>
      <c r="W3637" s="44"/>
      <c r="X3637" s="44"/>
      <c r="Y3637" s="44"/>
    </row>
    <row r="3638" spans="1:25" ht="15" customHeight="1" x14ac:dyDescent="0.2">
      <c r="A3638" s="44"/>
      <c r="O3638" s="44"/>
      <c r="P3638" s="44"/>
      <c r="Q3638" s="44"/>
      <c r="R3638" s="44"/>
      <c r="S3638" s="44"/>
      <c r="T3638" s="44"/>
      <c r="U3638" s="44"/>
      <c r="V3638" s="44"/>
      <c r="W3638" s="44"/>
      <c r="X3638" s="44"/>
      <c r="Y3638" s="44"/>
    </row>
    <row r="3639" spans="1:25" ht="15" customHeight="1" x14ac:dyDescent="0.2">
      <c r="A3639" s="44"/>
      <c r="O3639" s="44"/>
      <c r="P3639" s="44"/>
      <c r="Q3639" s="44"/>
      <c r="R3639" s="44"/>
      <c r="S3639" s="44"/>
      <c r="T3639" s="44"/>
      <c r="U3639" s="44"/>
      <c r="V3639" s="44"/>
      <c r="W3639" s="44"/>
      <c r="X3639" s="44"/>
      <c r="Y3639" s="44"/>
    </row>
    <row r="3640" spans="1:25" ht="15" customHeight="1" x14ac:dyDescent="0.2">
      <c r="A3640" s="44"/>
      <c r="O3640" s="44"/>
      <c r="P3640" s="44"/>
      <c r="Q3640" s="44"/>
      <c r="R3640" s="44"/>
      <c r="S3640" s="44"/>
      <c r="T3640" s="44"/>
      <c r="U3640" s="44"/>
      <c r="V3640" s="44"/>
      <c r="W3640" s="44"/>
      <c r="X3640" s="44"/>
      <c r="Y3640" s="44"/>
    </row>
    <row r="3641" spans="1:25" ht="15" customHeight="1" x14ac:dyDescent="0.2">
      <c r="A3641" s="44"/>
      <c r="O3641" s="44"/>
      <c r="P3641" s="44"/>
      <c r="Q3641" s="44"/>
      <c r="R3641" s="44"/>
      <c r="S3641" s="44"/>
      <c r="T3641" s="44"/>
      <c r="U3641" s="44"/>
      <c r="V3641" s="44"/>
      <c r="W3641" s="44"/>
      <c r="X3641" s="44"/>
      <c r="Y3641" s="44"/>
    </row>
    <row r="3642" spans="1:25" ht="15" customHeight="1" x14ac:dyDescent="0.2">
      <c r="A3642" s="44"/>
      <c r="O3642" s="44"/>
      <c r="P3642" s="44"/>
      <c r="Q3642" s="44"/>
      <c r="R3642" s="44"/>
      <c r="S3642" s="44"/>
      <c r="T3642" s="44"/>
      <c r="U3642" s="44"/>
      <c r="V3642" s="44"/>
      <c r="W3642" s="44"/>
      <c r="X3642" s="44"/>
      <c r="Y3642" s="44"/>
    </row>
    <row r="3643" spans="1:25" ht="15" customHeight="1" x14ac:dyDescent="0.2">
      <c r="A3643" s="44"/>
      <c r="O3643" s="44"/>
      <c r="P3643" s="44"/>
      <c r="Q3643" s="44"/>
      <c r="R3643" s="44"/>
      <c r="S3643" s="44"/>
      <c r="T3643" s="44"/>
      <c r="U3643" s="44"/>
      <c r="V3643" s="44"/>
      <c r="W3643" s="44"/>
      <c r="X3643" s="44"/>
      <c r="Y3643" s="44"/>
    </row>
    <row r="3644" spans="1:25" ht="15" customHeight="1" x14ac:dyDescent="0.2">
      <c r="A3644" s="44"/>
      <c r="O3644" s="44"/>
      <c r="P3644" s="44"/>
      <c r="Q3644" s="44"/>
      <c r="R3644" s="44"/>
      <c r="S3644" s="44"/>
      <c r="T3644" s="44"/>
      <c r="U3644" s="44"/>
      <c r="V3644" s="44"/>
      <c r="W3644" s="44"/>
      <c r="X3644" s="44"/>
      <c r="Y3644" s="44"/>
    </row>
    <row r="3645" spans="1:25" ht="15" customHeight="1" x14ac:dyDescent="0.2">
      <c r="A3645" s="44"/>
      <c r="O3645" s="44"/>
      <c r="P3645" s="44"/>
      <c r="Q3645" s="44"/>
      <c r="R3645" s="44"/>
      <c r="S3645" s="44"/>
      <c r="T3645" s="44"/>
      <c r="U3645" s="44"/>
      <c r="V3645" s="44"/>
      <c r="W3645" s="44"/>
      <c r="X3645" s="44"/>
      <c r="Y3645" s="44"/>
    </row>
    <row r="3646" spans="1:25" ht="15" customHeight="1" x14ac:dyDescent="0.2">
      <c r="A3646" s="44"/>
      <c r="O3646" s="44"/>
      <c r="P3646" s="44"/>
      <c r="Q3646" s="44"/>
      <c r="R3646" s="44"/>
      <c r="S3646" s="44"/>
      <c r="T3646" s="44"/>
      <c r="U3646" s="44"/>
      <c r="V3646" s="44"/>
      <c r="W3646" s="44"/>
      <c r="X3646" s="44"/>
      <c r="Y3646" s="44"/>
    </row>
    <row r="3647" spans="1:25" ht="15" customHeight="1" x14ac:dyDescent="0.2">
      <c r="A3647" s="44"/>
      <c r="O3647" s="44"/>
      <c r="P3647" s="44"/>
      <c r="Q3647" s="44"/>
      <c r="R3647" s="44"/>
      <c r="S3647" s="44"/>
      <c r="T3647" s="44"/>
      <c r="U3647" s="44"/>
      <c r="V3647" s="44"/>
      <c r="W3647" s="44"/>
      <c r="X3647" s="44"/>
      <c r="Y3647" s="44"/>
    </row>
    <row r="3648" spans="1:25" ht="15" customHeight="1" x14ac:dyDescent="0.2">
      <c r="A3648" s="44"/>
      <c r="O3648" s="44"/>
      <c r="P3648" s="44"/>
      <c r="Q3648" s="44"/>
      <c r="R3648" s="44"/>
      <c r="S3648" s="44"/>
      <c r="T3648" s="44"/>
      <c r="U3648" s="44"/>
      <c r="V3648" s="44"/>
      <c r="W3648" s="44"/>
      <c r="X3648" s="44"/>
      <c r="Y3648" s="44"/>
    </row>
    <row r="3649" spans="1:25" ht="15" customHeight="1" x14ac:dyDescent="0.2">
      <c r="A3649" s="44"/>
      <c r="O3649" s="44"/>
      <c r="P3649" s="44"/>
      <c r="Q3649" s="44"/>
      <c r="R3649" s="44"/>
      <c r="S3649" s="44"/>
      <c r="T3649" s="44"/>
      <c r="U3649" s="44"/>
      <c r="V3649" s="44"/>
      <c r="W3649" s="44"/>
      <c r="X3649" s="44"/>
      <c r="Y3649" s="44"/>
    </row>
    <row r="3650" spans="1:25" ht="15" customHeight="1" x14ac:dyDescent="0.2">
      <c r="A3650" s="44"/>
      <c r="O3650" s="44"/>
      <c r="P3650" s="44"/>
      <c r="Q3650" s="44"/>
      <c r="R3650" s="44"/>
      <c r="S3650" s="44"/>
      <c r="T3650" s="44"/>
      <c r="U3650" s="44"/>
      <c r="V3650" s="44"/>
      <c r="W3650" s="44"/>
      <c r="X3650" s="44"/>
      <c r="Y3650" s="44"/>
    </row>
    <row r="3651" spans="1:25" ht="15" customHeight="1" x14ac:dyDescent="0.2">
      <c r="A3651" s="44"/>
      <c r="O3651" s="44"/>
      <c r="P3651" s="44"/>
      <c r="Q3651" s="44"/>
      <c r="R3651" s="44"/>
      <c r="S3651" s="44"/>
      <c r="T3651" s="44"/>
      <c r="U3651" s="44"/>
      <c r="V3651" s="44"/>
      <c r="W3651" s="44"/>
      <c r="X3651" s="44"/>
      <c r="Y3651" s="44"/>
    </row>
    <row r="3652" spans="1:25" ht="15" customHeight="1" x14ac:dyDescent="0.2">
      <c r="A3652" s="44"/>
      <c r="O3652" s="44"/>
      <c r="P3652" s="44"/>
      <c r="Q3652" s="44"/>
      <c r="R3652" s="44"/>
      <c r="S3652" s="44"/>
      <c r="T3652" s="44"/>
      <c r="U3652" s="44"/>
      <c r="V3652" s="44"/>
      <c r="W3652" s="44"/>
      <c r="X3652" s="44"/>
      <c r="Y3652" s="44"/>
    </row>
    <row r="3653" spans="1:25" ht="15" customHeight="1" x14ac:dyDescent="0.2">
      <c r="A3653" s="44"/>
      <c r="O3653" s="44"/>
      <c r="P3653" s="44"/>
      <c r="Q3653" s="44"/>
      <c r="R3653" s="44"/>
      <c r="S3653" s="44"/>
      <c r="T3653" s="44"/>
      <c r="U3653" s="44"/>
      <c r="V3653" s="44"/>
      <c r="W3653" s="44"/>
      <c r="X3653" s="44"/>
      <c r="Y3653" s="44"/>
    </row>
    <row r="3654" spans="1:25" ht="15" customHeight="1" x14ac:dyDescent="0.2">
      <c r="A3654" s="44"/>
      <c r="O3654" s="44"/>
      <c r="P3654" s="44"/>
      <c r="Q3654" s="44"/>
      <c r="R3654" s="44"/>
      <c r="S3654" s="44"/>
      <c r="T3654" s="44"/>
      <c r="U3654" s="44"/>
      <c r="V3654" s="44"/>
      <c r="W3654" s="44"/>
      <c r="X3654" s="44"/>
      <c r="Y3654" s="44"/>
    </row>
    <row r="3655" spans="1:25" ht="15" customHeight="1" x14ac:dyDescent="0.2">
      <c r="A3655" s="44"/>
      <c r="O3655" s="44"/>
      <c r="P3655" s="44"/>
      <c r="Q3655" s="44"/>
      <c r="R3655" s="44"/>
      <c r="S3655" s="44"/>
      <c r="T3655" s="44"/>
      <c r="U3655" s="44"/>
      <c r="V3655" s="44"/>
      <c r="W3655" s="44"/>
      <c r="X3655" s="44"/>
      <c r="Y3655" s="44"/>
    </row>
    <row r="3656" spans="1:25" ht="15" customHeight="1" x14ac:dyDescent="0.2">
      <c r="A3656" s="44"/>
      <c r="O3656" s="44"/>
      <c r="P3656" s="44"/>
      <c r="Q3656" s="44"/>
      <c r="R3656" s="44"/>
      <c r="S3656" s="44"/>
      <c r="T3656" s="44"/>
      <c r="U3656" s="44"/>
      <c r="V3656" s="44"/>
      <c r="W3656" s="44"/>
      <c r="X3656" s="44"/>
      <c r="Y3656" s="44"/>
    </row>
    <row r="3657" spans="1:25" ht="15" customHeight="1" x14ac:dyDescent="0.2">
      <c r="A3657" s="44"/>
      <c r="O3657" s="44"/>
      <c r="P3657" s="44"/>
      <c r="Q3657" s="44"/>
      <c r="R3657" s="44"/>
      <c r="S3657" s="44"/>
      <c r="T3657" s="44"/>
      <c r="U3657" s="44"/>
      <c r="V3657" s="44"/>
      <c r="W3657" s="44"/>
      <c r="X3657" s="44"/>
      <c r="Y3657" s="44"/>
    </row>
    <row r="3658" spans="1:25" ht="15" customHeight="1" x14ac:dyDescent="0.2">
      <c r="A3658" s="44"/>
      <c r="O3658" s="44"/>
      <c r="P3658" s="44"/>
      <c r="Q3658" s="44"/>
      <c r="R3658" s="44"/>
      <c r="S3658" s="44"/>
      <c r="T3658" s="44"/>
      <c r="U3658" s="44"/>
      <c r="V3658" s="44"/>
      <c r="W3658" s="44"/>
      <c r="X3658" s="44"/>
      <c r="Y3658" s="44"/>
    </row>
    <row r="3659" spans="1:25" ht="15" customHeight="1" x14ac:dyDescent="0.2">
      <c r="A3659" s="44"/>
      <c r="O3659" s="44"/>
      <c r="P3659" s="44"/>
      <c r="Q3659" s="44"/>
      <c r="R3659" s="44"/>
      <c r="S3659" s="44"/>
      <c r="T3659" s="44"/>
      <c r="U3659" s="44"/>
      <c r="V3659" s="44"/>
      <c r="W3659" s="44"/>
      <c r="X3659" s="44"/>
      <c r="Y3659" s="44"/>
    </row>
    <row r="3660" spans="1:25" ht="15" customHeight="1" x14ac:dyDescent="0.2">
      <c r="A3660" s="44"/>
      <c r="O3660" s="44"/>
      <c r="P3660" s="44"/>
      <c r="Q3660" s="44"/>
      <c r="R3660" s="44"/>
      <c r="S3660" s="44"/>
      <c r="T3660" s="44"/>
      <c r="U3660" s="44"/>
      <c r="V3660" s="44"/>
      <c r="W3660" s="44"/>
      <c r="X3660" s="44"/>
      <c r="Y3660" s="44"/>
    </row>
    <row r="3661" spans="1:25" ht="15" customHeight="1" x14ac:dyDescent="0.2">
      <c r="A3661" s="44"/>
      <c r="O3661" s="44"/>
      <c r="P3661" s="44"/>
      <c r="Q3661" s="44"/>
      <c r="R3661" s="44"/>
      <c r="S3661" s="44"/>
      <c r="T3661" s="44"/>
      <c r="U3661" s="44"/>
      <c r="V3661" s="44"/>
      <c r="W3661" s="44"/>
      <c r="X3661" s="44"/>
      <c r="Y3661" s="44"/>
    </row>
    <row r="3662" spans="1:25" ht="15" customHeight="1" x14ac:dyDescent="0.2">
      <c r="A3662" s="44"/>
      <c r="O3662" s="44"/>
      <c r="P3662" s="44"/>
      <c r="Q3662" s="44"/>
      <c r="R3662" s="44"/>
      <c r="S3662" s="44"/>
      <c r="T3662" s="44"/>
      <c r="U3662" s="44"/>
      <c r="V3662" s="44"/>
      <c r="W3662" s="44"/>
      <c r="X3662" s="44"/>
      <c r="Y3662" s="44"/>
    </row>
    <row r="3663" spans="1:25" ht="15" customHeight="1" x14ac:dyDescent="0.2">
      <c r="A3663" s="44"/>
      <c r="O3663" s="44"/>
      <c r="P3663" s="44"/>
      <c r="Q3663" s="44"/>
      <c r="R3663" s="44"/>
      <c r="S3663" s="44"/>
      <c r="T3663" s="44"/>
      <c r="U3663" s="44"/>
      <c r="V3663" s="44"/>
      <c r="W3663" s="44"/>
      <c r="X3663" s="44"/>
      <c r="Y3663" s="44"/>
    </row>
    <row r="3664" spans="1:25" ht="15" customHeight="1" x14ac:dyDescent="0.2">
      <c r="A3664" s="44"/>
      <c r="O3664" s="44"/>
      <c r="P3664" s="44"/>
      <c r="Q3664" s="44"/>
      <c r="R3664" s="44"/>
      <c r="S3664" s="44"/>
      <c r="T3664" s="44"/>
      <c r="U3664" s="44"/>
      <c r="V3664" s="44"/>
      <c r="W3664" s="44"/>
      <c r="X3664" s="44"/>
      <c r="Y3664" s="44"/>
    </row>
    <row r="3665" spans="1:25" ht="15" customHeight="1" x14ac:dyDescent="0.2">
      <c r="A3665" s="44"/>
      <c r="O3665" s="44"/>
      <c r="P3665" s="44"/>
      <c r="Q3665" s="44"/>
      <c r="R3665" s="44"/>
      <c r="S3665" s="44"/>
      <c r="T3665" s="44"/>
      <c r="U3665" s="44"/>
      <c r="V3665" s="44"/>
      <c r="W3665" s="44"/>
      <c r="X3665" s="44"/>
      <c r="Y3665" s="44"/>
    </row>
    <row r="3666" spans="1:25" ht="15" customHeight="1" x14ac:dyDescent="0.2">
      <c r="A3666" s="44"/>
      <c r="O3666" s="44"/>
      <c r="P3666" s="44"/>
      <c r="Q3666" s="44"/>
      <c r="R3666" s="44"/>
      <c r="S3666" s="44"/>
      <c r="T3666" s="44"/>
      <c r="U3666" s="44"/>
      <c r="V3666" s="44"/>
      <c r="W3666" s="44"/>
      <c r="X3666" s="44"/>
      <c r="Y3666" s="44"/>
    </row>
    <row r="3667" spans="1:25" ht="15" customHeight="1" x14ac:dyDescent="0.2">
      <c r="A3667" s="44"/>
      <c r="O3667" s="44"/>
      <c r="P3667" s="44"/>
      <c r="Q3667" s="44"/>
      <c r="R3667" s="44"/>
      <c r="S3667" s="44"/>
      <c r="T3667" s="44"/>
      <c r="U3667" s="44"/>
      <c r="V3667" s="44"/>
      <c r="W3667" s="44"/>
      <c r="X3667" s="44"/>
      <c r="Y3667" s="44"/>
    </row>
    <row r="3668" spans="1:25" ht="15" customHeight="1" x14ac:dyDescent="0.2">
      <c r="A3668" s="44"/>
      <c r="O3668" s="44"/>
      <c r="P3668" s="44"/>
      <c r="Q3668" s="44"/>
      <c r="R3668" s="44"/>
      <c r="S3668" s="44"/>
      <c r="T3668" s="44"/>
      <c r="U3668" s="44"/>
      <c r="V3668" s="44"/>
      <c r="W3668" s="44"/>
      <c r="X3668" s="44"/>
      <c r="Y3668" s="44"/>
    </row>
    <row r="3669" spans="1:25" ht="15" customHeight="1" x14ac:dyDescent="0.2">
      <c r="A3669" s="44"/>
      <c r="O3669" s="44"/>
      <c r="P3669" s="44"/>
      <c r="Q3669" s="44"/>
      <c r="R3669" s="44"/>
      <c r="S3669" s="44"/>
      <c r="T3669" s="44"/>
      <c r="U3669" s="44"/>
      <c r="V3669" s="44"/>
      <c r="W3669" s="44"/>
      <c r="X3669" s="44"/>
      <c r="Y3669" s="44"/>
    </row>
    <row r="3670" spans="1:25" ht="15" customHeight="1" x14ac:dyDescent="0.2">
      <c r="A3670" s="44"/>
      <c r="O3670" s="44"/>
      <c r="P3670" s="44"/>
      <c r="Q3670" s="44"/>
      <c r="R3670" s="44"/>
      <c r="S3670" s="44"/>
      <c r="T3670" s="44"/>
      <c r="U3670" s="44"/>
      <c r="V3670" s="44"/>
      <c r="W3670" s="44"/>
      <c r="X3670" s="44"/>
      <c r="Y3670" s="44"/>
    </row>
    <row r="3671" spans="1:25" ht="15" customHeight="1" x14ac:dyDescent="0.2">
      <c r="A3671" s="44"/>
      <c r="O3671" s="44"/>
      <c r="P3671" s="44"/>
      <c r="Q3671" s="44"/>
      <c r="R3671" s="44"/>
      <c r="S3671" s="44"/>
      <c r="T3671" s="44"/>
      <c r="U3671" s="44"/>
      <c r="V3671" s="44"/>
      <c r="W3671" s="44"/>
      <c r="X3671" s="44"/>
      <c r="Y3671" s="44"/>
    </row>
    <row r="3672" spans="1:25" ht="15" customHeight="1" x14ac:dyDescent="0.2">
      <c r="A3672" s="44"/>
      <c r="O3672" s="44"/>
      <c r="P3672" s="44"/>
      <c r="Q3672" s="44"/>
      <c r="R3672" s="44"/>
      <c r="S3672" s="44"/>
      <c r="T3672" s="44"/>
      <c r="U3672" s="44"/>
      <c r="V3672" s="44"/>
      <c r="W3672" s="44"/>
      <c r="X3672" s="44"/>
      <c r="Y3672" s="44"/>
    </row>
    <row r="3673" spans="1:25" ht="15" customHeight="1" x14ac:dyDescent="0.2">
      <c r="A3673" s="44"/>
      <c r="O3673" s="44"/>
      <c r="P3673" s="44"/>
      <c r="Q3673" s="44"/>
      <c r="R3673" s="44"/>
      <c r="S3673" s="44"/>
      <c r="T3673" s="44"/>
      <c r="U3673" s="44"/>
      <c r="V3673" s="44"/>
      <c r="W3673" s="44"/>
      <c r="X3673" s="44"/>
      <c r="Y3673" s="44"/>
    </row>
    <row r="3674" spans="1:25" ht="15" customHeight="1" x14ac:dyDescent="0.2">
      <c r="A3674" s="44"/>
      <c r="O3674" s="44"/>
      <c r="P3674" s="44"/>
      <c r="Q3674" s="44"/>
      <c r="R3674" s="44"/>
      <c r="S3674" s="44"/>
      <c r="T3674" s="44"/>
      <c r="U3674" s="44"/>
      <c r="V3674" s="44"/>
      <c r="W3674" s="44"/>
      <c r="X3674" s="44"/>
      <c r="Y3674" s="44"/>
    </row>
    <row r="3675" spans="1:25" ht="15" customHeight="1" x14ac:dyDescent="0.2">
      <c r="A3675" s="44"/>
      <c r="O3675" s="44"/>
      <c r="P3675" s="44"/>
      <c r="Q3675" s="44"/>
      <c r="R3675" s="44"/>
      <c r="S3675" s="44"/>
      <c r="T3675" s="44"/>
      <c r="U3675" s="44"/>
      <c r="V3675" s="44"/>
      <c r="W3675" s="44"/>
      <c r="X3675" s="44"/>
      <c r="Y3675" s="44"/>
    </row>
    <row r="3676" spans="1:25" ht="15" customHeight="1" x14ac:dyDescent="0.2">
      <c r="A3676" s="44"/>
      <c r="O3676" s="44"/>
      <c r="P3676" s="44"/>
      <c r="Q3676" s="44"/>
      <c r="R3676" s="44"/>
      <c r="S3676" s="44"/>
      <c r="T3676" s="44"/>
      <c r="U3676" s="44"/>
      <c r="V3676" s="44"/>
      <c r="W3676" s="44"/>
      <c r="X3676" s="44"/>
      <c r="Y3676" s="44"/>
    </row>
    <row r="3677" spans="1:25" ht="15" customHeight="1" x14ac:dyDescent="0.2">
      <c r="A3677" s="44"/>
      <c r="O3677" s="44"/>
      <c r="P3677" s="44"/>
      <c r="Q3677" s="44"/>
      <c r="R3677" s="44"/>
      <c r="S3677" s="44"/>
      <c r="T3677" s="44"/>
      <c r="U3677" s="44"/>
      <c r="V3677" s="44"/>
      <c r="W3677" s="44"/>
      <c r="X3677" s="44"/>
      <c r="Y3677" s="44"/>
    </row>
    <row r="3678" spans="1:25" ht="15" customHeight="1" x14ac:dyDescent="0.2">
      <c r="A3678" s="44"/>
      <c r="O3678" s="44"/>
      <c r="P3678" s="44"/>
      <c r="Q3678" s="44"/>
      <c r="R3678" s="44"/>
      <c r="S3678" s="44"/>
      <c r="T3678" s="44"/>
      <c r="U3678" s="44"/>
      <c r="V3678" s="44"/>
      <c r="W3678" s="44"/>
      <c r="X3678" s="44"/>
      <c r="Y3678" s="44"/>
    </row>
    <row r="3679" spans="1:25" ht="15" customHeight="1" x14ac:dyDescent="0.2">
      <c r="A3679" s="44"/>
      <c r="O3679" s="44"/>
      <c r="P3679" s="44"/>
      <c r="Q3679" s="44"/>
      <c r="R3679" s="44"/>
      <c r="S3679" s="44"/>
      <c r="T3679" s="44"/>
      <c r="U3679" s="44"/>
      <c r="V3679" s="44"/>
      <c r="W3679" s="44"/>
      <c r="X3679" s="44"/>
      <c r="Y3679" s="44"/>
    </row>
    <row r="3680" spans="1:25" ht="15" customHeight="1" x14ac:dyDescent="0.2">
      <c r="A3680" s="44"/>
      <c r="O3680" s="44"/>
      <c r="P3680" s="44"/>
      <c r="Q3680" s="44"/>
      <c r="R3680" s="44"/>
      <c r="S3680" s="44"/>
      <c r="T3680" s="44"/>
      <c r="U3680" s="44"/>
      <c r="V3680" s="44"/>
      <c r="W3680" s="44"/>
      <c r="X3680" s="44"/>
      <c r="Y3680" s="44"/>
    </row>
    <row r="3681" spans="1:25" ht="15" customHeight="1" x14ac:dyDescent="0.2">
      <c r="A3681" s="44"/>
      <c r="O3681" s="44"/>
      <c r="P3681" s="44"/>
      <c r="Q3681" s="44"/>
      <c r="R3681" s="44"/>
      <c r="S3681" s="44"/>
      <c r="T3681" s="44"/>
      <c r="U3681" s="44"/>
      <c r="V3681" s="44"/>
      <c r="W3681" s="44"/>
      <c r="X3681" s="44"/>
      <c r="Y3681" s="44"/>
    </row>
    <row r="3682" spans="1:25" ht="15" customHeight="1" x14ac:dyDescent="0.2">
      <c r="A3682" s="44"/>
      <c r="O3682" s="44"/>
      <c r="P3682" s="44"/>
      <c r="Q3682" s="44"/>
      <c r="R3682" s="44"/>
      <c r="S3682" s="44"/>
      <c r="T3682" s="44"/>
      <c r="U3682" s="44"/>
      <c r="V3682" s="44"/>
      <c r="W3682" s="44"/>
      <c r="X3682" s="44"/>
      <c r="Y3682" s="44"/>
    </row>
    <row r="3683" spans="1:25" ht="15" customHeight="1" x14ac:dyDescent="0.2">
      <c r="A3683" s="44"/>
      <c r="O3683" s="44"/>
      <c r="P3683" s="44"/>
      <c r="Q3683" s="44"/>
      <c r="R3683" s="44"/>
      <c r="S3683" s="44"/>
      <c r="T3683" s="44"/>
      <c r="U3683" s="44"/>
      <c r="V3683" s="44"/>
      <c r="W3683" s="44"/>
      <c r="X3683" s="44"/>
      <c r="Y3683" s="44"/>
    </row>
    <row r="3684" spans="1:25" ht="15" customHeight="1" x14ac:dyDescent="0.2">
      <c r="A3684" s="44"/>
      <c r="O3684" s="44"/>
      <c r="P3684" s="44"/>
      <c r="Q3684" s="44"/>
      <c r="R3684" s="44"/>
      <c r="S3684" s="44"/>
      <c r="T3684" s="44"/>
      <c r="U3684" s="44"/>
      <c r="V3684" s="44"/>
      <c r="W3684" s="44"/>
      <c r="X3684" s="44"/>
      <c r="Y3684" s="44"/>
    </row>
    <row r="3685" spans="1:25" ht="15" customHeight="1" x14ac:dyDescent="0.2">
      <c r="A3685" s="44"/>
      <c r="O3685" s="44"/>
      <c r="P3685" s="44"/>
      <c r="Q3685" s="44"/>
      <c r="R3685" s="44"/>
      <c r="S3685" s="44"/>
      <c r="T3685" s="44"/>
      <c r="U3685" s="44"/>
      <c r="V3685" s="44"/>
      <c r="W3685" s="44"/>
      <c r="X3685" s="44"/>
      <c r="Y3685" s="44"/>
    </row>
    <row r="3686" spans="1:25" ht="15" customHeight="1" x14ac:dyDescent="0.2">
      <c r="A3686" s="44"/>
      <c r="O3686" s="44"/>
      <c r="P3686" s="44"/>
      <c r="Q3686" s="44"/>
      <c r="R3686" s="44"/>
      <c r="S3686" s="44"/>
      <c r="T3686" s="44"/>
      <c r="U3686" s="44"/>
      <c r="V3686" s="44"/>
      <c r="W3686" s="44"/>
      <c r="X3686" s="44"/>
      <c r="Y3686" s="44"/>
    </row>
    <row r="3687" spans="1:25" ht="15" customHeight="1" x14ac:dyDescent="0.2">
      <c r="A3687" s="44"/>
      <c r="O3687" s="44"/>
      <c r="P3687" s="44"/>
      <c r="Q3687" s="44"/>
      <c r="R3687" s="44"/>
      <c r="S3687" s="44"/>
      <c r="T3687" s="44"/>
      <c r="U3687" s="44"/>
      <c r="V3687" s="44"/>
      <c r="W3687" s="44"/>
      <c r="X3687" s="44"/>
      <c r="Y3687" s="44"/>
    </row>
    <row r="3688" spans="1:25" ht="15" customHeight="1" x14ac:dyDescent="0.2">
      <c r="A3688" s="44"/>
      <c r="O3688" s="44"/>
      <c r="P3688" s="44"/>
      <c r="Q3688" s="44"/>
      <c r="R3688" s="44"/>
      <c r="S3688" s="44"/>
      <c r="T3688" s="44"/>
      <c r="U3688" s="44"/>
      <c r="V3688" s="44"/>
      <c r="W3688" s="44"/>
      <c r="X3688" s="44"/>
      <c r="Y3688" s="44"/>
    </row>
    <row r="3689" spans="1:25" ht="15" customHeight="1" x14ac:dyDescent="0.2">
      <c r="A3689" s="44"/>
      <c r="O3689" s="44"/>
      <c r="P3689" s="44"/>
      <c r="Q3689" s="44"/>
      <c r="R3689" s="44"/>
      <c r="S3689" s="44"/>
      <c r="T3689" s="44"/>
      <c r="U3689" s="44"/>
      <c r="V3689" s="44"/>
      <c r="W3689" s="44"/>
      <c r="X3689" s="44"/>
      <c r="Y3689" s="44"/>
    </row>
    <row r="3690" spans="1:25" ht="15" customHeight="1" x14ac:dyDescent="0.2">
      <c r="A3690" s="44"/>
      <c r="O3690" s="44"/>
      <c r="P3690" s="44"/>
      <c r="Q3690" s="44"/>
      <c r="R3690" s="44"/>
      <c r="S3690" s="44"/>
      <c r="T3690" s="44"/>
      <c r="U3690" s="44"/>
      <c r="V3690" s="44"/>
      <c r="W3690" s="44"/>
      <c r="X3690" s="44"/>
      <c r="Y3690" s="44"/>
    </row>
    <row r="3691" spans="1:25" ht="15" customHeight="1" x14ac:dyDescent="0.2">
      <c r="A3691" s="44"/>
      <c r="O3691" s="44"/>
      <c r="P3691" s="44"/>
      <c r="Q3691" s="44"/>
      <c r="R3691" s="44"/>
      <c r="S3691" s="44"/>
      <c r="T3691" s="44"/>
      <c r="U3691" s="44"/>
      <c r="V3691" s="44"/>
      <c r="W3691" s="44"/>
      <c r="X3691" s="44"/>
      <c r="Y3691" s="44"/>
    </row>
    <row r="3692" spans="1:25" ht="15" customHeight="1" x14ac:dyDescent="0.2">
      <c r="A3692" s="44"/>
      <c r="O3692" s="44"/>
      <c r="P3692" s="44"/>
      <c r="Q3692" s="44"/>
      <c r="R3692" s="44"/>
      <c r="S3692" s="44"/>
      <c r="T3692" s="44"/>
      <c r="U3692" s="44"/>
      <c r="V3692" s="44"/>
      <c r="W3692" s="44"/>
      <c r="X3692" s="44"/>
      <c r="Y3692" s="44"/>
    </row>
    <row r="3693" spans="1:25" ht="15" customHeight="1" x14ac:dyDescent="0.2">
      <c r="A3693" s="44"/>
      <c r="O3693" s="44"/>
      <c r="P3693" s="44"/>
      <c r="Q3693" s="44"/>
      <c r="R3693" s="44"/>
      <c r="S3693" s="44"/>
      <c r="T3693" s="44"/>
      <c r="U3693" s="44"/>
      <c r="V3693" s="44"/>
      <c r="W3693" s="44"/>
      <c r="X3693" s="44"/>
      <c r="Y3693" s="44"/>
    </row>
    <row r="3694" spans="1:25" ht="15" customHeight="1" x14ac:dyDescent="0.2">
      <c r="A3694" s="44"/>
      <c r="O3694" s="44"/>
      <c r="P3694" s="44"/>
      <c r="Q3694" s="44"/>
      <c r="R3694" s="44"/>
      <c r="S3694" s="44"/>
      <c r="T3694" s="44"/>
      <c r="U3694" s="44"/>
      <c r="V3694" s="44"/>
      <c r="W3694" s="44"/>
      <c r="X3694" s="44"/>
      <c r="Y3694" s="44"/>
    </row>
    <row r="3695" spans="1:25" ht="15" customHeight="1" x14ac:dyDescent="0.2">
      <c r="A3695" s="44"/>
      <c r="O3695" s="44"/>
      <c r="P3695" s="44"/>
      <c r="Q3695" s="44"/>
      <c r="R3695" s="44"/>
      <c r="S3695" s="44"/>
      <c r="T3695" s="44"/>
      <c r="U3695" s="44"/>
      <c r="V3695" s="44"/>
      <c r="W3695" s="44"/>
      <c r="X3695" s="44"/>
      <c r="Y3695" s="44"/>
    </row>
    <row r="3696" spans="1:25" ht="15" customHeight="1" x14ac:dyDescent="0.2">
      <c r="A3696" s="44"/>
      <c r="O3696" s="44"/>
      <c r="P3696" s="44"/>
      <c r="Q3696" s="44"/>
      <c r="R3696" s="44"/>
      <c r="S3696" s="44"/>
      <c r="T3696" s="44"/>
      <c r="U3696" s="44"/>
      <c r="V3696" s="44"/>
      <c r="W3696" s="44"/>
      <c r="X3696" s="44"/>
      <c r="Y3696" s="44"/>
    </row>
    <row r="3697" spans="1:25" ht="15" customHeight="1" x14ac:dyDescent="0.2">
      <c r="A3697" s="44"/>
      <c r="O3697" s="44"/>
      <c r="P3697" s="44"/>
      <c r="Q3697" s="44"/>
      <c r="R3697" s="44"/>
      <c r="S3697" s="44"/>
      <c r="T3697" s="44"/>
      <c r="U3697" s="44"/>
      <c r="V3697" s="44"/>
      <c r="W3697" s="44"/>
      <c r="X3697" s="44"/>
      <c r="Y3697" s="44"/>
    </row>
    <row r="3698" spans="1:25" ht="15" customHeight="1" x14ac:dyDescent="0.2">
      <c r="A3698" s="44"/>
      <c r="O3698" s="44"/>
      <c r="P3698" s="44"/>
      <c r="Q3698" s="44"/>
      <c r="R3698" s="44"/>
      <c r="S3698" s="44"/>
      <c r="T3698" s="44"/>
      <c r="U3698" s="44"/>
      <c r="V3698" s="44"/>
      <c r="W3698" s="44"/>
      <c r="X3698" s="44"/>
      <c r="Y3698" s="44"/>
    </row>
    <row r="3699" spans="1:25" ht="15" customHeight="1" x14ac:dyDescent="0.2">
      <c r="A3699" s="44"/>
      <c r="O3699" s="44"/>
      <c r="P3699" s="44"/>
      <c r="Q3699" s="44"/>
      <c r="R3699" s="44"/>
      <c r="S3699" s="44"/>
      <c r="T3699" s="44"/>
      <c r="U3699" s="44"/>
      <c r="V3699" s="44"/>
      <c r="W3699" s="44"/>
      <c r="X3699" s="44"/>
      <c r="Y3699" s="44"/>
    </row>
    <row r="3700" spans="1:25" ht="15" customHeight="1" x14ac:dyDescent="0.2">
      <c r="A3700" s="44"/>
      <c r="O3700" s="44"/>
      <c r="P3700" s="44"/>
      <c r="Q3700" s="44"/>
      <c r="R3700" s="44"/>
      <c r="S3700" s="44"/>
      <c r="T3700" s="44"/>
      <c r="U3700" s="44"/>
      <c r="V3700" s="44"/>
      <c r="W3700" s="44"/>
      <c r="X3700" s="44"/>
      <c r="Y3700" s="44"/>
    </row>
    <row r="3701" spans="1:25" ht="15" customHeight="1" x14ac:dyDescent="0.2">
      <c r="A3701" s="44"/>
      <c r="O3701" s="44"/>
      <c r="P3701" s="44"/>
      <c r="Q3701" s="44"/>
      <c r="R3701" s="44"/>
      <c r="S3701" s="44"/>
      <c r="T3701" s="44"/>
      <c r="U3701" s="44"/>
      <c r="V3701" s="44"/>
      <c r="W3701" s="44"/>
      <c r="X3701" s="44"/>
      <c r="Y3701" s="44"/>
    </row>
    <row r="3702" spans="1:25" ht="15" customHeight="1" x14ac:dyDescent="0.2">
      <c r="A3702" s="44"/>
      <c r="O3702" s="44"/>
      <c r="P3702" s="44"/>
      <c r="Q3702" s="44"/>
      <c r="R3702" s="44"/>
      <c r="S3702" s="44"/>
      <c r="T3702" s="44"/>
      <c r="U3702" s="44"/>
      <c r="V3702" s="44"/>
      <c r="W3702" s="44"/>
      <c r="X3702" s="44"/>
      <c r="Y3702" s="44"/>
    </row>
    <row r="3703" spans="1:25" ht="15" customHeight="1" x14ac:dyDescent="0.2">
      <c r="A3703" s="44"/>
      <c r="O3703" s="44"/>
      <c r="P3703" s="44"/>
      <c r="Q3703" s="44"/>
      <c r="R3703" s="44"/>
      <c r="S3703" s="44"/>
      <c r="T3703" s="44"/>
      <c r="U3703" s="44"/>
      <c r="V3703" s="44"/>
      <c r="W3703" s="44"/>
      <c r="X3703" s="44"/>
      <c r="Y3703" s="44"/>
    </row>
    <row r="3704" spans="1:25" ht="15" customHeight="1" x14ac:dyDescent="0.2">
      <c r="A3704" s="44"/>
      <c r="O3704" s="44"/>
      <c r="P3704" s="44"/>
      <c r="Q3704" s="44"/>
      <c r="R3704" s="44"/>
      <c r="S3704" s="44"/>
      <c r="T3704" s="44"/>
      <c r="U3704" s="44"/>
      <c r="V3704" s="44"/>
      <c r="W3704" s="44"/>
      <c r="X3704" s="44"/>
      <c r="Y3704" s="44"/>
    </row>
    <row r="3705" spans="1:25" ht="15" customHeight="1" x14ac:dyDescent="0.2">
      <c r="A3705" s="44"/>
      <c r="O3705" s="44"/>
      <c r="P3705" s="44"/>
      <c r="Q3705" s="44"/>
      <c r="R3705" s="44"/>
      <c r="S3705" s="44"/>
      <c r="T3705" s="44"/>
      <c r="U3705" s="44"/>
      <c r="V3705" s="44"/>
      <c r="W3705" s="44"/>
      <c r="X3705" s="44"/>
      <c r="Y3705" s="44"/>
    </row>
    <row r="3706" spans="1:25" ht="15" customHeight="1" x14ac:dyDescent="0.2">
      <c r="A3706" s="44"/>
      <c r="O3706" s="44"/>
      <c r="P3706" s="44"/>
      <c r="Q3706" s="44"/>
      <c r="R3706" s="44"/>
      <c r="S3706" s="44"/>
      <c r="T3706" s="44"/>
      <c r="U3706" s="44"/>
      <c r="V3706" s="44"/>
      <c r="W3706" s="44"/>
      <c r="X3706" s="44"/>
      <c r="Y3706" s="44"/>
    </row>
    <row r="3707" spans="1:25" ht="15" customHeight="1" x14ac:dyDescent="0.2">
      <c r="A3707" s="44"/>
      <c r="O3707" s="44"/>
      <c r="P3707" s="44"/>
      <c r="Q3707" s="44"/>
      <c r="R3707" s="44"/>
      <c r="S3707" s="44"/>
      <c r="T3707" s="44"/>
      <c r="U3707" s="44"/>
      <c r="V3707" s="44"/>
      <c r="W3707" s="44"/>
      <c r="X3707" s="44"/>
      <c r="Y3707" s="44"/>
    </row>
    <row r="3708" spans="1:25" ht="15" customHeight="1" x14ac:dyDescent="0.2">
      <c r="A3708" s="44"/>
      <c r="O3708" s="44"/>
      <c r="P3708" s="44"/>
      <c r="Q3708" s="44"/>
      <c r="R3708" s="44"/>
      <c r="S3708" s="44"/>
      <c r="T3708" s="44"/>
      <c r="U3708" s="44"/>
      <c r="V3708" s="44"/>
      <c r="W3708" s="44"/>
      <c r="X3708" s="44"/>
      <c r="Y3708" s="44"/>
    </row>
    <row r="3709" spans="1:25" ht="15" customHeight="1" x14ac:dyDescent="0.2">
      <c r="A3709" s="44"/>
      <c r="O3709" s="44"/>
      <c r="P3709" s="44"/>
      <c r="Q3709" s="44"/>
      <c r="R3709" s="44"/>
      <c r="S3709" s="44"/>
      <c r="T3709" s="44"/>
      <c r="U3709" s="44"/>
      <c r="V3709" s="44"/>
      <c r="W3709" s="44"/>
      <c r="X3709" s="44"/>
      <c r="Y3709" s="44"/>
    </row>
    <row r="3710" spans="1:25" ht="15" customHeight="1" x14ac:dyDescent="0.2">
      <c r="A3710" s="44"/>
      <c r="O3710" s="44"/>
      <c r="P3710" s="44"/>
      <c r="Q3710" s="44"/>
      <c r="R3710" s="44"/>
      <c r="S3710" s="44"/>
      <c r="T3710" s="44"/>
      <c r="U3710" s="44"/>
      <c r="V3710" s="44"/>
      <c r="W3710" s="44"/>
      <c r="X3710" s="44"/>
      <c r="Y3710" s="44"/>
    </row>
    <row r="3711" spans="1:25" ht="15" customHeight="1" x14ac:dyDescent="0.2">
      <c r="A3711" s="44"/>
      <c r="O3711" s="44"/>
      <c r="P3711" s="44"/>
      <c r="Q3711" s="44"/>
      <c r="R3711" s="44"/>
      <c r="S3711" s="44"/>
      <c r="T3711" s="44"/>
      <c r="U3711" s="44"/>
      <c r="V3711" s="44"/>
      <c r="W3711" s="44"/>
      <c r="X3711" s="44"/>
      <c r="Y3711" s="44"/>
    </row>
    <row r="3712" spans="1:25" ht="15" customHeight="1" x14ac:dyDescent="0.2">
      <c r="A3712" s="44"/>
      <c r="O3712" s="44"/>
      <c r="P3712" s="44"/>
      <c r="Q3712" s="44"/>
      <c r="R3712" s="44"/>
      <c r="S3712" s="44"/>
      <c r="T3712" s="44"/>
      <c r="U3712" s="44"/>
      <c r="V3712" s="44"/>
      <c r="W3712" s="44"/>
      <c r="X3712" s="44"/>
      <c r="Y3712" s="44"/>
    </row>
    <row r="3713" spans="1:25" ht="15" customHeight="1" x14ac:dyDescent="0.2">
      <c r="A3713" s="44"/>
      <c r="O3713" s="44"/>
      <c r="P3713" s="44"/>
      <c r="Q3713" s="44"/>
      <c r="R3713" s="44"/>
      <c r="S3713" s="44"/>
      <c r="T3713" s="44"/>
      <c r="U3713" s="44"/>
      <c r="V3713" s="44"/>
      <c r="W3713" s="44"/>
      <c r="X3713" s="44"/>
      <c r="Y3713" s="44"/>
    </row>
    <row r="3714" spans="1:25" ht="15" customHeight="1" x14ac:dyDescent="0.2">
      <c r="A3714" s="44"/>
      <c r="O3714" s="44"/>
      <c r="P3714" s="44"/>
      <c r="Q3714" s="44"/>
      <c r="R3714" s="44"/>
      <c r="S3714" s="44"/>
      <c r="T3714" s="44"/>
      <c r="U3714" s="44"/>
      <c r="V3714" s="44"/>
      <c r="W3714" s="44"/>
      <c r="X3714" s="44"/>
      <c r="Y3714" s="44"/>
    </row>
    <row r="3715" spans="1:25" ht="15" customHeight="1" x14ac:dyDescent="0.2">
      <c r="A3715" s="44"/>
      <c r="O3715" s="44"/>
      <c r="P3715" s="44"/>
      <c r="Q3715" s="44"/>
      <c r="R3715" s="44"/>
      <c r="S3715" s="44"/>
      <c r="T3715" s="44"/>
      <c r="U3715" s="44"/>
      <c r="V3715" s="44"/>
      <c r="W3715" s="44"/>
      <c r="X3715" s="44"/>
      <c r="Y3715" s="44"/>
    </row>
    <row r="3716" spans="1:25" ht="15" customHeight="1" x14ac:dyDescent="0.2">
      <c r="A3716" s="44"/>
      <c r="O3716" s="44"/>
      <c r="P3716" s="44"/>
      <c r="Q3716" s="44"/>
      <c r="R3716" s="44"/>
      <c r="S3716" s="44"/>
      <c r="T3716" s="44"/>
      <c r="U3716" s="44"/>
      <c r="V3716" s="44"/>
      <c r="W3716" s="44"/>
      <c r="X3716" s="44"/>
      <c r="Y3716" s="44"/>
    </row>
    <row r="3717" spans="1:25" ht="15" customHeight="1" x14ac:dyDescent="0.2">
      <c r="A3717" s="44"/>
      <c r="O3717" s="44"/>
      <c r="P3717" s="44"/>
      <c r="Q3717" s="44"/>
      <c r="R3717" s="44"/>
      <c r="S3717" s="44"/>
      <c r="T3717" s="44"/>
      <c r="U3717" s="44"/>
      <c r="V3717" s="44"/>
      <c r="W3717" s="44"/>
      <c r="X3717" s="44"/>
      <c r="Y3717" s="44"/>
    </row>
    <row r="3718" spans="1:25" ht="15" customHeight="1" x14ac:dyDescent="0.2">
      <c r="A3718" s="44"/>
      <c r="O3718" s="44"/>
      <c r="P3718" s="44"/>
      <c r="Q3718" s="44"/>
      <c r="R3718" s="44"/>
      <c r="S3718" s="44"/>
      <c r="T3718" s="44"/>
      <c r="U3718" s="44"/>
      <c r="V3718" s="44"/>
      <c r="W3718" s="44"/>
      <c r="X3718" s="44"/>
      <c r="Y3718" s="44"/>
    </row>
    <row r="3719" spans="1:25" ht="15" customHeight="1" x14ac:dyDescent="0.2">
      <c r="A3719" s="44"/>
      <c r="O3719" s="44"/>
      <c r="P3719" s="44"/>
      <c r="Q3719" s="44"/>
      <c r="R3719" s="44"/>
      <c r="S3719" s="44"/>
      <c r="T3719" s="44"/>
      <c r="U3719" s="44"/>
      <c r="V3719" s="44"/>
      <c r="W3719" s="44"/>
      <c r="X3719" s="44"/>
      <c r="Y3719" s="44"/>
    </row>
    <row r="3720" spans="1:25" ht="15" customHeight="1" x14ac:dyDescent="0.2">
      <c r="A3720" s="44"/>
      <c r="O3720" s="44"/>
      <c r="P3720" s="44"/>
      <c r="Q3720" s="44"/>
      <c r="R3720" s="44"/>
      <c r="S3720" s="44"/>
      <c r="T3720" s="44"/>
      <c r="U3720" s="44"/>
      <c r="V3720" s="44"/>
      <c r="W3720" s="44"/>
      <c r="X3720" s="44"/>
      <c r="Y3720" s="44"/>
    </row>
    <row r="3721" spans="1:25" ht="15" customHeight="1" x14ac:dyDescent="0.2">
      <c r="A3721" s="44"/>
      <c r="O3721" s="44"/>
      <c r="P3721" s="44"/>
      <c r="Q3721" s="44"/>
      <c r="R3721" s="44"/>
      <c r="S3721" s="44"/>
      <c r="T3721" s="44"/>
      <c r="U3721" s="44"/>
      <c r="V3721" s="44"/>
      <c r="W3721" s="44"/>
      <c r="X3721" s="44"/>
      <c r="Y3721" s="44"/>
    </row>
    <row r="3722" spans="1:25" ht="15" customHeight="1" x14ac:dyDescent="0.2">
      <c r="A3722" s="44"/>
      <c r="O3722" s="44"/>
      <c r="P3722" s="44"/>
      <c r="Q3722" s="44"/>
      <c r="R3722" s="44"/>
      <c r="S3722" s="44"/>
      <c r="T3722" s="44"/>
      <c r="U3722" s="44"/>
      <c r="V3722" s="44"/>
      <c r="W3722" s="44"/>
      <c r="X3722" s="44"/>
      <c r="Y3722" s="44"/>
    </row>
    <row r="3723" spans="1:25" ht="15" customHeight="1" x14ac:dyDescent="0.2">
      <c r="A3723" s="44"/>
      <c r="O3723" s="44"/>
      <c r="P3723" s="44"/>
      <c r="Q3723" s="44"/>
      <c r="R3723" s="44"/>
      <c r="S3723" s="44"/>
      <c r="T3723" s="44"/>
      <c r="U3723" s="44"/>
      <c r="V3723" s="44"/>
      <c r="W3723" s="44"/>
      <c r="X3723" s="44"/>
      <c r="Y3723" s="44"/>
    </row>
    <row r="3724" spans="1:25" ht="15" customHeight="1" x14ac:dyDescent="0.2">
      <c r="A3724" s="44"/>
      <c r="O3724" s="44"/>
      <c r="P3724" s="44"/>
      <c r="Q3724" s="44"/>
      <c r="R3724" s="44"/>
      <c r="S3724" s="44"/>
      <c r="T3724" s="44"/>
      <c r="U3724" s="44"/>
      <c r="V3724" s="44"/>
      <c r="W3724" s="44"/>
      <c r="X3724" s="44"/>
      <c r="Y3724" s="44"/>
    </row>
    <row r="3725" spans="1:25" ht="15" customHeight="1" x14ac:dyDescent="0.2">
      <c r="A3725" s="44"/>
      <c r="O3725" s="44"/>
      <c r="P3725" s="44"/>
      <c r="Q3725" s="44"/>
      <c r="R3725" s="44"/>
      <c r="S3725" s="44"/>
      <c r="T3725" s="44"/>
      <c r="U3725" s="44"/>
      <c r="V3725" s="44"/>
      <c r="W3725" s="44"/>
      <c r="X3725" s="44"/>
      <c r="Y3725" s="44"/>
    </row>
    <row r="3726" spans="1:25" ht="15" customHeight="1" x14ac:dyDescent="0.2">
      <c r="A3726" s="44"/>
      <c r="O3726" s="44"/>
      <c r="P3726" s="44"/>
      <c r="Q3726" s="44"/>
      <c r="R3726" s="44"/>
      <c r="S3726" s="44"/>
      <c r="T3726" s="44"/>
      <c r="U3726" s="44"/>
      <c r="V3726" s="44"/>
      <c r="W3726" s="44"/>
      <c r="X3726" s="44"/>
      <c r="Y3726" s="44"/>
    </row>
    <row r="3727" spans="1:25" ht="15" customHeight="1" x14ac:dyDescent="0.2">
      <c r="A3727" s="44"/>
      <c r="O3727" s="44"/>
      <c r="P3727" s="44"/>
      <c r="Q3727" s="44"/>
      <c r="R3727" s="44"/>
      <c r="S3727" s="44"/>
      <c r="T3727" s="44"/>
      <c r="U3727" s="44"/>
      <c r="V3727" s="44"/>
      <c r="W3727" s="44"/>
      <c r="X3727" s="44"/>
      <c r="Y3727" s="44"/>
    </row>
    <row r="3728" spans="1:25" ht="15" customHeight="1" x14ac:dyDescent="0.2">
      <c r="A3728" s="44"/>
      <c r="O3728" s="44"/>
      <c r="P3728" s="44"/>
      <c r="Q3728" s="44"/>
      <c r="R3728" s="44"/>
      <c r="S3728" s="44"/>
      <c r="T3728" s="44"/>
      <c r="U3728" s="44"/>
      <c r="V3728" s="44"/>
      <c r="W3728" s="44"/>
      <c r="X3728" s="44"/>
      <c r="Y3728" s="44"/>
    </row>
    <row r="3729" spans="1:25" ht="15" customHeight="1" x14ac:dyDescent="0.2">
      <c r="A3729" s="44"/>
      <c r="O3729" s="44"/>
      <c r="P3729" s="44"/>
      <c r="Q3729" s="44"/>
      <c r="R3729" s="44"/>
      <c r="S3729" s="44"/>
      <c r="T3729" s="44"/>
      <c r="U3729" s="44"/>
      <c r="V3729" s="44"/>
      <c r="W3729" s="44"/>
      <c r="X3729" s="44"/>
      <c r="Y3729" s="44"/>
    </row>
    <row r="3730" spans="1:25" ht="15" customHeight="1" x14ac:dyDescent="0.2">
      <c r="A3730" s="44"/>
      <c r="O3730" s="44"/>
      <c r="P3730" s="44"/>
      <c r="Q3730" s="44"/>
      <c r="R3730" s="44"/>
      <c r="S3730" s="44"/>
      <c r="T3730" s="44"/>
      <c r="U3730" s="44"/>
      <c r="V3730" s="44"/>
      <c r="W3730" s="44"/>
      <c r="X3730" s="44"/>
      <c r="Y3730" s="44"/>
    </row>
    <row r="3731" spans="1:25" ht="15" customHeight="1" x14ac:dyDescent="0.2">
      <c r="A3731" s="44"/>
      <c r="O3731" s="44"/>
      <c r="P3731" s="44"/>
      <c r="Q3731" s="44"/>
      <c r="R3731" s="44"/>
      <c r="S3731" s="44"/>
      <c r="T3731" s="44"/>
      <c r="U3731" s="44"/>
      <c r="V3731" s="44"/>
      <c r="W3731" s="44"/>
      <c r="X3731" s="44"/>
      <c r="Y3731" s="44"/>
    </row>
    <row r="3732" spans="1:25" ht="15" customHeight="1" x14ac:dyDescent="0.2">
      <c r="A3732" s="44"/>
      <c r="O3732" s="44"/>
      <c r="P3732" s="44"/>
      <c r="Q3732" s="44"/>
      <c r="R3732" s="44"/>
      <c r="S3732" s="44"/>
      <c r="T3732" s="44"/>
      <c r="U3732" s="44"/>
      <c r="V3732" s="44"/>
      <c r="W3732" s="44"/>
      <c r="X3732" s="44"/>
      <c r="Y3732" s="44"/>
    </row>
    <row r="3733" spans="1:25" ht="15" customHeight="1" x14ac:dyDescent="0.2">
      <c r="A3733" s="44"/>
      <c r="O3733" s="44"/>
      <c r="P3733" s="44"/>
      <c r="Q3733" s="44"/>
      <c r="R3733" s="44"/>
      <c r="S3733" s="44"/>
      <c r="T3733" s="44"/>
      <c r="U3733" s="44"/>
      <c r="V3733" s="44"/>
      <c r="W3733" s="44"/>
      <c r="X3733" s="44"/>
      <c r="Y3733" s="44"/>
    </row>
    <row r="3734" spans="1:25" ht="15" customHeight="1" x14ac:dyDescent="0.2">
      <c r="A3734" s="44"/>
      <c r="O3734" s="44"/>
      <c r="P3734" s="44"/>
      <c r="Q3734" s="44"/>
      <c r="R3734" s="44"/>
      <c r="S3734" s="44"/>
      <c r="T3734" s="44"/>
      <c r="U3734" s="44"/>
      <c r="V3734" s="44"/>
      <c r="W3734" s="44"/>
      <c r="X3734" s="44"/>
      <c r="Y3734" s="44"/>
    </row>
    <row r="3735" spans="1:25" ht="15" customHeight="1" x14ac:dyDescent="0.2">
      <c r="A3735" s="44"/>
      <c r="O3735" s="44"/>
      <c r="P3735" s="44"/>
      <c r="Q3735" s="44"/>
      <c r="R3735" s="44"/>
      <c r="S3735" s="44"/>
      <c r="T3735" s="44"/>
      <c r="U3735" s="44"/>
      <c r="V3735" s="44"/>
      <c r="W3735" s="44"/>
      <c r="X3735" s="44"/>
      <c r="Y3735" s="44"/>
    </row>
    <row r="3736" spans="1:25" ht="15" customHeight="1" x14ac:dyDescent="0.2">
      <c r="A3736" s="44"/>
      <c r="O3736" s="44"/>
      <c r="P3736" s="44"/>
      <c r="Q3736" s="44"/>
      <c r="R3736" s="44"/>
      <c r="S3736" s="44"/>
      <c r="T3736" s="44"/>
      <c r="U3736" s="44"/>
      <c r="V3736" s="44"/>
      <c r="W3736" s="44"/>
      <c r="X3736" s="44"/>
      <c r="Y3736" s="44"/>
    </row>
    <row r="3737" spans="1:25" ht="15" customHeight="1" x14ac:dyDescent="0.2">
      <c r="A3737" s="44"/>
      <c r="O3737" s="44"/>
      <c r="P3737" s="44"/>
      <c r="Q3737" s="44"/>
      <c r="R3737" s="44"/>
      <c r="S3737" s="44"/>
      <c r="T3737" s="44"/>
      <c r="U3737" s="44"/>
      <c r="V3737" s="44"/>
      <c r="W3737" s="44"/>
      <c r="X3737" s="44"/>
      <c r="Y3737" s="44"/>
    </row>
    <row r="3738" spans="1:25" ht="15" customHeight="1" x14ac:dyDescent="0.2">
      <c r="A3738" s="44"/>
      <c r="O3738" s="44"/>
      <c r="P3738" s="44"/>
      <c r="Q3738" s="44"/>
      <c r="R3738" s="44"/>
      <c r="S3738" s="44"/>
      <c r="T3738" s="44"/>
      <c r="U3738" s="44"/>
      <c r="V3738" s="44"/>
      <c r="W3738" s="44"/>
      <c r="X3738" s="44"/>
      <c r="Y3738" s="44"/>
    </row>
    <row r="3739" spans="1:25" ht="15" customHeight="1" x14ac:dyDescent="0.2">
      <c r="A3739" s="44"/>
      <c r="O3739" s="44"/>
      <c r="P3739" s="44"/>
      <c r="Q3739" s="44"/>
      <c r="R3739" s="44"/>
      <c r="S3739" s="44"/>
      <c r="T3739" s="44"/>
      <c r="U3739" s="44"/>
      <c r="V3739" s="44"/>
      <c r="W3739" s="44"/>
      <c r="X3739" s="44"/>
      <c r="Y3739" s="44"/>
    </row>
    <row r="3740" spans="1:25" ht="15" customHeight="1" x14ac:dyDescent="0.2">
      <c r="A3740" s="44"/>
      <c r="O3740" s="44"/>
      <c r="P3740" s="44"/>
      <c r="Q3740" s="44"/>
      <c r="R3740" s="44"/>
      <c r="S3740" s="44"/>
      <c r="T3740" s="44"/>
      <c r="U3740" s="44"/>
      <c r="V3740" s="44"/>
      <c r="W3740" s="44"/>
      <c r="X3740" s="44"/>
      <c r="Y3740" s="44"/>
    </row>
    <row r="3741" spans="1:25" ht="15" customHeight="1" x14ac:dyDescent="0.2">
      <c r="A3741" s="44"/>
      <c r="O3741" s="44"/>
      <c r="P3741" s="44"/>
      <c r="Q3741" s="44"/>
      <c r="R3741" s="44"/>
      <c r="S3741" s="44"/>
      <c r="T3741" s="44"/>
      <c r="U3741" s="44"/>
      <c r="V3741" s="44"/>
      <c r="W3741" s="44"/>
      <c r="X3741" s="44"/>
      <c r="Y3741" s="44"/>
    </row>
    <row r="3742" spans="1:25" ht="15" customHeight="1" x14ac:dyDescent="0.2">
      <c r="A3742" s="44"/>
      <c r="O3742" s="44"/>
      <c r="P3742" s="44"/>
      <c r="Q3742" s="44"/>
      <c r="R3742" s="44"/>
      <c r="S3742" s="44"/>
      <c r="T3742" s="44"/>
      <c r="U3742" s="44"/>
      <c r="V3742" s="44"/>
      <c r="W3742" s="44"/>
      <c r="X3742" s="44"/>
      <c r="Y3742" s="44"/>
    </row>
    <row r="3743" spans="1:25" ht="15" customHeight="1" x14ac:dyDescent="0.2">
      <c r="A3743" s="44"/>
      <c r="O3743" s="44"/>
      <c r="P3743" s="44"/>
      <c r="Q3743" s="44"/>
      <c r="R3743" s="44"/>
      <c r="S3743" s="44"/>
      <c r="T3743" s="44"/>
      <c r="U3743" s="44"/>
      <c r="V3743" s="44"/>
      <c r="W3743" s="44"/>
      <c r="X3743" s="44"/>
      <c r="Y3743" s="44"/>
    </row>
    <row r="3744" spans="1:25" ht="15" customHeight="1" x14ac:dyDescent="0.2">
      <c r="A3744" s="44"/>
      <c r="O3744" s="44"/>
      <c r="P3744" s="44"/>
      <c r="Q3744" s="44"/>
      <c r="R3744" s="44"/>
      <c r="S3744" s="44"/>
      <c r="T3744" s="44"/>
      <c r="U3744" s="44"/>
      <c r="V3744" s="44"/>
      <c r="W3744" s="44"/>
      <c r="X3744" s="44"/>
      <c r="Y3744" s="44"/>
    </row>
    <row r="3745" spans="1:25" ht="15" customHeight="1" x14ac:dyDescent="0.2">
      <c r="A3745" s="44"/>
      <c r="O3745" s="44"/>
      <c r="P3745" s="44"/>
      <c r="Q3745" s="44"/>
      <c r="R3745" s="44"/>
      <c r="S3745" s="44"/>
      <c r="T3745" s="44"/>
      <c r="U3745" s="44"/>
      <c r="V3745" s="44"/>
      <c r="W3745" s="44"/>
      <c r="X3745" s="44"/>
      <c r="Y3745" s="44"/>
    </row>
    <row r="3746" spans="1:25" ht="15" customHeight="1" x14ac:dyDescent="0.2">
      <c r="A3746" s="44"/>
      <c r="O3746" s="44"/>
      <c r="P3746" s="44"/>
      <c r="Q3746" s="44"/>
      <c r="R3746" s="44"/>
      <c r="S3746" s="44"/>
      <c r="T3746" s="44"/>
      <c r="U3746" s="44"/>
      <c r="V3746" s="44"/>
      <c r="W3746" s="44"/>
      <c r="X3746" s="44"/>
      <c r="Y3746" s="44"/>
    </row>
    <row r="3747" spans="1:25" ht="15" customHeight="1" x14ac:dyDescent="0.2">
      <c r="A3747" s="44"/>
      <c r="O3747" s="44"/>
      <c r="P3747" s="44"/>
      <c r="Q3747" s="44"/>
      <c r="R3747" s="44"/>
      <c r="S3747" s="44"/>
      <c r="T3747" s="44"/>
      <c r="U3747" s="44"/>
      <c r="V3747" s="44"/>
      <c r="W3747" s="44"/>
      <c r="X3747" s="44"/>
      <c r="Y3747" s="44"/>
    </row>
    <row r="3748" spans="1:25" ht="15" customHeight="1" x14ac:dyDescent="0.2">
      <c r="A3748" s="44"/>
      <c r="O3748" s="44"/>
      <c r="P3748" s="44"/>
      <c r="Q3748" s="44"/>
      <c r="R3748" s="44"/>
      <c r="S3748" s="44"/>
      <c r="T3748" s="44"/>
      <c r="U3748" s="44"/>
      <c r="V3748" s="44"/>
      <c r="W3748" s="44"/>
      <c r="X3748" s="44"/>
      <c r="Y3748" s="44"/>
    </row>
    <row r="3749" spans="1:25" ht="15" customHeight="1" x14ac:dyDescent="0.2">
      <c r="A3749" s="44"/>
      <c r="O3749" s="44"/>
      <c r="P3749" s="44"/>
      <c r="Q3749" s="44"/>
      <c r="R3749" s="44"/>
      <c r="S3749" s="44"/>
      <c r="T3749" s="44"/>
      <c r="U3749" s="44"/>
      <c r="V3749" s="44"/>
      <c r="W3749" s="44"/>
      <c r="X3749" s="44"/>
      <c r="Y3749" s="44"/>
    </row>
    <row r="3750" spans="1:25" ht="15" customHeight="1" x14ac:dyDescent="0.2">
      <c r="A3750" s="44"/>
      <c r="O3750" s="44"/>
      <c r="P3750" s="44"/>
      <c r="Q3750" s="44"/>
      <c r="R3750" s="44"/>
      <c r="S3750" s="44"/>
      <c r="T3750" s="44"/>
      <c r="U3750" s="44"/>
      <c r="V3750" s="44"/>
      <c r="W3750" s="44"/>
      <c r="X3750" s="44"/>
      <c r="Y3750" s="44"/>
    </row>
    <row r="3751" spans="1:25" ht="15" customHeight="1" x14ac:dyDescent="0.2">
      <c r="A3751" s="44"/>
      <c r="O3751" s="44"/>
      <c r="P3751" s="44"/>
      <c r="Q3751" s="44"/>
      <c r="R3751" s="44"/>
      <c r="S3751" s="44"/>
      <c r="T3751" s="44"/>
      <c r="U3751" s="44"/>
      <c r="V3751" s="44"/>
      <c r="W3751" s="44"/>
      <c r="X3751" s="44"/>
      <c r="Y3751" s="44"/>
    </row>
    <row r="3752" spans="1:25" ht="15" customHeight="1" x14ac:dyDescent="0.2">
      <c r="A3752" s="44"/>
      <c r="O3752" s="44"/>
      <c r="P3752" s="44"/>
      <c r="Q3752" s="44"/>
      <c r="R3752" s="44"/>
      <c r="S3752" s="44"/>
      <c r="T3752" s="44"/>
      <c r="U3752" s="44"/>
      <c r="V3752" s="44"/>
      <c r="W3752" s="44"/>
      <c r="X3752" s="44"/>
      <c r="Y3752" s="44"/>
    </row>
    <row r="3753" spans="1:25" ht="15" customHeight="1" x14ac:dyDescent="0.2">
      <c r="A3753" s="44"/>
      <c r="O3753" s="44"/>
      <c r="P3753" s="44"/>
      <c r="Q3753" s="44"/>
      <c r="R3753" s="44"/>
      <c r="S3753" s="44"/>
      <c r="T3753" s="44"/>
      <c r="U3753" s="44"/>
      <c r="V3753" s="44"/>
      <c r="W3753" s="44"/>
      <c r="X3753" s="44"/>
      <c r="Y3753" s="44"/>
    </row>
    <row r="3754" spans="1:25" ht="15" customHeight="1" x14ac:dyDescent="0.2">
      <c r="A3754" s="44"/>
      <c r="O3754" s="44"/>
      <c r="P3754" s="44"/>
      <c r="Q3754" s="44"/>
      <c r="R3754" s="44"/>
      <c r="S3754" s="44"/>
      <c r="T3754" s="44"/>
      <c r="U3754" s="44"/>
      <c r="V3754" s="44"/>
      <c r="W3754" s="44"/>
      <c r="X3754" s="44"/>
      <c r="Y3754" s="44"/>
    </row>
    <row r="3755" spans="1:25" ht="15" customHeight="1" x14ac:dyDescent="0.2">
      <c r="A3755" s="44"/>
      <c r="O3755" s="44"/>
      <c r="P3755" s="44"/>
      <c r="Q3755" s="44"/>
      <c r="R3755" s="44"/>
      <c r="S3755" s="44"/>
      <c r="T3755" s="44"/>
      <c r="U3755" s="44"/>
      <c r="V3755" s="44"/>
      <c r="W3755" s="44"/>
      <c r="X3755" s="44"/>
      <c r="Y3755" s="44"/>
    </row>
    <row r="3756" spans="1:25" ht="15" customHeight="1" x14ac:dyDescent="0.2">
      <c r="A3756" s="44"/>
      <c r="O3756" s="44"/>
      <c r="P3756" s="44"/>
      <c r="Q3756" s="44"/>
      <c r="R3756" s="44"/>
      <c r="S3756" s="44"/>
      <c r="T3756" s="44"/>
      <c r="U3756" s="44"/>
      <c r="V3756" s="44"/>
      <c r="W3756" s="44"/>
      <c r="X3756" s="44"/>
      <c r="Y3756" s="44"/>
    </row>
    <row r="3757" spans="1:25" ht="15" customHeight="1" x14ac:dyDescent="0.2">
      <c r="A3757" s="44"/>
      <c r="O3757" s="44"/>
      <c r="P3757" s="44"/>
      <c r="Q3757" s="44"/>
      <c r="R3757" s="44"/>
      <c r="S3757" s="44"/>
      <c r="T3757" s="44"/>
      <c r="U3757" s="44"/>
      <c r="V3757" s="44"/>
      <c r="W3757" s="44"/>
      <c r="X3757" s="44"/>
      <c r="Y3757" s="44"/>
    </row>
    <row r="3758" spans="1:25" ht="15" customHeight="1" x14ac:dyDescent="0.2">
      <c r="A3758" s="44"/>
      <c r="O3758" s="44"/>
      <c r="P3758" s="44"/>
      <c r="Q3758" s="44"/>
      <c r="R3758" s="44"/>
      <c r="S3758" s="44"/>
      <c r="T3758" s="44"/>
      <c r="U3758" s="44"/>
      <c r="V3758" s="44"/>
      <c r="W3758" s="44"/>
      <c r="X3758" s="44"/>
      <c r="Y3758" s="44"/>
    </row>
    <row r="3759" spans="1:25" ht="15" customHeight="1" x14ac:dyDescent="0.2">
      <c r="A3759" s="44"/>
      <c r="O3759" s="44"/>
      <c r="P3759" s="44"/>
      <c r="Q3759" s="44"/>
      <c r="R3759" s="44"/>
      <c r="S3759" s="44"/>
      <c r="T3759" s="44"/>
      <c r="U3759" s="44"/>
      <c r="V3759" s="44"/>
      <c r="W3759" s="44"/>
      <c r="X3759" s="44"/>
      <c r="Y3759" s="44"/>
    </row>
    <row r="3760" spans="1:25" ht="15" customHeight="1" x14ac:dyDescent="0.2">
      <c r="A3760" s="44"/>
      <c r="O3760" s="44"/>
      <c r="P3760" s="44"/>
      <c r="Q3760" s="44"/>
      <c r="R3760" s="44"/>
      <c r="S3760" s="44"/>
      <c r="T3760" s="44"/>
      <c r="U3760" s="44"/>
      <c r="V3760" s="44"/>
      <c r="W3760" s="44"/>
      <c r="X3760" s="44"/>
      <c r="Y3760" s="44"/>
    </row>
    <row r="3761" spans="1:25" ht="15" customHeight="1" x14ac:dyDescent="0.2">
      <c r="A3761" s="44"/>
      <c r="O3761" s="44"/>
      <c r="P3761" s="44"/>
      <c r="Q3761" s="44"/>
      <c r="R3761" s="44"/>
      <c r="S3761" s="44"/>
      <c r="T3761" s="44"/>
      <c r="U3761" s="44"/>
      <c r="V3761" s="44"/>
      <c r="W3761" s="44"/>
      <c r="X3761" s="44"/>
      <c r="Y3761" s="44"/>
    </row>
    <row r="3762" spans="1:25" ht="15" customHeight="1" x14ac:dyDescent="0.2">
      <c r="A3762" s="44"/>
      <c r="O3762" s="44"/>
      <c r="P3762" s="44"/>
      <c r="Q3762" s="44"/>
      <c r="R3762" s="44"/>
      <c r="S3762" s="44"/>
      <c r="T3762" s="44"/>
      <c r="U3762" s="44"/>
      <c r="V3762" s="44"/>
      <c r="W3762" s="44"/>
      <c r="X3762" s="44"/>
      <c r="Y3762" s="44"/>
    </row>
    <row r="3763" spans="1:25" ht="15" customHeight="1" x14ac:dyDescent="0.2">
      <c r="A3763" s="44"/>
      <c r="O3763" s="44"/>
      <c r="P3763" s="44"/>
      <c r="Q3763" s="44"/>
      <c r="R3763" s="44"/>
      <c r="S3763" s="44"/>
      <c r="T3763" s="44"/>
      <c r="U3763" s="44"/>
      <c r="V3763" s="44"/>
      <c r="W3763" s="44"/>
      <c r="X3763" s="44"/>
      <c r="Y3763" s="44"/>
    </row>
    <row r="3764" spans="1:25" ht="15" customHeight="1" x14ac:dyDescent="0.2">
      <c r="A3764" s="44"/>
      <c r="O3764" s="44"/>
      <c r="P3764" s="44"/>
      <c r="Q3764" s="44"/>
      <c r="R3764" s="44"/>
      <c r="S3764" s="44"/>
      <c r="T3764" s="44"/>
      <c r="U3764" s="44"/>
      <c r="V3764" s="44"/>
      <c r="W3764" s="44"/>
      <c r="X3764" s="44"/>
      <c r="Y3764" s="44"/>
    </row>
    <row r="3765" spans="1:25" ht="15" customHeight="1" x14ac:dyDescent="0.2">
      <c r="A3765" s="44"/>
      <c r="O3765" s="44"/>
      <c r="P3765" s="44"/>
      <c r="Q3765" s="44"/>
      <c r="R3765" s="44"/>
      <c r="S3765" s="44"/>
      <c r="T3765" s="44"/>
      <c r="U3765" s="44"/>
      <c r="V3765" s="44"/>
      <c r="W3765" s="44"/>
      <c r="X3765" s="44"/>
      <c r="Y3765" s="44"/>
    </row>
    <row r="3766" spans="1:25" ht="15" customHeight="1" x14ac:dyDescent="0.2">
      <c r="A3766" s="44"/>
      <c r="O3766" s="44"/>
      <c r="P3766" s="44"/>
      <c r="Q3766" s="44"/>
      <c r="R3766" s="44"/>
      <c r="S3766" s="44"/>
      <c r="T3766" s="44"/>
      <c r="U3766" s="44"/>
      <c r="V3766" s="44"/>
      <c r="W3766" s="44"/>
      <c r="X3766" s="44"/>
      <c r="Y3766" s="44"/>
    </row>
    <row r="3767" spans="1:25" ht="15" customHeight="1" x14ac:dyDescent="0.2">
      <c r="A3767" s="44"/>
      <c r="O3767" s="44"/>
      <c r="P3767" s="44"/>
      <c r="Q3767" s="44"/>
      <c r="R3767" s="44"/>
      <c r="S3767" s="44"/>
      <c r="T3767" s="44"/>
      <c r="U3767" s="44"/>
      <c r="V3767" s="44"/>
      <c r="W3767" s="44"/>
      <c r="X3767" s="44"/>
      <c r="Y3767" s="44"/>
    </row>
    <row r="3768" spans="1:25" ht="15" customHeight="1" x14ac:dyDescent="0.2">
      <c r="A3768" s="44"/>
      <c r="O3768" s="44"/>
      <c r="P3768" s="44"/>
      <c r="Q3768" s="44"/>
      <c r="R3768" s="44"/>
      <c r="S3768" s="44"/>
      <c r="T3768" s="44"/>
      <c r="U3768" s="44"/>
      <c r="V3768" s="44"/>
      <c r="W3768" s="44"/>
      <c r="X3768" s="44"/>
      <c r="Y3768" s="44"/>
    </row>
    <row r="3769" spans="1:25" ht="15" customHeight="1" x14ac:dyDescent="0.2">
      <c r="A3769" s="44"/>
      <c r="O3769" s="44"/>
      <c r="P3769" s="44"/>
      <c r="Q3769" s="44"/>
      <c r="R3769" s="44"/>
      <c r="S3769" s="44"/>
      <c r="T3769" s="44"/>
      <c r="U3769" s="44"/>
      <c r="V3769" s="44"/>
      <c r="W3769" s="44"/>
      <c r="X3769" s="44"/>
      <c r="Y3769" s="44"/>
    </row>
    <row r="3770" spans="1:25" ht="15" customHeight="1" x14ac:dyDescent="0.2">
      <c r="A3770" s="44"/>
      <c r="O3770" s="44"/>
      <c r="P3770" s="44"/>
      <c r="Q3770" s="44"/>
      <c r="R3770" s="44"/>
      <c r="S3770" s="44"/>
      <c r="T3770" s="44"/>
      <c r="U3770" s="44"/>
      <c r="V3770" s="44"/>
      <c r="W3770" s="44"/>
      <c r="X3770" s="44"/>
      <c r="Y3770" s="44"/>
    </row>
    <row r="3771" spans="1:25" ht="15" customHeight="1" x14ac:dyDescent="0.2">
      <c r="A3771" s="44"/>
      <c r="O3771" s="44"/>
      <c r="P3771" s="44"/>
      <c r="Q3771" s="44"/>
      <c r="R3771" s="44"/>
      <c r="S3771" s="44"/>
      <c r="T3771" s="44"/>
      <c r="U3771" s="44"/>
      <c r="V3771" s="44"/>
      <c r="W3771" s="44"/>
      <c r="X3771" s="44"/>
      <c r="Y3771" s="44"/>
    </row>
    <row r="3772" spans="1:25" ht="15" customHeight="1" x14ac:dyDescent="0.2">
      <c r="A3772" s="44"/>
      <c r="O3772" s="44"/>
      <c r="P3772" s="44"/>
      <c r="Q3772" s="44"/>
      <c r="R3772" s="44"/>
      <c r="S3772" s="44"/>
      <c r="T3772" s="44"/>
      <c r="U3772" s="44"/>
      <c r="V3772" s="44"/>
      <c r="W3772" s="44"/>
      <c r="X3772" s="44"/>
      <c r="Y3772" s="44"/>
    </row>
    <row r="3773" spans="1:25" ht="15" customHeight="1" x14ac:dyDescent="0.2">
      <c r="A3773" s="44"/>
      <c r="O3773" s="44"/>
      <c r="P3773" s="44"/>
      <c r="Q3773" s="44"/>
      <c r="R3773" s="44"/>
      <c r="S3773" s="44"/>
      <c r="T3773" s="44"/>
      <c r="U3773" s="44"/>
      <c r="V3773" s="44"/>
      <c r="W3773" s="44"/>
      <c r="X3773" s="44"/>
      <c r="Y3773" s="44"/>
    </row>
    <row r="3774" spans="1:25" ht="15" customHeight="1" x14ac:dyDescent="0.2">
      <c r="A3774" s="44"/>
      <c r="O3774" s="44"/>
      <c r="P3774" s="44"/>
      <c r="Q3774" s="44"/>
      <c r="R3774" s="44"/>
      <c r="S3774" s="44"/>
      <c r="T3774" s="44"/>
      <c r="U3774" s="44"/>
      <c r="V3774" s="44"/>
      <c r="W3774" s="44"/>
      <c r="X3774" s="44"/>
      <c r="Y3774" s="44"/>
    </row>
    <row r="3775" spans="1:25" ht="15" customHeight="1" x14ac:dyDescent="0.2">
      <c r="A3775" s="44"/>
      <c r="O3775" s="44"/>
      <c r="P3775" s="44"/>
      <c r="Q3775" s="44"/>
      <c r="R3775" s="44"/>
      <c r="S3775" s="44"/>
      <c r="T3775" s="44"/>
      <c r="U3775" s="44"/>
      <c r="V3775" s="44"/>
      <c r="W3775" s="44"/>
      <c r="X3775" s="44"/>
      <c r="Y3775" s="44"/>
    </row>
    <row r="3776" spans="1:25" ht="15" customHeight="1" x14ac:dyDescent="0.2">
      <c r="A3776" s="44"/>
      <c r="O3776" s="44"/>
      <c r="P3776" s="44"/>
      <c r="Q3776" s="44"/>
      <c r="R3776" s="44"/>
      <c r="S3776" s="44"/>
      <c r="T3776" s="44"/>
      <c r="U3776" s="44"/>
      <c r="V3776" s="44"/>
      <c r="W3776" s="44"/>
      <c r="X3776" s="44"/>
      <c r="Y3776" s="44"/>
    </row>
    <row r="3777" spans="1:25" ht="15" customHeight="1" x14ac:dyDescent="0.2">
      <c r="A3777" s="44"/>
      <c r="O3777" s="44"/>
      <c r="P3777" s="44"/>
      <c r="Q3777" s="44"/>
      <c r="R3777" s="44"/>
      <c r="S3777" s="44"/>
      <c r="T3777" s="44"/>
      <c r="U3777" s="44"/>
      <c r="V3777" s="44"/>
      <c r="W3777" s="44"/>
      <c r="X3777" s="44"/>
      <c r="Y3777" s="44"/>
    </row>
    <row r="3778" spans="1:25" ht="15" customHeight="1" x14ac:dyDescent="0.2">
      <c r="A3778" s="44"/>
      <c r="O3778" s="44"/>
      <c r="P3778" s="44"/>
      <c r="Q3778" s="44"/>
      <c r="R3778" s="44"/>
      <c r="S3778" s="44"/>
      <c r="T3778" s="44"/>
      <c r="U3778" s="44"/>
      <c r="V3778" s="44"/>
      <c r="W3778" s="44"/>
      <c r="X3778" s="44"/>
      <c r="Y3778" s="44"/>
    </row>
    <row r="3779" spans="1:25" ht="15" customHeight="1" x14ac:dyDescent="0.2">
      <c r="A3779" s="44"/>
      <c r="O3779" s="44"/>
      <c r="P3779" s="44"/>
      <c r="Q3779" s="44"/>
      <c r="R3779" s="44"/>
      <c r="S3779" s="44"/>
      <c r="T3779" s="44"/>
      <c r="U3779" s="44"/>
      <c r="V3779" s="44"/>
      <c r="W3779" s="44"/>
      <c r="X3779" s="44"/>
      <c r="Y3779" s="44"/>
    </row>
    <row r="3780" spans="1:25" ht="15" customHeight="1" x14ac:dyDescent="0.2">
      <c r="A3780" s="44"/>
      <c r="O3780" s="44"/>
      <c r="P3780" s="44"/>
      <c r="Q3780" s="44"/>
      <c r="R3780" s="44"/>
      <c r="S3780" s="44"/>
      <c r="T3780" s="44"/>
      <c r="U3780" s="44"/>
      <c r="V3780" s="44"/>
      <c r="W3780" s="44"/>
      <c r="X3780" s="44"/>
      <c r="Y3780" s="44"/>
    </row>
    <row r="3781" spans="1:25" ht="15" customHeight="1" x14ac:dyDescent="0.2">
      <c r="A3781" s="44"/>
      <c r="O3781" s="44"/>
      <c r="P3781" s="44"/>
      <c r="Q3781" s="44"/>
      <c r="R3781" s="44"/>
      <c r="S3781" s="44"/>
      <c r="T3781" s="44"/>
      <c r="U3781" s="44"/>
      <c r="V3781" s="44"/>
      <c r="W3781" s="44"/>
      <c r="X3781" s="44"/>
      <c r="Y3781" s="44"/>
    </row>
    <row r="3782" spans="1:25" ht="15" customHeight="1" x14ac:dyDescent="0.2">
      <c r="A3782" s="44"/>
      <c r="O3782" s="44"/>
      <c r="P3782" s="44"/>
      <c r="Q3782" s="44"/>
      <c r="R3782" s="44"/>
      <c r="S3782" s="44"/>
      <c r="T3782" s="44"/>
      <c r="U3782" s="44"/>
      <c r="V3782" s="44"/>
      <c r="W3782" s="44"/>
      <c r="X3782" s="44"/>
      <c r="Y3782" s="44"/>
    </row>
    <row r="3783" spans="1:25" ht="15" customHeight="1" x14ac:dyDescent="0.2">
      <c r="A3783" s="44"/>
      <c r="O3783" s="44"/>
      <c r="P3783" s="44"/>
      <c r="Q3783" s="44"/>
      <c r="R3783" s="44"/>
      <c r="S3783" s="44"/>
      <c r="T3783" s="44"/>
      <c r="U3783" s="44"/>
      <c r="V3783" s="44"/>
      <c r="W3783" s="44"/>
      <c r="X3783" s="44"/>
      <c r="Y3783" s="44"/>
    </row>
    <row r="3784" spans="1:25" ht="15" customHeight="1" x14ac:dyDescent="0.2">
      <c r="A3784" s="44"/>
      <c r="O3784" s="44"/>
      <c r="P3784" s="44"/>
      <c r="Q3784" s="44"/>
      <c r="R3784" s="44"/>
      <c r="S3784" s="44"/>
      <c r="T3784" s="44"/>
      <c r="U3784" s="44"/>
      <c r="V3784" s="44"/>
      <c r="W3784" s="44"/>
      <c r="X3784" s="44"/>
      <c r="Y3784" s="44"/>
    </row>
    <row r="3785" spans="1:25" ht="15" customHeight="1" x14ac:dyDescent="0.2">
      <c r="A3785" s="44"/>
      <c r="O3785" s="44"/>
      <c r="P3785" s="44"/>
      <c r="Q3785" s="44"/>
      <c r="R3785" s="44"/>
      <c r="S3785" s="44"/>
      <c r="T3785" s="44"/>
      <c r="U3785" s="44"/>
      <c r="V3785" s="44"/>
      <c r="W3785" s="44"/>
      <c r="X3785" s="44"/>
      <c r="Y3785" s="44"/>
    </row>
    <row r="3786" spans="1:25" ht="15" customHeight="1" x14ac:dyDescent="0.2">
      <c r="A3786" s="44"/>
      <c r="O3786" s="44"/>
      <c r="P3786" s="44"/>
      <c r="Q3786" s="44"/>
      <c r="R3786" s="44"/>
      <c r="S3786" s="44"/>
      <c r="T3786" s="44"/>
      <c r="U3786" s="44"/>
      <c r="V3786" s="44"/>
      <c r="W3786" s="44"/>
      <c r="X3786" s="44"/>
      <c r="Y3786" s="44"/>
    </row>
    <row r="3787" spans="1:25" ht="15" customHeight="1" x14ac:dyDescent="0.2">
      <c r="A3787" s="44"/>
      <c r="O3787" s="44"/>
      <c r="P3787" s="44"/>
      <c r="Q3787" s="44"/>
      <c r="R3787" s="44"/>
      <c r="S3787" s="44"/>
      <c r="T3787" s="44"/>
      <c r="U3787" s="44"/>
      <c r="V3787" s="44"/>
      <c r="W3787" s="44"/>
      <c r="X3787" s="44"/>
      <c r="Y3787" s="44"/>
    </row>
    <row r="3788" spans="1:25" ht="15" customHeight="1" x14ac:dyDescent="0.2">
      <c r="A3788" s="44"/>
      <c r="O3788" s="44"/>
      <c r="P3788" s="44"/>
      <c r="Q3788" s="44"/>
      <c r="R3788" s="44"/>
      <c r="S3788" s="44"/>
      <c r="T3788" s="44"/>
      <c r="U3788" s="44"/>
      <c r="V3788" s="44"/>
      <c r="W3788" s="44"/>
      <c r="X3788" s="44"/>
      <c r="Y3788" s="44"/>
    </row>
    <row r="3789" spans="1:25" ht="15" customHeight="1" x14ac:dyDescent="0.2">
      <c r="A3789" s="44"/>
      <c r="O3789" s="44"/>
      <c r="P3789" s="44"/>
      <c r="Q3789" s="44"/>
      <c r="R3789" s="44"/>
      <c r="S3789" s="44"/>
      <c r="T3789" s="44"/>
      <c r="U3789" s="44"/>
      <c r="V3789" s="44"/>
      <c r="W3789" s="44"/>
      <c r="X3789" s="44"/>
      <c r="Y3789" s="44"/>
    </row>
    <row r="3790" spans="1:25" ht="15" customHeight="1" x14ac:dyDescent="0.2">
      <c r="A3790" s="44"/>
      <c r="O3790" s="44"/>
      <c r="P3790" s="44"/>
      <c r="Q3790" s="44"/>
      <c r="R3790" s="44"/>
      <c r="S3790" s="44"/>
      <c r="T3790" s="44"/>
      <c r="U3790" s="44"/>
      <c r="V3790" s="44"/>
      <c r="W3790" s="44"/>
      <c r="X3790" s="44"/>
      <c r="Y3790" s="44"/>
    </row>
    <row r="3791" spans="1:25" ht="15" customHeight="1" x14ac:dyDescent="0.2">
      <c r="A3791" s="44"/>
      <c r="O3791" s="44"/>
      <c r="P3791" s="44"/>
      <c r="Q3791" s="44"/>
      <c r="R3791" s="44"/>
      <c r="S3791" s="44"/>
      <c r="T3791" s="44"/>
      <c r="U3791" s="44"/>
      <c r="V3791" s="44"/>
      <c r="W3791" s="44"/>
      <c r="X3791" s="44"/>
      <c r="Y3791" s="44"/>
    </row>
    <row r="3792" spans="1:25" ht="15" customHeight="1" x14ac:dyDescent="0.2">
      <c r="A3792" s="44"/>
      <c r="O3792" s="44"/>
      <c r="P3792" s="44"/>
      <c r="Q3792" s="44"/>
      <c r="R3792" s="44"/>
      <c r="S3792" s="44"/>
      <c r="T3792" s="44"/>
      <c r="U3792" s="44"/>
      <c r="V3792" s="44"/>
      <c r="W3792" s="44"/>
      <c r="X3792" s="44"/>
      <c r="Y3792" s="44"/>
    </row>
    <row r="3793" spans="1:25" ht="15" customHeight="1" x14ac:dyDescent="0.2">
      <c r="A3793" s="44"/>
      <c r="O3793" s="44"/>
      <c r="P3793" s="44"/>
      <c r="Q3793" s="44"/>
      <c r="R3793" s="44"/>
      <c r="S3793" s="44"/>
      <c r="T3793" s="44"/>
      <c r="U3793" s="44"/>
      <c r="V3793" s="44"/>
      <c r="W3793" s="44"/>
      <c r="X3793" s="44"/>
      <c r="Y3793" s="44"/>
    </row>
    <row r="3794" spans="1:25" ht="15" customHeight="1" x14ac:dyDescent="0.2">
      <c r="A3794" s="44"/>
      <c r="O3794" s="44"/>
      <c r="P3794" s="44"/>
      <c r="Q3794" s="44"/>
      <c r="R3794" s="44"/>
      <c r="S3794" s="44"/>
      <c r="T3794" s="44"/>
      <c r="U3794" s="44"/>
      <c r="V3794" s="44"/>
      <c r="W3794" s="44"/>
      <c r="X3794" s="44"/>
      <c r="Y3794" s="44"/>
    </row>
    <row r="3795" spans="1:25" ht="15" customHeight="1" x14ac:dyDescent="0.2">
      <c r="A3795" s="44"/>
      <c r="O3795" s="44"/>
      <c r="P3795" s="44"/>
      <c r="Q3795" s="44"/>
      <c r="R3795" s="44"/>
      <c r="S3795" s="44"/>
      <c r="T3795" s="44"/>
      <c r="U3795" s="44"/>
      <c r="V3795" s="44"/>
      <c r="W3795" s="44"/>
      <c r="X3795" s="44"/>
      <c r="Y3795" s="44"/>
    </row>
    <row r="3796" spans="1:25" ht="15" customHeight="1" x14ac:dyDescent="0.2">
      <c r="A3796" s="44"/>
      <c r="O3796" s="44"/>
      <c r="P3796" s="44"/>
      <c r="Q3796" s="44"/>
      <c r="R3796" s="44"/>
      <c r="S3796" s="44"/>
      <c r="T3796" s="44"/>
      <c r="U3796" s="44"/>
      <c r="V3796" s="44"/>
      <c r="W3796" s="44"/>
      <c r="X3796" s="44"/>
      <c r="Y3796" s="44"/>
    </row>
    <row r="3797" spans="1:25" ht="15" customHeight="1" x14ac:dyDescent="0.2">
      <c r="A3797" s="44"/>
      <c r="O3797" s="44"/>
      <c r="P3797" s="44"/>
      <c r="Q3797" s="44"/>
      <c r="R3797" s="44"/>
      <c r="S3797" s="44"/>
      <c r="T3797" s="44"/>
      <c r="U3797" s="44"/>
      <c r="V3797" s="44"/>
      <c r="W3797" s="44"/>
      <c r="X3797" s="44"/>
      <c r="Y3797" s="44"/>
    </row>
    <row r="3798" spans="1:25" ht="15" customHeight="1" x14ac:dyDescent="0.2">
      <c r="A3798" s="44"/>
      <c r="O3798" s="44"/>
      <c r="P3798" s="44"/>
      <c r="Q3798" s="44"/>
      <c r="R3798" s="44"/>
      <c r="S3798" s="44"/>
      <c r="T3798" s="44"/>
      <c r="U3798" s="44"/>
      <c r="V3798" s="44"/>
      <c r="W3798" s="44"/>
      <c r="X3798" s="44"/>
      <c r="Y3798" s="44"/>
    </row>
    <row r="3799" spans="1:25" ht="15" customHeight="1" x14ac:dyDescent="0.2">
      <c r="A3799" s="44"/>
      <c r="O3799" s="44"/>
      <c r="P3799" s="44"/>
      <c r="Q3799" s="44"/>
      <c r="R3799" s="44"/>
      <c r="S3799" s="44"/>
      <c r="T3799" s="44"/>
      <c r="U3799" s="44"/>
      <c r="V3799" s="44"/>
      <c r="W3799" s="44"/>
      <c r="X3799" s="44"/>
      <c r="Y3799" s="44"/>
    </row>
    <row r="3800" spans="1:25" ht="15" customHeight="1" x14ac:dyDescent="0.2">
      <c r="A3800" s="44"/>
      <c r="O3800" s="44"/>
      <c r="P3800" s="44"/>
      <c r="Q3800" s="44"/>
      <c r="R3800" s="44"/>
      <c r="S3800" s="44"/>
      <c r="T3800" s="44"/>
      <c r="U3800" s="44"/>
      <c r="V3800" s="44"/>
      <c r="W3800" s="44"/>
      <c r="X3800" s="44"/>
      <c r="Y3800" s="44"/>
    </row>
    <row r="3801" spans="1:25" ht="15" customHeight="1" x14ac:dyDescent="0.2">
      <c r="A3801" s="44"/>
      <c r="O3801" s="44"/>
      <c r="P3801" s="44"/>
      <c r="Q3801" s="44"/>
      <c r="R3801" s="44"/>
      <c r="S3801" s="44"/>
      <c r="T3801" s="44"/>
      <c r="U3801" s="44"/>
      <c r="V3801" s="44"/>
      <c r="W3801" s="44"/>
      <c r="X3801" s="44"/>
      <c r="Y3801" s="44"/>
    </row>
    <row r="3802" spans="1:25" ht="15" customHeight="1" x14ac:dyDescent="0.2">
      <c r="A3802" s="44"/>
      <c r="O3802" s="44"/>
      <c r="P3802" s="44"/>
      <c r="Q3802" s="44"/>
      <c r="R3802" s="44"/>
      <c r="S3802" s="44"/>
      <c r="T3802" s="44"/>
      <c r="U3802" s="44"/>
      <c r="V3802" s="44"/>
      <c r="W3802" s="44"/>
      <c r="X3802" s="44"/>
      <c r="Y3802" s="44"/>
    </row>
    <row r="3803" spans="1:25" ht="15" customHeight="1" x14ac:dyDescent="0.2">
      <c r="A3803" s="44"/>
      <c r="O3803" s="44"/>
      <c r="P3803" s="44"/>
      <c r="Q3803" s="44"/>
      <c r="R3803" s="44"/>
      <c r="S3803" s="44"/>
      <c r="T3803" s="44"/>
      <c r="U3803" s="44"/>
      <c r="V3803" s="44"/>
      <c r="W3803" s="44"/>
      <c r="X3803" s="44"/>
      <c r="Y3803" s="44"/>
    </row>
    <row r="3804" spans="1:25" ht="15" customHeight="1" x14ac:dyDescent="0.2">
      <c r="A3804" s="44"/>
      <c r="O3804" s="44"/>
      <c r="P3804" s="44"/>
      <c r="Q3804" s="44"/>
      <c r="R3804" s="44"/>
      <c r="S3804" s="44"/>
      <c r="T3804" s="44"/>
      <c r="U3804" s="44"/>
      <c r="V3804" s="44"/>
      <c r="W3804" s="44"/>
      <c r="X3804" s="44"/>
      <c r="Y3804" s="44"/>
    </row>
    <row r="3805" spans="1:25" ht="15" customHeight="1" x14ac:dyDescent="0.2">
      <c r="A3805" s="44"/>
      <c r="O3805" s="44"/>
      <c r="P3805" s="44"/>
      <c r="Q3805" s="44"/>
      <c r="R3805" s="44"/>
      <c r="S3805" s="44"/>
      <c r="T3805" s="44"/>
      <c r="U3805" s="44"/>
      <c r="V3805" s="44"/>
      <c r="W3805" s="44"/>
      <c r="X3805" s="44"/>
      <c r="Y3805" s="44"/>
    </row>
    <row r="3806" spans="1:25" ht="15" customHeight="1" x14ac:dyDescent="0.2">
      <c r="A3806" s="44"/>
      <c r="O3806" s="44"/>
      <c r="P3806" s="44"/>
      <c r="Q3806" s="44"/>
      <c r="R3806" s="44"/>
      <c r="S3806" s="44"/>
      <c r="T3806" s="44"/>
      <c r="U3806" s="44"/>
      <c r="V3806" s="44"/>
      <c r="W3806" s="44"/>
      <c r="X3806" s="44"/>
      <c r="Y3806" s="44"/>
    </row>
    <row r="3807" spans="1:25" ht="15" customHeight="1" x14ac:dyDescent="0.2">
      <c r="A3807" s="44"/>
      <c r="O3807" s="44"/>
      <c r="P3807" s="44"/>
      <c r="Q3807" s="44"/>
      <c r="R3807" s="44"/>
      <c r="S3807" s="44"/>
      <c r="T3807" s="44"/>
      <c r="U3807" s="44"/>
      <c r="V3807" s="44"/>
      <c r="W3807" s="44"/>
      <c r="X3807" s="44"/>
      <c r="Y3807" s="44"/>
    </row>
    <row r="3808" spans="1:25" ht="15" customHeight="1" x14ac:dyDescent="0.2">
      <c r="A3808" s="44"/>
      <c r="O3808" s="44"/>
      <c r="P3808" s="44"/>
      <c r="Q3808" s="44"/>
      <c r="R3808" s="44"/>
      <c r="S3808" s="44"/>
      <c r="T3808" s="44"/>
      <c r="U3808" s="44"/>
      <c r="V3808" s="44"/>
      <c r="W3808" s="44"/>
      <c r="X3808" s="44"/>
      <c r="Y3808" s="44"/>
    </row>
    <row r="3809" spans="1:25" ht="15" customHeight="1" x14ac:dyDescent="0.2">
      <c r="A3809" s="44"/>
      <c r="O3809" s="44"/>
      <c r="P3809" s="44"/>
      <c r="Q3809" s="44"/>
      <c r="R3809" s="44"/>
      <c r="S3809" s="44"/>
      <c r="T3809" s="44"/>
      <c r="U3809" s="44"/>
      <c r="V3809" s="44"/>
      <c r="W3809" s="44"/>
      <c r="X3809" s="44"/>
      <c r="Y3809" s="44"/>
    </row>
    <row r="3810" spans="1:25" ht="15" customHeight="1" x14ac:dyDescent="0.2">
      <c r="A3810" s="44"/>
      <c r="O3810" s="44"/>
      <c r="P3810" s="44"/>
      <c r="Q3810" s="44"/>
      <c r="R3810" s="44"/>
      <c r="S3810" s="44"/>
      <c r="T3810" s="44"/>
      <c r="U3810" s="44"/>
      <c r="V3810" s="44"/>
      <c r="W3810" s="44"/>
      <c r="X3810" s="44"/>
      <c r="Y3810" s="44"/>
    </row>
    <row r="3811" spans="1:25" ht="15" customHeight="1" x14ac:dyDescent="0.2">
      <c r="A3811" s="44"/>
      <c r="O3811" s="44"/>
      <c r="P3811" s="44"/>
      <c r="Q3811" s="44"/>
      <c r="R3811" s="44"/>
      <c r="S3811" s="44"/>
      <c r="T3811" s="44"/>
      <c r="U3811" s="44"/>
      <c r="V3811" s="44"/>
      <c r="W3811" s="44"/>
      <c r="X3811" s="44"/>
      <c r="Y3811" s="44"/>
    </row>
    <row r="3812" spans="1:25" ht="15" customHeight="1" x14ac:dyDescent="0.2">
      <c r="A3812" s="44"/>
      <c r="O3812" s="44"/>
      <c r="P3812" s="44"/>
      <c r="Q3812" s="44"/>
      <c r="R3812" s="44"/>
      <c r="S3812" s="44"/>
      <c r="T3812" s="44"/>
      <c r="U3812" s="44"/>
      <c r="V3812" s="44"/>
      <c r="W3812" s="44"/>
      <c r="X3812" s="44"/>
      <c r="Y3812" s="44"/>
    </row>
    <row r="3813" spans="1:25" ht="15" customHeight="1" x14ac:dyDescent="0.2">
      <c r="A3813" s="44"/>
      <c r="O3813" s="44"/>
      <c r="P3813" s="44"/>
      <c r="Q3813" s="44"/>
      <c r="R3813" s="44"/>
      <c r="S3813" s="44"/>
      <c r="T3813" s="44"/>
      <c r="U3813" s="44"/>
      <c r="V3813" s="44"/>
      <c r="W3813" s="44"/>
      <c r="X3813" s="44"/>
      <c r="Y3813" s="44"/>
    </row>
    <row r="3814" spans="1:25" ht="15" customHeight="1" x14ac:dyDescent="0.2">
      <c r="A3814" s="44"/>
      <c r="O3814" s="44"/>
      <c r="P3814" s="44"/>
      <c r="Q3814" s="44"/>
      <c r="R3814" s="44"/>
      <c r="S3814" s="44"/>
      <c r="T3814" s="44"/>
      <c r="U3814" s="44"/>
      <c r="V3814" s="44"/>
      <c r="W3814" s="44"/>
      <c r="X3814" s="44"/>
      <c r="Y3814" s="44"/>
    </row>
    <row r="3815" spans="1:25" ht="15" customHeight="1" x14ac:dyDescent="0.2">
      <c r="A3815" s="44"/>
      <c r="O3815" s="44"/>
      <c r="P3815" s="44"/>
      <c r="Q3815" s="44"/>
      <c r="R3815" s="44"/>
      <c r="S3815" s="44"/>
      <c r="T3815" s="44"/>
      <c r="U3815" s="44"/>
      <c r="V3815" s="44"/>
      <c r="W3815" s="44"/>
      <c r="X3815" s="44"/>
      <c r="Y3815" s="44"/>
    </row>
    <row r="3816" spans="1:25" ht="15" customHeight="1" x14ac:dyDescent="0.2">
      <c r="A3816" s="44"/>
      <c r="O3816" s="44"/>
      <c r="P3816" s="44"/>
      <c r="Q3816" s="44"/>
      <c r="R3816" s="44"/>
      <c r="S3816" s="44"/>
      <c r="T3816" s="44"/>
      <c r="U3816" s="44"/>
      <c r="V3816" s="44"/>
      <c r="W3816" s="44"/>
      <c r="X3816" s="44"/>
      <c r="Y3816" s="44"/>
    </row>
    <row r="3817" spans="1:25" ht="15" customHeight="1" x14ac:dyDescent="0.2">
      <c r="A3817" s="44"/>
      <c r="O3817" s="44"/>
      <c r="P3817" s="44"/>
      <c r="Q3817" s="44"/>
      <c r="R3817" s="44"/>
      <c r="S3817" s="44"/>
      <c r="T3817" s="44"/>
      <c r="U3817" s="44"/>
      <c r="V3817" s="44"/>
      <c r="W3817" s="44"/>
      <c r="X3817" s="44"/>
      <c r="Y3817" s="44"/>
    </row>
    <row r="3818" spans="1:25" ht="15" customHeight="1" x14ac:dyDescent="0.2">
      <c r="A3818" s="44"/>
      <c r="O3818" s="44"/>
      <c r="P3818" s="44"/>
      <c r="Q3818" s="44"/>
      <c r="R3818" s="44"/>
      <c r="S3818" s="44"/>
      <c r="T3818" s="44"/>
      <c r="U3818" s="44"/>
      <c r="V3818" s="44"/>
      <c r="W3818" s="44"/>
      <c r="X3818" s="44"/>
      <c r="Y3818" s="44"/>
    </row>
    <row r="3819" spans="1:25" ht="15" customHeight="1" x14ac:dyDescent="0.2">
      <c r="A3819" s="44"/>
      <c r="O3819" s="44"/>
      <c r="P3819" s="44"/>
      <c r="Q3819" s="44"/>
      <c r="R3819" s="44"/>
      <c r="S3819" s="44"/>
      <c r="T3819" s="44"/>
      <c r="U3819" s="44"/>
      <c r="V3819" s="44"/>
      <c r="W3819" s="44"/>
      <c r="X3819" s="44"/>
      <c r="Y3819" s="44"/>
    </row>
    <row r="3820" spans="1:25" ht="15" customHeight="1" x14ac:dyDescent="0.2">
      <c r="A3820" s="44"/>
      <c r="O3820" s="44"/>
      <c r="P3820" s="44"/>
      <c r="Q3820" s="44"/>
      <c r="R3820" s="44"/>
      <c r="S3820" s="44"/>
      <c r="T3820" s="44"/>
      <c r="U3820" s="44"/>
      <c r="V3820" s="44"/>
      <c r="W3820" s="44"/>
      <c r="X3820" s="44"/>
      <c r="Y3820" s="44"/>
    </row>
    <row r="3821" spans="1:25" ht="15" customHeight="1" x14ac:dyDescent="0.2">
      <c r="A3821" s="44"/>
      <c r="O3821" s="44"/>
      <c r="P3821" s="44"/>
      <c r="Q3821" s="44"/>
      <c r="R3821" s="44"/>
      <c r="S3821" s="44"/>
      <c r="T3821" s="44"/>
      <c r="U3821" s="44"/>
      <c r="V3821" s="44"/>
      <c r="W3821" s="44"/>
      <c r="X3821" s="44"/>
      <c r="Y3821" s="44"/>
    </row>
    <row r="3822" spans="1:25" ht="15" customHeight="1" x14ac:dyDescent="0.2">
      <c r="A3822" s="44"/>
      <c r="O3822" s="44"/>
      <c r="P3822" s="44"/>
      <c r="Q3822" s="44"/>
      <c r="R3822" s="44"/>
      <c r="S3822" s="44"/>
      <c r="T3822" s="44"/>
      <c r="U3822" s="44"/>
      <c r="V3822" s="44"/>
      <c r="W3822" s="44"/>
      <c r="X3822" s="44"/>
      <c r="Y3822" s="44"/>
    </row>
    <row r="3823" spans="1:25" ht="15" customHeight="1" x14ac:dyDescent="0.2">
      <c r="A3823" s="44"/>
      <c r="O3823" s="44"/>
      <c r="P3823" s="44"/>
      <c r="Q3823" s="44"/>
      <c r="R3823" s="44"/>
      <c r="S3823" s="44"/>
      <c r="T3823" s="44"/>
      <c r="U3823" s="44"/>
      <c r="V3823" s="44"/>
      <c r="W3823" s="44"/>
      <c r="X3823" s="44"/>
      <c r="Y3823" s="44"/>
    </row>
    <row r="3824" spans="1:25" ht="15" customHeight="1" x14ac:dyDescent="0.2">
      <c r="A3824" s="44"/>
      <c r="O3824" s="44"/>
      <c r="P3824" s="44"/>
      <c r="Q3824" s="44"/>
      <c r="R3824" s="44"/>
      <c r="S3824" s="44"/>
      <c r="T3824" s="44"/>
      <c r="U3824" s="44"/>
      <c r="V3824" s="44"/>
      <c r="W3824" s="44"/>
      <c r="X3824" s="44"/>
      <c r="Y3824" s="44"/>
    </row>
    <row r="3825" spans="1:25" ht="15" customHeight="1" x14ac:dyDescent="0.2">
      <c r="A3825" s="44"/>
      <c r="O3825" s="44"/>
      <c r="P3825" s="44"/>
      <c r="Q3825" s="44"/>
      <c r="R3825" s="44"/>
      <c r="S3825" s="44"/>
      <c r="T3825" s="44"/>
      <c r="U3825" s="44"/>
      <c r="V3825" s="44"/>
      <c r="W3825" s="44"/>
      <c r="X3825" s="44"/>
      <c r="Y3825" s="44"/>
    </row>
    <row r="3826" spans="1:25" ht="15" customHeight="1" x14ac:dyDescent="0.2">
      <c r="A3826" s="44"/>
      <c r="O3826" s="44"/>
      <c r="P3826" s="44"/>
      <c r="Q3826" s="44"/>
      <c r="R3826" s="44"/>
      <c r="S3826" s="44"/>
      <c r="T3826" s="44"/>
      <c r="U3826" s="44"/>
      <c r="V3826" s="44"/>
      <c r="W3826" s="44"/>
      <c r="X3826" s="44"/>
      <c r="Y3826" s="44"/>
    </row>
    <row r="3827" spans="1:25" ht="15" customHeight="1" x14ac:dyDescent="0.2">
      <c r="A3827" s="44"/>
      <c r="O3827" s="44"/>
      <c r="P3827" s="44"/>
      <c r="Q3827" s="44"/>
      <c r="R3827" s="44"/>
      <c r="S3827" s="44"/>
      <c r="T3827" s="44"/>
      <c r="U3827" s="44"/>
      <c r="V3827" s="44"/>
      <c r="W3827" s="44"/>
      <c r="X3827" s="44"/>
      <c r="Y3827" s="44"/>
    </row>
    <row r="3828" spans="1:25" ht="15" customHeight="1" x14ac:dyDescent="0.2">
      <c r="A3828" s="44"/>
      <c r="O3828" s="44"/>
      <c r="P3828" s="44"/>
      <c r="Q3828" s="44"/>
      <c r="R3828" s="44"/>
      <c r="S3828" s="44"/>
      <c r="T3828" s="44"/>
      <c r="U3828" s="44"/>
      <c r="V3828" s="44"/>
      <c r="W3828" s="44"/>
      <c r="X3828" s="44"/>
      <c r="Y3828" s="44"/>
    </row>
    <row r="3829" spans="1:25" ht="15" customHeight="1" x14ac:dyDescent="0.2">
      <c r="A3829" s="44"/>
      <c r="O3829" s="44"/>
      <c r="P3829" s="44"/>
      <c r="Q3829" s="44"/>
      <c r="R3829" s="44"/>
      <c r="S3829" s="44"/>
      <c r="T3829" s="44"/>
      <c r="U3829" s="44"/>
      <c r="V3829" s="44"/>
      <c r="W3829" s="44"/>
      <c r="X3829" s="44"/>
      <c r="Y3829" s="44"/>
    </row>
    <row r="3830" spans="1:25" ht="15" customHeight="1" x14ac:dyDescent="0.2">
      <c r="A3830" s="44"/>
      <c r="O3830" s="44"/>
      <c r="P3830" s="44"/>
      <c r="Q3830" s="44"/>
      <c r="R3830" s="44"/>
      <c r="S3830" s="44"/>
      <c r="T3830" s="44"/>
      <c r="U3830" s="44"/>
      <c r="V3830" s="44"/>
      <c r="W3830" s="44"/>
      <c r="X3830" s="44"/>
      <c r="Y3830" s="44"/>
    </row>
    <row r="3831" spans="1:25" ht="15" customHeight="1" x14ac:dyDescent="0.2">
      <c r="A3831" s="44"/>
      <c r="O3831" s="44"/>
      <c r="P3831" s="44"/>
      <c r="Q3831" s="44"/>
      <c r="R3831" s="44"/>
      <c r="S3831" s="44"/>
      <c r="T3831" s="44"/>
      <c r="U3831" s="44"/>
      <c r="V3831" s="44"/>
      <c r="W3831" s="44"/>
      <c r="X3831" s="44"/>
      <c r="Y3831" s="44"/>
    </row>
    <row r="3832" spans="1:25" ht="15" customHeight="1" x14ac:dyDescent="0.2">
      <c r="A3832" s="44"/>
      <c r="O3832" s="44"/>
      <c r="P3832" s="44"/>
      <c r="Q3832" s="44"/>
      <c r="R3832" s="44"/>
      <c r="S3832" s="44"/>
      <c r="T3832" s="44"/>
      <c r="U3832" s="44"/>
      <c r="V3832" s="44"/>
      <c r="W3832" s="44"/>
      <c r="X3832" s="44"/>
      <c r="Y3832" s="44"/>
    </row>
    <row r="3833" spans="1:25" ht="15" customHeight="1" x14ac:dyDescent="0.2">
      <c r="A3833" s="44"/>
      <c r="O3833" s="44"/>
      <c r="P3833" s="44"/>
      <c r="Q3833" s="44"/>
      <c r="R3833" s="44"/>
      <c r="S3833" s="44"/>
      <c r="T3833" s="44"/>
      <c r="U3833" s="44"/>
      <c r="V3833" s="44"/>
      <c r="W3833" s="44"/>
      <c r="X3833" s="44"/>
      <c r="Y3833" s="44"/>
    </row>
    <row r="3834" spans="1:25" ht="15" customHeight="1" x14ac:dyDescent="0.2">
      <c r="A3834" s="44"/>
      <c r="O3834" s="44"/>
      <c r="P3834" s="44"/>
      <c r="Q3834" s="44"/>
      <c r="R3834" s="44"/>
      <c r="S3834" s="44"/>
      <c r="T3834" s="44"/>
      <c r="U3834" s="44"/>
      <c r="V3834" s="44"/>
      <c r="W3834" s="44"/>
      <c r="X3834" s="44"/>
      <c r="Y3834" s="44"/>
    </row>
    <row r="3835" spans="1:25" ht="15" customHeight="1" x14ac:dyDescent="0.2">
      <c r="A3835" s="44"/>
      <c r="O3835" s="44"/>
      <c r="P3835" s="44"/>
      <c r="Q3835" s="44"/>
      <c r="R3835" s="44"/>
      <c r="S3835" s="44"/>
      <c r="T3835" s="44"/>
      <c r="U3835" s="44"/>
      <c r="V3835" s="44"/>
      <c r="W3835" s="44"/>
      <c r="X3835" s="44"/>
      <c r="Y3835" s="44"/>
    </row>
    <row r="3836" spans="1:25" ht="15" customHeight="1" x14ac:dyDescent="0.2">
      <c r="A3836" s="44"/>
      <c r="O3836" s="44"/>
      <c r="P3836" s="44"/>
      <c r="Q3836" s="44"/>
      <c r="R3836" s="44"/>
      <c r="S3836" s="44"/>
      <c r="T3836" s="44"/>
      <c r="U3836" s="44"/>
      <c r="V3836" s="44"/>
      <c r="W3836" s="44"/>
      <c r="X3836" s="44"/>
      <c r="Y3836" s="44"/>
    </row>
    <row r="3837" spans="1:25" ht="15" customHeight="1" x14ac:dyDescent="0.2">
      <c r="A3837" s="44"/>
      <c r="O3837" s="44"/>
      <c r="P3837" s="44"/>
      <c r="Q3837" s="44"/>
      <c r="R3837" s="44"/>
      <c r="S3837" s="44"/>
      <c r="T3837" s="44"/>
      <c r="U3837" s="44"/>
      <c r="V3837" s="44"/>
      <c r="W3837" s="44"/>
      <c r="X3837" s="44"/>
      <c r="Y3837" s="44"/>
    </row>
    <row r="3838" spans="1:25" ht="15" customHeight="1" x14ac:dyDescent="0.2">
      <c r="A3838" s="44"/>
      <c r="O3838" s="44"/>
      <c r="P3838" s="44"/>
      <c r="Q3838" s="44"/>
      <c r="R3838" s="44"/>
      <c r="S3838" s="44"/>
      <c r="T3838" s="44"/>
      <c r="U3838" s="44"/>
      <c r="V3838" s="44"/>
      <c r="W3838" s="44"/>
      <c r="X3838" s="44"/>
      <c r="Y3838" s="44"/>
    </row>
    <row r="3839" spans="1:25" ht="15" customHeight="1" x14ac:dyDescent="0.2">
      <c r="A3839" s="44"/>
      <c r="O3839" s="44"/>
      <c r="P3839" s="44"/>
      <c r="Q3839" s="44"/>
      <c r="R3839" s="44"/>
      <c r="S3839" s="44"/>
      <c r="T3839" s="44"/>
      <c r="U3839" s="44"/>
      <c r="V3839" s="44"/>
      <c r="W3839" s="44"/>
      <c r="X3839" s="44"/>
      <c r="Y3839" s="44"/>
    </row>
    <row r="3840" spans="1:25" ht="15" customHeight="1" x14ac:dyDescent="0.2">
      <c r="A3840" s="44"/>
      <c r="O3840" s="44"/>
      <c r="P3840" s="44"/>
      <c r="Q3840" s="44"/>
      <c r="R3840" s="44"/>
      <c r="S3840" s="44"/>
      <c r="T3840" s="44"/>
      <c r="U3840" s="44"/>
      <c r="V3840" s="44"/>
      <c r="W3840" s="44"/>
      <c r="X3840" s="44"/>
      <c r="Y3840" s="44"/>
    </row>
    <row r="3841" spans="1:25" ht="15" customHeight="1" x14ac:dyDescent="0.2">
      <c r="A3841" s="44"/>
      <c r="O3841" s="44"/>
      <c r="P3841" s="44"/>
      <c r="Q3841" s="44"/>
      <c r="R3841" s="44"/>
      <c r="S3841" s="44"/>
      <c r="T3841" s="44"/>
      <c r="U3841" s="44"/>
      <c r="V3841" s="44"/>
      <c r="W3841" s="44"/>
      <c r="X3841" s="44"/>
      <c r="Y3841" s="44"/>
    </row>
    <row r="3842" spans="1:25" ht="15" customHeight="1" x14ac:dyDescent="0.2">
      <c r="A3842" s="44"/>
      <c r="O3842" s="44"/>
      <c r="P3842" s="44"/>
      <c r="Q3842" s="44"/>
      <c r="R3842" s="44"/>
      <c r="S3842" s="44"/>
      <c r="T3842" s="44"/>
      <c r="U3842" s="44"/>
      <c r="V3842" s="44"/>
      <c r="W3842" s="44"/>
      <c r="X3842" s="44"/>
      <c r="Y3842" s="44"/>
    </row>
    <row r="3843" spans="1:25" ht="15" customHeight="1" x14ac:dyDescent="0.2">
      <c r="A3843" s="44"/>
      <c r="O3843" s="44"/>
      <c r="P3843" s="44"/>
      <c r="Q3843" s="44"/>
      <c r="R3843" s="44"/>
      <c r="S3843" s="44"/>
      <c r="T3843" s="44"/>
      <c r="U3843" s="44"/>
      <c r="V3843" s="44"/>
      <c r="W3843" s="44"/>
      <c r="X3843" s="44"/>
      <c r="Y3843" s="44"/>
    </row>
    <row r="3844" spans="1:25" ht="15" customHeight="1" x14ac:dyDescent="0.2">
      <c r="A3844" s="44"/>
      <c r="O3844" s="44"/>
      <c r="P3844" s="44"/>
      <c r="Q3844" s="44"/>
      <c r="R3844" s="44"/>
      <c r="S3844" s="44"/>
      <c r="T3844" s="44"/>
      <c r="U3844" s="44"/>
      <c r="V3844" s="44"/>
      <c r="W3844" s="44"/>
      <c r="X3844" s="44"/>
      <c r="Y3844" s="44"/>
    </row>
    <row r="3845" spans="1:25" ht="15" customHeight="1" x14ac:dyDescent="0.2">
      <c r="A3845" s="44"/>
      <c r="O3845" s="44"/>
      <c r="P3845" s="44"/>
      <c r="Q3845" s="44"/>
      <c r="R3845" s="44"/>
      <c r="S3845" s="44"/>
      <c r="T3845" s="44"/>
      <c r="U3845" s="44"/>
      <c r="V3845" s="44"/>
      <c r="W3845" s="44"/>
      <c r="X3845" s="44"/>
      <c r="Y3845" s="44"/>
    </row>
    <row r="3846" spans="1:25" ht="15" customHeight="1" x14ac:dyDescent="0.2">
      <c r="A3846" s="44"/>
      <c r="O3846" s="44"/>
      <c r="P3846" s="44"/>
      <c r="Q3846" s="44"/>
      <c r="R3846" s="44"/>
      <c r="S3846" s="44"/>
      <c r="T3846" s="44"/>
      <c r="U3846" s="44"/>
      <c r="V3846" s="44"/>
      <c r="W3846" s="44"/>
      <c r="X3846" s="44"/>
      <c r="Y3846" s="44"/>
    </row>
    <row r="3847" spans="1:25" ht="15" customHeight="1" x14ac:dyDescent="0.2">
      <c r="A3847" s="44"/>
      <c r="O3847" s="44"/>
      <c r="P3847" s="44"/>
      <c r="Q3847" s="44"/>
      <c r="R3847" s="44"/>
      <c r="S3847" s="44"/>
      <c r="T3847" s="44"/>
      <c r="U3847" s="44"/>
      <c r="V3847" s="44"/>
      <c r="W3847" s="44"/>
      <c r="X3847" s="44"/>
      <c r="Y3847" s="44"/>
    </row>
    <row r="3848" spans="1:25" ht="15" customHeight="1" x14ac:dyDescent="0.2">
      <c r="A3848" s="44"/>
      <c r="O3848" s="44"/>
      <c r="P3848" s="44"/>
      <c r="Q3848" s="44"/>
      <c r="R3848" s="44"/>
      <c r="S3848" s="44"/>
      <c r="T3848" s="44"/>
      <c r="U3848" s="44"/>
      <c r="V3848" s="44"/>
      <c r="W3848" s="44"/>
      <c r="X3848" s="44"/>
      <c r="Y3848" s="44"/>
    </row>
    <row r="3849" spans="1:25" ht="15" customHeight="1" x14ac:dyDescent="0.2">
      <c r="A3849" s="44"/>
      <c r="O3849" s="44"/>
      <c r="P3849" s="44"/>
      <c r="Q3849" s="44"/>
      <c r="R3849" s="44"/>
      <c r="S3849" s="44"/>
      <c r="T3849" s="44"/>
      <c r="U3849" s="44"/>
      <c r="V3849" s="44"/>
      <c r="W3849" s="44"/>
      <c r="X3849" s="44"/>
      <c r="Y3849" s="44"/>
    </row>
    <row r="3850" spans="1:25" ht="15" customHeight="1" x14ac:dyDescent="0.2">
      <c r="A3850" s="44"/>
      <c r="O3850" s="44"/>
      <c r="P3850" s="44"/>
      <c r="Q3850" s="44"/>
      <c r="R3850" s="44"/>
      <c r="S3850" s="44"/>
      <c r="T3850" s="44"/>
      <c r="U3850" s="44"/>
      <c r="V3850" s="44"/>
      <c r="W3850" s="44"/>
      <c r="X3850" s="44"/>
      <c r="Y3850" s="44"/>
    </row>
    <row r="3851" spans="1:25" ht="15" customHeight="1" x14ac:dyDescent="0.2">
      <c r="A3851" s="44"/>
      <c r="O3851" s="44"/>
      <c r="P3851" s="44"/>
      <c r="Q3851" s="44"/>
      <c r="R3851" s="44"/>
      <c r="S3851" s="44"/>
      <c r="T3851" s="44"/>
      <c r="U3851" s="44"/>
      <c r="V3851" s="44"/>
      <c r="W3851" s="44"/>
      <c r="X3851" s="44"/>
      <c r="Y3851" s="44"/>
    </row>
    <row r="3852" spans="1:25" ht="15" customHeight="1" x14ac:dyDescent="0.2">
      <c r="A3852" s="44"/>
      <c r="O3852" s="44"/>
      <c r="P3852" s="44"/>
      <c r="Q3852" s="44"/>
      <c r="R3852" s="44"/>
      <c r="S3852" s="44"/>
      <c r="T3852" s="44"/>
      <c r="U3852" s="44"/>
      <c r="V3852" s="44"/>
      <c r="W3852" s="44"/>
      <c r="X3852" s="44"/>
      <c r="Y3852" s="44"/>
    </row>
    <row r="3853" spans="1:25" ht="15" customHeight="1" x14ac:dyDescent="0.2">
      <c r="A3853" s="44"/>
      <c r="O3853" s="44"/>
      <c r="P3853" s="44"/>
      <c r="Q3853" s="44"/>
      <c r="R3853" s="44"/>
      <c r="S3853" s="44"/>
      <c r="T3853" s="44"/>
      <c r="U3853" s="44"/>
      <c r="V3853" s="44"/>
      <c r="W3853" s="44"/>
      <c r="X3853" s="44"/>
      <c r="Y3853" s="44"/>
    </row>
    <row r="3854" spans="1:25" ht="15" customHeight="1" x14ac:dyDescent="0.2">
      <c r="A3854" s="44"/>
      <c r="O3854" s="44"/>
      <c r="P3854" s="44"/>
      <c r="Q3854" s="44"/>
      <c r="R3854" s="44"/>
      <c r="S3854" s="44"/>
      <c r="T3854" s="44"/>
      <c r="U3854" s="44"/>
      <c r="V3854" s="44"/>
      <c r="W3854" s="44"/>
      <c r="X3854" s="44"/>
      <c r="Y3854" s="44"/>
    </row>
    <row r="3855" spans="1:25" ht="15" customHeight="1" x14ac:dyDescent="0.2">
      <c r="A3855" s="44"/>
      <c r="O3855" s="44"/>
      <c r="P3855" s="44"/>
      <c r="Q3855" s="44"/>
      <c r="R3855" s="44"/>
      <c r="S3855" s="44"/>
      <c r="T3855" s="44"/>
      <c r="U3855" s="44"/>
      <c r="V3855" s="44"/>
      <c r="W3855" s="44"/>
      <c r="X3855" s="44"/>
      <c r="Y3855" s="44"/>
    </row>
    <row r="3856" spans="1:25" ht="15" customHeight="1" x14ac:dyDescent="0.2">
      <c r="A3856" s="44"/>
      <c r="O3856" s="44"/>
      <c r="P3856" s="44"/>
      <c r="Q3856" s="44"/>
      <c r="R3856" s="44"/>
      <c r="S3856" s="44"/>
      <c r="T3856" s="44"/>
      <c r="U3856" s="44"/>
      <c r="V3856" s="44"/>
      <c r="W3856" s="44"/>
      <c r="X3856" s="44"/>
      <c r="Y3856" s="44"/>
    </row>
    <row r="3857" spans="1:25" ht="15" customHeight="1" x14ac:dyDescent="0.2">
      <c r="A3857" s="44"/>
      <c r="O3857" s="44"/>
      <c r="P3857" s="44"/>
      <c r="Q3857" s="44"/>
      <c r="R3857" s="44"/>
      <c r="S3857" s="44"/>
      <c r="T3857" s="44"/>
      <c r="U3857" s="44"/>
      <c r="V3857" s="44"/>
      <c r="W3857" s="44"/>
      <c r="X3857" s="44"/>
      <c r="Y3857" s="44"/>
    </row>
    <row r="3858" spans="1:25" ht="15" customHeight="1" x14ac:dyDescent="0.2">
      <c r="A3858" s="44"/>
      <c r="O3858" s="44"/>
      <c r="P3858" s="44"/>
      <c r="Q3858" s="44"/>
      <c r="R3858" s="44"/>
      <c r="S3858" s="44"/>
      <c r="T3858" s="44"/>
      <c r="U3858" s="44"/>
      <c r="V3858" s="44"/>
      <c r="W3858" s="44"/>
      <c r="X3858" s="44"/>
      <c r="Y3858" s="44"/>
    </row>
    <row r="3859" spans="1:25" ht="15" customHeight="1" x14ac:dyDescent="0.2">
      <c r="A3859" s="44"/>
      <c r="O3859" s="44"/>
      <c r="P3859" s="44"/>
      <c r="Q3859" s="44"/>
      <c r="R3859" s="44"/>
      <c r="S3859" s="44"/>
      <c r="T3859" s="44"/>
      <c r="U3859" s="44"/>
      <c r="V3859" s="44"/>
      <c r="W3859" s="44"/>
      <c r="X3859" s="44"/>
      <c r="Y3859" s="44"/>
    </row>
    <row r="3860" spans="1:25" ht="15" customHeight="1" x14ac:dyDescent="0.2">
      <c r="A3860" s="44"/>
      <c r="O3860" s="44"/>
      <c r="P3860" s="44"/>
      <c r="Q3860" s="44"/>
      <c r="R3860" s="44"/>
      <c r="S3860" s="44"/>
      <c r="T3860" s="44"/>
      <c r="U3860" s="44"/>
      <c r="V3860" s="44"/>
      <c r="W3860" s="44"/>
      <c r="X3860" s="44"/>
      <c r="Y3860" s="44"/>
    </row>
    <row r="3861" spans="1:25" ht="15" customHeight="1" x14ac:dyDescent="0.2">
      <c r="A3861" s="44"/>
      <c r="O3861" s="44"/>
      <c r="P3861" s="44"/>
      <c r="Q3861" s="44"/>
      <c r="R3861" s="44"/>
      <c r="S3861" s="44"/>
      <c r="T3861" s="44"/>
      <c r="U3861" s="44"/>
      <c r="V3861" s="44"/>
      <c r="W3861" s="44"/>
      <c r="X3861" s="44"/>
      <c r="Y3861" s="44"/>
    </row>
    <row r="3862" spans="1:25" ht="15" customHeight="1" x14ac:dyDescent="0.2">
      <c r="A3862" s="44"/>
      <c r="O3862" s="44"/>
      <c r="P3862" s="44"/>
      <c r="Q3862" s="44"/>
      <c r="R3862" s="44"/>
      <c r="S3862" s="44"/>
      <c r="T3862" s="44"/>
      <c r="U3862" s="44"/>
      <c r="V3862" s="44"/>
      <c r="W3862" s="44"/>
      <c r="X3862" s="44"/>
      <c r="Y3862" s="44"/>
    </row>
    <row r="3863" spans="1:25" ht="15" customHeight="1" x14ac:dyDescent="0.2">
      <c r="A3863" s="44"/>
      <c r="O3863" s="44"/>
      <c r="P3863" s="44"/>
      <c r="Q3863" s="44"/>
      <c r="R3863" s="44"/>
      <c r="S3863" s="44"/>
      <c r="T3863" s="44"/>
      <c r="U3863" s="44"/>
      <c r="V3863" s="44"/>
      <c r="W3863" s="44"/>
      <c r="X3863" s="44"/>
      <c r="Y3863" s="44"/>
    </row>
    <row r="3864" spans="1:25" ht="15" customHeight="1" x14ac:dyDescent="0.2">
      <c r="A3864" s="44"/>
      <c r="O3864" s="44"/>
      <c r="P3864" s="44"/>
      <c r="Q3864" s="44"/>
      <c r="R3864" s="44"/>
      <c r="S3864" s="44"/>
      <c r="T3864" s="44"/>
      <c r="U3864" s="44"/>
      <c r="V3864" s="44"/>
      <c r="W3864" s="44"/>
      <c r="X3864" s="44"/>
      <c r="Y3864" s="44"/>
    </row>
    <row r="3865" spans="1:25" ht="15" customHeight="1" x14ac:dyDescent="0.2">
      <c r="A3865" s="44"/>
      <c r="O3865" s="44"/>
      <c r="P3865" s="44"/>
      <c r="Q3865" s="44"/>
      <c r="R3865" s="44"/>
      <c r="S3865" s="44"/>
      <c r="T3865" s="44"/>
      <c r="U3865" s="44"/>
      <c r="V3865" s="44"/>
      <c r="W3865" s="44"/>
      <c r="X3865" s="44"/>
      <c r="Y3865" s="44"/>
    </row>
    <row r="3866" spans="1:25" ht="15" customHeight="1" x14ac:dyDescent="0.2">
      <c r="A3866" s="44"/>
      <c r="O3866" s="44"/>
      <c r="P3866" s="44"/>
      <c r="Q3866" s="44"/>
      <c r="R3866" s="44"/>
      <c r="S3866" s="44"/>
      <c r="T3866" s="44"/>
      <c r="U3866" s="44"/>
      <c r="V3866" s="44"/>
      <c r="W3866" s="44"/>
      <c r="X3866" s="44"/>
      <c r="Y3866" s="44"/>
    </row>
    <row r="3867" spans="1:25" ht="15" customHeight="1" x14ac:dyDescent="0.2">
      <c r="A3867" s="44"/>
      <c r="O3867" s="44"/>
      <c r="P3867" s="44"/>
      <c r="Q3867" s="44"/>
      <c r="R3867" s="44"/>
      <c r="S3867" s="44"/>
      <c r="T3867" s="44"/>
      <c r="U3867" s="44"/>
      <c r="V3867" s="44"/>
      <c r="W3867" s="44"/>
      <c r="X3867" s="44"/>
      <c r="Y3867" s="44"/>
    </row>
    <row r="3868" spans="1:25" ht="15" customHeight="1" x14ac:dyDescent="0.2">
      <c r="A3868" s="44"/>
      <c r="O3868" s="44"/>
      <c r="P3868" s="44"/>
      <c r="Q3868" s="44"/>
      <c r="R3868" s="44"/>
      <c r="S3868" s="44"/>
      <c r="T3868" s="44"/>
      <c r="U3868" s="44"/>
      <c r="V3868" s="44"/>
      <c r="W3868" s="44"/>
      <c r="X3868" s="44"/>
      <c r="Y3868" s="44"/>
    </row>
    <row r="3869" spans="1:25" ht="15" customHeight="1" x14ac:dyDescent="0.2">
      <c r="A3869" s="44"/>
      <c r="O3869" s="44"/>
      <c r="P3869" s="44"/>
      <c r="Q3869" s="44"/>
      <c r="R3869" s="44"/>
      <c r="S3869" s="44"/>
      <c r="T3869" s="44"/>
      <c r="U3869" s="44"/>
      <c r="V3869" s="44"/>
      <c r="W3869" s="44"/>
      <c r="X3869" s="44"/>
      <c r="Y3869" s="44"/>
    </row>
    <row r="3870" spans="1:25" ht="15" customHeight="1" x14ac:dyDescent="0.2">
      <c r="A3870" s="44"/>
      <c r="O3870" s="44"/>
      <c r="P3870" s="44"/>
      <c r="Q3870" s="44"/>
      <c r="R3870" s="44"/>
      <c r="S3870" s="44"/>
      <c r="T3870" s="44"/>
      <c r="U3870" s="44"/>
      <c r="V3870" s="44"/>
      <c r="W3870" s="44"/>
      <c r="X3870" s="44"/>
      <c r="Y3870" s="44"/>
    </row>
    <row r="3871" spans="1:25" ht="15" customHeight="1" x14ac:dyDescent="0.2">
      <c r="A3871" s="44"/>
      <c r="O3871" s="44"/>
      <c r="P3871" s="44"/>
      <c r="Q3871" s="44"/>
      <c r="R3871" s="44"/>
      <c r="S3871" s="44"/>
      <c r="T3871" s="44"/>
      <c r="U3871" s="44"/>
      <c r="V3871" s="44"/>
      <c r="W3871" s="44"/>
      <c r="X3871" s="44"/>
      <c r="Y3871" s="44"/>
    </row>
    <row r="3872" spans="1:25" ht="15" customHeight="1" x14ac:dyDescent="0.2">
      <c r="A3872" s="44"/>
      <c r="O3872" s="44"/>
      <c r="P3872" s="44"/>
      <c r="Q3872" s="44"/>
      <c r="R3872" s="44"/>
      <c r="S3872" s="44"/>
      <c r="T3872" s="44"/>
      <c r="U3872" s="44"/>
      <c r="V3872" s="44"/>
      <c r="W3872" s="44"/>
      <c r="X3872" s="44"/>
      <c r="Y3872" s="44"/>
    </row>
    <row r="3873" spans="1:25" ht="15" customHeight="1" x14ac:dyDescent="0.2">
      <c r="A3873" s="44"/>
      <c r="O3873" s="44"/>
      <c r="P3873" s="44"/>
      <c r="Q3873" s="44"/>
      <c r="R3873" s="44"/>
      <c r="S3873" s="44"/>
      <c r="T3873" s="44"/>
      <c r="U3873" s="44"/>
      <c r="V3873" s="44"/>
      <c r="W3873" s="44"/>
      <c r="X3873" s="44"/>
      <c r="Y3873" s="44"/>
    </row>
    <row r="3874" spans="1:25" ht="15" customHeight="1" x14ac:dyDescent="0.2">
      <c r="A3874" s="44"/>
      <c r="O3874" s="44"/>
      <c r="P3874" s="44"/>
      <c r="Q3874" s="44"/>
      <c r="R3874" s="44"/>
      <c r="S3874" s="44"/>
      <c r="T3874" s="44"/>
      <c r="U3874" s="44"/>
      <c r="V3874" s="44"/>
      <c r="W3874" s="44"/>
      <c r="X3874" s="44"/>
      <c r="Y3874" s="44"/>
    </row>
    <row r="3875" spans="1:25" ht="15" customHeight="1" x14ac:dyDescent="0.2">
      <c r="A3875" s="44"/>
      <c r="O3875" s="44"/>
      <c r="P3875" s="44"/>
      <c r="Q3875" s="44"/>
      <c r="R3875" s="44"/>
      <c r="S3875" s="44"/>
      <c r="T3875" s="44"/>
      <c r="U3875" s="44"/>
      <c r="V3875" s="44"/>
      <c r="W3875" s="44"/>
      <c r="X3875" s="44"/>
      <c r="Y3875" s="44"/>
    </row>
    <row r="3876" spans="1:25" ht="15" customHeight="1" x14ac:dyDescent="0.2">
      <c r="A3876" s="44"/>
      <c r="O3876" s="44"/>
      <c r="P3876" s="44"/>
      <c r="Q3876" s="44"/>
      <c r="R3876" s="44"/>
      <c r="S3876" s="44"/>
      <c r="T3876" s="44"/>
      <c r="U3876" s="44"/>
      <c r="V3876" s="44"/>
      <c r="W3876" s="44"/>
      <c r="X3876" s="44"/>
      <c r="Y3876" s="44"/>
    </row>
    <row r="3877" spans="1:25" ht="15" customHeight="1" x14ac:dyDescent="0.2">
      <c r="A3877" s="44"/>
      <c r="O3877" s="44"/>
      <c r="P3877" s="44"/>
      <c r="Q3877" s="44"/>
      <c r="R3877" s="44"/>
      <c r="S3877" s="44"/>
      <c r="T3877" s="44"/>
      <c r="U3877" s="44"/>
      <c r="V3877" s="44"/>
      <c r="W3877" s="44"/>
      <c r="X3877" s="44"/>
      <c r="Y3877" s="44"/>
    </row>
    <row r="3878" spans="1:25" ht="15" customHeight="1" x14ac:dyDescent="0.2">
      <c r="A3878" s="44"/>
      <c r="O3878" s="44"/>
      <c r="P3878" s="44"/>
      <c r="Q3878" s="44"/>
      <c r="R3878" s="44"/>
      <c r="S3878" s="44"/>
      <c r="T3878" s="44"/>
      <c r="U3878" s="44"/>
      <c r="V3878" s="44"/>
      <c r="W3878" s="44"/>
      <c r="X3878" s="44"/>
      <c r="Y3878" s="44"/>
    </row>
    <row r="3879" spans="1:25" ht="15" customHeight="1" x14ac:dyDescent="0.2">
      <c r="A3879" s="44"/>
      <c r="O3879" s="44"/>
      <c r="P3879" s="44"/>
      <c r="Q3879" s="44"/>
      <c r="R3879" s="44"/>
      <c r="S3879" s="44"/>
      <c r="T3879" s="44"/>
      <c r="U3879" s="44"/>
      <c r="V3879" s="44"/>
      <c r="W3879" s="44"/>
      <c r="X3879" s="44"/>
      <c r="Y3879" s="44"/>
    </row>
    <row r="3880" spans="1:25" ht="15" customHeight="1" x14ac:dyDescent="0.2">
      <c r="A3880" s="44"/>
      <c r="O3880" s="44"/>
      <c r="P3880" s="44"/>
      <c r="Q3880" s="44"/>
      <c r="R3880" s="44"/>
      <c r="S3880" s="44"/>
      <c r="T3880" s="44"/>
      <c r="U3880" s="44"/>
      <c r="V3880" s="44"/>
      <c r="W3880" s="44"/>
      <c r="X3880" s="44"/>
      <c r="Y3880" s="44"/>
    </row>
    <row r="3881" spans="1:25" ht="15" customHeight="1" x14ac:dyDescent="0.2">
      <c r="A3881" s="44"/>
      <c r="O3881" s="44"/>
      <c r="P3881" s="44"/>
      <c r="Q3881" s="44"/>
      <c r="R3881" s="44"/>
      <c r="S3881" s="44"/>
      <c r="T3881" s="44"/>
      <c r="U3881" s="44"/>
      <c r="V3881" s="44"/>
      <c r="W3881" s="44"/>
      <c r="X3881" s="44"/>
      <c r="Y3881" s="44"/>
    </row>
    <row r="3882" spans="1:25" ht="15" customHeight="1" x14ac:dyDescent="0.2">
      <c r="A3882" s="44"/>
      <c r="O3882" s="44"/>
      <c r="P3882" s="44"/>
      <c r="Q3882" s="44"/>
      <c r="R3882" s="44"/>
      <c r="S3882" s="44"/>
      <c r="T3882" s="44"/>
      <c r="U3882" s="44"/>
      <c r="V3882" s="44"/>
      <c r="W3882" s="44"/>
      <c r="X3882" s="44"/>
      <c r="Y3882" s="44"/>
    </row>
    <row r="3883" spans="1:25" ht="15" customHeight="1" x14ac:dyDescent="0.2">
      <c r="A3883" s="44"/>
      <c r="O3883" s="44"/>
      <c r="P3883" s="44"/>
      <c r="Q3883" s="44"/>
      <c r="R3883" s="44"/>
      <c r="S3883" s="44"/>
      <c r="T3883" s="44"/>
      <c r="U3883" s="44"/>
      <c r="V3883" s="44"/>
      <c r="W3883" s="44"/>
      <c r="X3883" s="44"/>
      <c r="Y3883" s="44"/>
    </row>
    <row r="3884" spans="1:25" ht="15" customHeight="1" x14ac:dyDescent="0.2">
      <c r="A3884" s="44"/>
      <c r="O3884" s="44"/>
      <c r="P3884" s="44"/>
      <c r="Q3884" s="44"/>
      <c r="R3884" s="44"/>
      <c r="S3884" s="44"/>
      <c r="T3884" s="44"/>
      <c r="U3884" s="44"/>
      <c r="V3884" s="44"/>
      <c r="W3884" s="44"/>
      <c r="X3884" s="44"/>
      <c r="Y3884" s="44"/>
    </row>
    <row r="3885" spans="1:25" ht="15" customHeight="1" x14ac:dyDescent="0.2">
      <c r="A3885" s="44"/>
      <c r="O3885" s="44"/>
      <c r="P3885" s="44"/>
      <c r="Q3885" s="44"/>
      <c r="R3885" s="44"/>
      <c r="S3885" s="44"/>
      <c r="T3885" s="44"/>
      <c r="U3885" s="44"/>
      <c r="V3885" s="44"/>
      <c r="W3885" s="44"/>
      <c r="X3885" s="44"/>
      <c r="Y3885" s="44"/>
    </row>
    <row r="3886" spans="1:25" ht="15" customHeight="1" x14ac:dyDescent="0.2">
      <c r="A3886" s="44"/>
      <c r="O3886" s="44"/>
      <c r="P3886" s="44"/>
      <c r="Q3886" s="44"/>
      <c r="R3886" s="44"/>
      <c r="S3886" s="44"/>
      <c r="T3886" s="44"/>
      <c r="U3886" s="44"/>
      <c r="V3886" s="44"/>
      <c r="W3886" s="44"/>
      <c r="X3886" s="44"/>
      <c r="Y3886" s="44"/>
    </row>
    <row r="3887" spans="1:25" ht="15" customHeight="1" x14ac:dyDescent="0.2">
      <c r="A3887" s="44"/>
      <c r="O3887" s="44"/>
      <c r="P3887" s="44"/>
      <c r="Q3887" s="44"/>
      <c r="R3887" s="44"/>
      <c r="S3887" s="44"/>
      <c r="T3887" s="44"/>
      <c r="U3887" s="44"/>
      <c r="V3887" s="44"/>
      <c r="W3887" s="44"/>
      <c r="X3887" s="44"/>
      <c r="Y3887" s="44"/>
    </row>
    <row r="3888" spans="1:25" ht="15" customHeight="1" x14ac:dyDescent="0.2">
      <c r="A3888" s="44"/>
      <c r="O3888" s="44"/>
      <c r="P3888" s="44"/>
      <c r="Q3888" s="44"/>
      <c r="R3888" s="44"/>
      <c r="S3888" s="44"/>
      <c r="T3888" s="44"/>
      <c r="U3888" s="44"/>
      <c r="V3888" s="44"/>
      <c r="W3888" s="44"/>
      <c r="X3888" s="44"/>
      <c r="Y3888" s="44"/>
    </row>
    <row r="3889" spans="1:25" ht="15" customHeight="1" x14ac:dyDescent="0.2">
      <c r="A3889" s="44"/>
      <c r="O3889" s="44"/>
      <c r="P3889" s="44"/>
      <c r="Q3889" s="44"/>
      <c r="R3889" s="44"/>
      <c r="S3889" s="44"/>
      <c r="T3889" s="44"/>
      <c r="U3889" s="44"/>
      <c r="V3889" s="44"/>
      <c r="W3889" s="44"/>
      <c r="X3889" s="44"/>
      <c r="Y3889" s="44"/>
    </row>
    <row r="3890" spans="1:25" ht="15" customHeight="1" x14ac:dyDescent="0.2">
      <c r="A3890" s="44"/>
      <c r="O3890" s="44"/>
      <c r="P3890" s="44"/>
      <c r="Q3890" s="44"/>
      <c r="R3890" s="44"/>
      <c r="S3890" s="44"/>
      <c r="T3890" s="44"/>
      <c r="U3890" s="44"/>
      <c r="V3890" s="44"/>
      <c r="W3890" s="44"/>
      <c r="X3890" s="44"/>
      <c r="Y3890" s="44"/>
    </row>
    <row r="3891" spans="1:25" ht="15" customHeight="1" x14ac:dyDescent="0.2">
      <c r="A3891" s="44"/>
      <c r="O3891" s="44"/>
      <c r="P3891" s="44"/>
      <c r="Q3891" s="44"/>
      <c r="R3891" s="44"/>
      <c r="S3891" s="44"/>
      <c r="T3891" s="44"/>
      <c r="U3891" s="44"/>
      <c r="V3891" s="44"/>
      <c r="W3891" s="44"/>
      <c r="X3891" s="44"/>
      <c r="Y3891" s="44"/>
    </row>
    <row r="3892" spans="1:25" ht="15" customHeight="1" x14ac:dyDescent="0.2">
      <c r="A3892" s="44"/>
      <c r="O3892" s="44"/>
      <c r="P3892" s="44"/>
      <c r="Q3892" s="44"/>
      <c r="R3892" s="44"/>
      <c r="S3892" s="44"/>
      <c r="T3892" s="44"/>
      <c r="U3892" s="44"/>
      <c r="V3892" s="44"/>
      <c r="W3892" s="44"/>
      <c r="X3892" s="44"/>
      <c r="Y3892" s="44"/>
    </row>
    <row r="3893" spans="1:25" ht="15" customHeight="1" x14ac:dyDescent="0.2">
      <c r="A3893" s="44"/>
      <c r="O3893" s="44"/>
      <c r="P3893" s="44"/>
      <c r="Q3893" s="44"/>
      <c r="R3893" s="44"/>
      <c r="S3893" s="44"/>
      <c r="T3893" s="44"/>
      <c r="U3893" s="44"/>
      <c r="V3893" s="44"/>
      <c r="W3893" s="44"/>
      <c r="X3893" s="44"/>
      <c r="Y3893" s="44"/>
    </row>
    <row r="3894" spans="1:25" ht="15" customHeight="1" x14ac:dyDescent="0.2">
      <c r="A3894" s="44"/>
      <c r="O3894" s="44"/>
      <c r="P3894" s="44"/>
      <c r="Q3894" s="44"/>
      <c r="R3894" s="44"/>
      <c r="S3894" s="44"/>
      <c r="T3894" s="44"/>
      <c r="U3894" s="44"/>
      <c r="V3894" s="44"/>
      <c r="W3894" s="44"/>
      <c r="X3894" s="44"/>
      <c r="Y3894" s="44"/>
    </row>
    <row r="3895" spans="1:25" ht="15" customHeight="1" x14ac:dyDescent="0.2">
      <c r="A3895" s="44"/>
      <c r="O3895" s="44"/>
      <c r="P3895" s="44"/>
      <c r="Q3895" s="44"/>
      <c r="R3895" s="44"/>
      <c r="S3895" s="44"/>
      <c r="T3895" s="44"/>
      <c r="U3895" s="44"/>
      <c r="V3895" s="44"/>
      <c r="W3895" s="44"/>
      <c r="X3895" s="44"/>
      <c r="Y3895" s="44"/>
    </row>
    <row r="3896" spans="1:25" ht="15" customHeight="1" x14ac:dyDescent="0.2">
      <c r="A3896" s="44"/>
      <c r="O3896" s="44"/>
      <c r="P3896" s="44"/>
      <c r="Q3896" s="44"/>
      <c r="R3896" s="44"/>
      <c r="S3896" s="44"/>
      <c r="T3896" s="44"/>
      <c r="U3896" s="44"/>
      <c r="V3896" s="44"/>
      <c r="W3896" s="44"/>
      <c r="X3896" s="44"/>
      <c r="Y3896" s="44"/>
    </row>
    <row r="3897" spans="1:25" ht="15" customHeight="1" x14ac:dyDescent="0.2">
      <c r="A3897" s="44"/>
      <c r="O3897" s="44"/>
      <c r="P3897" s="44"/>
      <c r="Q3897" s="44"/>
      <c r="R3897" s="44"/>
      <c r="S3897" s="44"/>
      <c r="T3897" s="44"/>
      <c r="U3897" s="44"/>
      <c r="V3897" s="44"/>
      <c r="W3897" s="44"/>
      <c r="X3897" s="44"/>
      <c r="Y3897" s="44"/>
    </row>
    <row r="3898" spans="1:25" ht="15" customHeight="1" x14ac:dyDescent="0.2">
      <c r="A3898" s="44"/>
      <c r="O3898" s="44"/>
      <c r="P3898" s="44"/>
      <c r="Q3898" s="44"/>
      <c r="R3898" s="44"/>
      <c r="S3898" s="44"/>
      <c r="T3898" s="44"/>
      <c r="U3898" s="44"/>
      <c r="V3898" s="44"/>
      <c r="W3898" s="44"/>
      <c r="X3898" s="44"/>
      <c r="Y3898" s="44"/>
    </row>
    <row r="3899" spans="1:25" ht="15" customHeight="1" x14ac:dyDescent="0.2">
      <c r="A3899" s="44"/>
      <c r="O3899" s="44"/>
      <c r="P3899" s="44"/>
      <c r="Q3899" s="44"/>
      <c r="R3899" s="44"/>
      <c r="S3899" s="44"/>
      <c r="T3899" s="44"/>
      <c r="U3899" s="44"/>
      <c r="V3899" s="44"/>
      <c r="W3899" s="44"/>
      <c r="X3899" s="44"/>
      <c r="Y3899" s="44"/>
    </row>
    <row r="3900" spans="1:25" ht="15" customHeight="1" x14ac:dyDescent="0.2">
      <c r="A3900" s="44"/>
      <c r="O3900" s="44"/>
      <c r="P3900" s="44"/>
      <c r="Q3900" s="44"/>
      <c r="R3900" s="44"/>
      <c r="S3900" s="44"/>
      <c r="T3900" s="44"/>
      <c r="U3900" s="44"/>
      <c r="V3900" s="44"/>
      <c r="W3900" s="44"/>
      <c r="X3900" s="44"/>
      <c r="Y3900" s="44"/>
    </row>
    <row r="3901" spans="1:25" ht="15" customHeight="1" x14ac:dyDescent="0.2">
      <c r="A3901" s="44"/>
      <c r="O3901" s="44"/>
      <c r="P3901" s="44"/>
      <c r="Q3901" s="44"/>
      <c r="R3901" s="44"/>
      <c r="S3901" s="44"/>
      <c r="T3901" s="44"/>
      <c r="U3901" s="44"/>
      <c r="V3901" s="44"/>
      <c r="W3901" s="44"/>
      <c r="X3901" s="44"/>
      <c r="Y3901" s="44"/>
    </row>
    <row r="3902" spans="1:25" ht="15" customHeight="1" x14ac:dyDescent="0.2">
      <c r="A3902" s="44"/>
      <c r="O3902" s="44"/>
      <c r="P3902" s="44"/>
      <c r="Q3902" s="44"/>
      <c r="R3902" s="44"/>
      <c r="S3902" s="44"/>
      <c r="T3902" s="44"/>
      <c r="U3902" s="44"/>
      <c r="V3902" s="44"/>
      <c r="W3902" s="44"/>
      <c r="X3902" s="44"/>
      <c r="Y3902" s="44"/>
    </row>
    <row r="3903" spans="1:25" ht="15" customHeight="1" x14ac:dyDescent="0.2">
      <c r="A3903" s="44"/>
      <c r="O3903" s="44"/>
      <c r="P3903" s="44"/>
      <c r="Q3903" s="44"/>
      <c r="R3903" s="44"/>
      <c r="S3903" s="44"/>
      <c r="T3903" s="44"/>
      <c r="U3903" s="44"/>
      <c r="V3903" s="44"/>
      <c r="W3903" s="44"/>
      <c r="X3903" s="44"/>
      <c r="Y3903" s="44"/>
    </row>
    <row r="3904" spans="1:25" ht="15" customHeight="1" x14ac:dyDescent="0.2">
      <c r="A3904" s="44"/>
      <c r="O3904" s="44"/>
      <c r="P3904" s="44"/>
      <c r="Q3904" s="44"/>
      <c r="R3904" s="44"/>
      <c r="S3904" s="44"/>
      <c r="T3904" s="44"/>
      <c r="U3904" s="44"/>
      <c r="V3904" s="44"/>
      <c r="W3904" s="44"/>
      <c r="X3904" s="44"/>
      <c r="Y3904" s="44"/>
    </row>
    <row r="3905" spans="1:25" ht="15" customHeight="1" x14ac:dyDescent="0.2">
      <c r="A3905" s="44"/>
      <c r="O3905" s="44"/>
      <c r="P3905" s="44"/>
      <c r="Q3905" s="44"/>
      <c r="R3905" s="44"/>
      <c r="S3905" s="44"/>
      <c r="T3905" s="44"/>
      <c r="U3905" s="44"/>
      <c r="V3905" s="44"/>
      <c r="W3905" s="44"/>
      <c r="X3905" s="44"/>
      <c r="Y3905" s="44"/>
    </row>
    <row r="3906" spans="1:25" ht="15" customHeight="1" x14ac:dyDescent="0.2">
      <c r="A3906" s="44"/>
      <c r="O3906" s="44"/>
      <c r="P3906" s="44"/>
      <c r="Q3906" s="44"/>
      <c r="R3906" s="44"/>
      <c r="S3906" s="44"/>
      <c r="T3906" s="44"/>
      <c r="U3906" s="44"/>
      <c r="V3906" s="44"/>
      <c r="W3906" s="44"/>
      <c r="X3906" s="44"/>
      <c r="Y3906" s="44"/>
    </row>
    <row r="3907" spans="1:25" ht="15" customHeight="1" x14ac:dyDescent="0.2">
      <c r="A3907" s="44"/>
      <c r="O3907" s="44"/>
      <c r="P3907" s="44"/>
      <c r="Q3907" s="44"/>
      <c r="R3907" s="44"/>
      <c r="S3907" s="44"/>
      <c r="T3907" s="44"/>
      <c r="U3907" s="44"/>
      <c r="V3907" s="44"/>
      <c r="W3907" s="44"/>
      <c r="X3907" s="44"/>
      <c r="Y3907" s="44"/>
    </row>
    <row r="3908" spans="1:25" ht="15" customHeight="1" x14ac:dyDescent="0.2">
      <c r="A3908" s="44"/>
      <c r="O3908" s="44"/>
      <c r="P3908" s="44"/>
      <c r="Q3908" s="44"/>
      <c r="R3908" s="44"/>
      <c r="S3908" s="44"/>
      <c r="T3908" s="44"/>
      <c r="U3908" s="44"/>
      <c r="V3908" s="44"/>
      <c r="W3908" s="44"/>
      <c r="X3908" s="44"/>
      <c r="Y3908" s="44"/>
    </row>
    <row r="3909" spans="1:25" ht="15" customHeight="1" x14ac:dyDescent="0.2">
      <c r="A3909" s="44"/>
      <c r="O3909" s="44"/>
      <c r="P3909" s="44"/>
      <c r="Q3909" s="44"/>
      <c r="R3909" s="44"/>
      <c r="S3909" s="44"/>
      <c r="T3909" s="44"/>
      <c r="U3909" s="44"/>
      <c r="V3909" s="44"/>
      <c r="W3909" s="44"/>
      <c r="X3909" s="44"/>
      <c r="Y3909" s="44"/>
    </row>
    <row r="3910" spans="1:25" ht="15" customHeight="1" x14ac:dyDescent="0.2">
      <c r="A3910" s="44"/>
      <c r="O3910" s="44"/>
      <c r="P3910" s="44"/>
      <c r="Q3910" s="44"/>
      <c r="R3910" s="44"/>
      <c r="S3910" s="44"/>
      <c r="T3910" s="44"/>
      <c r="U3910" s="44"/>
      <c r="V3910" s="44"/>
      <c r="W3910" s="44"/>
      <c r="X3910" s="44"/>
      <c r="Y3910" s="44"/>
    </row>
    <row r="3911" spans="1:25" ht="15" customHeight="1" x14ac:dyDescent="0.2">
      <c r="A3911" s="44"/>
      <c r="O3911" s="44"/>
      <c r="P3911" s="44"/>
      <c r="Q3911" s="44"/>
      <c r="R3911" s="44"/>
      <c r="S3911" s="44"/>
      <c r="T3911" s="44"/>
      <c r="U3911" s="44"/>
      <c r="V3911" s="44"/>
      <c r="W3911" s="44"/>
      <c r="X3911" s="44"/>
      <c r="Y3911" s="44"/>
    </row>
    <row r="3912" spans="1:25" ht="15" customHeight="1" x14ac:dyDescent="0.2">
      <c r="A3912" s="44"/>
      <c r="O3912" s="44"/>
      <c r="P3912" s="44"/>
      <c r="Q3912" s="44"/>
      <c r="R3912" s="44"/>
      <c r="S3912" s="44"/>
      <c r="T3912" s="44"/>
      <c r="U3912" s="44"/>
      <c r="V3912" s="44"/>
      <c r="W3912" s="44"/>
      <c r="X3912" s="44"/>
      <c r="Y3912" s="44"/>
    </row>
    <row r="3913" spans="1:25" ht="15" customHeight="1" x14ac:dyDescent="0.2">
      <c r="A3913" s="44"/>
      <c r="O3913" s="44"/>
      <c r="P3913" s="44"/>
      <c r="Q3913" s="44"/>
      <c r="R3913" s="44"/>
      <c r="S3913" s="44"/>
      <c r="T3913" s="44"/>
      <c r="U3913" s="44"/>
      <c r="V3913" s="44"/>
      <c r="W3913" s="44"/>
      <c r="X3913" s="44"/>
      <c r="Y3913" s="44"/>
    </row>
    <row r="3914" spans="1:25" ht="15" customHeight="1" x14ac:dyDescent="0.2">
      <c r="A3914" s="44"/>
      <c r="O3914" s="44"/>
      <c r="P3914" s="44"/>
      <c r="Q3914" s="44"/>
      <c r="R3914" s="44"/>
      <c r="S3914" s="44"/>
      <c r="T3914" s="44"/>
      <c r="U3914" s="44"/>
      <c r="V3914" s="44"/>
      <c r="W3914" s="44"/>
      <c r="X3914" s="44"/>
      <c r="Y3914" s="44"/>
    </row>
    <row r="3915" spans="1:25" ht="15" customHeight="1" x14ac:dyDescent="0.2">
      <c r="A3915" s="44"/>
      <c r="O3915" s="44"/>
      <c r="P3915" s="44"/>
      <c r="Q3915" s="44"/>
      <c r="R3915" s="44"/>
      <c r="S3915" s="44"/>
      <c r="T3915" s="44"/>
      <c r="U3915" s="44"/>
      <c r="V3915" s="44"/>
      <c r="W3915" s="44"/>
      <c r="X3915" s="44"/>
      <c r="Y3915" s="44"/>
    </row>
    <row r="3916" spans="1:25" ht="15" customHeight="1" x14ac:dyDescent="0.2">
      <c r="A3916" s="44"/>
      <c r="O3916" s="44"/>
      <c r="P3916" s="44"/>
      <c r="Q3916" s="44"/>
      <c r="R3916" s="44"/>
      <c r="S3916" s="44"/>
      <c r="T3916" s="44"/>
      <c r="U3916" s="44"/>
      <c r="V3916" s="44"/>
      <c r="W3916" s="44"/>
      <c r="X3916" s="44"/>
      <c r="Y3916" s="44"/>
    </row>
    <row r="3917" spans="1:25" ht="15" customHeight="1" x14ac:dyDescent="0.2">
      <c r="A3917" s="44"/>
      <c r="O3917" s="44"/>
      <c r="P3917" s="44"/>
      <c r="Q3917" s="44"/>
      <c r="R3917" s="44"/>
      <c r="S3917" s="44"/>
      <c r="T3917" s="44"/>
      <c r="U3917" s="44"/>
      <c r="V3917" s="44"/>
      <c r="W3917" s="44"/>
      <c r="X3917" s="44"/>
      <c r="Y3917" s="44"/>
    </row>
    <row r="3918" spans="1:25" ht="15" customHeight="1" x14ac:dyDescent="0.2">
      <c r="A3918" s="44"/>
      <c r="O3918" s="44"/>
      <c r="P3918" s="44"/>
      <c r="Q3918" s="44"/>
      <c r="R3918" s="44"/>
      <c r="S3918" s="44"/>
      <c r="T3918" s="44"/>
      <c r="U3918" s="44"/>
      <c r="V3918" s="44"/>
      <c r="W3918" s="44"/>
      <c r="X3918" s="44"/>
      <c r="Y3918" s="44"/>
    </row>
    <row r="3919" spans="1:25" ht="15" customHeight="1" x14ac:dyDescent="0.2">
      <c r="A3919" s="44"/>
      <c r="O3919" s="44"/>
      <c r="P3919" s="44"/>
      <c r="Q3919" s="44"/>
      <c r="R3919" s="44"/>
      <c r="S3919" s="44"/>
      <c r="T3919" s="44"/>
      <c r="U3919" s="44"/>
      <c r="V3919" s="44"/>
      <c r="W3919" s="44"/>
      <c r="X3919" s="44"/>
      <c r="Y3919" s="44"/>
    </row>
    <row r="3920" spans="1:25" ht="15" customHeight="1" x14ac:dyDescent="0.2">
      <c r="A3920" s="44"/>
      <c r="O3920" s="44"/>
      <c r="P3920" s="44"/>
      <c r="Q3920" s="44"/>
      <c r="R3920" s="44"/>
      <c r="S3920" s="44"/>
      <c r="T3920" s="44"/>
      <c r="U3920" s="44"/>
      <c r="V3920" s="44"/>
      <c r="W3920" s="44"/>
      <c r="X3920" s="44"/>
      <c r="Y3920" s="44"/>
    </row>
    <row r="3921" spans="1:25" ht="15" customHeight="1" x14ac:dyDescent="0.2">
      <c r="A3921" s="44"/>
      <c r="O3921" s="44"/>
      <c r="P3921" s="44"/>
      <c r="Q3921" s="44"/>
      <c r="R3921" s="44"/>
      <c r="S3921" s="44"/>
      <c r="T3921" s="44"/>
      <c r="U3921" s="44"/>
      <c r="V3921" s="44"/>
      <c r="W3921" s="44"/>
      <c r="X3921" s="44"/>
      <c r="Y3921" s="44"/>
    </row>
    <row r="3922" spans="1:25" ht="15" customHeight="1" x14ac:dyDescent="0.2">
      <c r="A3922" s="44"/>
      <c r="O3922" s="44"/>
      <c r="P3922" s="44"/>
      <c r="Q3922" s="44"/>
      <c r="R3922" s="44"/>
      <c r="S3922" s="44"/>
      <c r="T3922" s="44"/>
      <c r="U3922" s="44"/>
      <c r="V3922" s="44"/>
      <c r="W3922" s="44"/>
      <c r="X3922" s="44"/>
      <c r="Y3922" s="44"/>
    </row>
    <row r="3923" spans="1:25" ht="15" customHeight="1" x14ac:dyDescent="0.2">
      <c r="A3923" s="44"/>
      <c r="O3923" s="44"/>
      <c r="P3923" s="44"/>
      <c r="Q3923" s="44"/>
      <c r="R3923" s="44"/>
      <c r="S3923" s="44"/>
      <c r="T3923" s="44"/>
      <c r="U3923" s="44"/>
      <c r="V3923" s="44"/>
      <c r="W3923" s="44"/>
      <c r="X3923" s="44"/>
      <c r="Y3923" s="44"/>
    </row>
    <row r="3924" spans="1:25" ht="15" customHeight="1" x14ac:dyDescent="0.2">
      <c r="A3924" s="44"/>
      <c r="O3924" s="44"/>
      <c r="P3924" s="44"/>
      <c r="Q3924" s="44"/>
      <c r="R3924" s="44"/>
      <c r="S3924" s="44"/>
      <c r="T3924" s="44"/>
      <c r="U3924" s="44"/>
      <c r="V3924" s="44"/>
      <c r="W3924" s="44"/>
      <c r="X3924" s="44"/>
      <c r="Y3924" s="44"/>
    </row>
    <row r="3925" spans="1:25" ht="15" customHeight="1" x14ac:dyDescent="0.2">
      <c r="A3925" s="44"/>
      <c r="O3925" s="44"/>
      <c r="P3925" s="44"/>
      <c r="Q3925" s="44"/>
      <c r="R3925" s="44"/>
      <c r="S3925" s="44"/>
      <c r="T3925" s="44"/>
      <c r="U3925" s="44"/>
      <c r="V3925" s="44"/>
      <c r="W3925" s="44"/>
      <c r="X3925" s="44"/>
      <c r="Y3925" s="44"/>
    </row>
    <row r="3926" spans="1:25" ht="15" customHeight="1" x14ac:dyDescent="0.2">
      <c r="A3926" s="44"/>
      <c r="O3926" s="44"/>
      <c r="P3926" s="44"/>
      <c r="Q3926" s="44"/>
      <c r="R3926" s="44"/>
      <c r="S3926" s="44"/>
      <c r="T3926" s="44"/>
      <c r="U3926" s="44"/>
      <c r="V3926" s="44"/>
      <c r="W3926" s="44"/>
      <c r="X3926" s="44"/>
      <c r="Y3926" s="44"/>
    </row>
    <row r="3927" spans="1:25" ht="15" customHeight="1" x14ac:dyDescent="0.2">
      <c r="A3927" s="44"/>
      <c r="O3927" s="44"/>
      <c r="P3927" s="44"/>
      <c r="Q3927" s="44"/>
      <c r="R3927" s="44"/>
      <c r="S3927" s="44"/>
      <c r="T3927" s="44"/>
      <c r="U3927" s="44"/>
      <c r="V3927" s="44"/>
      <c r="W3927" s="44"/>
      <c r="X3927" s="44"/>
      <c r="Y3927" s="44"/>
    </row>
    <row r="3928" spans="1:25" ht="15" customHeight="1" x14ac:dyDescent="0.2">
      <c r="A3928" s="44"/>
      <c r="O3928" s="44"/>
      <c r="P3928" s="44"/>
      <c r="Q3928" s="44"/>
      <c r="R3928" s="44"/>
      <c r="S3928" s="44"/>
      <c r="T3928" s="44"/>
      <c r="U3928" s="44"/>
      <c r="V3928" s="44"/>
      <c r="W3928" s="44"/>
      <c r="X3928" s="44"/>
      <c r="Y3928" s="44"/>
    </row>
    <row r="3929" spans="1:25" ht="15" customHeight="1" x14ac:dyDescent="0.2">
      <c r="A3929" s="44"/>
      <c r="O3929" s="44"/>
      <c r="P3929" s="44"/>
      <c r="Q3929" s="44"/>
      <c r="R3929" s="44"/>
      <c r="S3929" s="44"/>
      <c r="T3929" s="44"/>
      <c r="U3929" s="44"/>
      <c r="V3929" s="44"/>
      <c r="W3929" s="44"/>
      <c r="X3929" s="44"/>
      <c r="Y3929" s="44"/>
    </row>
    <row r="3930" spans="1:25" ht="15" customHeight="1" x14ac:dyDescent="0.2">
      <c r="A3930" s="44"/>
      <c r="O3930" s="44"/>
      <c r="P3930" s="44"/>
      <c r="Q3930" s="44"/>
      <c r="R3930" s="44"/>
      <c r="S3930" s="44"/>
      <c r="T3930" s="44"/>
      <c r="U3930" s="44"/>
      <c r="V3930" s="44"/>
      <c r="W3930" s="44"/>
      <c r="X3930" s="44"/>
      <c r="Y3930" s="44"/>
    </row>
    <row r="3931" spans="1:25" ht="15" customHeight="1" x14ac:dyDescent="0.2">
      <c r="A3931" s="44"/>
      <c r="O3931" s="44"/>
      <c r="P3931" s="44"/>
      <c r="Q3931" s="44"/>
      <c r="R3931" s="44"/>
      <c r="S3931" s="44"/>
      <c r="T3931" s="44"/>
      <c r="U3931" s="44"/>
      <c r="V3931" s="44"/>
      <c r="W3931" s="44"/>
      <c r="X3931" s="44"/>
      <c r="Y3931" s="44"/>
    </row>
    <row r="3932" spans="1:25" ht="15" customHeight="1" x14ac:dyDescent="0.2">
      <c r="A3932" s="44"/>
      <c r="O3932" s="44"/>
      <c r="P3932" s="44"/>
      <c r="Q3932" s="44"/>
      <c r="R3932" s="44"/>
      <c r="S3932" s="44"/>
      <c r="T3932" s="44"/>
      <c r="U3932" s="44"/>
      <c r="V3932" s="44"/>
      <c r="W3932" s="44"/>
      <c r="X3932" s="44"/>
      <c r="Y3932" s="44"/>
    </row>
    <row r="3933" spans="1:25" ht="15" customHeight="1" x14ac:dyDescent="0.2">
      <c r="A3933" s="44"/>
      <c r="O3933" s="44"/>
      <c r="P3933" s="44"/>
      <c r="Q3933" s="44"/>
      <c r="R3933" s="44"/>
      <c r="S3933" s="44"/>
      <c r="T3933" s="44"/>
      <c r="U3933" s="44"/>
      <c r="V3933" s="44"/>
      <c r="W3933" s="44"/>
      <c r="X3933" s="44"/>
      <c r="Y3933" s="44"/>
    </row>
    <row r="3934" spans="1:25" ht="15" customHeight="1" x14ac:dyDescent="0.2">
      <c r="A3934" s="44"/>
      <c r="O3934" s="44"/>
      <c r="P3934" s="44"/>
      <c r="Q3934" s="44"/>
      <c r="R3934" s="44"/>
      <c r="S3934" s="44"/>
      <c r="T3934" s="44"/>
      <c r="U3934" s="44"/>
      <c r="V3934" s="44"/>
      <c r="W3934" s="44"/>
      <c r="X3934" s="44"/>
      <c r="Y3934" s="44"/>
    </row>
    <row r="3935" spans="1:25" ht="15" customHeight="1" x14ac:dyDescent="0.2">
      <c r="A3935" s="44"/>
      <c r="O3935" s="44"/>
      <c r="P3935" s="44"/>
      <c r="Q3935" s="44"/>
      <c r="R3935" s="44"/>
      <c r="S3935" s="44"/>
      <c r="T3935" s="44"/>
      <c r="U3935" s="44"/>
      <c r="V3935" s="44"/>
      <c r="W3935" s="44"/>
      <c r="X3935" s="44"/>
      <c r="Y3935" s="44"/>
    </row>
    <row r="3936" spans="1:25" ht="15" customHeight="1" x14ac:dyDescent="0.2">
      <c r="A3936" s="44"/>
      <c r="O3936" s="44"/>
      <c r="P3936" s="44"/>
      <c r="Q3936" s="44"/>
      <c r="R3936" s="44"/>
      <c r="S3936" s="44"/>
      <c r="T3936" s="44"/>
      <c r="U3936" s="44"/>
      <c r="V3936" s="44"/>
      <c r="W3936" s="44"/>
      <c r="X3936" s="44"/>
      <c r="Y3936" s="44"/>
    </row>
    <row r="3937" spans="1:25" ht="15" customHeight="1" x14ac:dyDescent="0.2">
      <c r="A3937" s="44"/>
      <c r="O3937" s="44"/>
      <c r="P3937" s="44"/>
      <c r="Q3937" s="44"/>
      <c r="R3937" s="44"/>
      <c r="S3937" s="44"/>
      <c r="T3937" s="44"/>
      <c r="U3937" s="44"/>
      <c r="V3937" s="44"/>
      <c r="W3937" s="44"/>
      <c r="X3937" s="44"/>
      <c r="Y3937" s="44"/>
    </row>
    <row r="3938" spans="1:25" ht="15" customHeight="1" x14ac:dyDescent="0.2">
      <c r="A3938" s="44"/>
      <c r="O3938" s="44"/>
      <c r="P3938" s="44"/>
      <c r="Q3938" s="44"/>
      <c r="R3938" s="44"/>
      <c r="S3938" s="44"/>
      <c r="T3938" s="44"/>
      <c r="U3938" s="44"/>
      <c r="V3938" s="44"/>
      <c r="W3938" s="44"/>
      <c r="X3938" s="44"/>
      <c r="Y3938" s="44"/>
    </row>
    <row r="3939" spans="1:25" ht="15" customHeight="1" x14ac:dyDescent="0.2">
      <c r="A3939" s="44"/>
      <c r="O3939" s="44"/>
      <c r="P3939" s="44"/>
      <c r="Q3939" s="44"/>
      <c r="R3939" s="44"/>
      <c r="S3939" s="44"/>
      <c r="T3939" s="44"/>
      <c r="U3939" s="44"/>
      <c r="V3939" s="44"/>
      <c r="W3939" s="44"/>
      <c r="X3939" s="44"/>
      <c r="Y3939" s="44"/>
    </row>
    <row r="3940" spans="1:25" ht="15" customHeight="1" x14ac:dyDescent="0.2">
      <c r="A3940" s="44"/>
      <c r="O3940" s="44"/>
      <c r="P3940" s="44"/>
      <c r="Q3940" s="44"/>
      <c r="R3940" s="44"/>
      <c r="S3940" s="44"/>
      <c r="T3940" s="44"/>
      <c r="U3940" s="44"/>
      <c r="V3940" s="44"/>
      <c r="W3940" s="44"/>
      <c r="X3940" s="44"/>
      <c r="Y3940" s="44"/>
    </row>
    <row r="3941" spans="1:25" ht="15" customHeight="1" x14ac:dyDescent="0.2">
      <c r="A3941" s="44"/>
      <c r="O3941" s="44"/>
      <c r="P3941" s="44"/>
      <c r="Q3941" s="44"/>
      <c r="R3941" s="44"/>
      <c r="S3941" s="44"/>
      <c r="T3941" s="44"/>
      <c r="U3941" s="44"/>
      <c r="V3941" s="44"/>
      <c r="W3941" s="44"/>
      <c r="X3941" s="44"/>
      <c r="Y3941" s="44"/>
    </row>
    <row r="3942" spans="1:25" ht="15" customHeight="1" x14ac:dyDescent="0.2">
      <c r="A3942" s="44"/>
      <c r="O3942" s="44"/>
      <c r="P3942" s="44"/>
      <c r="Q3942" s="44"/>
      <c r="R3942" s="44"/>
      <c r="S3942" s="44"/>
      <c r="T3942" s="44"/>
      <c r="U3942" s="44"/>
      <c r="V3942" s="44"/>
      <c r="W3942" s="44"/>
      <c r="X3942" s="44"/>
      <c r="Y3942" s="44"/>
    </row>
    <row r="3943" spans="1:25" ht="15" customHeight="1" x14ac:dyDescent="0.2">
      <c r="A3943" s="44"/>
      <c r="O3943" s="44"/>
      <c r="P3943" s="44"/>
      <c r="Q3943" s="44"/>
      <c r="R3943" s="44"/>
      <c r="S3943" s="44"/>
      <c r="T3943" s="44"/>
      <c r="U3943" s="44"/>
      <c r="V3943" s="44"/>
      <c r="W3943" s="44"/>
      <c r="X3943" s="44"/>
      <c r="Y3943" s="44"/>
    </row>
    <row r="3944" spans="1:25" ht="15" customHeight="1" x14ac:dyDescent="0.2">
      <c r="A3944" s="44"/>
      <c r="O3944" s="44"/>
      <c r="P3944" s="44"/>
      <c r="Q3944" s="44"/>
      <c r="R3944" s="44"/>
      <c r="S3944" s="44"/>
      <c r="T3944" s="44"/>
      <c r="U3944" s="44"/>
      <c r="V3944" s="44"/>
      <c r="W3944" s="44"/>
      <c r="X3944" s="44"/>
      <c r="Y3944" s="44"/>
    </row>
    <row r="3945" spans="1:25" ht="15" customHeight="1" x14ac:dyDescent="0.2">
      <c r="A3945" s="44"/>
      <c r="O3945" s="44"/>
      <c r="P3945" s="44"/>
      <c r="Q3945" s="44"/>
      <c r="R3945" s="44"/>
      <c r="S3945" s="44"/>
      <c r="T3945" s="44"/>
      <c r="U3945" s="44"/>
      <c r="V3945" s="44"/>
      <c r="W3945" s="44"/>
      <c r="X3945" s="44"/>
      <c r="Y3945" s="44"/>
    </row>
    <row r="3946" spans="1:25" ht="15" customHeight="1" x14ac:dyDescent="0.2">
      <c r="A3946" s="44"/>
      <c r="O3946" s="44"/>
      <c r="P3946" s="44"/>
      <c r="Q3946" s="44"/>
      <c r="R3946" s="44"/>
      <c r="S3946" s="44"/>
      <c r="T3946" s="44"/>
      <c r="U3946" s="44"/>
      <c r="V3946" s="44"/>
      <c r="W3946" s="44"/>
      <c r="X3946" s="44"/>
      <c r="Y3946" s="44"/>
    </row>
    <row r="3947" spans="1:25" ht="15" customHeight="1" x14ac:dyDescent="0.2">
      <c r="A3947" s="44"/>
      <c r="O3947" s="44"/>
      <c r="P3947" s="44"/>
      <c r="Q3947" s="44"/>
      <c r="R3947" s="44"/>
      <c r="S3947" s="44"/>
      <c r="T3947" s="44"/>
      <c r="U3947" s="44"/>
      <c r="V3947" s="44"/>
      <c r="W3947" s="44"/>
      <c r="X3947" s="44"/>
      <c r="Y3947" s="44"/>
    </row>
    <row r="3948" spans="1:25" ht="15" customHeight="1" x14ac:dyDescent="0.2">
      <c r="A3948" s="44"/>
      <c r="O3948" s="44"/>
      <c r="P3948" s="44"/>
      <c r="Q3948" s="44"/>
      <c r="R3948" s="44"/>
      <c r="S3948" s="44"/>
      <c r="T3948" s="44"/>
      <c r="U3948" s="44"/>
      <c r="V3948" s="44"/>
      <c r="W3948" s="44"/>
      <c r="X3948" s="44"/>
      <c r="Y3948" s="44"/>
    </row>
    <row r="3949" spans="1:25" ht="15" customHeight="1" x14ac:dyDescent="0.2">
      <c r="A3949" s="44"/>
      <c r="O3949" s="44"/>
      <c r="P3949" s="44"/>
      <c r="Q3949" s="44"/>
      <c r="R3949" s="44"/>
      <c r="S3949" s="44"/>
      <c r="T3949" s="44"/>
      <c r="U3949" s="44"/>
      <c r="V3949" s="44"/>
      <c r="W3949" s="44"/>
      <c r="X3949" s="44"/>
      <c r="Y3949" s="44"/>
    </row>
    <row r="3950" spans="1:25" ht="15" customHeight="1" x14ac:dyDescent="0.2">
      <c r="A3950" s="44"/>
      <c r="O3950" s="44"/>
      <c r="P3950" s="44"/>
      <c r="Q3950" s="44"/>
      <c r="R3950" s="44"/>
      <c r="S3950" s="44"/>
      <c r="T3950" s="44"/>
      <c r="U3950" s="44"/>
      <c r="V3950" s="44"/>
      <c r="W3950" s="44"/>
      <c r="X3950" s="44"/>
      <c r="Y3950" s="44"/>
    </row>
    <row r="3951" spans="1:25" ht="15" customHeight="1" x14ac:dyDescent="0.2">
      <c r="A3951" s="44"/>
      <c r="O3951" s="44"/>
      <c r="P3951" s="44"/>
      <c r="Q3951" s="44"/>
      <c r="R3951" s="44"/>
      <c r="S3951" s="44"/>
      <c r="T3951" s="44"/>
      <c r="U3951" s="44"/>
      <c r="V3951" s="44"/>
      <c r="W3951" s="44"/>
      <c r="X3951" s="44"/>
      <c r="Y3951" s="44"/>
    </row>
    <row r="3952" spans="1:25" ht="15" customHeight="1" x14ac:dyDescent="0.2">
      <c r="A3952" s="44"/>
      <c r="O3952" s="44"/>
      <c r="P3952" s="44"/>
      <c r="Q3952" s="44"/>
      <c r="R3952" s="44"/>
      <c r="S3952" s="44"/>
      <c r="T3952" s="44"/>
      <c r="U3952" s="44"/>
      <c r="V3952" s="44"/>
      <c r="W3952" s="44"/>
      <c r="X3952" s="44"/>
      <c r="Y3952" s="44"/>
    </row>
    <row r="3953" spans="1:25" ht="15" customHeight="1" x14ac:dyDescent="0.2">
      <c r="A3953" s="44"/>
      <c r="O3953" s="44"/>
      <c r="P3953" s="44"/>
      <c r="Q3953" s="44"/>
      <c r="R3953" s="44"/>
      <c r="S3953" s="44"/>
      <c r="T3953" s="44"/>
      <c r="U3953" s="44"/>
      <c r="V3953" s="44"/>
      <c r="W3953" s="44"/>
      <c r="X3953" s="44"/>
      <c r="Y3953" s="44"/>
    </row>
    <row r="3954" spans="1:25" ht="15" customHeight="1" x14ac:dyDescent="0.2">
      <c r="A3954" s="44"/>
      <c r="O3954" s="44"/>
      <c r="P3954" s="44"/>
      <c r="Q3954" s="44"/>
      <c r="R3954" s="44"/>
      <c r="S3954" s="44"/>
      <c r="T3954" s="44"/>
      <c r="U3954" s="44"/>
      <c r="V3954" s="44"/>
      <c r="W3954" s="44"/>
      <c r="X3954" s="44"/>
      <c r="Y3954" s="44"/>
    </row>
    <row r="3955" spans="1:25" ht="15" customHeight="1" x14ac:dyDescent="0.2">
      <c r="A3955" s="44"/>
      <c r="O3955" s="44"/>
      <c r="P3955" s="44"/>
      <c r="Q3955" s="44"/>
      <c r="R3955" s="44"/>
      <c r="S3955" s="44"/>
      <c r="T3955" s="44"/>
      <c r="U3955" s="44"/>
      <c r="V3955" s="44"/>
      <c r="W3955" s="44"/>
      <c r="X3955" s="44"/>
      <c r="Y3955" s="44"/>
    </row>
    <row r="3956" spans="1:25" ht="15" customHeight="1" x14ac:dyDescent="0.2">
      <c r="A3956" s="44"/>
      <c r="O3956" s="44"/>
      <c r="P3956" s="44"/>
      <c r="Q3956" s="44"/>
      <c r="R3956" s="44"/>
      <c r="S3956" s="44"/>
      <c r="T3956" s="44"/>
      <c r="U3956" s="44"/>
      <c r="V3956" s="44"/>
      <c r="W3956" s="44"/>
      <c r="X3956" s="44"/>
      <c r="Y3956" s="44"/>
    </row>
    <row r="3957" spans="1:25" ht="15" customHeight="1" x14ac:dyDescent="0.2">
      <c r="A3957" s="44"/>
      <c r="O3957" s="44"/>
      <c r="P3957" s="44"/>
      <c r="Q3957" s="44"/>
      <c r="R3957" s="44"/>
      <c r="S3957" s="44"/>
      <c r="T3957" s="44"/>
      <c r="U3957" s="44"/>
      <c r="V3957" s="44"/>
      <c r="W3957" s="44"/>
      <c r="X3957" s="44"/>
      <c r="Y3957" s="44"/>
    </row>
    <row r="3958" spans="1:25" ht="15" customHeight="1" x14ac:dyDescent="0.2">
      <c r="A3958" s="44"/>
      <c r="O3958" s="44"/>
      <c r="P3958" s="44"/>
      <c r="Q3958" s="44"/>
      <c r="R3958" s="44"/>
      <c r="S3958" s="44"/>
      <c r="T3958" s="44"/>
      <c r="U3958" s="44"/>
      <c r="V3958" s="44"/>
      <c r="W3958" s="44"/>
      <c r="X3958" s="44"/>
      <c r="Y3958" s="44"/>
    </row>
    <row r="3959" spans="1:25" ht="15" customHeight="1" x14ac:dyDescent="0.2">
      <c r="A3959" s="44"/>
      <c r="O3959" s="44"/>
      <c r="P3959" s="44"/>
      <c r="Q3959" s="44"/>
      <c r="R3959" s="44"/>
      <c r="S3959" s="44"/>
      <c r="T3959" s="44"/>
      <c r="U3959" s="44"/>
      <c r="V3959" s="44"/>
      <c r="W3959" s="44"/>
      <c r="X3959" s="44"/>
      <c r="Y3959" s="44"/>
    </row>
    <row r="3960" spans="1:25" ht="15" customHeight="1" x14ac:dyDescent="0.2">
      <c r="A3960" s="44"/>
      <c r="O3960" s="44"/>
      <c r="P3960" s="44"/>
      <c r="Q3960" s="44"/>
      <c r="R3960" s="44"/>
      <c r="S3960" s="44"/>
      <c r="T3960" s="44"/>
      <c r="U3960" s="44"/>
      <c r="V3960" s="44"/>
      <c r="W3960" s="44"/>
      <c r="X3960" s="44"/>
      <c r="Y3960" s="44"/>
    </row>
    <row r="3961" spans="1:25" ht="15" customHeight="1" x14ac:dyDescent="0.2">
      <c r="A3961" s="44"/>
      <c r="O3961" s="44"/>
      <c r="P3961" s="44"/>
      <c r="Q3961" s="44"/>
      <c r="R3961" s="44"/>
      <c r="S3961" s="44"/>
      <c r="T3961" s="44"/>
      <c r="U3961" s="44"/>
      <c r="V3961" s="44"/>
      <c r="W3961" s="44"/>
      <c r="X3961" s="44"/>
      <c r="Y3961" s="44"/>
    </row>
    <row r="3962" spans="1:25" ht="15" customHeight="1" x14ac:dyDescent="0.2">
      <c r="A3962" s="44"/>
      <c r="O3962" s="44"/>
      <c r="P3962" s="44"/>
      <c r="Q3962" s="44"/>
      <c r="R3962" s="44"/>
      <c r="S3962" s="44"/>
      <c r="T3962" s="44"/>
      <c r="U3962" s="44"/>
      <c r="V3962" s="44"/>
      <c r="W3962" s="44"/>
      <c r="X3962" s="44"/>
      <c r="Y3962" s="44"/>
    </row>
    <row r="3963" spans="1:25" ht="15" customHeight="1" x14ac:dyDescent="0.2">
      <c r="A3963" s="44"/>
      <c r="O3963" s="44"/>
      <c r="P3963" s="44"/>
      <c r="Q3963" s="44"/>
      <c r="R3963" s="44"/>
      <c r="S3963" s="44"/>
      <c r="T3963" s="44"/>
      <c r="U3963" s="44"/>
      <c r="V3963" s="44"/>
      <c r="W3963" s="44"/>
      <c r="X3963" s="44"/>
      <c r="Y3963" s="44"/>
    </row>
    <row r="3964" spans="1:25" ht="15" customHeight="1" x14ac:dyDescent="0.2">
      <c r="A3964" s="44"/>
      <c r="O3964" s="44"/>
      <c r="P3964" s="44"/>
      <c r="Q3964" s="44"/>
      <c r="R3964" s="44"/>
      <c r="S3964" s="44"/>
      <c r="T3964" s="44"/>
      <c r="U3964" s="44"/>
      <c r="V3964" s="44"/>
      <c r="W3964" s="44"/>
      <c r="X3964" s="44"/>
      <c r="Y3964" s="44"/>
    </row>
    <row r="3965" spans="1:25" ht="15" customHeight="1" x14ac:dyDescent="0.2">
      <c r="A3965" s="44"/>
      <c r="O3965" s="44"/>
      <c r="P3965" s="44"/>
      <c r="Q3965" s="44"/>
      <c r="R3965" s="44"/>
      <c r="S3965" s="44"/>
      <c r="T3965" s="44"/>
      <c r="U3965" s="44"/>
      <c r="V3965" s="44"/>
      <c r="W3965" s="44"/>
      <c r="X3965" s="44"/>
      <c r="Y3965" s="44"/>
    </row>
    <row r="3966" spans="1:25" ht="15" customHeight="1" x14ac:dyDescent="0.2">
      <c r="A3966" s="44"/>
      <c r="O3966" s="44"/>
      <c r="P3966" s="44"/>
      <c r="Q3966" s="44"/>
      <c r="R3966" s="44"/>
      <c r="S3966" s="44"/>
      <c r="T3966" s="44"/>
      <c r="U3966" s="44"/>
      <c r="V3966" s="44"/>
      <c r="W3966" s="44"/>
      <c r="X3966" s="44"/>
      <c r="Y3966" s="44"/>
    </row>
    <row r="3967" spans="1:25" ht="15" customHeight="1" x14ac:dyDescent="0.2">
      <c r="A3967" s="44"/>
      <c r="O3967" s="44"/>
      <c r="P3967" s="44"/>
      <c r="Q3967" s="44"/>
      <c r="R3967" s="44"/>
      <c r="S3967" s="44"/>
      <c r="T3967" s="44"/>
      <c r="U3967" s="44"/>
      <c r="V3967" s="44"/>
      <c r="W3967" s="44"/>
      <c r="X3967" s="44"/>
      <c r="Y3967" s="44"/>
    </row>
    <row r="3968" spans="1:25" ht="15" customHeight="1" x14ac:dyDescent="0.2">
      <c r="A3968" s="44"/>
      <c r="O3968" s="44"/>
      <c r="P3968" s="44"/>
      <c r="Q3968" s="44"/>
      <c r="R3968" s="44"/>
      <c r="S3968" s="44"/>
      <c r="T3968" s="44"/>
      <c r="U3968" s="44"/>
      <c r="V3968" s="44"/>
      <c r="W3968" s="44"/>
      <c r="X3968" s="44"/>
      <c r="Y3968" s="44"/>
    </row>
    <row r="3969" spans="1:25" ht="15" customHeight="1" x14ac:dyDescent="0.2">
      <c r="A3969" s="44"/>
      <c r="O3969" s="44"/>
      <c r="P3969" s="44"/>
      <c r="Q3969" s="44"/>
      <c r="R3969" s="44"/>
      <c r="S3969" s="44"/>
      <c r="T3969" s="44"/>
      <c r="U3969" s="44"/>
      <c r="V3969" s="44"/>
      <c r="W3969" s="44"/>
      <c r="X3969" s="44"/>
      <c r="Y3969" s="44"/>
    </row>
    <row r="3970" spans="1:25" ht="15" customHeight="1" x14ac:dyDescent="0.2">
      <c r="A3970" s="44"/>
      <c r="O3970" s="44"/>
      <c r="P3970" s="44"/>
      <c r="Q3970" s="44"/>
      <c r="R3970" s="44"/>
      <c r="S3970" s="44"/>
      <c r="T3970" s="44"/>
      <c r="U3970" s="44"/>
      <c r="V3970" s="44"/>
      <c r="W3970" s="44"/>
      <c r="X3970" s="44"/>
      <c r="Y3970" s="44"/>
    </row>
    <row r="3971" spans="1:25" ht="15" customHeight="1" x14ac:dyDescent="0.2">
      <c r="A3971" s="44"/>
      <c r="O3971" s="44"/>
      <c r="P3971" s="44"/>
      <c r="Q3971" s="44"/>
      <c r="R3971" s="44"/>
      <c r="S3971" s="44"/>
      <c r="T3971" s="44"/>
      <c r="U3971" s="44"/>
      <c r="V3971" s="44"/>
      <c r="W3971" s="44"/>
      <c r="X3971" s="44"/>
      <c r="Y3971" s="44"/>
    </row>
    <row r="3972" spans="1:25" ht="15" customHeight="1" x14ac:dyDescent="0.2">
      <c r="A3972" s="44"/>
      <c r="O3972" s="44"/>
      <c r="P3972" s="44"/>
      <c r="Q3972" s="44"/>
      <c r="R3972" s="44"/>
      <c r="S3972" s="44"/>
      <c r="T3972" s="44"/>
      <c r="U3972" s="44"/>
      <c r="V3972" s="44"/>
      <c r="W3972" s="44"/>
      <c r="X3972" s="44"/>
      <c r="Y3972" s="44"/>
    </row>
    <row r="3973" spans="1:25" ht="15" customHeight="1" x14ac:dyDescent="0.2">
      <c r="A3973" s="44"/>
      <c r="O3973" s="44"/>
      <c r="P3973" s="44"/>
      <c r="Q3973" s="44"/>
      <c r="R3973" s="44"/>
      <c r="S3973" s="44"/>
      <c r="T3973" s="44"/>
      <c r="U3973" s="44"/>
      <c r="V3973" s="44"/>
      <c r="W3973" s="44"/>
      <c r="X3973" s="44"/>
      <c r="Y3973" s="44"/>
    </row>
    <row r="3974" spans="1:25" ht="15" customHeight="1" x14ac:dyDescent="0.2">
      <c r="A3974" s="44"/>
      <c r="O3974" s="44"/>
      <c r="P3974" s="44"/>
      <c r="Q3974" s="44"/>
      <c r="R3974" s="44"/>
      <c r="S3974" s="44"/>
      <c r="T3974" s="44"/>
      <c r="U3974" s="44"/>
      <c r="V3974" s="44"/>
      <c r="W3974" s="44"/>
      <c r="X3974" s="44"/>
      <c r="Y3974" s="44"/>
    </row>
    <row r="3975" spans="1:25" ht="15" customHeight="1" x14ac:dyDescent="0.2">
      <c r="A3975" s="44"/>
      <c r="O3975" s="44"/>
      <c r="P3975" s="44"/>
      <c r="Q3975" s="44"/>
      <c r="R3975" s="44"/>
      <c r="S3975" s="44"/>
      <c r="T3975" s="44"/>
      <c r="U3975" s="44"/>
      <c r="V3975" s="44"/>
      <c r="W3975" s="44"/>
      <c r="X3975" s="44"/>
      <c r="Y3975" s="44"/>
    </row>
    <row r="3976" spans="1:25" ht="15" customHeight="1" x14ac:dyDescent="0.2">
      <c r="A3976" s="44"/>
      <c r="O3976" s="44"/>
      <c r="P3976" s="44"/>
      <c r="Q3976" s="44"/>
      <c r="R3976" s="44"/>
      <c r="S3976" s="44"/>
      <c r="T3976" s="44"/>
      <c r="U3976" s="44"/>
      <c r="V3976" s="44"/>
      <c r="W3976" s="44"/>
      <c r="X3976" s="44"/>
      <c r="Y3976" s="44"/>
    </row>
    <row r="3977" spans="1:25" ht="15" customHeight="1" x14ac:dyDescent="0.2">
      <c r="A3977" s="44"/>
      <c r="O3977" s="44"/>
      <c r="P3977" s="44"/>
      <c r="Q3977" s="44"/>
      <c r="R3977" s="44"/>
      <c r="S3977" s="44"/>
      <c r="T3977" s="44"/>
      <c r="U3977" s="44"/>
      <c r="V3977" s="44"/>
      <c r="W3977" s="44"/>
      <c r="X3977" s="44"/>
      <c r="Y3977" s="44"/>
    </row>
    <row r="3978" spans="1:25" ht="15" customHeight="1" x14ac:dyDescent="0.2">
      <c r="A3978" s="44"/>
      <c r="O3978" s="44"/>
      <c r="P3978" s="44"/>
      <c r="Q3978" s="44"/>
      <c r="R3978" s="44"/>
      <c r="S3978" s="44"/>
      <c r="T3978" s="44"/>
      <c r="U3978" s="44"/>
      <c r="V3978" s="44"/>
      <c r="W3978" s="44"/>
      <c r="X3978" s="44"/>
      <c r="Y3978" s="44"/>
    </row>
    <row r="3979" spans="1:25" ht="15" customHeight="1" x14ac:dyDescent="0.2">
      <c r="A3979" s="44"/>
      <c r="O3979" s="44"/>
      <c r="P3979" s="44"/>
      <c r="Q3979" s="44"/>
      <c r="R3979" s="44"/>
      <c r="S3979" s="44"/>
      <c r="T3979" s="44"/>
      <c r="U3979" s="44"/>
      <c r="V3979" s="44"/>
      <c r="W3979" s="44"/>
      <c r="X3979" s="44"/>
      <c r="Y3979" s="44"/>
    </row>
    <row r="3980" spans="1:25" ht="15" customHeight="1" x14ac:dyDescent="0.2">
      <c r="A3980" s="44"/>
      <c r="O3980" s="44"/>
      <c r="P3980" s="44"/>
      <c r="Q3980" s="44"/>
      <c r="R3980" s="44"/>
      <c r="S3980" s="44"/>
      <c r="T3980" s="44"/>
      <c r="U3980" s="44"/>
      <c r="V3980" s="44"/>
      <c r="W3980" s="44"/>
      <c r="X3980" s="44"/>
      <c r="Y3980" s="44"/>
    </row>
    <row r="3981" spans="1:25" ht="15" customHeight="1" x14ac:dyDescent="0.2">
      <c r="A3981" s="44"/>
      <c r="O3981" s="44"/>
      <c r="P3981" s="44"/>
      <c r="Q3981" s="44"/>
      <c r="R3981" s="44"/>
      <c r="S3981" s="44"/>
      <c r="T3981" s="44"/>
      <c r="U3981" s="44"/>
      <c r="V3981" s="44"/>
      <c r="W3981" s="44"/>
      <c r="X3981" s="44"/>
      <c r="Y3981" s="44"/>
    </row>
    <row r="3982" spans="1:25" ht="15" customHeight="1" x14ac:dyDescent="0.2">
      <c r="A3982" s="44"/>
      <c r="O3982" s="44"/>
      <c r="P3982" s="44"/>
      <c r="Q3982" s="44"/>
      <c r="R3982" s="44"/>
      <c r="S3982" s="44"/>
      <c r="T3982" s="44"/>
      <c r="U3982" s="44"/>
      <c r="V3982" s="44"/>
      <c r="W3982" s="44"/>
      <c r="X3982" s="44"/>
      <c r="Y3982" s="44"/>
    </row>
    <row r="3983" spans="1:25" ht="15" customHeight="1" x14ac:dyDescent="0.2">
      <c r="A3983" s="44"/>
      <c r="O3983" s="44"/>
      <c r="P3983" s="44"/>
      <c r="Q3983" s="44"/>
      <c r="R3983" s="44"/>
      <c r="S3983" s="44"/>
      <c r="T3983" s="44"/>
      <c r="U3983" s="44"/>
      <c r="V3983" s="44"/>
      <c r="W3983" s="44"/>
      <c r="X3983" s="44"/>
      <c r="Y3983" s="44"/>
    </row>
    <row r="3984" spans="1:25" ht="15" customHeight="1" x14ac:dyDescent="0.2">
      <c r="A3984" s="44"/>
      <c r="O3984" s="44"/>
      <c r="P3984" s="44"/>
      <c r="Q3984" s="44"/>
      <c r="R3984" s="44"/>
      <c r="S3984" s="44"/>
      <c r="T3984" s="44"/>
      <c r="U3984" s="44"/>
      <c r="V3984" s="44"/>
      <c r="W3984" s="44"/>
      <c r="X3984" s="44"/>
      <c r="Y3984" s="44"/>
    </row>
    <row r="3985" spans="1:25" ht="15" customHeight="1" x14ac:dyDescent="0.2">
      <c r="A3985" s="44"/>
      <c r="O3985" s="44"/>
      <c r="P3985" s="44"/>
      <c r="Q3985" s="44"/>
      <c r="R3985" s="44"/>
      <c r="S3985" s="44"/>
      <c r="T3985" s="44"/>
      <c r="U3985" s="44"/>
      <c r="V3985" s="44"/>
      <c r="W3985" s="44"/>
      <c r="X3985" s="44"/>
      <c r="Y3985" s="44"/>
    </row>
    <row r="3986" spans="1:25" ht="15" customHeight="1" x14ac:dyDescent="0.2">
      <c r="A3986" s="44"/>
      <c r="O3986" s="44"/>
      <c r="P3986" s="44"/>
      <c r="Q3986" s="44"/>
      <c r="R3986" s="44"/>
      <c r="S3986" s="44"/>
      <c r="T3986" s="44"/>
      <c r="U3986" s="44"/>
      <c r="V3986" s="44"/>
      <c r="W3986" s="44"/>
      <c r="X3986" s="44"/>
      <c r="Y3986" s="44"/>
    </row>
    <row r="3987" spans="1:25" ht="15" customHeight="1" x14ac:dyDescent="0.2">
      <c r="A3987" s="44"/>
      <c r="O3987" s="44"/>
      <c r="P3987" s="44"/>
      <c r="Q3987" s="44"/>
      <c r="R3987" s="44"/>
      <c r="S3987" s="44"/>
      <c r="T3987" s="44"/>
      <c r="U3987" s="44"/>
      <c r="V3987" s="44"/>
      <c r="W3987" s="44"/>
      <c r="X3987" s="44"/>
      <c r="Y3987" s="44"/>
    </row>
    <row r="3988" spans="1:25" ht="15" customHeight="1" x14ac:dyDescent="0.2">
      <c r="A3988" s="44"/>
      <c r="O3988" s="44"/>
      <c r="P3988" s="44"/>
      <c r="Q3988" s="44"/>
      <c r="R3988" s="44"/>
      <c r="S3988" s="44"/>
      <c r="T3988" s="44"/>
      <c r="U3988" s="44"/>
      <c r="V3988" s="44"/>
      <c r="W3988" s="44"/>
      <c r="X3988" s="44"/>
      <c r="Y3988" s="44"/>
    </row>
    <row r="3989" spans="1:25" ht="15" customHeight="1" x14ac:dyDescent="0.2">
      <c r="A3989" s="44"/>
      <c r="O3989" s="44"/>
      <c r="P3989" s="44"/>
      <c r="Q3989" s="44"/>
      <c r="R3989" s="44"/>
      <c r="S3989" s="44"/>
      <c r="T3989" s="44"/>
      <c r="U3989" s="44"/>
      <c r="V3989" s="44"/>
      <c r="W3989" s="44"/>
      <c r="X3989" s="44"/>
      <c r="Y3989" s="44"/>
    </row>
    <row r="3990" spans="1:25" ht="15" customHeight="1" x14ac:dyDescent="0.2">
      <c r="A3990" s="44"/>
      <c r="O3990" s="44"/>
      <c r="P3990" s="44"/>
      <c r="Q3990" s="44"/>
      <c r="R3990" s="44"/>
      <c r="S3990" s="44"/>
      <c r="T3990" s="44"/>
      <c r="U3990" s="44"/>
      <c r="V3990" s="44"/>
      <c r="W3990" s="44"/>
      <c r="X3990" s="44"/>
      <c r="Y3990" s="44"/>
    </row>
    <row r="3991" spans="1:25" ht="15" customHeight="1" x14ac:dyDescent="0.2">
      <c r="A3991" s="44"/>
      <c r="O3991" s="44"/>
      <c r="P3991" s="44"/>
      <c r="Q3991" s="44"/>
      <c r="R3991" s="44"/>
      <c r="S3991" s="44"/>
      <c r="T3991" s="44"/>
      <c r="U3991" s="44"/>
      <c r="V3991" s="44"/>
      <c r="W3991" s="44"/>
      <c r="X3991" s="44"/>
      <c r="Y3991" s="44"/>
    </row>
    <row r="3992" spans="1:25" ht="15" customHeight="1" x14ac:dyDescent="0.2">
      <c r="A3992" s="44"/>
      <c r="O3992" s="44"/>
      <c r="P3992" s="44"/>
      <c r="Q3992" s="44"/>
      <c r="R3992" s="44"/>
      <c r="S3992" s="44"/>
      <c r="T3992" s="44"/>
      <c r="U3992" s="44"/>
      <c r="V3992" s="44"/>
      <c r="W3992" s="44"/>
      <c r="X3992" s="44"/>
      <c r="Y3992" s="44"/>
    </row>
    <row r="3993" spans="1:25" ht="15" customHeight="1" x14ac:dyDescent="0.2">
      <c r="A3993" s="44"/>
      <c r="O3993" s="44"/>
      <c r="P3993" s="44"/>
      <c r="Q3993" s="44"/>
      <c r="R3993" s="44"/>
      <c r="S3993" s="44"/>
      <c r="T3993" s="44"/>
      <c r="U3993" s="44"/>
      <c r="V3993" s="44"/>
      <c r="W3993" s="44"/>
      <c r="X3993" s="44"/>
      <c r="Y3993" s="44"/>
    </row>
    <row r="3994" spans="1:25" ht="15" customHeight="1" x14ac:dyDescent="0.2">
      <c r="A3994" s="44"/>
      <c r="O3994" s="44"/>
      <c r="P3994" s="44"/>
      <c r="Q3994" s="44"/>
      <c r="R3994" s="44"/>
      <c r="S3994" s="44"/>
      <c r="T3994" s="44"/>
      <c r="U3994" s="44"/>
      <c r="V3994" s="44"/>
      <c r="W3994" s="44"/>
      <c r="X3994" s="44"/>
      <c r="Y3994" s="44"/>
    </row>
    <row r="3995" spans="1:25" ht="15" customHeight="1" x14ac:dyDescent="0.2">
      <c r="A3995" s="44"/>
      <c r="O3995" s="44"/>
      <c r="P3995" s="44"/>
      <c r="Q3995" s="44"/>
      <c r="R3995" s="44"/>
      <c r="S3995" s="44"/>
      <c r="T3995" s="44"/>
      <c r="U3995" s="44"/>
      <c r="V3995" s="44"/>
      <c r="W3995" s="44"/>
      <c r="X3995" s="44"/>
      <c r="Y3995" s="44"/>
    </row>
    <row r="3996" spans="1:25" ht="15" customHeight="1" x14ac:dyDescent="0.2">
      <c r="A3996" s="44"/>
      <c r="O3996" s="44"/>
      <c r="P3996" s="44"/>
      <c r="Q3996" s="44"/>
      <c r="R3996" s="44"/>
      <c r="S3996" s="44"/>
      <c r="T3996" s="44"/>
      <c r="U3996" s="44"/>
      <c r="V3996" s="44"/>
      <c r="W3996" s="44"/>
      <c r="X3996" s="44"/>
      <c r="Y3996" s="44"/>
    </row>
    <row r="3997" spans="1:25" ht="15" customHeight="1" x14ac:dyDescent="0.2">
      <c r="A3997" s="44"/>
      <c r="O3997" s="44"/>
      <c r="P3997" s="44"/>
      <c r="Q3997" s="44"/>
      <c r="R3997" s="44"/>
      <c r="S3997" s="44"/>
      <c r="T3997" s="44"/>
      <c r="U3997" s="44"/>
      <c r="V3997" s="44"/>
      <c r="W3997" s="44"/>
      <c r="X3997" s="44"/>
      <c r="Y3997" s="44"/>
    </row>
    <row r="3998" spans="1:25" ht="15" customHeight="1" x14ac:dyDescent="0.2">
      <c r="A3998" s="44"/>
      <c r="O3998" s="44"/>
      <c r="P3998" s="44"/>
      <c r="Q3998" s="44"/>
      <c r="R3998" s="44"/>
      <c r="S3998" s="44"/>
      <c r="T3998" s="44"/>
      <c r="U3998" s="44"/>
      <c r="V3998" s="44"/>
      <c r="W3998" s="44"/>
      <c r="X3998" s="44"/>
      <c r="Y3998" s="44"/>
    </row>
    <row r="3999" spans="1:25" ht="15" customHeight="1" x14ac:dyDescent="0.2">
      <c r="A3999" s="44"/>
      <c r="O3999" s="44"/>
      <c r="P3999" s="44"/>
      <c r="Q3999" s="44"/>
      <c r="R3999" s="44"/>
      <c r="S3999" s="44"/>
      <c r="T3999" s="44"/>
      <c r="U3999" s="44"/>
      <c r="V3999" s="44"/>
      <c r="W3999" s="44"/>
      <c r="X3999" s="44"/>
      <c r="Y3999" s="44"/>
    </row>
    <row r="4000" spans="1:25" ht="15" customHeight="1" x14ac:dyDescent="0.2">
      <c r="A4000" s="44"/>
      <c r="O4000" s="44"/>
      <c r="P4000" s="44"/>
      <c r="Q4000" s="44"/>
      <c r="R4000" s="44"/>
      <c r="S4000" s="44"/>
      <c r="T4000" s="44"/>
      <c r="U4000" s="44"/>
      <c r="V4000" s="44"/>
      <c r="W4000" s="44"/>
      <c r="X4000" s="44"/>
      <c r="Y4000" s="44"/>
    </row>
    <row r="4001" spans="1:25" ht="15" customHeight="1" x14ac:dyDescent="0.2">
      <c r="A4001" s="44"/>
      <c r="O4001" s="44"/>
      <c r="P4001" s="44"/>
      <c r="Q4001" s="44"/>
      <c r="R4001" s="44"/>
      <c r="S4001" s="44"/>
      <c r="T4001" s="44"/>
      <c r="U4001" s="44"/>
      <c r="V4001" s="44"/>
      <c r="W4001" s="44"/>
      <c r="X4001" s="44"/>
      <c r="Y4001" s="44"/>
    </row>
    <row r="4002" spans="1:25" ht="15" customHeight="1" x14ac:dyDescent="0.2">
      <c r="A4002" s="44"/>
      <c r="O4002" s="44"/>
      <c r="P4002" s="44"/>
      <c r="Q4002" s="44"/>
      <c r="R4002" s="44"/>
      <c r="S4002" s="44"/>
      <c r="T4002" s="44"/>
      <c r="U4002" s="44"/>
      <c r="V4002" s="44"/>
      <c r="W4002" s="44"/>
      <c r="X4002" s="44"/>
      <c r="Y4002" s="44"/>
    </row>
    <row r="4003" spans="1:25" ht="15" customHeight="1" x14ac:dyDescent="0.2">
      <c r="A4003" s="44"/>
      <c r="O4003" s="44"/>
      <c r="P4003" s="44"/>
      <c r="Q4003" s="44"/>
      <c r="R4003" s="44"/>
      <c r="S4003" s="44"/>
      <c r="T4003" s="44"/>
      <c r="U4003" s="44"/>
      <c r="V4003" s="44"/>
      <c r="W4003" s="44"/>
      <c r="X4003" s="44"/>
      <c r="Y4003" s="44"/>
    </row>
    <row r="4004" spans="1:25" ht="15" customHeight="1" x14ac:dyDescent="0.2">
      <c r="A4004" s="44"/>
      <c r="O4004" s="44"/>
      <c r="P4004" s="44"/>
      <c r="Q4004" s="44"/>
      <c r="R4004" s="44"/>
      <c r="S4004" s="44"/>
      <c r="T4004" s="44"/>
      <c r="U4004" s="44"/>
      <c r="V4004" s="44"/>
      <c r="W4004" s="44"/>
      <c r="X4004" s="44"/>
      <c r="Y4004" s="44"/>
    </row>
    <row r="4005" spans="1:25" ht="15" customHeight="1" x14ac:dyDescent="0.2">
      <c r="A4005" s="44"/>
      <c r="O4005" s="44"/>
      <c r="P4005" s="44"/>
      <c r="Q4005" s="44"/>
      <c r="R4005" s="44"/>
      <c r="S4005" s="44"/>
      <c r="T4005" s="44"/>
      <c r="U4005" s="44"/>
      <c r="V4005" s="44"/>
      <c r="W4005" s="44"/>
      <c r="X4005" s="44"/>
      <c r="Y4005" s="44"/>
    </row>
    <row r="4006" spans="1:25" ht="15" customHeight="1" x14ac:dyDescent="0.2">
      <c r="A4006" s="44"/>
      <c r="O4006" s="44"/>
      <c r="P4006" s="44"/>
      <c r="Q4006" s="44"/>
      <c r="R4006" s="44"/>
      <c r="S4006" s="44"/>
      <c r="T4006" s="44"/>
      <c r="U4006" s="44"/>
      <c r="V4006" s="44"/>
      <c r="W4006" s="44"/>
      <c r="X4006" s="44"/>
      <c r="Y4006" s="44"/>
    </row>
    <row r="4007" spans="1:25" ht="15" customHeight="1" x14ac:dyDescent="0.2">
      <c r="A4007" s="44"/>
      <c r="O4007" s="44"/>
      <c r="P4007" s="44"/>
      <c r="Q4007" s="44"/>
      <c r="R4007" s="44"/>
      <c r="S4007" s="44"/>
      <c r="T4007" s="44"/>
      <c r="U4007" s="44"/>
      <c r="V4007" s="44"/>
      <c r="W4007" s="44"/>
      <c r="X4007" s="44"/>
      <c r="Y4007" s="44"/>
    </row>
    <row r="4008" spans="1:25" ht="15" customHeight="1" x14ac:dyDescent="0.2">
      <c r="A4008" s="44"/>
      <c r="O4008" s="44"/>
      <c r="P4008" s="44"/>
      <c r="Q4008" s="44"/>
      <c r="R4008" s="44"/>
      <c r="S4008" s="44"/>
      <c r="T4008" s="44"/>
      <c r="U4008" s="44"/>
      <c r="V4008" s="44"/>
      <c r="W4008" s="44"/>
      <c r="X4008" s="44"/>
      <c r="Y4008" s="44"/>
    </row>
    <row r="4009" spans="1:25" ht="15" customHeight="1" x14ac:dyDescent="0.2">
      <c r="A4009" s="44"/>
      <c r="O4009" s="44"/>
      <c r="P4009" s="44"/>
      <c r="Q4009" s="44"/>
      <c r="R4009" s="44"/>
      <c r="S4009" s="44"/>
      <c r="T4009" s="44"/>
      <c r="U4009" s="44"/>
      <c r="V4009" s="44"/>
      <c r="W4009" s="44"/>
      <c r="X4009" s="44"/>
      <c r="Y4009" s="44"/>
    </row>
    <row r="4010" spans="1:25" ht="15" customHeight="1" x14ac:dyDescent="0.2">
      <c r="A4010" s="44"/>
      <c r="O4010" s="44"/>
      <c r="P4010" s="44"/>
      <c r="Q4010" s="44"/>
      <c r="R4010" s="44"/>
      <c r="S4010" s="44"/>
      <c r="T4010" s="44"/>
      <c r="U4010" s="44"/>
      <c r="V4010" s="44"/>
      <c r="W4010" s="44"/>
      <c r="X4010" s="44"/>
      <c r="Y4010" s="44"/>
    </row>
    <row r="4011" spans="1:25" ht="15" customHeight="1" x14ac:dyDescent="0.2">
      <c r="A4011" s="44"/>
      <c r="O4011" s="44"/>
      <c r="P4011" s="44"/>
      <c r="Q4011" s="44"/>
      <c r="R4011" s="44"/>
      <c r="S4011" s="44"/>
      <c r="T4011" s="44"/>
      <c r="U4011" s="44"/>
      <c r="V4011" s="44"/>
      <c r="W4011" s="44"/>
      <c r="X4011" s="44"/>
      <c r="Y4011" s="44"/>
    </row>
    <row r="4012" spans="1:25" ht="15" customHeight="1" x14ac:dyDescent="0.2">
      <c r="A4012" s="44"/>
      <c r="O4012" s="44"/>
      <c r="P4012" s="44"/>
      <c r="Q4012" s="44"/>
      <c r="R4012" s="44"/>
      <c r="S4012" s="44"/>
      <c r="T4012" s="44"/>
      <c r="U4012" s="44"/>
      <c r="V4012" s="44"/>
      <c r="W4012" s="44"/>
      <c r="X4012" s="44"/>
      <c r="Y4012" s="44"/>
    </row>
    <row r="4013" spans="1:25" ht="15" customHeight="1" x14ac:dyDescent="0.2">
      <c r="A4013" s="44"/>
      <c r="O4013" s="44"/>
      <c r="P4013" s="44"/>
      <c r="Q4013" s="44"/>
      <c r="R4013" s="44"/>
      <c r="S4013" s="44"/>
      <c r="T4013" s="44"/>
      <c r="U4013" s="44"/>
      <c r="V4013" s="44"/>
      <c r="W4013" s="44"/>
      <c r="X4013" s="44"/>
      <c r="Y4013" s="44"/>
    </row>
    <row r="4014" spans="1:25" ht="15" customHeight="1" x14ac:dyDescent="0.2">
      <c r="A4014" s="44"/>
      <c r="O4014" s="44"/>
      <c r="P4014" s="44"/>
      <c r="Q4014" s="44"/>
      <c r="R4014" s="44"/>
      <c r="S4014" s="44"/>
      <c r="T4014" s="44"/>
      <c r="U4014" s="44"/>
      <c r="V4014" s="44"/>
      <c r="W4014" s="44"/>
      <c r="X4014" s="44"/>
      <c r="Y4014" s="44"/>
    </row>
    <row r="4015" spans="1:25" ht="15" customHeight="1" x14ac:dyDescent="0.2">
      <c r="A4015" s="44"/>
      <c r="O4015" s="44"/>
      <c r="P4015" s="44"/>
      <c r="Q4015" s="44"/>
      <c r="R4015" s="44"/>
      <c r="S4015" s="44"/>
      <c r="T4015" s="44"/>
      <c r="U4015" s="44"/>
      <c r="V4015" s="44"/>
      <c r="W4015" s="44"/>
      <c r="X4015" s="44"/>
      <c r="Y4015" s="44"/>
    </row>
    <row r="4016" spans="1:25" ht="15" customHeight="1" x14ac:dyDescent="0.2">
      <c r="A4016" s="44"/>
      <c r="O4016" s="44"/>
      <c r="P4016" s="44"/>
      <c r="Q4016" s="44"/>
      <c r="R4016" s="44"/>
      <c r="S4016" s="44"/>
      <c r="T4016" s="44"/>
      <c r="U4016" s="44"/>
      <c r="V4016" s="44"/>
      <c r="W4016" s="44"/>
      <c r="X4016" s="44"/>
      <c r="Y4016" s="44"/>
    </row>
    <row r="4017" spans="1:25" ht="15" customHeight="1" x14ac:dyDescent="0.2">
      <c r="A4017" s="44"/>
      <c r="O4017" s="44"/>
      <c r="P4017" s="44"/>
      <c r="Q4017" s="44"/>
      <c r="R4017" s="44"/>
      <c r="S4017" s="44"/>
      <c r="T4017" s="44"/>
      <c r="U4017" s="44"/>
      <c r="V4017" s="44"/>
      <c r="W4017" s="44"/>
      <c r="X4017" s="44"/>
      <c r="Y4017" s="44"/>
    </row>
    <row r="4018" spans="1:25" ht="15" customHeight="1" x14ac:dyDescent="0.2">
      <c r="A4018" s="44"/>
      <c r="O4018" s="44"/>
      <c r="P4018" s="44"/>
      <c r="Q4018" s="44"/>
      <c r="R4018" s="44"/>
      <c r="S4018" s="44"/>
      <c r="T4018" s="44"/>
      <c r="U4018" s="44"/>
      <c r="V4018" s="44"/>
      <c r="W4018" s="44"/>
      <c r="X4018" s="44"/>
      <c r="Y4018" s="44"/>
    </row>
    <row r="4019" spans="1:25" ht="15" customHeight="1" x14ac:dyDescent="0.2">
      <c r="A4019" s="44"/>
      <c r="O4019" s="44"/>
      <c r="P4019" s="44"/>
      <c r="Q4019" s="44"/>
      <c r="R4019" s="44"/>
      <c r="S4019" s="44"/>
      <c r="T4019" s="44"/>
      <c r="U4019" s="44"/>
      <c r="V4019" s="44"/>
      <c r="W4019" s="44"/>
      <c r="X4019" s="44"/>
      <c r="Y4019" s="44"/>
    </row>
    <row r="4020" spans="1:25" ht="15" customHeight="1" x14ac:dyDescent="0.2">
      <c r="A4020" s="44"/>
      <c r="O4020" s="44"/>
      <c r="P4020" s="44"/>
      <c r="Q4020" s="44"/>
      <c r="R4020" s="44"/>
      <c r="S4020" s="44"/>
      <c r="T4020" s="44"/>
      <c r="U4020" s="44"/>
      <c r="V4020" s="44"/>
      <c r="W4020" s="44"/>
      <c r="X4020" s="44"/>
      <c r="Y4020" s="44"/>
    </row>
    <row r="4021" spans="1:25" ht="15" customHeight="1" x14ac:dyDescent="0.2">
      <c r="A4021" s="44"/>
      <c r="O4021" s="44"/>
      <c r="P4021" s="44"/>
      <c r="Q4021" s="44"/>
      <c r="R4021" s="44"/>
      <c r="S4021" s="44"/>
      <c r="T4021" s="44"/>
      <c r="U4021" s="44"/>
      <c r="V4021" s="44"/>
      <c r="W4021" s="44"/>
      <c r="X4021" s="44"/>
      <c r="Y4021" s="44"/>
    </row>
    <row r="4022" spans="1:25" ht="15" customHeight="1" x14ac:dyDescent="0.2">
      <c r="A4022" s="44"/>
      <c r="O4022" s="44"/>
      <c r="P4022" s="44"/>
      <c r="Q4022" s="44"/>
      <c r="R4022" s="44"/>
      <c r="S4022" s="44"/>
      <c r="T4022" s="44"/>
      <c r="U4022" s="44"/>
      <c r="V4022" s="44"/>
      <c r="W4022" s="44"/>
      <c r="X4022" s="44"/>
      <c r="Y4022" s="44"/>
    </row>
    <row r="4023" spans="1:25" ht="15" customHeight="1" x14ac:dyDescent="0.2">
      <c r="A4023" s="44"/>
      <c r="O4023" s="44"/>
      <c r="P4023" s="44"/>
      <c r="Q4023" s="44"/>
      <c r="R4023" s="44"/>
      <c r="S4023" s="44"/>
      <c r="T4023" s="44"/>
      <c r="U4023" s="44"/>
      <c r="V4023" s="44"/>
      <c r="W4023" s="44"/>
      <c r="X4023" s="44"/>
      <c r="Y4023" s="44"/>
    </row>
    <row r="4024" spans="1:25" ht="15" customHeight="1" x14ac:dyDescent="0.2">
      <c r="A4024" s="44"/>
      <c r="O4024" s="44"/>
      <c r="P4024" s="44"/>
      <c r="Q4024" s="44"/>
      <c r="R4024" s="44"/>
      <c r="S4024" s="44"/>
      <c r="T4024" s="44"/>
      <c r="U4024" s="44"/>
      <c r="V4024" s="44"/>
      <c r="W4024" s="44"/>
      <c r="X4024" s="44"/>
      <c r="Y4024" s="44"/>
    </row>
    <row r="4025" spans="1:25" ht="15" customHeight="1" x14ac:dyDescent="0.2">
      <c r="A4025" s="44"/>
      <c r="O4025" s="44"/>
      <c r="P4025" s="44"/>
      <c r="Q4025" s="44"/>
      <c r="R4025" s="44"/>
      <c r="S4025" s="44"/>
      <c r="T4025" s="44"/>
      <c r="U4025" s="44"/>
      <c r="V4025" s="44"/>
      <c r="W4025" s="44"/>
      <c r="X4025" s="44"/>
      <c r="Y4025" s="44"/>
    </row>
    <row r="4026" spans="1:25" ht="15" customHeight="1" x14ac:dyDescent="0.2">
      <c r="A4026" s="44"/>
      <c r="O4026" s="44"/>
      <c r="P4026" s="44"/>
      <c r="Q4026" s="44"/>
      <c r="R4026" s="44"/>
      <c r="S4026" s="44"/>
      <c r="T4026" s="44"/>
      <c r="U4026" s="44"/>
      <c r="V4026" s="44"/>
      <c r="W4026" s="44"/>
      <c r="X4026" s="44"/>
      <c r="Y4026" s="44"/>
    </row>
    <row r="4027" spans="1:25" ht="15" customHeight="1" x14ac:dyDescent="0.2">
      <c r="A4027" s="44"/>
      <c r="O4027" s="44"/>
      <c r="P4027" s="44"/>
      <c r="Q4027" s="44"/>
      <c r="R4027" s="44"/>
      <c r="S4027" s="44"/>
      <c r="T4027" s="44"/>
      <c r="U4027" s="44"/>
      <c r="V4027" s="44"/>
      <c r="W4027" s="44"/>
      <c r="X4027" s="44"/>
      <c r="Y4027" s="44"/>
    </row>
    <row r="4028" spans="1:25" ht="15" customHeight="1" x14ac:dyDescent="0.2">
      <c r="A4028" s="44"/>
      <c r="O4028" s="44"/>
      <c r="P4028" s="44"/>
      <c r="Q4028" s="44"/>
      <c r="R4028" s="44"/>
      <c r="S4028" s="44"/>
      <c r="T4028" s="44"/>
      <c r="U4028" s="44"/>
      <c r="V4028" s="44"/>
      <c r="W4028" s="44"/>
      <c r="X4028" s="44"/>
      <c r="Y4028" s="44"/>
    </row>
    <row r="4029" spans="1:25" ht="15" customHeight="1" x14ac:dyDescent="0.2">
      <c r="A4029" s="44"/>
      <c r="O4029" s="44"/>
      <c r="P4029" s="44"/>
      <c r="Q4029" s="44"/>
      <c r="R4029" s="44"/>
      <c r="S4029" s="44"/>
      <c r="T4029" s="44"/>
      <c r="U4029" s="44"/>
      <c r="V4029" s="44"/>
      <c r="W4029" s="44"/>
      <c r="X4029" s="44"/>
      <c r="Y4029" s="44"/>
    </row>
    <row r="4030" spans="1:25" ht="15" customHeight="1" x14ac:dyDescent="0.2">
      <c r="A4030" s="44"/>
      <c r="O4030" s="44"/>
      <c r="P4030" s="44"/>
      <c r="Q4030" s="44"/>
      <c r="R4030" s="44"/>
      <c r="S4030" s="44"/>
      <c r="T4030" s="44"/>
      <c r="U4030" s="44"/>
      <c r="V4030" s="44"/>
      <c r="W4030" s="44"/>
      <c r="X4030" s="44"/>
      <c r="Y4030" s="44"/>
    </row>
    <row r="4031" spans="1:25" ht="15" customHeight="1" x14ac:dyDescent="0.2">
      <c r="A4031" s="44"/>
      <c r="O4031" s="44"/>
      <c r="P4031" s="44"/>
      <c r="Q4031" s="44"/>
      <c r="R4031" s="44"/>
      <c r="S4031" s="44"/>
      <c r="T4031" s="44"/>
      <c r="U4031" s="44"/>
      <c r="V4031" s="44"/>
      <c r="W4031" s="44"/>
      <c r="X4031" s="44"/>
      <c r="Y4031" s="44"/>
    </row>
    <row r="4032" spans="1:25" ht="15" customHeight="1" x14ac:dyDescent="0.2">
      <c r="A4032" s="44"/>
      <c r="O4032" s="44"/>
      <c r="P4032" s="44"/>
      <c r="Q4032" s="44"/>
      <c r="R4032" s="44"/>
      <c r="S4032" s="44"/>
      <c r="T4032" s="44"/>
      <c r="U4032" s="44"/>
      <c r="V4032" s="44"/>
      <c r="W4032" s="44"/>
      <c r="X4032" s="44"/>
      <c r="Y4032" s="44"/>
    </row>
    <row r="4033" spans="1:25" ht="15" customHeight="1" x14ac:dyDescent="0.2">
      <c r="A4033" s="44"/>
      <c r="O4033" s="44"/>
      <c r="P4033" s="44"/>
      <c r="Q4033" s="44"/>
      <c r="R4033" s="44"/>
      <c r="S4033" s="44"/>
      <c r="T4033" s="44"/>
      <c r="U4033" s="44"/>
      <c r="V4033" s="44"/>
      <c r="W4033" s="44"/>
      <c r="X4033" s="44"/>
      <c r="Y4033" s="44"/>
    </row>
    <row r="4034" spans="1:25" ht="15" customHeight="1" x14ac:dyDescent="0.2">
      <c r="A4034" s="44"/>
      <c r="O4034" s="44"/>
      <c r="P4034" s="44"/>
      <c r="Q4034" s="44"/>
      <c r="R4034" s="44"/>
      <c r="S4034" s="44"/>
      <c r="T4034" s="44"/>
      <c r="U4034" s="44"/>
      <c r="V4034" s="44"/>
      <c r="W4034" s="44"/>
      <c r="X4034" s="44"/>
      <c r="Y4034" s="44"/>
    </row>
    <row r="4035" spans="1:25" ht="15" customHeight="1" x14ac:dyDescent="0.2">
      <c r="A4035" s="44"/>
      <c r="O4035" s="44"/>
      <c r="P4035" s="44"/>
      <c r="Q4035" s="44"/>
      <c r="R4035" s="44"/>
      <c r="S4035" s="44"/>
      <c r="T4035" s="44"/>
      <c r="U4035" s="44"/>
      <c r="V4035" s="44"/>
      <c r="W4035" s="44"/>
      <c r="X4035" s="44"/>
      <c r="Y4035" s="44"/>
    </row>
    <row r="4036" spans="1:25" ht="15" customHeight="1" x14ac:dyDescent="0.2">
      <c r="A4036" s="44"/>
      <c r="O4036" s="44"/>
      <c r="P4036" s="44"/>
      <c r="Q4036" s="44"/>
      <c r="R4036" s="44"/>
      <c r="S4036" s="44"/>
      <c r="T4036" s="44"/>
      <c r="U4036" s="44"/>
      <c r="V4036" s="44"/>
      <c r="W4036" s="44"/>
      <c r="X4036" s="44"/>
      <c r="Y4036" s="44"/>
    </row>
    <row r="4037" spans="1:25" ht="15" customHeight="1" x14ac:dyDescent="0.2">
      <c r="A4037" s="44"/>
      <c r="O4037" s="44"/>
      <c r="P4037" s="44"/>
      <c r="Q4037" s="44"/>
      <c r="R4037" s="44"/>
      <c r="S4037" s="44"/>
      <c r="T4037" s="44"/>
      <c r="U4037" s="44"/>
      <c r="V4037" s="44"/>
      <c r="W4037" s="44"/>
      <c r="X4037" s="44"/>
      <c r="Y4037" s="44"/>
    </row>
    <row r="4038" spans="1:25" ht="15" customHeight="1" x14ac:dyDescent="0.2">
      <c r="A4038" s="44"/>
      <c r="O4038" s="44"/>
      <c r="P4038" s="44"/>
      <c r="Q4038" s="44"/>
      <c r="R4038" s="44"/>
      <c r="S4038" s="44"/>
      <c r="T4038" s="44"/>
      <c r="U4038" s="44"/>
      <c r="V4038" s="44"/>
      <c r="W4038" s="44"/>
      <c r="X4038" s="44"/>
      <c r="Y4038" s="44"/>
    </row>
    <row r="4039" spans="1:25" ht="15" customHeight="1" x14ac:dyDescent="0.2">
      <c r="A4039" s="44"/>
      <c r="O4039" s="44"/>
      <c r="P4039" s="44"/>
      <c r="Q4039" s="44"/>
      <c r="R4039" s="44"/>
      <c r="S4039" s="44"/>
      <c r="T4039" s="44"/>
      <c r="U4039" s="44"/>
      <c r="V4039" s="44"/>
      <c r="W4039" s="44"/>
      <c r="X4039" s="44"/>
      <c r="Y4039" s="44"/>
    </row>
    <row r="4040" spans="1:25" ht="15" customHeight="1" x14ac:dyDescent="0.2">
      <c r="A4040" s="44"/>
      <c r="O4040" s="44"/>
      <c r="P4040" s="44"/>
      <c r="Q4040" s="44"/>
      <c r="R4040" s="44"/>
      <c r="S4040" s="44"/>
      <c r="T4040" s="44"/>
      <c r="U4040" s="44"/>
      <c r="V4040" s="44"/>
      <c r="W4040" s="44"/>
      <c r="X4040" s="44"/>
      <c r="Y4040" s="44"/>
    </row>
    <row r="4041" spans="1:25" ht="15" customHeight="1" x14ac:dyDescent="0.2">
      <c r="A4041" s="44"/>
      <c r="O4041" s="44"/>
      <c r="P4041" s="44"/>
      <c r="Q4041" s="44"/>
      <c r="R4041" s="44"/>
      <c r="S4041" s="44"/>
      <c r="T4041" s="44"/>
      <c r="U4041" s="44"/>
      <c r="V4041" s="44"/>
      <c r="W4041" s="44"/>
      <c r="X4041" s="44"/>
      <c r="Y4041" s="44"/>
    </row>
    <row r="4042" spans="1:25" ht="15" customHeight="1" x14ac:dyDescent="0.2">
      <c r="A4042" s="44"/>
      <c r="O4042" s="44"/>
      <c r="P4042" s="44"/>
      <c r="Q4042" s="44"/>
      <c r="R4042" s="44"/>
      <c r="S4042" s="44"/>
      <c r="T4042" s="44"/>
      <c r="U4042" s="44"/>
      <c r="V4042" s="44"/>
      <c r="W4042" s="44"/>
      <c r="X4042" s="44"/>
      <c r="Y4042" s="44"/>
    </row>
    <row r="4043" spans="1:25" ht="15" customHeight="1" x14ac:dyDescent="0.2">
      <c r="A4043" s="44"/>
      <c r="O4043" s="44"/>
      <c r="P4043" s="44"/>
      <c r="Q4043" s="44"/>
      <c r="R4043" s="44"/>
      <c r="S4043" s="44"/>
      <c r="T4043" s="44"/>
      <c r="U4043" s="44"/>
      <c r="V4043" s="44"/>
      <c r="W4043" s="44"/>
      <c r="X4043" s="44"/>
      <c r="Y4043" s="44"/>
    </row>
    <row r="4044" spans="1:25" ht="15" customHeight="1" x14ac:dyDescent="0.2">
      <c r="A4044" s="44"/>
      <c r="O4044" s="44"/>
      <c r="P4044" s="44"/>
      <c r="Q4044" s="44"/>
      <c r="R4044" s="44"/>
      <c r="S4044" s="44"/>
      <c r="T4044" s="44"/>
      <c r="U4044" s="44"/>
      <c r="V4044" s="44"/>
      <c r="W4044" s="44"/>
      <c r="X4044" s="44"/>
      <c r="Y4044" s="44"/>
    </row>
    <row r="4045" spans="1:25" ht="15" customHeight="1" x14ac:dyDescent="0.2">
      <c r="A4045" s="44"/>
      <c r="O4045" s="44"/>
      <c r="P4045" s="44"/>
      <c r="Q4045" s="44"/>
      <c r="R4045" s="44"/>
      <c r="S4045" s="44"/>
      <c r="T4045" s="44"/>
      <c r="U4045" s="44"/>
      <c r="V4045" s="44"/>
      <c r="W4045" s="44"/>
      <c r="X4045" s="44"/>
      <c r="Y4045" s="44"/>
    </row>
    <row r="4046" spans="1:25" ht="15" customHeight="1" x14ac:dyDescent="0.2">
      <c r="A4046" s="44"/>
      <c r="O4046" s="44"/>
      <c r="P4046" s="44"/>
      <c r="Q4046" s="44"/>
      <c r="R4046" s="44"/>
      <c r="S4046" s="44"/>
      <c r="T4046" s="44"/>
      <c r="U4046" s="44"/>
      <c r="V4046" s="44"/>
      <c r="W4046" s="44"/>
      <c r="X4046" s="44"/>
      <c r="Y4046" s="44"/>
    </row>
    <row r="4047" spans="1:25" ht="15" customHeight="1" x14ac:dyDescent="0.2">
      <c r="A4047" s="44"/>
      <c r="O4047" s="44"/>
      <c r="P4047" s="44"/>
      <c r="Q4047" s="44"/>
      <c r="R4047" s="44"/>
      <c r="S4047" s="44"/>
      <c r="T4047" s="44"/>
      <c r="U4047" s="44"/>
      <c r="V4047" s="44"/>
      <c r="W4047" s="44"/>
      <c r="X4047" s="44"/>
      <c r="Y4047" s="44"/>
    </row>
    <row r="4048" spans="1:25" ht="15" customHeight="1" x14ac:dyDescent="0.2">
      <c r="A4048" s="44"/>
      <c r="O4048" s="44"/>
      <c r="P4048" s="44"/>
      <c r="Q4048" s="44"/>
      <c r="R4048" s="44"/>
      <c r="S4048" s="44"/>
      <c r="T4048" s="44"/>
      <c r="U4048" s="44"/>
      <c r="V4048" s="44"/>
      <c r="W4048" s="44"/>
      <c r="X4048" s="44"/>
      <c r="Y4048" s="44"/>
    </row>
    <row r="4049" spans="1:25" ht="15" customHeight="1" x14ac:dyDescent="0.2">
      <c r="A4049" s="44"/>
      <c r="O4049" s="44"/>
      <c r="P4049" s="44"/>
      <c r="Q4049" s="44"/>
      <c r="R4049" s="44"/>
      <c r="S4049" s="44"/>
      <c r="T4049" s="44"/>
      <c r="U4049" s="44"/>
      <c r="V4049" s="44"/>
      <c r="W4049" s="44"/>
      <c r="X4049" s="44"/>
      <c r="Y4049" s="44"/>
    </row>
    <row r="4050" spans="1:25" ht="15" customHeight="1" x14ac:dyDescent="0.2">
      <c r="A4050" s="44"/>
      <c r="O4050" s="44"/>
      <c r="P4050" s="44"/>
      <c r="Q4050" s="44"/>
      <c r="R4050" s="44"/>
      <c r="S4050" s="44"/>
      <c r="T4050" s="44"/>
      <c r="U4050" s="44"/>
      <c r="V4050" s="44"/>
      <c r="W4050" s="44"/>
      <c r="X4050" s="44"/>
      <c r="Y4050" s="44"/>
    </row>
    <row r="4051" spans="1:25" ht="15" customHeight="1" x14ac:dyDescent="0.2">
      <c r="A4051" s="44"/>
      <c r="O4051" s="44"/>
      <c r="P4051" s="44"/>
      <c r="Q4051" s="44"/>
      <c r="R4051" s="44"/>
      <c r="S4051" s="44"/>
      <c r="T4051" s="44"/>
      <c r="U4051" s="44"/>
      <c r="V4051" s="44"/>
      <c r="W4051" s="44"/>
      <c r="X4051" s="44"/>
      <c r="Y4051" s="44"/>
    </row>
    <row r="4052" spans="1:25" ht="15" customHeight="1" x14ac:dyDescent="0.2">
      <c r="A4052" s="44"/>
      <c r="O4052" s="44"/>
      <c r="P4052" s="44"/>
      <c r="Q4052" s="44"/>
      <c r="R4052" s="44"/>
      <c r="S4052" s="44"/>
      <c r="T4052" s="44"/>
      <c r="U4052" s="44"/>
      <c r="V4052" s="44"/>
      <c r="W4052" s="44"/>
      <c r="X4052" s="44"/>
      <c r="Y4052" s="44"/>
    </row>
    <row r="4053" spans="1:25" ht="15" customHeight="1" x14ac:dyDescent="0.2">
      <c r="A4053" s="44"/>
      <c r="O4053" s="44"/>
      <c r="P4053" s="44"/>
      <c r="Q4053" s="44"/>
      <c r="R4053" s="44"/>
      <c r="S4053" s="44"/>
      <c r="T4053" s="44"/>
      <c r="U4053" s="44"/>
      <c r="V4053" s="44"/>
      <c r="W4053" s="44"/>
      <c r="X4053" s="44"/>
      <c r="Y4053" s="44"/>
    </row>
    <row r="4054" spans="1:25" ht="15" customHeight="1" x14ac:dyDescent="0.2">
      <c r="A4054" s="44"/>
      <c r="O4054" s="44"/>
      <c r="P4054" s="44"/>
      <c r="Q4054" s="44"/>
      <c r="R4054" s="44"/>
      <c r="S4054" s="44"/>
      <c r="T4054" s="44"/>
      <c r="U4054" s="44"/>
      <c r="V4054" s="44"/>
      <c r="W4054" s="44"/>
      <c r="X4054" s="44"/>
      <c r="Y4054" s="44"/>
    </row>
    <row r="4055" spans="1:25" ht="15" customHeight="1" x14ac:dyDescent="0.2">
      <c r="A4055" s="44"/>
      <c r="O4055" s="44"/>
      <c r="P4055" s="44"/>
      <c r="Q4055" s="44"/>
      <c r="R4055" s="44"/>
      <c r="S4055" s="44"/>
      <c r="T4055" s="44"/>
      <c r="U4055" s="44"/>
      <c r="V4055" s="44"/>
      <c r="W4055" s="44"/>
      <c r="X4055" s="44"/>
      <c r="Y4055" s="44"/>
    </row>
    <row r="4056" spans="1:25" ht="15" customHeight="1" x14ac:dyDescent="0.2">
      <c r="A4056" s="44"/>
      <c r="O4056" s="44"/>
      <c r="P4056" s="44"/>
      <c r="Q4056" s="44"/>
      <c r="R4056" s="44"/>
      <c r="S4056" s="44"/>
      <c r="T4056" s="44"/>
      <c r="U4056" s="44"/>
      <c r="V4056" s="44"/>
      <c r="W4056" s="44"/>
      <c r="X4056" s="44"/>
      <c r="Y4056" s="44"/>
    </row>
    <row r="4057" spans="1:25" ht="15" customHeight="1" x14ac:dyDescent="0.2">
      <c r="A4057" s="44"/>
      <c r="O4057" s="44"/>
      <c r="P4057" s="44"/>
      <c r="Q4057" s="44"/>
      <c r="R4057" s="44"/>
      <c r="S4057" s="44"/>
      <c r="T4057" s="44"/>
      <c r="U4057" s="44"/>
      <c r="V4057" s="44"/>
      <c r="W4057" s="44"/>
      <c r="X4057" s="44"/>
      <c r="Y4057" s="44"/>
    </row>
    <row r="4058" spans="1:25" ht="15" customHeight="1" x14ac:dyDescent="0.2">
      <c r="A4058" s="44"/>
      <c r="O4058" s="44"/>
      <c r="P4058" s="44"/>
      <c r="Q4058" s="44"/>
      <c r="R4058" s="44"/>
      <c r="S4058" s="44"/>
      <c r="T4058" s="44"/>
      <c r="U4058" s="44"/>
      <c r="V4058" s="44"/>
      <c r="W4058" s="44"/>
      <c r="X4058" s="44"/>
      <c r="Y4058" s="44"/>
    </row>
    <row r="4059" spans="1:25" ht="15" customHeight="1" x14ac:dyDescent="0.2">
      <c r="A4059" s="44"/>
      <c r="O4059" s="44"/>
      <c r="P4059" s="44"/>
      <c r="Q4059" s="44"/>
      <c r="R4059" s="44"/>
      <c r="S4059" s="44"/>
      <c r="T4059" s="44"/>
      <c r="U4059" s="44"/>
      <c r="V4059" s="44"/>
      <c r="W4059" s="44"/>
      <c r="X4059" s="44"/>
      <c r="Y4059" s="44"/>
    </row>
    <row r="4060" spans="1:25" ht="15" customHeight="1" x14ac:dyDescent="0.2">
      <c r="A4060" s="44"/>
      <c r="O4060" s="44"/>
      <c r="P4060" s="44"/>
      <c r="Q4060" s="44"/>
      <c r="R4060" s="44"/>
      <c r="S4060" s="44"/>
      <c r="T4060" s="44"/>
      <c r="U4060" s="44"/>
      <c r="V4060" s="44"/>
      <c r="W4060" s="44"/>
      <c r="X4060" s="44"/>
      <c r="Y4060" s="44"/>
    </row>
    <row r="4061" spans="1:25" ht="15" customHeight="1" x14ac:dyDescent="0.2">
      <c r="A4061" s="44"/>
      <c r="O4061" s="44"/>
      <c r="P4061" s="44"/>
      <c r="Q4061" s="44"/>
      <c r="R4061" s="44"/>
      <c r="S4061" s="44"/>
      <c r="T4061" s="44"/>
      <c r="U4061" s="44"/>
      <c r="V4061" s="44"/>
      <c r="W4061" s="44"/>
      <c r="X4061" s="44"/>
      <c r="Y4061" s="44"/>
    </row>
    <row r="4062" spans="1:25" ht="15" customHeight="1" x14ac:dyDescent="0.2">
      <c r="A4062" s="44"/>
      <c r="O4062" s="44"/>
      <c r="P4062" s="44"/>
      <c r="Q4062" s="44"/>
      <c r="R4062" s="44"/>
      <c r="S4062" s="44"/>
      <c r="T4062" s="44"/>
      <c r="U4062" s="44"/>
      <c r="V4062" s="44"/>
      <c r="W4062" s="44"/>
      <c r="X4062" s="44"/>
      <c r="Y4062" s="44"/>
    </row>
    <row r="4063" spans="1:25" ht="15" customHeight="1" x14ac:dyDescent="0.2">
      <c r="A4063" s="44"/>
      <c r="O4063" s="44"/>
      <c r="P4063" s="44"/>
      <c r="Q4063" s="44"/>
      <c r="R4063" s="44"/>
      <c r="S4063" s="44"/>
      <c r="T4063" s="44"/>
      <c r="U4063" s="44"/>
      <c r="V4063" s="44"/>
      <c r="W4063" s="44"/>
      <c r="X4063" s="44"/>
      <c r="Y4063" s="44"/>
    </row>
    <row r="4064" spans="1:25" ht="15" customHeight="1" x14ac:dyDescent="0.2">
      <c r="A4064" s="44"/>
      <c r="O4064" s="44"/>
      <c r="P4064" s="44"/>
      <c r="Q4064" s="44"/>
      <c r="R4064" s="44"/>
      <c r="S4064" s="44"/>
      <c r="T4064" s="44"/>
      <c r="U4064" s="44"/>
      <c r="V4064" s="44"/>
      <c r="W4064" s="44"/>
      <c r="X4064" s="44"/>
      <c r="Y4064" s="44"/>
    </row>
    <row r="4065" spans="1:25" ht="15" customHeight="1" x14ac:dyDescent="0.2">
      <c r="A4065" s="44"/>
      <c r="O4065" s="44"/>
      <c r="P4065" s="44"/>
      <c r="Q4065" s="44"/>
      <c r="R4065" s="44"/>
      <c r="S4065" s="44"/>
      <c r="T4065" s="44"/>
      <c r="U4065" s="44"/>
      <c r="V4065" s="44"/>
      <c r="W4065" s="44"/>
      <c r="X4065" s="44"/>
      <c r="Y4065" s="44"/>
    </row>
    <row r="4066" spans="1:25" ht="15" customHeight="1" x14ac:dyDescent="0.2">
      <c r="A4066" s="44"/>
      <c r="O4066" s="44"/>
      <c r="P4066" s="44"/>
      <c r="Q4066" s="44"/>
      <c r="R4066" s="44"/>
      <c r="S4066" s="44"/>
      <c r="T4066" s="44"/>
      <c r="U4066" s="44"/>
      <c r="V4066" s="44"/>
      <c r="W4066" s="44"/>
      <c r="X4066" s="44"/>
      <c r="Y4066" s="44"/>
    </row>
    <row r="4067" spans="1:25" ht="15" customHeight="1" x14ac:dyDescent="0.2">
      <c r="A4067" s="44"/>
      <c r="O4067" s="44"/>
      <c r="P4067" s="44"/>
      <c r="Q4067" s="44"/>
      <c r="R4067" s="44"/>
      <c r="S4067" s="44"/>
      <c r="T4067" s="44"/>
      <c r="U4067" s="44"/>
      <c r="V4067" s="44"/>
      <c r="W4067" s="44"/>
      <c r="X4067" s="44"/>
      <c r="Y4067" s="44"/>
    </row>
    <row r="4068" spans="1:25" ht="15" customHeight="1" x14ac:dyDescent="0.2">
      <c r="A4068" s="44"/>
      <c r="O4068" s="44"/>
      <c r="P4068" s="44"/>
      <c r="Q4068" s="44"/>
      <c r="R4068" s="44"/>
      <c r="S4068" s="44"/>
      <c r="T4068" s="44"/>
      <c r="U4068" s="44"/>
      <c r="V4068" s="44"/>
      <c r="W4068" s="44"/>
      <c r="X4068" s="44"/>
      <c r="Y4068" s="44"/>
    </row>
    <row r="4069" spans="1:25" ht="15" customHeight="1" x14ac:dyDescent="0.2">
      <c r="A4069" s="44"/>
      <c r="O4069" s="44"/>
      <c r="P4069" s="44"/>
      <c r="Q4069" s="44"/>
      <c r="R4069" s="44"/>
      <c r="S4069" s="44"/>
      <c r="T4069" s="44"/>
      <c r="U4069" s="44"/>
      <c r="V4069" s="44"/>
      <c r="W4069" s="44"/>
      <c r="X4069" s="44"/>
      <c r="Y4069" s="44"/>
    </row>
    <row r="4070" spans="1:25" ht="15" customHeight="1" x14ac:dyDescent="0.2">
      <c r="A4070" s="44"/>
      <c r="O4070" s="44"/>
      <c r="P4070" s="44"/>
      <c r="Q4070" s="44"/>
      <c r="R4070" s="44"/>
      <c r="S4070" s="44"/>
      <c r="T4070" s="44"/>
      <c r="U4070" s="44"/>
      <c r="V4070" s="44"/>
      <c r="W4070" s="44"/>
      <c r="X4070" s="44"/>
      <c r="Y4070" s="44"/>
    </row>
    <row r="4071" spans="1:25" ht="15" customHeight="1" x14ac:dyDescent="0.2">
      <c r="A4071" s="44"/>
      <c r="O4071" s="44"/>
      <c r="P4071" s="44"/>
      <c r="Q4071" s="44"/>
      <c r="R4071" s="44"/>
      <c r="S4071" s="44"/>
      <c r="T4071" s="44"/>
      <c r="U4071" s="44"/>
      <c r="V4071" s="44"/>
      <c r="W4071" s="44"/>
      <c r="X4071" s="44"/>
      <c r="Y4071" s="44"/>
    </row>
    <row r="4072" spans="1:25" ht="15" customHeight="1" x14ac:dyDescent="0.2">
      <c r="A4072" s="44"/>
      <c r="O4072" s="44"/>
      <c r="P4072" s="44"/>
      <c r="Q4072" s="44"/>
      <c r="R4072" s="44"/>
      <c r="S4072" s="44"/>
      <c r="T4072" s="44"/>
      <c r="U4072" s="44"/>
      <c r="V4072" s="44"/>
      <c r="W4072" s="44"/>
      <c r="X4072" s="44"/>
      <c r="Y4072" s="44"/>
    </row>
    <row r="4073" spans="1:25" ht="15" customHeight="1" x14ac:dyDescent="0.2">
      <c r="A4073" s="44"/>
      <c r="O4073" s="44"/>
      <c r="P4073" s="44"/>
      <c r="Q4073" s="44"/>
      <c r="R4073" s="44"/>
      <c r="S4073" s="44"/>
      <c r="T4073" s="44"/>
      <c r="U4073" s="44"/>
      <c r="V4073" s="44"/>
      <c r="W4073" s="44"/>
      <c r="X4073" s="44"/>
      <c r="Y4073" s="44"/>
    </row>
    <row r="4074" spans="1:25" ht="15" customHeight="1" x14ac:dyDescent="0.2">
      <c r="A4074" s="44"/>
      <c r="O4074" s="44"/>
      <c r="P4074" s="44"/>
      <c r="Q4074" s="44"/>
      <c r="R4074" s="44"/>
      <c r="S4074" s="44"/>
      <c r="T4074" s="44"/>
      <c r="U4074" s="44"/>
      <c r="V4074" s="44"/>
      <c r="W4074" s="44"/>
      <c r="X4074" s="44"/>
      <c r="Y4074" s="44"/>
    </row>
    <row r="4075" spans="1:25" ht="15" customHeight="1" x14ac:dyDescent="0.2">
      <c r="A4075" s="44"/>
      <c r="O4075" s="44"/>
      <c r="P4075" s="44"/>
      <c r="Q4075" s="44"/>
      <c r="R4075" s="44"/>
      <c r="S4075" s="44"/>
      <c r="T4075" s="44"/>
      <c r="U4075" s="44"/>
      <c r="V4075" s="44"/>
      <c r="W4075" s="44"/>
      <c r="X4075" s="44"/>
      <c r="Y4075" s="44"/>
    </row>
    <row r="4076" spans="1:25" ht="15" customHeight="1" x14ac:dyDescent="0.2">
      <c r="A4076" s="44"/>
      <c r="O4076" s="44"/>
      <c r="P4076" s="44"/>
      <c r="Q4076" s="44"/>
      <c r="R4076" s="44"/>
      <c r="S4076" s="44"/>
      <c r="T4076" s="44"/>
      <c r="U4076" s="44"/>
      <c r="V4076" s="44"/>
      <c r="W4076" s="44"/>
      <c r="X4076" s="44"/>
      <c r="Y4076" s="44"/>
    </row>
    <row r="4077" spans="1:25" ht="15" customHeight="1" x14ac:dyDescent="0.2">
      <c r="A4077" s="44"/>
      <c r="O4077" s="44"/>
      <c r="P4077" s="44"/>
      <c r="Q4077" s="44"/>
      <c r="R4077" s="44"/>
      <c r="S4077" s="44"/>
      <c r="T4077" s="44"/>
      <c r="U4077" s="44"/>
      <c r="V4077" s="44"/>
      <c r="W4077" s="44"/>
      <c r="X4077" s="44"/>
      <c r="Y4077" s="44"/>
    </row>
    <row r="4078" spans="1:25" ht="15" customHeight="1" x14ac:dyDescent="0.2">
      <c r="A4078" s="44"/>
      <c r="O4078" s="44"/>
      <c r="P4078" s="44"/>
      <c r="Q4078" s="44"/>
      <c r="R4078" s="44"/>
      <c r="S4078" s="44"/>
      <c r="T4078" s="44"/>
      <c r="U4078" s="44"/>
      <c r="V4078" s="44"/>
      <c r="W4078" s="44"/>
      <c r="X4078" s="44"/>
      <c r="Y4078" s="44"/>
    </row>
    <row r="4079" spans="1:25" ht="15" customHeight="1" x14ac:dyDescent="0.2">
      <c r="A4079" s="44"/>
      <c r="O4079" s="44"/>
      <c r="P4079" s="44"/>
      <c r="Q4079" s="44"/>
      <c r="R4079" s="44"/>
      <c r="S4079" s="44"/>
      <c r="T4079" s="44"/>
      <c r="U4079" s="44"/>
      <c r="V4079" s="44"/>
      <c r="W4079" s="44"/>
      <c r="X4079" s="44"/>
      <c r="Y4079" s="44"/>
    </row>
    <row r="4080" spans="1:25" ht="15" customHeight="1" x14ac:dyDescent="0.2">
      <c r="A4080" s="44"/>
      <c r="O4080" s="44"/>
      <c r="P4080" s="44"/>
      <c r="Q4080" s="44"/>
      <c r="R4080" s="44"/>
      <c r="S4080" s="44"/>
      <c r="T4080" s="44"/>
      <c r="U4080" s="44"/>
      <c r="V4080" s="44"/>
      <c r="W4080" s="44"/>
      <c r="X4080" s="44"/>
      <c r="Y4080" s="44"/>
    </row>
    <row r="4081" spans="1:25" ht="15" customHeight="1" x14ac:dyDescent="0.2">
      <c r="A4081" s="44"/>
      <c r="O4081" s="44"/>
      <c r="P4081" s="44"/>
      <c r="Q4081" s="44"/>
      <c r="R4081" s="44"/>
      <c r="S4081" s="44"/>
      <c r="T4081" s="44"/>
      <c r="U4081" s="44"/>
      <c r="V4081" s="44"/>
      <c r="W4081" s="44"/>
      <c r="X4081" s="44"/>
      <c r="Y4081" s="44"/>
    </row>
    <row r="4082" spans="1:25" ht="15" customHeight="1" x14ac:dyDescent="0.2">
      <c r="A4082" s="44"/>
      <c r="O4082" s="44"/>
      <c r="P4082" s="44"/>
      <c r="Q4082" s="44"/>
      <c r="R4082" s="44"/>
      <c r="S4082" s="44"/>
      <c r="T4082" s="44"/>
      <c r="U4082" s="44"/>
      <c r="V4082" s="44"/>
      <c r="W4082" s="44"/>
      <c r="X4082" s="44"/>
      <c r="Y4082" s="44"/>
    </row>
    <row r="4083" spans="1:25" ht="15" customHeight="1" x14ac:dyDescent="0.2">
      <c r="A4083" s="44"/>
      <c r="O4083" s="44"/>
      <c r="P4083" s="44"/>
      <c r="Q4083" s="44"/>
      <c r="R4083" s="44"/>
      <c r="S4083" s="44"/>
      <c r="T4083" s="44"/>
      <c r="U4083" s="44"/>
      <c r="V4083" s="44"/>
      <c r="W4083" s="44"/>
      <c r="X4083" s="44"/>
      <c r="Y4083" s="44"/>
    </row>
    <row r="4084" spans="1:25" ht="15" customHeight="1" x14ac:dyDescent="0.2">
      <c r="A4084" s="44"/>
      <c r="O4084" s="44"/>
      <c r="P4084" s="44"/>
      <c r="Q4084" s="44"/>
      <c r="R4084" s="44"/>
      <c r="S4084" s="44"/>
      <c r="T4084" s="44"/>
      <c r="U4084" s="44"/>
      <c r="V4084" s="44"/>
      <c r="W4084" s="44"/>
      <c r="X4084" s="44"/>
      <c r="Y4084" s="44"/>
    </row>
    <row r="4085" spans="1:25" ht="15" customHeight="1" x14ac:dyDescent="0.2">
      <c r="A4085" s="44"/>
      <c r="O4085" s="44"/>
      <c r="P4085" s="44"/>
      <c r="Q4085" s="44"/>
      <c r="R4085" s="44"/>
      <c r="S4085" s="44"/>
      <c r="T4085" s="44"/>
      <c r="U4085" s="44"/>
      <c r="V4085" s="44"/>
      <c r="W4085" s="44"/>
      <c r="X4085" s="44"/>
      <c r="Y4085" s="44"/>
    </row>
    <row r="4086" spans="1:25" ht="15" customHeight="1" x14ac:dyDescent="0.2">
      <c r="A4086" s="44"/>
      <c r="O4086" s="44"/>
      <c r="P4086" s="44"/>
      <c r="Q4086" s="44"/>
      <c r="R4086" s="44"/>
      <c r="S4086" s="44"/>
      <c r="T4086" s="44"/>
      <c r="U4086" s="44"/>
      <c r="V4086" s="44"/>
      <c r="W4086" s="44"/>
      <c r="X4086" s="44"/>
      <c r="Y4086" s="44"/>
    </row>
    <row r="4087" spans="1:25" ht="15" customHeight="1" x14ac:dyDescent="0.2">
      <c r="A4087" s="44"/>
      <c r="O4087" s="44"/>
      <c r="P4087" s="44"/>
      <c r="Q4087" s="44"/>
      <c r="R4087" s="44"/>
      <c r="S4087" s="44"/>
      <c r="T4087" s="44"/>
      <c r="U4087" s="44"/>
      <c r="V4087" s="44"/>
      <c r="W4087" s="44"/>
      <c r="X4087" s="44"/>
      <c r="Y4087" s="44"/>
    </row>
    <row r="4088" spans="1:25" ht="15" customHeight="1" x14ac:dyDescent="0.2">
      <c r="A4088" s="44"/>
      <c r="O4088" s="44"/>
      <c r="P4088" s="44"/>
      <c r="Q4088" s="44"/>
      <c r="R4088" s="44"/>
      <c r="S4088" s="44"/>
      <c r="T4088" s="44"/>
      <c r="U4088" s="44"/>
      <c r="V4088" s="44"/>
      <c r="W4088" s="44"/>
      <c r="X4088" s="44"/>
      <c r="Y4088" s="44"/>
    </row>
    <row r="4089" spans="1:25" ht="15" customHeight="1" x14ac:dyDescent="0.2">
      <c r="A4089" s="44"/>
      <c r="O4089" s="44"/>
      <c r="P4089" s="44"/>
      <c r="Q4089" s="44"/>
      <c r="R4089" s="44"/>
      <c r="S4089" s="44"/>
      <c r="T4089" s="44"/>
      <c r="U4089" s="44"/>
      <c r="V4089" s="44"/>
      <c r="W4089" s="44"/>
      <c r="X4089" s="44"/>
      <c r="Y4089" s="44"/>
    </row>
    <row r="4090" spans="1:25" ht="15" customHeight="1" x14ac:dyDescent="0.2">
      <c r="A4090" s="44"/>
      <c r="O4090" s="44"/>
      <c r="P4090" s="44"/>
      <c r="Q4090" s="44"/>
      <c r="R4090" s="44"/>
      <c r="S4090" s="44"/>
      <c r="T4090" s="44"/>
      <c r="U4090" s="44"/>
      <c r="V4090" s="44"/>
      <c r="W4090" s="44"/>
      <c r="X4090" s="44"/>
      <c r="Y4090" s="44"/>
    </row>
    <row r="4091" spans="1:25" ht="15" customHeight="1" x14ac:dyDescent="0.2">
      <c r="A4091" s="44"/>
      <c r="O4091" s="44"/>
      <c r="P4091" s="44"/>
      <c r="Q4091" s="44"/>
      <c r="R4091" s="44"/>
      <c r="S4091" s="44"/>
      <c r="T4091" s="44"/>
      <c r="U4091" s="44"/>
      <c r="V4091" s="44"/>
      <c r="W4091" s="44"/>
      <c r="X4091" s="44"/>
      <c r="Y4091" s="44"/>
    </row>
    <row r="4092" spans="1:25" ht="15" customHeight="1" x14ac:dyDescent="0.2">
      <c r="A4092" s="44"/>
      <c r="O4092" s="44"/>
      <c r="P4092" s="44"/>
      <c r="Q4092" s="44"/>
      <c r="R4092" s="44"/>
      <c r="S4092" s="44"/>
      <c r="T4092" s="44"/>
      <c r="U4092" s="44"/>
      <c r="V4092" s="44"/>
      <c r="W4092" s="44"/>
      <c r="X4092" s="44"/>
      <c r="Y4092" s="44"/>
    </row>
    <row r="4093" spans="1:25" ht="15" customHeight="1" x14ac:dyDescent="0.2">
      <c r="A4093" s="44"/>
      <c r="O4093" s="44"/>
      <c r="P4093" s="44"/>
      <c r="Q4093" s="44"/>
      <c r="R4093" s="44"/>
      <c r="S4093" s="44"/>
      <c r="T4093" s="44"/>
      <c r="U4093" s="44"/>
      <c r="V4093" s="44"/>
      <c r="W4093" s="44"/>
      <c r="X4093" s="44"/>
      <c r="Y4093" s="44"/>
    </row>
    <row r="4094" spans="1:25" ht="15" customHeight="1" x14ac:dyDescent="0.2">
      <c r="A4094" s="44"/>
      <c r="O4094" s="44"/>
      <c r="P4094" s="44"/>
      <c r="Q4094" s="44"/>
      <c r="R4094" s="44"/>
      <c r="S4094" s="44"/>
      <c r="T4094" s="44"/>
      <c r="U4094" s="44"/>
      <c r="V4094" s="44"/>
      <c r="W4094" s="44"/>
      <c r="X4094" s="44"/>
      <c r="Y4094" s="44"/>
    </row>
    <row r="4095" spans="1:25" ht="15" customHeight="1" x14ac:dyDescent="0.2">
      <c r="A4095" s="44"/>
      <c r="O4095" s="44"/>
      <c r="P4095" s="44"/>
      <c r="Q4095" s="44"/>
      <c r="R4095" s="44"/>
      <c r="S4095" s="44"/>
      <c r="T4095" s="44"/>
      <c r="U4095" s="44"/>
      <c r="V4095" s="44"/>
      <c r="W4095" s="44"/>
      <c r="X4095" s="44"/>
      <c r="Y4095" s="44"/>
    </row>
    <row r="4096" spans="1:25" ht="15" customHeight="1" x14ac:dyDescent="0.2">
      <c r="A4096" s="44"/>
      <c r="O4096" s="44"/>
      <c r="P4096" s="44"/>
      <c r="Q4096" s="44"/>
      <c r="R4096" s="44"/>
      <c r="S4096" s="44"/>
      <c r="T4096" s="44"/>
      <c r="U4096" s="44"/>
      <c r="V4096" s="44"/>
      <c r="W4096" s="44"/>
      <c r="X4096" s="44"/>
      <c r="Y4096" s="44"/>
    </row>
    <row r="4097" spans="1:25" ht="15" customHeight="1" x14ac:dyDescent="0.2">
      <c r="A4097" s="44"/>
      <c r="O4097" s="44"/>
      <c r="P4097" s="44"/>
      <c r="Q4097" s="44"/>
      <c r="R4097" s="44"/>
      <c r="S4097" s="44"/>
      <c r="T4097" s="44"/>
      <c r="U4097" s="44"/>
      <c r="V4097" s="44"/>
      <c r="W4097" s="44"/>
      <c r="X4097" s="44"/>
      <c r="Y4097" s="44"/>
    </row>
    <row r="4098" spans="1:25" ht="15" customHeight="1" x14ac:dyDescent="0.2">
      <c r="A4098" s="44"/>
      <c r="O4098" s="44"/>
      <c r="P4098" s="44"/>
      <c r="Q4098" s="44"/>
      <c r="R4098" s="44"/>
      <c r="S4098" s="44"/>
      <c r="T4098" s="44"/>
      <c r="U4098" s="44"/>
      <c r="V4098" s="44"/>
      <c r="W4098" s="44"/>
      <c r="X4098" s="44"/>
      <c r="Y4098" s="44"/>
    </row>
    <row r="4099" spans="1:25" ht="15" customHeight="1" x14ac:dyDescent="0.2">
      <c r="A4099" s="44"/>
      <c r="O4099" s="44"/>
      <c r="P4099" s="44"/>
      <c r="Q4099" s="44"/>
      <c r="R4099" s="44"/>
      <c r="S4099" s="44"/>
      <c r="T4099" s="44"/>
      <c r="U4099" s="44"/>
      <c r="V4099" s="44"/>
      <c r="W4099" s="44"/>
      <c r="X4099" s="44"/>
      <c r="Y4099" s="44"/>
    </row>
    <row r="4100" spans="1:25" ht="15" customHeight="1" x14ac:dyDescent="0.2">
      <c r="A4100" s="44"/>
      <c r="O4100" s="44"/>
      <c r="P4100" s="44"/>
      <c r="Q4100" s="44"/>
      <c r="R4100" s="44"/>
      <c r="S4100" s="44"/>
      <c r="T4100" s="44"/>
      <c r="U4100" s="44"/>
      <c r="V4100" s="44"/>
      <c r="W4100" s="44"/>
      <c r="X4100" s="44"/>
      <c r="Y4100" s="44"/>
    </row>
    <row r="4101" spans="1:25" ht="15" customHeight="1" x14ac:dyDescent="0.2">
      <c r="A4101" s="44"/>
      <c r="O4101" s="44"/>
      <c r="P4101" s="44"/>
      <c r="Q4101" s="44"/>
      <c r="R4101" s="44"/>
      <c r="S4101" s="44"/>
      <c r="T4101" s="44"/>
      <c r="U4101" s="44"/>
      <c r="V4101" s="44"/>
      <c r="W4101" s="44"/>
      <c r="X4101" s="44"/>
      <c r="Y4101" s="44"/>
    </row>
    <row r="4102" spans="1:25" ht="15" customHeight="1" x14ac:dyDescent="0.2">
      <c r="A4102" s="44"/>
      <c r="O4102" s="44"/>
      <c r="P4102" s="44"/>
      <c r="Q4102" s="44"/>
      <c r="R4102" s="44"/>
      <c r="S4102" s="44"/>
      <c r="T4102" s="44"/>
      <c r="U4102" s="44"/>
      <c r="V4102" s="44"/>
      <c r="W4102" s="44"/>
      <c r="X4102" s="44"/>
      <c r="Y4102" s="44"/>
    </row>
    <row r="4103" spans="1:25" ht="15" customHeight="1" x14ac:dyDescent="0.2">
      <c r="A4103" s="44"/>
      <c r="O4103" s="44"/>
      <c r="P4103" s="44"/>
      <c r="Q4103" s="44"/>
      <c r="R4103" s="44"/>
      <c r="S4103" s="44"/>
      <c r="T4103" s="44"/>
      <c r="U4103" s="44"/>
      <c r="V4103" s="44"/>
      <c r="W4103" s="44"/>
      <c r="X4103" s="44"/>
      <c r="Y4103" s="44"/>
    </row>
    <row r="4104" spans="1:25" ht="15" customHeight="1" x14ac:dyDescent="0.2">
      <c r="A4104" s="44"/>
      <c r="O4104" s="44"/>
      <c r="P4104" s="44"/>
      <c r="Q4104" s="44"/>
      <c r="R4104" s="44"/>
      <c r="S4104" s="44"/>
      <c r="T4104" s="44"/>
      <c r="U4104" s="44"/>
      <c r="V4104" s="44"/>
      <c r="W4104" s="44"/>
      <c r="X4104" s="44"/>
      <c r="Y4104" s="44"/>
    </row>
    <row r="4105" spans="1:25" ht="15" customHeight="1" x14ac:dyDescent="0.2">
      <c r="A4105" s="44"/>
      <c r="O4105" s="44"/>
      <c r="P4105" s="44"/>
      <c r="Q4105" s="44"/>
      <c r="R4105" s="44"/>
      <c r="S4105" s="44"/>
      <c r="T4105" s="44"/>
      <c r="U4105" s="44"/>
      <c r="V4105" s="44"/>
      <c r="W4105" s="44"/>
      <c r="X4105" s="44"/>
      <c r="Y4105" s="44"/>
    </row>
    <row r="4106" spans="1:25" ht="15" customHeight="1" x14ac:dyDescent="0.2">
      <c r="A4106" s="44"/>
      <c r="O4106" s="44"/>
      <c r="P4106" s="44"/>
      <c r="Q4106" s="44"/>
      <c r="R4106" s="44"/>
      <c r="S4106" s="44"/>
      <c r="T4106" s="44"/>
      <c r="U4106" s="44"/>
      <c r="V4106" s="44"/>
      <c r="W4106" s="44"/>
      <c r="X4106" s="44"/>
      <c r="Y4106" s="44"/>
    </row>
    <row r="4107" spans="1:25" ht="15" customHeight="1" x14ac:dyDescent="0.2">
      <c r="A4107" s="44"/>
      <c r="O4107" s="44"/>
      <c r="P4107" s="44"/>
      <c r="Q4107" s="44"/>
      <c r="R4107" s="44"/>
      <c r="S4107" s="44"/>
      <c r="T4107" s="44"/>
      <c r="U4107" s="44"/>
      <c r="V4107" s="44"/>
      <c r="W4107" s="44"/>
      <c r="X4107" s="44"/>
      <c r="Y4107" s="44"/>
    </row>
    <row r="4108" spans="1:25" ht="15" customHeight="1" x14ac:dyDescent="0.2">
      <c r="A4108" s="44"/>
      <c r="O4108" s="44"/>
      <c r="P4108" s="44"/>
      <c r="Q4108" s="44"/>
      <c r="R4108" s="44"/>
      <c r="S4108" s="44"/>
      <c r="T4108" s="44"/>
      <c r="U4108" s="44"/>
      <c r="V4108" s="44"/>
      <c r="W4108" s="44"/>
      <c r="X4108" s="44"/>
      <c r="Y4108" s="44"/>
    </row>
    <row r="4109" spans="1:25" ht="15" customHeight="1" x14ac:dyDescent="0.2">
      <c r="A4109" s="44"/>
      <c r="O4109" s="44"/>
      <c r="P4109" s="44"/>
      <c r="Q4109" s="44"/>
      <c r="R4109" s="44"/>
      <c r="S4109" s="44"/>
      <c r="T4109" s="44"/>
      <c r="U4109" s="44"/>
      <c r="V4109" s="44"/>
      <c r="W4109" s="44"/>
      <c r="X4109" s="44"/>
      <c r="Y4109" s="44"/>
    </row>
    <row r="4110" spans="1:25" ht="15" customHeight="1" x14ac:dyDescent="0.2">
      <c r="A4110" s="44"/>
      <c r="O4110" s="44"/>
      <c r="P4110" s="44"/>
      <c r="Q4110" s="44"/>
      <c r="R4110" s="44"/>
      <c r="S4110" s="44"/>
      <c r="T4110" s="44"/>
      <c r="U4110" s="44"/>
      <c r="V4110" s="44"/>
      <c r="W4110" s="44"/>
      <c r="X4110" s="44"/>
      <c r="Y4110" s="44"/>
    </row>
    <row r="4111" spans="1:25" ht="15" customHeight="1" x14ac:dyDescent="0.2">
      <c r="A4111" s="44"/>
      <c r="O4111" s="44"/>
      <c r="P4111" s="44"/>
      <c r="Q4111" s="44"/>
      <c r="R4111" s="44"/>
      <c r="S4111" s="44"/>
      <c r="T4111" s="44"/>
      <c r="U4111" s="44"/>
      <c r="V4111" s="44"/>
      <c r="W4111" s="44"/>
      <c r="X4111" s="44"/>
      <c r="Y4111" s="44"/>
    </row>
    <row r="4112" spans="1:25" ht="15" customHeight="1" x14ac:dyDescent="0.2">
      <c r="A4112" s="44"/>
      <c r="O4112" s="44"/>
      <c r="P4112" s="44"/>
      <c r="Q4112" s="44"/>
      <c r="R4112" s="44"/>
      <c r="S4112" s="44"/>
      <c r="T4112" s="44"/>
      <c r="U4112" s="44"/>
      <c r="V4112" s="44"/>
      <c r="W4112" s="44"/>
      <c r="X4112" s="44"/>
      <c r="Y4112" s="44"/>
    </row>
    <row r="4113" spans="1:25" ht="15" customHeight="1" x14ac:dyDescent="0.2">
      <c r="A4113" s="44"/>
      <c r="O4113" s="44"/>
      <c r="P4113" s="44"/>
      <c r="Q4113" s="44"/>
      <c r="R4113" s="44"/>
      <c r="S4113" s="44"/>
      <c r="T4113" s="44"/>
      <c r="U4113" s="44"/>
      <c r="V4113" s="44"/>
      <c r="W4113" s="44"/>
      <c r="X4113" s="44"/>
      <c r="Y4113" s="44"/>
    </row>
    <row r="4114" spans="1:25" ht="15" customHeight="1" x14ac:dyDescent="0.2">
      <c r="A4114" s="44"/>
      <c r="O4114" s="44"/>
      <c r="P4114" s="44"/>
      <c r="Q4114" s="44"/>
      <c r="R4114" s="44"/>
      <c r="S4114" s="44"/>
      <c r="T4114" s="44"/>
      <c r="U4114" s="44"/>
      <c r="V4114" s="44"/>
      <c r="W4114" s="44"/>
      <c r="X4114" s="44"/>
      <c r="Y4114" s="44"/>
    </row>
    <row r="4115" spans="1:25" ht="15" customHeight="1" x14ac:dyDescent="0.2">
      <c r="A4115" s="44"/>
      <c r="O4115" s="44"/>
      <c r="P4115" s="44"/>
      <c r="Q4115" s="44"/>
      <c r="R4115" s="44"/>
      <c r="S4115" s="44"/>
      <c r="T4115" s="44"/>
      <c r="U4115" s="44"/>
      <c r="V4115" s="44"/>
      <c r="W4115" s="44"/>
      <c r="X4115" s="44"/>
      <c r="Y4115" s="44"/>
    </row>
    <row r="4116" spans="1:25" ht="15" customHeight="1" x14ac:dyDescent="0.2">
      <c r="A4116" s="44"/>
      <c r="O4116" s="44"/>
      <c r="P4116" s="44"/>
      <c r="Q4116" s="44"/>
      <c r="R4116" s="44"/>
      <c r="S4116" s="44"/>
      <c r="T4116" s="44"/>
      <c r="U4116" s="44"/>
      <c r="V4116" s="44"/>
      <c r="W4116" s="44"/>
      <c r="X4116" s="44"/>
      <c r="Y4116" s="44"/>
    </row>
    <row r="4117" spans="1:25" ht="15" customHeight="1" x14ac:dyDescent="0.2">
      <c r="A4117" s="44"/>
      <c r="O4117" s="44"/>
      <c r="P4117" s="44"/>
      <c r="Q4117" s="44"/>
      <c r="R4117" s="44"/>
      <c r="S4117" s="44"/>
      <c r="T4117" s="44"/>
      <c r="U4117" s="44"/>
      <c r="V4117" s="44"/>
      <c r="W4117" s="44"/>
      <c r="X4117" s="44"/>
      <c r="Y4117" s="44"/>
    </row>
    <row r="4118" spans="1:25" ht="15" customHeight="1" x14ac:dyDescent="0.2">
      <c r="A4118" s="44"/>
      <c r="O4118" s="44"/>
      <c r="P4118" s="44"/>
      <c r="Q4118" s="44"/>
      <c r="R4118" s="44"/>
      <c r="S4118" s="44"/>
      <c r="T4118" s="44"/>
      <c r="U4118" s="44"/>
      <c r="V4118" s="44"/>
      <c r="W4118" s="44"/>
      <c r="X4118" s="44"/>
      <c r="Y4118" s="44"/>
    </row>
    <row r="4119" spans="1:25" ht="15" customHeight="1" x14ac:dyDescent="0.2">
      <c r="A4119" s="44"/>
      <c r="O4119" s="44"/>
      <c r="P4119" s="44"/>
      <c r="Q4119" s="44"/>
      <c r="R4119" s="44"/>
      <c r="S4119" s="44"/>
      <c r="T4119" s="44"/>
      <c r="U4119" s="44"/>
      <c r="V4119" s="44"/>
      <c r="W4119" s="44"/>
      <c r="X4119" s="44"/>
      <c r="Y4119" s="44"/>
    </row>
    <row r="4120" spans="1:25" ht="15" customHeight="1" x14ac:dyDescent="0.2">
      <c r="A4120" s="44"/>
      <c r="O4120" s="44"/>
      <c r="P4120" s="44"/>
      <c r="Q4120" s="44"/>
      <c r="R4120" s="44"/>
      <c r="S4120" s="44"/>
      <c r="T4120" s="44"/>
      <c r="U4120" s="44"/>
      <c r="V4120" s="44"/>
      <c r="W4120" s="44"/>
      <c r="X4120" s="44"/>
      <c r="Y4120" s="44"/>
    </row>
    <row r="4121" spans="1:25" ht="15" customHeight="1" x14ac:dyDescent="0.2">
      <c r="A4121" s="44"/>
      <c r="O4121" s="44"/>
      <c r="P4121" s="44"/>
      <c r="Q4121" s="44"/>
      <c r="R4121" s="44"/>
      <c r="S4121" s="44"/>
      <c r="T4121" s="44"/>
      <c r="U4121" s="44"/>
      <c r="V4121" s="44"/>
      <c r="W4121" s="44"/>
      <c r="X4121" s="44"/>
      <c r="Y4121" s="44"/>
    </row>
    <row r="4122" spans="1:25" ht="15" customHeight="1" x14ac:dyDescent="0.2">
      <c r="A4122" s="44"/>
      <c r="O4122" s="44"/>
      <c r="P4122" s="44"/>
      <c r="Q4122" s="44"/>
      <c r="R4122" s="44"/>
      <c r="S4122" s="44"/>
      <c r="T4122" s="44"/>
      <c r="U4122" s="44"/>
      <c r="V4122" s="44"/>
      <c r="W4122" s="44"/>
      <c r="X4122" s="44"/>
      <c r="Y4122" s="44"/>
    </row>
    <row r="4123" spans="1:25" ht="15" customHeight="1" x14ac:dyDescent="0.2">
      <c r="A4123" s="44"/>
      <c r="O4123" s="44"/>
      <c r="P4123" s="44"/>
      <c r="Q4123" s="44"/>
      <c r="R4123" s="44"/>
      <c r="S4123" s="44"/>
      <c r="T4123" s="44"/>
      <c r="U4123" s="44"/>
      <c r="V4123" s="44"/>
      <c r="W4123" s="44"/>
      <c r="X4123" s="44"/>
      <c r="Y4123" s="44"/>
    </row>
    <row r="4124" spans="1:25" ht="15" customHeight="1" x14ac:dyDescent="0.2">
      <c r="A4124" s="44"/>
      <c r="O4124" s="44"/>
      <c r="P4124" s="44"/>
      <c r="Q4124" s="44"/>
      <c r="R4124" s="44"/>
      <c r="S4124" s="44"/>
      <c r="T4124" s="44"/>
      <c r="U4124" s="44"/>
      <c r="V4124" s="44"/>
      <c r="W4124" s="44"/>
      <c r="X4124" s="44"/>
      <c r="Y4124" s="44"/>
    </row>
    <row r="4125" spans="1:25" ht="15" customHeight="1" x14ac:dyDescent="0.2">
      <c r="A4125" s="44"/>
      <c r="O4125" s="44"/>
      <c r="P4125" s="44"/>
      <c r="Q4125" s="44"/>
      <c r="R4125" s="44"/>
      <c r="S4125" s="44"/>
      <c r="T4125" s="44"/>
      <c r="U4125" s="44"/>
      <c r="V4125" s="44"/>
      <c r="W4125" s="44"/>
      <c r="X4125" s="44"/>
      <c r="Y4125" s="44"/>
    </row>
    <row r="4126" spans="1:25" ht="15" customHeight="1" x14ac:dyDescent="0.2">
      <c r="A4126" s="44"/>
      <c r="O4126" s="44"/>
      <c r="P4126" s="44"/>
      <c r="Q4126" s="44"/>
      <c r="R4126" s="44"/>
      <c r="S4126" s="44"/>
      <c r="T4126" s="44"/>
      <c r="U4126" s="44"/>
      <c r="V4126" s="44"/>
      <c r="W4126" s="44"/>
      <c r="X4126" s="44"/>
      <c r="Y4126" s="44"/>
    </row>
    <row r="4127" spans="1:25" ht="15" customHeight="1" x14ac:dyDescent="0.2">
      <c r="A4127" s="44"/>
      <c r="O4127" s="44"/>
      <c r="P4127" s="44"/>
      <c r="Q4127" s="44"/>
      <c r="R4127" s="44"/>
      <c r="S4127" s="44"/>
      <c r="T4127" s="44"/>
      <c r="U4127" s="44"/>
      <c r="V4127" s="44"/>
      <c r="W4127" s="44"/>
      <c r="X4127" s="44"/>
      <c r="Y4127" s="44"/>
    </row>
    <row r="4128" spans="1:25" ht="15" customHeight="1" x14ac:dyDescent="0.2">
      <c r="A4128" s="44"/>
      <c r="O4128" s="44"/>
      <c r="P4128" s="44"/>
      <c r="Q4128" s="44"/>
      <c r="R4128" s="44"/>
      <c r="S4128" s="44"/>
      <c r="T4128" s="44"/>
      <c r="U4128" s="44"/>
      <c r="V4128" s="44"/>
      <c r="W4128" s="44"/>
      <c r="X4128" s="44"/>
      <c r="Y4128" s="44"/>
    </row>
    <row r="4129" spans="1:25" ht="15" customHeight="1" x14ac:dyDescent="0.2">
      <c r="A4129" s="44"/>
      <c r="O4129" s="44"/>
      <c r="P4129" s="44"/>
      <c r="Q4129" s="44"/>
      <c r="R4129" s="44"/>
      <c r="S4129" s="44"/>
      <c r="T4129" s="44"/>
      <c r="U4129" s="44"/>
      <c r="V4129" s="44"/>
      <c r="W4129" s="44"/>
      <c r="X4129" s="44"/>
      <c r="Y4129" s="44"/>
    </row>
    <row r="4130" spans="1:25" ht="15" customHeight="1" x14ac:dyDescent="0.2">
      <c r="A4130" s="44"/>
      <c r="O4130" s="44"/>
      <c r="P4130" s="44"/>
      <c r="Q4130" s="44"/>
      <c r="R4130" s="44"/>
      <c r="S4130" s="44"/>
      <c r="T4130" s="44"/>
      <c r="U4130" s="44"/>
      <c r="V4130" s="44"/>
      <c r="W4130" s="44"/>
      <c r="X4130" s="44"/>
      <c r="Y4130" s="44"/>
    </row>
    <row r="4131" spans="1:25" ht="15" customHeight="1" x14ac:dyDescent="0.2">
      <c r="A4131" s="44"/>
      <c r="O4131" s="44"/>
      <c r="P4131" s="44"/>
      <c r="Q4131" s="44"/>
      <c r="R4131" s="44"/>
      <c r="S4131" s="44"/>
      <c r="T4131" s="44"/>
      <c r="U4131" s="44"/>
      <c r="V4131" s="44"/>
      <c r="W4131" s="44"/>
      <c r="X4131" s="44"/>
      <c r="Y4131" s="44"/>
    </row>
    <row r="4132" spans="1:25" ht="15" customHeight="1" x14ac:dyDescent="0.2">
      <c r="A4132" s="44"/>
      <c r="O4132" s="44"/>
      <c r="P4132" s="44"/>
      <c r="Q4132" s="44"/>
      <c r="R4132" s="44"/>
      <c r="S4132" s="44"/>
      <c r="T4132" s="44"/>
      <c r="U4132" s="44"/>
      <c r="V4132" s="44"/>
      <c r="W4132" s="44"/>
      <c r="X4132" s="44"/>
      <c r="Y4132" s="44"/>
    </row>
    <row r="4133" spans="1:25" ht="15" customHeight="1" x14ac:dyDescent="0.2">
      <c r="A4133" s="44"/>
      <c r="O4133" s="44"/>
      <c r="P4133" s="44"/>
      <c r="Q4133" s="44"/>
      <c r="R4133" s="44"/>
      <c r="S4133" s="44"/>
      <c r="T4133" s="44"/>
      <c r="U4133" s="44"/>
      <c r="V4133" s="44"/>
      <c r="W4133" s="44"/>
      <c r="X4133" s="44"/>
      <c r="Y4133" s="44"/>
    </row>
    <row r="4134" spans="1:25" ht="15" customHeight="1" x14ac:dyDescent="0.2">
      <c r="A4134" s="44"/>
      <c r="O4134" s="44"/>
      <c r="P4134" s="44"/>
      <c r="Q4134" s="44"/>
      <c r="R4134" s="44"/>
      <c r="S4134" s="44"/>
      <c r="T4134" s="44"/>
      <c r="U4134" s="44"/>
      <c r="V4134" s="44"/>
      <c r="W4134" s="44"/>
      <c r="X4134" s="44"/>
      <c r="Y4134" s="44"/>
    </row>
    <row r="4135" spans="1:25" ht="15" customHeight="1" x14ac:dyDescent="0.2">
      <c r="A4135" s="44"/>
      <c r="O4135" s="44"/>
      <c r="P4135" s="44"/>
      <c r="Q4135" s="44"/>
      <c r="R4135" s="44"/>
      <c r="S4135" s="44"/>
      <c r="T4135" s="44"/>
      <c r="U4135" s="44"/>
      <c r="V4135" s="44"/>
      <c r="W4135" s="44"/>
      <c r="X4135" s="44"/>
      <c r="Y4135" s="44"/>
    </row>
    <row r="4136" spans="1:25" ht="15" customHeight="1" x14ac:dyDescent="0.2">
      <c r="A4136" s="44"/>
      <c r="O4136" s="44"/>
      <c r="P4136" s="44"/>
      <c r="Q4136" s="44"/>
      <c r="R4136" s="44"/>
      <c r="S4136" s="44"/>
      <c r="T4136" s="44"/>
      <c r="U4136" s="44"/>
      <c r="V4136" s="44"/>
      <c r="W4136" s="44"/>
      <c r="X4136" s="44"/>
      <c r="Y4136" s="44"/>
    </row>
    <row r="4137" spans="1:25" ht="15" customHeight="1" x14ac:dyDescent="0.2">
      <c r="A4137" s="44"/>
      <c r="O4137" s="44"/>
      <c r="P4137" s="44"/>
      <c r="Q4137" s="44"/>
      <c r="R4137" s="44"/>
      <c r="S4137" s="44"/>
      <c r="T4137" s="44"/>
      <c r="U4137" s="44"/>
      <c r="V4137" s="44"/>
      <c r="W4137" s="44"/>
      <c r="X4137" s="44"/>
      <c r="Y4137" s="44"/>
    </row>
    <row r="4138" spans="1:25" ht="15" customHeight="1" x14ac:dyDescent="0.2">
      <c r="A4138" s="44"/>
      <c r="O4138" s="44"/>
      <c r="P4138" s="44"/>
      <c r="Q4138" s="44"/>
      <c r="R4138" s="44"/>
      <c r="S4138" s="44"/>
      <c r="T4138" s="44"/>
      <c r="U4138" s="44"/>
      <c r="V4138" s="44"/>
      <c r="W4138" s="44"/>
      <c r="X4138" s="44"/>
      <c r="Y4138" s="44"/>
    </row>
    <row r="4139" spans="1:25" ht="15" customHeight="1" x14ac:dyDescent="0.2">
      <c r="A4139" s="44"/>
      <c r="O4139" s="44"/>
      <c r="P4139" s="44"/>
      <c r="Q4139" s="44"/>
      <c r="R4139" s="44"/>
      <c r="S4139" s="44"/>
      <c r="T4139" s="44"/>
      <c r="U4139" s="44"/>
      <c r="V4139" s="44"/>
      <c r="W4139" s="44"/>
      <c r="X4139" s="44"/>
      <c r="Y4139" s="44"/>
    </row>
    <row r="4140" spans="1:25" ht="15" customHeight="1" x14ac:dyDescent="0.2">
      <c r="A4140" s="44"/>
      <c r="O4140" s="44"/>
      <c r="P4140" s="44"/>
      <c r="Q4140" s="44"/>
      <c r="R4140" s="44"/>
      <c r="S4140" s="44"/>
      <c r="T4140" s="44"/>
      <c r="U4140" s="44"/>
      <c r="V4140" s="44"/>
      <c r="W4140" s="44"/>
      <c r="X4140" s="44"/>
      <c r="Y4140" s="44"/>
    </row>
    <row r="4141" spans="1:25" ht="15" customHeight="1" x14ac:dyDescent="0.2">
      <c r="A4141" s="44"/>
      <c r="O4141" s="44"/>
      <c r="P4141" s="44"/>
      <c r="Q4141" s="44"/>
      <c r="R4141" s="44"/>
      <c r="S4141" s="44"/>
      <c r="T4141" s="44"/>
      <c r="U4141" s="44"/>
      <c r="V4141" s="44"/>
      <c r="W4141" s="44"/>
      <c r="X4141" s="44"/>
      <c r="Y4141" s="44"/>
    </row>
    <row r="4142" spans="1:25" ht="15" customHeight="1" x14ac:dyDescent="0.2">
      <c r="A4142" s="44"/>
      <c r="O4142" s="44"/>
      <c r="P4142" s="44"/>
      <c r="Q4142" s="44"/>
      <c r="R4142" s="44"/>
      <c r="S4142" s="44"/>
      <c r="T4142" s="44"/>
      <c r="U4142" s="44"/>
      <c r="V4142" s="44"/>
      <c r="W4142" s="44"/>
      <c r="X4142" s="44"/>
      <c r="Y4142" s="44"/>
    </row>
    <row r="4143" spans="1:25" ht="15" customHeight="1" x14ac:dyDescent="0.2">
      <c r="A4143" s="44"/>
      <c r="O4143" s="44"/>
      <c r="P4143" s="44"/>
      <c r="Q4143" s="44"/>
      <c r="R4143" s="44"/>
      <c r="S4143" s="44"/>
      <c r="T4143" s="44"/>
      <c r="U4143" s="44"/>
      <c r="V4143" s="44"/>
      <c r="W4143" s="44"/>
      <c r="X4143" s="44"/>
      <c r="Y4143" s="44"/>
    </row>
    <row r="4144" spans="1:25" ht="15" customHeight="1" x14ac:dyDescent="0.2">
      <c r="A4144" s="44"/>
      <c r="O4144" s="44"/>
      <c r="P4144" s="44"/>
      <c r="Q4144" s="44"/>
      <c r="R4144" s="44"/>
      <c r="S4144" s="44"/>
      <c r="T4144" s="44"/>
      <c r="U4144" s="44"/>
      <c r="V4144" s="44"/>
      <c r="W4144" s="44"/>
      <c r="X4144" s="44"/>
      <c r="Y4144" s="44"/>
    </row>
    <row r="4145" spans="1:25" ht="15" customHeight="1" x14ac:dyDescent="0.2">
      <c r="A4145" s="44"/>
      <c r="O4145" s="44"/>
      <c r="P4145" s="44"/>
      <c r="Q4145" s="44"/>
      <c r="R4145" s="44"/>
      <c r="S4145" s="44"/>
      <c r="T4145" s="44"/>
      <c r="U4145" s="44"/>
      <c r="V4145" s="44"/>
      <c r="W4145" s="44"/>
      <c r="X4145" s="44"/>
      <c r="Y4145" s="44"/>
    </row>
    <row r="4146" spans="1:25" ht="15" customHeight="1" x14ac:dyDescent="0.2">
      <c r="A4146" s="44"/>
      <c r="O4146" s="44"/>
      <c r="P4146" s="44"/>
      <c r="Q4146" s="44"/>
      <c r="R4146" s="44"/>
      <c r="S4146" s="44"/>
      <c r="T4146" s="44"/>
      <c r="U4146" s="44"/>
      <c r="V4146" s="44"/>
      <c r="W4146" s="44"/>
      <c r="X4146" s="44"/>
      <c r="Y4146" s="44"/>
    </row>
    <row r="4147" spans="1:25" ht="15" customHeight="1" x14ac:dyDescent="0.2">
      <c r="A4147" s="44"/>
      <c r="O4147" s="44"/>
      <c r="P4147" s="44"/>
      <c r="Q4147" s="44"/>
      <c r="R4147" s="44"/>
      <c r="S4147" s="44"/>
      <c r="T4147" s="44"/>
      <c r="U4147" s="44"/>
      <c r="V4147" s="44"/>
      <c r="W4147" s="44"/>
      <c r="X4147" s="44"/>
      <c r="Y4147" s="44"/>
    </row>
    <row r="4148" spans="1:25" ht="15" customHeight="1" x14ac:dyDescent="0.2">
      <c r="A4148" s="44"/>
      <c r="O4148" s="44"/>
      <c r="P4148" s="44"/>
      <c r="Q4148" s="44"/>
      <c r="R4148" s="44"/>
      <c r="S4148" s="44"/>
      <c r="T4148" s="44"/>
      <c r="U4148" s="44"/>
      <c r="V4148" s="44"/>
      <c r="W4148" s="44"/>
      <c r="X4148" s="44"/>
      <c r="Y4148" s="44"/>
    </row>
    <row r="4149" spans="1:25" ht="15" customHeight="1" x14ac:dyDescent="0.2">
      <c r="A4149" s="44"/>
      <c r="O4149" s="44"/>
      <c r="P4149" s="44"/>
      <c r="Q4149" s="44"/>
      <c r="R4149" s="44"/>
      <c r="S4149" s="44"/>
      <c r="T4149" s="44"/>
      <c r="U4149" s="44"/>
      <c r="V4149" s="44"/>
      <c r="W4149" s="44"/>
      <c r="X4149" s="44"/>
      <c r="Y4149" s="44"/>
    </row>
    <row r="4150" spans="1:25" ht="15" customHeight="1" x14ac:dyDescent="0.2">
      <c r="A4150" s="44"/>
      <c r="O4150" s="44"/>
      <c r="P4150" s="44"/>
      <c r="Q4150" s="44"/>
      <c r="R4150" s="44"/>
      <c r="S4150" s="44"/>
      <c r="T4150" s="44"/>
      <c r="U4150" s="44"/>
      <c r="V4150" s="44"/>
      <c r="W4150" s="44"/>
      <c r="X4150" s="44"/>
      <c r="Y4150" s="44"/>
    </row>
    <row r="4151" spans="1:25" ht="15" customHeight="1" x14ac:dyDescent="0.2">
      <c r="A4151" s="44"/>
      <c r="O4151" s="44"/>
      <c r="P4151" s="44"/>
      <c r="Q4151" s="44"/>
      <c r="R4151" s="44"/>
      <c r="S4151" s="44"/>
      <c r="T4151" s="44"/>
      <c r="U4151" s="44"/>
      <c r="V4151" s="44"/>
      <c r="W4151" s="44"/>
      <c r="X4151" s="44"/>
      <c r="Y4151" s="44"/>
    </row>
    <row r="4152" spans="1:25" ht="15" customHeight="1" x14ac:dyDescent="0.2">
      <c r="A4152" s="44"/>
      <c r="O4152" s="44"/>
      <c r="P4152" s="44"/>
      <c r="Q4152" s="44"/>
      <c r="R4152" s="44"/>
      <c r="S4152" s="44"/>
      <c r="T4152" s="44"/>
      <c r="U4152" s="44"/>
      <c r="V4152" s="44"/>
      <c r="W4152" s="44"/>
      <c r="X4152" s="44"/>
      <c r="Y4152" s="44"/>
    </row>
    <row r="4153" spans="1:25" ht="15" customHeight="1" x14ac:dyDescent="0.2">
      <c r="A4153" s="44"/>
      <c r="O4153" s="44"/>
      <c r="P4153" s="44"/>
      <c r="Q4153" s="44"/>
      <c r="R4153" s="44"/>
      <c r="S4153" s="44"/>
      <c r="T4153" s="44"/>
      <c r="U4153" s="44"/>
      <c r="V4153" s="44"/>
      <c r="W4153" s="44"/>
      <c r="X4153" s="44"/>
      <c r="Y4153" s="44"/>
    </row>
    <row r="4154" spans="1:25" ht="15" customHeight="1" x14ac:dyDescent="0.2">
      <c r="A4154" s="44"/>
      <c r="O4154" s="44"/>
      <c r="P4154" s="44"/>
      <c r="Q4154" s="44"/>
      <c r="R4154" s="44"/>
      <c r="S4154" s="44"/>
      <c r="T4154" s="44"/>
      <c r="U4154" s="44"/>
      <c r="V4154" s="44"/>
      <c r="W4154" s="44"/>
      <c r="X4154" s="44"/>
      <c r="Y4154" s="44"/>
    </row>
    <row r="4155" spans="1:25" ht="15" customHeight="1" x14ac:dyDescent="0.2">
      <c r="A4155" s="44"/>
      <c r="O4155" s="44"/>
      <c r="P4155" s="44"/>
      <c r="Q4155" s="44"/>
      <c r="R4155" s="44"/>
      <c r="S4155" s="44"/>
      <c r="T4155" s="44"/>
      <c r="U4155" s="44"/>
      <c r="V4155" s="44"/>
      <c r="W4155" s="44"/>
      <c r="X4155" s="44"/>
      <c r="Y4155" s="44"/>
    </row>
    <row r="4156" spans="1:25" ht="15" customHeight="1" x14ac:dyDescent="0.2">
      <c r="A4156" s="44"/>
      <c r="O4156" s="44"/>
      <c r="P4156" s="44"/>
      <c r="Q4156" s="44"/>
      <c r="R4156" s="44"/>
      <c r="S4156" s="44"/>
      <c r="T4156" s="44"/>
      <c r="U4156" s="44"/>
      <c r="V4156" s="44"/>
      <c r="W4156" s="44"/>
      <c r="X4156" s="44"/>
      <c r="Y4156" s="44"/>
    </row>
    <row r="4157" spans="1:25" ht="15" customHeight="1" x14ac:dyDescent="0.2">
      <c r="A4157" s="44"/>
      <c r="O4157" s="44"/>
      <c r="P4157" s="44"/>
      <c r="Q4157" s="44"/>
      <c r="R4157" s="44"/>
      <c r="S4157" s="44"/>
      <c r="T4157" s="44"/>
      <c r="U4157" s="44"/>
      <c r="V4157" s="44"/>
      <c r="W4157" s="44"/>
      <c r="X4157" s="44"/>
      <c r="Y4157" s="44"/>
    </row>
    <row r="4158" spans="1:25" ht="15" customHeight="1" x14ac:dyDescent="0.2">
      <c r="A4158" s="44"/>
      <c r="O4158" s="44"/>
      <c r="P4158" s="44"/>
      <c r="Q4158" s="44"/>
      <c r="R4158" s="44"/>
      <c r="S4158" s="44"/>
      <c r="T4158" s="44"/>
      <c r="U4158" s="44"/>
      <c r="V4158" s="44"/>
      <c r="W4158" s="44"/>
      <c r="X4158" s="44"/>
      <c r="Y4158" s="44"/>
    </row>
    <row r="4159" spans="1:25" ht="15" customHeight="1" x14ac:dyDescent="0.2">
      <c r="A4159" s="44"/>
      <c r="O4159" s="44"/>
      <c r="P4159" s="44"/>
      <c r="Q4159" s="44"/>
      <c r="R4159" s="44"/>
      <c r="S4159" s="44"/>
      <c r="T4159" s="44"/>
      <c r="U4159" s="44"/>
      <c r="V4159" s="44"/>
      <c r="W4159" s="44"/>
      <c r="X4159" s="44"/>
      <c r="Y4159" s="44"/>
    </row>
    <row r="4160" spans="1:25" ht="15" customHeight="1" x14ac:dyDescent="0.2">
      <c r="A4160" s="44"/>
      <c r="O4160" s="44"/>
      <c r="P4160" s="44"/>
      <c r="Q4160" s="44"/>
      <c r="R4160" s="44"/>
      <c r="S4160" s="44"/>
      <c r="T4160" s="44"/>
      <c r="U4160" s="44"/>
      <c r="V4160" s="44"/>
      <c r="W4160" s="44"/>
      <c r="X4160" s="44"/>
      <c r="Y4160" s="44"/>
    </row>
    <row r="4161" spans="1:25" ht="15" customHeight="1" x14ac:dyDescent="0.2">
      <c r="A4161" s="44"/>
      <c r="O4161" s="44"/>
      <c r="P4161" s="44"/>
      <c r="Q4161" s="44"/>
      <c r="R4161" s="44"/>
      <c r="S4161" s="44"/>
      <c r="T4161" s="44"/>
      <c r="U4161" s="44"/>
      <c r="V4161" s="44"/>
      <c r="W4161" s="44"/>
      <c r="X4161" s="44"/>
      <c r="Y4161" s="44"/>
    </row>
    <row r="4162" spans="1:25" ht="15" customHeight="1" x14ac:dyDescent="0.2">
      <c r="A4162" s="44"/>
      <c r="O4162" s="44"/>
      <c r="P4162" s="44"/>
      <c r="Q4162" s="44"/>
      <c r="R4162" s="44"/>
      <c r="S4162" s="44"/>
      <c r="T4162" s="44"/>
      <c r="U4162" s="44"/>
      <c r="V4162" s="44"/>
      <c r="W4162" s="44"/>
      <c r="X4162" s="44"/>
      <c r="Y4162" s="44"/>
    </row>
    <row r="4163" spans="1:25" ht="15" customHeight="1" x14ac:dyDescent="0.2">
      <c r="A4163" s="44"/>
      <c r="O4163" s="44"/>
      <c r="P4163" s="44"/>
      <c r="Q4163" s="44"/>
      <c r="R4163" s="44"/>
      <c r="S4163" s="44"/>
      <c r="T4163" s="44"/>
      <c r="U4163" s="44"/>
      <c r="V4163" s="44"/>
      <c r="W4163" s="44"/>
      <c r="X4163" s="44"/>
      <c r="Y4163" s="44"/>
    </row>
    <row r="4164" spans="1:25" ht="15" customHeight="1" x14ac:dyDescent="0.2">
      <c r="A4164" s="44"/>
      <c r="O4164" s="44"/>
      <c r="P4164" s="44"/>
      <c r="Q4164" s="44"/>
      <c r="R4164" s="44"/>
      <c r="S4164" s="44"/>
      <c r="T4164" s="44"/>
      <c r="U4164" s="44"/>
      <c r="V4164" s="44"/>
      <c r="W4164" s="44"/>
      <c r="X4164" s="44"/>
      <c r="Y4164" s="44"/>
    </row>
    <row r="4165" spans="1:25" ht="15" customHeight="1" x14ac:dyDescent="0.2">
      <c r="A4165" s="44"/>
      <c r="O4165" s="44"/>
      <c r="P4165" s="44"/>
      <c r="Q4165" s="44"/>
      <c r="R4165" s="44"/>
      <c r="S4165" s="44"/>
      <c r="T4165" s="44"/>
      <c r="U4165" s="44"/>
      <c r="V4165" s="44"/>
      <c r="W4165" s="44"/>
      <c r="X4165" s="44"/>
      <c r="Y4165" s="44"/>
    </row>
    <row r="4166" spans="1:25" ht="15" customHeight="1" x14ac:dyDescent="0.2">
      <c r="A4166" s="44"/>
      <c r="O4166" s="44"/>
      <c r="P4166" s="44"/>
      <c r="Q4166" s="44"/>
      <c r="R4166" s="44"/>
      <c r="S4166" s="44"/>
      <c r="T4166" s="44"/>
      <c r="U4166" s="44"/>
      <c r="V4166" s="44"/>
      <c r="W4166" s="44"/>
      <c r="X4166" s="44"/>
      <c r="Y4166" s="44"/>
    </row>
    <row r="4167" spans="1:25" ht="15" customHeight="1" x14ac:dyDescent="0.2">
      <c r="A4167" s="44"/>
      <c r="O4167" s="44"/>
      <c r="P4167" s="44"/>
      <c r="Q4167" s="44"/>
      <c r="R4167" s="44"/>
      <c r="S4167" s="44"/>
      <c r="T4167" s="44"/>
      <c r="U4167" s="44"/>
      <c r="V4167" s="44"/>
      <c r="W4167" s="44"/>
      <c r="X4167" s="44"/>
      <c r="Y4167" s="44"/>
    </row>
    <row r="4168" spans="1:25" ht="15" customHeight="1" x14ac:dyDescent="0.2">
      <c r="A4168" s="44"/>
      <c r="O4168" s="44"/>
      <c r="P4168" s="44"/>
      <c r="Q4168" s="44"/>
      <c r="R4168" s="44"/>
      <c r="S4168" s="44"/>
      <c r="T4168" s="44"/>
      <c r="U4168" s="44"/>
      <c r="V4168" s="44"/>
      <c r="W4168" s="44"/>
      <c r="X4168" s="44"/>
      <c r="Y4168" s="44"/>
    </row>
    <row r="4169" spans="1:25" ht="15" customHeight="1" x14ac:dyDescent="0.2">
      <c r="A4169" s="44"/>
      <c r="O4169" s="44"/>
      <c r="P4169" s="44"/>
      <c r="Q4169" s="44"/>
      <c r="R4169" s="44"/>
      <c r="S4169" s="44"/>
      <c r="T4169" s="44"/>
      <c r="U4169" s="44"/>
      <c r="V4169" s="44"/>
      <c r="W4169" s="44"/>
      <c r="X4169" s="44"/>
      <c r="Y4169" s="44"/>
    </row>
    <row r="4170" spans="1:25" ht="15" customHeight="1" x14ac:dyDescent="0.2">
      <c r="A4170" s="44"/>
      <c r="O4170" s="44"/>
      <c r="P4170" s="44"/>
      <c r="Q4170" s="44"/>
      <c r="R4170" s="44"/>
      <c r="S4170" s="44"/>
      <c r="T4170" s="44"/>
      <c r="U4170" s="44"/>
      <c r="V4170" s="44"/>
      <c r="W4170" s="44"/>
      <c r="X4170" s="44"/>
      <c r="Y4170" s="44"/>
    </row>
    <row r="4171" spans="1:25" ht="15" customHeight="1" x14ac:dyDescent="0.2">
      <c r="A4171" s="44"/>
      <c r="O4171" s="44"/>
      <c r="P4171" s="44"/>
      <c r="Q4171" s="44"/>
      <c r="R4171" s="44"/>
      <c r="S4171" s="44"/>
      <c r="T4171" s="44"/>
      <c r="U4171" s="44"/>
      <c r="V4171" s="44"/>
      <c r="W4171" s="44"/>
      <c r="X4171" s="44"/>
      <c r="Y4171" s="44"/>
    </row>
    <row r="4172" spans="1:25" ht="15" customHeight="1" x14ac:dyDescent="0.2">
      <c r="A4172" s="44"/>
      <c r="O4172" s="44"/>
      <c r="P4172" s="44"/>
      <c r="Q4172" s="44"/>
      <c r="R4172" s="44"/>
      <c r="S4172" s="44"/>
      <c r="T4172" s="44"/>
      <c r="U4172" s="44"/>
      <c r="V4172" s="44"/>
      <c r="W4172" s="44"/>
      <c r="X4172" s="44"/>
      <c r="Y4172" s="44"/>
    </row>
    <row r="4173" spans="1:25" ht="15" customHeight="1" x14ac:dyDescent="0.2">
      <c r="A4173" s="44"/>
      <c r="O4173" s="44"/>
      <c r="P4173" s="44"/>
      <c r="Q4173" s="44"/>
      <c r="R4173" s="44"/>
      <c r="S4173" s="44"/>
      <c r="T4173" s="44"/>
      <c r="U4173" s="44"/>
      <c r="V4173" s="44"/>
      <c r="W4173" s="44"/>
      <c r="X4173" s="44"/>
      <c r="Y4173" s="44"/>
    </row>
    <row r="4174" spans="1:25" ht="15" customHeight="1" x14ac:dyDescent="0.2">
      <c r="A4174" s="44"/>
      <c r="O4174" s="44"/>
      <c r="P4174" s="44"/>
      <c r="Q4174" s="44"/>
      <c r="R4174" s="44"/>
      <c r="S4174" s="44"/>
      <c r="T4174" s="44"/>
      <c r="U4174" s="44"/>
      <c r="V4174" s="44"/>
      <c r="W4174" s="44"/>
      <c r="X4174" s="44"/>
      <c r="Y4174" s="44"/>
    </row>
    <row r="4175" spans="1:25" ht="15" customHeight="1" x14ac:dyDescent="0.2">
      <c r="A4175" s="44"/>
      <c r="O4175" s="44"/>
      <c r="P4175" s="44"/>
      <c r="Q4175" s="44"/>
      <c r="R4175" s="44"/>
      <c r="S4175" s="44"/>
      <c r="T4175" s="44"/>
      <c r="U4175" s="44"/>
      <c r="V4175" s="44"/>
      <c r="W4175" s="44"/>
      <c r="X4175" s="44"/>
      <c r="Y4175" s="44"/>
    </row>
    <row r="4176" spans="1:25" ht="15" customHeight="1" x14ac:dyDescent="0.2">
      <c r="A4176" s="44"/>
      <c r="O4176" s="44"/>
      <c r="P4176" s="44"/>
      <c r="Q4176" s="44"/>
      <c r="R4176" s="44"/>
      <c r="S4176" s="44"/>
      <c r="T4176" s="44"/>
      <c r="U4176" s="44"/>
      <c r="V4176" s="44"/>
      <c r="W4176" s="44"/>
      <c r="X4176" s="44"/>
      <c r="Y4176" s="44"/>
    </row>
    <row r="4177" spans="1:25" ht="15" customHeight="1" x14ac:dyDescent="0.2">
      <c r="A4177" s="44"/>
      <c r="O4177" s="44"/>
      <c r="P4177" s="44"/>
      <c r="Q4177" s="44"/>
      <c r="R4177" s="44"/>
      <c r="S4177" s="44"/>
      <c r="T4177" s="44"/>
      <c r="U4177" s="44"/>
      <c r="V4177" s="44"/>
      <c r="W4177" s="44"/>
      <c r="X4177" s="44"/>
      <c r="Y4177" s="44"/>
    </row>
    <row r="4178" spans="1:25" ht="15" customHeight="1" x14ac:dyDescent="0.2">
      <c r="A4178" s="44"/>
      <c r="O4178" s="44"/>
      <c r="P4178" s="44"/>
      <c r="Q4178" s="44"/>
      <c r="R4178" s="44"/>
      <c r="S4178" s="44"/>
      <c r="T4178" s="44"/>
      <c r="U4178" s="44"/>
      <c r="V4178" s="44"/>
      <c r="W4178" s="44"/>
      <c r="X4178" s="44"/>
      <c r="Y4178" s="44"/>
    </row>
    <row r="4179" spans="1:25" ht="15" customHeight="1" x14ac:dyDescent="0.2">
      <c r="A4179" s="44"/>
      <c r="O4179" s="44"/>
      <c r="P4179" s="44"/>
      <c r="Q4179" s="44"/>
      <c r="R4179" s="44"/>
      <c r="S4179" s="44"/>
      <c r="T4179" s="44"/>
      <c r="U4179" s="44"/>
      <c r="V4179" s="44"/>
      <c r="W4179" s="44"/>
      <c r="X4179" s="44"/>
      <c r="Y4179" s="44"/>
    </row>
    <row r="4180" spans="1:25" ht="15" customHeight="1" x14ac:dyDescent="0.2">
      <c r="A4180" s="44"/>
      <c r="O4180" s="44"/>
      <c r="P4180" s="44"/>
      <c r="Q4180" s="44"/>
      <c r="R4180" s="44"/>
      <c r="S4180" s="44"/>
      <c r="T4180" s="44"/>
      <c r="U4180" s="44"/>
      <c r="V4180" s="44"/>
      <c r="W4180" s="44"/>
      <c r="X4180" s="44"/>
      <c r="Y4180" s="44"/>
    </row>
    <row r="4181" spans="1:25" ht="15" customHeight="1" x14ac:dyDescent="0.2">
      <c r="A4181" s="44"/>
      <c r="O4181" s="44"/>
      <c r="P4181" s="44"/>
      <c r="Q4181" s="44"/>
      <c r="R4181" s="44"/>
      <c r="S4181" s="44"/>
      <c r="T4181" s="44"/>
      <c r="U4181" s="44"/>
      <c r="V4181" s="44"/>
      <c r="W4181" s="44"/>
      <c r="X4181" s="44"/>
      <c r="Y4181" s="44"/>
    </row>
    <row r="4182" spans="1:25" ht="15" customHeight="1" x14ac:dyDescent="0.2">
      <c r="A4182" s="44"/>
      <c r="O4182" s="44"/>
      <c r="P4182" s="44"/>
      <c r="Q4182" s="44"/>
      <c r="R4182" s="44"/>
      <c r="S4182" s="44"/>
      <c r="T4182" s="44"/>
      <c r="U4182" s="44"/>
      <c r="V4182" s="44"/>
      <c r="W4182" s="44"/>
      <c r="X4182" s="44"/>
      <c r="Y4182" s="44"/>
    </row>
    <row r="4183" spans="1:25" ht="15" customHeight="1" x14ac:dyDescent="0.2">
      <c r="A4183" s="44"/>
      <c r="O4183" s="44"/>
      <c r="P4183" s="44"/>
      <c r="Q4183" s="44"/>
      <c r="R4183" s="44"/>
      <c r="S4183" s="44"/>
      <c r="T4183" s="44"/>
      <c r="U4183" s="44"/>
      <c r="V4183" s="44"/>
      <c r="W4183" s="44"/>
      <c r="X4183" s="44"/>
      <c r="Y4183" s="44"/>
    </row>
    <row r="4184" spans="1:25" ht="15" customHeight="1" x14ac:dyDescent="0.2">
      <c r="A4184" s="44"/>
      <c r="O4184" s="44"/>
      <c r="P4184" s="44"/>
      <c r="Q4184" s="44"/>
      <c r="R4184" s="44"/>
      <c r="S4184" s="44"/>
      <c r="T4184" s="44"/>
      <c r="U4184" s="44"/>
      <c r="V4184" s="44"/>
      <c r="W4184" s="44"/>
      <c r="X4184" s="44"/>
      <c r="Y4184" s="44"/>
    </row>
    <row r="4185" spans="1:25" ht="15" customHeight="1" x14ac:dyDescent="0.2">
      <c r="A4185" s="44"/>
      <c r="O4185" s="44"/>
      <c r="P4185" s="44"/>
      <c r="Q4185" s="44"/>
      <c r="R4185" s="44"/>
      <c r="S4185" s="44"/>
      <c r="T4185" s="44"/>
      <c r="U4185" s="44"/>
      <c r="V4185" s="44"/>
      <c r="W4185" s="44"/>
      <c r="X4185" s="44"/>
      <c r="Y4185" s="44"/>
    </row>
    <row r="4186" spans="1:25" ht="15" customHeight="1" x14ac:dyDescent="0.2">
      <c r="A4186" s="44"/>
      <c r="O4186" s="44"/>
      <c r="P4186" s="44"/>
      <c r="Q4186" s="44"/>
      <c r="R4186" s="44"/>
      <c r="S4186" s="44"/>
      <c r="T4186" s="44"/>
      <c r="U4186" s="44"/>
      <c r="V4186" s="44"/>
      <c r="W4186" s="44"/>
      <c r="X4186" s="44"/>
      <c r="Y4186" s="44"/>
    </row>
    <row r="4187" spans="1:25" ht="15" customHeight="1" x14ac:dyDescent="0.2">
      <c r="A4187" s="44"/>
      <c r="O4187" s="44"/>
      <c r="P4187" s="44"/>
      <c r="Q4187" s="44"/>
      <c r="R4187" s="44"/>
      <c r="S4187" s="44"/>
      <c r="T4187" s="44"/>
      <c r="U4187" s="44"/>
      <c r="V4187" s="44"/>
      <c r="W4187" s="44"/>
      <c r="X4187" s="44"/>
      <c r="Y4187" s="44"/>
    </row>
    <row r="4188" spans="1:25" ht="15" customHeight="1" x14ac:dyDescent="0.2">
      <c r="A4188" s="44"/>
      <c r="O4188" s="44"/>
      <c r="P4188" s="44"/>
      <c r="Q4188" s="44"/>
      <c r="R4188" s="44"/>
      <c r="S4188" s="44"/>
      <c r="T4188" s="44"/>
      <c r="U4188" s="44"/>
      <c r="V4188" s="44"/>
      <c r="W4188" s="44"/>
      <c r="X4188" s="44"/>
      <c r="Y4188" s="44"/>
    </row>
    <row r="4189" spans="1:25" ht="15" customHeight="1" x14ac:dyDescent="0.2">
      <c r="A4189" s="44"/>
      <c r="O4189" s="44"/>
      <c r="P4189" s="44"/>
      <c r="Q4189" s="44"/>
      <c r="R4189" s="44"/>
      <c r="S4189" s="44"/>
      <c r="T4189" s="44"/>
      <c r="U4189" s="44"/>
      <c r="V4189" s="44"/>
      <c r="W4189" s="44"/>
      <c r="X4189" s="44"/>
      <c r="Y4189" s="44"/>
    </row>
    <row r="4190" spans="1:25" ht="15" customHeight="1" x14ac:dyDescent="0.2">
      <c r="A4190" s="44"/>
      <c r="O4190" s="44"/>
      <c r="P4190" s="44"/>
      <c r="Q4190" s="44"/>
      <c r="R4190" s="44"/>
      <c r="S4190" s="44"/>
      <c r="T4190" s="44"/>
      <c r="U4190" s="44"/>
      <c r="V4190" s="44"/>
      <c r="W4190" s="44"/>
      <c r="X4190" s="44"/>
      <c r="Y4190" s="44"/>
    </row>
    <row r="4191" spans="1:25" ht="15" customHeight="1" x14ac:dyDescent="0.2">
      <c r="A4191" s="44"/>
      <c r="O4191" s="44"/>
      <c r="P4191" s="44"/>
      <c r="Q4191" s="44"/>
      <c r="R4191" s="44"/>
      <c r="S4191" s="44"/>
      <c r="T4191" s="44"/>
      <c r="U4191" s="44"/>
      <c r="V4191" s="44"/>
      <c r="W4191" s="44"/>
      <c r="X4191" s="44"/>
      <c r="Y4191" s="44"/>
    </row>
    <row r="4192" spans="1:25" ht="15" customHeight="1" x14ac:dyDescent="0.2">
      <c r="A4192" s="44"/>
      <c r="O4192" s="44"/>
      <c r="P4192" s="44"/>
      <c r="Q4192" s="44"/>
      <c r="R4192" s="44"/>
      <c r="S4192" s="44"/>
      <c r="T4192" s="44"/>
      <c r="U4192" s="44"/>
      <c r="V4192" s="44"/>
      <c r="W4192" s="44"/>
      <c r="X4192" s="44"/>
      <c r="Y4192" s="44"/>
    </row>
    <row r="4193" spans="1:25" ht="15" customHeight="1" x14ac:dyDescent="0.2">
      <c r="A4193" s="44"/>
      <c r="O4193" s="44"/>
      <c r="P4193" s="44"/>
      <c r="Q4193" s="44"/>
      <c r="R4193" s="44"/>
      <c r="S4193" s="44"/>
      <c r="T4193" s="44"/>
      <c r="U4193" s="44"/>
      <c r="V4193" s="44"/>
      <c r="W4193" s="44"/>
      <c r="X4193" s="44"/>
      <c r="Y4193" s="44"/>
    </row>
    <row r="4194" spans="1:25" ht="15" customHeight="1" x14ac:dyDescent="0.2">
      <c r="A4194" s="44"/>
      <c r="O4194" s="44"/>
      <c r="P4194" s="44"/>
      <c r="Q4194" s="44"/>
      <c r="R4194" s="44"/>
      <c r="S4194" s="44"/>
      <c r="T4194" s="44"/>
      <c r="U4194" s="44"/>
      <c r="V4194" s="44"/>
      <c r="W4194" s="44"/>
      <c r="X4194" s="44"/>
      <c r="Y4194" s="44"/>
    </row>
    <row r="4195" spans="1:25" ht="15" customHeight="1" x14ac:dyDescent="0.2">
      <c r="A4195" s="44"/>
      <c r="O4195" s="44"/>
      <c r="P4195" s="44"/>
      <c r="Q4195" s="44"/>
      <c r="R4195" s="44"/>
      <c r="S4195" s="44"/>
      <c r="T4195" s="44"/>
      <c r="U4195" s="44"/>
      <c r="V4195" s="44"/>
      <c r="W4195" s="44"/>
      <c r="X4195" s="44"/>
      <c r="Y4195" s="44"/>
    </row>
    <row r="4196" spans="1:25" ht="15" customHeight="1" x14ac:dyDescent="0.2">
      <c r="A4196" s="44"/>
      <c r="O4196" s="44"/>
      <c r="P4196" s="44"/>
      <c r="Q4196" s="44"/>
      <c r="R4196" s="44"/>
      <c r="S4196" s="44"/>
      <c r="T4196" s="44"/>
      <c r="U4196" s="44"/>
      <c r="V4196" s="44"/>
      <c r="W4196" s="44"/>
      <c r="X4196" s="44"/>
      <c r="Y4196" s="44"/>
    </row>
    <row r="4197" spans="1:25" ht="15" customHeight="1" x14ac:dyDescent="0.2">
      <c r="A4197" s="44"/>
      <c r="O4197" s="44"/>
      <c r="P4197" s="44"/>
      <c r="Q4197" s="44"/>
      <c r="R4197" s="44"/>
      <c r="S4197" s="44"/>
      <c r="T4197" s="44"/>
      <c r="U4197" s="44"/>
      <c r="V4197" s="44"/>
      <c r="W4197" s="44"/>
      <c r="X4197" s="44"/>
      <c r="Y4197" s="44"/>
    </row>
    <row r="4198" spans="1:25" ht="15" customHeight="1" x14ac:dyDescent="0.2">
      <c r="A4198" s="44"/>
      <c r="O4198" s="44"/>
      <c r="P4198" s="44"/>
      <c r="Q4198" s="44"/>
      <c r="R4198" s="44"/>
      <c r="S4198" s="44"/>
      <c r="T4198" s="44"/>
      <c r="U4198" s="44"/>
      <c r="V4198" s="44"/>
      <c r="W4198" s="44"/>
      <c r="X4198" s="44"/>
      <c r="Y4198" s="44"/>
    </row>
    <row r="4199" spans="1:25" ht="15" customHeight="1" x14ac:dyDescent="0.2">
      <c r="A4199" s="44"/>
      <c r="O4199" s="44"/>
      <c r="P4199" s="44"/>
      <c r="Q4199" s="44"/>
      <c r="R4199" s="44"/>
      <c r="S4199" s="44"/>
      <c r="T4199" s="44"/>
      <c r="U4199" s="44"/>
      <c r="V4199" s="44"/>
      <c r="W4199" s="44"/>
      <c r="X4199" s="44"/>
      <c r="Y4199" s="44"/>
    </row>
    <row r="4200" spans="1:25" ht="15" customHeight="1" x14ac:dyDescent="0.2">
      <c r="A4200" s="44"/>
      <c r="O4200" s="44"/>
      <c r="P4200" s="44"/>
      <c r="Q4200" s="44"/>
      <c r="R4200" s="44"/>
      <c r="S4200" s="44"/>
      <c r="T4200" s="44"/>
      <c r="U4200" s="44"/>
      <c r="V4200" s="44"/>
      <c r="W4200" s="44"/>
      <c r="X4200" s="44"/>
      <c r="Y4200" s="44"/>
    </row>
    <row r="4201" spans="1:25" ht="15" customHeight="1" x14ac:dyDescent="0.2">
      <c r="A4201" s="44"/>
      <c r="O4201" s="44"/>
      <c r="P4201" s="44"/>
      <c r="Q4201" s="44"/>
      <c r="R4201" s="44"/>
      <c r="S4201" s="44"/>
      <c r="T4201" s="44"/>
      <c r="U4201" s="44"/>
      <c r="V4201" s="44"/>
      <c r="W4201" s="44"/>
      <c r="X4201" s="44"/>
      <c r="Y4201" s="44"/>
    </row>
    <row r="4202" spans="1:25" ht="15" customHeight="1" x14ac:dyDescent="0.2">
      <c r="A4202" s="44"/>
      <c r="O4202" s="44"/>
      <c r="P4202" s="44"/>
      <c r="Q4202" s="44"/>
      <c r="R4202" s="44"/>
      <c r="S4202" s="44"/>
      <c r="T4202" s="44"/>
      <c r="U4202" s="44"/>
      <c r="V4202" s="44"/>
      <c r="W4202" s="44"/>
      <c r="X4202" s="44"/>
      <c r="Y4202" s="44"/>
    </row>
    <row r="4203" spans="1:25" ht="15" customHeight="1" x14ac:dyDescent="0.2">
      <c r="A4203" s="44"/>
      <c r="O4203" s="44"/>
      <c r="P4203" s="44"/>
      <c r="Q4203" s="44"/>
      <c r="R4203" s="44"/>
      <c r="S4203" s="44"/>
      <c r="T4203" s="44"/>
      <c r="U4203" s="44"/>
      <c r="V4203" s="44"/>
      <c r="W4203" s="44"/>
      <c r="X4203" s="44"/>
      <c r="Y4203" s="44"/>
    </row>
    <row r="4204" spans="1:25" ht="15" customHeight="1" x14ac:dyDescent="0.2">
      <c r="A4204" s="44"/>
      <c r="O4204" s="44"/>
      <c r="P4204" s="44"/>
      <c r="Q4204" s="44"/>
      <c r="R4204" s="44"/>
      <c r="S4204" s="44"/>
      <c r="T4204" s="44"/>
      <c r="U4204" s="44"/>
      <c r="V4204" s="44"/>
      <c r="W4204" s="44"/>
      <c r="X4204" s="44"/>
      <c r="Y4204" s="44"/>
    </row>
    <row r="4205" spans="1:25" ht="15" customHeight="1" x14ac:dyDescent="0.2">
      <c r="A4205" s="44"/>
      <c r="O4205" s="44"/>
      <c r="P4205" s="44"/>
      <c r="Q4205" s="44"/>
      <c r="R4205" s="44"/>
      <c r="S4205" s="44"/>
      <c r="T4205" s="44"/>
      <c r="U4205" s="44"/>
      <c r="V4205" s="44"/>
      <c r="W4205" s="44"/>
      <c r="X4205" s="44"/>
      <c r="Y4205" s="44"/>
    </row>
    <row r="4206" spans="1:25" ht="15" customHeight="1" x14ac:dyDescent="0.2">
      <c r="A4206" s="44"/>
      <c r="O4206" s="44"/>
      <c r="P4206" s="44"/>
      <c r="Q4206" s="44"/>
      <c r="R4206" s="44"/>
      <c r="S4206" s="44"/>
      <c r="T4206" s="44"/>
      <c r="U4206" s="44"/>
      <c r="V4206" s="44"/>
      <c r="W4206" s="44"/>
      <c r="X4206" s="44"/>
      <c r="Y4206" s="44"/>
    </row>
    <row r="4207" spans="1:25" ht="15" customHeight="1" x14ac:dyDescent="0.2">
      <c r="A4207" s="44"/>
      <c r="O4207" s="44"/>
      <c r="P4207" s="44"/>
      <c r="Q4207" s="44"/>
      <c r="R4207" s="44"/>
      <c r="S4207" s="44"/>
      <c r="T4207" s="44"/>
      <c r="U4207" s="44"/>
      <c r="V4207" s="44"/>
      <c r="W4207" s="44"/>
      <c r="X4207" s="44"/>
      <c r="Y4207" s="44"/>
    </row>
    <row r="4208" spans="1:25" ht="15" customHeight="1" x14ac:dyDescent="0.2">
      <c r="A4208" s="44"/>
      <c r="O4208" s="44"/>
      <c r="P4208" s="44"/>
      <c r="Q4208" s="44"/>
      <c r="R4208" s="44"/>
      <c r="S4208" s="44"/>
      <c r="T4208" s="44"/>
      <c r="U4208" s="44"/>
      <c r="V4208" s="44"/>
      <c r="W4208" s="44"/>
      <c r="X4208" s="44"/>
      <c r="Y4208" s="44"/>
    </row>
    <row r="4209" spans="1:25" ht="15" customHeight="1" x14ac:dyDescent="0.2">
      <c r="A4209" s="44"/>
      <c r="O4209" s="44"/>
      <c r="P4209" s="44"/>
      <c r="Q4209" s="44"/>
      <c r="R4209" s="44"/>
      <c r="S4209" s="44"/>
      <c r="T4209" s="44"/>
      <c r="U4209" s="44"/>
      <c r="V4209" s="44"/>
      <c r="W4209" s="44"/>
      <c r="X4209" s="44"/>
      <c r="Y4209" s="44"/>
    </row>
    <row r="4210" spans="1:25" ht="15" customHeight="1" x14ac:dyDescent="0.2">
      <c r="A4210" s="44"/>
      <c r="O4210" s="44"/>
      <c r="P4210" s="44"/>
      <c r="Q4210" s="44"/>
      <c r="R4210" s="44"/>
      <c r="S4210" s="44"/>
      <c r="T4210" s="44"/>
      <c r="U4210" s="44"/>
      <c r="V4210" s="44"/>
      <c r="W4210" s="44"/>
      <c r="X4210" s="44"/>
      <c r="Y4210" s="44"/>
    </row>
    <row r="4211" spans="1:25" ht="15" customHeight="1" x14ac:dyDescent="0.2">
      <c r="A4211" s="44"/>
      <c r="O4211" s="44"/>
      <c r="P4211" s="44"/>
      <c r="Q4211" s="44"/>
      <c r="R4211" s="44"/>
      <c r="S4211" s="44"/>
      <c r="T4211" s="44"/>
      <c r="U4211" s="44"/>
      <c r="V4211" s="44"/>
      <c r="W4211" s="44"/>
      <c r="X4211" s="44"/>
      <c r="Y4211" s="44"/>
    </row>
    <row r="4212" spans="1:25" ht="15" customHeight="1" x14ac:dyDescent="0.2">
      <c r="A4212" s="44"/>
      <c r="O4212" s="44"/>
      <c r="P4212" s="44"/>
      <c r="Q4212" s="44"/>
      <c r="R4212" s="44"/>
      <c r="S4212" s="44"/>
      <c r="T4212" s="44"/>
      <c r="U4212" s="44"/>
      <c r="V4212" s="44"/>
      <c r="W4212" s="44"/>
      <c r="X4212" s="44"/>
      <c r="Y4212" s="44"/>
    </row>
    <row r="4213" spans="1:25" ht="15" customHeight="1" x14ac:dyDescent="0.2">
      <c r="A4213" s="44"/>
      <c r="O4213" s="44"/>
      <c r="P4213" s="44"/>
      <c r="Q4213" s="44"/>
      <c r="R4213" s="44"/>
      <c r="S4213" s="44"/>
      <c r="T4213" s="44"/>
      <c r="U4213" s="44"/>
      <c r="V4213" s="44"/>
      <c r="W4213" s="44"/>
      <c r="X4213" s="44"/>
      <c r="Y4213" s="44"/>
    </row>
    <row r="4214" spans="1:25" ht="15" customHeight="1" x14ac:dyDescent="0.2">
      <c r="A4214" s="44"/>
      <c r="O4214" s="44"/>
      <c r="P4214" s="44"/>
      <c r="Q4214" s="44"/>
      <c r="R4214" s="44"/>
      <c r="S4214" s="44"/>
      <c r="T4214" s="44"/>
      <c r="U4214" s="44"/>
      <c r="V4214" s="44"/>
      <c r="W4214" s="44"/>
      <c r="X4214" s="44"/>
      <c r="Y4214" s="44"/>
    </row>
    <row r="4215" spans="1:25" ht="15" customHeight="1" x14ac:dyDescent="0.2">
      <c r="A4215" s="44"/>
      <c r="O4215" s="44"/>
      <c r="P4215" s="44"/>
      <c r="Q4215" s="44"/>
      <c r="R4215" s="44"/>
      <c r="S4215" s="44"/>
      <c r="T4215" s="44"/>
      <c r="U4215" s="44"/>
      <c r="V4215" s="44"/>
      <c r="W4215" s="44"/>
      <c r="X4215" s="44"/>
      <c r="Y4215" s="44"/>
    </row>
    <row r="4216" spans="1:25" ht="15" customHeight="1" x14ac:dyDescent="0.2">
      <c r="A4216" s="44"/>
      <c r="O4216" s="44"/>
      <c r="P4216" s="44"/>
      <c r="Q4216" s="44"/>
      <c r="R4216" s="44"/>
      <c r="S4216" s="44"/>
      <c r="T4216" s="44"/>
      <c r="U4216" s="44"/>
      <c r="V4216" s="44"/>
      <c r="W4216" s="44"/>
      <c r="X4216" s="44"/>
      <c r="Y4216" s="44"/>
    </row>
    <row r="4217" spans="1:25" ht="15" customHeight="1" x14ac:dyDescent="0.2">
      <c r="A4217" s="44"/>
      <c r="O4217" s="44"/>
      <c r="P4217" s="44"/>
      <c r="Q4217" s="44"/>
      <c r="R4217" s="44"/>
      <c r="S4217" s="44"/>
      <c r="T4217" s="44"/>
      <c r="U4217" s="44"/>
      <c r="V4217" s="44"/>
      <c r="W4217" s="44"/>
      <c r="X4217" s="44"/>
      <c r="Y4217" s="44"/>
    </row>
    <row r="4218" spans="1:25" ht="15" customHeight="1" x14ac:dyDescent="0.2">
      <c r="A4218" s="44"/>
      <c r="O4218" s="44"/>
      <c r="P4218" s="44"/>
      <c r="Q4218" s="44"/>
      <c r="R4218" s="44"/>
      <c r="S4218" s="44"/>
      <c r="T4218" s="44"/>
      <c r="U4218" s="44"/>
      <c r="V4218" s="44"/>
      <c r="W4218" s="44"/>
      <c r="X4218" s="44"/>
      <c r="Y4218" s="44"/>
    </row>
    <row r="4219" spans="1:25" ht="15" customHeight="1" x14ac:dyDescent="0.2">
      <c r="A4219" s="44"/>
      <c r="O4219" s="44"/>
      <c r="P4219" s="44"/>
      <c r="Q4219" s="44"/>
      <c r="R4219" s="44"/>
      <c r="S4219" s="44"/>
      <c r="T4219" s="44"/>
      <c r="U4219" s="44"/>
      <c r="V4219" s="44"/>
      <c r="W4219" s="44"/>
      <c r="X4219" s="44"/>
      <c r="Y4219" s="44"/>
    </row>
    <row r="4220" spans="1:25" ht="15" customHeight="1" x14ac:dyDescent="0.2">
      <c r="A4220" s="44"/>
      <c r="O4220" s="44"/>
      <c r="P4220" s="44"/>
      <c r="Q4220" s="44"/>
      <c r="R4220" s="44"/>
      <c r="S4220" s="44"/>
      <c r="T4220" s="44"/>
      <c r="U4220" s="44"/>
      <c r="V4220" s="44"/>
      <c r="W4220" s="44"/>
      <c r="X4220" s="44"/>
      <c r="Y4220" s="44"/>
    </row>
    <row r="4221" spans="1:25" ht="15" customHeight="1" x14ac:dyDescent="0.2">
      <c r="A4221" s="44"/>
      <c r="O4221" s="44"/>
      <c r="P4221" s="44"/>
      <c r="Q4221" s="44"/>
      <c r="R4221" s="44"/>
      <c r="S4221" s="44"/>
      <c r="T4221" s="44"/>
      <c r="U4221" s="44"/>
      <c r="V4221" s="44"/>
      <c r="W4221" s="44"/>
      <c r="X4221" s="44"/>
      <c r="Y4221" s="44"/>
    </row>
    <row r="4222" spans="1:25" ht="15" customHeight="1" x14ac:dyDescent="0.2">
      <c r="A4222" s="44"/>
      <c r="O4222" s="44"/>
      <c r="P4222" s="44"/>
      <c r="Q4222" s="44"/>
      <c r="R4222" s="44"/>
      <c r="S4222" s="44"/>
      <c r="T4222" s="44"/>
      <c r="U4222" s="44"/>
      <c r="V4222" s="44"/>
      <c r="W4222" s="44"/>
      <c r="X4222" s="44"/>
      <c r="Y4222" s="44"/>
    </row>
    <row r="4223" spans="1:25" ht="15" customHeight="1" x14ac:dyDescent="0.2">
      <c r="A4223" s="44"/>
      <c r="O4223" s="44"/>
      <c r="P4223" s="44"/>
      <c r="Q4223" s="44"/>
      <c r="R4223" s="44"/>
      <c r="S4223" s="44"/>
      <c r="T4223" s="44"/>
      <c r="U4223" s="44"/>
      <c r="V4223" s="44"/>
      <c r="W4223" s="44"/>
      <c r="X4223" s="44"/>
      <c r="Y4223" s="44"/>
    </row>
    <row r="4224" spans="1:25" ht="15" customHeight="1" x14ac:dyDescent="0.2">
      <c r="A4224" s="44"/>
      <c r="O4224" s="44"/>
      <c r="P4224" s="44"/>
      <c r="Q4224" s="44"/>
      <c r="R4224" s="44"/>
      <c r="S4224" s="44"/>
      <c r="T4224" s="44"/>
      <c r="U4224" s="44"/>
      <c r="V4224" s="44"/>
      <c r="W4224" s="44"/>
      <c r="X4224" s="44"/>
      <c r="Y4224" s="44"/>
    </row>
    <row r="4225" spans="1:25" ht="15" customHeight="1" x14ac:dyDescent="0.2">
      <c r="A4225" s="44"/>
      <c r="O4225" s="44"/>
      <c r="P4225" s="44"/>
      <c r="Q4225" s="44"/>
      <c r="R4225" s="44"/>
      <c r="S4225" s="44"/>
      <c r="T4225" s="44"/>
      <c r="U4225" s="44"/>
      <c r="V4225" s="44"/>
      <c r="W4225" s="44"/>
      <c r="X4225" s="44"/>
      <c r="Y4225" s="44"/>
    </row>
    <row r="4226" spans="1:25" ht="15" customHeight="1" x14ac:dyDescent="0.2">
      <c r="A4226" s="44"/>
      <c r="O4226" s="44"/>
      <c r="P4226" s="44"/>
      <c r="Q4226" s="44"/>
      <c r="R4226" s="44"/>
      <c r="S4226" s="44"/>
      <c r="T4226" s="44"/>
      <c r="U4226" s="44"/>
      <c r="V4226" s="44"/>
      <c r="W4226" s="44"/>
      <c r="X4226" s="44"/>
      <c r="Y4226" s="44"/>
    </row>
    <row r="4227" spans="1:25" ht="15" customHeight="1" x14ac:dyDescent="0.2">
      <c r="A4227" s="44"/>
      <c r="O4227" s="44"/>
      <c r="P4227" s="44"/>
      <c r="Q4227" s="44"/>
      <c r="R4227" s="44"/>
      <c r="S4227" s="44"/>
      <c r="T4227" s="44"/>
      <c r="U4227" s="44"/>
      <c r="V4227" s="44"/>
      <c r="W4227" s="44"/>
      <c r="X4227" s="44"/>
      <c r="Y4227" s="44"/>
    </row>
    <row r="4228" spans="1:25" ht="15" customHeight="1" x14ac:dyDescent="0.2">
      <c r="A4228" s="44"/>
      <c r="O4228" s="44"/>
      <c r="P4228" s="44"/>
      <c r="Q4228" s="44"/>
      <c r="R4228" s="44"/>
      <c r="S4228" s="44"/>
      <c r="T4228" s="44"/>
      <c r="U4228" s="44"/>
      <c r="V4228" s="44"/>
      <c r="W4228" s="44"/>
      <c r="X4228" s="44"/>
      <c r="Y4228" s="44"/>
    </row>
    <row r="4229" spans="1:25" ht="15" customHeight="1" x14ac:dyDescent="0.2">
      <c r="A4229" s="44"/>
      <c r="O4229" s="44"/>
      <c r="P4229" s="44"/>
      <c r="Q4229" s="44"/>
      <c r="R4229" s="44"/>
      <c r="S4229" s="44"/>
      <c r="T4229" s="44"/>
      <c r="U4229" s="44"/>
      <c r="V4229" s="44"/>
      <c r="W4229" s="44"/>
      <c r="X4229" s="44"/>
      <c r="Y4229" s="44"/>
    </row>
    <row r="4230" spans="1:25" ht="15" customHeight="1" x14ac:dyDescent="0.2">
      <c r="A4230" s="44"/>
      <c r="O4230" s="44"/>
      <c r="P4230" s="44"/>
      <c r="Q4230" s="44"/>
      <c r="R4230" s="44"/>
      <c r="S4230" s="44"/>
      <c r="T4230" s="44"/>
      <c r="U4230" s="44"/>
      <c r="V4230" s="44"/>
      <c r="W4230" s="44"/>
      <c r="X4230" s="44"/>
      <c r="Y4230" s="44"/>
    </row>
    <row r="4231" spans="1:25" ht="15" customHeight="1" x14ac:dyDescent="0.2">
      <c r="A4231" s="44"/>
      <c r="O4231" s="44"/>
      <c r="P4231" s="44"/>
      <c r="Q4231" s="44"/>
      <c r="R4231" s="44"/>
      <c r="S4231" s="44"/>
      <c r="T4231" s="44"/>
      <c r="U4231" s="44"/>
      <c r="V4231" s="44"/>
      <c r="W4231" s="44"/>
      <c r="X4231" s="44"/>
      <c r="Y4231" s="44"/>
    </row>
    <row r="4232" spans="1:25" ht="15" customHeight="1" x14ac:dyDescent="0.2">
      <c r="A4232" s="44"/>
      <c r="O4232" s="44"/>
      <c r="P4232" s="44"/>
      <c r="Q4232" s="44"/>
      <c r="R4232" s="44"/>
      <c r="S4232" s="44"/>
      <c r="T4232" s="44"/>
      <c r="U4232" s="44"/>
      <c r="V4232" s="44"/>
      <c r="W4232" s="44"/>
      <c r="X4232" s="44"/>
      <c r="Y4232" s="44"/>
    </row>
    <row r="4233" spans="1:25" ht="15" customHeight="1" x14ac:dyDescent="0.2">
      <c r="A4233" s="44"/>
      <c r="O4233" s="44"/>
      <c r="P4233" s="44"/>
      <c r="Q4233" s="44"/>
      <c r="R4233" s="44"/>
      <c r="S4233" s="44"/>
      <c r="T4233" s="44"/>
      <c r="U4233" s="44"/>
      <c r="V4233" s="44"/>
      <c r="W4233" s="44"/>
      <c r="X4233" s="44"/>
      <c r="Y4233" s="44"/>
    </row>
    <row r="4234" spans="1:25" ht="15" customHeight="1" x14ac:dyDescent="0.2">
      <c r="A4234" s="44"/>
      <c r="O4234" s="44"/>
      <c r="P4234" s="44"/>
      <c r="Q4234" s="44"/>
      <c r="R4234" s="44"/>
      <c r="S4234" s="44"/>
      <c r="T4234" s="44"/>
      <c r="U4234" s="44"/>
      <c r="V4234" s="44"/>
      <c r="W4234" s="44"/>
      <c r="X4234" s="44"/>
      <c r="Y4234" s="44"/>
    </row>
    <row r="4235" spans="1:25" ht="15" customHeight="1" x14ac:dyDescent="0.2">
      <c r="A4235" s="44"/>
      <c r="O4235" s="44"/>
      <c r="P4235" s="44"/>
      <c r="Q4235" s="44"/>
      <c r="R4235" s="44"/>
      <c r="S4235" s="44"/>
      <c r="T4235" s="44"/>
      <c r="U4235" s="44"/>
      <c r="V4235" s="44"/>
      <c r="W4235" s="44"/>
      <c r="X4235" s="44"/>
      <c r="Y4235" s="44"/>
    </row>
    <row r="4236" spans="1:25" ht="15" customHeight="1" x14ac:dyDescent="0.2">
      <c r="A4236" s="44"/>
      <c r="O4236" s="44"/>
      <c r="P4236" s="44"/>
      <c r="Q4236" s="44"/>
      <c r="R4236" s="44"/>
      <c r="S4236" s="44"/>
      <c r="T4236" s="44"/>
      <c r="U4236" s="44"/>
      <c r="V4236" s="44"/>
      <c r="W4236" s="44"/>
      <c r="X4236" s="44"/>
      <c r="Y4236" s="44"/>
    </row>
    <row r="4237" spans="1:25" ht="15" customHeight="1" x14ac:dyDescent="0.2">
      <c r="A4237" s="44"/>
      <c r="O4237" s="44"/>
      <c r="P4237" s="44"/>
      <c r="Q4237" s="44"/>
      <c r="R4237" s="44"/>
      <c r="S4237" s="44"/>
      <c r="T4237" s="44"/>
      <c r="U4237" s="44"/>
      <c r="V4237" s="44"/>
      <c r="W4237" s="44"/>
      <c r="X4237" s="44"/>
      <c r="Y4237" s="44"/>
    </row>
    <row r="4238" spans="1:25" ht="15" customHeight="1" x14ac:dyDescent="0.2">
      <c r="A4238" s="44"/>
      <c r="O4238" s="44"/>
      <c r="P4238" s="44"/>
      <c r="Q4238" s="44"/>
      <c r="R4238" s="44"/>
      <c r="S4238" s="44"/>
      <c r="T4238" s="44"/>
      <c r="U4238" s="44"/>
      <c r="V4238" s="44"/>
      <c r="W4238" s="44"/>
      <c r="X4238" s="44"/>
      <c r="Y4238" s="44"/>
    </row>
    <row r="4239" spans="1:25" ht="15" customHeight="1" x14ac:dyDescent="0.2">
      <c r="A4239" s="44"/>
      <c r="O4239" s="44"/>
      <c r="P4239" s="44"/>
      <c r="Q4239" s="44"/>
      <c r="R4239" s="44"/>
      <c r="S4239" s="44"/>
      <c r="T4239" s="44"/>
      <c r="U4239" s="44"/>
      <c r="V4239" s="44"/>
      <c r="W4239" s="44"/>
      <c r="X4239" s="44"/>
      <c r="Y4239" s="44"/>
    </row>
    <row r="4240" spans="1:25" ht="15" customHeight="1" x14ac:dyDescent="0.2">
      <c r="A4240" s="44"/>
      <c r="O4240" s="44"/>
      <c r="P4240" s="44"/>
      <c r="Q4240" s="44"/>
      <c r="R4240" s="44"/>
      <c r="S4240" s="44"/>
      <c r="T4240" s="44"/>
      <c r="U4240" s="44"/>
      <c r="V4240" s="44"/>
      <c r="W4240" s="44"/>
      <c r="X4240" s="44"/>
      <c r="Y4240" s="44"/>
    </row>
    <row r="4241" spans="1:25" ht="15" customHeight="1" x14ac:dyDescent="0.2">
      <c r="A4241" s="44"/>
      <c r="O4241" s="44"/>
      <c r="P4241" s="44"/>
      <c r="Q4241" s="44"/>
      <c r="R4241" s="44"/>
      <c r="S4241" s="44"/>
      <c r="T4241" s="44"/>
      <c r="U4241" s="44"/>
      <c r="V4241" s="44"/>
      <c r="W4241" s="44"/>
      <c r="X4241" s="44"/>
      <c r="Y4241" s="44"/>
    </row>
    <row r="4242" spans="1:25" ht="15" customHeight="1" x14ac:dyDescent="0.2">
      <c r="A4242" s="44"/>
      <c r="O4242" s="44"/>
      <c r="P4242" s="44"/>
      <c r="Q4242" s="44"/>
      <c r="R4242" s="44"/>
      <c r="S4242" s="44"/>
      <c r="T4242" s="44"/>
      <c r="U4242" s="44"/>
      <c r="V4242" s="44"/>
      <c r="W4242" s="44"/>
      <c r="X4242" s="44"/>
      <c r="Y4242" s="44"/>
    </row>
    <row r="4243" spans="1:25" ht="15" customHeight="1" x14ac:dyDescent="0.2">
      <c r="A4243" s="44"/>
      <c r="O4243" s="44"/>
      <c r="P4243" s="44"/>
      <c r="Q4243" s="44"/>
      <c r="R4243" s="44"/>
      <c r="S4243" s="44"/>
      <c r="T4243" s="44"/>
      <c r="U4243" s="44"/>
      <c r="V4243" s="44"/>
      <c r="W4243" s="44"/>
      <c r="X4243" s="44"/>
      <c r="Y4243" s="44"/>
    </row>
    <row r="4244" spans="1:25" ht="15" customHeight="1" x14ac:dyDescent="0.2">
      <c r="A4244" s="44"/>
      <c r="O4244" s="44"/>
      <c r="P4244" s="44"/>
      <c r="Q4244" s="44"/>
      <c r="R4244" s="44"/>
      <c r="S4244" s="44"/>
      <c r="T4244" s="44"/>
      <c r="U4244" s="44"/>
      <c r="V4244" s="44"/>
      <c r="W4244" s="44"/>
      <c r="X4244" s="44"/>
      <c r="Y4244" s="44"/>
    </row>
    <row r="4245" spans="1:25" ht="15" customHeight="1" x14ac:dyDescent="0.2">
      <c r="A4245" s="44"/>
      <c r="O4245" s="44"/>
      <c r="P4245" s="44"/>
      <c r="Q4245" s="44"/>
      <c r="R4245" s="44"/>
      <c r="S4245" s="44"/>
      <c r="T4245" s="44"/>
      <c r="U4245" s="44"/>
      <c r="V4245" s="44"/>
      <c r="W4245" s="44"/>
      <c r="X4245" s="44"/>
      <c r="Y4245" s="44"/>
    </row>
    <row r="4246" spans="1:25" ht="15" customHeight="1" x14ac:dyDescent="0.2">
      <c r="A4246" s="44"/>
      <c r="O4246" s="44"/>
      <c r="P4246" s="44"/>
      <c r="Q4246" s="44"/>
      <c r="R4246" s="44"/>
      <c r="S4246" s="44"/>
      <c r="T4246" s="44"/>
      <c r="U4246" s="44"/>
      <c r="V4246" s="44"/>
      <c r="W4246" s="44"/>
      <c r="X4246" s="44"/>
      <c r="Y4246" s="44"/>
    </row>
    <row r="4247" spans="1:25" ht="15" customHeight="1" x14ac:dyDescent="0.2">
      <c r="A4247" s="44"/>
      <c r="O4247" s="44"/>
      <c r="P4247" s="44"/>
      <c r="Q4247" s="44"/>
      <c r="R4247" s="44"/>
      <c r="S4247" s="44"/>
      <c r="T4247" s="44"/>
      <c r="U4247" s="44"/>
      <c r="V4247" s="44"/>
      <c r="W4247" s="44"/>
      <c r="X4247" s="44"/>
      <c r="Y4247" s="44"/>
    </row>
    <row r="4248" spans="1:25" ht="15" customHeight="1" x14ac:dyDescent="0.2">
      <c r="A4248" s="44"/>
      <c r="O4248" s="44"/>
      <c r="P4248" s="44"/>
      <c r="Q4248" s="44"/>
      <c r="R4248" s="44"/>
      <c r="S4248" s="44"/>
      <c r="T4248" s="44"/>
      <c r="U4248" s="44"/>
      <c r="V4248" s="44"/>
      <c r="W4248" s="44"/>
      <c r="X4248" s="44"/>
      <c r="Y4248" s="44"/>
    </row>
    <row r="4249" spans="1:25" ht="15" customHeight="1" x14ac:dyDescent="0.2">
      <c r="A4249" s="44"/>
      <c r="O4249" s="44"/>
      <c r="P4249" s="44"/>
      <c r="Q4249" s="44"/>
      <c r="R4249" s="44"/>
      <c r="S4249" s="44"/>
      <c r="T4249" s="44"/>
      <c r="U4249" s="44"/>
      <c r="V4249" s="44"/>
      <c r="W4249" s="44"/>
      <c r="X4249" s="44"/>
      <c r="Y4249" s="44"/>
    </row>
    <row r="4250" spans="1:25" ht="15" customHeight="1" x14ac:dyDescent="0.2">
      <c r="A4250" s="44"/>
      <c r="O4250" s="44"/>
      <c r="P4250" s="44"/>
      <c r="Q4250" s="44"/>
      <c r="R4250" s="44"/>
      <c r="S4250" s="44"/>
      <c r="T4250" s="44"/>
      <c r="U4250" s="44"/>
      <c r="V4250" s="44"/>
      <c r="W4250" s="44"/>
      <c r="X4250" s="44"/>
      <c r="Y4250" s="44"/>
    </row>
    <row r="4251" spans="1:25" ht="15" customHeight="1" x14ac:dyDescent="0.2">
      <c r="A4251" s="44"/>
      <c r="O4251" s="44"/>
      <c r="P4251" s="44"/>
      <c r="Q4251" s="44"/>
      <c r="R4251" s="44"/>
      <c r="S4251" s="44"/>
      <c r="T4251" s="44"/>
      <c r="U4251" s="44"/>
      <c r="V4251" s="44"/>
      <c r="W4251" s="44"/>
      <c r="X4251" s="44"/>
      <c r="Y4251" s="44"/>
    </row>
    <row r="4252" spans="1:25" ht="15" customHeight="1" x14ac:dyDescent="0.2">
      <c r="A4252" s="44"/>
      <c r="O4252" s="44"/>
      <c r="P4252" s="44"/>
      <c r="Q4252" s="44"/>
      <c r="R4252" s="44"/>
      <c r="S4252" s="44"/>
      <c r="T4252" s="44"/>
      <c r="U4252" s="44"/>
      <c r="V4252" s="44"/>
      <c r="W4252" s="44"/>
      <c r="X4252" s="44"/>
      <c r="Y4252" s="44"/>
    </row>
    <row r="4253" spans="1:25" ht="15" customHeight="1" x14ac:dyDescent="0.2">
      <c r="A4253" s="44"/>
      <c r="O4253" s="44"/>
      <c r="P4253" s="44"/>
      <c r="Q4253" s="44"/>
      <c r="R4253" s="44"/>
      <c r="S4253" s="44"/>
      <c r="T4253" s="44"/>
      <c r="U4253" s="44"/>
      <c r="V4253" s="44"/>
      <c r="W4253" s="44"/>
      <c r="X4253" s="44"/>
      <c r="Y4253" s="44"/>
    </row>
    <row r="4254" spans="1:25" ht="15" customHeight="1" x14ac:dyDescent="0.2">
      <c r="A4254" s="44"/>
      <c r="O4254" s="44"/>
      <c r="P4254" s="44"/>
      <c r="Q4254" s="44"/>
      <c r="R4254" s="44"/>
      <c r="S4254" s="44"/>
      <c r="T4254" s="44"/>
      <c r="U4254" s="44"/>
      <c r="V4254" s="44"/>
      <c r="W4254" s="44"/>
      <c r="X4254" s="44"/>
      <c r="Y4254" s="44"/>
    </row>
    <row r="4255" spans="1:25" ht="15" customHeight="1" x14ac:dyDescent="0.2">
      <c r="A4255" s="44"/>
      <c r="O4255" s="44"/>
      <c r="P4255" s="44"/>
      <c r="Q4255" s="44"/>
      <c r="R4255" s="44"/>
      <c r="S4255" s="44"/>
      <c r="T4255" s="44"/>
      <c r="U4255" s="44"/>
      <c r="V4255" s="44"/>
      <c r="W4255" s="44"/>
      <c r="X4255" s="44"/>
      <c r="Y4255" s="44"/>
    </row>
    <row r="4256" spans="1:25" ht="15" customHeight="1" x14ac:dyDescent="0.2">
      <c r="A4256" s="44"/>
      <c r="O4256" s="44"/>
      <c r="P4256" s="44"/>
      <c r="Q4256" s="44"/>
      <c r="R4256" s="44"/>
      <c r="S4256" s="44"/>
      <c r="T4256" s="44"/>
      <c r="U4256" s="44"/>
      <c r="V4256" s="44"/>
      <c r="W4256" s="44"/>
      <c r="X4256" s="44"/>
      <c r="Y4256" s="44"/>
    </row>
    <row r="4257" spans="1:25" ht="15" customHeight="1" x14ac:dyDescent="0.2">
      <c r="A4257" s="44"/>
      <c r="O4257" s="44"/>
      <c r="P4257" s="44"/>
      <c r="Q4257" s="44"/>
      <c r="R4257" s="44"/>
      <c r="S4257" s="44"/>
      <c r="T4257" s="44"/>
      <c r="U4257" s="44"/>
      <c r="V4257" s="44"/>
      <c r="W4257" s="44"/>
      <c r="X4257" s="44"/>
      <c r="Y4257" s="44"/>
    </row>
    <row r="4258" spans="1:25" ht="15" customHeight="1" x14ac:dyDescent="0.2">
      <c r="A4258" s="44"/>
      <c r="O4258" s="44"/>
      <c r="P4258" s="44"/>
      <c r="Q4258" s="44"/>
      <c r="R4258" s="44"/>
      <c r="S4258" s="44"/>
      <c r="T4258" s="44"/>
      <c r="U4258" s="44"/>
      <c r="V4258" s="44"/>
      <c r="W4258" s="44"/>
      <c r="X4258" s="44"/>
      <c r="Y4258" s="44"/>
    </row>
    <row r="4259" spans="1:25" ht="15" customHeight="1" x14ac:dyDescent="0.2">
      <c r="A4259" s="44"/>
      <c r="O4259" s="44"/>
      <c r="P4259" s="44"/>
      <c r="Q4259" s="44"/>
      <c r="R4259" s="44"/>
      <c r="S4259" s="44"/>
      <c r="T4259" s="44"/>
      <c r="U4259" s="44"/>
      <c r="V4259" s="44"/>
      <c r="W4259" s="44"/>
      <c r="X4259" s="44"/>
      <c r="Y4259" s="44"/>
    </row>
    <row r="4260" spans="1:25" ht="15" customHeight="1" x14ac:dyDescent="0.2">
      <c r="A4260" s="44"/>
      <c r="O4260" s="44"/>
      <c r="P4260" s="44"/>
      <c r="Q4260" s="44"/>
      <c r="R4260" s="44"/>
      <c r="S4260" s="44"/>
      <c r="T4260" s="44"/>
      <c r="U4260" s="44"/>
      <c r="V4260" s="44"/>
      <c r="W4260" s="44"/>
      <c r="X4260" s="44"/>
      <c r="Y4260" s="44"/>
    </row>
    <row r="4261" spans="1:25" ht="15" customHeight="1" x14ac:dyDescent="0.2">
      <c r="A4261" s="44"/>
      <c r="O4261" s="44"/>
      <c r="P4261" s="44"/>
      <c r="Q4261" s="44"/>
      <c r="R4261" s="44"/>
      <c r="S4261" s="44"/>
      <c r="T4261" s="44"/>
      <c r="U4261" s="44"/>
      <c r="V4261" s="44"/>
      <c r="W4261" s="44"/>
      <c r="X4261" s="44"/>
      <c r="Y4261" s="44"/>
    </row>
    <row r="4262" spans="1:25" ht="15" customHeight="1" x14ac:dyDescent="0.2">
      <c r="A4262" s="44"/>
      <c r="O4262" s="44"/>
      <c r="P4262" s="44"/>
      <c r="Q4262" s="44"/>
      <c r="R4262" s="44"/>
      <c r="S4262" s="44"/>
      <c r="T4262" s="44"/>
      <c r="U4262" s="44"/>
      <c r="V4262" s="44"/>
      <c r="W4262" s="44"/>
      <c r="X4262" s="44"/>
      <c r="Y4262" s="44"/>
    </row>
    <row r="4263" spans="1:25" ht="15" customHeight="1" x14ac:dyDescent="0.2">
      <c r="A4263" s="44"/>
      <c r="O4263" s="44"/>
      <c r="P4263" s="44"/>
      <c r="Q4263" s="44"/>
      <c r="R4263" s="44"/>
      <c r="S4263" s="44"/>
      <c r="T4263" s="44"/>
      <c r="U4263" s="44"/>
      <c r="V4263" s="44"/>
      <c r="W4263" s="44"/>
      <c r="X4263" s="44"/>
      <c r="Y4263" s="44"/>
    </row>
    <row r="4264" spans="1:25" ht="15" customHeight="1" x14ac:dyDescent="0.2">
      <c r="A4264" s="44"/>
      <c r="O4264" s="44"/>
      <c r="P4264" s="44"/>
      <c r="Q4264" s="44"/>
      <c r="R4264" s="44"/>
      <c r="S4264" s="44"/>
      <c r="T4264" s="44"/>
      <c r="U4264" s="44"/>
      <c r="V4264" s="44"/>
      <c r="W4264" s="44"/>
      <c r="X4264" s="44"/>
      <c r="Y4264" s="44"/>
    </row>
    <row r="4265" spans="1:25" ht="15" customHeight="1" x14ac:dyDescent="0.2">
      <c r="A4265" s="44"/>
      <c r="O4265" s="44"/>
      <c r="P4265" s="44"/>
      <c r="Q4265" s="44"/>
      <c r="R4265" s="44"/>
      <c r="S4265" s="44"/>
      <c r="T4265" s="44"/>
      <c r="U4265" s="44"/>
      <c r="V4265" s="44"/>
      <c r="W4265" s="44"/>
      <c r="X4265" s="44"/>
      <c r="Y4265" s="44"/>
    </row>
    <row r="4266" spans="1:25" ht="15" customHeight="1" x14ac:dyDescent="0.2">
      <c r="A4266" s="44"/>
      <c r="O4266" s="44"/>
      <c r="P4266" s="44"/>
      <c r="Q4266" s="44"/>
      <c r="R4266" s="44"/>
      <c r="S4266" s="44"/>
      <c r="T4266" s="44"/>
      <c r="U4266" s="44"/>
      <c r="V4266" s="44"/>
      <c r="W4266" s="44"/>
      <c r="X4266" s="44"/>
      <c r="Y4266" s="44"/>
    </row>
    <row r="4267" spans="1:25" ht="15" customHeight="1" x14ac:dyDescent="0.2">
      <c r="A4267" s="44"/>
      <c r="O4267" s="44"/>
      <c r="P4267" s="44"/>
      <c r="Q4267" s="44"/>
      <c r="R4267" s="44"/>
      <c r="S4267" s="44"/>
      <c r="T4267" s="44"/>
      <c r="U4267" s="44"/>
      <c r="V4267" s="44"/>
      <c r="W4267" s="44"/>
      <c r="X4267" s="44"/>
      <c r="Y4267" s="44"/>
    </row>
    <row r="4268" spans="1:25" ht="15" customHeight="1" x14ac:dyDescent="0.2">
      <c r="A4268" s="44"/>
      <c r="O4268" s="44"/>
      <c r="P4268" s="44"/>
      <c r="Q4268" s="44"/>
      <c r="R4268" s="44"/>
      <c r="S4268" s="44"/>
      <c r="T4268" s="44"/>
      <c r="U4268" s="44"/>
      <c r="V4268" s="44"/>
      <c r="W4268" s="44"/>
      <c r="X4268" s="44"/>
      <c r="Y4268" s="44"/>
    </row>
    <row r="4269" spans="1:25" ht="15" customHeight="1" x14ac:dyDescent="0.2">
      <c r="A4269" s="44"/>
      <c r="O4269" s="44"/>
      <c r="P4269" s="44"/>
      <c r="Q4269" s="44"/>
      <c r="R4269" s="44"/>
      <c r="S4269" s="44"/>
      <c r="T4269" s="44"/>
      <c r="U4269" s="44"/>
      <c r="V4269" s="44"/>
      <c r="W4269" s="44"/>
      <c r="X4269" s="44"/>
      <c r="Y4269" s="44"/>
    </row>
    <row r="4270" spans="1:25" ht="15" customHeight="1" x14ac:dyDescent="0.2">
      <c r="A4270" s="44"/>
      <c r="O4270" s="44"/>
      <c r="P4270" s="44"/>
      <c r="Q4270" s="44"/>
      <c r="R4270" s="44"/>
      <c r="S4270" s="44"/>
      <c r="T4270" s="44"/>
      <c r="U4270" s="44"/>
      <c r="V4270" s="44"/>
      <c r="W4270" s="44"/>
      <c r="X4270" s="44"/>
      <c r="Y4270" s="44"/>
    </row>
    <row r="4271" spans="1:25" ht="15" customHeight="1" x14ac:dyDescent="0.2">
      <c r="A4271" s="44"/>
      <c r="O4271" s="44"/>
      <c r="P4271" s="44"/>
      <c r="Q4271" s="44"/>
      <c r="R4271" s="44"/>
      <c r="S4271" s="44"/>
      <c r="T4271" s="44"/>
      <c r="U4271" s="44"/>
      <c r="V4271" s="44"/>
      <c r="W4271" s="44"/>
      <c r="X4271" s="44"/>
      <c r="Y4271" s="44"/>
    </row>
    <row r="4272" spans="1:25" ht="15" customHeight="1" x14ac:dyDescent="0.2">
      <c r="A4272" s="44"/>
      <c r="O4272" s="44"/>
      <c r="P4272" s="44"/>
      <c r="Q4272" s="44"/>
      <c r="R4272" s="44"/>
      <c r="S4272" s="44"/>
      <c r="T4272" s="44"/>
      <c r="U4272" s="44"/>
      <c r="V4272" s="44"/>
      <c r="W4272" s="44"/>
      <c r="X4272" s="44"/>
      <c r="Y4272" s="44"/>
    </row>
    <row r="4273" spans="1:25" ht="15" customHeight="1" x14ac:dyDescent="0.2">
      <c r="A4273" s="44"/>
      <c r="O4273" s="44"/>
      <c r="P4273" s="44"/>
      <c r="Q4273" s="44"/>
      <c r="R4273" s="44"/>
      <c r="S4273" s="44"/>
      <c r="T4273" s="44"/>
      <c r="U4273" s="44"/>
      <c r="V4273" s="44"/>
      <c r="W4273" s="44"/>
      <c r="X4273" s="44"/>
      <c r="Y4273" s="44"/>
    </row>
    <row r="4274" spans="1:25" ht="15" customHeight="1" x14ac:dyDescent="0.2">
      <c r="A4274" s="44"/>
      <c r="O4274" s="44"/>
      <c r="P4274" s="44"/>
      <c r="Q4274" s="44"/>
      <c r="R4274" s="44"/>
      <c r="S4274" s="44"/>
      <c r="T4274" s="44"/>
      <c r="U4274" s="44"/>
      <c r="V4274" s="44"/>
      <c r="W4274" s="44"/>
      <c r="X4274" s="44"/>
      <c r="Y4274" s="44"/>
    </row>
    <row r="4275" spans="1:25" ht="15" customHeight="1" x14ac:dyDescent="0.2">
      <c r="A4275" s="44"/>
      <c r="O4275" s="44"/>
      <c r="P4275" s="44"/>
      <c r="Q4275" s="44"/>
      <c r="R4275" s="44"/>
      <c r="S4275" s="44"/>
      <c r="T4275" s="44"/>
      <c r="U4275" s="44"/>
      <c r="V4275" s="44"/>
      <c r="W4275" s="44"/>
      <c r="X4275" s="44"/>
      <c r="Y4275" s="44"/>
    </row>
    <row r="4276" spans="1:25" ht="15" customHeight="1" x14ac:dyDescent="0.2">
      <c r="A4276" s="44"/>
      <c r="O4276" s="44"/>
      <c r="P4276" s="44"/>
      <c r="Q4276" s="44"/>
      <c r="R4276" s="44"/>
      <c r="S4276" s="44"/>
      <c r="T4276" s="44"/>
      <c r="U4276" s="44"/>
      <c r="V4276" s="44"/>
      <c r="W4276" s="44"/>
      <c r="X4276" s="44"/>
      <c r="Y4276" s="44"/>
    </row>
    <row r="4277" spans="1:25" ht="15" customHeight="1" x14ac:dyDescent="0.2">
      <c r="A4277" s="44"/>
      <c r="O4277" s="44"/>
      <c r="P4277" s="44"/>
      <c r="Q4277" s="44"/>
      <c r="R4277" s="44"/>
      <c r="S4277" s="44"/>
      <c r="T4277" s="44"/>
      <c r="U4277" s="44"/>
      <c r="V4277" s="44"/>
      <c r="W4277" s="44"/>
      <c r="X4277" s="44"/>
      <c r="Y4277" s="44"/>
    </row>
    <row r="4278" spans="1:25" ht="15" customHeight="1" x14ac:dyDescent="0.2">
      <c r="A4278" s="44"/>
      <c r="O4278" s="44"/>
      <c r="P4278" s="44"/>
      <c r="Q4278" s="44"/>
      <c r="R4278" s="44"/>
      <c r="S4278" s="44"/>
      <c r="T4278" s="44"/>
      <c r="U4278" s="44"/>
      <c r="V4278" s="44"/>
      <c r="W4278" s="44"/>
      <c r="X4278" s="44"/>
      <c r="Y4278" s="44"/>
    </row>
    <row r="4279" spans="1:25" ht="15" customHeight="1" x14ac:dyDescent="0.2">
      <c r="A4279" s="44"/>
      <c r="O4279" s="44"/>
      <c r="P4279" s="44"/>
      <c r="Q4279" s="44"/>
      <c r="R4279" s="44"/>
      <c r="S4279" s="44"/>
      <c r="T4279" s="44"/>
      <c r="U4279" s="44"/>
      <c r="V4279" s="44"/>
      <c r="W4279" s="44"/>
      <c r="X4279" s="44"/>
      <c r="Y4279" s="44"/>
    </row>
    <row r="4280" spans="1:25" ht="15" customHeight="1" x14ac:dyDescent="0.2">
      <c r="A4280" s="44"/>
      <c r="O4280" s="44"/>
      <c r="P4280" s="44"/>
      <c r="Q4280" s="44"/>
      <c r="R4280" s="44"/>
      <c r="S4280" s="44"/>
      <c r="T4280" s="44"/>
      <c r="U4280" s="44"/>
      <c r="V4280" s="44"/>
      <c r="W4280" s="44"/>
      <c r="X4280" s="44"/>
      <c r="Y4280" s="44"/>
    </row>
    <row r="4281" spans="1:25" ht="15" customHeight="1" x14ac:dyDescent="0.2">
      <c r="A4281" s="44"/>
      <c r="O4281" s="44"/>
      <c r="P4281" s="44"/>
      <c r="Q4281" s="44"/>
      <c r="R4281" s="44"/>
      <c r="S4281" s="44"/>
      <c r="T4281" s="44"/>
      <c r="U4281" s="44"/>
      <c r="V4281" s="44"/>
      <c r="W4281" s="44"/>
      <c r="X4281" s="44"/>
      <c r="Y4281" s="44"/>
    </row>
    <row r="4282" spans="1:25" ht="15" customHeight="1" x14ac:dyDescent="0.2">
      <c r="A4282" s="44"/>
      <c r="O4282" s="44"/>
      <c r="P4282" s="44"/>
      <c r="Q4282" s="44"/>
      <c r="R4282" s="44"/>
      <c r="S4282" s="44"/>
      <c r="T4282" s="44"/>
      <c r="U4282" s="44"/>
      <c r="V4282" s="44"/>
      <c r="W4282" s="44"/>
      <c r="X4282" s="44"/>
      <c r="Y4282" s="44"/>
    </row>
    <row r="4283" spans="1:25" ht="15" customHeight="1" x14ac:dyDescent="0.2">
      <c r="A4283" s="44"/>
      <c r="O4283" s="44"/>
      <c r="P4283" s="44"/>
      <c r="Q4283" s="44"/>
      <c r="R4283" s="44"/>
      <c r="S4283" s="44"/>
      <c r="T4283" s="44"/>
      <c r="U4283" s="44"/>
      <c r="V4283" s="44"/>
      <c r="W4283" s="44"/>
      <c r="X4283" s="44"/>
      <c r="Y4283" s="44"/>
    </row>
    <row r="4284" spans="1:25" ht="15" customHeight="1" x14ac:dyDescent="0.2">
      <c r="A4284" s="44"/>
      <c r="O4284" s="44"/>
      <c r="P4284" s="44"/>
      <c r="Q4284" s="44"/>
      <c r="R4284" s="44"/>
      <c r="S4284" s="44"/>
      <c r="T4284" s="44"/>
      <c r="U4284" s="44"/>
      <c r="V4284" s="44"/>
      <c r="W4284" s="44"/>
      <c r="X4284" s="44"/>
      <c r="Y4284" s="44"/>
    </row>
    <row r="4285" spans="1:25" ht="15" customHeight="1" x14ac:dyDescent="0.2">
      <c r="A4285" s="44"/>
      <c r="O4285" s="44"/>
      <c r="P4285" s="44"/>
      <c r="Q4285" s="44"/>
      <c r="R4285" s="44"/>
      <c r="S4285" s="44"/>
      <c r="T4285" s="44"/>
      <c r="U4285" s="44"/>
      <c r="V4285" s="44"/>
      <c r="W4285" s="44"/>
      <c r="X4285" s="44"/>
      <c r="Y4285" s="44"/>
    </row>
    <row r="4286" spans="1:25" ht="15" customHeight="1" x14ac:dyDescent="0.2">
      <c r="A4286" s="44"/>
      <c r="O4286" s="44"/>
      <c r="P4286" s="44"/>
      <c r="Q4286" s="44"/>
      <c r="R4286" s="44"/>
      <c r="S4286" s="44"/>
      <c r="T4286" s="44"/>
      <c r="U4286" s="44"/>
      <c r="V4286" s="44"/>
      <c r="W4286" s="44"/>
      <c r="X4286" s="44"/>
      <c r="Y4286" s="44"/>
    </row>
    <row r="4287" spans="1:25" ht="15" customHeight="1" x14ac:dyDescent="0.2">
      <c r="A4287" s="44"/>
      <c r="O4287" s="44"/>
      <c r="P4287" s="44"/>
      <c r="Q4287" s="44"/>
      <c r="R4287" s="44"/>
      <c r="S4287" s="44"/>
      <c r="T4287" s="44"/>
      <c r="U4287" s="44"/>
      <c r="V4287" s="44"/>
      <c r="W4287" s="44"/>
      <c r="X4287" s="44"/>
      <c r="Y4287" s="44"/>
    </row>
    <row r="4288" spans="1:25" ht="15" customHeight="1" x14ac:dyDescent="0.2">
      <c r="A4288" s="44"/>
      <c r="O4288" s="44"/>
      <c r="P4288" s="44"/>
      <c r="Q4288" s="44"/>
      <c r="R4288" s="44"/>
      <c r="S4288" s="44"/>
      <c r="T4288" s="44"/>
      <c r="U4288" s="44"/>
      <c r="V4288" s="44"/>
      <c r="W4288" s="44"/>
      <c r="X4288" s="44"/>
      <c r="Y4288" s="44"/>
    </row>
    <row r="4289" spans="1:25" ht="15" customHeight="1" x14ac:dyDescent="0.2">
      <c r="A4289" s="44"/>
      <c r="O4289" s="44"/>
      <c r="P4289" s="44"/>
      <c r="Q4289" s="44"/>
      <c r="R4289" s="44"/>
      <c r="S4289" s="44"/>
      <c r="T4289" s="44"/>
      <c r="U4289" s="44"/>
      <c r="V4289" s="44"/>
      <c r="W4289" s="44"/>
      <c r="X4289" s="44"/>
      <c r="Y4289" s="44"/>
    </row>
    <row r="4290" spans="1:25" ht="15" customHeight="1" x14ac:dyDescent="0.2">
      <c r="A4290" s="44"/>
      <c r="O4290" s="44"/>
      <c r="P4290" s="44"/>
      <c r="Q4290" s="44"/>
      <c r="R4290" s="44"/>
      <c r="S4290" s="44"/>
      <c r="T4290" s="44"/>
      <c r="U4290" s="44"/>
      <c r="V4290" s="44"/>
      <c r="W4290" s="44"/>
      <c r="X4290" s="44"/>
      <c r="Y4290" s="44"/>
    </row>
    <row r="4291" spans="1:25" ht="15" customHeight="1" x14ac:dyDescent="0.2">
      <c r="A4291" s="44"/>
      <c r="O4291" s="44"/>
      <c r="P4291" s="44"/>
      <c r="Q4291" s="44"/>
      <c r="R4291" s="44"/>
      <c r="S4291" s="44"/>
      <c r="T4291" s="44"/>
      <c r="U4291" s="44"/>
      <c r="V4291" s="44"/>
      <c r="W4291" s="44"/>
      <c r="X4291" s="44"/>
      <c r="Y4291" s="44"/>
    </row>
    <row r="4292" spans="1:25" ht="15" customHeight="1" x14ac:dyDescent="0.2">
      <c r="A4292" s="44"/>
      <c r="O4292" s="44"/>
      <c r="P4292" s="44"/>
      <c r="Q4292" s="44"/>
      <c r="R4292" s="44"/>
      <c r="S4292" s="44"/>
      <c r="T4292" s="44"/>
      <c r="U4292" s="44"/>
      <c r="V4292" s="44"/>
      <c r="W4292" s="44"/>
      <c r="X4292" s="44"/>
      <c r="Y4292" s="44"/>
    </row>
    <row r="4293" spans="1:25" ht="15" customHeight="1" x14ac:dyDescent="0.2">
      <c r="A4293" s="44"/>
      <c r="O4293" s="44"/>
      <c r="P4293" s="44"/>
      <c r="Q4293" s="44"/>
      <c r="R4293" s="44"/>
      <c r="S4293" s="44"/>
      <c r="T4293" s="44"/>
      <c r="U4293" s="44"/>
      <c r="V4293" s="44"/>
      <c r="W4293" s="44"/>
      <c r="X4293" s="44"/>
      <c r="Y4293" s="44"/>
    </row>
    <row r="4294" spans="1:25" ht="15" customHeight="1" x14ac:dyDescent="0.2">
      <c r="A4294" s="44"/>
      <c r="O4294" s="44"/>
      <c r="P4294" s="44"/>
      <c r="Q4294" s="44"/>
      <c r="R4294" s="44"/>
      <c r="S4294" s="44"/>
      <c r="T4294" s="44"/>
      <c r="U4294" s="44"/>
      <c r="V4294" s="44"/>
      <c r="W4294" s="44"/>
      <c r="X4294" s="44"/>
      <c r="Y4294" s="44"/>
    </row>
    <row r="4295" spans="1:25" ht="15" customHeight="1" x14ac:dyDescent="0.2">
      <c r="A4295" s="44"/>
      <c r="O4295" s="44"/>
      <c r="P4295" s="44"/>
      <c r="Q4295" s="44"/>
      <c r="R4295" s="44"/>
      <c r="S4295" s="44"/>
      <c r="T4295" s="44"/>
      <c r="U4295" s="44"/>
      <c r="V4295" s="44"/>
      <c r="W4295" s="44"/>
      <c r="X4295" s="44"/>
      <c r="Y4295" s="44"/>
    </row>
    <row r="4296" spans="1:25" ht="15" customHeight="1" x14ac:dyDescent="0.2">
      <c r="A4296" s="44"/>
      <c r="O4296" s="44"/>
      <c r="P4296" s="44"/>
      <c r="Q4296" s="44"/>
      <c r="R4296" s="44"/>
      <c r="S4296" s="44"/>
      <c r="T4296" s="44"/>
      <c r="U4296" s="44"/>
      <c r="V4296" s="44"/>
      <c r="W4296" s="44"/>
      <c r="X4296" s="44"/>
      <c r="Y4296" s="44"/>
    </row>
    <row r="4297" spans="1:25" ht="15" customHeight="1" x14ac:dyDescent="0.2">
      <c r="A4297" s="44"/>
      <c r="O4297" s="44"/>
      <c r="P4297" s="44"/>
      <c r="Q4297" s="44"/>
      <c r="R4297" s="44"/>
      <c r="S4297" s="44"/>
      <c r="T4297" s="44"/>
      <c r="U4297" s="44"/>
      <c r="V4297" s="44"/>
      <c r="W4297" s="44"/>
      <c r="X4297" s="44"/>
      <c r="Y4297" s="44"/>
    </row>
    <row r="4298" spans="1:25" ht="15" customHeight="1" x14ac:dyDescent="0.2">
      <c r="A4298" s="44"/>
      <c r="O4298" s="44"/>
      <c r="P4298" s="44"/>
      <c r="Q4298" s="44"/>
      <c r="R4298" s="44"/>
      <c r="S4298" s="44"/>
      <c r="T4298" s="44"/>
      <c r="U4298" s="44"/>
      <c r="V4298" s="44"/>
      <c r="W4298" s="44"/>
      <c r="X4298" s="44"/>
      <c r="Y4298" s="44"/>
    </row>
    <row r="4299" spans="1:25" ht="15" customHeight="1" x14ac:dyDescent="0.2">
      <c r="A4299" s="44"/>
      <c r="O4299" s="44"/>
      <c r="P4299" s="44"/>
      <c r="Q4299" s="44"/>
      <c r="R4299" s="44"/>
      <c r="S4299" s="44"/>
      <c r="T4299" s="44"/>
      <c r="U4299" s="44"/>
      <c r="V4299" s="44"/>
      <c r="W4299" s="44"/>
      <c r="X4299" s="44"/>
      <c r="Y4299" s="44"/>
    </row>
    <row r="4300" spans="1:25" ht="15" customHeight="1" x14ac:dyDescent="0.2">
      <c r="A4300" s="44"/>
      <c r="O4300" s="44"/>
      <c r="P4300" s="44"/>
      <c r="Q4300" s="44"/>
      <c r="R4300" s="44"/>
      <c r="S4300" s="44"/>
      <c r="T4300" s="44"/>
      <c r="U4300" s="44"/>
      <c r="V4300" s="44"/>
      <c r="W4300" s="44"/>
      <c r="X4300" s="44"/>
      <c r="Y4300" s="44"/>
    </row>
    <row r="4301" spans="1:25" ht="15" customHeight="1" x14ac:dyDescent="0.2">
      <c r="A4301" s="44"/>
      <c r="O4301" s="44"/>
      <c r="P4301" s="44"/>
      <c r="Q4301" s="44"/>
      <c r="R4301" s="44"/>
      <c r="S4301" s="44"/>
      <c r="T4301" s="44"/>
      <c r="U4301" s="44"/>
      <c r="V4301" s="44"/>
      <c r="W4301" s="44"/>
      <c r="X4301" s="44"/>
      <c r="Y4301" s="44"/>
    </row>
    <row r="4302" spans="1:25" ht="15" customHeight="1" x14ac:dyDescent="0.2">
      <c r="A4302" s="44"/>
      <c r="O4302" s="44"/>
      <c r="P4302" s="44"/>
      <c r="Q4302" s="44"/>
      <c r="R4302" s="44"/>
      <c r="S4302" s="44"/>
      <c r="T4302" s="44"/>
      <c r="U4302" s="44"/>
      <c r="V4302" s="44"/>
      <c r="W4302" s="44"/>
      <c r="X4302" s="44"/>
      <c r="Y4302" s="44"/>
    </row>
    <row r="4303" spans="1:25" ht="15" customHeight="1" x14ac:dyDescent="0.2">
      <c r="A4303" s="44"/>
      <c r="O4303" s="44"/>
      <c r="P4303" s="44"/>
      <c r="Q4303" s="44"/>
      <c r="R4303" s="44"/>
      <c r="S4303" s="44"/>
      <c r="T4303" s="44"/>
      <c r="U4303" s="44"/>
      <c r="V4303" s="44"/>
      <c r="W4303" s="44"/>
      <c r="X4303" s="44"/>
      <c r="Y4303" s="44"/>
    </row>
    <row r="4304" spans="1:25" ht="15" customHeight="1" x14ac:dyDescent="0.2">
      <c r="A4304" s="44"/>
      <c r="O4304" s="44"/>
      <c r="P4304" s="44"/>
      <c r="Q4304" s="44"/>
      <c r="R4304" s="44"/>
      <c r="S4304" s="44"/>
      <c r="T4304" s="44"/>
      <c r="U4304" s="44"/>
      <c r="V4304" s="44"/>
      <c r="W4304" s="44"/>
      <c r="X4304" s="44"/>
      <c r="Y4304" s="44"/>
    </row>
    <row r="4305" spans="1:25" ht="15" customHeight="1" x14ac:dyDescent="0.2">
      <c r="A4305" s="44"/>
      <c r="O4305" s="44"/>
      <c r="P4305" s="44"/>
      <c r="Q4305" s="44"/>
      <c r="R4305" s="44"/>
      <c r="S4305" s="44"/>
      <c r="T4305" s="44"/>
      <c r="U4305" s="44"/>
      <c r="V4305" s="44"/>
      <c r="W4305" s="44"/>
      <c r="X4305" s="44"/>
      <c r="Y4305" s="44"/>
    </row>
    <row r="4306" spans="1:25" ht="15" customHeight="1" x14ac:dyDescent="0.2">
      <c r="A4306" s="44"/>
      <c r="O4306" s="44"/>
      <c r="P4306" s="44"/>
      <c r="Q4306" s="44"/>
      <c r="R4306" s="44"/>
      <c r="S4306" s="44"/>
      <c r="T4306" s="44"/>
      <c r="U4306" s="44"/>
      <c r="V4306" s="44"/>
      <c r="W4306" s="44"/>
      <c r="X4306" s="44"/>
      <c r="Y4306" s="44"/>
    </row>
    <row r="4307" spans="1:25" ht="15" customHeight="1" x14ac:dyDescent="0.2">
      <c r="A4307" s="44"/>
      <c r="O4307" s="44"/>
      <c r="P4307" s="44"/>
      <c r="Q4307" s="44"/>
      <c r="R4307" s="44"/>
      <c r="S4307" s="44"/>
      <c r="T4307" s="44"/>
      <c r="U4307" s="44"/>
      <c r="V4307" s="44"/>
      <c r="W4307" s="44"/>
      <c r="X4307" s="44"/>
      <c r="Y4307" s="44"/>
    </row>
    <row r="4308" spans="1:25" ht="15" customHeight="1" x14ac:dyDescent="0.2">
      <c r="A4308" s="44"/>
      <c r="O4308" s="44"/>
      <c r="P4308" s="44"/>
      <c r="Q4308" s="44"/>
      <c r="R4308" s="44"/>
      <c r="S4308" s="44"/>
      <c r="T4308" s="44"/>
      <c r="U4308" s="44"/>
      <c r="V4308" s="44"/>
      <c r="W4308" s="44"/>
      <c r="X4308" s="44"/>
      <c r="Y4308" s="44"/>
    </row>
    <row r="4309" spans="1:25" ht="15" customHeight="1" x14ac:dyDescent="0.2">
      <c r="A4309" s="44"/>
      <c r="O4309" s="44"/>
      <c r="P4309" s="44"/>
      <c r="Q4309" s="44"/>
      <c r="R4309" s="44"/>
      <c r="S4309" s="44"/>
      <c r="T4309" s="44"/>
      <c r="U4309" s="44"/>
      <c r="V4309" s="44"/>
      <c r="W4309" s="44"/>
      <c r="X4309" s="44"/>
      <c r="Y4309" s="44"/>
    </row>
    <row r="4310" spans="1:25" ht="15" customHeight="1" x14ac:dyDescent="0.2">
      <c r="A4310" s="44"/>
      <c r="O4310" s="44"/>
      <c r="P4310" s="44"/>
      <c r="Q4310" s="44"/>
      <c r="R4310" s="44"/>
      <c r="S4310" s="44"/>
      <c r="T4310" s="44"/>
      <c r="U4310" s="44"/>
      <c r="V4310" s="44"/>
      <c r="W4310" s="44"/>
      <c r="X4310" s="44"/>
      <c r="Y4310" s="44"/>
    </row>
    <row r="4311" spans="1:25" ht="15" customHeight="1" x14ac:dyDescent="0.2">
      <c r="A4311" s="44"/>
      <c r="O4311" s="44"/>
      <c r="P4311" s="44"/>
      <c r="Q4311" s="44"/>
      <c r="R4311" s="44"/>
      <c r="S4311" s="44"/>
      <c r="T4311" s="44"/>
      <c r="U4311" s="44"/>
      <c r="V4311" s="44"/>
      <c r="W4311" s="44"/>
      <c r="X4311" s="44"/>
      <c r="Y4311" s="44"/>
    </row>
    <row r="4312" spans="1:25" ht="15" customHeight="1" x14ac:dyDescent="0.2">
      <c r="A4312" s="44"/>
      <c r="O4312" s="44"/>
      <c r="P4312" s="44"/>
      <c r="Q4312" s="44"/>
      <c r="R4312" s="44"/>
      <c r="S4312" s="44"/>
      <c r="T4312" s="44"/>
      <c r="U4312" s="44"/>
      <c r="V4312" s="44"/>
      <c r="W4312" s="44"/>
      <c r="X4312" s="44"/>
      <c r="Y4312" s="44"/>
    </row>
    <row r="4313" spans="1:25" ht="15" customHeight="1" x14ac:dyDescent="0.2">
      <c r="A4313" s="44"/>
      <c r="O4313" s="44"/>
      <c r="P4313" s="44"/>
      <c r="Q4313" s="44"/>
      <c r="R4313" s="44"/>
      <c r="S4313" s="44"/>
      <c r="T4313" s="44"/>
      <c r="U4313" s="44"/>
      <c r="V4313" s="44"/>
      <c r="W4313" s="44"/>
      <c r="X4313" s="44"/>
      <c r="Y4313" s="44"/>
    </row>
    <row r="4314" spans="1:25" ht="15" customHeight="1" x14ac:dyDescent="0.2">
      <c r="A4314" s="44"/>
      <c r="O4314" s="44"/>
      <c r="P4314" s="44"/>
      <c r="Q4314" s="44"/>
      <c r="R4314" s="44"/>
      <c r="S4314" s="44"/>
      <c r="T4314" s="44"/>
      <c r="U4314" s="44"/>
      <c r="V4314" s="44"/>
      <c r="W4314" s="44"/>
      <c r="X4314" s="44"/>
      <c r="Y4314" s="44"/>
    </row>
    <row r="4315" spans="1:25" ht="15" customHeight="1" x14ac:dyDescent="0.2">
      <c r="A4315" s="44"/>
      <c r="O4315" s="44"/>
      <c r="P4315" s="44"/>
      <c r="Q4315" s="44"/>
      <c r="R4315" s="44"/>
      <c r="S4315" s="44"/>
      <c r="T4315" s="44"/>
      <c r="U4315" s="44"/>
      <c r="V4315" s="44"/>
      <c r="W4315" s="44"/>
      <c r="X4315" s="44"/>
      <c r="Y4315" s="44"/>
    </row>
    <row r="4316" spans="1:25" ht="15" customHeight="1" x14ac:dyDescent="0.2">
      <c r="A4316" s="44"/>
      <c r="O4316" s="44"/>
      <c r="P4316" s="44"/>
      <c r="Q4316" s="44"/>
      <c r="R4316" s="44"/>
      <c r="S4316" s="44"/>
      <c r="T4316" s="44"/>
      <c r="U4316" s="44"/>
      <c r="V4316" s="44"/>
      <c r="W4316" s="44"/>
      <c r="X4316" s="44"/>
      <c r="Y4316" s="44"/>
    </row>
    <row r="4317" spans="1:25" ht="15" customHeight="1" x14ac:dyDescent="0.2">
      <c r="A4317" s="44"/>
      <c r="O4317" s="44"/>
      <c r="P4317" s="44"/>
      <c r="Q4317" s="44"/>
      <c r="R4317" s="44"/>
      <c r="S4317" s="44"/>
      <c r="T4317" s="44"/>
      <c r="U4317" s="44"/>
      <c r="V4317" s="44"/>
      <c r="W4317" s="44"/>
      <c r="X4317" s="44"/>
      <c r="Y4317" s="44"/>
    </row>
    <row r="4318" spans="1:25" ht="15" customHeight="1" x14ac:dyDescent="0.2">
      <c r="A4318" s="44"/>
      <c r="O4318" s="44"/>
      <c r="P4318" s="44"/>
      <c r="Q4318" s="44"/>
      <c r="R4318" s="44"/>
      <c r="S4318" s="44"/>
      <c r="T4318" s="44"/>
      <c r="U4318" s="44"/>
      <c r="V4318" s="44"/>
      <c r="W4318" s="44"/>
      <c r="X4318" s="44"/>
      <c r="Y4318" s="44"/>
    </row>
    <row r="4319" spans="1:25" ht="15" customHeight="1" x14ac:dyDescent="0.2">
      <c r="A4319" s="44"/>
      <c r="O4319" s="44"/>
      <c r="P4319" s="44"/>
      <c r="Q4319" s="44"/>
      <c r="R4319" s="44"/>
      <c r="S4319" s="44"/>
      <c r="T4319" s="44"/>
      <c r="U4319" s="44"/>
      <c r="V4319" s="44"/>
      <c r="W4319" s="44"/>
      <c r="X4319" s="44"/>
      <c r="Y4319" s="44"/>
    </row>
    <row r="4320" spans="1:25" ht="15" customHeight="1" x14ac:dyDescent="0.2">
      <c r="A4320" s="44"/>
      <c r="O4320" s="44"/>
      <c r="P4320" s="44"/>
      <c r="Q4320" s="44"/>
      <c r="R4320" s="44"/>
      <c r="S4320" s="44"/>
      <c r="T4320" s="44"/>
      <c r="U4320" s="44"/>
      <c r="V4320" s="44"/>
      <c r="W4320" s="44"/>
      <c r="X4320" s="44"/>
      <c r="Y4320" s="44"/>
    </row>
    <row r="4321" spans="1:25" ht="15" customHeight="1" x14ac:dyDescent="0.2">
      <c r="A4321" s="44"/>
      <c r="O4321" s="44"/>
      <c r="P4321" s="44"/>
      <c r="Q4321" s="44"/>
      <c r="R4321" s="44"/>
      <c r="S4321" s="44"/>
      <c r="T4321" s="44"/>
      <c r="U4321" s="44"/>
      <c r="V4321" s="44"/>
      <c r="W4321" s="44"/>
      <c r="X4321" s="44"/>
      <c r="Y4321" s="44"/>
    </row>
    <row r="4322" spans="1:25" ht="15" customHeight="1" x14ac:dyDescent="0.2">
      <c r="A4322" s="44"/>
      <c r="O4322" s="44"/>
      <c r="P4322" s="44"/>
      <c r="Q4322" s="44"/>
      <c r="R4322" s="44"/>
      <c r="S4322" s="44"/>
      <c r="T4322" s="44"/>
      <c r="U4322" s="44"/>
      <c r="V4322" s="44"/>
      <c r="W4322" s="44"/>
      <c r="X4322" s="44"/>
      <c r="Y4322" s="44"/>
    </row>
    <row r="4323" spans="1:25" ht="15" customHeight="1" x14ac:dyDescent="0.2">
      <c r="A4323" s="44"/>
      <c r="O4323" s="44"/>
      <c r="P4323" s="44"/>
      <c r="Q4323" s="44"/>
      <c r="R4323" s="44"/>
      <c r="S4323" s="44"/>
      <c r="T4323" s="44"/>
      <c r="U4323" s="44"/>
      <c r="V4323" s="44"/>
      <c r="W4323" s="44"/>
      <c r="X4323" s="44"/>
      <c r="Y4323" s="44"/>
    </row>
    <row r="4324" spans="1:25" ht="15" customHeight="1" x14ac:dyDescent="0.2">
      <c r="A4324" s="44"/>
      <c r="O4324" s="44"/>
      <c r="P4324" s="44"/>
      <c r="Q4324" s="44"/>
      <c r="R4324" s="44"/>
      <c r="S4324" s="44"/>
      <c r="T4324" s="44"/>
      <c r="U4324" s="44"/>
      <c r="V4324" s="44"/>
      <c r="W4324" s="44"/>
      <c r="X4324" s="44"/>
      <c r="Y4324" s="44"/>
    </row>
    <row r="4325" spans="1:25" ht="15" customHeight="1" x14ac:dyDescent="0.2">
      <c r="A4325" s="44"/>
      <c r="O4325" s="44"/>
      <c r="P4325" s="44"/>
      <c r="Q4325" s="44"/>
      <c r="R4325" s="44"/>
      <c r="S4325" s="44"/>
      <c r="T4325" s="44"/>
      <c r="U4325" s="44"/>
      <c r="V4325" s="44"/>
      <c r="W4325" s="44"/>
      <c r="X4325" s="44"/>
      <c r="Y4325" s="44"/>
    </row>
    <row r="4326" spans="1:25" ht="15" customHeight="1" x14ac:dyDescent="0.2">
      <c r="A4326" s="44"/>
      <c r="O4326" s="44"/>
      <c r="P4326" s="44"/>
      <c r="Q4326" s="44"/>
      <c r="R4326" s="44"/>
      <c r="S4326" s="44"/>
      <c r="T4326" s="44"/>
      <c r="U4326" s="44"/>
      <c r="V4326" s="44"/>
      <c r="W4326" s="44"/>
      <c r="X4326" s="44"/>
      <c r="Y4326" s="44"/>
    </row>
    <row r="4327" spans="1:25" ht="15" customHeight="1" x14ac:dyDescent="0.2">
      <c r="A4327" s="44"/>
      <c r="O4327" s="44"/>
      <c r="P4327" s="44"/>
      <c r="Q4327" s="44"/>
      <c r="R4327" s="44"/>
      <c r="S4327" s="44"/>
      <c r="T4327" s="44"/>
      <c r="U4327" s="44"/>
      <c r="V4327" s="44"/>
      <c r="W4327" s="44"/>
      <c r="X4327" s="44"/>
      <c r="Y4327" s="44"/>
    </row>
    <row r="4328" spans="1:25" ht="15" customHeight="1" x14ac:dyDescent="0.2">
      <c r="A4328" s="44"/>
      <c r="O4328" s="44"/>
      <c r="P4328" s="44"/>
      <c r="Q4328" s="44"/>
      <c r="R4328" s="44"/>
      <c r="S4328" s="44"/>
      <c r="T4328" s="44"/>
      <c r="U4328" s="44"/>
      <c r="V4328" s="44"/>
      <c r="W4328" s="44"/>
      <c r="X4328" s="44"/>
      <c r="Y4328" s="44"/>
    </row>
    <row r="4329" spans="1:25" ht="15" customHeight="1" x14ac:dyDescent="0.2">
      <c r="A4329" s="44"/>
      <c r="O4329" s="44"/>
      <c r="P4329" s="44"/>
      <c r="Q4329" s="44"/>
      <c r="R4329" s="44"/>
      <c r="S4329" s="44"/>
      <c r="T4329" s="44"/>
      <c r="U4329" s="44"/>
      <c r="V4329" s="44"/>
      <c r="W4329" s="44"/>
      <c r="X4329" s="44"/>
      <c r="Y4329" s="44"/>
    </row>
    <row r="4330" spans="1:25" ht="15" customHeight="1" x14ac:dyDescent="0.2">
      <c r="A4330" s="44"/>
      <c r="O4330" s="44"/>
      <c r="P4330" s="44"/>
      <c r="Q4330" s="44"/>
      <c r="R4330" s="44"/>
      <c r="S4330" s="44"/>
      <c r="T4330" s="44"/>
      <c r="U4330" s="44"/>
      <c r="V4330" s="44"/>
      <c r="W4330" s="44"/>
      <c r="X4330" s="44"/>
      <c r="Y4330" s="44"/>
    </row>
    <row r="4331" spans="1:25" ht="15" customHeight="1" x14ac:dyDescent="0.2">
      <c r="A4331" s="44"/>
      <c r="O4331" s="44"/>
      <c r="P4331" s="44"/>
      <c r="Q4331" s="44"/>
      <c r="R4331" s="44"/>
      <c r="S4331" s="44"/>
      <c r="T4331" s="44"/>
      <c r="U4331" s="44"/>
      <c r="V4331" s="44"/>
      <c r="W4331" s="44"/>
      <c r="X4331" s="44"/>
      <c r="Y4331" s="44"/>
    </row>
    <row r="4332" spans="1:25" ht="15" customHeight="1" x14ac:dyDescent="0.2">
      <c r="A4332" s="44"/>
      <c r="O4332" s="44"/>
      <c r="P4332" s="44"/>
      <c r="Q4332" s="44"/>
      <c r="R4332" s="44"/>
      <c r="S4332" s="44"/>
      <c r="T4332" s="44"/>
      <c r="U4332" s="44"/>
      <c r="V4332" s="44"/>
      <c r="W4332" s="44"/>
      <c r="X4332" s="44"/>
      <c r="Y4332" s="44"/>
    </row>
    <row r="4333" spans="1:25" ht="15" customHeight="1" x14ac:dyDescent="0.2">
      <c r="A4333" s="44"/>
      <c r="O4333" s="44"/>
      <c r="P4333" s="44"/>
      <c r="Q4333" s="44"/>
      <c r="R4333" s="44"/>
      <c r="S4333" s="44"/>
      <c r="T4333" s="44"/>
      <c r="U4333" s="44"/>
      <c r="V4333" s="44"/>
      <c r="W4333" s="44"/>
      <c r="X4333" s="44"/>
      <c r="Y4333" s="44"/>
    </row>
    <row r="4334" spans="1:25" ht="15" customHeight="1" x14ac:dyDescent="0.2">
      <c r="A4334" s="44"/>
      <c r="O4334" s="44"/>
      <c r="P4334" s="44"/>
      <c r="Q4334" s="44"/>
      <c r="R4334" s="44"/>
      <c r="S4334" s="44"/>
      <c r="T4334" s="44"/>
      <c r="U4334" s="44"/>
      <c r="V4334" s="44"/>
      <c r="W4334" s="44"/>
      <c r="X4334" s="44"/>
      <c r="Y4334" s="44"/>
    </row>
    <row r="4335" spans="1:25" ht="15" customHeight="1" x14ac:dyDescent="0.2">
      <c r="A4335" s="44"/>
      <c r="O4335" s="44"/>
      <c r="P4335" s="44"/>
      <c r="Q4335" s="44"/>
      <c r="R4335" s="44"/>
      <c r="S4335" s="44"/>
      <c r="T4335" s="44"/>
      <c r="U4335" s="44"/>
      <c r="V4335" s="44"/>
      <c r="W4335" s="44"/>
      <c r="X4335" s="44"/>
      <c r="Y4335" s="44"/>
    </row>
    <row r="4336" spans="1:25" ht="15" customHeight="1" x14ac:dyDescent="0.2">
      <c r="A4336" s="44"/>
      <c r="O4336" s="44"/>
      <c r="P4336" s="44"/>
      <c r="Q4336" s="44"/>
      <c r="R4336" s="44"/>
      <c r="S4336" s="44"/>
      <c r="T4336" s="44"/>
      <c r="U4336" s="44"/>
      <c r="V4336" s="44"/>
      <c r="W4336" s="44"/>
      <c r="X4336" s="44"/>
      <c r="Y4336" s="44"/>
    </row>
    <row r="4337" spans="1:25" ht="15" customHeight="1" x14ac:dyDescent="0.2">
      <c r="A4337" s="44"/>
      <c r="O4337" s="44"/>
      <c r="P4337" s="44"/>
      <c r="Q4337" s="44"/>
      <c r="R4337" s="44"/>
      <c r="S4337" s="44"/>
      <c r="T4337" s="44"/>
      <c r="U4337" s="44"/>
      <c r="V4337" s="44"/>
      <c r="W4337" s="44"/>
      <c r="X4337" s="44"/>
      <c r="Y4337" s="44"/>
    </row>
    <row r="4338" spans="1:25" ht="15" customHeight="1" x14ac:dyDescent="0.2">
      <c r="A4338" s="44"/>
      <c r="O4338" s="44"/>
      <c r="P4338" s="44"/>
      <c r="Q4338" s="44"/>
      <c r="R4338" s="44"/>
      <c r="S4338" s="44"/>
      <c r="T4338" s="44"/>
      <c r="U4338" s="44"/>
      <c r="V4338" s="44"/>
      <c r="W4338" s="44"/>
      <c r="X4338" s="44"/>
      <c r="Y4338" s="44"/>
    </row>
    <row r="4339" spans="1:25" ht="15" customHeight="1" x14ac:dyDescent="0.2">
      <c r="A4339" s="44"/>
      <c r="O4339" s="44"/>
      <c r="P4339" s="44"/>
      <c r="Q4339" s="44"/>
      <c r="R4339" s="44"/>
      <c r="S4339" s="44"/>
      <c r="T4339" s="44"/>
      <c r="U4339" s="44"/>
      <c r="V4339" s="44"/>
      <c r="W4339" s="44"/>
      <c r="X4339" s="44"/>
      <c r="Y4339" s="44"/>
    </row>
    <row r="4340" spans="1:25" ht="15" customHeight="1" x14ac:dyDescent="0.2">
      <c r="A4340" s="44"/>
      <c r="O4340" s="44"/>
      <c r="P4340" s="44"/>
      <c r="Q4340" s="44"/>
      <c r="R4340" s="44"/>
      <c r="S4340" s="44"/>
      <c r="T4340" s="44"/>
      <c r="U4340" s="44"/>
      <c r="V4340" s="44"/>
      <c r="W4340" s="44"/>
      <c r="X4340" s="44"/>
      <c r="Y4340" s="44"/>
    </row>
    <row r="4341" spans="1:25" ht="15" customHeight="1" x14ac:dyDescent="0.2">
      <c r="A4341" s="44"/>
      <c r="O4341" s="44"/>
      <c r="P4341" s="44"/>
      <c r="Q4341" s="44"/>
      <c r="R4341" s="44"/>
      <c r="S4341" s="44"/>
      <c r="T4341" s="44"/>
      <c r="U4341" s="44"/>
      <c r="V4341" s="44"/>
      <c r="W4341" s="44"/>
      <c r="X4341" s="44"/>
      <c r="Y4341" s="44"/>
    </row>
    <row r="4342" spans="1:25" ht="15" customHeight="1" x14ac:dyDescent="0.2">
      <c r="A4342" s="44"/>
      <c r="O4342" s="44"/>
      <c r="P4342" s="44"/>
      <c r="Q4342" s="44"/>
      <c r="R4342" s="44"/>
      <c r="S4342" s="44"/>
      <c r="T4342" s="44"/>
      <c r="U4342" s="44"/>
      <c r="V4342" s="44"/>
      <c r="W4342" s="44"/>
      <c r="X4342" s="44"/>
      <c r="Y4342" s="44"/>
    </row>
    <row r="4343" spans="1:25" ht="15" customHeight="1" x14ac:dyDescent="0.2">
      <c r="A4343" s="44"/>
      <c r="O4343" s="44"/>
      <c r="P4343" s="44"/>
      <c r="Q4343" s="44"/>
      <c r="R4343" s="44"/>
      <c r="S4343" s="44"/>
      <c r="T4343" s="44"/>
      <c r="U4343" s="44"/>
      <c r="V4343" s="44"/>
      <c r="W4343" s="44"/>
      <c r="X4343" s="44"/>
      <c r="Y4343" s="44"/>
    </row>
    <row r="4344" spans="1:25" ht="15" customHeight="1" x14ac:dyDescent="0.2">
      <c r="A4344" s="44"/>
      <c r="O4344" s="44"/>
      <c r="P4344" s="44"/>
      <c r="Q4344" s="44"/>
      <c r="R4344" s="44"/>
      <c r="S4344" s="44"/>
      <c r="T4344" s="44"/>
      <c r="U4344" s="44"/>
      <c r="V4344" s="44"/>
      <c r="W4344" s="44"/>
      <c r="X4344" s="44"/>
      <c r="Y4344" s="44"/>
    </row>
    <row r="4345" spans="1:25" ht="15" customHeight="1" x14ac:dyDescent="0.2">
      <c r="A4345" s="44"/>
      <c r="O4345" s="44"/>
      <c r="P4345" s="44"/>
      <c r="Q4345" s="44"/>
      <c r="R4345" s="44"/>
      <c r="S4345" s="44"/>
      <c r="T4345" s="44"/>
      <c r="U4345" s="44"/>
      <c r="V4345" s="44"/>
      <c r="W4345" s="44"/>
      <c r="X4345" s="44"/>
      <c r="Y4345" s="44"/>
    </row>
    <row r="4346" spans="1:25" ht="15" customHeight="1" x14ac:dyDescent="0.2">
      <c r="A4346" s="44"/>
      <c r="O4346" s="44"/>
      <c r="P4346" s="44"/>
      <c r="Q4346" s="44"/>
      <c r="R4346" s="44"/>
      <c r="S4346" s="44"/>
      <c r="T4346" s="44"/>
      <c r="U4346" s="44"/>
      <c r="V4346" s="44"/>
      <c r="W4346" s="44"/>
      <c r="X4346" s="44"/>
      <c r="Y4346" s="44"/>
    </row>
    <row r="4347" spans="1:25" ht="15" customHeight="1" x14ac:dyDescent="0.2">
      <c r="A4347" s="44"/>
      <c r="O4347" s="44"/>
      <c r="P4347" s="44"/>
      <c r="Q4347" s="44"/>
      <c r="R4347" s="44"/>
      <c r="S4347" s="44"/>
      <c r="T4347" s="44"/>
      <c r="U4347" s="44"/>
      <c r="V4347" s="44"/>
      <c r="W4347" s="44"/>
      <c r="X4347" s="44"/>
      <c r="Y4347" s="44"/>
    </row>
    <row r="4348" spans="1:25" ht="15" customHeight="1" x14ac:dyDescent="0.2">
      <c r="A4348" s="44"/>
      <c r="O4348" s="44"/>
      <c r="P4348" s="44"/>
      <c r="Q4348" s="44"/>
      <c r="R4348" s="44"/>
      <c r="S4348" s="44"/>
      <c r="T4348" s="44"/>
      <c r="U4348" s="44"/>
      <c r="V4348" s="44"/>
      <c r="W4348" s="44"/>
      <c r="X4348" s="44"/>
      <c r="Y4348" s="44"/>
    </row>
    <row r="4349" spans="1:25" ht="15" customHeight="1" x14ac:dyDescent="0.2">
      <c r="A4349" s="44"/>
      <c r="O4349" s="44"/>
      <c r="P4349" s="44"/>
      <c r="Q4349" s="44"/>
      <c r="R4349" s="44"/>
      <c r="S4349" s="44"/>
      <c r="T4349" s="44"/>
      <c r="U4349" s="44"/>
      <c r="V4349" s="44"/>
      <c r="W4349" s="44"/>
      <c r="X4349" s="44"/>
      <c r="Y4349" s="44"/>
    </row>
    <row r="4350" spans="1:25" ht="15" customHeight="1" x14ac:dyDescent="0.2">
      <c r="A4350" s="44"/>
      <c r="O4350" s="44"/>
      <c r="P4350" s="44"/>
      <c r="Q4350" s="44"/>
      <c r="R4350" s="44"/>
      <c r="S4350" s="44"/>
      <c r="T4350" s="44"/>
      <c r="U4350" s="44"/>
      <c r="V4350" s="44"/>
      <c r="W4350" s="44"/>
      <c r="X4350" s="44"/>
      <c r="Y4350" s="44"/>
    </row>
    <row r="4351" spans="1:25" ht="15" customHeight="1" x14ac:dyDescent="0.2">
      <c r="A4351" s="44"/>
      <c r="O4351" s="44"/>
      <c r="P4351" s="44"/>
      <c r="Q4351" s="44"/>
      <c r="R4351" s="44"/>
      <c r="S4351" s="44"/>
      <c r="T4351" s="44"/>
      <c r="U4351" s="44"/>
      <c r="V4351" s="44"/>
      <c r="W4351" s="44"/>
      <c r="X4351" s="44"/>
      <c r="Y4351" s="44"/>
    </row>
    <row r="4352" spans="1:25" ht="15" customHeight="1" x14ac:dyDescent="0.2">
      <c r="A4352" s="44"/>
      <c r="O4352" s="44"/>
      <c r="P4352" s="44"/>
      <c r="Q4352" s="44"/>
      <c r="R4352" s="44"/>
      <c r="S4352" s="44"/>
      <c r="T4352" s="44"/>
      <c r="U4352" s="44"/>
      <c r="V4352" s="44"/>
      <c r="W4352" s="44"/>
      <c r="X4352" s="44"/>
      <c r="Y4352" s="44"/>
    </row>
    <row r="4353" spans="1:25" ht="15" customHeight="1" x14ac:dyDescent="0.2">
      <c r="A4353" s="44"/>
      <c r="O4353" s="44"/>
      <c r="P4353" s="44"/>
      <c r="Q4353" s="44"/>
      <c r="R4353" s="44"/>
      <c r="S4353" s="44"/>
      <c r="T4353" s="44"/>
      <c r="U4353" s="44"/>
      <c r="V4353" s="44"/>
      <c r="W4353" s="44"/>
      <c r="X4353" s="44"/>
      <c r="Y4353" s="44"/>
    </row>
    <row r="4354" spans="1:25" ht="15" customHeight="1" x14ac:dyDescent="0.2">
      <c r="A4354" s="44"/>
      <c r="O4354" s="44"/>
      <c r="P4354" s="44"/>
      <c r="Q4354" s="44"/>
      <c r="R4354" s="44"/>
      <c r="S4354" s="44"/>
      <c r="T4354" s="44"/>
      <c r="U4354" s="44"/>
      <c r="V4354" s="44"/>
      <c r="W4354" s="44"/>
      <c r="X4354" s="44"/>
      <c r="Y4354" s="44"/>
    </row>
    <row r="4355" spans="1:25" ht="15" customHeight="1" x14ac:dyDescent="0.2">
      <c r="A4355" s="44"/>
      <c r="O4355" s="44"/>
      <c r="P4355" s="44"/>
      <c r="Q4355" s="44"/>
      <c r="R4355" s="44"/>
      <c r="S4355" s="44"/>
      <c r="T4355" s="44"/>
      <c r="U4355" s="44"/>
      <c r="V4355" s="44"/>
      <c r="W4355" s="44"/>
      <c r="X4355" s="44"/>
      <c r="Y4355" s="44"/>
    </row>
    <row r="4356" spans="1:25" ht="15" customHeight="1" x14ac:dyDescent="0.2">
      <c r="A4356" s="44"/>
      <c r="O4356" s="44"/>
      <c r="P4356" s="44"/>
      <c r="Q4356" s="44"/>
      <c r="R4356" s="44"/>
      <c r="S4356" s="44"/>
      <c r="T4356" s="44"/>
      <c r="U4356" s="44"/>
      <c r="V4356" s="44"/>
      <c r="W4356" s="44"/>
      <c r="X4356" s="44"/>
      <c r="Y4356" s="44"/>
    </row>
    <row r="4357" spans="1:25" ht="15" customHeight="1" x14ac:dyDescent="0.2">
      <c r="A4357" s="44"/>
      <c r="O4357" s="44"/>
      <c r="P4357" s="44"/>
      <c r="Q4357" s="44"/>
      <c r="R4357" s="44"/>
      <c r="S4357" s="44"/>
      <c r="T4357" s="44"/>
      <c r="U4357" s="44"/>
      <c r="V4357" s="44"/>
      <c r="W4357" s="44"/>
      <c r="X4357" s="44"/>
      <c r="Y4357" s="44"/>
    </row>
    <row r="4358" spans="1:25" ht="15" customHeight="1" x14ac:dyDescent="0.2">
      <c r="A4358" s="44"/>
      <c r="O4358" s="44"/>
      <c r="P4358" s="44"/>
      <c r="Q4358" s="44"/>
      <c r="R4358" s="44"/>
      <c r="S4358" s="44"/>
      <c r="T4358" s="44"/>
      <c r="U4358" s="44"/>
      <c r="V4358" s="44"/>
      <c r="W4358" s="44"/>
      <c r="X4358" s="44"/>
      <c r="Y4358" s="44"/>
    </row>
    <row r="4359" spans="1:25" ht="15" customHeight="1" x14ac:dyDescent="0.2">
      <c r="A4359" s="44"/>
      <c r="O4359" s="44"/>
      <c r="P4359" s="44"/>
      <c r="Q4359" s="44"/>
      <c r="R4359" s="44"/>
      <c r="S4359" s="44"/>
      <c r="T4359" s="44"/>
      <c r="U4359" s="44"/>
      <c r="V4359" s="44"/>
      <c r="W4359" s="44"/>
      <c r="X4359" s="44"/>
      <c r="Y4359" s="44"/>
    </row>
    <row r="4360" spans="1:25" ht="15" customHeight="1" x14ac:dyDescent="0.2">
      <c r="A4360" s="44"/>
      <c r="O4360" s="44"/>
      <c r="P4360" s="44"/>
      <c r="Q4360" s="44"/>
      <c r="R4360" s="44"/>
      <c r="S4360" s="44"/>
      <c r="T4360" s="44"/>
      <c r="U4360" s="44"/>
      <c r="V4360" s="44"/>
      <c r="W4360" s="44"/>
      <c r="X4360" s="44"/>
      <c r="Y4360" s="44"/>
    </row>
    <row r="4361" spans="1:25" ht="15" customHeight="1" x14ac:dyDescent="0.2">
      <c r="A4361" s="44"/>
      <c r="O4361" s="44"/>
      <c r="P4361" s="44"/>
      <c r="Q4361" s="44"/>
      <c r="R4361" s="44"/>
      <c r="S4361" s="44"/>
      <c r="T4361" s="44"/>
      <c r="U4361" s="44"/>
      <c r="V4361" s="44"/>
      <c r="W4361" s="44"/>
      <c r="X4361" s="44"/>
      <c r="Y4361" s="44"/>
    </row>
    <row r="4362" spans="1:25" ht="15" customHeight="1" x14ac:dyDescent="0.2">
      <c r="A4362" s="44"/>
      <c r="O4362" s="44"/>
      <c r="P4362" s="44"/>
      <c r="Q4362" s="44"/>
      <c r="R4362" s="44"/>
      <c r="S4362" s="44"/>
      <c r="T4362" s="44"/>
      <c r="U4362" s="44"/>
      <c r="V4362" s="44"/>
      <c r="W4362" s="44"/>
      <c r="X4362" s="44"/>
      <c r="Y4362" s="44"/>
    </row>
    <row r="4363" spans="1:25" ht="15" customHeight="1" x14ac:dyDescent="0.2">
      <c r="A4363" s="44"/>
      <c r="O4363" s="44"/>
      <c r="P4363" s="44"/>
      <c r="Q4363" s="44"/>
      <c r="R4363" s="44"/>
      <c r="S4363" s="44"/>
      <c r="T4363" s="44"/>
      <c r="U4363" s="44"/>
      <c r="V4363" s="44"/>
      <c r="W4363" s="44"/>
      <c r="X4363" s="44"/>
      <c r="Y4363" s="44"/>
    </row>
    <row r="4364" spans="1:25" ht="15" customHeight="1" x14ac:dyDescent="0.2">
      <c r="A4364" s="44"/>
      <c r="O4364" s="44"/>
      <c r="P4364" s="44"/>
      <c r="Q4364" s="44"/>
      <c r="R4364" s="44"/>
      <c r="S4364" s="44"/>
      <c r="T4364" s="44"/>
      <c r="U4364" s="44"/>
      <c r="V4364" s="44"/>
      <c r="W4364" s="44"/>
      <c r="X4364" s="44"/>
      <c r="Y4364" s="44"/>
    </row>
    <row r="4365" spans="1:25" ht="15" customHeight="1" x14ac:dyDescent="0.2">
      <c r="A4365" s="44"/>
      <c r="O4365" s="44"/>
      <c r="P4365" s="44"/>
      <c r="Q4365" s="44"/>
      <c r="R4365" s="44"/>
      <c r="S4365" s="44"/>
      <c r="T4365" s="44"/>
      <c r="U4365" s="44"/>
      <c r="V4365" s="44"/>
      <c r="W4365" s="44"/>
      <c r="X4365" s="44"/>
      <c r="Y4365" s="44"/>
    </row>
    <row r="4366" spans="1:25" ht="15" customHeight="1" x14ac:dyDescent="0.2">
      <c r="A4366" s="44"/>
      <c r="O4366" s="44"/>
      <c r="P4366" s="44"/>
      <c r="Q4366" s="44"/>
      <c r="R4366" s="44"/>
      <c r="S4366" s="44"/>
      <c r="T4366" s="44"/>
      <c r="U4366" s="44"/>
      <c r="V4366" s="44"/>
      <c r="W4366" s="44"/>
      <c r="X4366" s="44"/>
      <c r="Y4366" s="44"/>
    </row>
    <row r="4367" spans="1:25" ht="15" customHeight="1" x14ac:dyDescent="0.2">
      <c r="A4367" s="44"/>
      <c r="O4367" s="44"/>
      <c r="P4367" s="44"/>
      <c r="Q4367" s="44"/>
      <c r="R4367" s="44"/>
      <c r="S4367" s="44"/>
      <c r="T4367" s="44"/>
      <c r="U4367" s="44"/>
      <c r="V4367" s="44"/>
      <c r="W4367" s="44"/>
      <c r="X4367" s="44"/>
      <c r="Y4367" s="44"/>
    </row>
    <row r="4368" spans="1:25" ht="15" customHeight="1" x14ac:dyDescent="0.2">
      <c r="A4368" s="44"/>
      <c r="O4368" s="44"/>
      <c r="P4368" s="44"/>
      <c r="Q4368" s="44"/>
      <c r="R4368" s="44"/>
      <c r="S4368" s="44"/>
      <c r="T4368" s="44"/>
      <c r="U4368" s="44"/>
      <c r="V4368" s="44"/>
      <c r="W4368" s="44"/>
      <c r="X4368" s="44"/>
      <c r="Y4368" s="44"/>
    </row>
    <row r="4369" spans="1:25" ht="15" customHeight="1" x14ac:dyDescent="0.2">
      <c r="A4369" s="44"/>
      <c r="O4369" s="44"/>
      <c r="P4369" s="44"/>
      <c r="Q4369" s="44"/>
      <c r="R4369" s="44"/>
      <c r="S4369" s="44"/>
      <c r="T4369" s="44"/>
      <c r="U4369" s="44"/>
      <c r="V4369" s="44"/>
      <c r="W4369" s="44"/>
      <c r="X4369" s="44"/>
      <c r="Y4369" s="44"/>
    </row>
    <row r="4370" spans="1:25" ht="15" customHeight="1" x14ac:dyDescent="0.2">
      <c r="A4370" s="44"/>
      <c r="O4370" s="44"/>
      <c r="P4370" s="44"/>
      <c r="Q4370" s="44"/>
      <c r="R4370" s="44"/>
      <c r="S4370" s="44"/>
      <c r="T4370" s="44"/>
      <c r="U4370" s="44"/>
      <c r="V4370" s="44"/>
      <c r="W4370" s="44"/>
      <c r="X4370" s="44"/>
      <c r="Y4370" s="44"/>
    </row>
    <row r="4371" spans="1:25" ht="15" customHeight="1" x14ac:dyDescent="0.2">
      <c r="A4371" s="44"/>
      <c r="O4371" s="44"/>
      <c r="P4371" s="44"/>
      <c r="Q4371" s="44"/>
      <c r="R4371" s="44"/>
      <c r="S4371" s="44"/>
      <c r="T4371" s="44"/>
      <c r="U4371" s="44"/>
      <c r="V4371" s="44"/>
      <c r="W4371" s="44"/>
      <c r="X4371" s="44"/>
      <c r="Y4371" s="44"/>
    </row>
    <row r="4372" spans="1:25" ht="15" customHeight="1" x14ac:dyDescent="0.2">
      <c r="A4372" s="44"/>
      <c r="O4372" s="44"/>
      <c r="P4372" s="44"/>
      <c r="Q4372" s="44"/>
      <c r="R4372" s="44"/>
      <c r="S4372" s="44"/>
      <c r="T4372" s="44"/>
      <c r="U4372" s="44"/>
      <c r="V4372" s="44"/>
      <c r="W4372" s="44"/>
      <c r="X4372" s="44"/>
      <c r="Y4372" s="44"/>
    </row>
    <row r="4373" spans="1:25" ht="15" customHeight="1" x14ac:dyDescent="0.2">
      <c r="A4373" s="44"/>
      <c r="O4373" s="44"/>
      <c r="P4373" s="44"/>
      <c r="Q4373" s="44"/>
      <c r="R4373" s="44"/>
      <c r="S4373" s="44"/>
      <c r="T4373" s="44"/>
      <c r="U4373" s="44"/>
      <c r="V4373" s="44"/>
      <c r="W4373" s="44"/>
      <c r="X4373" s="44"/>
      <c r="Y4373" s="44"/>
    </row>
    <row r="4374" spans="1:25" ht="15" customHeight="1" x14ac:dyDescent="0.2">
      <c r="A4374" s="44"/>
      <c r="O4374" s="44"/>
      <c r="P4374" s="44"/>
      <c r="Q4374" s="44"/>
      <c r="R4374" s="44"/>
      <c r="S4374" s="44"/>
      <c r="T4374" s="44"/>
      <c r="U4374" s="44"/>
      <c r="V4374" s="44"/>
      <c r="W4374" s="44"/>
      <c r="X4374" s="44"/>
      <c r="Y4374" s="44"/>
    </row>
    <row r="4375" spans="1:25" ht="15" customHeight="1" x14ac:dyDescent="0.2">
      <c r="A4375" s="44"/>
      <c r="O4375" s="44"/>
      <c r="P4375" s="44"/>
      <c r="Q4375" s="44"/>
      <c r="R4375" s="44"/>
      <c r="S4375" s="44"/>
      <c r="T4375" s="44"/>
      <c r="U4375" s="44"/>
      <c r="V4375" s="44"/>
      <c r="W4375" s="44"/>
      <c r="X4375" s="44"/>
      <c r="Y4375" s="44"/>
    </row>
    <row r="4376" spans="1:25" ht="15" customHeight="1" x14ac:dyDescent="0.2">
      <c r="A4376" s="44"/>
      <c r="O4376" s="44"/>
      <c r="P4376" s="44"/>
      <c r="Q4376" s="44"/>
      <c r="R4376" s="44"/>
      <c r="S4376" s="44"/>
      <c r="T4376" s="44"/>
      <c r="U4376" s="44"/>
      <c r="V4376" s="44"/>
      <c r="W4376" s="44"/>
      <c r="X4376" s="44"/>
      <c r="Y4376" s="44"/>
    </row>
    <row r="4377" spans="1:25" ht="15" customHeight="1" x14ac:dyDescent="0.2">
      <c r="A4377" s="44"/>
      <c r="O4377" s="44"/>
      <c r="P4377" s="44"/>
      <c r="Q4377" s="44"/>
      <c r="R4377" s="44"/>
      <c r="S4377" s="44"/>
      <c r="T4377" s="44"/>
      <c r="U4377" s="44"/>
      <c r="V4377" s="44"/>
      <c r="W4377" s="44"/>
      <c r="X4377" s="44"/>
      <c r="Y4377" s="44"/>
    </row>
    <row r="4378" spans="1:25" ht="15" customHeight="1" x14ac:dyDescent="0.2">
      <c r="A4378" s="44"/>
      <c r="O4378" s="44"/>
      <c r="P4378" s="44"/>
      <c r="Q4378" s="44"/>
      <c r="R4378" s="44"/>
      <c r="S4378" s="44"/>
      <c r="T4378" s="44"/>
      <c r="U4378" s="44"/>
      <c r="V4378" s="44"/>
      <c r="W4378" s="44"/>
      <c r="X4378" s="44"/>
      <c r="Y4378" s="44"/>
    </row>
    <row r="4379" spans="1:25" ht="15" customHeight="1" x14ac:dyDescent="0.2">
      <c r="A4379" s="44"/>
      <c r="O4379" s="44"/>
      <c r="P4379" s="44"/>
      <c r="Q4379" s="44"/>
      <c r="R4379" s="44"/>
      <c r="S4379" s="44"/>
      <c r="T4379" s="44"/>
      <c r="U4379" s="44"/>
      <c r="V4379" s="44"/>
      <c r="W4379" s="44"/>
      <c r="X4379" s="44"/>
      <c r="Y4379" s="44"/>
    </row>
    <row r="4380" spans="1:25" ht="15" customHeight="1" x14ac:dyDescent="0.2">
      <c r="A4380" s="44"/>
      <c r="O4380" s="44"/>
      <c r="P4380" s="44"/>
      <c r="Q4380" s="44"/>
      <c r="R4380" s="44"/>
      <c r="S4380" s="44"/>
      <c r="T4380" s="44"/>
      <c r="U4380" s="44"/>
      <c r="V4380" s="44"/>
      <c r="W4380" s="44"/>
      <c r="X4380" s="44"/>
      <c r="Y4380" s="44"/>
    </row>
    <row r="4381" spans="1:25" ht="15" customHeight="1" x14ac:dyDescent="0.2">
      <c r="A4381" s="44"/>
      <c r="O4381" s="44"/>
      <c r="P4381" s="44"/>
      <c r="Q4381" s="44"/>
      <c r="R4381" s="44"/>
      <c r="S4381" s="44"/>
      <c r="T4381" s="44"/>
      <c r="U4381" s="44"/>
      <c r="V4381" s="44"/>
      <c r="W4381" s="44"/>
      <c r="X4381" s="44"/>
      <c r="Y4381" s="44"/>
    </row>
    <row r="4382" spans="1:25" ht="15" customHeight="1" x14ac:dyDescent="0.2">
      <c r="A4382" s="44"/>
      <c r="O4382" s="44"/>
      <c r="P4382" s="44"/>
      <c r="Q4382" s="44"/>
      <c r="R4382" s="44"/>
      <c r="S4382" s="44"/>
      <c r="T4382" s="44"/>
      <c r="U4382" s="44"/>
      <c r="V4382" s="44"/>
      <c r="W4382" s="44"/>
      <c r="X4382" s="44"/>
      <c r="Y4382" s="44"/>
    </row>
    <row r="4383" spans="1:25" ht="15" customHeight="1" x14ac:dyDescent="0.2">
      <c r="A4383" s="44"/>
      <c r="O4383" s="44"/>
      <c r="P4383" s="44"/>
      <c r="Q4383" s="44"/>
      <c r="R4383" s="44"/>
      <c r="S4383" s="44"/>
      <c r="T4383" s="44"/>
      <c r="U4383" s="44"/>
      <c r="V4383" s="44"/>
      <c r="W4383" s="44"/>
      <c r="X4383" s="44"/>
      <c r="Y4383" s="44"/>
    </row>
    <row r="4384" spans="1:25" ht="15" customHeight="1" x14ac:dyDescent="0.2">
      <c r="A4384" s="44"/>
      <c r="O4384" s="44"/>
      <c r="P4384" s="44"/>
      <c r="Q4384" s="44"/>
      <c r="R4384" s="44"/>
      <c r="S4384" s="44"/>
      <c r="T4384" s="44"/>
      <c r="U4384" s="44"/>
      <c r="V4384" s="44"/>
      <c r="W4384" s="44"/>
      <c r="X4384" s="44"/>
      <c r="Y4384" s="44"/>
    </row>
    <row r="4385" spans="1:25" ht="15" customHeight="1" x14ac:dyDescent="0.2">
      <c r="A4385" s="44"/>
      <c r="O4385" s="44"/>
      <c r="P4385" s="44"/>
      <c r="Q4385" s="44"/>
      <c r="R4385" s="44"/>
      <c r="S4385" s="44"/>
      <c r="T4385" s="44"/>
      <c r="U4385" s="44"/>
      <c r="V4385" s="44"/>
      <c r="W4385" s="44"/>
      <c r="X4385" s="44"/>
      <c r="Y4385" s="44"/>
    </row>
    <row r="4386" spans="1:25" ht="15" customHeight="1" x14ac:dyDescent="0.2">
      <c r="A4386" s="44"/>
      <c r="O4386" s="44"/>
      <c r="P4386" s="44"/>
      <c r="Q4386" s="44"/>
      <c r="R4386" s="44"/>
      <c r="S4386" s="44"/>
      <c r="T4386" s="44"/>
      <c r="U4386" s="44"/>
      <c r="V4386" s="44"/>
      <c r="W4386" s="44"/>
      <c r="X4386" s="44"/>
      <c r="Y4386" s="44"/>
    </row>
    <row r="4387" spans="1:25" ht="15" customHeight="1" x14ac:dyDescent="0.2">
      <c r="A4387" s="44"/>
      <c r="O4387" s="44"/>
      <c r="P4387" s="44"/>
      <c r="Q4387" s="44"/>
      <c r="R4387" s="44"/>
      <c r="S4387" s="44"/>
      <c r="T4387" s="44"/>
      <c r="U4387" s="44"/>
      <c r="V4387" s="44"/>
      <c r="W4387" s="44"/>
      <c r="X4387" s="44"/>
      <c r="Y4387" s="44"/>
    </row>
    <row r="4388" spans="1:25" ht="15" customHeight="1" x14ac:dyDescent="0.2">
      <c r="A4388" s="44"/>
      <c r="O4388" s="44"/>
      <c r="P4388" s="44"/>
      <c r="Q4388" s="44"/>
      <c r="R4388" s="44"/>
      <c r="S4388" s="44"/>
      <c r="T4388" s="44"/>
      <c r="U4388" s="44"/>
      <c r="V4388" s="44"/>
      <c r="W4388" s="44"/>
      <c r="X4388" s="44"/>
      <c r="Y4388" s="44"/>
    </row>
    <row r="4389" spans="1:25" ht="15" customHeight="1" x14ac:dyDescent="0.2">
      <c r="A4389" s="44"/>
      <c r="O4389" s="44"/>
      <c r="P4389" s="44"/>
      <c r="Q4389" s="44"/>
      <c r="R4389" s="44"/>
      <c r="S4389" s="44"/>
      <c r="T4389" s="44"/>
      <c r="U4389" s="44"/>
      <c r="V4389" s="44"/>
      <c r="W4389" s="44"/>
      <c r="X4389" s="44"/>
      <c r="Y4389" s="44"/>
    </row>
    <row r="4390" spans="1:25" ht="15" customHeight="1" x14ac:dyDescent="0.2">
      <c r="A4390" s="44"/>
      <c r="O4390" s="44"/>
      <c r="P4390" s="44"/>
      <c r="Q4390" s="44"/>
      <c r="R4390" s="44"/>
      <c r="S4390" s="44"/>
      <c r="T4390" s="44"/>
      <c r="U4390" s="44"/>
      <c r="V4390" s="44"/>
      <c r="W4390" s="44"/>
      <c r="X4390" s="44"/>
      <c r="Y4390" s="44"/>
    </row>
    <row r="4391" spans="1:25" ht="15" customHeight="1" x14ac:dyDescent="0.2">
      <c r="A4391" s="44"/>
      <c r="O4391" s="44"/>
      <c r="P4391" s="44"/>
      <c r="Q4391" s="44"/>
      <c r="R4391" s="44"/>
      <c r="S4391" s="44"/>
      <c r="T4391" s="44"/>
      <c r="U4391" s="44"/>
      <c r="V4391" s="44"/>
      <c r="W4391" s="44"/>
      <c r="X4391" s="44"/>
      <c r="Y4391" s="44"/>
    </row>
    <row r="4392" spans="1:25" ht="15" customHeight="1" x14ac:dyDescent="0.2">
      <c r="A4392" s="44"/>
      <c r="O4392" s="44"/>
      <c r="P4392" s="44"/>
      <c r="Q4392" s="44"/>
      <c r="R4392" s="44"/>
      <c r="S4392" s="44"/>
      <c r="T4392" s="44"/>
      <c r="U4392" s="44"/>
      <c r="V4392" s="44"/>
      <c r="W4392" s="44"/>
      <c r="X4392" s="44"/>
      <c r="Y4392" s="44"/>
    </row>
    <row r="4393" spans="1:25" ht="15" customHeight="1" x14ac:dyDescent="0.2">
      <c r="A4393" s="44"/>
      <c r="O4393" s="44"/>
      <c r="P4393" s="44"/>
      <c r="Q4393" s="44"/>
      <c r="R4393" s="44"/>
      <c r="S4393" s="44"/>
      <c r="T4393" s="44"/>
      <c r="U4393" s="44"/>
      <c r="V4393" s="44"/>
      <c r="W4393" s="44"/>
      <c r="X4393" s="44"/>
      <c r="Y4393" s="44"/>
    </row>
    <row r="4394" spans="1:25" ht="15" customHeight="1" x14ac:dyDescent="0.2">
      <c r="A4394" s="44"/>
      <c r="O4394" s="44"/>
      <c r="P4394" s="44"/>
      <c r="Q4394" s="44"/>
      <c r="R4394" s="44"/>
      <c r="S4394" s="44"/>
      <c r="T4394" s="44"/>
      <c r="U4394" s="44"/>
      <c r="V4394" s="44"/>
      <c r="W4394" s="44"/>
      <c r="X4394" s="44"/>
      <c r="Y4394" s="44"/>
    </row>
    <row r="4395" spans="1:25" ht="15" customHeight="1" x14ac:dyDescent="0.2">
      <c r="A4395" s="44"/>
      <c r="O4395" s="44"/>
      <c r="P4395" s="44"/>
      <c r="Q4395" s="44"/>
      <c r="R4395" s="44"/>
      <c r="S4395" s="44"/>
      <c r="T4395" s="44"/>
      <c r="U4395" s="44"/>
      <c r="V4395" s="44"/>
      <c r="W4395" s="44"/>
      <c r="X4395" s="44"/>
      <c r="Y4395" s="44"/>
    </row>
    <row r="4396" spans="1:25" ht="15" customHeight="1" x14ac:dyDescent="0.2">
      <c r="A4396" s="44"/>
      <c r="O4396" s="44"/>
      <c r="P4396" s="44"/>
      <c r="Q4396" s="44"/>
      <c r="R4396" s="44"/>
      <c r="S4396" s="44"/>
      <c r="T4396" s="44"/>
      <c r="U4396" s="44"/>
      <c r="V4396" s="44"/>
      <c r="W4396" s="44"/>
      <c r="X4396" s="44"/>
      <c r="Y4396" s="44"/>
    </row>
    <row r="4397" spans="1:25" ht="15" customHeight="1" x14ac:dyDescent="0.2">
      <c r="A4397" s="44"/>
      <c r="O4397" s="44"/>
      <c r="P4397" s="44"/>
      <c r="Q4397" s="44"/>
      <c r="R4397" s="44"/>
      <c r="S4397" s="44"/>
      <c r="T4397" s="44"/>
      <c r="U4397" s="44"/>
      <c r="V4397" s="44"/>
      <c r="W4397" s="44"/>
      <c r="X4397" s="44"/>
      <c r="Y4397" s="44"/>
    </row>
    <row r="4398" spans="1:25" ht="15" customHeight="1" x14ac:dyDescent="0.2">
      <c r="A4398" s="44"/>
      <c r="O4398" s="44"/>
      <c r="P4398" s="44"/>
      <c r="Q4398" s="44"/>
      <c r="R4398" s="44"/>
      <c r="S4398" s="44"/>
      <c r="T4398" s="44"/>
      <c r="U4398" s="44"/>
      <c r="V4398" s="44"/>
      <c r="W4398" s="44"/>
      <c r="X4398" s="44"/>
      <c r="Y4398" s="44"/>
    </row>
    <row r="4399" spans="1:25" ht="15" customHeight="1" x14ac:dyDescent="0.2">
      <c r="A4399" s="44"/>
      <c r="O4399" s="44"/>
      <c r="P4399" s="44"/>
      <c r="Q4399" s="44"/>
      <c r="R4399" s="44"/>
      <c r="S4399" s="44"/>
      <c r="T4399" s="44"/>
      <c r="U4399" s="44"/>
      <c r="V4399" s="44"/>
      <c r="W4399" s="44"/>
      <c r="X4399" s="44"/>
      <c r="Y4399" s="44"/>
    </row>
    <row r="4400" spans="1:25" ht="15" customHeight="1" x14ac:dyDescent="0.2">
      <c r="A4400" s="44"/>
      <c r="O4400" s="44"/>
      <c r="P4400" s="44"/>
      <c r="Q4400" s="44"/>
      <c r="R4400" s="44"/>
      <c r="S4400" s="44"/>
      <c r="T4400" s="44"/>
      <c r="U4400" s="44"/>
      <c r="V4400" s="44"/>
      <c r="W4400" s="44"/>
      <c r="X4400" s="44"/>
      <c r="Y4400" s="44"/>
    </row>
    <row r="4401" spans="1:25" ht="15" customHeight="1" x14ac:dyDescent="0.2">
      <c r="A4401" s="44"/>
      <c r="O4401" s="44"/>
      <c r="P4401" s="44"/>
      <c r="Q4401" s="44"/>
      <c r="R4401" s="44"/>
      <c r="S4401" s="44"/>
      <c r="T4401" s="44"/>
      <c r="U4401" s="44"/>
      <c r="V4401" s="44"/>
      <c r="W4401" s="44"/>
      <c r="X4401" s="44"/>
      <c r="Y4401" s="44"/>
    </row>
    <row r="4402" spans="1:25" ht="15" customHeight="1" x14ac:dyDescent="0.2">
      <c r="A4402" s="44"/>
      <c r="O4402" s="44"/>
      <c r="P4402" s="44"/>
      <c r="Q4402" s="44"/>
      <c r="R4402" s="44"/>
      <c r="S4402" s="44"/>
      <c r="T4402" s="44"/>
      <c r="U4402" s="44"/>
      <c r="V4402" s="44"/>
      <c r="W4402" s="44"/>
      <c r="X4402" s="44"/>
      <c r="Y4402" s="44"/>
    </row>
    <row r="4403" spans="1:25" ht="15" customHeight="1" x14ac:dyDescent="0.2">
      <c r="A4403" s="44"/>
      <c r="O4403" s="44"/>
      <c r="P4403" s="44"/>
      <c r="Q4403" s="44"/>
      <c r="R4403" s="44"/>
      <c r="S4403" s="44"/>
      <c r="T4403" s="44"/>
      <c r="U4403" s="44"/>
      <c r="V4403" s="44"/>
      <c r="W4403" s="44"/>
      <c r="X4403" s="44"/>
      <c r="Y4403" s="44"/>
    </row>
    <row r="4404" spans="1:25" ht="15" customHeight="1" x14ac:dyDescent="0.2">
      <c r="A4404" s="44"/>
      <c r="O4404" s="44"/>
      <c r="P4404" s="44"/>
      <c r="Q4404" s="44"/>
      <c r="R4404" s="44"/>
      <c r="S4404" s="44"/>
      <c r="T4404" s="44"/>
      <c r="U4404" s="44"/>
      <c r="V4404" s="44"/>
      <c r="W4404" s="44"/>
      <c r="X4404" s="44"/>
      <c r="Y4404" s="44"/>
    </row>
    <row r="4405" spans="1:25" ht="15" customHeight="1" x14ac:dyDescent="0.2">
      <c r="A4405" s="44"/>
      <c r="O4405" s="44"/>
      <c r="P4405" s="44"/>
      <c r="Q4405" s="44"/>
      <c r="R4405" s="44"/>
      <c r="S4405" s="44"/>
      <c r="T4405" s="44"/>
      <c r="U4405" s="44"/>
      <c r="V4405" s="44"/>
      <c r="W4405" s="44"/>
      <c r="X4405" s="44"/>
      <c r="Y4405" s="44"/>
    </row>
    <row r="4406" spans="1:25" ht="15" customHeight="1" x14ac:dyDescent="0.2">
      <c r="A4406" s="44"/>
      <c r="O4406" s="44"/>
      <c r="P4406" s="44"/>
      <c r="Q4406" s="44"/>
      <c r="R4406" s="44"/>
      <c r="S4406" s="44"/>
      <c r="T4406" s="44"/>
      <c r="U4406" s="44"/>
      <c r="V4406" s="44"/>
      <c r="W4406" s="44"/>
      <c r="X4406" s="44"/>
      <c r="Y4406" s="44"/>
    </row>
    <row r="4407" spans="1:25" ht="15" customHeight="1" x14ac:dyDescent="0.2">
      <c r="A4407" s="44"/>
      <c r="O4407" s="44"/>
      <c r="P4407" s="44"/>
      <c r="Q4407" s="44"/>
      <c r="R4407" s="44"/>
      <c r="S4407" s="44"/>
      <c r="T4407" s="44"/>
      <c r="U4407" s="44"/>
      <c r="V4407" s="44"/>
      <c r="W4407" s="44"/>
      <c r="X4407" s="44"/>
      <c r="Y4407" s="44"/>
    </row>
    <row r="4408" spans="1:25" ht="15" customHeight="1" x14ac:dyDescent="0.2">
      <c r="A4408" s="44"/>
      <c r="O4408" s="44"/>
      <c r="P4408" s="44"/>
      <c r="Q4408" s="44"/>
      <c r="R4408" s="44"/>
      <c r="S4408" s="44"/>
      <c r="T4408" s="44"/>
      <c r="U4408" s="44"/>
      <c r="V4408" s="44"/>
      <c r="W4408" s="44"/>
      <c r="X4408" s="44"/>
      <c r="Y4408" s="44"/>
    </row>
    <row r="4409" spans="1:25" ht="15" customHeight="1" x14ac:dyDescent="0.2">
      <c r="A4409" s="44"/>
      <c r="O4409" s="44"/>
      <c r="P4409" s="44"/>
      <c r="Q4409" s="44"/>
      <c r="R4409" s="44"/>
      <c r="S4409" s="44"/>
      <c r="T4409" s="44"/>
      <c r="U4409" s="44"/>
      <c r="V4409" s="44"/>
      <c r="W4409" s="44"/>
      <c r="X4409" s="44"/>
      <c r="Y4409" s="44"/>
    </row>
    <row r="4410" spans="1:25" ht="15" customHeight="1" x14ac:dyDescent="0.2">
      <c r="A4410" s="44"/>
      <c r="O4410" s="44"/>
      <c r="P4410" s="44"/>
      <c r="Q4410" s="44"/>
      <c r="R4410" s="44"/>
      <c r="S4410" s="44"/>
      <c r="T4410" s="44"/>
      <c r="U4410" s="44"/>
      <c r="V4410" s="44"/>
      <c r="W4410" s="44"/>
      <c r="X4410" s="44"/>
      <c r="Y4410" s="44"/>
    </row>
    <row r="4411" spans="1:25" ht="15" customHeight="1" x14ac:dyDescent="0.2">
      <c r="A4411" s="44"/>
      <c r="O4411" s="44"/>
      <c r="P4411" s="44"/>
      <c r="Q4411" s="44"/>
      <c r="R4411" s="44"/>
      <c r="S4411" s="44"/>
      <c r="T4411" s="44"/>
      <c r="U4411" s="44"/>
      <c r="V4411" s="44"/>
      <c r="W4411" s="44"/>
      <c r="X4411" s="44"/>
      <c r="Y4411" s="44"/>
    </row>
    <row r="4412" spans="1:25" ht="15" customHeight="1" x14ac:dyDescent="0.2">
      <c r="A4412" s="44"/>
      <c r="O4412" s="44"/>
      <c r="P4412" s="44"/>
      <c r="Q4412" s="44"/>
      <c r="R4412" s="44"/>
      <c r="S4412" s="44"/>
      <c r="T4412" s="44"/>
      <c r="U4412" s="44"/>
      <c r="V4412" s="44"/>
      <c r="W4412" s="44"/>
      <c r="X4412" s="44"/>
      <c r="Y4412" s="44"/>
    </row>
    <row r="4413" spans="1:25" ht="15" customHeight="1" x14ac:dyDescent="0.2">
      <c r="A4413" s="44"/>
      <c r="O4413" s="44"/>
      <c r="P4413" s="44"/>
      <c r="Q4413" s="44"/>
      <c r="R4413" s="44"/>
      <c r="S4413" s="44"/>
      <c r="T4413" s="44"/>
      <c r="U4413" s="44"/>
      <c r="V4413" s="44"/>
      <c r="W4413" s="44"/>
      <c r="X4413" s="44"/>
      <c r="Y4413" s="44"/>
    </row>
    <row r="4414" spans="1:25" ht="15" customHeight="1" x14ac:dyDescent="0.2">
      <c r="A4414" s="44"/>
      <c r="O4414" s="44"/>
      <c r="P4414" s="44"/>
      <c r="Q4414" s="44"/>
      <c r="R4414" s="44"/>
      <c r="S4414" s="44"/>
      <c r="T4414" s="44"/>
      <c r="U4414" s="44"/>
      <c r="V4414" s="44"/>
      <c r="W4414" s="44"/>
      <c r="X4414" s="44"/>
      <c r="Y4414" s="44"/>
    </row>
    <row r="4415" spans="1:25" ht="15" customHeight="1" x14ac:dyDescent="0.2">
      <c r="A4415" s="44"/>
      <c r="O4415" s="44"/>
      <c r="P4415" s="44"/>
      <c r="Q4415" s="44"/>
      <c r="R4415" s="44"/>
      <c r="S4415" s="44"/>
      <c r="T4415" s="44"/>
      <c r="U4415" s="44"/>
      <c r="V4415" s="44"/>
      <c r="W4415" s="44"/>
      <c r="X4415" s="44"/>
      <c r="Y4415" s="44"/>
    </row>
    <row r="4416" spans="1:25" ht="15" customHeight="1" x14ac:dyDescent="0.2">
      <c r="A4416" s="44"/>
      <c r="O4416" s="44"/>
      <c r="P4416" s="44"/>
      <c r="Q4416" s="44"/>
      <c r="R4416" s="44"/>
      <c r="S4416" s="44"/>
      <c r="T4416" s="44"/>
      <c r="U4416" s="44"/>
      <c r="V4416" s="44"/>
      <c r="W4416" s="44"/>
      <c r="X4416" s="44"/>
      <c r="Y4416" s="44"/>
    </row>
    <row r="4417" spans="1:25" ht="15" customHeight="1" x14ac:dyDescent="0.2">
      <c r="A4417" s="44"/>
      <c r="O4417" s="44"/>
      <c r="P4417" s="44"/>
      <c r="Q4417" s="44"/>
      <c r="R4417" s="44"/>
      <c r="S4417" s="44"/>
      <c r="T4417" s="44"/>
      <c r="U4417" s="44"/>
      <c r="V4417" s="44"/>
      <c r="W4417" s="44"/>
      <c r="X4417" s="44"/>
      <c r="Y4417" s="44"/>
    </row>
    <row r="4418" spans="1:25" ht="15" customHeight="1" x14ac:dyDescent="0.2">
      <c r="A4418" s="44"/>
      <c r="O4418" s="44"/>
      <c r="P4418" s="44"/>
      <c r="Q4418" s="44"/>
      <c r="R4418" s="44"/>
      <c r="S4418" s="44"/>
      <c r="T4418" s="44"/>
      <c r="U4418" s="44"/>
      <c r="V4418" s="44"/>
      <c r="W4418" s="44"/>
      <c r="X4418" s="44"/>
      <c r="Y4418" s="44"/>
    </row>
    <row r="4419" spans="1:25" ht="15" customHeight="1" x14ac:dyDescent="0.2">
      <c r="A4419" s="44"/>
      <c r="O4419" s="44"/>
      <c r="P4419" s="44"/>
      <c r="Q4419" s="44"/>
      <c r="R4419" s="44"/>
      <c r="S4419" s="44"/>
      <c r="T4419" s="44"/>
      <c r="U4419" s="44"/>
      <c r="V4419" s="44"/>
      <c r="W4419" s="44"/>
      <c r="X4419" s="44"/>
      <c r="Y4419" s="44"/>
    </row>
    <row r="4420" spans="1:25" ht="15" customHeight="1" x14ac:dyDescent="0.2">
      <c r="A4420" s="44"/>
      <c r="O4420" s="44"/>
      <c r="P4420" s="44"/>
      <c r="Q4420" s="44"/>
      <c r="R4420" s="44"/>
      <c r="S4420" s="44"/>
      <c r="T4420" s="44"/>
      <c r="U4420" s="44"/>
      <c r="V4420" s="44"/>
      <c r="W4420" s="44"/>
      <c r="X4420" s="44"/>
      <c r="Y4420" s="44"/>
    </row>
    <row r="4421" spans="1:25" ht="15" customHeight="1" x14ac:dyDescent="0.2">
      <c r="A4421" s="44"/>
      <c r="O4421" s="44"/>
      <c r="P4421" s="44"/>
      <c r="Q4421" s="44"/>
      <c r="R4421" s="44"/>
      <c r="S4421" s="44"/>
      <c r="T4421" s="44"/>
      <c r="U4421" s="44"/>
      <c r="V4421" s="44"/>
      <c r="W4421" s="44"/>
      <c r="X4421" s="44"/>
      <c r="Y4421" s="44"/>
    </row>
    <row r="4422" spans="1:25" ht="15" customHeight="1" x14ac:dyDescent="0.2">
      <c r="A4422" s="44"/>
      <c r="O4422" s="44"/>
      <c r="P4422" s="44"/>
      <c r="Q4422" s="44"/>
      <c r="R4422" s="44"/>
      <c r="S4422" s="44"/>
      <c r="T4422" s="44"/>
      <c r="U4422" s="44"/>
      <c r="V4422" s="44"/>
      <c r="W4422" s="44"/>
      <c r="X4422" s="44"/>
      <c r="Y4422" s="44"/>
    </row>
    <row r="4423" spans="1:25" ht="15" customHeight="1" x14ac:dyDescent="0.2">
      <c r="A4423" s="44"/>
      <c r="O4423" s="44"/>
      <c r="P4423" s="44"/>
      <c r="Q4423" s="44"/>
      <c r="R4423" s="44"/>
      <c r="S4423" s="44"/>
      <c r="T4423" s="44"/>
      <c r="U4423" s="44"/>
      <c r="V4423" s="44"/>
      <c r="W4423" s="44"/>
      <c r="X4423" s="44"/>
      <c r="Y4423" s="44"/>
    </row>
    <row r="4424" spans="1:25" ht="15" customHeight="1" x14ac:dyDescent="0.2">
      <c r="A4424" s="44"/>
      <c r="O4424" s="44"/>
      <c r="P4424" s="44"/>
      <c r="Q4424" s="44"/>
      <c r="R4424" s="44"/>
      <c r="S4424" s="44"/>
      <c r="T4424" s="44"/>
      <c r="U4424" s="44"/>
      <c r="V4424" s="44"/>
      <c r="W4424" s="44"/>
      <c r="X4424" s="44"/>
      <c r="Y4424" s="44"/>
    </row>
    <row r="4425" spans="1:25" ht="15" customHeight="1" x14ac:dyDescent="0.2">
      <c r="A4425" s="44"/>
      <c r="O4425" s="44"/>
      <c r="P4425" s="44"/>
      <c r="Q4425" s="44"/>
      <c r="R4425" s="44"/>
      <c r="S4425" s="44"/>
      <c r="T4425" s="44"/>
      <c r="U4425" s="44"/>
      <c r="V4425" s="44"/>
      <c r="W4425" s="44"/>
      <c r="X4425" s="44"/>
      <c r="Y4425" s="44"/>
    </row>
    <row r="4426" spans="1:25" ht="15" customHeight="1" x14ac:dyDescent="0.2">
      <c r="A4426" s="44"/>
      <c r="O4426" s="44"/>
      <c r="P4426" s="44"/>
      <c r="Q4426" s="44"/>
      <c r="R4426" s="44"/>
      <c r="S4426" s="44"/>
      <c r="T4426" s="44"/>
      <c r="U4426" s="44"/>
      <c r="V4426" s="44"/>
      <c r="W4426" s="44"/>
      <c r="X4426" s="44"/>
      <c r="Y4426" s="44"/>
    </row>
    <row r="4427" spans="1:25" ht="15" customHeight="1" x14ac:dyDescent="0.2">
      <c r="A4427" s="44"/>
      <c r="O4427" s="44"/>
      <c r="P4427" s="44"/>
      <c r="Q4427" s="44"/>
      <c r="R4427" s="44"/>
      <c r="S4427" s="44"/>
      <c r="T4427" s="44"/>
      <c r="U4427" s="44"/>
      <c r="V4427" s="44"/>
      <c r="W4427" s="44"/>
      <c r="X4427" s="44"/>
      <c r="Y4427" s="44"/>
    </row>
    <row r="4428" spans="1:25" ht="15" customHeight="1" x14ac:dyDescent="0.2">
      <c r="A4428" s="44"/>
      <c r="O4428" s="44"/>
      <c r="P4428" s="44"/>
      <c r="Q4428" s="44"/>
      <c r="R4428" s="44"/>
      <c r="S4428" s="44"/>
      <c r="T4428" s="44"/>
      <c r="U4428" s="44"/>
      <c r="V4428" s="44"/>
      <c r="W4428" s="44"/>
      <c r="X4428" s="44"/>
      <c r="Y4428" s="44"/>
    </row>
    <row r="4429" spans="1:25" ht="15" customHeight="1" x14ac:dyDescent="0.2">
      <c r="A4429" s="44"/>
      <c r="O4429" s="44"/>
      <c r="P4429" s="44"/>
      <c r="Q4429" s="44"/>
      <c r="R4429" s="44"/>
      <c r="S4429" s="44"/>
      <c r="T4429" s="44"/>
      <c r="U4429" s="44"/>
      <c r="V4429" s="44"/>
      <c r="W4429" s="44"/>
      <c r="X4429" s="44"/>
      <c r="Y4429" s="44"/>
    </row>
    <row r="4430" spans="1:25" ht="15" customHeight="1" x14ac:dyDescent="0.2">
      <c r="A4430" s="44"/>
      <c r="O4430" s="44"/>
      <c r="P4430" s="44"/>
      <c r="Q4430" s="44"/>
      <c r="R4430" s="44"/>
      <c r="S4430" s="44"/>
      <c r="T4430" s="44"/>
      <c r="U4430" s="44"/>
      <c r="V4430" s="44"/>
      <c r="W4430" s="44"/>
      <c r="X4430" s="44"/>
      <c r="Y4430" s="44"/>
    </row>
    <row r="4431" spans="1:25" ht="15" customHeight="1" x14ac:dyDescent="0.2">
      <c r="A4431" s="44"/>
      <c r="O4431" s="44"/>
      <c r="P4431" s="44"/>
      <c r="Q4431" s="44"/>
      <c r="R4431" s="44"/>
      <c r="S4431" s="44"/>
      <c r="T4431" s="44"/>
      <c r="U4431" s="44"/>
      <c r="V4431" s="44"/>
      <c r="W4431" s="44"/>
      <c r="X4431" s="44"/>
      <c r="Y4431" s="44"/>
    </row>
    <row r="4432" spans="1:25" ht="15" customHeight="1" x14ac:dyDescent="0.2">
      <c r="A4432" s="44"/>
      <c r="O4432" s="44"/>
      <c r="P4432" s="44"/>
      <c r="Q4432" s="44"/>
      <c r="R4432" s="44"/>
      <c r="S4432" s="44"/>
      <c r="T4432" s="44"/>
      <c r="U4432" s="44"/>
      <c r="V4432" s="44"/>
      <c r="W4432" s="44"/>
      <c r="X4432" s="44"/>
      <c r="Y4432" s="44"/>
    </row>
    <row r="4433" spans="1:25" ht="15" customHeight="1" x14ac:dyDescent="0.2">
      <c r="A4433" s="44"/>
      <c r="O4433" s="44"/>
      <c r="P4433" s="44"/>
      <c r="Q4433" s="44"/>
      <c r="R4433" s="44"/>
      <c r="S4433" s="44"/>
      <c r="T4433" s="44"/>
      <c r="U4433" s="44"/>
      <c r="V4433" s="44"/>
      <c r="W4433" s="44"/>
      <c r="X4433" s="44"/>
      <c r="Y4433" s="44"/>
    </row>
    <row r="4434" spans="1:25" ht="15" customHeight="1" x14ac:dyDescent="0.2">
      <c r="A4434" s="44"/>
      <c r="O4434" s="44"/>
      <c r="P4434" s="44"/>
      <c r="Q4434" s="44"/>
      <c r="R4434" s="44"/>
      <c r="S4434" s="44"/>
      <c r="T4434" s="44"/>
      <c r="U4434" s="44"/>
      <c r="V4434" s="44"/>
      <c r="W4434" s="44"/>
      <c r="X4434" s="44"/>
      <c r="Y4434" s="44"/>
    </row>
    <row r="4435" spans="1:25" ht="15" customHeight="1" x14ac:dyDescent="0.2">
      <c r="A4435" s="44"/>
      <c r="O4435" s="44"/>
      <c r="P4435" s="44"/>
      <c r="Q4435" s="44"/>
      <c r="R4435" s="44"/>
      <c r="S4435" s="44"/>
      <c r="T4435" s="44"/>
      <c r="U4435" s="44"/>
      <c r="V4435" s="44"/>
      <c r="W4435" s="44"/>
      <c r="X4435" s="44"/>
      <c r="Y4435" s="44"/>
    </row>
    <row r="4436" spans="1:25" ht="15" customHeight="1" x14ac:dyDescent="0.2">
      <c r="A4436" s="44"/>
      <c r="O4436" s="44"/>
      <c r="P4436" s="44"/>
      <c r="Q4436" s="44"/>
      <c r="R4436" s="44"/>
      <c r="S4436" s="44"/>
      <c r="T4436" s="44"/>
      <c r="U4436" s="44"/>
      <c r="V4436" s="44"/>
      <c r="W4436" s="44"/>
      <c r="X4436" s="44"/>
      <c r="Y4436" s="44"/>
    </row>
    <row r="4437" spans="1:25" ht="15" customHeight="1" x14ac:dyDescent="0.2">
      <c r="A4437" s="44"/>
      <c r="O4437" s="44"/>
      <c r="P4437" s="44"/>
      <c r="Q4437" s="44"/>
      <c r="R4437" s="44"/>
      <c r="S4437" s="44"/>
      <c r="T4437" s="44"/>
      <c r="U4437" s="44"/>
      <c r="V4437" s="44"/>
      <c r="W4437" s="44"/>
      <c r="X4437" s="44"/>
      <c r="Y4437" s="44"/>
    </row>
    <row r="4438" spans="1:25" ht="15" customHeight="1" x14ac:dyDescent="0.2">
      <c r="A4438" s="44"/>
      <c r="O4438" s="44"/>
      <c r="P4438" s="44"/>
      <c r="Q4438" s="44"/>
      <c r="R4438" s="44"/>
      <c r="S4438" s="44"/>
      <c r="T4438" s="44"/>
      <c r="U4438" s="44"/>
      <c r="V4438" s="44"/>
      <c r="W4438" s="44"/>
      <c r="X4438" s="44"/>
      <c r="Y4438" s="44"/>
    </row>
    <row r="4439" spans="1:25" ht="15" customHeight="1" x14ac:dyDescent="0.2">
      <c r="A4439" s="44"/>
      <c r="O4439" s="44"/>
      <c r="P4439" s="44"/>
      <c r="Q4439" s="44"/>
      <c r="R4439" s="44"/>
      <c r="S4439" s="44"/>
      <c r="T4439" s="44"/>
      <c r="U4439" s="44"/>
      <c r="V4439" s="44"/>
      <c r="W4439" s="44"/>
      <c r="X4439" s="44"/>
      <c r="Y4439" s="44"/>
    </row>
    <row r="4440" spans="1:25" ht="15" customHeight="1" x14ac:dyDescent="0.2">
      <c r="A4440" s="44"/>
      <c r="O4440" s="44"/>
      <c r="P4440" s="44"/>
      <c r="Q4440" s="44"/>
      <c r="R4440" s="44"/>
      <c r="S4440" s="44"/>
      <c r="T4440" s="44"/>
      <c r="U4440" s="44"/>
      <c r="V4440" s="44"/>
      <c r="W4440" s="44"/>
      <c r="X4440" s="44"/>
      <c r="Y4440" s="44"/>
    </row>
    <row r="4441" spans="1:25" ht="15" customHeight="1" x14ac:dyDescent="0.2">
      <c r="A4441" s="44"/>
      <c r="O4441" s="44"/>
      <c r="P4441" s="44"/>
      <c r="Q4441" s="44"/>
      <c r="R4441" s="44"/>
      <c r="S4441" s="44"/>
      <c r="T4441" s="44"/>
      <c r="U4441" s="44"/>
      <c r="V4441" s="44"/>
      <c r="W4441" s="44"/>
      <c r="X4441" s="44"/>
      <c r="Y4441" s="44"/>
    </row>
    <row r="4442" spans="1:25" ht="15" customHeight="1" x14ac:dyDescent="0.2">
      <c r="A4442" s="44"/>
      <c r="O4442" s="44"/>
      <c r="P4442" s="44"/>
      <c r="Q4442" s="44"/>
      <c r="R4442" s="44"/>
      <c r="S4442" s="44"/>
      <c r="T4442" s="44"/>
      <c r="U4442" s="44"/>
      <c r="V4442" s="44"/>
      <c r="W4442" s="44"/>
      <c r="X4442" s="44"/>
      <c r="Y4442" s="44"/>
    </row>
    <row r="4443" spans="1:25" ht="15" customHeight="1" x14ac:dyDescent="0.2">
      <c r="A4443" s="44"/>
      <c r="O4443" s="44"/>
      <c r="P4443" s="44"/>
      <c r="Q4443" s="44"/>
      <c r="R4443" s="44"/>
      <c r="S4443" s="44"/>
      <c r="T4443" s="44"/>
      <c r="U4443" s="44"/>
      <c r="V4443" s="44"/>
      <c r="W4443" s="44"/>
      <c r="X4443" s="44"/>
      <c r="Y4443" s="44"/>
    </row>
    <row r="4444" spans="1:25" ht="15" customHeight="1" x14ac:dyDescent="0.2">
      <c r="A4444" s="44"/>
      <c r="O4444" s="44"/>
      <c r="P4444" s="44"/>
      <c r="Q4444" s="44"/>
      <c r="R4444" s="44"/>
      <c r="S4444" s="44"/>
      <c r="T4444" s="44"/>
      <c r="U4444" s="44"/>
      <c r="V4444" s="44"/>
      <c r="W4444" s="44"/>
      <c r="X4444" s="44"/>
      <c r="Y4444" s="44"/>
    </row>
    <row r="4445" spans="1:25" ht="15" customHeight="1" x14ac:dyDescent="0.2">
      <c r="A4445" s="44"/>
      <c r="O4445" s="44"/>
      <c r="P4445" s="44"/>
      <c r="Q4445" s="44"/>
      <c r="R4445" s="44"/>
      <c r="S4445" s="44"/>
      <c r="T4445" s="44"/>
      <c r="U4445" s="44"/>
      <c r="V4445" s="44"/>
      <c r="W4445" s="44"/>
      <c r="X4445" s="44"/>
      <c r="Y4445" s="44"/>
    </row>
    <row r="4446" spans="1:25" ht="15" customHeight="1" x14ac:dyDescent="0.2">
      <c r="A4446" s="44"/>
      <c r="O4446" s="44"/>
      <c r="P4446" s="44"/>
      <c r="Q4446" s="44"/>
      <c r="R4446" s="44"/>
      <c r="S4446" s="44"/>
      <c r="T4446" s="44"/>
      <c r="U4446" s="44"/>
      <c r="V4446" s="44"/>
      <c r="W4446" s="44"/>
      <c r="X4446" s="44"/>
      <c r="Y4446" s="44"/>
    </row>
    <row r="4447" spans="1:25" ht="15" customHeight="1" x14ac:dyDescent="0.2">
      <c r="A4447" s="44"/>
      <c r="O4447" s="44"/>
      <c r="P4447" s="44"/>
      <c r="Q4447" s="44"/>
      <c r="R4447" s="44"/>
      <c r="S4447" s="44"/>
      <c r="T4447" s="44"/>
      <c r="U4447" s="44"/>
      <c r="V4447" s="44"/>
      <c r="W4447" s="44"/>
      <c r="X4447" s="44"/>
      <c r="Y4447" s="44"/>
    </row>
    <row r="4448" spans="1:25" ht="15" customHeight="1" x14ac:dyDescent="0.2">
      <c r="A4448" s="44"/>
      <c r="O4448" s="44"/>
      <c r="P4448" s="44"/>
      <c r="Q4448" s="44"/>
      <c r="R4448" s="44"/>
      <c r="S4448" s="44"/>
      <c r="T4448" s="44"/>
      <c r="U4448" s="44"/>
      <c r="V4448" s="44"/>
      <c r="W4448" s="44"/>
      <c r="X4448" s="44"/>
      <c r="Y4448" s="44"/>
    </row>
    <row r="4449" spans="1:25" ht="15" customHeight="1" x14ac:dyDescent="0.2">
      <c r="A4449" s="44"/>
      <c r="O4449" s="44"/>
      <c r="P4449" s="44"/>
      <c r="Q4449" s="44"/>
      <c r="R4449" s="44"/>
      <c r="S4449" s="44"/>
      <c r="T4449" s="44"/>
      <c r="U4449" s="44"/>
      <c r="V4449" s="44"/>
      <c r="W4449" s="44"/>
      <c r="X4449" s="44"/>
      <c r="Y4449" s="44"/>
    </row>
    <row r="4450" spans="1:25" ht="15" customHeight="1" x14ac:dyDescent="0.2">
      <c r="A4450" s="44"/>
      <c r="O4450" s="44"/>
      <c r="P4450" s="44"/>
      <c r="Q4450" s="44"/>
      <c r="R4450" s="44"/>
      <c r="S4450" s="44"/>
      <c r="T4450" s="44"/>
      <c r="U4450" s="44"/>
      <c r="V4450" s="44"/>
      <c r="W4450" s="44"/>
      <c r="X4450" s="44"/>
      <c r="Y4450" s="44"/>
    </row>
    <row r="4451" spans="1:25" ht="15" customHeight="1" x14ac:dyDescent="0.2">
      <c r="A4451" s="44"/>
      <c r="O4451" s="44"/>
      <c r="P4451" s="44"/>
      <c r="Q4451" s="44"/>
      <c r="R4451" s="44"/>
      <c r="S4451" s="44"/>
      <c r="T4451" s="44"/>
      <c r="U4451" s="44"/>
      <c r="V4451" s="44"/>
      <c r="W4451" s="44"/>
      <c r="X4451" s="44"/>
      <c r="Y4451" s="44"/>
    </row>
    <row r="4452" spans="1:25" ht="15" customHeight="1" x14ac:dyDescent="0.2">
      <c r="A4452" s="44"/>
      <c r="O4452" s="44"/>
      <c r="P4452" s="44"/>
      <c r="Q4452" s="44"/>
      <c r="R4452" s="44"/>
      <c r="S4452" s="44"/>
      <c r="T4452" s="44"/>
      <c r="U4452" s="44"/>
      <c r="V4452" s="44"/>
      <c r="W4452" s="44"/>
      <c r="X4452" s="44"/>
      <c r="Y4452" s="44"/>
    </row>
    <row r="4453" spans="1:25" ht="15" customHeight="1" x14ac:dyDescent="0.2">
      <c r="A4453" s="44"/>
      <c r="O4453" s="44"/>
      <c r="P4453" s="44"/>
      <c r="Q4453" s="44"/>
      <c r="R4453" s="44"/>
      <c r="S4453" s="44"/>
      <c r="T4453" s="44"/>
      <c r="U4453" s="44"/>
      <c r="V4453" s="44"/>
      <c r="W4453" s="44"/>
      <c r="X4453" s="44"/>
      <c r="Y4453" s="44"/>
    </row>
    <row r="4454" spans="1:25" ht="15" customHeight="1" x14ac:dyDescent="0.2">
      <c r="A4454" s="44"/>
      <c r="O4454" s="44"/>
      <c r="P4454" s="44"/>
      <c r="Q4454" s="44"/>
      <c r="R4454" s="44"/>
      <c r="S4454" s="44"/>
      <c r="T4454" s="44"/>
      <c r="U4454" s="44"/>
      <c r="V4454" s="44"/>
      <c r="W4454" s="44"/>
      <c r="X4454" s="44"/>
      <c r="Y4454" s="44"/>
    </row>
    <row r="4455" spans="1:25" ht="15" customHeight="1" x14ac:dyDescent="0.2">
      <c r="A4455" s="44"/>
      <c r="O4455" s="44"/>
      <c r="P4455" s="44"/>
      <c r="Q4455" s="44"/>
      <c r="R4455" s="44"/>
      <c r="S4455" s="44"/>
      <c r="T4455" s="44"/>
      <c r="U4455" s="44"/>
      <c r="V4455" s="44"/>
      <c r="W4455" s="44"/>
      <c r="X4455" s="44"/>
      <c r="Y4455" s="44"/>
    </row>
    <row r="4456" spans="1:25" ht="15" customHeight="1" x14ac:dyDescent="0.2">
      <c r="A4456" s="44"/>
      <c r="O4456" s="44"/>
      <c r="P4456" s="44"/>
      <c r="Q4456" s="44"/>
      <c r="R4456" s="44"/>
      <c r="S4456" s="44"/>
      <c r="T4456" s="44"/>
      <c r="U4456" s="44"/>
      <c r="V4456" s="44"/>
      <c r="W4456" s="44"/>
      <c r="X4456" s="44"/>
      <c r="Y4456" s="44"/>
    </row>
    <row r="4457" spans="1:25" ht="15" customHeight="1" x14ac:dyDescent="0.2">
      <c r="A4457" s="44"/>
      <c r="O4457" s="44"/>
      <c r="P4457" s="44"/>
      <c r="Q4457" s="44"/>
      <c r="R4457" s="44"/>
      <c r="S4457" s="44"/>
      <c r="T4457" s="44"/>
      <c r="U4457" s="44"/>
      <c r="V4457" s="44"/>
      <c r="W4457" s="44"/>
      <c r="X4457" s="44"/>
      <c r="Y4457" s="44"/>
    </row>
    <row r="4458" spans="1:25" ht="15" customHeight="1" x14ac:dyDescent="0.2">
      <c r="A4458" s="44"/>
      <c r="O4458" s="44"/>
      <c r="P4458" s="44"/>
      <c r="Q4458" s="44"/>
      <c r="R4458" s="44"/>
      <c r="S4458" s="44"/>
      <c r="T4458" s="44"/>
      <c r="U4458" s="44"/>
      <c r="V4458" s="44"/>
      <c r="W4458" s="44"/>
      <c r="X4458" s="44"/>
      <c r="Y4458" s="44"/>
    </row>
    <row r="4459" spans="1:25" ht="15" customHeight="1" x14ac:dyDescent="0.2">
      <c r="A4459" s="44"/>
      <c r="O4459" s="44"/>
      <c r="P4459" s="44"/>
      <c r="Q4459" s="44"/>
      <c r="R4459" s="44"/>
      <c r="S4459" s="44"/>
      <c r="T4459" s="44"/>
      <c r="U4459" s="44"/>
      <c r="V4459" s="44"/>
      <c r="W4459" s="44"/>
      <c r="X4459" s="44"/>
      <c r="Y4459" s="44"/>
    </row>
    <row r="4460" spans="1:25" ht="15" customHeight="1" x14ac:dyDescent="0.2">
      <c r="A4460" s="44"/>
      <c r="O4460" s="44"/>
      <c r="P4460" s="44"/>
      <c r="Q4460" s="44"/>
      <c r="R4460" s="44"/>
      <c r="S4460" s="44"/>
      <c r="T4460" s="44"/>
      <c r="U4460" s="44"/>
      <c r="V4460" s="44"/>
      <c r="W4460" s="44"/>
      <c r="X4460" s="44"/>
      <c r="Y4460" s="44"/>
    </row>
    <row r="4461" spans="1:25" ht="15" customHeight="1" x14ac:dyDescent="0.2">
      <c r="A4461" s="44"/>
      <c r="O4461" s="44"/>
      <c r="P4461" s="44"/>
      <c r="Q4461" s="44"/>
      <c r="R4461" s="44"/>
      <c r="S4461" s="44"/>
      <c r="T4461" s="44"/>
      <c r="U4461" s="44"/>
      <c r="V4461" s="44"/>
      <c r="W4461" s="44"/>
      <c r="X4461" s="44"/>
      <c r="Y4461" s="44"/>
    </row>
    <row r="4462" spans="1:25" ht="15" customHeight="1" x14ac:dyDescent="0.2">
      <c r="A4462" s="44"/>
      <c r="O4462" s="44"/>
      <c r="P4462" s="44"/>
      <c r="Q4462" s="44"/>
      <c r="R4462" s="44"/>
      <c r="S4462" s="44"/>
      <c r="T4462" s="44"/>
      <c r="U4462" s="44"/>
      <c r="V4462" s="44"/>
      <c r="W4462" s="44"/>
      <c r="X4462" s="44"/>
      <c r="Y4462" s="44"/>
    </row>
    <row r="4463" spans="1:25" ht="15" customHeight="1" x14ac:dyDescent="0.2">
      <c r="A4463" s="44"/>
      <c r="O4463" s="44"/>
      <c r="P4463" s="44"/>
      <c r="Q4463" s="44"/>
      <c r="R4463" s="44"/>
      <c r="S4463" s="44"/>
      <c r="T4463" s="44"/>
      <c r="U4463" s="44"/>
      <c r="V4463" s="44"/>
      <c r="W4463" s="44"/>
      <c r="X4463" s="44"/>
      <c r="Y4463" s="44"/>
    </row>
    <row r="4464" spans="1:25" ht="15" customHeight="1" x14ac:dyDescent="0.2">
      <c r="A4464" s="44"/>
      <c r="O4464" s="44"/>
      <c r="P4464" s="44"/>
      <c r="Q4464" s="44"/>
      <c r="R4464" s="44"/>
      <c r="S4464" s="44"/>
      <c r="T4464" s="44"/>
      <c r="U4464" s="44"/>
      <c r="V4464" s="44"/>
      <c r="W4464" s="44"/>
      <c r="X4464" s="44"/>
      <c r="Y4464" s="44"/>
    </row>
    <row r="4465" spans="1:25" ht="15" customHeight="1" x14ac:dyDescent="0.2">
      <c r="A4465" s="44"/>
      <c r="O4465" s="44"/>
      <c r="P4465" s="44"/>
      <c r="Q4465" s="44"/>
      <c r="R4465" s="44"/>
      <c r="S4465" s="44"/>
      <c r="T4465" s="44"/>
      <c r="U4465" s="44"/>
      <c r="V4465" s="44"/>
      <c r="W4465" s="44"/>
      <c r="X4465" s="44"/>
      <c r="Y4465" s="44"/>
    </row>
    <row r="4466" spans="1:25" ht="15" customHeight="1" x14ac:dyDescent="0.2">
      <c r="A4466" s="44"/>
      <c r="O4466" s="44"/>
      <c r="P4466" s="44"/>
      <c r="Q4466" s="44"/>
      <c r="R4466" s="44"/>
      <c r="S4466" s="44"/>
      <c r="T4466" s="44"/>
      <c r="U4466" s="44"/>
      <c r="V4466" s="44"/>
      <c r="W4466" s="44"/>
      <c r="X4466" s="44"/>
      <c r="Y4466" s="44"/>
    </row>
    <row r="4467" spans="1:25" ht="15" customHeight="1" x14ac:dyDescent="0.2">
      <c r="A4467" s="44"/>
      <c r="O4467" s="44"/>
      <c r="P4467" s="44"/>
      <c r="Q4467" s="44"/>
      <c r="R4467" s="44"/>
      <c r="S4467" s="44"/>
      <c r="T4467" s="44"/>
      <c r="U4467" s="44"/>
      <c r="V4467" s="44"/>
      <c r="W4467" s="44"/>
      <c r="X4467" s="44"/>
      <c r="Y4467" s="44"/>
    </row>
    <row r="4468" spans="1:25" ht="15" customHeight="1" x14ac:dyDescent="0.2">
      <c r="A4468" s="44"/>
      <c r="O4468" s="44"/>
      <c r="P4468" s="44"/>
      <c r="Q4468" s="44"/>
      <c r="R4468" s="44"/>
      <c r="S4468" s="44"/>
      <c r="T4468" s="44"/>
      <c r="U4468" s="44"/>
      <c r="V4468" s="44"/>
      <c r="W4468" s="44"/>
      <c r="X4468" s="44"/>
      <c r="Y4468" s="44"/>
    </row>
    <row r="4469" spans="1:25" ht="15" customHeight="1" x14ac:dyDescent="0.2">
      <c r="A4469" s="44"/>
      <c r="O4469" s="44"/>
      <c r="P4469" s="44"/>
      <c r="Q4469" s="44"/>
      <c r="R4469" s="44"/>
      <c r="S4469" s="44"/>
      <c r="T4469" s="44"/>
      <c r="U4469" s="44"/>
      <c r="V4469" s="44"/>
      <c r="W4469" s="44"/>
      <c r="X4469" s="44"/>
      <c r="Y4469" s="44"/>
    </row>
    <row r="4470" spans="1:25" ht="15" customHeight="1" x14ac:dyDescent="0.2">
      <c r="A4470" s="44"/>
      <c r="O4470" s="44"/>
      <c r="P4470" s="44"/>
      <c r="Q4470" s="44"/>
      <c r="R4470" s="44"/>
      <c r="S4470" s="44"/>
      <c r="T4470" s="44"/>
      <c r="U4470" s="44"/>
      <c r="V4470" s="44"/>
      <c r="W4470" s="44"/>
      <c r="X4470" s="44"/>
      <c r="Y4470" s="44"/>
    </row>
    <row r="4471" spans="1:25" ht="15" customHeight="1" x14ac:dyDescent="0.2">
      <c r="A4471" s="44"/>
      <c r="O4471" s="44"/>
      <c r="P4471" s="44"/>
      <c r="Q4471" s="44"/>
      <c r="R4471" s="44"/>
      <c r="S4471" s="44"/>
      <c r="T4471" s="44"/>
      <c r="U4471" s="44"/>
      <c r="V4471" s="44"/>
      <c r="W4471" s="44"/>
      <c r="X4471" s="44"/>
      <c r="Y4471" s="44"/>
    </row>
    <row r="4472" spans="1:25" ht="15" customHeight="1" x14ac:dyDescent="0.2">
      <c r="A4472" s="44"/>
      <c r="O4472" s="44"/>
      <c r="P4472" s="44"/>
      <c r="Q4472" s="44"/>
      <c r="R4472" s="44"/>
      <c r="S4472" s="44"/>
      <c r="T4472" s="44"/>
      <c r="U4472" s="44"/>
      <c r="V4472" s="44"/>
      <c r="W4472" s="44"/>
      <c r="X4472" s="44"/>
      <c r="Y4472" s="44"/>
    </row>
    <row r="4473" spans="1:25" ht="15" customHeight="1" x14ac:dyDescent="0.2">
      <c r="A4473" s="44"/>
      <c r="O4473" s="44"/>
      <c r="P4473" s="44"/>
      <c r="Q4473" s="44"/>
      <c r="R4473" s="44"/>
      <c r="S4473" s="44"/>
      <c r="T4473" s="44"/>
      <c r="U4473" s="44"/>
      <c r="V4473" s="44"/>
      <c r="W4473" s="44"/>
      <c r="X4473" s="44"/>
      <c r="Y4473" s="44"/>
    </row>
    <row r="4474" spans="1:25" ht="15" customHeight="1" x14ac:dyDescent="0.2">
      <c r="A4474" s="44"/>
      <c r="O4474" s="44"/>
      <c r="P4474" s="44"/>
      <c r="Q4474" s="44"/>
      <c r="R4474" s="44"/>
      <c r="S4474" s="44"/>
      <c r="T4474" s="44"/>
      <c r="U4474" s="44"/>
      <c r="V4474" s="44"/>
      <c r="W4474" s="44"/>
      <c r="X4474" s="44"/>
      <c r="Y4474" s="44"/>
    </row>
    <row r="4475" spans="1:25" ht="15" customHeight="1" x14ac:dyDescent="0.2">
      <c r="A4475" s="44"/>
      <c r="O4475" s="44"/>
      <c r="P4475" s="44"/>
      <c r="Q4475" s="44"/>
      <c r="R4475" s="44"/>
      <c r="S4475" s="44"/>
      <c r="T4475" s="44"/>
      <c r="U4475" s="44"/>
      <c r="V4475" s="44"/>
      <c r="W4475" s="44"/>
      <c r="X4475" s="44"/>
      <c r="Y4475" s="44"/>
    </row>
    <row r="4476" spans="1:25" ht="15" customHeight="1" x14ac:dyDescent="0.2">
      <c r="A4476" s="44"/>
      <c r="O4476" s="44"/>
      <c r="P4476" s="44"/>
      <c r="Q4476" s="44"/>
      <c r="R4476" s="44"/>
      <c r="S4476" s="44"/>
      <c r="T4476" s="44"/>
      <c r="U4476" s="44"/>
      <c r="V4476" s="44"/>
      <c r="W4476" s="44"/>
      <c r="X4476" s="44"/>
      <c r="Y4476" s="44"/>
    </row>
    <row r="4477" spans="1:25" ht="15" customHeight="1" x14ac:dyDescent="0.2">
      <c r="A4477" s="44"/>
      <c r="O4477" s="44"/>
      <c r="P4477" s="44"/>
      <c r="Q4477" s="44"/>
      <c r="R4477" s="44"/>
      <c r="S4477" s="44"/>
      <c r="T4477" s="44"/>
      <c r="U4477" s="44"/>
      <c r="V4477" s="44"/>
      <c r="W4477" s="44"/>
      <c r="X4477" s="44"/>
      <c r="Y4477" s="44"/>
    </row>
    <row r="4478" spans="1:25" ht="15" customHeight="1" x14ac:dyDescent="0.2">
      <c r="A4478" s="44"/>
      <c r="O4478" s="44"/>
      <c r="P4478" s="44"/>
      <c r="Q4478" s="44"/>
      <c r="R4478" s="44"/>
      <c r="S4478" s="44"/>
      <c r="T4478" s="44"/>
      <c r="U4478" s="44"/>
      <c r="V4478" s="44"/>
      <c r="W4478" s="44"/>
      <c r="X4478" s="44"/>
      <c r="Y4478" s="44"/>
    </row>
    <row r="4479" spans="1:25" ht="15" customHeight="1" x14ac:dyDescent="0.2">
      <c r="A4479" s="44"/>
      <c r="O4479" s="44"/>
      <c r="P4479" s="44"/>
      <c r="Q4479" s="44"/>
      <c r="R4479" s="44"/>
      <c r="S4479" s="44"/>
      <c r="T4479" s="44"/>
      <c r="U4479" s="44"/>
      <c r="V4479" s="44"/>
      <c r="W4479" s="44"/>
      <c r="X4479" s="44"/>
      <c r="Y4479" s="44"/>
    </row>
    <row r="4480" spans="1:25" ht="15" customHeight="1" x14ac:dyDescent="0.2">
      <c r="A4480" s="44"/>
      <c r="O4480" s="44"/>
      <c r="P4480" s="44"/>
      <c r="Q4480" s="44"/>
      <c r="R4480" s="44"/>
      <c r="S4480" s="44"/>
      <c r="T4480" s="44"/>
      <c r="U4480" s="44"/>
      <c r="V4480" s="44"/>
      <c r="W4480" s="44"/>
      <c r="X4480" s="44"/>
      <c r="Y4480" s="44"/>
    </row>
    <row r="4481" spans="1:25" ht="15" customHeight="1" x14ac:dyDescent="0.2">
      <c r="A4481" s="44"/>
      <c r="O4481" s="44"/>
      <c r="P4481" s="44"/>
      <c r="Q4481" s="44"/>
      <c r="R4481" s="44"/>
      <c r="S4481" s="44"/>
      <c r="T4481" s="44"/>
      <c r="U4481" s="44"/>
      <c r="V4481" s="44"/>
      <c r="W4481" s="44"/>
      <c r="X4481" s="44"/>
      <c r="Y4481" s="44"/>
    </row>
    <row r="4482" spans="1:25" ht="15" customHeight="1" x14ac:dyDescent="0.2">
      <c r="A4482" s="44"/>
      <c r="O4482" s="44"/>
      <c r="P4482" s="44"/>
      <c r="Q4482" s="44"/>
      <c r="R4482" s="44"/>
      <c r="S4482" s="44"/>
      <c r="T4482" s="44"/>
      <c r="U4482" s="44"/>
      <c r="V4482" s="44"/>
      <c r="W4482" s="44"/>
      <c r="X4482" s="44"/>
      <c r="Y4482" s="44"/>
    </row>
    <row r="4483" spans="1:25" ht="15" customHeight="1" x14ac:dyDescent="0.2">
      <c r="A4483" s="44"/>
      <c r="O4483" s="44"/>
      <c r="P4483" s="44"/>
      <c r="Q4483" s="44"/>
      <c r="R4483" s="44"/>
      <c r="S4483" s="44"/>
      <c r="T4483" s="44"/>
      <c r="U4483" s="44"/>
      <c r="V4483" s="44"/>
      <c r="W4483" s="44"/>
      <c r="X4483" s="44"/>
      <c r="Y4483" s="44"/>
    </row>
    <row r="4484" spans="1:25" ht="15" customHeight="1" x14ac:dyDescent="0.2">
      <c r="A4484" s="44"/>
      <c r="O4484" s="44"/>
      <c r="P4484" s="44"/>
      <c r="Q4484" s="44"/>
      <c r="R4484" s="44"/>
      <c r="S4484" s="44"/>
      <c r="T4484" s="44"/>
      <c r="U4484" s="44"/>
      <c r="V4484" s="44"/>
      <c r="W4484" s="44"/>
      <c r="X4484" s="44"/>
      <c r="Y4484" s="44"/>
    </row>
    <row r="4485" spans="1:25" ht="15" customHeight="1" x14ac:dyDescent="0.2">
      <c r="A4485" s="44"/>
      <c r="O4485" s="44"/>
      <c r="P4485" s="44"/>
      <c r="Q4485" s="44"/>
      <c r="R4485" s="44"/>
      <c r="S4485" s="44"/>
      <c r="T4485" s="44"/>
      <c r="U4485" s="44"/>
      <c r="V4485" s="44"/>
      <c r="W4485" s="44"/>
      <c r="X4485" s="44"/>
      <c r="Y4485" s="44"/>
    </row>
    <row r="4486" spans="1:25" ht="15" customHeight="1" x14ac:dyDescent="0.2">
      <c r="A4486" s="44"/>
      <c r="O4486" s="44"/>
      <c r="P4486" s="44"/>
      <c r="Q4486" s="44"/>
      <c r="R4486" s="44"/>
      <c r="S4486" s="44"/>
      <c r="T4486" s="44"/>
      <c r="U4486" s="44"/>
      <c r="V4486" s="44"/>
      <c r="W4486" s="44"/>
      <c r="X4486" s="44"/>
      <c r="Y4486" s="44"/>
    </row>
    <row r="4487" spans="1:25" ht="15" customHeight="1" x14ac:dyDescent="0.2">
      <c r="A4487" s="44"/>
      <c r="O4487" s="44"/>
      <c r="P4487" s="44"/>
      <c r="Q4487" s="44"/>
      <c r="R4487" s="44"/>
      <c r="S4487" s="44"/>
      <c r="T4487" s="44"/>
      <c r="U4487" s="44"/>
      <c r="V4487" s="44"/>
      <c r="W4487" s="44"/>
      <c r="X4487" s="44"/>
      <c r="Y4487" s="44"/>
    </row>
    <row r="4488" spans="1:25" ht="15" customHeight="1" x14ac:dyDescent="0.2">
      <c r="A4488" s="44"/>
      <c r="O4488" s="44"/>
      <c r="P4488" s="44"/>
      <c r="Q4488" s="44"/>
      <c r="R4488" s="44"/>
      <c r="S4488" s="44"/>
      <c r="T4488" s="44"/>
      <c r="U4488" s="44"/>
      <c r="V4488" s="44"/>
      <c r="W4488" s="44"/>
      <c r="X4488" s="44"/>
      <c r="Y4488" s="44"/>
    </row>
    <row r="4489" spans="1:25" ht="15" customHeight="1" x14ac:dyDescent="0.2">
      <c r="A4489" s="44"/>
      <c r="O4489" s="44"/>
      <c r="P4489" s="44"/>
      <c r="Q4489" s="44"/>
      <c r="R4489" s="44"/>
      <c r="S4489" s="44"/>
      <c r="T4489" s="44"/>
      <c r="U4489" s="44"/>
      <c r="V4489" s="44"/>
      <c r="W4489" s="44"/>
      <c r="X4489" s="44"/>
      <c r="Y4489" s="44"/>
    </row>
    <row r="4490" spans="1:25" ht="15" customHeight="1" x14ac:dyDescent="0.2">
      <c r="A4490" s="44"/>
      <c r="O4490" s="44"/>
      <c r="P4490" s="44"/>
      <c r="Q4490" s="44"/>
      <c r="R4490" s="44"/>
      <c r="S4490" s="44"/>
      <c r="T4490" s="44"/>
      <c r="U4490" s="44"/>
      <c r="V4490" s="44"/>
      <c r="W4490" s="44"/>
      <c r="X4490" s="44"/>
      <c r="Y4490" s="44"/>
    </row>
    <row r="4491" spans="1:25" ht="15" customHeight="1" x14ac:dyDescent="0.2">
      <c r="A4491" s="44"/>
      <c r="O4491" s="44"/>
      <c r="P4491" s="44"/>
      <c r="Q4491" s="44"/>
      <c r="R4491" s="44"/>
      <c r="S4491" s="44"/>
      <c r="T4491" s="44"/>
      <c r="U4491" s="44"/>
      <c r="V4491" s="44"/>
      <c r="W4491" s="44"/>
      <c r="X4491" s="44"/>
      <c r="Y4491" s="44"/>
    </row>
    <row r="4492" spans="1:25" ht="15" customHeight="1" x14ac:dyDescent="0.2">
      <c r="A4492" s="44"/>
      <c r="O4492" s="44"/>
      <c r="P4492" s="44"/>
      <c r="Q4492" s="44"/>
      <c r="R4492" s="44"/>
      <c r="S4492" s="44"/>
      <c r="T4492" s="44"/>
      <c r="U4492" s="44"/>
      <c r="V4492" s="44"/>
      <c r="W4492" s="44"/>
      <c r="X4492" s="44"/>
      <c r="Y4492" s="44"/>
    </row>
    <row r="4493" spans="1:25" ht="15" customHeight="1" x14ac:dyDescent="0.2">
      <c r="A4493" s="44"/>
      <c r="O4493" s="44"/>
      <c r="P4493" s="44"/>
      <c r="Q4493" s="44"/>
      <c r="R4493" s="44"/>
      <c r="S4493" s="44"/>
      <c r="T4493" s="44"/>
      <c r="U4493" s="44"/>
      <c r="V4493" s="44"/>
      <c r="W4493" s="44"/>
      <c r="X4493" s="44"/>
      <c r="Y4493" s="44"/>
    </row>
    <row r="4494" spans="1:25" ht="15" customHeight="1" x14ac:dyDescent="0.2">
      <c r="A4494" s="44"/>
      <c r="O4494" s="44"/>
      <c r="P4494" s="44"/>
      <c r="Q4494" s="44"/>
      <c r="R4494" s="44"/>
      <c r="S4494" s="44"/>
      <c r="T4494" s="44"/>
      <c r="U4494" s="44"/>
      <c r="V4494" s="44"/>
      <c r="W4494" s="44"/>
      <c r="X4494" s="44"/>
      <c r="Y4494" s="44"/>
    </row>
    <row r="4495" spans="1:25" ht="15" customHeight="1" x14ac:dyDescent="0.2">
      <c r="A4495" s="44"/>
      <c r="O4495" s="44"/>
      <c r="P4495" s="44"/>
      <c r="Q4495" s="44"/>
      <c r="R4495" s="44"/>
      <c r="S4495" s="44"/>
      <c r="T4495" s="44"/>
      <c r="U4495" s="44"/>
      <c r="V4495" s="44"/>
      <c r="W4495" s="44"/>
      <c r="X4495" s="44"/>
      <c r="Y4495" s="44"/>
    </row>
    <row r="4496" spans="1:25" ht="15" customHeight="1" x14ac:dyDescent="0.2">
      <c r="A4496" s="44"/>
      <c r="O4496" s="44"/>
      <c r="P4496" s="44"/>
      <c r="Q4496" s="44"/>
      <c r="R4496" s="44"/>
      <c r="S4496" s="44"/>
      <c r="T4496" s="44"/>
      <c r="U4496" s="44"/>
      <c r="V4496" s="44"/>
      <c r="W4496" s="44"/>
      <c r="X4496" s="44"/>
      <c r="Y4496" s="44"/>
    </row>
    <row r="4497" spans="1:25" ht="15" customHeight="1" x14ac:dyDescent="0.2">
      <c r="A4497" s="44"/>
      <c r="O4497" s="44"/>
      <c r="P4497" s="44"/>
      <c r="Q4497" s="44"/>
      <c r="R4497" s="44"/>
      <c r="S4497" s="44"/>
      <c r="T4497" s="44"/>
      <c r="U4497" s="44"/>
      <c r="V4497" s="44"/>
      <c r="W4497" s="44"/>
      <c r="X4497" s="44"/>
      <c r="Y4497" s="44"/>
    </row>
    <row r="4498" spans="1:25" ht="15" customHeight="1" x14ac:dyDescent="0.2">
      <c r="A4498" s="44"/>
      <c r="O4498" s="44"/>
      <c r="P4498" s="44"/>
      <c r="Q4498" s="44"/>
      <c r="R4498" s="44"/>
      <c r="S4498" s="44"/>
      <c r="T4498" s="44"/>
      <c r="U4498" s="44"/>
      <c r="V4498" s="44"/>
      <c r="W4498" s="44"/>
      <c r="X4498" s="44"/>
      <c r="Y4498" s="44"/>
    </row>
    <row r="4499" spans="1:25" ht="15" customHeight="1" x14ac:dyDescent="0.2">
      <c r="A4499" s="44"/>
      <c r="O4499" s="44"/>
      <c r="P4499" s="44"/>
      <c r="Q4499" s="44"/>
      <c r="R4499" s="44"/>
      <c r="S4499" s="44"/>
      <c r="T4499" s="44"/>
      <c r="U4499" s="44"/>
      <c r="V4499" s="44"/>
      <c r="W4499" s="44"/>
      <c r="X4499" s="44"/>
      <c r="Y4499" s="44"/>
    </row>
    <row r="4500" spans="1:25" ht="15" customHeight="1" x14ac:dyDescent="0.2">
      <c r="A4500" s="44"/>
      <c r="O4500" s="44"/>
      <c r="P4500" s="44"/>
      <c r="Q4500" s="44"/>
      <c r="R4500" s="44"/>
      <c r="S4500" s="44"/>
      <c r="T4500" s="44"/>
      <c r="U4500" s="44"/>
      <c r="V4500" s="44"/>
      <c r="W4500" s="44"/>
      <c r="X4500" s="44"/>
      <c r="Y4500" s="44"/>
    </row>
    <row r="4501" spans="1:25" ht="15" customHeight="1" x14ac:dyDescent="0.2">
      <c r="A4501" s="44"/>
      <c r="O4501" s="44"/>
      <c r="P4501" s="44"/>
      <c r="Q4501" s="44"/>
      <c r="R4501" s="44"/>
      <c r="S4501" s="44"/>
      <c r="T4501" s="44"/>
      <c r="U4501" s="44"/>
      <c r="V4501" s="44"/>
      <c r="W4501" s="44"/>
      <c r="X4501" s="44"/>
      <c r="Y4501" s="44"/>
    </row>
    <row r="4502" spans="1:25" ht="15" customHeight="1" x14ac:dyDescent="0.2">
      <c r="A4502" s="44"/>
      <c r="O4502" s="44"/>
      <c r="P4502" s="44"/>
      <c r="Q4502" s="44"/>
      <c r="R4502" s="44"/>
      <c r="S4502" s="44"/>
      <c r="T4502" s="44"/>
      <c r="U4502" s="44"/>
      <c r="V4502" s="44"/>
      <c r="W4502" s="44"/>
      <c r="X4502" s="44"/>
      <c r="Y4502" s="44"/>
    </row>
    <row r="4503" spans="1:25" ht="15" customHeight="1" x14ac:dyDescent="0.2">
      <c r="A4503" s="44"/>
      <c r="O4503" s="44"/>
      <c r="P4503" s="44"/>
      <c r="Q4503" s="44"/>
      <c r="R4503" s="44"/>
      <c r="S4503" s="44"/>
      <c r="T4503" s="44"/>
      <c r="U4503" s="44"/>
      <c r="V4503" s="44"/>
      <c r="W4503" s="44"/>
      <c r="X4503" s="44"/>
      <c r="Y4503" s="44"/>
    </row>
    <row r="4504" spans="1:25" ht="15" customHeight="1" x14ac:dyDescent="0.2">
      <c r="A4504" s="44"/>
      <c r="O4504" s="44"/>
      <c r="P4504" s="44"/>
      <c r="Q4504" s="44"/>
      <c r="R4504" s="44"/>
      <c r="S4504" s="44"/>
      <c r="T4504" s="44"/>
      <c r="U4504" s="44"/>
      <c r="V4504" s="44"/>
      <c r="W4504" s="44"/>
      <c r="X4504" s="44"/>
      <c r="Y4504" s="44"/>
    </row>
    <row r="4505" spans="1:25" ht="15" customHeight="1" x14ac:dyDescent="0.2">
      <c r="A4505" s="44"/>
      <c r="O4505" s="44"/>
      <c r="P4505" s="44"/>
      <c r="Q4505" s="44"/>
      <c r="R4505" s="44"/>
      <c r="S4505" s="44"/>
      <c r="T4505" s="44"/>
      <c r="U4505" s="44"/>
      <c r="V4505" s="44"/>
      <c r="W4505" s="44"/>
      <c r="X4505" s="44"/>
      <c r="Y4505" s="44"/>
    </row>
    <row r="4506" spans="1:25" ht="15" customHeight="1" x14ac:dyDescent="0.2">
      <c r="A4506" s="44"/>
      <c r="O4506" s="44"/>
      <c r="P4506" s="44"/>
      <c r="Q4506" s="44"/>
      <c r="R4506" s="44"/>
      <c r="S4506" s="44"/>
      <c r="T4506" s="44"/>
      <c r="U4506" s="44"/>
      <c r="V4506" s="44"/>
      <c r="W4506" s="44"/>
      <c r="X4506" s="44"/>
      <c r="Y4506" s="44"/>
    </row>
    <row r="4507" spans="1:25" ht="15" customHeight="1" x14ac:dyDescent="0.2">
      <c r="A4507" s="44"/>
      <c r="O4507" s="44"/>
      <c r="P4507" s="44"/>
      <c r="Q4507" s="44"/>
      <c r="R4507" s="44"/>
      <c r="S4507" s="44"/>
      <c r="T4507" s="44"/>
      <c r="U4507" s="44"/>
      <c r="V4507" s="44"/>
      <c r="W4507" s="44"/>
      <c r="X4507" s="44"/>
      <c r="Y4507" s="44"/>
    </row>
    <row r="4508" spans="1:25" ht="15" customHeight="1" x14ac:dyDescent="0.2">
      <c r="A4508" s="44"/>
      <c r="O4508" s="44"/>
      <c r="P4508" s="44"/>
      <c r="Q4508" s="44"/>
      <c r="R4508" s="44"/>
      <c r="S4508" s="44"/>
      <c r="T4508" s="44"/>
      <c r="U4508" s="44"/>
      <c r="V4508" s="44"/>
      <c r="W4508" s="44"/>
      <c r="X4508" s="44"/>
      <c r="Y4508" s="44"/>
    </row>
    <row r="4509" spans="1:25" ht="15" customHeight="1" x14ac:dyDescent="0.2">
      <c r="A4509" s="44"/>
      <c r="O4509" s="44"/>
      <c r="P4509" s="44"/>
      <c r="Q4509" s="44"/>
      <c r="R4509" s="44"/>
      <c r="S4509" s="44"/>
      <c r="T4509" s="44"/>
      <c r="U4509" s="44"/>
      <c r="V4509" s="44"/>
      <c r="W4509" s="44"/>
      <c r="X4509" s="44"/>
      <c r="Y4509" s="44"/>
    </row>
    <row r="4510" spans="1:25" ht="15" customHeight="1" x14ac:dyDescent="0.2">
      <c r="A4510" s="44"/>
      <c r="O4510" s="44"/>
      <c r="P4510" s="44"/>
      <c r="Q4510" s="44"/>
      <c r="R4510" s="44"/>
      <c r="S4510" s="44"/>
      <c r="T4510" s="44"/>
      <c r="U4510" s="44"/>
      <c r="V4510" s="44"/>
      <c r="W4510" s="44"/>
      <c r="X4510" s="44"/>
      <c r="Y4510" s="44"/>
    </row>
    <row r="4511" spans="1:25" ht="15" customHeight="1" x14ac:dyDescent="0.2">
      <c r="A4511" s="44"/>
      <c r="O4511" s="44"/>
      <c r="P4511" s="44"/>
      <c r="Q4511" s="44"/>
      <c r="R4511" s="44"/>
      <c r="S4511" s="44"/>
      <c r="T4511" s="44"/>
      <c r="U4511" s="44"/>
      <c r="V4511" s="44"/>
      <c r="W4511" s="44"/>
      <c r="X4511" s="44"/>
      <c r="Y4511" s="44"/>
    </row>
    <row r="4512" spans="1:25" ht="15" customHeight="1" x14ac:dyDescent="0.2">
      <c r="A4512" s="44"/>
      <c r="O4512" s="44"/>
      <c r="P4512" s="44"/>
      <c r="Q4512" s="44"/>
      <c r="R4512" s="44"/>
      <c r="S4512" s="44"/>
      <c r="T4512" s="44"/>
      <c r="U4512" s="44"/>
      <c r="V4512" s="44"/>
      <c r="W4512" s="44"/>
      <c r="X4512" s="44"/>
      <c r="Y4512" s="44"/>
    </row>
    <row r="4513" spans="1:25" ht="15" customHeight="1" x14ac:dyDescent="0.2">
      <c r="A4513" s="44"/>
      <c r="O4513" s="44"/>
      <c r="P4513" s="44"/>
      <c r="Q4513" s="44"/>
      <c r="R4513" s="44"/>
      <c r="S4513" s="44"/>
      <c r="T4513" s="44"/>
      <c r="U4513" s="44"/>
      <c r="V4513" s="44"/>
      <c r="W4513" s="44"/>
      <c r="X4513" s="44"/>
      <c r="Y4513" s="44"/>
    </row>
    <row r="4514" spans="1:25" ht="15" customHeight="1" x14ac:dyDescent="0.2">
      <c r="A4514" s="44"/>
      <c r="O4514" s="44"/>
      <c r="P4514" s="44"/>
      <c r="Q4514" s="44"/>
      <c r="R4514" s="44"/>
      <c r="S4514" s="44"/>
      <c r="T4514" s="44"/>
      <c r="U4514" s="44"/>
      <c r="V4514" s="44"/>
      <c r="W4514" s="44"/>
      <c r="X4514" s="44"/>
      <c r="Y4514" s="44"/>
    </row>
    <row r="4515" spans="1:25" ht="15" customHeight="1" x14ac:dyDescent="0.2">
      <c r="A4515" s="44"/>
      <c r="O4515" s="44"/>
      <c r="P4515" s="44"/>
      <c r="Q4515" s="44"/>
      <c r="R4515" s="44"/>
      <c r="S4515" s="44"/>
      <c r="T4515" s="44"/>
      <c r="U4515" s="44"/>
      <c r="V4515" s="44"/>
      <c r="W4515" s="44"/>
      <c r="X4515" s="44"/>
      <c r="Y4515" s="44"/>
    </row>
    <row r="4516" spans="1:25" ht="15" customHeight="1" x14ac:dyDescent="0.2">
      <c r="A4516" s="44"/>
      <c r="O4516" s="44"/>
      <c r="P4516" s="44"/>
      <c r="Q4516" s="44"/>
      <c r="R4516" s="44"/>
      <c r="S4516" s="44"/>
      <c r="T4516" s="44"/>
      <c r="U4516" s="44"/>
      <c r="V4516" s="44"/>
      <c r="W4516" s="44"/>
      <c r="X4516" s="44"/>
      <c r="Y4516" s="44"/>
    </row>
    <row r="4517" spans="1:25" ht="15" customHeight="1" x14ac:dyDescent="0.2">
      <c r="A4517" s="44"/>
      <c r="O4517" s="44"/>
      <c r="P4517" s="44"/>
      <c r="Q4517" s="44"/>
      <c r="R4517" s="44"/>
      <c r="S4517" s="44"/>
      <c r="T4517" s="44"/>
      <c r="U4517" s="44"/>
      <c r="V4517" s="44"/>
      <c r="W4517" s="44"/>
      <c r="X4517" s="44"/>
      <c r="Y4517" s="44"/>
    </row>
    <row r="4518" spans="1:25" ht="15" customHeight="1" x14ac:dyDescent="0.2">
      <c r="A4518" s="44"/>
      <c r="O4518" s="44"/>
      <c r="P4518" s="44"/>
      <c r="Q4518" s="44"/>
      <c r="R4518" s="44"/>
      <c r="S4518" s="44"/>
      <c r="T4518" s="44"/>
      <c r="U4518" s="44"/>
      <c r="V4518" s="44"/>
      <c r="W4518" s="44"/>
      <c r="X4518" s="44"/>
      <c r="Y4518" s="44"/>
    </row>
    <row r="4519" spans="1:25" ht="15" customHeight="1" x14ac:dyDescent="0.2">
      <c r="A4519" s="44"/>
      <c r="O4519" s="44"/>
      <c r="P4519" s="44"/>
      <c r="Q4519" s="44"/>
      <c r="R4519" s="44"/>
      <c r="S4519" s="44"/>
      <c r="T4519" s="44"/>
      <c r="U4519" s="44"/>
      <c r="V4519" s="44"/>
      <c r="W4519" s="44"/>
      <c r="X4519" s="44"/>
      <c r="Y4519" s="44"/>
    </row>
    <row r="4520" spans="1:25" ht="15" customHeight="1" x14ac:dyDescent="0.2">
      <c r="A4520" s="44"/>
      <c r="O4520" s="44"/>
      <c r="P4520" s="44"/>
      <c r="Q4520" s="44"/>
      <c r="R4520" s="44"/>
      <c r="S4520" s="44"/>
      <c r="T4520" s="44"/>
      <c r="U4520" s="44"/>
      <c r="V4520" s="44"/>
      <c r="W4520" s="44"/>
      <c r="X4520" s="44"/>
      <c r="Y4520" s="44"/>
    </row>
    <row r="4521" spans="1:25" ht="15" customHeight="1" x14ac:dyDescent="0.2">
      <c r="A4521" s="44"/>
      <c r="O4521" s="44"/>
      <c r="P4521" s="44"/>
      <c r="Q4521" s="44"/>
      <c r="R4521" s="44"/>
      <c r="S4521" s="44"/>
      <c r="T4521" s="44"/>
      <c r="U4521" s="44"/>
      <c r="V4521" s="44"/>
      <c r="W4521" s="44"/>
      <c r="X4521" s="44"/>
      <c r="Y4521" s="44"/>
    </row>
    <row r="4522" spans="1:25" ht="15" customHeight="1" x14ac:dyDescent="0.2">
      <c r="A4522" s="44"/>
      <c r="O4522" s="44"/>
      <c r="P4522" s="44"/>
      <c r="Q4522" s="44"/>
      <c r="R4522" s="44"/>
      <c r="S4522" s="44"/>
      <c r="T4522" s="44"/>
      <c r="U4522" s="44"/>
      <c r="V4522" s="44"/>
      <c r="W4522" s="44"/>
      <c r="X4522" s="44"/>
      <c r="Y4522" s="44"/>
    </row>
    <row r="4523" spans="1:25" ht="15" customHeight="1" x14ac:dyDescent="0.2">
      <c r="A4523" s="44"/>
      <c r="O4523" s="44"/>
      <c r="P4523" s="44"/>
      <c r="Q4523" s="44"/>
      <c r="R4523" s="44"/>
      <c r="S4523" s="44"/>
      <c r="T4523" s="44"/>
      <c r="U4523" s="44"/>
      <c r="V4523" s="44"/>
      <c r="W4523" s="44"/>
      <c r="X4523" s="44"/>
      <c r="Y4523" s="44"/>
    </row>
    <row r="4524" spans="1:25" ht="15" customHeight="1" x14ac:dyDescent="0.2">
      <c r="A4524" s="44"/>
      <c r="O4524" s="44"/>
      <c r="P4524" s="44"/>
      <c r="Q4524" s="44"/>
      <c r="R4524" s="44"/>
      <c r="S4524" s="44"/>
      <c r="T4524" s="44"/>
      <c r="U4524" s="44"/>
      <c r="V4524" s="44"/>
      <c r="W4524" s="44"/>
      <c r="X4524" s="44"/>
      <c r="Y4524" s="44"/>
    </row>
    <row r="4525" spans="1:25" ht="15" customHeight="1" x14ac:dyDescent="0.2">
      <c r="A4525" s="44"/>
      <c r="O4525" s="44"/>
      <c r="P4525" s="44"/>
      <c r="Q4525" s="44"/>
      <c r="R4525" s="44"/>
      <c r="S4525" s="44"/>
      <c r="T4525" s="44"/>
      <c r="U4525" s="44"/>
      <c r="V4525" s="44"/>
      <c r="W4525" s="44"/>
      <c r="X4525" s="44"/>
      <c r="Y4525" s="44"/>
    </row>
    <row r="4526" spans="1:25" ht="15" customHeight="1" x14ac:dyDescent="0.2">
      <c r="A4526" s="44"/>
      <c r="O4526" s="44"/>
      <c r="P4526" s="44"/>
      <c r="Q4526" s="44"/>
      <c r="R4526" s="44"/>
      <c r="S4526" s="44"/>
      <c r="T4526" s="44"/>
      <c r="U4526" s="44"/>
      <c r="V4526" s="44"/>
      <c r="W4526" s="44"/>
      <c r="X4526" s="44"/>
      <c r="Y4526" s="44"/>
    </row>
    <row r="4527" spans="1:25" ht="15" customHeight="1" x14ac:dyDescent="0.2">
      <c r="A4527" s="44"/>
      <c r="O4527" s="44"/>
      <c r="P4527" s="44"/>
      <c r="Q4527" s="44"/>
      <c r="R4527" s="44"/>
      <c r="S4527" s="44"/>
      <c r="T4527" s="44"/>
      <c r="U4527" s="44"/>
      <c r="V4527" s="44"/>
      <c r="W4527" s="44"/>
      <c r="X4527" s="44"/>
      <c r="Y4527" s="44"/>
    </row>
    <row r="4528" spans="1:25" ht="15" customHeight="1" x14ac:dyDescent="0.2">
      <c r="A4528" s="44"/>
      <c r="O4528" s="44"/>
      <c r="P4528" s="44"/>
      <c r="Q4528" s="44"/>
      <c r="R4528" s="44"/>
      <c r="S4528" s="44"/>
      <c r="T4528" s="44"/>
      <c r="U4528" s="44"/>
      <c r="V4528" s="44"/>
      <c r="W4528" s="44"/>
      <c r="X4528" s="44"/>
      <c r="Y4528" s="44"/>
    </row>
    <row r="4529" spans="1:25" ht="15" customHeight="1" x14ac:dyDescent="0.2">
      <c r="A4529" s="44"/>
      <c r="O4529" s="44"/>
      <c r="P4529" s="44"/>
      <c r="Q4529" s="44"/>
      <c r="R4529" s="44"/>
      <c r="S4529" s="44"/>
      <c r="T4529" s="44"/>
      <c r="U4529" s="44"/>
      <c r="V4529" s="44"/>
      <c r="W4529" s="44"/>
      <c r="X4529" s="44"/>
      <c r="Y4529" s="44"/>
    </row>
    <row r="4530" spans="1:25" ht="15" customHeight="1" x14ac:dyDescent="0.2">
      <c r="A4530" s="44"/>
      <c r="O4530" s="44"/>
      <c r="P4530" s="44"/>
      <c r="Q4530" s="44"/>
      <c r="R4530" s="44"/>
      <c r="S4530" s="44"/>
      <c r="T4530" s="44"/>
      <c r="U4530" s="44"/>
      <c r="V4530" s="44"/>
      <c r="W4530" s="44"/>
      <c r="X4530" s="44"/>
      <c r="Y4530" s="44"/>
    </row>
    <row r="4531" spans="1:25" ht="15" customHeight="1" x14ac:dyDescent="0.2">
      <c r="A4531" s="44"/>
      <c r="O4531" s="44"/>
      <c r="P4531" s="44"/>
      <c r="Q4531" s="44"/>
      <c r="R4531" s="44"/>
      <c r="S4531" s="44"/>
      <c r="T4531" s="44"/>
      <c r="U4531" s="44"/>
      <c r="V4531" s="44"/>
      <c r="W4531" s="44"/>
      <c r="X4531" s="44"/>
      <c r="Y4531" s="44"/>
    </row>
    <row r="4532" spans="1:25" ht="15" customHeight="1" x14ac:dyDescent="0.2">
      <c r="A4532" s="44"/>
      <c r="O4532" s="44"/>
      <c r="P4532" s="44"/>
      <c r="Q4532" s="44"/>
      <c r="R4532" s="44"/>
      <c r="S4532" s="44"/>
      <c r="T4532" s="44"/>
      <c r="U4532" s="44"/>
      <c r="V4532" s="44"/>
      <c r="W4532" s="44"/>
      <c r="X4532" s="44"/>
      <c r="Y4532" s="44"/>
    </row>
    <row r="4533" spans="1:25" ht="15" customHeight="1" x14ac:dyDescent="0.2">
      <c r="A4533" s="44"/>
      <c r="O4533" s="44"/>
      <c r="P4533" s="44"/>
      <c r="Q4533" s="44"/>
      <c r="R4533" s="44"/>
      <c r="S4533" s="44"/>
      <c r="T4533" s="44"/>
      <c r="U4533" s="44"/>
      <c r="V4533" s="44"/>
      <c r="W4533" s="44"/>
      <c r="X4533" s="44"/>
      <c r="Y4533" s="44"/>
    </row>
    <row r="4534" spans="1:25" ht="15" customHeight="1" x14ac:dyDescent="0.2">
      <c r="A4534" s="44"/>
      <c r="O4534" s="44"/>
      <c r="P4534" s="44"/>
      <c r="Q4534" s="44"/>
      <c r="R4534" s="44"/>
      <c r="S4534" s="44"/>
      <c r="T4534" s="44"/>
      <c r="U4534" s="44"/>
      <c r="V4534" s="44"/>
      <c r="W4534" s="44"/>
      <c r="X4534" s="44"/>
      <c r="Y4534" s="44"/>
    </row>
    <row r="4535" spans="1:25" ht="15" customHeight="1" x14ac:dyDescent="0.2">
      <c r="A4535" s="44"/>
      <c r="O4535" s="44"/>
      <c r="P4535" s="44"/>
      <c r="Q4535" s="44"/>
      <c r="R4535" s="44"/>
      <c r="S4535" s="44"/>
      <c r="T4535" s="44"/>
      <c r="U4535" s="44"/>
      <c r="V4535" s="44"/>
      <c r="W4535" s="44"/>
      <c r="X4535" s="44"/>
      <c r="Y4535" s="44"/>
    </row>
    <row r="4536" spans="1:25" ht="15" customHeight="1" x14ac:dyDescent="0.2">
      <c r="A4536" s="44"/>
      <c r="O4536" s="44"/>
      <c r="P4536" s="44"/>
      <c r="Q4536" s="44"/>
      <c r="R4536" s="44"/>
      <c r="S4536" s="44"/>
      <c r="T4536" s="44"/>
      <c r="U4536" s="44"/>
      <c r="V4536" s="44"/>
      <c r="W4536" s="44"/>
      <c r="X4536" s="44"/>
      <c r="Y4536" s="44"/>
    </row>
    <row r="4537" spans="1:25" ht="15" customHeight="1" x14ac:dyDescent="0.2">
      <c r="A4537" s="44"/>
      <c r="O4537" s="44"/>
      <c r="P4537" s="44"/>
      <c r="Q4537" s="44"/>
      <c r="R4537" s="44"/>
      <c r="S4537" s="44"/>
      <c r="T4537" s="44"/>
      <c r="U4537" s="44"/>
      <c r="V4537" s="44"/>
      <c r="W4537" s="44"/>
      <c r="X4537" s="44"/>
      <c r="Y4537" s="44"/>
    </row>
    <row r="4538" spans="1:25" ht="15" customHeight="1" x14ac:dyDescent="0.2">
      <c r="A4538" s="44"/>
      <c r="O4538" s="44"/>
      <c r="P4538" s="44"/>
      <c r="Q4538" s="44"/>
      <c r="R4538" s="44"/>
      <c r="S4538" s="44"/>
      <c r="T4538" s="44"/>
      <c r="U4538" s="44"/>
      <c r="V4538" s="44"/>
      <c r="W4538" s="44"/>
      <c r="X4538" s="44"/>
      <c r="Y4538" s="44"/>
    </row>
    <row r="4539" spans="1:25" ht="15" customHeight="1" x14ac:dyDescent="0.2">
      <c r="A4539" s="44"/>
      <c r="O4539" s="44"/>
      <c r="P4539" s="44"/>
      <c r="Q4539" s="44"/>
      <c r="R4539" s="44"/>
      <c r="S4539" s="44"/>
      <c r="T4539" s="44"/>
      <c r="U4539" s="44"/>
      <c r="V4539" s="44"/>
      <c r="W4539" s="44"/>
      <c r="X4539" s="44"/>
      <c r="Y4539" s="44"/>
    </row>
    <row r="4540" spans="1:25" ht="15" customHeight="1" x14ac:dyDescent="0.2">
      <c r="A4540" s="44"/>
      <c r="O4540" s="44"/>
      <c r="P4540" s="44"/>
      <c r="Q4540" s="44"/>
      <c r="R4540" s="44"/>
      <c r="S4540" s="44"/>
      <c r="T4540" s="44"/>
      <c r="U4540" s="44"/>
      <c r="V4540" s="44"/>
      <c r="W4540" s="44"/>
      <c r="X4540" s="44"/>
      <c r="Y4540" s="44"/>
    </row>
    <row r="4541" spans="1:25" ht="15" customHeight="1" x14ac:dyDescent="0.2">
      <c r="A4541" s="44"/>
      <c r="O4541" s="44"/>
      <c r="P4541" s="44"/>
      <c r="Q4541" s="44"/>
      <c r="R4541" s="44"/>
      <c r="S4541" s="44"/>
      <c r="T4541" s="44"/>
      <c r="U4541" s="44"/>
      <c r="V4541" s="44"/>
      <c r="W4541" s="44"/>
      <c r="X4541" s="44"/>
      <c r="Y4541" s="44"/>
    </row>
    <row r="4542" spans="1:25" ht="15" customHeight="1" x14ac:dyDescent="0.2">
      <c r="A4542" s="44"/>
      <c r="O4542" s="44"/>
      <c r="P4542" s="44"/>
      <c r="Q4542" s="44"/>
      <c r="R4542" s="44"/>
      <c r="S4542" s="44"/>
      <c r="T4542" s="44"/>
      <c r="U4542" s="44"/>
      <c r="V4542" s="44"/>
      <c r="W4542" s="44"/>
      <c r="X4542" s="44"/>
      <c r="Y4542" s="44"/>
    </row>
    <row r="4543" spans="1:25" ht="15" customHeight="1" x14ac:dyDescent="0.2">
      <c r="A4543" s="44"/>
      <c r="O4543" s="44"/>
      <c r="P4543" s="44"/>
      <c r="Q4543" s="44"/>
      <c r="R4543" s="44"/>
      <c r="S4543" s="44"/>
      <c r="T4543" s="44"/>
      <c r="U4543" s="44"/>
      <c r="V4543" s="44"/>
      <c r="W4543" s="44"/>
      <c r="X4543" s="44"/>
      <c r="Y4543" s="44"/>
    </row>
    <row r="4544" spans="1:25" ht="15" customHeight="1" x14ac:dyDescent="0.2">
      <c r="A4544" s="44"/>
      <c r="O4544" s="44"/>
      <c r="P4544" s="44"/>
      <c r="Q4544" s="44"/>
      <c r="R4544" s="44"/>
      <c r="S4544" s="44"/>
      <c r="T4544" s="44"/>
      <c r="U4544" s="44"/>
      <c r="V4544" s="44"/>
      <c r="W4544" s="44"/>
      <c r="X4544" s="44"/>
      <c r="Y4544" s="44"/>
    </row>
    <row r="4545" spans="1:25" ht="15" customHeight="1" x14ac:dyDescent="0.2">
      <c r="A4545" s="44"/>
      <c r="O4545" s="44"/>
      <c r="P4545" s="44"/>
      <c r="Q4545" s="44"/>
      <c r="R4545" s="44"/>
      <c r="S4545" s="44"/>
      <c r="T4545" s="44"/>
      <c r="U4545" s="44"/>
      <c r="V4545" s="44"/>
      <c r="W4545" s="44"/>
      <c r="X4545" s="44"/>
      <c r="Y4545" s="44"/>
    </row>
    <row r="4546" spans="1:25" ht="15" customHeight="1" x14ac:dyDescent="0.2">
      <c r="A4546" s="44"/>
      <c r="O4546" s="44"/>
      <c r="P4546" s="44"/>
      <c r="Q4546" s="44"/>
      <c r="R4546" s="44"/>
      <c r="S4546" s="44"/>
      <c r="T4546" s="44"/>
      <c r="U4546" s="44"/>
      <c r="V4546" s="44"/>
      <c r="W4546" s="44"/>
      <c r="X4546" s="44"/>
      <c r="Y4546" s="44"/>
    </row>
    <row r="4547" spans="1:25" ht="15" customHeight="1" x14ac:dyDescent="0.2">
      <c r="A4547" s="44"/>
      <c r="O4547" s="44"/>
      <c r="P4547" s="44"/>
      <c r="Q4547" s="44"/>
      <c r="R4547" s="44"/>
      <c r="S4547" s="44"/>
      <c r="T4547" s="44"/>
      <c r="U4547" s="44"/>
      <c r="V4547" s="44"/>
      <c r="W4547" s="44"/>
      <c r="X4547" s="44"/>
      <c r="Y4547" s="44"/>
    </row>
    <row r="4548" spans="1:25" ht="15" customHeight="1" x14ac:dyDescent="0.2">
      <c r="A4548" s="44"/>
      <c r="O4548" s="44"/>
      <c r="P4548" s="44"/>
      <c r="Q4548" s="44"/>
      <c r="R4548" s="44"/>
      <c r="S4548" s="44"/>
      <c r="T4548" s="44"/>
      <c r="U4548" s="44"/>
      <c r="V4548" s="44"/>
      <c r="W4548" s="44"/>
      <c r="X4548" s="44"/>
      <c r="Y4548" s="44"/>
    </row>
    <row r="4549" spans="1:25" ht="15" customHeight="1" x14ac:dyDescent="0.2">
      <c r="A4549" s="44"/>
      <c r="O4549" s="44"/>
      <c r="P4549" s="44"/>
      <c r="Q4549" s="44"/>
      <c r="R4549" s="44"/>
      <c r="S4549" s="44"/>
      <c r="T4549" s="44"/>
      <c r="U4549" s="44"/>
      <c r="V4549" s="44"/>
      <c r="W4549" s="44"/>
      <c r="X4549" s="44"/>
      <c r="Y4549" s="44"/>
    </row>
    <row r="4550" spans="1:25" ht="15" customHeight="1" x14ac:dyDescent="0.2">
      <c r="A4550" s="44"/>
      <c r="O4550" s="44"/>
      <c r="P4550" s="44"/>
      <c r="Q4550" s="44"/>
      <c r="R4550" s="44"/>
      <c r="S4550" s="44"/>
      <c r="T4550" s="44"/>
      <c r="U4550" s="44"/>
      <c r="V4550" s="44"/>
      <c r="W4550" s="44"/>
      <c r="X4550" s="44"/>
      <c r="Y4550" s="44"/>
    </row>
    <row r="4551" spans="1:25" ht="15" customHeight="1" x14ac:dyDescent="0.2">
      <c r="A4551" s="44"/>
      <c r="O4551" s="44"/>
      <c r="P4551" s="44"/>
      <c r="Q4551" s="44"/>
      <c r="R4551" s="44"/>
      <c r="S4551" s="44"/>
      <c r="T4551" s="44"/>
      <c r="U4551" s="44"/>
      <c r="V4551" s="44"/>
      <c r="W4551" s="44"/>
      <c r="X4551" s="44"/>
      <c r="Y4551" s="44"/>
    </row>
    <row r="4552" spans="1:25" ht="15" customHeight="1" x14ac:dyDescent="0.2">
      <c r="A4552" s="44"/>
      <c r="O4552" s="44"/>
      <c r="P4552" s="44"/>
      <c r="Q4552" s="44"/>
      <c r="R4552" s="44"/>
      <c r="S4552" s="44"/>
      <c r="T4552" s="44"/>
      <c r="U4552" s="44"/>
      <c r="V4552" s="44"/>
      <c r="W4552" s="44"/>
      <c r="X4552" s="44"/>
      <c r="Y4552" s="44"/>
    </row>
    <row r="4553" spans="1:25" ht="15" customHeight="1" x14ac:dyDescent="0.2">
      <c r="A4553" s="44"/>
      <c r="O4553" s="44"/>
      <c r="P4553" s="44"/>
      <c r="Q4553" s="44"/>
      <c r="R4553" s="44"/>
      <c r="S4553" s="44"/>
      <c r="T4553" s="44"/>
      <c r="U4553" s="44"/>
      <c r="V4553" s="44"/>
      <c r="W4553" s="44"/>
      <c r="X4553" s="44"/>
      <c r="Y4553" s="44"/>
    </row>
    <row r="4554" spans="1:25" ht="15" customHeight="1" x14ac:dyDescent="0.2">
      <c r="A4554" s="44"/>
      <c r="O4554" s="44"/>
      <c r="P4554" s="44"/>
      <c r="Q4554" s="44"/>
      <c r="R4554" s="44"/>
      <c r="S4554" s="44"/>
      <c r="T4554" s="44"/>
      <c r="U4554" s="44"/>
      <c r="V4554" s="44"/>
      <c r="W4554" s="44"/>
      <c r="X4554" s="44"/>
      <c r="Y4554" s="44"/>
    </row>
    <row r="4555" spans="1:25" ht="15" customHeight="1" x14ac:dyDescent="0.2">
      <c r="A4555" s="44"/>
      <c r="O4555" s="44"/>
      <c r="P4555" s="44"/>
      <c r="Q4555" s="44"/>
      <c r="R4555" s="44"/>
      <c r="S4555" s="44"/>
      <c r="T4555" s="44"/>
      <c r="U4555" s="44"/>
      <c r="V4555" s="44"/>
      <c r="W4555" s="44"/>
      <c r="X4555" s="44"/>
      <c r="Y4555" s="44"/>
    </row>
    <row r="4556" spans="1:25" ht="15" customHeight="1" x14ac:dyDescent="0.2">
      <c r="A4556" s="44"/>
      <c r="O4556" s="44"/>
      <c r="P4556" s="44"/>
      <c r="Q4556" s="44"/>
      <c r="R4556" s="44"/>
      <c r="S4556" s="44"/>
      <c r="T4556" s="44"/>
      <c r="U4556" s="44"/>
      <c r="V4556" s="44"/>
      <c r="W4556" s="44"/>
      <c r="X4556" s="44"/>
      <c r="Y4556" s="44"/>
    </row>
    <row r="4557" spans="1:25" ht="15" customHeight="1" x14ac:dyDescent="0.2">
      <c r="A4557" s="44"/>
      <c r="O4557" s="44"/>
      <c r="P4557" s="44"/>
      <c r="Q4557" s="44"/>
      <c r="R4557" s="44"/>
      <c r="S4557" s="44"/>
      <c r="T4557" s="44"/>
      <c r="U4557" s="44"/>
      <c r="V4557" s="44"/>
      <c r="W4557" s="44"/>
      <c r="X4557" s="44"/>
      <c r="Y4557" s="44"/>
    </row>
    <row r="4558" spans="1:25" ht="15" customHeight="1" x14ac:dyDescent="0.2">
      <c r="A4558" s="44"/>
      <c r="O4558" s="44"/>
      <c r="P4558" s="44"/>
      <c r="Q4558" s="44"/>
      <c r="R4558" s="44"/>
      <c r="S4558" s="44"/>
      <c r="T4558" s="44"/>
      <c r="U4558" s="44"/>
      <c r="V4558" s="44"/>
      <c r="W4558" s="44"/>
      <c r="X4558" s="44"/>
      <c r="Y4558" s="44"/>
    </row>
    <row r="4559" spans="1:25" ht="15" customHeight="1" x14ac:dyDescent="0.2">
      <c r="A4559" s="44"/>
      <c r="O4559" s="44"/>
      <c r="P4559" s="44"/>
      <c r="Q4559" s="44"/>
      <c r="R4559" s="44"/>
      <c r="S4559" s="44"/>
      <c r="T4559" s="44"/>
      <c r="U4559" s="44"/>
      <c r="V4559" s="44"/>
      <c r="W4559" s="44"/>
      <c r="X4559" s="44"/>
      <c r="Y4559" s="44"/>
    </row>
    <row r="4560" spans="1:25" ht="15" customHeight="1" x14ac:dyDescent="0.2">
      <c r="A4560" s="44"/>
      <c r="O4560" s="44"/>
      <c r="P4560" s="44"/>
      <c r="Q4560" s="44"/>
      <c r="R4560" s="44"/>
      <c r="S4560" s="44"/>
      <c r="T4560" s="44"/>
      <c r="U4560" s="44"/>
      <c r="V4560" s="44"/>
      <c r="W4560" s="44"/>
      <c r="X4560" s="44"/>
      <c r="Y4560" s="44"/>
    </row>
    <row r="4561" spans="1:25" ht="15" customHeight="1" x14ac:dyDescent="0.2">
      <c r="A4561" s="44"/>
      <c r="O4561" s="44"/>
      <c r="P4561" s="44"/>
      <c r="Q4561" s="44"/>
      <c r="R4561" s="44"/>
      <c r="S4561" s="44"/>
      <c r="T4561" s="44"/>
      <c r="U4561" s="44"/>
      <c r="V4561" s="44"/>
      <c r="W4561" s="44"/>
      <c r="X4561" s="44"/>
      <c r="Y4561" s="44"/>
    </row>
    <row r="4562" spans="1:25" ht="15" customHeight="1" x14ac:dyDescent="0.2">
      <c r="A4562" s="44"/>
      <c r="O4562" s="44"/>
      <c r="P4562" s="44"/>
      <c r="Q4562" s="44"/>
      <c r="R4562" s="44"/>
      <c r="S4562" s="44"/>
      <c r="T4562" s="44"/>
      <c r="U4562" s="44"/>
      <c r="V4562" s="44"/>
      <c r="W4562" s="44"/>
      <c r="X4562" s="44"/>
      <c r="Y4562" s="44"/>
    </row>
    <row r="4563" spans="1:25" ht="15" customHeight="1" x14ac:dyDescent="0.2">
      <c r="A4563" s="44"/>
      <c r="O4563" s="44"/>
      <c r="P4563" s="44"/>
      <c r="Q4563" s="44"/>
      <c r="R4563" s="44"/>
      <c r="S4563" s="44"/>
      <c r="T4563" s="44"/>
      <c r="U4563" s="44"/>
      <c r="V4563" s="44"/>
      <c r="W4563" s="44"/>
      <c r="X4563" s="44"/>
      <c r="Y4563" s="44"/>
    </row>
    <row r="4564" spans="1:25" ht="15" customHeight="1" x14ac:dyDescent="0.2">
      <c r="A4564" s="44"/>
      <c r="O4564" s="44"/>
      <c r="P4564" s="44"/>
      <c r="Q4564" s="44"/>
      <c r="R4564" s="44"/>
      <c r="S4564" s="44"/>
      <c r="T4564" s="44"/>
      <c r="U4564" s="44"/>
      <c r="V4564" s="44"/>
      <c r="W4564" s="44"/>
      <c r="X4564" s="44"/>
      <c r="Y4564" s="44"/>
    </row>
    <row r="4565" spans="1:25" ht="15" customHeight="1" x14ac:dyDescent="0.2">
      <c r="A4565" s="44"/>
      <c r="O4565" s="44"/>
      <c r="P4565" s="44"/>
      <c r="Q4565" s="44"/>
      <c r="R4565" s="44"/>
      <c r="S4565" s="44"/>
      <c r="T4565" s="44"/>
      <c r="U4565" s="44"/>
      <c r="V4565" s="44"/>
      <c r="W4565" s="44"/>
      <c r="X4565" s="44"/>
      <c r="Y4565" s="44"/>
    </row>
    <row r="4566" spans="1:25" ht="15" customHeight="1" x14ac:dyDescent="0.2">
      <c r="A4566" s="44"/>
      <c r="O4566" s="44"/>
      <c r="P4566" s="44"/>
      <c r="Q4566" s="44"/>
      <c r="R4566" s="44"/>
      <c r="S4566" s="44"/>
      <c r="T4566" s="44"/>
      <c r="U4566" s="44"/>
      <c r="V4566" s="44"/>
      <c r="W4566" s="44"/>
      <c r="X4566" s="44"/>
      <c r="Y4566" s="44"/>
    </row>
    <row r="4567" spans="1:25" ht="15" customHeight="1" x14ac:dyDescent="0.2">
      <c r="A4567" s="44"/>
      <c r="O4567" s="44"/>
      <c r="P4567" s="44"/>
      <c r="Q4567" s="44"/>
      <c r="R4567" s="44"/>
      <c r="S4567" s="44"/>
      <c r="T4567" s="44"/>
      <c r="U4567" s="44"/>
      <c r="V4567" s="44"/>
      <c r="W4567" s="44"/>
      <c r="X4567" s="44"/>
      <c r="Y4567" s="44"/>
    </row>
    <row r="4568" spans="1:25" ht="15" customHeight="1" x14ac:dyDescent="0.2">
      <c r="A4568" s="44"/>
      <c r="O4568" s="44"/>
      <c r="P4568" s="44"/>
      <c r="Q4568" s="44"/>
      <c r="R4568" s="44"/>
      <c r="S4568" s="44"/>
      <c r="T4568" s="44"/>
      <c r="U4568" s="44"/>
      <c r="V4568" s="44"/>
      <c r="W4568" s="44"/>
      <c r="X4568" s="44"/>
      <c r="Y4568" s="44"/>
    </row>
    <row r="4569" spans="1:25" ht="15" customHeight="1" x14ac:dyDescent="0.2">
      <c r="A4569" s="44"/>
      <c r="O4569" s="44"/>
      <c r="P4569" s="44"/>
      <c r="Q4569" s="44"/>
      <c r="R4569" s="44"/>
      <c r="S4569" s="44"/>
      <c r="T4569" s="44"/>
      <c r="U4569" s="44"/>
      <c r="V4569" s="44"/>
      <c r="W4569" s="44"/>
      <c r="X4569" s="44"/>
      <c r="Y4569" s="44"/>
    </row>
    <row r="4570" spans="1:25" ht="15" customHeight="1" x14ac:dyDescent="0.2">
      <c r="A4570" s="44"/>
      <c r="O4570" s="44"/>
      <c r="P4570" s="44"/>
      <c r="Q4570" s="44"/>
      <c r="R4570" s="44"/>
      <c r="S4570" s="44"/>
      <c r="T4570" s="44"/>
      <c r="U4570" s="44"/>
      <c r="V4570" s="44"/>
      <c r="W4570" s="44"/>
      <c r="X4570" s="44"/>
      <c r="Y4570" s="44"/>
    </row>
    <row r="4571" spans="1:25" ht="15" customHeight="1" x14ac:dyDescent="0.2">
      <c r="A4571" s="44"/>
      <c r="O4571" s="44"/>
      <c r="P4571" s="44"/>
      <c r="Q4571" s="44"/>
      <c r="R4571" s="44"/>
      <c r="S4571" s="44"/>
      <c r="T4571" s="44"/>
      <c r="U4571" s="44"/>
      <c r="V4571" s="44"/>
      <c r="W4571" s="44"/>
      <c r="X4571" s="44"/>
      <c r="Y4571" s="44"/>
    </row>
    <row r="4572" spans="1:25" ht="15" customHeight="1" x14ac:dyDescent="0.2">
      <c r="A4572" s="44"/>
      <c r="O4572" s="44"/>
      <c r="P4572" s="44"/>
      <c r="Q4572" s="44"/>
      <c r="R4572" s="44"/>
      <c r="S4572" s="44"/>
      <c r="T4572" s="44"/>
      <c r="U4572" s="44"/>
      <c r="V4572" s="44"/>
      <c r="W4572" s="44"/>
      <c r="X4572" s="44"/>
      <c r="Y4572" s="44"/>
    </row>
    <row r="4573" spans="1:25" ht="15" customHeight="1" x14ac:dyDescent="0.2">
      <c r="A4573" s="44"/>
      <c r="O4573" s="44"/>
      <c r="P4573" s="44"/>
      <c r="Q4573" s="44"/>
      <c r="R4573" s="44"/>
      <c r="S4573" s="44"/>
      <c r="T4573" s="44"/>
      <c r="U4573" s="44"/>
      <c r="V4573" s="44"/>
      <c r="W4573" s="44"/>
      <c r="X4573" s="44"/>
      <c r="Y4573" s="44"/>
    </row>
    <row r="4574" spans="1:25" ht="15" customHeight="1" x14ac:dyDescent="0.2">
      <c r="A4574" s="44"/>
      <c r="O4574" s="44"/>
      <c r="P4574" s="44"/>
      <c r="Q4574" s="44"/>
      <c r="R4574" s="44"/>
      <c r="S4574" s="44"/>
      <c r="T4574" s="44"/>
      <c r="U4574" s="44"/>
      <c r="V4574" s="44"/>
      <c r="W4574" s="44"/>
      <c r="X4574" s="44"/>
      <c r="Y4574" s="44"/>
    </row>
    <row r="4575" spans="1:25" ht="15" customHeight="1" x14ac:dyDescent="0.2">
      <c r="A4575" s="44"/>
      <c r="O4575" s="44"/>
      <c r="P4575" s="44"/>
      <c r="Q4575" s="44"/>
      <c r="R4575" s="44"/>
      <c r="S4575" s="44"/>
      <c r="T4575" s="44"/>
      <c r="U4575" s="44"/>
      <c r="V4575" s="44"/>
      <c r="W4575" s="44"/>
      <c r="X4575" s="44"/>
      <c r="Y4575" s="44"/>
    </row>
    <row r="4576" spans="1:25" ht="15" customHeight="1" x14ac:dyDescent="0.2">
      <c r="A4576" s="44"/>
      <c r="O4576" s="44"/>
      <c r="P4576" s="44"/>
      <c r="Q4576" s="44"/>
      <c r="R4576" s="44"/>
      <c r="S4576" s="44"/>
      <c r="T4576" s="44"/>
      <c r="U4576" s="44"/>
      <c r="V4576" s="44"/>
      <c r="W4576" s="44"/>
      <c r="X4576" s="44"/>
      <c r="Y4576" s="44"/>
    </row>
    <row r="4577" spans="1:25" ht="15" customHeight="1" x14ac:dyDescent="0.2">
      <c r="A4577" s="44"/>
      <c r="O4577" s="44"/>
      <c r="P4577" s="44"/>
      <c r="Q4577" s="44"/>
      <c r="R4577" s="44"/>
      <c r="S4577" s="44"/>
      <c r="T4577" s="44"/>
      <c r="U4577" s="44"/>
      <c r="V4577" s="44"/>
      <c r="W4577" s="44"/>
      <c r="X4577" s="44"/>
      <c r="Y4577" s="44"/>
    </row>
    <row r="4578" spans="1:25" ht="15" customHeight="1" x14ac:dyDescent="0.2">
      <c r="A4578" s="44"/>
      <c r="O4578" s="44"/>
      <c r="P4578" s="44"/>
      <c r="Q4578" s="44"/>
      <c r="R4578" s="44"/>
      <c r="S4578" s="44"/>
      <c r="T4578" s="44"/>
      <c r="U4578" s="44"/>
      <c r="V4578" s="44"/>
      <c r="W4578" s="44"/>
      <c r="X4578" s="44"/>
      <c r="Y4578" s="44"/>
    </row>
    <row r="4579" spans="1:25" ht="15" customHeight="1" x14ac:dyDescent="0.2">
      <c r="A4579" s="44"/>
      <c r="O4579" s="44"/>
      <c r="P4579" s="44"/>
      <c r="Q4579" s="44"/>
      <c r="R4579" s="44"/>
      <c r="S4579" s="44"/>
      <c r="T4579" s="44"/>
      <c r="U4579" s="44"/>
      <c r="V4579" s="44"/>
      <c r="W4579" s="44"/>
      <c r="X4579" s="44"/>
      <c r="Y4579" s="44"/>
    </row>
    <row r="4580" spans="1:25" ht="15" customHeight="1" x14ac:dyDescent="0.2">
      <c r="A4580" s="44"/>
      <c r="O4580" s="44"/>
      <c r="P4580" s="44"/>
      <c r="Q4580" s="44"/>
      <c r="R4580" s="44"/>
      <c r="S4580" s="44"/>
      <c r="T4580" s="44"/>
      <c r="U4580" s="44"/>
      <c r="V4580" s="44"/>
      <c r="W4580" s="44"/>
      <c r="X4580" s="44"/>
      <c r="Y4580" s="44"/>
    </row>
    <row r="4581" spans="1:25" ht="15" customHeight="1" x14ac:dyDescent="0.2">
      <c r="A4581" s="44"/>
      <c r="O4581" s="44"/>
      <c r="P4581" s="44"/>
      <c r="Q4581" s="44"/>
      <c r="R4581" s="44"/>
      <c r="S4581" s="44"/>
      <c r="T4581" s="44"/>
      <c r="U4581" s="44"/>
      <c r="V4581" s="44"/>
      <c r="W4581" s="44"/>
      <c r="X4581" s="44"/>
      <c r="Y4581" s="44"/>
    </row>
    <row r="4582" spans="1:25" ht="15" customHeight="1" x14ac:dyDescent="0.2">
      <c r="A4582" s="44"/>
      <c r="O4582" s="44"/>
      <c r="P4582" s="44"/>
      <c r="Q4582" s="44"/>
      <c r="R4582" s="44"/>
      <c r="S4582" s="44"/>
      <c r="T4582" s="44"/>
      <c r="U4582" s="44"/>
      <c r="V4582" s="44"/>
      <c r="W4582" s="44"/>
      <c r="X4582" s="44"/>
      <c r="Y4582" s="44"/>
    </row>
    <row r="4583" spans="1:25" ht="15" customHeight="1" x14ac:dyDescent="0.2">
      <c r="A4583" s="44"/>
      <c r="O4583" s="44"/>
      <c r="P4583" s="44"/>
      <c r="Q4583" s="44"/>
      <c r="R4583" s="44"/>
      <c r="S4583" s="44"/>
      <c r="T4583" s="44"/>
      <c r="U4583" s="44"/>
      <c r="V4583" s="44"/>
      <c r="W4583" s="44"/>
      <c r="X4583" s="44"/>
      <c r="Y4583" s="44"/>
    </row>
    <row r="4584" spans="1:25" ht="15" customHeight="1" x14ac:dyDescent="0.2">
      <c r="A4584" s="44"/>
      <c r="O4584" s="44"/>
      <c r="P4584" s="44"/>
      <c r="Q4584" s="44"/>
      <c r="R4584" s="44"/>
      <c r="S4584" s="44"/>
      <c r="T4584" s="44"/>
      <c r="U4584" s="44"/>
      <c r="V4584" s="44"/>
      <c r="W4584" s="44"/>
      <c r="X4584" s="44"/>
      <c r="Y4584" s="44"/>
    </row>
    <row r="4585" spans="1:25" ht="15" customHeight="1" x14ac:dyDescent="0.2">
      <c r="A4585" s="44"/>
      <c r="O4585" s="44"/>
      <c r="P4585" s="44"/>
      <c r="Q4585" s="44"/>
      <c r="R4585" s="44"/>
      <c r="S4585" s="44"/>
      <c r="T4585" s="44"/>
      <c r="U4585" s="44"/>
      <c r="V4585" s="44"/>
      <c r="W4585" s="44"/>
      <c r="X4585" s="44"/>
      <c r="Y4585" s="44"/>
    </row>
    <row r="4586" spans="1:25" ht="15" customHeight="1" x14ac:dyDescent="0.2">
      <c r="A4586" s="44"/>
      <c r="O4586" s="44"/>
      <c r="P4586" s="44"/>
      <c r="Q4586" s="44"/>
      <c r="R4586" s="44"/>
      <c r="S4586" s="44"/>
      <c r="T4586" s="44"/>
      <c r="U4586" s="44"/>
      <c r="V4586" s="44"/>
      <c r="W4586" s="44"/>
      <c r="X4586" s="44"/>
      <c r="Y4586" s="44"/>
    </row>
    <row r="4587" spans="1:25" ht="15" customHeight="1" x14ac:dyDescent="0.2">
      <c r="A4587" s="44"/>
      <c r="O4587" s="44"/>
      <c r="P4587" s="44"/>
      <c r="Q4587" s="44"/>
      <c r="R4587" s="44"/>
      <c r="S4587" s="44"/>
      <c r="T4587" s="44"/>
      <c r="U4587" s="44"/>
      <c r="V4587" s="44"/>
      <c r="W4587" s="44"/>
      <c r="X4587" s="44"/>
      <c r="Y4587" s="44"/>
    </row>
    <row r="4588" spans="1:25" ht="15" customHeight="1" x14ac:dyDescent="0.2">
      <c r="A4588" s="44"/>
      <c r="O4588" s="44"/>
      <c r="P4588" s="44"/>
      <c r="Q4588" s="44"/>
      <c r="R4588" s="44"/>
      <c r="S4588" s="44"/>
      <c r="T4588" s="44"/>
      <c r="U4588" s="44"/>
      <c r="V4588" s="44"/>
      <c r="W4588" s="44"/>
      <c r="X4588" s="44"/>
      <c r="Y4588" s="44"/>
    </row>
    <row r="4589" spans="1:25" ht="15" customHeight="1" x14ac:dyDescent="0.2">
      <c r="A4589" s="44"/>
      <c r="O4589" s="44"/>
      <c r="P4589" s="44"/>
      <c r="Q4589" s="44"/>
      <c r="R4589" s="44"/>
      <c r="S4589" s="44"/>
      <c r="T4589" s="44"/>
      <c r="U4589" s="44"/>
      <c r="V4589" s="44"/>
      <c r="W4589" s="44"/>
      <c r="X4589" s="44"/>
      <c r="Y4589" s="44"/>
    </row>
    <row r="4590" spans="1:25" ht="15" customHeight="1" x14ac:dyDescent="0.2">
      <c r="A4590" s="44"/>
      <c r="O4590" s="44"/>
      <c r="P4590" s="44"/>
      <c r="Q4590" s="44"/>
      <c r="R4590" s="44"/>
      <c r="S4590" s="44"/>
      <c r="T4590" s="44"/>
      <c r="U4590" s="44"/>
      <c r="V4590" s="44"/>
      <c r="W4590" s="44"/>
      <c r="X4590" s="44"/>
      <c r="Y4590" s="44"/>
    </row>
    <row r="4591" spans="1:25" ht="15" customHeight="1" x14ac:dyDescent="0.2">
      <c r="A4591" s="44"/>
      <c r="O4591" s="44"/>
      <c r="P4591" s="44"/>
      <c r="Q4591" s="44"/>
      <c r="R4591" s="44"/>
      <c r="S4591" s="44"/>
      <c r="T4591" s="44"/>
      <c r="U4591" s="44"/>
      <c r="V4591" s="44"/>
      <c r="W4591" s="44"/>
      <c r="X4591" s="44"/>
      <c r="Y4591" s="44"/>
    </row>
    <row r="4592" spans="1:25" ht="15" customHeight="1" x14ac:dyDescent="0.2">
      <c r="A4592" s="44"/>
      <c r="O4592" s="44"/>
      <c r="P4592" s="44"/>
      <c r="Q4592" s="44"/>
      <c r="R4592" s="44"/>
      <c r="S4592" s="44"/>
      <c r="T4592" s="44"/>
      <c r="U4592" s="44"/>
      <c r="V4592" s="44"/>
      <c r="W4592" s="44"/>
      <c r="X4592" s="44"/>
      <c r="Y4592" s="44"/>
    </row>
    <row r="4593" spans="1:25" ht="15" customHeight="1" x14ac:dyDescent="0.2">
      <c r="A4593" s="44"/>
      <c r="O4593" s="44"/>
      <c r="P4593" s="44"/>
      <c r="Q4593" s="44"/>
      <c r="R4593" s="44"/>
      <c r="S4593" s="44"/>
      <c r="T4593" s="44"/>
      <c r="U4593" s="44"/>
      <c r="V4593" s="44"/>
      <c r="W4593" s="44"/>
      <c r="X4593" s="44"/>
      <c r="Y4593" s="44"/>
    </row>
    <row r="4594" spans="1:25" ht="15" customHeight="1" x14ac:dyDescent="0.2">
      <c r="A4594" s="44"/>
      <c r="O4594" s="44"/>
      <c r="P4594" s="44"/>
      <c r="Q4594" s="44"/>
      <c r="R4594" s="44"/>
      <c r="S4594" s="44"/>
      <c r="T4594" s="44"/>
      <c r="U4594" s="44"/>
      <c r="V4594" s="44"/>
      <c r="W4594" s="44"/>
      <c r="X4594" s="44"/>
      <c r="Y4594" s="44"/>
    </row>
    <row r="4595" spans="1:25" ht="15" customHeight="1" x14ac:dyDescent="0.2">
      <c r="A4595" s="44"/>
      <c r="O4595" s="44"/>
      <c r="P4595" s="44"/>
      <c r="Q4595" s="44"/>
      <c r="R4595" s="44"/>
      <c r="S4595" s="44"/>
      <c r="T4595" s="44"/>
      <c r="U4595" s="44"/>
      <c r="V4595" s="44"/>
      <c r="W4595" s="44"/>
      <c r="X4595" s="44"/>
      <c r="Y4595" s="44"/>
    </row>
    <row r="4596" spans="1:25" ht="15" customHeight="1" x14ac:dyDescent="0.2">
      <c r="A4596" s="44"/>
      <c r="O4596" s="44"/>
      <c r="P4596" s="44"/>
      <c r="Q4596" s="44"/>
      <c r="R4596" s="44"/>
      <c r="S4596" s="44"/>
      <c r="T4596" s="44"/>
      <c r="U4596" s="44"/>
      <c r="V4596" s="44"/>
      <c r="W4596" s="44"/>
      <c r="X4596" s="44"/>
      <c r="Y4596" s="44"/>
    </row>
    <row r="4597" spans="1:25" ht="15" customHeight="1" x14ac:dyDescent="0.2">
      <c r="A4597" s="44"/>
      <c r="O4597" s="44"/>
      <c r="P4597" s="44"/>
      <c r="Q4597" s="44"/>
      <c r="R4597" s="44"/>
      <c r="S4597" s="44"/>
      <c r="T4597" s="44"/>
      <c r="U4597" s="44"/>
      <c r="V4597" s="44"/>
      <c r="W4597" s="44"/>
      <c r="X4597" s="44"/>
      <c r="Y4597" s="44"/>
    </row>
    <row r="4598" spans="1:25" ht="15" customHeight="1" x14ac:dyDescent="0.2">
      <c r="A4598" s="44"/>
      <c r="O4598" s="44"/>
      <c r="P4598" s="44"/>
      <c r="Q4598" s="44"/>
      <c r="R4598" s="44"/>
      <c r="S4598" s="44"/>
      <c r="T4598" s="44"/>
      <c r="U4598" s="44"/>
      <c r="V4598" s="44"/>
      <c r="W4598" s="44"/>
      <c r="X4598" s="44"/>
      <c r="Y4598" s="44"/>
    </row>
    <row r="4599" spans="1:25" ht="15" customHeight="1" x14ac:dyDescent="0.2">
      <c r="A4599" s="44"/>
      <c r="O4599" s="44"/>
      <c r="P4599" s="44"/>
      <c r="Q4599" s="44"/>
      <c r="R4599" s="44"/>
      <c r="S4599" s="44"/>
      <c r="T4599" s="44"/>
      <c r="U4599" s="44"/>
      <c r="V4599" s="44"/>
      <c r="W4599" s="44"/>
      <c r="X4599" s="44"/>
      <c r="Y4599" s="44"/>
    </row>
    <row r="4600" spans="1:25" ht="15" customHeight="1" x14ac:dyDescent="0.2">
      <c r="A4600" s="44"/>
      <c r="O4600" s="44"/>
      <c r="P4600" s="44"/>
      <c r="Q4600" s="44"/>
      <c r="R4600" s="44"/>
      <c r="S4600" s="44"/>
      <c r="T4600" s="44"/>
      <c r="U4600" s="44"/>
      <c r="V4600" s="44"/>
      <c r="W4600" s="44"/>
      <c r="X4600" s="44"/>
      <c r="Y4600" s="44"/>
    </row>
    <row r="4601" spans="1:25" ht="15" customHeight="1" x14ac:dyDescent="0.2">
      <c r="A4601" s="44"/>
      <c r="O4601" s="44"/>
      <c r="P4601" s="44"/>
      <c r="Q4601" s="44"/>
      <c r="R4601" s="44"/>
      <c r="S4601" s="44"/>
      <c r="T4601" s="44"/>
      <c r="U4601" s="44"/>
      <c r="V4601" s="44"/>
      <c r="W4601" s="44"/>
      <c r="X4601" s="44"/>
      <c r="Y4601" s="44"/>
    </row>
    <row r="4602" spans="1:25" ht="15" customHeight="1" x14ac:dyDescent="0.2">
      <c r="A4602" s="44"/>
      <c r="O4602" s="44"/>
      <c r="P4602" s="44"/>
      <c r="Q4602" s="44"/>
      <c r="R4602" s="44"/>
      <c r="S4602" s="44"/>
      <c r="T4602" s="44"/>
      <c r="U4602" s="44"/>
      <c r="V4602" s="44"/>
      <c r="W4602" s="44"/>
      <c r="X4602" s="44"/>
      <c r="Y4602" s="44"/>
    </row>
    <row r="4603" spans="1:25" ht="15" customHeight="1" x14ac:dyDescent="0.2">
      <c r="A4603" s="44"/>
      <c r="O4603" s="44"/>
      <c r="P4603" s="44"/>
      <c r="Q4603" s="44"/>
      <c r="R4603" s="44"/>
      <c r="S4603" s="44"/>
      <c r="T4603" s="44"/>
      <c r="U4603" s="44"/>
      <c r="V4603" s="44"/>
      <c r="W4603" s="44"/>
      <c r="X4603" s="44"/>
      <c r="Y4603" s="44"/>
    </row>
    <row r="4604" spans="1:25" ht="15" customHeight="1" x14ac:dyDescent="0.2">
      <c r="A4604" s="44"/>
      <c r="O4604" s="44"/>
      <c r="P4604" s="44"/>
      <c r="Q4604" s="44"/>
      <c r="R4604" s="44"/>
      <c r="S4604" s="44"/>
      <c r="T4604" s="44"/>
      <c r="U4604" s="44"/>
      <c r="V4604" s="44"/>
      <c r="W4604" s="44"/>
      <c r="X4604" s="44"/>
      <c r="Y4604" s="44"/>
    </row>
    <row r="4605" spans="1:25" ht="15" customHeight="1" x14ac:dyDescent="0.2">
      <c r="A4605" s="44"/>
      <c r="O4605" s="44"/>
      <c r="P4605" s="44"/>
      <c r="Q4605" s="44"/>
      <c r="R4605" s="44"/>
      <c r="S4605" s="44"/>
      <c r="T4605" s="44"/>
      <c r="U4605" s="44"/>
      <c r="V4605" s="44"/>
      <c r="W4605" s="44"/>
      <c r="X4605" s="44"/>
      <c r="Y4605" s="44"/>
    </row>
    <row r="4606" spans="1:25" ht="15" customHeight="1" x14ac:dyDescent="0.2">
      <c r="A4606" s="44"/>
      <c r="O4606" s="44"/>
      <c r="P4606" s="44"/>
      <c r="Q4606" s="44"/>
      <c r="R4606" s="44"/>
      <c r="S4606" s="44"/>
      <c r="T4606" s="44"/>
      <c r="U4606" s="44"/>
      <c r="V4606" s="44"/>
      <c r="W4606" s="44"/>
      <c r="X4606" s="44"/>
      <c r="Y4606" s="44"/>
    </row>
    <row r="4607" spans="1:25" ht="15" customHeight="1" x14ac:dyDescent="0.2">
      <c r="A4607" s="44"/>
      <c r="O4607" s="44"/>
      <c r="P4607" s="44"/>
      <c r="Q4607" s="44"/>
      <c r="R4607" s="44"/>
      <c r="S4607" s="44"/>
      <c r="T4607" s="44"/>
      <c r="U4607" s="44"/>
      <c r="V4607" s="44"/>
      <c r="W4607" s="44"/>
      <c r="X4607" s="44"/>
      <c r="Y4607" s="44"/>
    </row>
    <row r="4608" spans="1:25" ht="15" customHeight="1" x14ac:dyDescent="0.2">
      <c r="A4608" s="44"/>
      <c r="O4608" s="44"/>
      <c r="P4608" s="44"/>
      <c r="Q4608" s="44"/>
      <c r="R4608" s="44"/>
      <c r="S4608" s="44"/>
      <c r="T4608" s="44"/>
      <c r="U4608" s="44"/>
      <c r="V4608" s="44"/>
      <c r="W4608" s="44"/>
      <c r="X4608" s="44"/>
      <c r="Y4608" s="44"/>
    </row>
    <row r="4609" spans="1:25" ht="15" customHeight="1" x14ac:dyDescent="0.2">
      <c r="A4609" s="44"/>
      <c r="O4609" s="44"/>
      <c r="P4609" s="44"/>
      <c r="Q4609" s="44"/>
      <c r="R4609" s="44"/>
      <c r="S4609" s="44"/>
      <c r="T4609" s="44"/>
      <c r="U4609" s="44"/>
      <c r="V4609" s="44"/>
      <c r="W4609" s="44"/>
      <c r="X4609" s="44"/>
      <c r="Y4609" s="44"/>
    </row>
    <row r="4610" spans="1:25" ht="15" customHeight="1" x14ac:dyDescent="0.2">
      <c r="A4610" s="44"/>
      <c r="O4610" s="44"/>
      <c r="P4610" s="44"/>
      <c r="Q4610" s="44"/>
      <c r="R4610" s="44"/>
      <c r="S4610" s="44"/>
      <c r="T4610" s="44"/>
      <c r="U4610" s="44"/>
      <c r="V4610" s="44"/>
      <c r="W4610" s="44"/>
      <c r="X4610" s="44"/>
      <c r="Y4610" s="44"/>
    </row>
    <row r="4611" spans="1:25" ht="15" customHeight="1" x14ac:dyDescent="0.2">
      <c r="A4611" s="44"/>
      <c r="O4611" s="44"/>
      <c r="P4611" s="44"/>
      <c r="Q4611" s="44"/>
      <c r="R4611" s="44"/>
      <c r="S4611" s="44"/>
      <c r="T4611" s="44"/>
      <c r="U4611" s="44"/>
      <c r="V4611" s="44"/>
      <c r="W4611" s="44"/>
      <c r="X4611" s="44"/>
      <c r="Y4611" s="44"/>
    </row>
    <row r="4612" spans="1:25" ht="15" customHeight="1" x14ac:dyDescent="0.2">
      <c r="A4612" s="44"/>
      <c r="O4612" s="44"/>
      <c r="P4612" s="44"/>
      <c r="Q4612" s="44"/>
      <c r="R4612" s="44"/>
      <c r="S4612" s="44"/>
      <c r="T4612" s="44"/>
      <c r="U4612" s="44"/>
      <c r="V4612" s="44"/>
      <c r="W4612" s="44"/>
      <c r="X4612" s="44"/>
      <c r="Y4612" s="44"/>
    </row>
    <row r="4613" spans="1:25" ht="15" customHeight="1" x14ac:dyDescent="0.2">
      <c r="A4613" s="44"/>
      <c r="O4613" s="44"/>
      <c r="P4613" s="44"/>
      <c r="Q4613" s="44"/>
      <c r="R4613" s="44"/>
      <c r="S4613" s="44"/>
      <c r="T4613" s="44"/>
      <c r="U4613" s="44"/>
      <c r="V4613" s="44"/>
      <c r="W4613" s="44"/>
      <c r="X4613" s="44"/>
      <c r="Y4613" s="44"/>
    </row>
    <row r="4614" spans="1:25" ht="15" customHeight="1" x14ac:dyDescent="0.2">
      <c r="A4614" s="44"/>
      <c r="O4614" s="44"/>
      <c r="P4614" s="44"/>
      <c r="Q4614" s="44"/>
      <c r="R4614" s="44"/>
      <c r="S4614" s="44"/>
      <c r="T4614" s="44"/>
      <c r="U4614" s="44"/>
      <c r="V4614" s="44"/>
      <c r="W4614" s="44"/>
      <c r="X4614" s="44"/>
      <c r="Y4614" s="44"/>
    </row>
    <row r="4615" spans="1:25" ht="15" customHeight="1" x14ac:dyDescent="0.2">
      <c r="A4615" s="44"/>
      <c r="O4615" s="44"/>
      <c r="P4615" s="44"/>
      <c r="Q4615" s="44"/>
      <c r="R4615" s="44"/>
      <c r="S4615" s="44"/>
      <c r="T4615" s="44"/>
      <c r="U4615" s="44"/>
      <c r="V4615" s="44"/>
      <c r="W4615" s="44"/>
      <c r="X4615" s="44"/>
      <c r="Y4615" s="44"/>
    </row>
    <row r="4616" spans="1:25" ht="15" customHeight="1" x14ac:dyDescent="0.2">
      <c r="A4616" s="44"/>
      <c r="O4616" s="44"/>
      <c r="P4616" s="44"/>
      <c r="Q4616" s="44"/>
      <c r="R4616" s="44"/>
      <c r="S4616" s="44"/>
      <c r="T4616" s="44"/>
      <c r="U4616" s="44"/>
      <c r="V4616" s="44"/>
      <c r="W4616" s="44"/>
      <c r="X4616" s="44"/>
      <c r="Y4616" s="44"/>
    </row>
    <row r="4617" spans="1:25" ht="15" customHeight="1" x14ac:dyDescent="0.2">
      <c r="A4617" s="44"/>
      <c r="O4617" s="44"/>
      <c r="P4617" s="44"/>
      <c r="Q4617" s="44"/>
      <c r="R4617" s="44"/>
      <c r="S4617" s="44"/>
      <c r="T4617" s="44"/>
      <c r="U4617" s="44"/>
      <c r="V4617" s="44"/>
      <c r="W4617" s="44"/>
      <c r="X4617" s="44"/>
      <c r="Y4617" s="44"/>
    </row>
    <row r="4618" spans="1:25" ht="15" customHeight="1" x14ac:dyDescent="0.2">
      <c r="A4618" s="44"/>
      <c r="O4618" s="44"/>
      <c r="P4618" s="44"/>
      <c r="Q4618" s="44"/>
      <c r="R4618" s="44"/>
      <c r="S4618" s="44"/>
      <c r="T4618" s="44"/>
      <c r="U4618" s="44"/>
      <c r="V4618" s="44"/>
      <c r="W4618" s="44"/>
      <c r="X4618" s="44"/>
      <c r="Y4618" s="44"/>
    </row>
    <row r="4619" spans="1:25" ht="15" customHeight="1" x14ac:dyDescent="0.2">
      <c r="A4619" s="44"/>
      <c r="O4619" s="44"/>
      <c r="P4619" s="44"/>
      <c r="Q4619" s="44"/>
      <c r="R4619" s="44"/>
      <c r="S4619" s="44"/>
      <c r="T4619" s="44"/>
      <c r="U4619" s="44"/>
      <c r="V4619" s="44"/>
      <c r="W4619" s="44"/>
      <c r="X4619" s="44"/>
      <c r="Y4619" s="44"/>
    </row>
    <row r="4620" spans="1:25" ht="15" customHeight="1" x14ac:dyDescent="0.2">
      <c r="A4620" s="44"/>
      <c r="O4620" s="44"/>
      <c r="P4620" s="44"/>
      <c r="Q4620" s="44"/>
      <c r="R4620" s="44"/>
      <c r="S4620" s="44"/>
      <c r="T4620" s="44"/>
      <c r="U4620" s="44"/>
      <c r="V4620" s="44"/>
      <c r="W4620" s="44"/>
      <c r="X4620" s="44"/>
      <c r="Y4620" s="44"/>
    </row>
    <row r="4621" spans="1:25" ht="15" customHeight="1" x14ac:dyDescent="0.2">
      <c r="A4621" s="44"/>
      <c r="O4621" s="44"/>
      <c r="P4621" s="44"/>
      <c r="Q4621" s="44"/>
      <c r="R4621" s="44"/>
      <c r="S4621" s="44"/>
      <c r="T4621" s="44"/>
      <c r="U4621" s="44"/>
      <c r="V4621" s="44"/>
      <c r="W4621" s="44"/>
      <c r="X4621" s="44"/>
      <c r="Y4621" s="44"/>
    </row>
    <row r="4622" spans="1:25" ht="15" customHeight="1" x14ac:dyDescent="0.2">
      <c r="A4622" s="44"/>
      <c r="O4622" s="44"/>
      <c r="P4622" s="44"/>
      <c r="Q4622" s="44"/>
      <c r="R4622" s="44"/>
      <c r="S4622" s="44"/>
      <c r="T4622" s="44"/>
      <c r="U4622" s="44"/>
      <c r="V4622" s="44"/>
      <c r="W4622" s="44"/>
      <c r="X4622" s="44"/>
      <c r="Y4622" s="44"/>
    </row>
    <row r="4623" spans="1:25" ht="15" customHeight="1" x14ac:dyDescent="0.2">
      <c r="A4623" s="44"/>
      <c r="O4623" s="44"/>
      <c r="P4623" s="44"/>
      <c r="Q4623" s="44"/>
      <c r="R4623" s="44"/>
      <c r="S4623" s="44"/>
      <c r="T4623" s="44"/>
      <c r="U4623" s="44"/>
      <c r="V4623" s="44"/>
      <c r="W4623" s="44"/>
      <c r="X4623" s="44"/>
      <c r="Y4623" s="44"/>
    </row>
    <row r="4624" spans="1:25" ht="15" customHeight="1" x14ac:dyDescent="0.2">
      <c r="A4624" s="44"/>
      <c r="O4624" s="44"/>
      <c r="P4624" s="44"/>
      <c r="Q4624" s="44"/>
      <c r="R4624" s="44"/>
      <c r="S4624" s="44"/>
      <c r="T4624" s="44"/>
      <c r="U4624" s="44"/>
      <c r="V4624" s="44"/>
      <c r="W4624" s="44"/>
      <c r="X4624" s="44"/>
      <c r="Y4624" s="44"/>
    </row>
    <row r="4625" spans="1:25" ht="15" customHeight="1" x14ac:dyDescent="0.2">
      <c r="A4625" s="44"/>
      <c r="O4625" s="44"/>
      <c r="P4625" s="44"/>
      <c r="Q4625" s="44"/>
      <c r="R4625" s="44"/>
      <c r="S4625" s="44"/>
      <c r="T4625" s="44"/>
      <c r="U4625" s="44"/>
      <c r="V4625" s="44"/>
      <c r="W4625" s="44"/>
      <c r="X4625" s="44"/>
      <c r="Y4625" s="44"/>
    </row>
    <row r="4626" spans="1:25" ht="15" customHeight="1" x14ac:dyDescent="0.2">
      <c r="A4626" s="44"/>
      <c r="O4626" s="44"/>
      <c r="P4626" s="44"/>
      <c r="Q4626" s="44"/>
      <c r="R4626" s="44"/>
      <c r="S4626" s="44"/>
      <c r="T4626" s="44"/>
      <c r="U4626" s="44"/>
      <c r="V4626" s="44"/>
      <c r="W4626" s="44"/>
      <c r="X4626" s="44"/>
      <c r="Y4626" s="44"/>
    </row>
    <row r="4627" spans="1:25" ht="15" customHeight="1" x14ac:dyDescent="0.2">
      <c r="A4627" s="44"/>
      <c r="O4627" s="44"/>
      <c r="P4627" s="44"/>
      <c r="Q4627" s="44"/>
      <c r="R4627" s="44"/>
      <c r="S4627" s="44"/>
      <c r="T4627" s="44"/>
      <c r="U4627" s="44"/>
      <c r="V4627" s="44"/>
      <c r="W4627" s="44"/>
      <c r="X4627" s="44"/>
      <c r="Y4627" s="44"/>
    </row>
    <row r="4628" spans="1:25" ht="15" customHeight="1" x14ac:dyDescent="0.2">
      <c r="A4628" s="44"/>
      <c r="O4628" s="44"/>
      <c r="P4628" s="44"/>
      <c r="Q4628" s="44"/>
      <c r="R4628" s="44"/>
      <c r="S4628" s="44"/>
      <c r="T4628" s="44"/>
      <c r="U4628" s="44"/>
      <c r="V4628" s="44"/>
      <c r="W4628" s="44"/>
      <c r="X4628" s="44"/>
      <c r="Y4628" s="44"/>
    </row>
    <row r="4629" spans="1:25" ht="15" customHeight="1" x14ac:dyDescent="0.2">
      <c r="A4629" s="44"/>
      <c r="O4629" s="44"/>
      <c r="P4629" s="44"/>
      <c r="Q4629" s="44"/>
      <c r="R4629" s="44"/>
      <c r="S4629" s="44"/>
      <c r="T4629" s="44"/>
      <c r="U4629" s="44"/>
      <c r="V4629" s="44"/>
      <c r="W4629" s="44"/>
      <c r="X4629" s="44"/>
      <c r="Y4629" s="44"/>
    </row>
    <row r="4630" spans="1:25" ht="15" customHeight="1" x14ac:dyDescent="0.2">
      <c r="A4630" s="44"/>
      <c r="O4630" s="44"/>
      <c r="P4630" s="44"/>
      <c r="Q4630" s="44"/>
      <c r="R4630" s="44"/>
      <c r="S4630" s="44"/>
      <c r="T4630" s="44"/>
      <c r="U4630" s="44"/>
      <c r="V4630" s="44"/>
      <c r="W4630" s="44"/>
      <c r="X4630" s="44"/>
      <c r="Y4630" s="44"/>
    </row>
    <row r="4631" spans="1:25" ht="15" customHeight="1" x14ac:dyDescent="0.2">
      <c r="A4631" s="44"/>
      <c r="O4631" s="44"/>
      <c r="P4631" s="44"/>
      <c r="Q4631" s="44"/>
      <c r="R4631" s="44"/>
      <c r="S4631" s="44"/>
      <c r="T4631" s="44"/>
      <c r="U4631" s="44"/>
      <c r="V4631" s="44"/>
      <c r="W4631" s="44"/>
      <c r="X4631" s="44"/>
      <c r="Y4631" s="44"/>
    </row>
    <row r="4632" spans="1:25" ht="15" customHeight="1" x14ac:dyDescent="0.2">
      <c r="A4632" s="44"/>
      <c r="O4632" s="44"/>
      <c r="P4632" s="44"/>
      <c r="Q4632" s="44"/>
      <c r="R4632" s="44"/>
      <c r="S4632" s="44"/>
      <c r="T4632" s="44"/>
      <c r="U4632" s="44"/>
      <c r="V4632" s="44"/>
      <c r="W4632" s="44"/>
      <c r="X4632" s="44"/>
      <c r="Y4632" s="44"/>
    </row>
    <row r="4633" spans="1:25" ht="15" customHeight="1" x14ac:dyDescent="0.2">
      <c r="A4633" s="44"/>
      <c r="O4633" s="44"/>
      <c r="P4633" s="44"/>
      <c r="Q4633" s="44"/>
      <c r="R4633" s="44"/>
      <c r="S4633" s="44"/>
      <c r="T4633" s="44"/>
      <c r="U4633" s="44"/>
      <c r="V4633" s="44"/>
      <c r="W4633" s="44"/>
      <c r="X4633" s="44"/>
      <c r="Y4633" s="44"/>
    </row>
    <row r="4634" spans="1:25" ht="15" customHeight="1" x14ac:dyDescent="0.2">
      <c r="A4634" s="44"/>
      <c r="O4634" s="44"/>
      <c r="P4634" s="44"/>
      <c r="Q4634" s="44"/>
      <c r="R4634" s="44"/>
      <c r="S4634" s="44"/>
      <c r="T4634" s="44"/>
      <c r="U4634" s="44"/>
      <c r="V4634" s="44"/>
      <c r="W4634" s="44"/>
      <c r="X4634" s="44"/>
      <c r="Y4634" s="44"/>
    </row>
    <row r="4635" spans="1:25" ht="15" customHeight="1" x14ac:dyDescent="0.2">
      <c r="A4635" s="44"/>
      <c r="O4635" s="44"/>
      <c r="P4635" s="44"/>
      <c r="Q4635" s="44"/>
      <c r="R4635" s="44"/>
      <c r="S4635" s="44"/>
      <c r="T4635" s="44"/>
      <c r="U4635" s="44"/>
      <c r="V4635" s="44"/>
      <c r="W4635" s="44"/>
      <c r="X4635" s="44"/>
      <c r="Y4635" s="44"/>
    </row>
    <row r="4636" spans="1:25" ht="15" customHeight="1" x14ac:dyDescent="0.2">
      <c r="A4636" s="44"/>
      <c r="O4636" s="44"/>
      <c r="P4636" s="44"/>
      <c r="Q4636" s="44"/>
      <c r="R4636" s="44"/>
      <c r="S4636" s="44"/>
      <c r="T4636" s="44"/>
      <c r="U4636" s="44"/>
      <c r="V4636" s="44"/>
      <c r="W4636" s="44"/>
      <c r="X4636" s="44"/>
      <c r="Y4636" s="44"/>
    </row>
    <row r="4637" spans="1:25" ht="15" customHeight="1" x14ac:dyDescent="0.2">
      <c r="A4637" s="44"/>
      <c r="O4637" s="44"/>
      <c r="P4637" s="44"/>
      <c r="Q4637" s="44"/>
      <c r="R4637" s="44"/>
      <c r="S4637" s="44"/>
      <c r="T4637" s="44"/>
      <c r="U4637" s="44"/>
      <c r="V4637" s="44"/>
      <c r="W4637" s="44"/>
      <c r="X4637" s="44"/>
      <c r="Y4637" s="44"/>
    </row>
    <row r="4638" spans="1:25" ht="15" customHeight="1" x14ac:dyDescent="0.2">
      <c r="A4638" s="44"/>
      <c r="O4638" s="44"/>
      <c r="P4638" s="44"/>
      <c r="Q4638" s="44"/>
      <c r="R4638" s="44"/>
      <c r="S4638" s="44"/>
      <c r="T4638" s="44"/>
      <c r="U4638" s="44"/>
      <c r="V4638" s="44"/>
      <c r="W4638" s="44"/>
      <c r="X4638" s="44"/>
      <c r="Y4638" s="44"/>
    </row>
    <row r="4639" spans="1:25" ht="15" customHeight="1" x14ac:dyDescent="0.2">
      <c r="A4639" s="44"/>
      <c r="O4639" s="44"/>
      <c r="P4639" s="44"/>
      <c r="Q4639" s="44"/>
      <c r="R4639" s="44"/>
      <c r="S4639" s="44"/>
      <c r="T4639" s="44"/>
      <c r="U4639" s="44"/>
      <c r="V4639" s="44"/>
      <c r="W4639" s="44"/>
      <c r="X4639" s="44"/>
      <c r="Y4639" s="44"/>
    </row>
    <row r="4640" spans="1:25" ht="15" customHeight="1" x14ac:dyDescent="0.2">
      <c r="A4640" s="44"/>
      <c r="O4640" s="44"/>
      <c r="P4640" s="44"/>
      <c r="Q4640" s="44"/>
      <c r="R4640" s="44"/>
      <c r="S4640" s="44"/>
      <c r="T4640" s="44"/>
      <c r="U4640" s="44"/>
      <c r="V4640" s="44"/>
      <c r="W4640" s="44"/>
      <c r="X4640" s="44"/>
      <c r="Y4640" s="44"/>
    </row>
    <row r="4641" spans="1:25" ht="15" customHeight="1" x14ac:dyDescent="0.2">
      <c r="A4641" s="44"/>
      <c r="O4641" s="44"/>
      <c r="P4641" s="44"/>
      <c r="Q4641" s="44"/>
      <c r="R4641" s="44"/>
      <c r="S4641" s="44"/>
      <c r="T4641" s="44"/>
      <c r="U4641" s="44"/>
      <c r="V4641" s="44"/>
      <c r="W4641" s="44"/>
      <c r="X4641" s="44"/>
      <c r="Y4641" s="44"/>
    </row>
    <row r="4642" spans="1:25" ht="15" customHeight="1" x14ac:dyDescent="0.2">
      <c r="A4642" s="44"/>
      <c r="O4642" s="44"/>
      <c r="P4642" s="44"/>
      <c r="Q4642" s="44"/>
      <c r="R4642" s="44"/>
      <c r="S4642" s="44"/>
      <c r="T4642" s="44"/>
      <c r="U4642" s="44"/>
      <c r="V4642" s="44"/>
      <c r="W4642" s="44"/>
      <c r="X4642" s="44"/>
      <c r="Y4642" s="44"/>
    </row>
    <row r="4643" spans="1:25" ht="15" customHeight="1" x14ac:dyDescent="0.2">
      <c r="A4643" s="44"/>
      <c r="O4643" s="44"/>
      <c r="P4643" s="44"/>
      <c r="Q4643" s="44"/>
      <c r="R4643" s="44"/>
      <c r="S4643" s="44"/>
      <c r="T4643" s="44"/>
      <c r="U4643" s="44"/>
      <c r="V4643" s="44"/>
      <c r="W4643" s="44"/>
      <c r="X4643" s="44"/>
      <c r="Y4643" s="44"/>
    </row>
    <row r="4644" spans="1:25" ht="15" customHeight="1" x14ac:dyDescent="0.2">
      <c r="A4644" s="44"/>
      <c r="O4644" s="44"/>
      <c r="P4644" s="44"/>
      <c r="Q4644" s="44"/>
      <c r="R4644" s="44"/>
      <c r="S4644" s="44"/>
      <c r="T4644" s="44"/>
      <c r="U4644" s="44"/>
      <c r="V4644" s="44"/>
      <c r="W4644" s="44"/>
      <c r="X4644" s="44"/>
      <c r="Y4644" s="44"/>
    </row>
    <row r="4645" spans="1:25" ht="15" customHeight="1" x14ac:dyDescent="0.2">
      <c r="A4645" s="44"/>
      <c r="O4645" s="44"/>
      <c r="P4645" s="44"/>
      <c r="Q4645" s="44"/>
      <c r="R4645" s="44"/>
      <c r="S4645" s="44"/>
      <c r="T4645" s="44"/>
      <c r="U4645" s="44"/>
      <c r="V4645" s="44"/>
      <c r="W4645" s="44"/>
      <c r="X4645" s="44"/>
      <c r="Y4645" s="44"/>
    </row>
    <row r="4646" spans="1:25" ht="15" customHeight="1" x14ac:dyDescent="0.2">
      <c r="A4646" s="44"/>
      <c r="O4646" s="44"/>
      <c r="P4646" s="44"/>
      <c r="Q4646" s="44"/>
      <c r="R4646" s="44"/>
      <c r="S4646" s="44"/>
      <c r="T4646" s="44"/>
      <c r="U4646" s="44"/>
      <c r="V4646" s="44"/>
      <c r="W4646" s="44"/>
      <c r="X4646" s="44"/>
      <c r="Y4646" s="44"/>
    </row>
    <row r="4647" spans="1:25" ht="15" customHeight="1" x14ac:dyDescent="0.2">
      <c r="A4647" s="44"/>
      <c r="O4647" s="44"/>
      <c r="P4647" s="44"/>
      <c r="Q4647" s="44"/>
      <c r="R4647" s="44"/>
      <c r="S4647" s="44"/>
      <c r="T4647" s="44"/>
      <c r="U4647" s="44"/>
      <c r="V4647" s="44"/>
      <c r="W4647" s="44"/>
      <c r="X4647" s="44"/>
      <c r="Y4647" s="44"/>
    </row>
    <row r="4648" spans="1:25" ht="15" customHeight="1" x14ac:dyDescent="0.2">
      <c r="A4648" s="44"/>
      <c r="O4648" s="44"/>
      <c r="P4648" s="44"/>
      <c r="Q4648" s="44"/>
      <c r="R4648" s="44"/>
      <c r="S4648" s="44"/>
      <c r="T4648" s="44"/>
      <c r="U4648" s="44"/>
      <c r="V4648" s="44"/>
      <c r="W4648" s="44"/>
      <c r="X4648" s="44"/>
      <c r="Y4648" s="44"/>
    </row>
    <row r="4649" spans="1:25" ht="15" customHeight="1" x14ac:dyDescent="0.2">
      <c r="A4649" s="44"/>
      <c r="O4649" s="44"/>
      <c r="P4649" s="44"/>
      <c r="Q4649" s="44"/>
      <c r="R4649" s="44"/>
      <c r="S4649" s="44"/>
      <c r="T4649" s="44"/>
      <c r="U4649" s="44"/>
      <c r="V4649" s="44"/>
      <c r="W4649" s="44"/>
      <c r="X4649" s="44"/>
      <c r="Y4649" s="44"/>
    </row>
    <row r="4650" spans="1:25" ht="15" customHeight="1" x14ac:dyDescent="0.2">
      <c r="A4650" s="44"/>
      <c r="O4650" s="44"/>
      <c r="P4650" s="44"/>
      <c r="Q4650" s="44"/>
      <c r="R4650" s="44"/>
      <c r="S4650" s="44"/>
      <c r="T4650" s="44"/>
      <c r="U4650" s="44"/>
      <c r="V4650" s="44"/>
      <c r="W4650" s="44"/>
      <c r="X4650" s="44"/>
      <c r="Y4650" s="44"/>
    </row>
    <row r="4651" spans="1:25" ht="15" customHeight="1" x14ac:dyDescent="0.2">
      <c r="A4651" s="44"/>
      <c r="O4651" s="44"/>
      <c r="P4651" s="44"/>
      <c r="Q4651" s="44"/>
      <c r="R4651" s="44"/>
      <c r="S4651" s="44"/>
      <c r="T4651" s="44"/>
      <c r="U4651" s="44"/>
      <c r="V4651" s="44"/>
      <c r="W4651" s="44"/>
      <c r="X4651" s="44"/>
      <c r="Y4651" s="44"/>
    </row>
    <row r="4652" spans="1:25" ht="15" customHeight="1" x14ac:dyDescent="0.2">
      <c r="A4652" s="44"/>
      <c r="O4652" s="44"/>
      <c r="P4652" s="44"/>
      <c r="Q4652" s="44"/>
      <c r="R4652" s="44"/>
      <c r="S4652" s="44"/>
      <c r="T4652" s="44"/>
      <c r="U4652" s="44"/>
      <c r="V4652" s="44"/>
      <c r="W4652" s="44"/>
      <c r="X4652" s="44"/>
      <c r="Y4652" s="44"/>
    </row>
    <row r="4653" spans="1:25" ht="15" customHeight="1" x14ac:dyDescent="0.2">
      <c r="A4653" s="44"/>
      <c r="O4653" s="44"/>
      <c r="P4653" s="44"/>
      <c r="Q4653" s="44"/>
      <c r="R4653" s="44"/>
      <c r="S4653" s="44"/>
      <c r="T4653" s="44"/>
      <c r="U4653" s="44"/>
      <c r="V4653" s="44"/>
      <c r="W4653" s="44"/>
      <c r="X4653" s="44"/>
      <c r="Y4653" s="44"/>
    </row>
    <row r="4654" spans="1:25" ht="15" customHeight="1" x14ac:dyDescent="0.2">
      <c r="A4654" s="44"/>
      <c r="O4654" s="44"/>
      <c r="P4654" s="44"/>
      <c r="Q4654" s="44"/>
      <c r="R4654" s="44"/>
      <c r="S4654" s="44"/>
      <c r="T4654" s="44"/>
      <c r="U4654" s="44"/>
      <c r="V4654" s="44"/>
      <c r="W4654" s="44"/>
      <c r="X4654" s="44"/>
      <c r="Y4654" s="44"/>
    </row>
    <row r="4655" spans="1:25" ht="15" customHeight="1" x14ac:dyDescent="0.2">
      <c r="A4655" s="44"/>
      <c r="O4655" s="44"/>
      <c r="P4655" s="44"/>
      <c r="Q4655" s="44"/>
      <c r="R4655" s="44"/>
      <c r="S4655" s="44"/>
      <c r="T4655" s="44"/>
      <c r="U4655" s="44"/>
      <c r="V4655" s="44"/>
      <c r="W4655" s="44"/>
      <c r="X4655" s="44"/>
      <c r="Y4655" s="44"/>
    </row>
    <row r="4656" spans="1:25" ht="15" customHeight="1" x14ac:dyDescent="0.2">
      <c r="A4656" s="44"/>
      <c r="O4656" s="44"/>
      <c r="P4656" s="44"/>
      <c r="Q4656" s="44"/>
      <c r="R4656" s="44"/>
      <c r="S4656" s="44"/>
      <c r="T4656" s="44"/>
      <c r="U4656" s="44"/>
      <c r="V4656" s="44"/>
      <c r="W4656" s="44"/>
      <c r="X4656" s="44"/>
      <c r="Y4656" s="44"/>
    </row>
    <row r="4657" spans="1:25" ht="15" customHeight="1" x14ac:dyDescent="0.2">
      <c r="A4657" s="44"/>
      <c r="O4657" s="44"/>
      <c r="P4657" s="44"/>
      <c r="Q4657" s="44"/>
      <c r="R4657" s="44"/>
      <c r="S4657" s="44"/>
      <c r="T4657" s="44"/>
      <c r="U4657" s="44"/>
      <c r="V4657" s="44"/>
      <c r="W4657" s="44"/>
      <c r="X4657" s="44"/>
      <c r="Y4657" s="44"/>
    </row>
    <row r="4658" spans="1:25" ht="15" customHeight="1" x14ac:dyDescent="0.2">
      <c r="A4658" s="44"/>
      <c r="O4658" s="44"/>
      <c r="P4658" s="44"/>
      <c r="Q4658" s="44"/>
      <c r="R4658" s="44"/>
      <c r="S4658" s="44"/>
      <c r="T4658" s="44"/>
      <c r="U4658" s="44"/>
      <c r="V4658" s="44"/>
      <c r="W4658" s="44"/>
      <c r="X4658" s="44"/>
      <c r="Y4658" s="44"/>
    </row>
    <row r="4659" spans="1:25" ht="15" customHeight="1" x14ac:dyDescent="0.2">
      <c r="A4659" s="44"/>
      <c r="O4659" s="44"/>
      <c r="P4659" s="44"/>
      <c r="Q4659" s="44"/>
      <c r="R4659" s="44"/>
      <c r="S4659" s="44"/>
      <c r="T4659" s="44"/>
      <c r="U4659" s="44"/>
      <c r="V4659" s="44"/>
      <c r="W4659" s="44"/>
      <c r="X4659" s="44"/>
      <c r="Y4659" s="44"/>
    </row>
    <row r="4660" spans="1:25" ht="15" customHeight="1" x14ac:dyDescent="0.2">
      <c r="A4660" s="44"/>
      <c r="O4660" s="44"/>
      <c r="P4660" s="44"/>
      <c r="Q4660" s="44"/>
      <c r="R4660" s="44"/>
      <c r="S4660" s="44"/>
      <c r="T4660" s="44"/>
      <c r="U4660" s="44"/>
      <c r="V4660" s="44"/>
      <c r="W4660" s="44"/>
      <c r="X4660" s="44"/>
      <c r="Y4660" s="44"/>
    </row>
    <row r="4661" spans="1:25" ht="15" customHeight="1" x14ac:dyDescent="0.2">
      <c r="A4661" s="44"/>
      <c r="O4661" s="44"/>
      <c r="P4661" s="44"/>
      <c r="Q4661" s="44"/>
      <c r="R4661" s="44"/>
      <c r="S4661" s="44"/>
      <c r="T4661" s="44"/>
      <c r="U4661" s="44"/>
      <c r="V4661" s="44"/>
      <c r="W4661" s="44"/>
      <c r="X4661" s="44"/>
      <c r="Y4661" s="44"/>
    </row>
    <row r="4662" spans="1:25" ht="15" customHeight="1" x14ac:dyDescent="0.2">
      <c r="A4662" s="44"/>
      <c r="O4662" s="44"/>
      <c r="P4662" s="44"/>
      <c r="Q4662" s="44"/>
      <c r="R4662" s="44"/>
      <c r="S4662" s="44"/>
      <c r="T4662" s="44"/>
      <c r="U4662" s="44"/>
      <c r="V4662" s="44"/>
      <c r="W4662" s="44"/>
      <c r="X4662" s="44"/>
      <c r="Y4662" s="44"/>
    </row>
    <row r="4663" spans="1:25" ht="15" customHeight="1" x14ac:dyDescent="0.2">
      <c r="A4663" s="44"/>
      <c r="O4663" s="44"/>
      <c r="P4663" s="44"/>
      <c r="Q4663" s="44"/>
      <c r="R4663" s="44"/>
      <c r="S4663" s="44"/>
      <c r="T4663" s="44"/>
      <c r="U4663" s="44"/>
      <c r="V4663" s="44"/>
      <c r="W4663" s="44"/>
      <c r="X4663" s="44"/>
      <c r="Y4663" s="44"/>
    </row>
    <row r="4664" spans="1:25" ht="15" customHeight="1" x14ac:dyDescent="0.2">
      <c r="A4664" s="44"/>
      <c r="O4664" s="44"/>
      <c r="P4664" s="44"/>
      <c r="Q4664" s="44"/>
      <c r="R4664" s="44"/>
      <c r="S4664" s="44"/>
      <c r="T4664" s="44"/>
      <c r="U4664" s="44"/>
      <c r="V4664" s="44"/>
      <c r="W4664" s="44"/>
      <c r="X4664" s="44"/>
      <c r="Y4664" s="44"/>
    </row>
    <row r="4665" spans="1:25" ht="15" customHeight="1" x14ac:dyDescent="0.2">
      <c r="A4665" s="44"/>
      <c r="O4665" s="44"/>
      <c r="P4665" s="44"/>
      <c r="Q4665" s="44"/>
      <c r="R4665" s="44"/>
      <c r="S4665" s="44"/>
      <c r="T4665" s="44"/>
      <c r="U4665" s="44"/>
      <c r="V4665" s="44"/>
      <c r="W4665" s="44"/>
      <c r="X4665" s="44"/>
      <c r="Y4665" s="44"/>
    </row>
    <row r="4666" spans="1:25" ht="15" customHeight="1" x14ac:dyDescent="0.2">
      <c r="A4666" s="44"/>
      <c r="O4666" s="44"/>
      <c r="P4666" s="44"/>
      <c r="Q4666" s="44"/>
      <c r="R4666" s="44"/>
      <c r="S4666" s="44"/>
      <c r="T4666" s="44"/>
      <c r="U4666" s="44"/>
      <c r="V4666" s="44"/>
      <c r="W4666" s="44"/>
      <c r="X4666" s="44"/>
      <c r="Y4666" s="44"/>
    </row>
    <row r="4667" spans="1:25" ht="15" customHeight="1" x14ac:dyDescent="0.2">
      <c r="A4667" s="44"/>
      <c r="O4667" s="44"/>
      <c r="P4667" s="44"/>
      <c r="Q4667" s="44"/>
      <c r="R4667" s="44"/>
      <c r="S4667" s="44"/>
      <c r="T4667" s="44"/>
      <c r="U4667" s="44"/>
      <c r="V4667" s="44"/>
      <c r="W4667" s="44"/>
      <c r="X4667" s="44"/>
      <c r="Y4667" s="44"/>
    </row>
    <row r="4668" spans="1:25" ht="15" customHeight="1" x14ac:dyDescent="0.2">
      <c r="A4668" s="44"/>
      <c r="O4668" s="44"/>
      <c r="P4668" s="44"/>
      <c r="Q4668" s="44"/>
      <c r="R4668" s="44"/>
      <c r="S4668" s="44"/>
      <c r="T4668" s="44"/>
      <c r="U4668" s="44"/>
      <c r="V4668" s="44"/>
      <c r="W4668" s="44"/>
      <c r="X4668" s="44"/>
      <c r="Y4668" s="44"/>
    </row>
    <row r="4669" spans="1:25" ht="15" customHeight="1" x14ac:dyDescent="0.2">
      <c r="A4669" s="44"/>
      <c r="O4669" s="44"/>
      <c r="P4669" s="44"/>
      <c r="Q4669" s="44"/>
      <c r="R4669" s="44"/>
      <c r="S4669" s="44"/>
      <c r="T4669" s="44"/>
      <c r="U4669" s="44"/>
      <c r="V4669" s="44"/>
      <c r="W4669" s="44"/>
      <c r="X4669" s="44"/>
      <c r="Y4669" s="44"/>
    </row>
    <row r="4670" spans="1:25" ht="15" customHeight="1" x14ac:dyDescent="0.2">
      <c r="A4670" s="44"/>
      <c r="O4670" s="44"/>
      <c r="P4670" s="44"/>
      <c r="Q4670" s="44"/>
      <c r="R4670" s="44"/>
      <c r="S4670" s="44"/>
      <c r="T4670" s="44"/>
      <c r="U4670" s="44"/>
      <c r="V4670" s="44"/>
      <c r="W4670" s="44"/>
      <c r="X4670" s="44"/>
      <c r="Y4670" s="44"/>
    </row>
    <row r="4671" spans="1:25" ht="15" customHeight="1" x14ac:dyDescent="0.2">
      <c r="A4671" s="44"/>
      <c r="O4671" s="44"/>
      <c r="P4671" s="44"/>
      <c r="Q4671" s="44"/>
      <c r="R4671" s="44"/>
      <c r="S4671" s="44"/>
      <c r="T4671" s="44"/>
      <c r="U4671" s="44"/>
      <c r="V4671" s="44"/>
      <c r="W4671" s="44"/>
      <c r="X4671" s="44"/>
      <c r="Y4671" s="44"/>
    </row>
    <row r="4672" spans="1:25" ht="15" customHeight="1" x14ac:dyDescent="0.2">
      <c r="A4672" s="44"/>
      <c r="O4672" s="44"/>
      <c r="P4672" s="44"/>
      <c r="Q4672" s="44"/>
      <c r="R4672" s="44"/>
      <c r="S4672" s="44"/>
      <c r="T4672" s="44"/>
      <c r="U4672" s="44"/>
      <c r="V4672" s="44"/>
      <c r="W4672" s="44"/>
      <c r="X4672" s="44"/>
      <c r="Y4672" s="44"/>
    </row>
    <row r="4673" spans="1:25" ht="15" customHeight="1" x14ac:dyDescent="0.2">
      <c r="A4673" s="44"/>
      <c r="O4673" s="44"/>
      <c r="P4673" s="44"/>
      <c r="Q4673" s="44"/>
      <c r="R4673" s="44"/>
      <c r="S4673" s="44"/>
      <c r="T4673" s="44"/>
      <c r="U4673" s="44"/>
      <c r="V4673" s="44"/>
      <c r="W4673" s="44"/>
      <c r="X4673" s="44"/>
      <c r="Y4673" s="44"/>
    </row>
    <row r="4674" spans="1:25" ht="15" customHeight="1" x14ac:dyDescent="0.2">
      <c r="A4674" s="44"/>
      <c r="O4674" s="44"/>
      <c r="P4674" s="44"/>
      <c r="Q4674" s="44"/>
      <c r="R4674" s="44"/>
      <c r="S4674" s="44"/>
      <c r="T4674" s="44"/>
      <c r="U4674" s="44"/>
      <c r="V4674" s="44"/>
      <c r="W4674" s="44"/>
      <c r="X4674" s="44"/>
      <c r="Y4674" s="44"/>
    </row>
    <row r="4675" spans="1:25" ht="15" customHeight="1" x14ac:dyDescent="0.2">
      <c r="A4675" s="44"/>
      <c r="O4675" s="44"/>
      <c r="P4675" s="44"/>
      <c r="Q4675" s="44"/>
      <c r="R4675" s="44"/>
      <c r="S4675" s="44"/>
      <c r="T4675" s="44"/>
      <c r="U4675" s="44"/>
      <c r="V4675" s="44"/>
      <c r="W4675" s="44"/>
      <c r="X4675" s="44"/>
      <c r="Y4675" s="44"/>
    </row>
    <row r="4676" spans="1:25" ht="15" customHeight="1" x14ac:dyDescent="0.2">
      <c r="A4676" s="44"/>
      <c r="O4676" s="44"/>
      <c r="P4676" s="44"/>
      <c r="Q4676" s="44"/>
      <c r="R4676" s="44"/>
      <c r="S4676" s="44"/>
      <c r="T4676" s="44"/>
      <c r="U4676" s="44"/>
      <c r="V4676" s="44"/>
      <c r="W4676" s="44"/>
      <c r="X4676" s="44"/>
      <c r="Y4676" s="44"/>
    </row>
    <row r="4677" spans="1:25" ht="15" customHeight="1" x14ac:dyDescent="0.2">
      <c r="A4677" s="44"/>
      <c r="O4677" s="44"/>
      <c r="P4677" s="44"/>
      <c r="Q4677" s="44"/>
      <c r="R4677" s="44"/>
      <c r="S4677" s="44"/>
      <c r="T4677" s="44"/>
      <c r="U4677" s="44"/>
      <c r="V4677" s="44"/>
      <c r="W4677" s="44"/>
      <c r="X4677" s="44"/>
      <c r="Y4677" s="44"/>
    </row>
    <row r="4678" spans="1:25" ht="15" customHeight="1" x14ac:dyDescent="0.2">
      <c r="A4678" s="44"/>
      <c r="O4678" s="44"/>
      <c r="P4678" s="44"/>
      <c r="Q4678" s="44"/>
      <c r="R4678" s="44"/>
      <c r="S4678" s="44"/>
      <c r="T4678" s="44"/>
      <c r="U4678" s="44"/>
      <c r="V4678" s="44"/>
      <c r="W4678" s="44"/>
      <c r="X4678" s="44"/>
      <c r="Y4678" s="44"/>
    </row>
    <row r="4679" spans="1:25" ht="15" customHeight="1" x14ac:dyDescent="0.2">
      <c r="A4679" s="44"/>
      <c r="O4679" s="44"/>
      <c r="P4679" s="44"/>
      <c r="Q4679" s="44"/>
      <c r="R4679" s="44"/>
      <c r="S4679" s="44"/>
      <c r="T4679" s="44"/>
      <c r="U4679" s="44"/>
      <c r="V4679" s="44"/>
      <c r="W4679" s="44"/>
      <c r="X4679" s="44"/>
      <c r="Y4679" s="44"/>
    </row>
    <row r="4680" spans="1:25" ht="15" customHeight="1" x14ac:dyDescent="0.2">
      <c r="A4680" s="44"/>
      <c r="O4680" s="44"/>
      <c r="P4680" s="44"/>
      <c r="Q4680" s="44"/>
      <c r="R4680" s="44"/>
      <c r="S4680" s="44"/>
      <c r="T4680" s="44"/>
      <c r="U4680" s="44"/>
      <c r="V4680" s="44"/>
      <c r="W4680" s="44"/>
      <c r="X4680" s="44"/>
      <c r="Y4680" s="44"/>
    </row>
    <row r="4681" spans="1:25" ht="15" customHeight="1" x14ac:dyDescent="0.2">
      <c r="A4681" s="44"/>
      <c r="O4681" s="44"/>
      <c r="P4681" s="44"/>
      <c r="Q4681" s="44"/>
      <c r="R4681" s="44"/>
      <c r="S4681" s="44"/>
      <c r="T4681" s="44"/>
      <c r="U4681" s="44"/>
      <c r="V4681" s="44"/>
      <c r="W4681" s="44"/>
      <c r="X4681" s="44"/>
      <c r="Y4681" s="44"/>
    </row>
    <row r="4682" spans="1:25" ht="15" customHeight="1" x14ac:dyDescent="0.2">
      <c r="A4682" s="44"/>
      <c r="O4682" s="44"/>
      <c r="P4682" s="44"/>
      <c r="Q4682" s="44"/>
      <c r="R4682" s="44"/>
      <c r="S4682" s="44"/>
      <c r="T4682" s="44"/>
      <c r="U4682" s="44"/>
      <c r="V4682" s="44"/>
      <c r="W4682" s="44"/>
      <c r="X4682" s="44"/>
      <c r="Y4682" s="44"/>
    </row>
    <row r="4683" spans="1:25" ht="15" customHeight="1" x14ac:dyDescent="0.2">
      <c r="A4683" s="44"/>
      <c r="O4683" s="44"/>
      <c r="P4683" s="44"/>
      <c r="Q4683" s="44"/>
      <c r="R4683" s="44"/>
      <c r="S4683" s="44"/>
      <c r="T4683" s="44"/>
      <c r="U4683" s="44"/>
      <c r="V4683" s="44"/>
      <c r="W4683" s="44"/>
      <c r="X4683" s="44"/>
      <c r="Y4683" s="44"/>
    </row>
    <row r="4684" spans="1:25" ht="15" customHeight="1" x14ac:dyDescent="0.2">
      <c r="A4684" s="44"/>
      <c r="O4684" s="44"/>
      <c r="P4684" s="44"/>
      <c r="Q4684" s="44"/>
      <c r="R4684" s="44"/>
      <c r="S4684" s="44"/>
      <c r="T4684" s="44"/>
      <c r="U4684" s="44"/>
      <c r="V4684" s="44"/>
      <c r="W4684" s="44"/>
      <c r="X4684" s="44"/>
      <c r="Y4684" s="44"/>
    </row>
    <row r="4685" spans="1:25" ht="15" customHeight="1" x14ac:dyDescent="0.2">
      <c r="A4685" s="44"/>
      <c r="O4685" s="44"/>
      <c r="P4685" s="44"/>
      <c r="Q4685" s="44"/>
      <c r="R4685" s="44"/>
      <c r="S4685" s="44"/>
      <c r="T4685" s="44"/>
      <c r="U4685" s="44"/>
      <c r="V4685" s="44"/>
      <c r="W4685" s="44"/>
      <c r="X4685" s="44"/>
      <c r="Y4685" s="44"/>
    </row>
    <row r="4686" spans="1:25" ht="15" customHeight="1" x14ac:dyDescent="0.2">
      <c r="A4686" s="44"/>
      <c r="O4686" s="44"/>
      <c r="P4686" s="44"/>
      <c r="Q4686" s="44"/>
      <c r="R4686" s="44"/>
      <c r="S4686" s="44"/>
      <c r="T4686" s="44"/>
      <c r="U4686" s="44"/>
      <c r="V4686" s="44"/>
      <c r="W4686" s="44"/>
      <c r="X4686" s="44"/>
      <c r="Y4686" s="44"/>
    </row>
    <row r="4687" spans="1:25" ht="15" customHeight="1" x14ac:dyDescent="0.2">
      <c r="A4687" s="44"/>
      <c r="O4687" s="44"/>
      <c r="P4687" s="44"/>
      <c r="Q4687" s="44"/>
      <c r="R4687" s="44"/>
      <c r="S4687" s="44"/>
      <c r="T4687" s="44"/>
      <c r="U4687" s="44"/>
      <c r="V4687" s="44"/>
      <c r="W4687" s="44"/>
      <c r="X4687" s="44"/>
      <c r="Y4687" s="44"/>
    </row>
    <row r="4688" spans="1:25" ht="15" customHeight="1" x14ac:dyDescent="0.2">
      <c r="A4688" s="44"/>
      <c r="O4688" s="44"/>
      <c r="P4688" s="44"/>
      <c r="Q4688" s="44"/>
      <c r="R4688" s="44"/>
      <c r="S4688" s="44"/>
      <c r="T4688" s="44"/>
      <c r="U4688" s="44"/>
      <c r="V4688" s="44"/>
      <c r="W4688" s="44"/>
      <c r="X4688" s="44"/>
      <c r="Y4688" s="44"/>
    </row>
    <row r="4689" spans="1:25" ht="15" customHeight="1" x14ac:dyDescent="0.2">
      <c r="A4689" s="44"/>
      <c r="O4689" s="44"/>
      <c r="P4689" s="44"/>
      <c r="Q4689" s="44"/>
      <c r="R4689" s="44"/>
      <c r="S4689" s="44"/>
      <c r="T4689" s="44"/>
      <c r="U4689" s="44"/>
      <c r="V4689" s="44"/>
      <c r="W4689" s="44"/>
      <c r="X4689" s="44"/>
      <c r="Y4689" s="44"/>
    </row>
    <row r="4690" spans="1:25" ht="15" customHeight="1" x14ac:dyDescent="0.2">
      <c r="A4690" s="44"/>
      <c r="O4690" s="44"/>
      <c r="P4690" s="44"/>
      <c r="Q4690" s="44"/>
      <c r="R4690" s="44"/>
      <c r="S4690" s="44"/>
      <c r="T4690" s="44"/>
      <c r="U4690" s="44"/>
      <c r="V4690" s="44"/>
      <c r="W4690" s="44"/>
      <c r="X4690" s="44"/>
      <c r="Y4690" s="44"/>
    </row>
    <row r="4691" spans="1:25" ht="15" customHeight="1" x14ac:dyDescent="0.2">
      <c r="A4691" s="44"/>
      <c r="O4691" s="44"/>
      <c r="P4691" s="44"/>
      <c r="Q4691" s="44"/>
      <c r="R4691" s="44"/>
      <c r="S4691" s="44"/>
      <c r="T4691" s="44"/>
      <c r="U4691" s="44"/>
      <c r="V4691" s="44"/>
      <c r="W4691" s="44"/>
      <c r="X4691" s="44"/>
      <c r="Y4691" s="44"/>
    </row>
    <row r="4692" spans="1:25" ht="15" customHeight="1" x14ac:dyDescent="0.2">
      <c r="A4692" s="44"/>
      <c r="O4692" s="44"/>
      <c r="P4692" s="44"/>
      <c r="Q4692" s="44"/>
      <c r="R4692" s="44"/>
      <c r="S4692" s="44"/>
      <c r="T4692" s="44"/>
      <c r="U4692" s="44"/>
      <c r="V4692" s="44"/>
      <c r="W4692" s="44"/>
      <c r="X4692" s="44"/>
      <c r="Y4692" s="44"/>
    </row>
    <row r="4693" spans="1:25" ht="15" customHeight="1" x14ac:dyDescent="0.2">
      <c r="A4693" s="44"/>
      <c r="O4693" s="44"/>
      <c r="P4693" s="44"/>
      <c r="Q4693" s="44"/>
      <c r="R4693" s="44"/>
      <c r="S4693" s="44"/>
      <c r="T4693" s="44"/>
      <c r="U4693" s="44"/>
      <c r="V4693" s="44"/>
      <c r="W4693" s="44"/>
      <c r="X4693" s="44"/>
      <c r="Y4693" s="44"/>
    </row>
    <row r="4694" spans="1:25" ht="15" customHeight="1" x14ac:dyDescent="0.2">
      <c r="A4694" s="44"/>
      <c r="O4694" s="44"/>
      <c r="P4694" s="44"/>
      <c r="Q4694" s="44"/>
      <c r="R4694" s="44"/>
      <c r="S4694" s="44"/>
      <c r="T4694" s="44"/>
      <c r="U4694" s="44"/>
      <c r="V4694" s="44"/>
      <c r="W4694" s="44"/>
      <c r="X4694" s="44"/>
      <c r="Y4694" s="44"/>
    </row>
    <row r="4695" spans="1:25" ht="15" customHeight="1" x14ac:dyDescent="0.2">
      <c r="A4695" s="44"/>
      <c r="O4695" s="44"/>
      <c r="P4695" s="44"/>
      <c r="Q4695" s="44"/>
      <c r="R4695" s="44"/>
      <c r="S4695" s="44"/>
      <c r="T4695" s="44"/>
      <c r="U4695" s="44"/>
      <c r="V4695" s="44"/>
      <c r="W4695" s="44"/>
      <c r="X4695" s="44"/>
      <c r="Y4695" s="44"/>
    </row>
    <row r="4696" spans="1:25" ht="15" customHeight="1" x14ac:dyDescent="0.2">
      <c r="A4696" s="44"/>
      <c r="O4696" s="44"/>
      <c r="P4696" s="44"/>
      <c r="Q4696" s="44"/>
      <c r="R4696" s="44"/>
      <c r="S4696" s="44"/>
      <c r="T4696" s="44"/>
      <c r="U4696" s="44"/>
      <c r="V4696" s="44"/>
      <c r="W4696" s="44"/>
      <c r="X4696" s="44"/>
      <c r="Y4696" s="44"/>
    </row>
    <row r="4697" spans="1:25" ht="15" customHeight="1" x14ac:dyDescent="0.2">
      <c r="A4697" s="44"/>
      <c r="O4697" s="44"/>
      <c r="P4697" s="44"/>
      <c r="Q4697" s="44"/>
      <c r="R4697" s="44"/>
      <c r="S4697" s="44"/>
      <c r="T4697" s="44"/>
      <c r="U4697" s="44"/>
      <c r="V4697" s="44"/>
      <c r="W4697" s="44"/>
      <c r="X4697" s="44"/>
      <c r="Y4697" s="44"/>
    </row>
    <row r="4698" spans="1:25" ht="15" customHeight="1" x14ac:dyDescent="0.2">
      <c r="A4698" s="44"/>
      <c r="O4698" s="44"/>
      <c r="P4698" s="44"/>
      <c r="Q4698" s="44"/>
      <c r="R4698" s="44"/>
      <c r="S4698" s="44"/>
      <c r="T4698" s="44"/>
      <c r="U4698" s="44"/>
      <c r="V4698" s="44"/>
      <c r="W4698" s="44"/>
      <c r="X4698" s="44"/>
      <c r="Y4698" s="44"/>
    </row>
    <row r="4699" spans="1:25" ht="15" customHeight="1" x14ac:dyDescent="0.2">
      <c r="A4699" s="44"/>
      <c r="O4699" s="44"/>
      <c r="P4699" s="44"/>
      <c r="Q4699" s="44"/>
      <c r="R4699" s="44"/>
      <c r="S4699" s="44"/>
      <c r="T4699" s="44"/>
      <c r="U4699" s="44"/>
      <c r="V4699" s="44"/>
      <c r="W4699" s="44"/>
      <c r="X4699" s="44"/>
      <c r="Y4699" s="44"/>
    </row>
    <row r="4700" spans="1:25" ht="15" customHeight="1" x14ac:dyDescent="0.2">
      <c r="A4700" s="44"/>
      <c r="O4700" s="44"/>
      <c r="P4700" s="44"/>
      <c r="Q4700" s="44"/>
      <c r="R4700" s="44"/>
      <c r="S4700" s="44"/>
      <c r="T4700" s="44"/>
      <c r="U4700" s="44"/>
      <c r="V4700" s="44"/>
      <c r="W4700" s="44"/>
      <c r="X4700" s="44"/>
      <c r="Y4700" s="44"/>
    </row>
    <row r="4701" spans="1:25" ht="15" customHeight="1" x14ac:dyDescent="0.2">
      <c r="A4701" s="44"/>
      <c r="O4701" s="44"/>
      <c r="P4701" s="44"/>
      <c r="Q4701" s="44"/>
      <c r="R4701" s="44"/>
      <c r="S4701" s="44"/>
      <c r="T4701" s="44"/>
      <c r="U4701" s="44"/>
      <c r="V4701" s="44"/>
      <c r="W4701" s="44"/>
      <c r="X4701" s="44"/>
      <c r="Y4701" s="44"/>
    </row>
    <row r="4702" spans="1:25" ht="15" customHeight="1" x14ac:dyDescent="0.2">
      <c r="A4702" s="44"/>
      <c r="O4702" s="44"/>
      <c r="P4702" s="44"/>
      <c r="Q4702" s="44"/>
      <c r="R4702" s="44"/>
      <c r="S4702" s="44"/>
      <c r="T4702" s="44"/>
      <c r="U4702" s="44"/>
      <c r="V4702" s="44"/>
      <c r="W4702" s="44"/>
      <c r="X4702" s="44"/>
      <c r="Y4702" s="44"/>
    </row>
    <row r="4703" spans="1:25" ht="15" customHeight="1" x14ac:dyDescent="0.2">
      <c r="A4703" s="44"/>
      <c r="O4703" s="44"/>
      <c r="P4703" s="44"/>
      <c r="Q4703" s="44"/>
      <c r="R4703" s="44"/>
      <c r="S4703" s="44"/>
      <c r="T4703" s="44"/>
      <c r="U4703" s="44"/>
      <c r="V4703" s="44"/>
      <c r="W4703" s="44"/>
      <c r="X4703" s="44"/>
      <c r="Y4703" s="44"/>
    </row>
    <row r="4704" spans="1:25" ht="15" customHeight="1" x14ac:dyDescent="0.2">
      <c r="A4704" s="44"/>
      <c r="O4704" s="44"/>
      <c r="P4704" s="44"/>
      <c r="Q4704" s="44"/>
      <c r="R4704" s="44"/>
      <c r="S4704" s="44"/>
      <c r="T4704" s="44"/>
      <c r="U4704" s="44"/>
      <c r="V4704" s="44"/>
      <c r="W4704" s="44"/>
      <c r="X4704" s="44"/>
      <c r="Y4704" s="44"/>
    </row>
    <row r="4705" spans="1:25" ht="15" customHeight="1" x14ac:dyDescent="0.2">
      <c r="A4705" s="44"/>
      <c r="O4705" s="44"/>
      <c r="P4705" s="44"/>
      <c r="Q4705" s="44"/>
      <c r="R4705" s="44"/>
      <c r="S4705" s="44"/>
      <c r="T4705" s="44"/>
      <c r="U4705" s="44"/>
      <c r="V4705" s="44"/>
      <c r="W4705" s="44"/>
      <c r="X4705" s="44"/>
      <c r="Y4705" s="44"/>
    </row>
    <row r="4706" spans="1:25" ht="15" customHeight="1" x14ac:dyDescent="0.2">
      <c r="A4706" s="44"/>
      <c r="O4706" s="44"/>
      <c r="P4706" s="44"/>
      <c r="Q4706" s="44"/>
      <c r="R4706" s="44"/>
      <c r="S4706" s="44"/>
      <c r="T4706" s="44"/>
      <c r="U4706" s="44"/>
      <c r="V4706" s="44"/>
      <c r="W4706" s="44"/>
      <c r="X4706" s="44"/>
      <c r="Y4706" s="44"/>
    </row>
    <row r="4707" spans="1:25" ht="15" customHeight="1" x14ac:dyDescent="0.2">
      <c r="A4707" s="44"/>
      <c r="O4707" s="44"/>
      <c r="P4707" s="44"/>
      <c r="Q4707" s="44"/>
      <c r="R4707" s="44"/>
      <c r="S4707" s="44"/>
      <c r="T4707" s="44"/>
      <c r="U4707" s="44"/>
      <c r="V4707" s="44"/>
      <c r="W4707" s="44"/>
      <c r="X4707" s="44"/>
      <c r="Y4707" s="44"/>
    </row>
    <row r="4708" spans="1:25" ht="15" customHeight="1" x14ac:dyDescent="0.2">
      <c r="A4708" s="44"/>
      <c r="O4708" s="44"/>
      <c r="P4708" s="44"/>
      <c r="Q4708" s="44"/>
      <c r="R4708" s="44"/>
      <c r="S4708" s="44"/>
      <c r="T4708" s="44"/>
      <c r="U4708" s="44"/>
      <c r="V4708" s="44"/>
      <c r="W4708" s="44"/>
      <c r="X4708" s="44"/>
      <c r="Y4708" s="44"/>
    </row>
    <row r="4709" spans="1:25" ht="15" customHeight="1" x14ac:dyDescent="0.2">
      <c r="A4709" s="44"/>
      <c r="O4709" s="44"/>
      <c r="P4709" s="44"/>
      <c r="Q4709" s="44"/>
      <c r="R4709" s="44"/>
      <c r="S4709" s="44"/>
      <c r="T4709" s="44"/>
      <c r="U4709" s="44"/>
      <c r="V4709" s="44"/>
      <c r="W4709" s="44"/>
      <c r="X4709" s="44"/>
      <c r="Y4709" s="44"/>
    </row>
    <row r="4710" spans="1:25" ht="15" customHeight="1" x14ac:dyDescent="0.2">
      <c r="A4710" s="44"/>
      <c r="O4710" s="44"/>
      <c r="P4710" s="44"/>
      <c r="Q4710" s="44"/>
      <c r="R4710" s="44"/>
      <c r="S4710" s="44"/>
      <c r="T4710" s="44"/>
      <c r="U4710" s="44"/>
      <c r="V4710" s="44"/>
      <c r="W4710" s="44"/>
      <c r="X4710" s="44"/>
      <c r="Y4710" s="44"/>
    </row>
    <row r="4711" spans="1:25" ht="15" customHeight="1" x14ac:dyDescent="0.2">
      <c r="A4711" s="44"/>
      <c r="O4711" s="44"/>
      <c r="P4711" s="44"/>
      <c r="Q4711" s="44"/>
      <c r="R4711" s="44"/>
      <c r="S4711" s="44"/>
      <c r="T4711" s="44"/>
      <c r="U4711" s="44"/>
      <c r="V4711" s="44"/>
      <c r="W4711" s="44"/>
      <c r="X4711" s="44"/>
      <c r="Y4711" s="44"/>
    </row>
    <row r="4712" spans="1:25" ht="15" customHeight="1" x14ac:dyDescent="0.2">
      <c r="A4712" s="44"/>
      <c r="O4712" s="44"/>
      <c r="P4712" s="44"/>
      <c r="Q4712" s="44"/>
      <c r="R4712" s="44"/>
      <c r="S4712" s="44"/>
      <c r="T4712" s="44"/>
      <c r="U4712" s="44"/>
      <c r="V4712" s="44"/>
      <c r="W4712" s="44"/>
      <c r="X4712" s="44"/>
      <c r="Y4712" s="44"/>
    </row>
    <row r="4713" spans="1:25" ht="15" customHeight="1" x14ac:dyDescent="0.2">
      <c r="A4713" s="44"/>
      <c r="O4713" s="44"/>
      <c r="P4713" s="44"/>
      <c r="Q4713" s="44"/>
      <c r="R4713" s="44"/>
      <c r="S4713" s="44"/>
      <c r="T4713" s="44"/>
      <c r="U4713" s="44"/>
      <c r="V4713" s="44"/>
      <c r="W4713" s="44"/>
      <c r="X4713" s="44"/>
      <c r="Y4713" s="44"/>
    </row>
    <row r="4714" spans="1:25" ht="15" customHeight="1" x14ac:dyDescent="0.2">
      <c r="A4714" s="44"/>
      <c r="O4714" s="44"/>
      <c r="P4714" s="44"/>
      <c r="Q4714" s="44"/>
      <c r="R4714" s="44"/>
      <c r="S4714" s="44"/>
      <c r="T4714" s="44"/>
      <c r="U4714" s="44"/>
      <c r="V4714" s="44"/>
      <c r="W4714" s="44"/>
      <c r="X4714" s="44"/>
      <c r="Y4714" s="44"/>
    </row>
    <row r="4715" spans="1:25" ht="15" customHeight="1" x14ac:dyDescent="0.2">
      <c r="A4715" s="44"/>
      <c r="O4715" s="44"/>
      <c r="P4715" s="44"/>
      <c r="Q4715" s="44"/>
      <c r="R4715" s="44"/>
      <c r="S4715" s="44"/>
      <c r="T4715" s="44"/>
      <c r="U4715" s="44"/>
      <c r="V4715" s="44"/>
      <c r="W4715" s="44"/>
      <c r="X4715" s="44"/>
      <c r="Y4715" s="44"/>
    </row>
    <row r="4716" spans="1:25" ht="15" customHeight="1" x14ac:dyDescent="0.2">
      <c r="A4716" s="44"/>
      <c r="O4716" s="44"/>
      <c r="P4716" s="44"/>
      <c r="Q4716" s="44"/>
      <c r="R4716" s="44"/>
      <c r="S4716" s="44"/>
      <c r="T4716" s="44"/>
      <c r="U4716" s="44"/>
      <c r="V4716" s="44"/>
      <c r="W4716" s="44"/>
      <c r="X4716" s="44"/>
      <c r="Y4716" s="44"/>
    </row>
    <row r="4717" spans="1:25" ht="15" customHeight="1" x14ac:dyDescent="0.2">
      <c r="A4717" s="44"/>
      <c r="O4717" s="44"/>
      <c r="P4717" s="44"/>
      <c r="Q4717" s="44"/>
      <c r="R4717" s="44"/>
      <c r="S4717" s="44"/>
      <c r="T4717" s="44"/>
      <c r="U4717" s="44"/>
      <c r="V4717" s="44"/>
      <c r="W4717" s="44"/>
      <c r="X4717" s="44"/>
      <c r="Y4717" s="44"/>
    </row>
    <row r="4718" spans="1:25" ht="15" customHeight="1" x14ac:dyDescent="0.2">
      <c r="A4718" s="44"/>
      <c r="O4718" s="44"/>
      <c r="P4718" s="44"/>
      <c r="Q4718" s="44"/>
      <c r="R4718" s="44"/>
      <c r="S4718" s="44"/>
      <c r="T4718" s="44"/>
      <c r="U4718" s="44"/>
      <c r="V4718" s="44"/>
      <c r="W4718" s="44"/>
      <c r="X4718" s="44"/>
      <c r="Y4718" s="44"/>
    </row>
    <row r="4719" spans="1:25" ht="15" customHeight="1" x14ac:dyDescent="0.2">
      <c r="A4719" s="44"/>
      <c r="O4719" s="44"/>
      <c r="P4719" s="44"/>
      <c r="Q4719" s="44"/>
      <c r="R4719" s="44"/>
      <c r="S4719" s="44"/>
      <c r="T4719" s="44"/>
      <c r="U4719" s="44"/>
      <c r="V4719" s="44"/>
      <c r="W4719" s="44"/>
      <c r="X4719" s="44"/>
      <c r="Y4719" s="44"/>
    </row>
    <row r="4720" spans="1:25" ht="15" customHeight="1" x14ac:dyDescent="0.2">
      <c r="A4720" s="44"/>
      <c r="O4720" s="44"/>
      <c r="P4720" s="44"/>
      <c r="Q4720" s="44"/>
      <c r="R4720" s="44"/>
      <c r="S4720" s="44"/>
      <c r="T4720" s="44"/>
      <c r="U4720" s="44"/>
      <c r="V4720" s="44"/>
      <c r="W4720" s="44"/>
      <c r="X4720" s="44"/>
      <c r="Y4720" s="44"/>
    </row>
    <row r="4721" spans="1:25" ht="15" customHeight="1" x14ac:dyDescent="0.2">
      <c r="A4721" s="44"/>
      <c r="O4721" s="44"/>
      <c r="P4721" s="44"/>
      <c r="Q4721" s="44"/>
      <c r="R4721" s="44"/>
      <c r="S4721" s="44"/>
      <c r="T4721" s="44"/>
      <c r="U4721" s="44"/>
      <c r="V4721" s="44"/>
      <c r="W4721" s="44"/>
      <c r="X4721" s="44"/>
      <c r="Y4721" s="44"/>
    </row>
    <row r="4722" spans="1:25" ht="15" customHeight="1" x14ac:dyDescent="0.2">
      <c r="A4722" s="44"/>
      <c r="O4722" s="44"/>
      <c r="P4722" s="44"/>
      <c r="Q4722" s="44"/>
      <c r="R4722" s="44"/>
      <c r="S4722" s="44"/>
      <c r="T4722" s="44"/>
      <c r="U4722" s="44"/>
      <c r="V4722" s="44"/>
      <c r="W4722" s="44"/>
      <c r="X4722" s="44"/>
      <c r="Y4722" s="44"/>
    </row>
    <row r="4723" spans="1:25" ht="15" customHeight="1" x14ac:dyDescent="0.2">
      <c r="A4723" s="44"/>
      <c r="O4723" s="44"/>
      <c r="P4723" s="44"/>
      <c r="Q4723" s="44"/>
      <c r="R4723" s="44"/>
      <c r="S4723" s="44"/>
      <c r="T4723" s="44"/>
      <c r="U4723" s="44"/>
      <c r="V4723" s="44"/>
      <c r="W4723" s="44"/>
      <c r="X4723" s="44"/>
      <c r="Y4723" s="44"/>
    </row>
    <row r="4724" spans="1:25" ht="15" customHeight="1" x14ac:dyDescent="0.2">
      <c r="A4724" s="44"/>
      <c r="O4724" s="44"/>
      <c r="P4724" s="44"/>
      <c r="Q4724" s="44"/>
      <c r="R4724" s="44"/>
      <c r="S4724" s="44"/>
      <c r="T4724" s="44"/>
      <c r="U4724" s="44"/>
      <c r="V4724" s="44"/>
      <c r="W4724" s="44"/>
      <c r="X4724" s="44"/>
      <c r="Y4724" s="44"/>
    </row>
    <row r="4725" spans="1:25" ht="15" customHeight="1" x14ac:dyDescent="0.2">
      <c r="A4725" s="44"/>
      <c r="O4725" s="44"/>
      <c r="P4725" s="44"/>
      <c r="Q4725" s="44"/>
      <c r="R4725" s="44"/>
      <c r="S4725" s="44"/>
      <c r="T4725" s="44"/>
      <c r="U4725" s="44"/>
      <c r="V4725" s="44"/>
      <c r="W4725" s="44"/>
      <c r="X4725" s="44"/>
      <c r="Y4725" s="44"/>
    </row>
    <row r="4726" spans="1:25" ht="15" customHeight="1" x14ac:dyDescent="0.2">
      <c r="A4726" s="44"/>
      <c r="O4726" s="44"/>
      <c r="P4726" s="44"/>
      <c r="Q4726" s="44"/>
      <c r="R4726" s="44"/>
      <c r="S4726" s="44"/>
      <c r="T4726" s="44"/>
      <c r="U4726" s="44"/>
      <c r="V4726" s="44"/>
      <c r="W4726" s="44"/>
      <c r="X4726" s="44"/>
      <c r="Y4726" s="44"/>
    </row>
    <row r="4727" spans="1:25" ht="15" customHeight="1" x14ac:dyDescent="0.2">
      <c r="A4727" s="44"/>
      <c r="O4727" s="44"/>
      <c r="P4727" s="44"/>
      <c r="Q4727" s="44"/>
      <c r="R4727" s="44"/>
      <c r="S4727" s="44"/>
      <c r="T4727" s="44"/>
      <c r="U4727" s="44"/>
      <c r="V4727" s="44"/>
      <c r="W4727" s="44"/>
      <c r="X4727" s="44"/>
      <c r="Y4727" s="44"/>
    </row>
    <row r="4728" spans="1:25" ht="15" customHeight="1" x14ac:dyDescent="0.2">
      <c r="A4728" s="44"/>
      <c r="O4728" s="44"/>
      <c r="P4728" s="44"/>
      <c r="Q4728" s="44"/>
      <c r="R4728" s="44"/>
      <c r="S4728" s="44"/>
      <c r="T4728" s="44"/>
      <c r="U4728" s="44"/>
      <c r="V4728" s="44"/>
      <c r="W4728" s="44"/>
      <c r="X4728" s="44"/>
      <c r="Y4728" s="44"/>
    </row>
    <row r="4729" spans="1:25" ht="15" customHeight="1" x14ac:dyDescent="0.2">
      <c r="A4729" s="44"/>
      <c r="O4729" s="44"/>
      <c r="P4729" s="44"/>
      <c r="Q4729" s="44"/>
      <c r="R4729" s="44"/>
      <c r="S4729" s="44"/>
      <c r="T4729" s="44"/>
      <c r="U4729" s="44"/>
      <c r="V4729" s="44"/>
      <c r="W4729" s="44"/>
      <c r="X4729" s="44"/>
      <c r="Y4729" s="44"/>
    </row>
    <row r="4730" spans="1:25" ht="15" customHeight="1" x14ac:dyDescent="0.2">
      <c r="A4730" s="44"/>
      <c r="O4730" s="44"/>
      <c r="P4730" s="44"/>
      <c r="Q4730" s="44"/>
      <c r="R4730" s="44"/>
      <c r="S4730" s="44"/>
      <c r="T4730" s="44"/>
      <c r="U4730" s="44"/>
      <c r="V4730" s="44"/>
      <c r="W4730" s="44"/>
      <c r="X4730" s="44"/>
      <c r="Y4730" s="44"/>
    </row>
    <row r="4731" spans="1:25" ht="15" customHeight="1" x14ac:dyDescent="0.2">
      <c r="A4731" s="44"/>
      <c r="O4731" s="44"/>
      <c r="P4731" s="44"/>
      <c r="Q4731" s="44"/>
      <c r="R4731" s="44"/>
      <c r="S4731" s="44"/>
      <c r="T4731" s="44"/>
      <c r="U4731" s="44"/>
      <c r="V4731" s="44"/>
      <c r="W4731" s="44"/>
      <c r="X4731" s="44"/>
      <c r="Y4731" s="44"/>
    </row>
    <row r="4732" spans="1:25" ht="15" customHeight="1" x14ac:dyDescent="0.2">
      <c r="A4732" s="44"/>
      <c r="O4732" s="44"/>
      <c r="P4732" s="44"/>
      <c r="Q4732" s="44"/>
      <c r="R4732" s="44"/>
      <c r="S4732" s="44"/>
      <c r="T4732" s="44"/>
      <c r="U4732" s="44"/>
      <c r="V4732" s="44"/>
      <c r="W4732" s="44"/>
      <c r="X4732" s="44"/>
      <c r="Y4732" s="44"/>
    </row>
    <row r="4733" spans="1:25" ht="15" customHeight="1" x14ac:dyDescent="0.2">
      <c r="A4733" s="44"/>
      <c r="O4733" s="44"/>
      <c r="P4733" s="44"/>
      <c r="Q4733" s="44"/>
      <c r="R4733" s="44"/>
      <c r="S4733" s="44"/>
      <c r="T4733" s="44"/>
      <c r="U4733" s="44"/>
      <c r="V4733" s="44"/>
      <c r="W4733" s="44"/>
      <c r="X4733" s="44"/>
      <c r="Y4733" s="44"/>
    </row>
    <row r="4734" spans="1:25" ht="15" customHeight="1" x14ac:dyDescent="0.2">
      <c r="A4734" s="44"/>
      <c r="O4734" s="44"/>
      <c r="P4734" s="44"/>
      <c r="Q4734" s="44"/>
      <c r="R4734" s="44"/>
      <c r="S4734" s="44"/>
      <c r="T4734" s="44"/>
      <c r="U4734" s="44"/>
      <c r="V4734" s="44"/>
      <c r="W4734" s="44"/>
      <c r="X4734" s="44"/>
      <c r="Y4734" s="44"/>
    </row>
    <row r="4735" spans="1:25" ht="15" customHeight="1" x14ac:dyDescent="0.2">
      <c r="A4735" s="44"/>
      <c r="O4735" s="44"/>
      <c r="P4735" s="44"/>
      <c r="Q4735" s="44"/>
      <c r="R4735" s="44"/>
      <c r="S4735" s="44"/>
      <c r="T4735" s="44"/>
      <c r="U4735" s="44"/>
      <c r="V4735" s="44"/>
      <c r="W4735" s="44"/>
      <c r="X4735" s="44"/>
      <c r="Y4735" s="44"/>
    </row>
    <row r="4736" spans="1:25" ht="15" customHeight="1" x14ac:dyDescent="0.2">
      <c r="A4736" s="44"/>
      <c r="O4736" s="44"/>
      <c r="P4736" s="44"/>
      <c r="Q4736" s="44"/>
      <c r="R4736" s="44"/>
      <c r="S4736" s="44"/>
      <c r="T4736" s="44"/>
      <c r="U4736" s="44"/>
      <c r="V4736" s="44"/>
      <c r="W4736" s="44"/>
      <c r="X4736" s="44"/>
      <c r="Y4736" s="44"/>
    </row>
    <row r="4737" spans="1:25" ht="15" customHeight="1" x14ac:dyDescent="0.2">
      <c r="A4737" s="44"/>
      <c r="O4737" s="44"/>
      <c r="P4737" s="44"/>
      <c r="Q4737" s="44"/>
      <c r="R4737" s="44"/>
      <c r="S4737" s="44"/>
      <c r="T4737" s="44"/>
      <c r="U4737" s="44"/>
      <c r="V4737" s="44"/>
      <c r="W4737" s="44"/>
      <c r="X4737" s="44"/>
      <c r="Y4737" s="44"/>
    </row>
    <row r="4738" spans="1:25" ht="15" customHeight="1" x14ac:dyDescent="0.2">
      <c r="A4738" s="44"/>
      <c r="O4738" s="44"/>
      <c r="P4738" s="44"/>
      <c r="Q4738" s="44"/>
      <c r="R4738" s="44"/>
      <c r="S4738" s="44"/>
      <c r="T4738" s="44"/>
      <c r="U4738" s="44"/>
      <c r="V4738" s="44"/>
      <c r="W4738" s="44"/>
      <c r="X4738" s="44"/>
      <c r="Y4738" s="44"/>
    </row>
    <row r="4739" spans="1:25" ht="15" customHeight="1" x14ac:dyDescent="0.2">
      <c r="A4739" s="44"/>
      <c r="O4739" s="44"/>
      <c r="P4739" s="44"/>
      <c r="Q4739" s="44"/>
      <c r="R4739" s="44"/>
      <c r="S4739" s="44"/>
      <c r="T4739" s="44"/>
      <c r="U4739" s="44"/>
      <c r="V4739" s="44"/>
      <c r="W4739" s="44"/>
      <c r="X4739" s="44"/>
      <c r="Y4739" s="44"/>
    </row>
    <row r="4740" spans="1:25" ht="15" customHeight="1" x14ac:dyDescent="0.2">
      <c r="A4740" s="44"/>
      <c r="O4740" s="44"/>
      <c r="P4740" s="44"/>
      <c r="Q4740" s="44"/>
      <c r="R4740" s="44"/>
      <c r="S4740" s="44"/>
      <c r="T4740" s="44"/>
      <c r="U4740" s="44"/>
      <c r="V4740" s="44"/>
      <c r="W4740" s="44"/>
      <c r="X4740" s="44"/>
      <c r="Y4740" s="44"/>
    </row>
    <row r="4741" spans="1:25" ht="15" customHeight="1" x14ac:dyDescent="0.2">
      <c r="A4741" s="44"/>
      <c r="O4741" s="44"/>
      <c r="P4741" s="44"/>
      <c r="Q4741" s="44"/>
      <c r="R4741" s="44"/>
      <c r="S4741" s="44"/>
      <c r="T4741" s="44"/>
      <c r="U4741" s="44"/>
      <c r="V4741" s="44"/>
      <c r="W4741" s="44"/>
      <c r="X4741" s="44"/>
      <c r="Y4741" s="44"/>
    </row>
    <row r="4742" spans="1:25" ht="15" customHeight="1" x14ac:dyDescent="0.2">
      <c r="A4742" s="44"/>
      <c r="O4742" s="44"/>
      <c r="P4742" s="44"/>
      <c r="Q4742" s="44"/>
      <c r="R4742" s="44"/>
      <c r="S4742" s="44"/>
      <c r="T4742" s="44"/>
      <c r="U4742" s="44"/>
      <c r="V4742" s="44"/>
      <c r="W4742" s="44"/>
      <c r="X4742" s="44"/>
      <c r="Y4742" s="44"/>
    </row>
    <row r="4743" spans="1:25" ht="15" customHeight="1" x14ac:dyDescent="0.2">
      <c r="A4743" s="44"/>
      <c r="O4743" s="44"/>
      <c r="P4743" s="44"/>
      <c r="Q4743" s="44"/>
      <c r="R4743" s="44"/>
      <c r="S4743" s="44"/>
      <c r="T4743" s="44"/>
      <c r="U4743" s="44"/>
      <c r="V4743" s="44"/>
      <c r="W4743" s="44"/>
      <c r="X4743" s="44"/>
      <c r="Y4743" s="44"/>
    </row>
    <row r="4744" spans="1:25" ht="15" customHeight="1" x14ac:dyDescent="0.2">
      <c r="A4744" s="44"/>
      <c r="O4744" s="44"/>
      <c r="P4744" s="44"/>
      <c r="Q4744" s="44"/>
      <c r="R4744" s="44"/>
      <c r="S4744" s="44"/>
      <c r="T4744" s="44"/>
      <c r="U4744" s="44"/>
      <c r="V4744" s="44"/>
      <c r="W4744" s="44"/>
      <c r="X4744" s="44"/>
      <c r="Y4744" s="44"/>
    </row>
    <row r="4745" spans="1:25" ht="15" customHeight="1" x14ac:dyDescent="0.2">
      <c r="A4745" s="44"/>
      <c r="O4745" s="44"/>
      <c r="P4745" s="44"/>
      <c r="Q4745" s="44"/>
      <c r="R4745" s="44"/>
      <c r="S4745" s="44"/>
      <c r="T4745" s="44"/>
      <c r="U4745" s="44"/>
      <c r="V4745" s="44"/>
      <c r="W4745" s="44"/>
      <c r="X4745" s="44"/>
      <c r="Y4745" s="44"/>
    </row>
    <row r="4746" spans="1:25" ht="15" customHeight="1" x14ac:dyDescent="0.2">
      <c r="A4746" s="44"/>
      <c r="O4746" s="44"/>
      <c r="P4746" s="44"/>
      <c r="Q4746" s="44"/>
      <c r="R4746" s="44"/>
      <c r="S4746" s="44"/>
      <c r="T4746" s="44"/>
      <c r="U4746" s="44"/>
      <c r="V4746" s="44"/>
      <c r="W4746" s="44"/>
      <c r="X4746" s="44"/>
      <c r="Y4746" s="44"/>
    </row>
    <row r="4747" spans="1:25" ht="15" customHeight="1" x14ac:dyDescent="0.2">
      <c r="A4747" s="44"/>
      <c r="O4747" s="44"/>
      <c r="P4747" s="44"/>
      <c r="Q4747" s="44"/>
      <c r="R4747" s="44"/>
      <c r="S4747" s="44"/>
      <c r="T4747" s="44"/>
      <c r="U4747" s="44"/>
      <c r="V4747" s="44"/>
      <c r="W4747" s="44"/>
      <c r="X4747" s="44"/>
      <c r="Y4747" s="44"/>
    </row>
    <row r="4748" spans="1:25" ht="15" customHeight="1" x14ac:dyDescent="0.2">
      <c r="A4748" s="44"/>
      <c r="O4748" s="44"/>
      <c r="P4748" s="44"/>
      <c r="Q4748" s="44"/>
      <c r="R4748" s="44"/>
      <c r="S4748" s="44"/>
      <c r="T4748" s="44"/>
      <c r="U4748" s="44"/>
      <c r="V4748" s="44"/>
      <c r="W4748" s="44"/>
      <c r="X4748" s="44"/>
      <c r="Y4748" s="44"/>
    </row>
    <row r="4749" spans="1:25" ht="15" customHeight="1" x14ac:dyDescent="0.2">
      <c r="A4749" s="44"/>
      <c r="O4749" s="44"/>
      <c r="P4749" s="44"/>
      <c r="Q4749" s="44"/>
      <c r="R4749" s="44"/>
      <c r="S4749" s="44"/>
      <c r="T4749" s="44"/>
      <c r="U4749" s="44"/>
      <c r="V4749" s="44"/>
      <c r="W4749" s="44"/>
      <c r="X4749" s="44"/>
      <c r="Y4749" s="44"/>
    </row>
    <row r="4750" spans="1:25" ht="15" customHeight="1" x14ac:dyDescent="0.2">
      <c r="A4750" s="44"/>
      <c r="O4750" s="44"/>
      <c r="P4750" s="44"/>
      <c r="Q4750" s="44"/>
      <c r="R4750" s="44"/>
      <c r="S4750" s="44"/>
      <c r="T4750" s="44"/>
      <c r="U4750" s="44"/>
      <c r="V4750" s="44"/>
      <c r="W4750" s="44"/>
      <c r="X4750" s="44"/>
      <c r="Y4750" s="44"/>
    </row>
    <row r="4751" spans="1:25" ht="15" customHeight="1" x14ac:dyDescent="0.2">
      <c r="A4751" s="44"/>
      <c r="O4751" s="44"/>
      <c r="P4751" s="44"/>
      <c r="Q4751" s="44"/>
      <c r="R4751" s="44"/>
      <c r="S4751" s="44"/>
      <c r="T4751" s="44"/>
      <c r="U4751" s="44"/>
      <c r="V4751" s="44"/>
      <c r="W4751" s="44"/>
      <c r="X4751" s="44"/>
      <c r="Y4751" s="44"/>
    </row>
    <row r="4752" spans="1:25" ht="15" customHeight="1" x14ac:dyDescent="0.2">
      <c r="A4752" s="44"/>
      <c r="O4752" s="44"/>
      <c r="P4752" s="44"/>
      <c r="Q4752" s="44"/>
      <c r="R4752" s="44"/>
      <c r="S4752" s="44"/>
      <c r="T4752" s="44"/>
      <c r="U4752" s="44"/>
      <c r="V4752" s="44"/>
      <c r="W4752" s="44"/>
      <c r="X4752" s="44"/>
      <c r="Y4752" s="44"/>
    </row>
    <row r="4753" spans="1:25" ht="15" customHeight="1" x14ac:dyDescent="0.2">
      <c r="A4753" s="44"/>
      <c r="O4753" s="44"/>
      <c r="P4753" s="44"/>
      <c r="Q4753" s="44"/>
      <c r="R4753" s="44"/>
      <c r="S4753" s="44"/>
      <c r="T4753" s="44"/>
      <c r="U4753" s="44"/>
      <c r="V4753" s="44"/>
      <c r="W4753" s="44"/>
      <c r="X4753" s="44"/>
      <c r="Y4753" s="44"/>
    </row>
    <row r="4754" spans="1:25" ht="15" customHeight="1" x14ac:dyDescent="0.2">
      <c r="A4754" s="44"/>
      <c r="O4754" s="44"/>
      <c r="P4754" s="44"/>
      <c r="Q4754" s="44"/>
      <c r="R4754" s="44"/>
      <c r="S4754" s="44"/>
      <c r="T4754" s="44"/>
      <c r="U4754" s="44"/>
      <c r="V4754" s="44"/>
      <c r="W4754" s="44"/>
      <c r="X4754" s="44"/>
      <c r="Y4754" s="44"/>
    </row>
    <row r="4755" spans="1:25" ht="15" customHeight="1" x14ac:dyDescent="0.2">
      <c r="A4755" s="44"/>
      <c r="O4755" s="44"/>
      <c r="P4755" s="44"/>
      <c r="Q4755" s="44"/>
      <c r="R4755" s="44"/>
      <c r="S4755" s="44"/>
      <c r="T4755" s="44"/>
      <c r="U4755" s="44"/>
      <c r="V4755" s="44"/>
      <c r="W4755" s="44"/>
      <c r="X4755" s="44"/>
      <c r="Y4755" s="44"/>
    </row>
    <row r="4756" spans="1:25" ht="15" customHeight="1" x14ac:dyDescent="0.2">
      <c r="A4756" s="44"/>
      <c r="O4756" s="44"/>
      <c r="P4756" s="44"/>
      <c r="Q4756" s="44"/>
      <c r="R4756" s="44"/>
      <c r="S4756" s="44"/>
      <c r="T4756" s="44"/>
      <c r="U4756" s="44"/>
      <c r="V4756" s="44"/>
      <c r="W4756" s="44"/>
      <c r="X4756" s="44"/>
      <c r="Y4756" s="44"/>
    </row>
    <row r="4757" spans="1:25" ht="15" customHeight="1" x14ac:dyDescent="0.2">
      <c r="A4757" s="44"/>
      <c r="O4757" s="44"/>
      <c r="P4757" s="44"/>
      <c r="Q4757" s="44"/>
      <c r="R4757" s="44"/>
      <c r="S4757" s="44"/>
      <c r="T4757" s="44"/>
      <c r="U4757" s="44"/>
      <c r="V4757" s="44"/>
      <c r="W4757" s="44"/>
      <c r="X4757" s="44"/>
      <c r="Y4757" s="44"/>
    </row>
    <row r="4758" spans="1:25" ht="15" customHeight="1" x14ac:dyDescent="0.2">
      <c r="A4758" s="44"/>
      <c r="O4758" s="44"/>
      <c r="P4758" s="44"/>
      <c r="Q4758" s="44"/>
      <c r="R4758" s="44"/>
      <c r="S4758" s="44"/>
      <c r="T4758" s="44"/>
      <c r="U4758" s="44"/>
      <c r="V4758" s="44"/>
      <c r="W4758" s="44"/>
      <c r="X4758" s="44"/>
      <c r="Y4758" s="44"/>
    </row>
    <row r="4759" spans="1:25" ht="15" customHeight="1" x14ac:dyDescent="0.2">
      <c r="A4759" s="44"/>
      <c r="O4759" s="44"/>
      <c r="P4759" s="44"/>
      <c r="Q4759" s="44"/>
      <c r="R4759" s="44"/>
      <c r="S4759" s="44"/>
      <c r="T4759" s="44"/>
      <c r="U4759" s="44"/>
      <c r="V4759" s="44"/>
      <c r="W4759" s="44"/>
      <c r="X4759" s="44"/>
      <c r="Y4759" s="44"/>
    </row>
    <row r="4760" spans="1:25" ht="15" customHeight="1" x14ac:dyDescent="0.2">
      <c r="A4760" s="44"/>
      <c r="O4760" s="44"/>
      <c r="P4760" s="44"/>
      <c r="Q4760" s="44"/>
      <c r="R4760" s="44"/>
      <c r="S4760" s="44"/>
      <c r="T4760" s="44"/>
      <c r="U4760" s="44"/>
      <c r="V4760" s="44"/>
      <c r="W4760" s="44"/>
      <c r="X4760" s="44"/>
      <c r="Y4760" s="44"/>
    </row>
    <row r="4761" spans="1:25" ht="15" customHeight="1" x14ac:dyDescent="0.2">
      <c r="A4761" s="44"/>
      <c r="O4761" s="44"/>
      <c r="P4761" s="44"/>
      <c r="Q4761" s="44"/>
      <c r="R4761" s="44"/>
      <c r="S4761" s="44"/>
      <c r="T4761" s="44"/>
      <c r="U4761" s="44"/>
      <c r="V4761" s="44"/>
      <c r="W4761" s="44"/>
      <c r="X4761" s="44"/>
      <c r="Y4761" s="44"/>
    </row>
    <row r="4762" spans="1:25" ht="15" customHeight="1" x14ac:dyDescent="0.2">
      <c r="A4762" s="44"/>
      <c r="O4762" s="44"/>
      <c r="P4762" s="44"/>
      <c r="Q4762" s="44"/>
      <c r="R4762" s="44"/>
      <c r="S4762" s="44"/>
      <c r="T4762" s="44"/>
      <c r="U4762" s="44"/>
      <c r="V4762" s="44"/>
      <c r="W4762" s="44"/>
      <c r="X4762" s="44"/>
      <c r="Y4762" s="44"/>
    </row>
    <row r="4763" spans="1:25" ht="15" customHeight="1" x14ac:dyDescent="0.2">
      <c r="A4763" s="44"/>
      <c r="O4763" s="44"/>
      <c r="P4763" s="44"/>
      <c r="Q4763" s="44"/>
      <c r="R4763" s="44"/>
      <c r="S4763" s="44"/>
      <c r="T4763" s="44"/>
      <c r="U4763" s="44"/>
      <c r="V4763" s="44"/>
      <c r="W4763" s="44"/>
      <c r="X4763" s="44"/>
      <c r="Y4763" s="44"/>
    </row>
    <row r="4764" spans="1:25" ht="15" customHeight="1" x14ac:dyDescent="0.2">
      <c r="A4764" s="44"/>
      <c r="O4764" s="44"/>
      <c r="P4764" s="44"/>
      <c r="Q4764" s="44"/>
      <c r="R4764" s="44"/>
      <c r="S4764" s="44"/>
      <c r="T4764" s="44"/>
      <c r="U4764" s="44"/>
      <c r="V4764" s="44"/>
      <c r="W4764" s="44"/>
      <c r="X4764" s="44"/>
      <c r="Y4764" s="44"/>
    </row>
    <row r="4765" spans="1:25" ht="15" customHeight="1" x14ac:dyDescent="0.2">
      <c r="A4765" s="44"/>
      <c r="O4765" s="44"/>
      <c r="P4765" s="44"/>
      <c r="Q4765" s="44"/>
      <c r="R4765" s="44"/>
      <c r="S4765" s="44"/>
      <c r="T4765" s="44"/>
      <c r="U4765" s="44"/>
      <c r="V4765" s="44"/>
      <c r="W4765" s="44"/>
      <c r="X4765" s="44"/>
      <c r="Y4765" s="44"/>
    </row>
    <row r="4766" spans="1:25" ht="15" customHeight="1" x14ac:dyDescent="0.2">
      <c r="A4766" s="44"/>
      <c r="O4766" s="44"/>
      <c r="P4766" s="44"/>
      <c r="Q4766" s="44"/>
      <c r="R4766" s="44"/>
      <c r="S4766" s="44"/>
      <c r="T4766" s="44"/>
      <c r="U4766" s="44"/>
      <c r="V4766" s="44"/>
      <c r="W4766" s="44"/>
      <c r="X4766" s="44"/>
      <c r="Y4766" s="44"/>
    </row>
    <row r="4767" spans="1:25" ht="15" customHeight="1" x14ac:dyDescent="0.2">
      <c r="A4767" s="44"/>
      <c r="O4767" s="44"/>
      <c r="P4767" s="44"/>
      <c r="Q4767" s="44"/>
      <c r="R4767" s="44"/>
      <c r="S4767" s="44"/>
      <c r="T4767" s="44"/>
      <c r="U4767" s="44"/>
      <c r="V4767" s="44"/>
      <c r="W4767" s="44"/>
      <c r="X4767" s="44"/>
      <c r="Y4767" s="44"/>
    </row>
    <row r="4768" spans="1:25" ht="15" customHeight="1" x14ac:dyDescent="0.2">
      <c r="A4768" s="44"/>
      <c r="O4768" s="44"/>
      <c r="P4768" s="44"/>
      <c r="Q4768" s="44"/>
      <c r="R4768" s="44"/>
      <c r="S4768" s="44"/>
      <c r="T4768" s="44"/>
      <c r="U4768" s="44"/>
      <c r="V4768" s="44"/>
      <c r="W4768" s="44"/>
      <c r="X4768" s="44"/>
      <c r="Y4768" s="44"/>
    </row>
    <row r="4769" spans="1:25" ht="15" customHeight="1" x14ac:dyDescent="0.2">
      <c r="A4769" s="44"/>
      <c r="O4769" s="44"/>
      <c r="P4769" s="44"/>
      <c r="Q4769" s="44"/>
      <c r="R4769" s="44"/>
      <c r="S4769" s="44"/>
      <c r="T4769" s="44"/>
      <c r="U4769" s="44"/>
      <c r="V4769" s="44"/>
      <c r="W4769" s="44"/>
      <c r="X4769" s="44"/>
      <c r="Y4769" s="44"/>
    </row>
    <row r="4770" spans="1:25" ht="15" customHeight="1" x14ac:dyDescent="0.2">
      <c r="A4770" s="44"/>
      <c r="O4770" s="44"/>
      <c r="P4770" s="44"/>
      <c r="Q4770" s="44"/>
      <c r="R4770" s="44"/>
      <c r="S4770" s="44"/>
      <c r="T4770" s="44"/>
      <c r="U4770" s="44"/>
      <c r="V4770" s="44"/>
      <c r="W4770" s="44"/>
      <c r="X4770" s="44"/>
      <c r="Y4770" s="44"/>
    </row>
    <row r="4771" spans="1:25" ht="15" customHeight="1" x14ac:dyDescent="0.2">
      <c r="A4771" s="44"/>
      <c r="O4771" s="44"/>
      <c r="P4771" s="44"/>
      <c r="Q4771" s="44"/>
      <c r="R4771" s="44"/>
      <c r="S4771" s="44"/>
      <c r="T4771" s="44"/>
      <c r="U4771" s="44"/>
      <c r="V4771" s="44"/>
      <c r="W4771" s="44"/>
      <c r="X4771" s="44"/>
      <c r="Y4771" s="44"/>
    </row>
    <row r="4772" spans="1:25" ht="15" customHeight="1" x14ac:dyDescent="0.2">
      <c r="A4772" s="44"/>
      <c r="O4772" s="44"/>
      <c r="P4772" s="44"/>
      <c r="Q4772" s="44"/>
      <c r="R4772" s="44"/>
      <c r="S4772" s="44"/>
      <c r="T4772" s="44"/>
      <c r="U4772" s="44"/>
      <c r="V4772" s="44"/>
      <c r="W4772" s="44"/>
      <c r="X4772" s="44"/>
      <c r="Y4772" s="44"/>
    </row>
    <row r="4773" spans="1:25" ht="15" customHeight="1" x14ac:dyDescent="0.2">
      <c r="A4773" s="44"/>
      <c r="O4773" s="44"/>
      <c r="P4773" s="44"/>
      <c r="Q4773" s="44"/>
      <c r="R4773" s="44"/>
      <c r="S4773" s="44"/>
      <c r="T4773" s="44"/>
      <c r="U4773" s="44"/>
      <c r="V4773" s="44"/>
      <c r="W4773" s="44"/>
      <c r="X4773" s="44"/>
      <c r="Y4773" s="44"/>
    </row>
    <row r="4774" spans="1:25" ht="15" customHeight="1" x14ac:dyDescent="0.2">
      <c r="A4774" s="44"/>
      <c r="O4774" s="44"/>
      <c r="P4774" s="44"/>
      <c r="Q4774" s="44"/>
      <c r="R4774" s="44"/>
      <c r="S4774" s="44"/>
      <c r="T4774" s="44"/>
      <c r="U4774" s="44"/>
      <c r="V4774" s="44"/>
      <c r="W4774" s="44"/>
      <c r="X4774" s="44"/>
      <c r="Y4774" s="44"/>
    </row>
    <row r="4775" spans="1:25" ht="15" customHeight="1" x14ac:dyDescent="0.2">
      <c r="A4775" s="44"/>
      <c r="O4775" s="44"/>
      <c r="P4775" s="44"/>
      <c r="Q4775" s="44"/>
      <c r="R4775" s="44"/>
      <c r="S4775" s="44"/>
      <c r="T4775" s="44"/>
      <c r="U4775" s="44"/>
      <c r="V4775" s="44"/>
      <c r="W4775" s="44"/>
      <c r="X4775" s="44"/>
      <c r="Y4775" s="44"/>
    </row>
    <row r="4776" spans="1:25" ht="15" customHeight="1" x14ac:dyDescent="0.2">
      <c r="A4776" s="44"/>
      <c r="O4776" s="44"/>
      <c r="P4776" s="44"/>
      <c r="Q4776" s="44"/>
      <c r="R4776" s="44"/>
      <c r="S4776" s="44"/>
      <c r="T4776" s="44"/>
      <c r="U4776" s="44"/>
      <c r="V4776" s="44"/>
      <c r="W4776" s="44"/>
      <c r="X4776" s="44"/>
      <c r="Y4776" s="44"/>
    </row>
    <row r="4777" spans="1:25" ht="15" customHeight="1" x14ac:dyDescent="0.2">
      <c r="A4777" s="44"/>
      <c r="O4777" s="44"/>
      <c r="P4777" s="44"/>
      <c r="Q4777" s="44"/>
      <c r="R4777" s="44"/>
      <c r="S4777" s="44"/>
      <c r="T4777" s="44"/>
      <c r="U4777" s="44"/>
      <c r="V4777" s="44"/>
      <c r="W4777" s="44"/>
      <c r="X4777" s="44"/>
      <c r="Y4777" s="44"/>
    </row>
    <row r="4778" spans="1:25" ht="15" customHeight="1" x14ac:dyDescent="0.2">
      <c r="A4778" s="44"/>
      <c r="O4778" s="44"/>
      <c r="P4778" s="44"/>
      <c r="Q4778" s="44"/>
      <c r="R4778" s="44"/>
      <c r="S4778" s="44"/>
      <c r="T4778" s="44"/>
      <c r="U4778" s="44"/>
      <c r="V4778" s="44"/>
      <c r="W4778" s="44"/>
      <c r="X4778" s="44"/>
      <c r="Y4778" s="44"/>
    </row>
    <row r="4779" spans="1:25" ht="15" customHeight="1" x14ac:dyDescent="0.2">
      <c r="A4779" s="44"/>
      <c r="O4779" s="44"/>
      <c r="P4779" s="44"/>
      <c r="Q4779" s="44"/>
      <c r="R4779" s="44"/>
      <c r="S4779" s="44"/>
      <c r="T4779" s="44"/>
      <c r="U4779" s="44"/>
      <c r="V4779" s="44"/>
      <c r="W4779" s="44"/>
      <c r="X4779" s="44"/>
      <c r="Y4779" s="44"/>
    </row>
    <row r="4780" spans="1:25" ht="15" customHeight="1" x14ac:dyDescent="0.2">
      <c r="A4780" s="44"/>
      <c r="O4780" s="44"/>
      <c r="P4780" s="44"/>
      <c r="Q4780" s="44"/>
      <c r="R4780" s="44"/>
      <c r="S4780" s="44"/>
      <c r="T4780" s="44"/>
      <c r="U4780" s="44"/>
      <c r="V4780" s="44"/>
      <c r="W4780" s="44"/>
      <c r="X4780" s="44"/>
      <c r="Y4780" s="44"/>
    </row>
    <row r="4781" spans="1:25" ht="15" customHeight="1" x14ac:dyDescent="0.2">
      <c r="A4781" s="44"/>
      <c r="O4781" s="44"/>
      <c r="P4781" s="44"/>
      <c r="Q4781" s="44"/>
      <c r="R4781" s="44"/>
      <c r="S4781" s="44"/>
      <c r="T4781" s="44"/>
      <c r="U4781" s="44"/>
      <c r="V4781" s="44"/>
      <c r="W4781" s="44"/>
      <c r="X4781" s="44"/>
      <c r="Y4781" s="44"/>
    </row>
    <row r="4782" spans="1:25" ht="15" customHeight="1" x14ac:dyDescent="0.2">
      <c r="A4782" s="44"/>
      <c r="O4782" s="44"/>
      <c r="P4782" s="44"/>
      <c r="Q4782" s="44"/>
      <c r="R4782" s="44"/>
      <c r="S4782" s="44"/>
      <c r="T4782" s="44"/>
      <c r="U4782" s="44"/>
      <c r="V4782" s="44"/>
      <c r="W4782" s="44"/>
      <c r="X4782" s="44"/>
      <c r="Y4782" s="44"/>
    </row>
    <row r="4783" spans="1:25" ht="15" customHeight="1" x14ac:dyDescent="0.2">
      <c r="A4783" s="44"/>
      <c r="O4783" s="44"/>
      <c r="P4783" s="44"/>
      <c r="Q4783" s="44"/>
      <c r="R4783" s="44"/>
      <c r="S4783" s="44"/>
      <c r="T4783" s="44"/>
      <c r="U4783" s="44"/>
      <c r="V4783" s="44"/>
      <c r="W4783" s="44"/>
      <c r="X4783" s="44"/>
      <c r="Y4783" s="44"/>
    </row>
    <row r="4784" spans="1:25" ht="15" customHeight="1" x14ac:dyDescent="0.2">
      <c r="A4784" s="44"/>
      <c r="O4784" s="44"/>
      <c r="P4784" s="44"/>
      <c r="Q4784" s="44"/>
      <c r="R4784" s="44"/>
      <c r="S4784" s="44"/>
      <c r="T4784" s="44"/>
      <c r="U4784" s="44"/>
      <c r="V4784" s="44"/>
      <c r="W4784" s="44"/>
      <c r="X4784" s="44"/>
      <c r="Y4784" s="44"/>
    </row>
    <row r="4785" spans="1:25" ht="15" customHeight="1" x14ac:dyDescent="0.2">
      <c r="A4785" s="44"/>
      <c r="O4785" s="44"/>
      <c r="P4785" s="44"/>
      <c r="Q4785" s="44"/>
      <c r="R4785" s="44"/>
      <c r="S4785" s="44"/>
      <c r="T4785" s="44"/>
      <c r="U4785" s="44"/>
      <c r="V4785" s="44"/>
      <c r="W4785" s="44"/>
      <c r="X4785" s="44"/>
      <c r="Y4785" s="44"/>
    </row>
    <row r="4786" spans="1:25" ht="15" customHeight="1" x14ac:dyDescent="0.2">
      <c r="A4786" s="44"/>
      <c r="O4786" s="44"/>
      <c r="P4786" s="44"/>
      <c r="Q4786" s="44"/>
      <c r="R4786" s="44"/>
      <c r="S4786" s="44"/>
      <c r="T4786" s="44"/>
      <c r="U4786" s="44"/>
      <c r="V4786" s="44"/>
      <c r="W4786" s="44"/>
      <c r="X4786" s="44"/>
      <c r="Y4786" s="44"/>
    </row>
    <row r="4787" spans="1:25" ht="15" customHeight="1" x14ac:dyDescent="0.2">
      <c r="A4787" s="44"/>
      <c r="O4787" s="44"/>
      <c r="P4787" s="44"/>
      <c r="Q4787" s="44"/>
      <c r="R4787" s="44"/>
      <c r="S4787" s="44"/>
      <c r="T4787" s="44"/>
      <c r="U4787" s="44"/>
      <c r="V4787" s="44"/>
      <c r="W4787" s="44"/>
      <c r="X4787" s="44"/>
      <c r="Y4787" s="44"/>
    </row>
    <row r="4788" spans="1:25" ht="15" customHeight="1" x14ac:dyDescent="0.2">
      <c r="A4788" s="44"/>
      <c r="O4788" s="44"/>
      <c r="P4788" s="44"/>
      <c r="Q4788" s="44"/>
      <c r="R4788" s="44"/>
      <c r="S4788" s="44"/>
      <c r="T4788" s="44"/>
      <c r="U4788" s="44"/>
      <c r="V4788" s="44"/>
      <c r="W4788" s="44"/>
      <c r="X4788" s="44"/>
      <c r="Y4788" s="44"/>
    </row>
    <row r="4789" spans="1:25" ht="15" customHeight="1" x14ac:dyDescent="0.2">
      <c r="A4789" s="44"/>
      <c r="O4789" s="44"/>
      <c r="P4789" s="44"/>
      <c r="Q4789" s="44"/>
      <c r="R4789" s="44"/>
      <c r="S4789" s="44"/>
      <c r="T4789" s="44"/>
      <c r="U4789" s="44"/>
      <c r="V4789" s="44"/>
      <c r="W4789" s="44"/>
      <c r="X4789" s="44"/>
      <c r="Y4789" s="44"/>
    </row>
    <row r="4790" spans="1:25" ht="15" customHeight="1" x14ac:dyDescent="0.2">
      <c r="A4790" s="44"/>
      <c r="O4790" s="44"/>
      <c r="P4790" s="44"/>
      <c r="Q4790" s="44"/>
      <c r="R4790" s="44"/>
      <c r="S4790" s="44"/>
      <c r="T4790" s="44"/>
      <c r="U4790" s="44"/>
      <c r="V4790" s="44"/>
      <c r="W4790" s="44"/>
      <c r="X4790" s="44"/>
      <c r="Y4790" s="44"/>
    </row>
    <row r="4791" spans="1:25" ht="15" customHeight="1" x14ac:dyDescent="0.2">
      <c r="A4791" s="44"/>
      <c r="O4791" s="44"/>
      <c r="P4791" s="44"/>
      <c r="Q4791" s="44"/>
      <c r="R4791" s="44"/>
      <c r="S4791" s="44"/>
      <c r="T4791" s="44"/>
      <c r="U4791" s="44"/>
      <c r="V4791" s="44"/>
      <c r="W4791" s="44"/>
      <c r="X4791" s="44"/>
      <c r="Y4791" s="44"/>
    </row>
    <row r="4792" spans="1:25" ht="15" customHeight="1" x14ac:dyDescent="0.2">
      <c r="A4792" s="44"/>
      <c r="O4792" s="44"/>
      <c r="P4792" s="44"/>
      <c r="Q4792" s="44"/>
      <c r="R4792" s="44"/>
      <c r="S4792" s="44"/>
      <c r="T4792" s="44"/>
      <c r="U4792" s="44"/>
      <c r="V4792" s="44"/>
      <c r="W4792" s="44"/>
      <c r="X4792" s="44"/>
      <c r="Y4792" s="44"/>
    </row>
    <row r="4793" spans="1:25" ht="15" customHeight="1" x14ac:dyDescent="0.2">
      <c r="A4793" s="44"/>
      <c r="O4793" s="44"/>
      <c r="P4793" s="44"/>
      <c r="Q4793" s="44"/>
      <c r="R4793" s="44"/>
      <c r="S4793" s="44"/>
      <c r="T4793" s="44"/>
      <c r="U4793" s="44"/>
      <c r="V4793" s="44"/>
      <c r="W4793" s="44"/>
      <c r="X4793" s="44"/>
      <c r="Y4793" s="44"/>
    </row>
    <row r="4794" spans="1:25" ht="15" customHeight="1" x14ac:dyDescent="0.2">
      <c r="A4794" s="44"/>
      <c r="O4794" s="44"/>
      <c r="P4794" s="44"/>
      <c r="Q4794" s="44"/>
      <c r="R4794" s="44"/>
      <c r="S4794" s="44"/>
      <c r="T4794" s="44"/>
      <c r="U4794" s="44"/>
      <c r="V4794" s="44"/>
      <c r="W4794" s="44"/>
      <c r="X4794" s="44"/>
      <c r="Y4794" s="44"/>
    </row>
    <row r="4795" spans="1:25" ht="15" customHeight="1" x14ac:dyDescent="0.2">
      <c r="A4795" s="44"/>
      <c r="O4795" s="44"/>
      <c r="P4795" s="44"/>
      <c r="Q4795" s="44"/>
      <c r="R4795" s="44"/>
      <c r="S4795" s="44"/>
      <c r="T4795" s="44"/>
      <c r="U4795" s="44"/>
      <c r="V4795" s="44"/>
      <c r="W4795" s="44"/>
      <c r="X4795" s="44"/>
      <c r="Y4795" s="44"/>
    </row>
    <row r="4796" spans="1:25" ht="15" customHeight="1" x14ac:dyDescent="0.2">
      <c r="A4796" s="44"/>
      <c r="O4796" s="44"/>
      <c r="P4796" s="44"/>
      <c r="Q4796" s="44"/>
      <c r="R4796" s="44"/>
      <c r="S4796" s="44"/>
      <c r="T4796" s="44"/>
      <c r="U4796" s="44"/>
      <c r="V4796" s="44"/>
      <c r="W4796" s="44"/>
      <c r="X4796" s="44"/>
      <c r="Y4796" s="44"/>
    </row>
    <row r="4797" spans="1:25" ht="15" customHeight="1" x14ac:dyDescent="0.2">
      <c r="A4797" s="44"/>
      <c r="O4797" s="44"/>
      <c r="P4797" s="44"/>
      <c r="Q4797" s="44"/>
      <c r="R4797" s="44"/>
      <c r="S4797" s="44"/>
      <c r="T4797" s="44"/>
      <c r="U4797" s="44"/>
      <c r="V4797" s="44"/>
      <c r="W4797" s="44"/>
      <c r="X4797" s="44"/>
      <c r="Y4797" s="44"/>
    </row>
    <row r="4798" spans="1:25" ht="15" customHeight="1" x14ac:dyDescent="0.2">
      <c r="A4798" s="44"/>
      <c r="O4798" s="44"/>
      <c r="P4798" s="44"/>
      <c r="Q4798" s="44"/>
      <c r="R4798" s="44"/>
      <c r="S4798" s="44"/>
      <c r="T4798" s="44"/>
      <c r="U4798" s="44"/>
      <c r="V4798" s="44"/>
      <c r="W4798" s="44"/>
      <c r="X4798" s="44"/>
      <c r="Y4798" s="44"/>
    </row>
    <row r="4799" spans="1:25" ht="15" customHeight="1" x14ac:dyDescent="0.2">
      <c r="A4799" s="44"/>
      <c r="O4799" s="44"/>
      <c r="P4799" s="44"/>
      <c r="Q4799" s="44"/>
      <c r="R4799" s="44"/>
      <c r="S4799" s="44"/>
      <c r="T4799" s="44"/>
      <c r="U4799" s="44"/>
      <c r="V4799" s="44"/>
      <c r="W4799" s="44"/>
      <c r="X4799" s="44"/>
      <c r="Y4799" s="44"/>
    </row>
    <row r="4800" spans="1:25" ht="15" customHeight="1" x14ac:dyDescent="0.2">
      <c r="A4800" s="44"/>
      <c r="O4800" s="44"/>
      <c r="P4800" s="44"/>
      <c r="Q4800" s="44"/>
      <c r="R4800" s="44"/>
      <c r="S4800" s="44"/>
      <c r="T4800" s="44"/>
      <c r="U4800" s="44"/>
      <c r="V4800" s="44"/>
      <c r="W4800" s="44"/>
      <c r="X4800" s="44"/>
      <c r="Y4800" s="44"/>
    </row>
    <row r="4801" spans="1:25" ht="15" customHeight="1" x14ac:dyDescent="0.2">
      <c r="A4801" s="44"/>
      <c r="O4801" s="44"/>
      <c r="P4801" s="44"/>
      <c r="Q4801" s="44"/>
      <c r="R4801" s="44"/>
      <c r="S4801" s="44"/>
      <c r="T4801" s="44"/>
      <c r="U4801" s="44"/>
      <c r="V4801" s="44"/>
      <c r="W4801" s="44"/>
      <c r="X4801" s="44"/>
      <c r="Y4801" s="44"/>
    </row>
    <row r="4802" spans="1:25" ht="15" customHeight="1" x14ac:dyDescent="0.2">
      <c r="A4802" s="44"/>
      <c r="O4802" s="44"/>
      <c r="P4802" s="44"/>
      <c r="Q4802" s="44"/>
      <c r="R4802" s="44"/>
      <c r="S4802" s="44"/>
      <c r="T4802" s="44"/>
      <c r="U4802" s="44"/>
      <c r="V4802" s="44"/>
      <c r="W4802" s="44"/>
      <c r="X4802" s="44"/>
      <c r="Y4802" s="44"/>
    </row>
    <row r="4803" spans="1:25" ht="15" customHeight="1" x14ac:dyDescent="0.2">
      <c r="A4803" s="44"/>
      <c r="O4803" s="44"/>
      <c r="P4803" s="44"/>
      <c r="Q4803" s="44"/>
      <c r="R4803" s="44"/>
      <c r="S4803" s="44"/>
      <c r="T4803" s="44"/>
      <c r="U4803" s="44"/>
      <c r="V4803" s="44"/>
      <c r="W4803" s="44"/>
      <c r="X4803" s="44"/>
      <c r="Y4803" s="44"/>
    </row>
    <row r="4804" spans="1:25" ht="15" customHeight="1" x14ac:dyDescent="0.2">
      <c r="A4804" s="44"/>
      <c r="O4804" s="44"/>
      <c r="P4804" s="44"/>
      <c r="Q4804" s="44"/>
      <c r="R4804" s="44"/>
      <c r="S4804" s="44"/>
      <c r="T4804" s="44"/>
      <c r="U4804" s="44"/>
      <c r="V4804" s="44"/>
      <c r="W4804" s="44"/>
      <c r="X4804" s="44"/>
      <c r="Y4804" s="44"/>
    </row>
    <row r="4805" spans="1:25" ht="15" customHeight="1" x14ac:dyDescent="0.2">
      <c r="A4805" s="44"/>
      <c r="O4805" s="44"/>
      <c r="P4805" s="44"/>
      <c r="Q4805" s="44"/>
      <c r="R4805" s="44"/>
      <c r="S4805" s="44"/>
      <c r="T4805" s="44"/>
      <c r="U4805" s="44"/>
      <c r="V4805" s="44"/>
      <c r="W4805" s="44"/>
      <c r="X4805" s="44"/>
      <c r="Y4805" s="44"/>
    </row>
    <row r="4806" spans="1:25" ht="15" customHeight="1" x14ac:dyDescent="0.2">
      <c r="A4806" s="44"/>
      <c r="O4806" s="44"/>
      <c r="P4806" s="44"/>
      <c r="Q4806" s="44"/>
      <c r="R4806" s="44"/>
      <c r="S4806" s="44"/>
      <c r="T4806" s="44"/>
      <c r="U4806" s="44"/>
      <c r="V4806" s="44"/>
      <c r="W4806" s="44"/>
      <c r="X4806" s="44"/>
      <c r="Y4806" s="44"/>
    </row>
    <row r="4807" spans="1:25" ht="15" customHeight="1" x14ac:dyDescent="0.2">
      <c r="A4807" s="44"/>
      <c r="O4807" s="44"/>
      <c r="P4807" s="44"/>
      <c r="Q4807" s="44"/>
      <c r="R4807" s="44"/>
      <c r="S4807" s="44"/>
      <c r="T4807" s="44"/>
      <c r="U4807" s="44"/>
      <c r="V4807" s="44"/>
      <c r="W4807" s="44"/>
      <c r="X4807" s="44"/>
      <c r="Y4807" s="44"/>
    </row>
    <row r="4808" spans="1:25" ht="15" customHeight="1" x14ac:dyDescent="0.2">
      <c r="A4808" s="44"/>
      <c r="O4808" s="44"/>
      <c r="P4808" s="44"/>
      <c r="Q4808" s="44"/>
      <c r="R4808" s="44"/>
      <c r="S4808" s="44"/>
      <c r="T4808" s="44"/>
      <c r="U4808" s="44"/>
      <c r="V4808" s="44"/>
      <c r="W4808" s="44"/>
      <c r="X4808" s="44"/>
      <c r="Y4808" s="44"/>
    </row>
    <row r="4809" spans="1:25" ht="15" customHeight="1" x14ac:dyDescent="0.2">
      <c r="A4809" s="44"/>
      <c r="O4809" s="44"/>
      <c r="P4809" s="44"/>
      <c r="Q4809" s="44"/>
      <c r="R4809" s="44"/>
      <c r="S4809" s="44"/>
      <c r="T4809" s="44"/>
      <c r="U4809" s="44"/>
      <c r="V4809" s="44"/>
      <c r="W4809" s="44"/>
      <c r="X4809" s="44"/>
      <c r="Y4809" s="44"/>
    </row>
    <row r="4810" spans="1:25" ht="15" customHeight="1" x14ac:dyDescent="0.2">
      <c r="A4810" s="44"/>
      <c r="O4810" s="44"/>
      <c r="P4810" s="44"/>
      <c r="Q4810" s="44"/>
      <c r="R4810" s="44"/>
      <c r="S4810" s="44"/>
      <c r="T4810" s="44"/>
      <c r="U4810" s="44"/>
      <c r="V4810" s="44"/>
      <c r="W4810" s="44"/>
      <c r="X4810" s="44"/>
      <c r="Y4810" s="44"/>
    </row>
    <row r="4811" spans="1:25" ht="15" customHeight="1" x14ac:dyDescent="0.2">
      <c r="A4811" s="44"/>
      <c r="O4811" s="44"/>
      <c r="P4811" s="44"/>
      <c r="Q4811" s="44"/>
      <c r="R4811" s="44"/>
      <c r="S4811" s="44"/>
      <c r="T4811" s="44"/>
      <c r="U4811" s="44"/>
      <c r="V4811" s="44"/>
      <c r="W4811" s="44"/>
      <c r="X4811" s="44"/>
      <c r="Y4811" s="44"/>
    </row>
    <row r="4812" spans="1:25" ht="15" customHeight="1" x14ac:dyDescent="0.2">
      <c r="A4812" s="44"/>
      <c r="O4812" s="44"/>
      <c r="P4812" s="44"/>
      <c r="Q4812" s="44"/>
      <c r="R4812" s="44"/>
      <c r="S4812" s="44"/>
      <c r="T4812" s="44"/>
      <c r="U4812" s="44"/>
      <c r="V4812" s="44"/>
      <c r="W4812" s="44"/>
      <c r="X4812" s="44"/>
      <c r="Y4812" s="44"/>
    </row>
    <row r="4813" spans="1:25" ht="15" customHeight="1" x14ac:dyDescent="0.2">
      <c r="A4813" s="44"/>
      <c r="O4813" s="44"/>
      <c r="P4813" s="44"/>
      <c r="Q4813" s="44"/>
      <c r="R4813" s="44"/>
      <c r="S4813" s="44"/>
      <c r="T4813" s="44"/>
      <c r="U4813" s="44"/>
      <c r="V4813" s="44"/>
      <c r="W4813" s="44"/>
      <c r="X4813" s="44"/>
      <c r="Y4813" s="44"/>
    </row>
    <row r="4814" spans="1:25" ht="15" customHeight="1" x14ac:dyDescent="0.2">
      <c r="A4814" s="44"/>
      <c r="O4814" s="44"/>
      <c r="P4814" s="44"/>
      <c r="Q4814" s="44"/>
      <c r="R4814" s="44"/>
      <c r="S4814" s="44"/>
      <c r="T4814" s="44"/>
      <c r="U4814" s="44"/>
      <c r="V4814" s="44"/>
      <c r="W4814" s="44"/>
      <c r="X4814" s="44"/>
      <c r="Y4814" s="44"/>
    </row>
    <row r="4815" spans="1:25" ht="15" customHeight="1" x14ac:dyDescent="0.2">
      <c r="A4815" s="44"/>
      <c r="O4815" s="44"/>
      <c r="P4815" s="44"/>
      <c r="Q4815" s="44"/>
      <c r="R4815" s="44"/>
      <c r="S4815" s="44"/>
      <c r="T4815" s="44"/>
      <c r="U4815" s="44"/>
      <c r="V4815" s="44"/>
      <c r="W4815" s="44"/>
      <c r="X4815" s="44"/>
      <c r="Y4815" s="44"/>
    </row>
    <row r="4816" spans="1:25" ht="15" customHeight="1" x14ac:dyDescent="0.2">
      <c r="A4816" s="44"/>
      <c r="O4816" s="44"/>
      <c r="P4816" s="44"/>
      <c r="Q4816" s="44"/>
      <c r="R4816" s="44"/>
      <c r="S4816" s="44"/>
      <c r="T4816" s="44"/>
      <c r="U4816" s="44"/>
      <c r="V4816" s="44"/>
      <c r="W4816" s="44"/>
      <c r="X4816" s="44"/>
      <c r="Y4816" s="44"/>
    </row>
    <row r="4817" spans="1:25" ht="15" customHeight="1" x14ac:dyDescent="0.2">
      <c r="A4817" s="44"/>
      <c r="O4817" s="44"/>
      <c r="P4817" s="44"/>
      <c r="Q4817" s="44"/>
      <c r="R4817" s="44"/>
      <c r="S4817" s="44"/>
      <c r="T4817" s="44"/>
      <c r="U4817" s="44"/>
      <c r="V4817" s="44"/>
      <c r="W4817" s="44"/>
      <c r="X4817" s="44"/>
      <c r="Y4817" s="44"/>
    </row>
    <row r="4818" spans="1:25" ht="15" customHeight="1" x14ac:dyDescent="0.2">
      <c r="A4818" s="44"/>
      <c r="O4818" s="44"/>
      <c r="P4818" s="44"/>
      <c r="Q4818" s="44"/>
      <c r="R4818" s="44"/>
      <c r="S4818" s="44"/>
      <c r="T4818" s="44"/>
      <c r="U4818" s="44"/>
      <c r="V4818" s="44"/>
      <c r="W4818" s="44"/>
      <c r="X4818" s="44"/>
      <c r="Y4818" s="44"/>
    </row>
    <row r="4819" spans="1:25" ht="15" customHeight="1" x14ac:dyDescent="0.2">
      <c r="A4819" s="44"/>
      <c r="O4819" s="44"/>
      <c r="P4819" s="44"/>
      <c r="Q4819" s="44"/>
      <c r="R4819" s="44"/>
      <c r="S4819" s="44"/>
      <c r="T4819" s="44"/>
      <c r="U4819" s="44"/>
      <c r="V4819" s="44"/>
      <c r="W4819" s="44"/>
      <c r="X4819" s="44"/>
      <c r="Y4819" s="44"/>
    </row>
    <row r="4820" spans="1:25" ht="15" customHeight="1" x14ac:dyDescent="0.2">
      <c r="A4820" s="44"/>
      <c r="O4820" s="44"/>
      <c r="P4820" s="44"/>
      <c r="Q4820" s="44"/>
      <c r="R4820" s="44"/>
      <c r="S4820" s="44"/>
      <c r="T4820" s="44"/>
      <c r="U4820" s="44"/>
      <c r="V4820" s="44"/>
      <c r="W4820" s="44"/>
      <c r="X4820" s="44"/>
      <c r="Y4820" s="44"/>
    </row>
    <row r="4821" spans="1:25" ht="15" customHeight="1" x14ac:dyDescent="0.2">
      <c r="A4821" s="44"/>
      <c r="O4821" s="44"/>
      <c r="P4821" s="44"/>
      <c r="Q4821" s="44"/>
      <c r="R4821" s="44"/>
      <c r="S4821" s="44"/>
      <c r="T4821" s="44"/>
      <c r="U4821" s="44"/>
      <c r="V4821" s="44"/>
      <c r="W4821" s="44"/>
      <c r="X4821" s="44"/>
      <c r="Y4821" s="44"/>
    </row>
    <row r="4822" spans="1:25" ht="15" customHeight="1" x14ac:dyDescent="0.2">
      <c r="A4822" s="44"/>
      <c r="O4822" s="44"/>
      <c r="P4822" s="44"/>
      <c r="Q4822" s="44"/>
      <c r="R4822" s="44"/>
      <c r="S4822" s="44"/>
      <c r="T4822" s="44"/>
      <c r="U4822" s="44"/>
      <c r="V4822" s="44"/>
      <c r="W4822" s="44"/>
      <c r="X4822" s="44"/>
      <c r="Y4822" s="44"/>
    </row>
    <row r="4823" spans="1:25" ht="15" customHeight="1" x14ac:dyDescent="0.2">
      <c r="A4823" s="44"/>
      <c r="O4823" s="44"/>
      <c r="P4823" s="44"/>
      <c r="Q4823" s="44"/>
      <c r="R4823" s="44"/>
      <c r="S4823" s="44"/>
      <c r="T4823" s="44"/>
      <c r="U4823" s="44"/>
      <c r="V4823" s="44"/>
      <c r="W4823" s="44"/>
      <c r="X4823" s="44"/>
      <c r="Y4823" s="44"/>
    </row>
    <row r="4824" spans="1:25" ht="15" customHeight="1" x14ac:dyDescent="0.2">
      <c r="A4824" s="44"/>
      <c r="O4824" s="44"/>
      <c r="P4824" s="44"/>
      <c r="Q4824" s="44"/>
      <c r="R4824" s="44"/>
      <c r="S4824" s="44"/>
      <c r="T4824" s="44"/>
      <c r="U4824" s="44"/>
      <c r="V4824" s="44"/>
      <c r="W4824" s="44"/>
      <c r="X4824" s="44"/>
      <c r="Y4824" s="44"/>
    </row>
    <row r="4825" spans="1:25" ht="15" customHeight="1" x14ac:dyDescent="0.2">
      <c r="A4825" s="44"/>
      <c r="O4825" s="44"/>
      <c r="P4825" s="44"/>
      <c r="Q4825" s="44"/>
      <c r="R4825" s="44"/>
      <c r="S4825" s="44"/>
      <c r="T4825" s="44"/>
      <c r="U4825" s="44"/>
      <c r="V4825" s="44"/>
      <c r="W4825" s="44"/>
      <c r="X4825" s="44"/>
      <c r="Y4825" s="44"/>
    </row>
    <row r="4826" spans="1:25" ht="15" customHeight="1" x14ac:dyDescent="0.2">
      <c r="A4826" s="44"/>
      <c r="O4826" s="44"/>
      <c r="P4826" s="44"/>
      <c r="Q4826" s="44"/>
      <c r="R4826" s="44"/>
      <c r="S4826" s="44"/>
      <c r="T4826" s="44"/>
      <c r="U4826" s="44"/>
      <c r="V4826" s="44"/>
      <c r="W4826" s="44"/>
      <c r="X4826" s="44"/>
      <c r="Y4826" s="44"/>
    </row>
    <row r="4827" spans="1:25" ht="15" customHeight="1" x14ac:dyDescent="0.2">
      <c r="A4827" s="44"/>
      <c r="O4827" s="44"/>
      <c r="P4827" s="44"/>
      <c r="Q4827" s="44"/>
      <c r="R4827" s="44"/>
      <c r="S4827" s="44"/>
      <c r="T4827" s="44"/>
      <c r="U4827" s="44"/>
      <c r="V4827" s="44"/>
      <c r="W4827" s="44"/>
      <c r="X4827" s="44"/>
      <c r="Y4827" s="44"/>
    </row>
    <row r="4828" spans="1:25" ht="15" customHeight="1" x14ac:dyDescent="0.2">
      <c r="A4828" s="44"/>
      <c r="O4828" s="44"/>
      <c r="P4828" s="44"/>
      <c r="Q4828" s="44"/>
      <c r="R4828" s="44"/>
      <c r="S4828" s="44"/>
      <c r="T4828" s="44"/>
      <c r="U4828" s="44"/>
      <c r="V4828" s="44"/>
      <c r="W4828" s="44"/>
      <c r="X4828" s="44"/>
      <c r="Y4828" s="44"/>
    </row>
    <row r="4829" spans="1:25" ht="15" customHeight="1" x14ac:dyDescent="0.2">
      <c r="A4829" s="44"/>
      <c r="O4829" s="44"/>
      <c r="P4829" s="44"/>
      <c r="Q4829" s="44"/>
      <c r="R4829" s="44"/>
      <c r="S4829" s="44"/>
      <c r="T4829" s="44"/>
      <c r="U4829" s="44"/>
      <c r="V4829" s="44"/>
      <c r="W4829" s="44"/>
      <c r="X4829" s="44"/>
      <c r="Y4829" s="44"/>
    </row>
    <row r="4830" spans="1:25" ht="15" customHeight="1" x14ac:dyDescent="0.2">
      <c r="A4830" s="44"/>
      <c r="O4830" s="44"/>
      <c r="P4830" s="44"/>
      <c r="Q4830" s="44"/>
      <c r="R4830" s="44"/>
      <c r="S4830" s="44"/>
      <c r="T4830" s="44"/>
      <c r="U4830" s="44"/>
      <c r="V4830" s="44"/>
      <c r="W4830" s="44"/>
      <c r="X4830" s="44"/>
      <c r="Y4830" s="44"/>
    </row>
    <row r="4831" spans="1:25" ht="15" customHeight="1" x14ac:dyDescent="0.2">
      <c r="A4831" s="44"/>
      <c r="O4831" s="44"/>
      <c r="P4831" s="44"/>
      <c r="Q4831" s="44"/>
      <c r="R4831" s="44"/>
      <c r="S4831" s="44"/>
      <c r="T4831" s="44"/>
      <c r="U4831" s="44"/>
      <c r="V4831" s="44"/>
      <c r="W4831" s="44"/>
      <c r="X4831" s="44"/>
      <c r="Y4831" s="44"/>
    </row>
    <row r="4832" spans="1:25" ht="15" customHeight="1" x14ac:dyDescent="0.2">
      <c r="A4832" s="44"/>
      <c r="O4832" s="44"/>
      <c r="P4832" s="44"/>
      <c r="Q4832" s="44"/>
      <c r="R4832" s="44"/>
      <c r="S4832" s="44"/>
      <c r="T4832" s="44"/>
      <c r="U4832" s="44"/>
      <c r="V4832" s="44"/>
      <c r="W4832" s="44"/>
      <c r="X4832" s="44"/>
      <c r="Y4832" s="44"/>
    </row>
    <row r="4833" spans="1:25" ht="15" customHeight="1" x14ac:dyDescent="0.2">
      <c r="A4833" s="44"/>
      <c r="O4833" s="44"/>
      <c r="P4833" s="44"/>
      <c r="Q4833" s="44"/>
      <c r="R4833" s="44"/>
      <c r="S4833" s="44"/>
      <c r="T4833" s="44"/>
      <c r="U4833" s="44"/>
      <c r="V4833" s="44"/>
      <c r="W4833" s="44"/>
      <c r="X4833" s="44"/>
      <c r="Y4833" s="44"/>
    </row>
    <row r="4834" spans="1:25" ht="15" customHeight="1" x14ac:dyDescent="0.2">
      <c r="A4834" s="44"/>
      <c r="O4834" s="44"/>
      <c r="P4834" s="44"/>
      <c r="Q4834" s="44"/>
      <c r="R4834" s="44"/>
      <c r="S4834" s="44"/>
      <c r="T4834" s="44"/>
      <c r="U4834" s="44"/>
      <c r="V4834" s="44"/>
      <c r="W4834" s="44"/>
      <c r="X4834" s="44"/>
      <c r="Y4834" s="44"/>
    </row>
    <row r="4835" spans="1:25" ht="15" customHeight="1" x14ac:dyDescent="0.2">
      <c r="A4835" s="44"/>
      <c r="O4835" s="44"/>
      <c r="P4835" s="44"/>
      <c r="Q4835" s="44"/>
      <c r="R4835" s="44"/>
      <c r="S4835" s="44"/>
      <c r="T4835" s="44"/>
      <c r="U4835" s="44"/>
      <c r="V4835" s="44"/>
      <c r="W4835" s="44"/>
      <c r="X4835" s="44"/>
      <c r="Y4835" s="44"/>
    </row>
    <row r="4836" spans="1:25" ht="15" customHeight="1" x14ac:dyDescent="0.2">
      <c r="A4836" s="44"/>
      <c r="O4836" s="44"/>
      <c r="P4836" s="44"/>
      <c r="Q4836" s="44"/>
      <c r="R4836" s="44"/>
      <c r="S4836" s="44"/>
      <c r="T4836" s="44"/>
      <c r="U4836" s="44"/>
      <c r="V4836" s="44"/>
      <c r="W4836" s="44"/>
      <c r="X4836" s="44"/>
      <c r="Y4836" s="44"/>
    </row>
    <row r="4837" spans="1:25" ht="15" customHeight="1" x14ac:dyDescent="0.2">
      <c r="A4837" s="44"/>
      <c r="O4837" s="44"/>
      <c r="P4837" s="44"/>
      <c r="Q4837" s="44"/>
      <c r="R4837" s="44"/>
      <c r="S4837" s="44"/>
      <c r="T4837" s="44"/>
      <c r="U4837" s="44"/>
      <c r="V4837" s="44"/>
      <c r="W4837" s="44"/>
      <c r="X4837" s="44"/>
      <c r="Y4837" s="44"/>
    </row>
    <row r="4838" spans="1:25" ht="15" customHeight="1" x14ac:dyDescent="0.2">
      <c r="A4838" s="44"/>
      <c r="O4838" s="44"/>
      <c r="P4838" s="44"/>
      <c r="Q4838" s="44"/>
      <c r="R4838" s="44"/>
      <c r="S4838" s="44"/>
      <c r="T4838" s="44"/>
      <c r="U4838" s="44"/>
      <c r="V4838" s="44"/>
      <c r="W4838" s="44"/>
      <c r="X4838" s="44"/>
      <c r="Y4838" s="44"/>
    </row>
    <row r="4839" spans="1:25" ht="15" customHeight="1" x14ac:dyDescent="0.2">
      <c r="A4839" s="44"/>
      <c r="O4839" s="44"/>
      <c r="P4839" s="44"/>
      <c r="Q4839" s="44"/>
      <c r="R4839" s="44"/>
      <c r="S4839" s="44"/>
      <c r="T4839" s="44"/>
      <c r="U4839" s="44"/>
      <c r="V4839" s="44"/>
      <c r="W4839" s="44"/>
      <c r="X4839" s="44"/>
      <c r="Y4839" s="44"/>
    </row>
    <row r="4840" spans="1:25" ht="15" customHeight="1" x14ac:dyDescent="0.2">
      <c r="A4840" s="44"/>
      <c r="O4840" s="44"/>
      <c r="P4840" s="44"/>
      <c r="Q4840" s="44"/>
      <c r="R4840" s="44"/>
      <c r="S4840" s="44"/>
      <c r="T4840" s="44"/>
      <c r="U4840" s="44"/>
      <c r="V4840" s="44"/>
      <c r="W4840" s="44"/>
      <c r="X4840" s="44"/>
      <c r="Y4840" s="44"/>
    </row>
    <row r="4841" spans="1:25" ht="15" customHeight="1" x14ac:dyDescent="0.2">
      <c r="A4841" s="44"/>
      <c r="O4841" s="44"/>
      <c r="P4841" s="44"/>
      <c r="Q4841" s="44"/>
      <c r="R4841" s="44"/>
      <c r="S4841" s="44"/>
      <c r="T4841" s="44"/>
      <c r="U4841" s="44"/>
      <c r="V4841" s="44"/>
      <c r="W4841" s="44"/>
      <c r="X4841" s="44"/>
      <c r="Y4841" s="44"/>
    </row>
    <row r="4842" spans="1:25" ht="15" customHeight="1" x14ac:dyDescent="0.2">
      <c r="A4842" s="44"/>
      <c r="O4842" s="44"/>
      <c r="P4842" s="44"/>
      <c r="Q4842" s="44"/>
      <c r="R4842" s="44"/>
      <c r="S4842" s="44"/>
      <c r="T4842" s="44"/>
      <c r="U4842" s="44"/>
      <c r="V4842" s="44"/>
      <c r="W4842" s="44"/>
      <c r="X4842" s="44"/>
      <c r="Y4842" s="44"/>
    </row>
    <row r="4843" spans="1:25" ht="15" customHeight="1" x14ac:dyDescent="0.2">
      <c r="A4843" s="44"/>
      <c r="O4843" s="44"/>
      <c r="P4843" s="44"/>
      <c r="Q4843" s="44"/>
      <c r="R4843" s="44"/>
      <c r="S4843" s="44"/>
      <c r="T4843" s="44"/>
      <c r="U4843" s="44"/>
      <c r="V4843" s="44"/>
      <c r="W4843" s="44"/>
      <c r="X4843" s="44"/>
      <c r="Y4843" s="44"/>
    </row>
    <row r="4844" spans="1:25" ht="15" customHeight="1" x14ac:dyDescent="0.2">
      <c r="A4844" s="44"/>
      <c r="O4844" s="44"/>
      <c r="P4844" s="44"/>
      <c r="Q4844" s="44"/>
      <c r="R4844" s="44"/>
      <c r="S4844" s="44"/>
      <c r="T4844" s="44"/>
      <c r="U4844" s="44"/>
      <c r="V4844" s="44"/>
      <c r="W4844" s="44"/>
      <c r="X4844" s="44"/>
      <c r="Y4844" s="44"/>
    </row>
    <row r="4845" spans="1:25" ht="15" customHeight="1" x14ac:dyDescent="0.2">
      <c r="A4845" s="44"/>
      <c r="O4845" s="44"/>
      <c r="P4845" s="44"/>
      <c r="Q4845" s="44"/>
      <c r="R4845" s="44"/>
      <c r="S4845" s="44"/>
      <c r="T4845" s="44"/>
      <c r="U4845" s="44"/>
      <c r="V4845" s="44"/>
      <c r="W4845" s="44"/>
      <c r="X4845" s="44"/>
      <c r="Y4845" s="44"/>
    </row>
    <row r="4846" spans="1:25" ht="15" customHeight="1" x14ac:dyDescent="0.2">
      <c r="A4846" s="44"/>
      <c r="O4846" s="44"/>
      <c r="P4846" s="44"/>
      <c r="Q4846" s="44"/>
      <c r="R4846" s="44"/>
      <c r="S4846" s="44"/>
      <c r="T4846" s="44"/>
      <c r="U4846" s="44"/>
      <c r="V4846" s="44"/>
      <c r="W4846" s="44"/>
      <c r="X4846" s="44"/>
      <c r="Y4846" s="44"/>
    </row>
    <row r="4847" spans="1:25" ht="15" customHeight="1" x14ac:dyDescent="0.2">
      <c r="A4847" s="44"/>
      <c r="O4847" s="44"/>
      <c r="P4847" s="44"/>
      <c r="Q4847" s="44"/>
      <c r="R4847" s="44"/>
      <c r="S4847" s="44"/>
      <c r="T4847" s="44"/>
      <c r="U4847" s="44"/>
      <c r="V4847" s="44"/>
      <c r="W4847" s="44"/>
      <c r="X4847" s="44"/>
      <c r="Y4847" s="44"/>
    </row>
    <row r="4848" spans="1:25" ht="15" customHeight="1" x14ac:dyDescent="0.2">
      <c r="A4848" s="44"/>
      <c r="O4848" s="44"/>
      <c r="P4848" s="44"/>
      <c r="Q4848" s="44"/>
      <c r="R4848" s="44"/>
      <c r="S4848" s="44"/>
      <c r="T4848" s="44"/>
      <c r="U4848" s="44"/>
      <c r="V4848" s="44"/>
      <c r="W4848" s="44"/>
      <c r="X4848" s="44"/>
      <c r="Y4848" s="44"/>
    </row>
    <row r="4849" spans="1:25" ht="15" customHeight="1" x14ac:dyDescent="0.2">
      <c r="A4849" s="44"/>
      <c r="O4849" s="44"/>
      <c r="P4849" s="44"/>
      <c r="Q4849" s="44"/>
      <c r="R4849" s="44"/>
      <c r="S4849" s="44"/>
      <c r="T4849" s="44"/>
      <c r="U4849" s="44"/>
      <c r="V4849" s="44"/>
      <c r="W4849" s="44"/>
      <c r="X4849" s="44"/>
      <c r="Y4849" s="44"/>
    </row>
    <row r="4850" spans="1:25" ht="15" customHeight="1" x14ac:dyDescent="0.2">
      <c r="A4850" s="44"/>
      <c r="O4850" s="44"/>
      <c r="P4850" s="44"/>
      <c r="Q4850" s="44"/>
      <c r="R4850" s="44"/>
      <c r="S4850" s="44"/>
      <c r="T4850" s="44"/>
      <c r="U4850" s="44"/>
      <c r="V4850" s="44"/>
      <c r="W4850" s="44"/>
      <c r="X4850" s="44"/>
      <c r="Y4850" s="44"/>
    </row>
    <row r="4851" spans="1:25" ht="15" customHeight="1" x14ac:dyDescent="0.2">
      <c r="A4851" s="44"/>
      <c r="O4851" s="44"/>
      <c r="P4851" s="44"/>
      <c r="Q4851" s="44"/>
      <c r="R4851" s="44"/>
      <c r="S4851" s="44"/>
      <c r="T4851" s="44"/>
      <c r="U4851" s="44"/>
      <c r="V4851" s="44"/>
      <c r="W4851" s="44"/>
      <c r="X4851" s="44"/>
      <c r="Y4851" s="44"/>
    </row>
    <row r="4852" spans="1:25" ht="15" customHeight="1" x14ac:dyDescent="0.2">
      <c r="A4852" s="44"/>
      <c r="O4852" s="44"/>
      <c r="P4852" s="44"/>
      <c r="Q4852" s="44"/>
      <c r="R4852" s="44"/>
      <c r="S4852" s="44"/>
      <c r="T4852" s="44"/>
      <c r="U4852" s="44"/>
      <c r="V4852" s="44"/>
      <c r="W4852" s="44"/>
      <c r="X4852" s="44"/>
      <c r="Y4852" s="44"/>
    </row>
    <row r="4853" spans="1:25" ht="15" customHeight="1" x14ac:dyDescent="0.2">
      <c r="A4853" s="44"/>
      <c r="O4853" s="44"/>
      <c r="P4853" s="44"/>
      <c r="Q4853" s="44"/>
      <c r="R4853" s="44"/>
      <c r="S4853" s="44"/>
      <c r="T4853" s="44"/>
      <c r="U4853" s="44"/>
      <c r="V4853" s="44"/>
      <c r="W4853" s="44"/>
      <c r="X4853" s="44"/>
      <c r="Y4853" s="44"/>
    </row>
    <row r="4854" spans="1:25" ht="15" customHeight="1" x14ac:dyDescent="0.2">
      <c r="A4854" s="44"/>
      <c r="O4854" s="44"/>
      <c r="P4854" s="44"/>
      <c r="Q4854" s="44"/>
      <c r="R4854" s="44"/>
      <c r="S4854" s="44"/>
      <c r="T4854" s="44"/>
      <c r="U4854" s="44"/>
      <c r="V4854" s="44"/>
      <c r="W4854" s="44"/>
      <c r="X4854" s="44"/>
      <c r="Y4854" s="44"/>
    </row>
    <row r="4855" spans="1:25" ht="15" customHeight="1" x14ac:dyDescent="0.2">
      <c r="A4855" s="44"/>
      <c r="O4855" s="44"/>
      <c r="P4855" s="44"/>
      <c r="Q4855" s="44"/>
      <c r="R4855" s="44"/>
      <c r="S4855" s="44"/>
      <c r="T4855" s="44"/>
      <c r="U4855" s="44"/>
      <c r="V4855" s="44"/>
      <c r="W4855" s="44"/>
      <c r="X4855" s="44"/>
      <c r="Y4855" s="44"/>
    </row>
    <row r="4856" spans="1:25" ht="15" customHeight="1" x14ac:dyDescent="0.2">
      <c r="A4856" s="44"/>
      <c r="O4856" s="44"/>
      <c r="P4856" s="44"/>
      <c r="Q4856" s="44"/>
      <c r="R4856" s="44"/>
      <c r="S4856" s="44"/>
      <c r="T4856" s="44"/>
      <c r="U4856" s="44"/>
      <c r="V4856" s="44"/>
      <c r="W4856" s="44"/>
      <c r="X4856" s="44"/>
      <c r="Y4856" s="44"/>
    </row>
    <row r="4857" spans="1:25" ht="15" customHeight="1" x14ac:dyDescent="0.2">
      <c r="A4857" s="44"/>
      <c r="O4857" s="44"/>
      <c r="P4857" s="44"/>
      <c r="Q4857" s="44"/>
      <c r="R4857" s="44"/>
      <c r="S4857" s="44"/>
      <c r="T4857" s="44"/>
      <c r="U4857" s="44"/>
      <c r="V4857" s="44"/>
      <c r="W4857" s="44"/>
      <c r="X4857" s="44"/>
      <c r="Y4857" s="44"/>
    </row>
    <row r="4858" spans="1:25" ht="15" customHeight="1" x14ac:dyDescent="0.2">
      <c r="A4858" s="44"/>
      <c r="O4858" s="44"/>
      <c r="P4858" s="44"/>
      <c r="Q4858" s="44"/>
      <c r="R4858" s="44"/>
      <c r="S4858" s="44"/>
      <c r="T4858" s="44"/>
      <c r="U4858" s="44"/>
      <c r="V4858" s="44"/>
      <c r="W4858" s="44"/>
      <c r="X4858" s="44"/>
      <c r="Y4858" s="44"/>
    </row>
    <row r="4859" spans="1:25" ht="15" customHeight="1" x14ac:dyDescent="0.2">
      <c r="A4859" s="44"/>
      <c r="O4859" s="44"/>
      <c r="P4859" s="44"/>
      <c r="Q4859" s="44"/>
      <c r="R4859" s="44"/>
      <c r="S4859" s="44"/>
      <c r="T4859" s="44"/>
      <c r="U4859" s="44"/>
      <c r="V4859" s="44"/>
      <c r="W4859" s="44"/>
      <c r="X4859" s="44"/>
      <c r="Y4859" s="44"/>
    </row>
    <row r="4860" spans="1:25" ht="15" customHeight="1" x14ac:dyDescent="0.2">
      <c r="A4860" s="44"/>
      <c r="O4860" s="44"/>
      <c r="P4860" s="44"/>
      <c r="Q4860" s="44"/>
      <c r="R4860" s="44"/>
      <c r="S4860" s="44"/>
      <c r="T4860" s="44"/>
      <c r="U4860" s="44"/>
      <c r="V4860" s="44"/>
      <c r="W4860" s="44"/>
      <c r="X4860" s="44"/>
      <c r="Y4860" s="44"/>
    </row>
    <row r="4861" spans="1:25" ht="15" customHeight="1" x14ac:dyDescent="0.2">
      <c r="A4861" s="44"/>
      <c r="O4861" s="44"/>
      <c r="P4861" s="44"/>
      <c r="Q4861" s="44"/>
      <c r="R4861" s="44"/>
      <c r="S4861" s="44"/>
      <c r="T4861" s="44"/>
      <c r="U4861" s="44"/>
      <c r="V4861" s="44"/>
      <c r="W4861" s="44"/>
      <c r="X4861" s="44"/>
      <c r="Y4861" s="44"/>
    </row>
    <row r="4862" spans="1:25" ht="15" customHeight="1" x14ac:dyDescent="0.2">
      <c r="A4862" s="44"/>
      <c r="O4862" s="44"/>
      <c r="P4862" s="44"/>
      <c r="Q4862" s="44"/>
      <c r="R4862" s="44"/>
      <c r="S4862" s="44"/>
      <c r="T4862" s="44"/>
      <c r="U4862" s="44"/>
      <c r="V4862" s="44"/>
      <c r="W4862" s="44"/>
      <c r="X4862" s="44"/>
      <c r="Y4862" s="44"/>
    </row>
    <row r="4863" spans="1:25" ht="15" customHeight="1" x14ac:dyDescent="0.2">
      <c r="A4863" s="44"/>
      <c r="O4863" s="44"/>
      <c r="P4863" s="44"/>
      <c r="Q4863" s="44"/>
      <c r="R4863" s="44"/>
      <c r="S4863" s="44"/>
      <c r="T4863" s="44"/>
      <c r="U4863" s="44"/>
      <c r="V4863" s="44"/>
      <c r="W4863" s="44"/>
      <c r="X4863" s="44"/>
      <c r="Y4863" s="44"/>
    </row>
    <row r="4864" spans="1:25" ht="15" customHeight="1" x14ac:dyDescent="0.2">
      <c r="A4864" s="44"/>
      <c r="O4864" s="44"/>
      <c r="P4864" s="44"/>
      <c r="Q4864" s="44"/>
      <c r="R4864" s="44"/>
      <c r="S4864" s="44"/>
      <c r="T4864" s="44"/>
      <c r="U4864" s="44"/>
      <c r="V4864" s="44"/>
      <c r="W4864" s="44"/>
      <c r="X4864" s="44"/>
      <c r="Y4864" s="44"/>
    </row>
    <row r="4865" spans="1:25" ht="15" customHeight="1" x14ac:dyDescent="0.2">
      <c r="A4865" s="44"/>
      <c r="O4865" s="44"/>
      <c r="P4865" s="44"/>
      <c r="Q4865" s="44"/>
      <c r="R4865" s="44"/>
      <c r="S4865" s="44"/>
      <c r="T4865" s="44"/>
      <c r="U4865" s="44"/>
      <c r="V4865" s="44"/>
      <c r="W4865" s="44"/>
      <c r="X4865" s="44"/>
      <c r="Y4865" s="44"/>
    </row>
    <row r="4866" spans="1:25" ht="15" customHeight="1" x14ac:dyDescent="0.2">
      <c r="A4866" s="44"/>
      <c r="O4866" s="44"/>
      <c r="P4866" s="44"/>
      <c r="Q4866" s="44"/>
      <c r="R4866" s="44"/>
      <c r="S4866" s="44"/>
      <c r="T4866" s="44"/>
      <c r="U4866" s="44"/>
      <c r="V4866" s="44"/>
      <c r="W4866" s="44"/>
      <c r="X4866" s="44"/>
      <c r="Y4866" s="44"/>
    </row>
    <row r="4867" spans="1:25" ht="15" customHeight="1" x14ac:dyDescent="0.2">
      <c r="A4867" s="44"/>
      <c r="O4867" s="44"/>
      <c r="P4867" s="44"/>
      <c r="Q4867" s="44"/>
      <c r="R4867" s="44"/>
      <c r="S4867" s="44"/>
      <c r="T4867" s="44"/>
      <c r="U4867" s="44"/>
      <c r="V4867" s="44"/>
      <c r="W4867" s="44"/>
      <c r="X4867" s="44"/>
      <c r="Y4867" s="44"/>
    </row>
    <row r="4868" spans="1:25" ht="15" customHeight="1" x14ac:dyDescent="0.2">
      <c r="A4868" s="44"/>
      <c r="O4868" s="44"/>
      <c r="P4868" s="44"/>
      <c r="Q4868" s="44"/>
      <c r="R4868" s="44"/>
      <c r="S4868" s="44"/>
      <c r="T4868" s="44"/>
      <c r="U4868" s="44"/>
      <c r="V4868" s="44"/>
      <c r="W4868" s="44"/>
      <c r="X4868" s="44"/>
      <c r="Y4868" s="44"/>
    </row>
    <row r="4869" spans="1:25" ht="15" customHeight="1" x14ac:dyDescent="0.2">
      <c r="A4869" s="44"/>
      <c r="O4869" s="44"/>
      <c r="P4869" s="44"/>
      <c r="Q4869" s="44"/>
      <c r="R4869" s="44"/>
      <c r="S4869" s="44"/>
      <c r="T4869" s="44"/>
      <c r="U4869" s="44"/>
      <c r="V4869" s="44"/>
      <c r="W4869" s="44"/>
      <c r="X4869" s="44"/>
      <c r="Y4869" s="44"/>
    </row>
    <row r="4870" spans="1:25" ht="15" customHeight="1" x14ac:dyDescent="0.2">
      <c r="A4870" s="44"/>
      <c r="O4870" s="44"/>
      <c r="P4870" s="44"/>
      <c r="Q4870" s="44"/>
      <c r="R4870" s="44"/>
      <c r="S4870" s="44"/>
      <c r="T4870" s="44"/>
      <c r="U4870" s="44"/>
      <c r="V4870" s="44"/>
      <c r="W4870" s="44"/>
      <c r="X4870" s="44"/>
      <c r="Y4870" s="44"/>
    </row>
    <row r="4871" spans="1:25" ht="15" customHeight="1" x14ac:dyDescent="0.2">
      <c r="A4871" s="44"/>
      <c r="O4871" s="44"/>
      <c r="P4871" s="44"/>
      <c r="Q4871" s="44"/>
      <c r="R4871" s="44"/>
      <c r="S4871" s="44"/>
      <c r="T4871" s="44"/>
      <c r="U4871" s="44"/>
      <c r="V4871" s="44"/>
      <c r="W4871" s="44"/>
      <c r="X4871" s="44"/>
      <c r="Y4871" s="44"/>
    </row>
    <row r="4872" spans="1:25" ht="15" customHeight="1" x14ac:dyDescent="0.2">
      <c r="A4872" s="44"/>
      <c r="O4872" s="44"/>
      <c r="P4872" s="44"/>
      <c r="Q4872" s="44"/>
      <c r="R4872" s="44"/>
      <c r="S4872" s="44"/>
      <c r="T4872" s="44"/>
      <c r="U4872" s="44"/>
      <c r="V4872" s="44"/>
      <c r="W4872" s="44"/>
      <c r="X4872" s="44"/>
      <c r="Y4872" s="44"/>
    </row>
    <row r="4873" spans="1:25" ht="15" customHeight="1" x14ac:dyDescent="0.2">
      <c r="A4873" s="44"/>
      <c r="O4873" s="44"/>
      <c r="P4873" s="44"/>
      <c r="Q4873" s="44"/>
      <c r="R4873" s="44"/>
      <c r="S4873" s="44"/>
      <c r="T4873" s="44"/>
      <c r="U4873" s="44"/>
      <c r="V4873" s="44"/>
      <c r="W4873" s="44"/>
      <c r="X4873" s="44"/>
      <c r="Y4873" s="44"/>
    </row>
    <row r="4874" spans="1:25" ht="15" customHeight="1" x14ac:dyDescent="0.2">
      <c r="A4874" s="44"/>
      <c r="O4874" s="44"/>
      <c r="P4874" s="44"/>
      <c r="Q4874" s="44"/>
      <c r="R4874" s="44"/>
      <c r="S4874" s="44"/>
      <c r="T4874" s="44"/>
      <c r="U4874" s="44"/>
      <c r="V4874" s="44"/>
      <c r="W4874" s="44"/>
      <c r="X4874" s="44"/>
      <c r="Y4874" s="44"/>
    </row>
    <row r="4875" spans="1:25" ht="15" customHeight="1" x14ac:dyDescent="0.2">
      <c r="A4875" s="44"/>
      <c r="O4875" s="44"/>
      <c r="P4875" s="44"/>
      <c r="Q4875" s="44"/>
      <c r="R4875" s="44"/>
      <c r="S4875" s="44"/>
      <c r="T4875" s="44"/>
      <c r="U4875" s="44"/>
      <c r="V4875" s="44"/>
      <c r="W4875" s="44"/>
      <c r="X4875" s="44"/>
      <c r="Y4875" s="44"/>
    </row>
    <row r="4876" spans="1:25" ht="15" customHeight="1" x14ac:dyDescent="0.2">
      <c r="A4876" s="44"/>
      <c r="O4876" s="44"/>
      <c r="P4876" s="44"/>
      <c r="Q4876" s="44"/>
      <c r="R4876" s="44"/>
      <c r="S4876" s="44"/>
      <c r="T4876" s="44"/>
      <c r="U4876" s="44"/>
      <c r="V4876" s="44"/>
      <c r="W4876" s="44"/>
      <c r="X4876" s="44"/>
      <c r="Y4876" s="44"/>
    </row>
    <row r="4877" spans="1:25" ht="15" customHeight="1" x14ac:dyDescent="0.2">
      <c r="A4877" s="44"/>
      <c r="O4877" s="44"/>
      <c r="P4877" s="44"/>
      <c r="Q4877" s="44"/>
      <c r="R4877" s="44"/>
      <c r="S4877" s="44"/>
      <c r="T4877" s="44"/>
      <c r="U4877" s="44"/>
      <c r="V4877" s="44"/>
      <c r="W4877" s="44"/>
      <c r="X4877" s="44"/>
      <c r="Y4877" s="44"/>
    </row>
    <row r="4878" spans="1:25" ht="15" customHeight="1" x14ac:dyDescent="0.2">
      <c r="A4878" s="44"/>
      <c r="O4878" s="44"/>
      <c r="P4878" s="44"/>
      <c r="Q4878" s="44"/>
      <c r="R4878" s="44"/>
      <c r="S4878" s="44"/>
      <c r="T4878" s="44"/>
      <c r="U4878" s="44"/>
      <c r="V4878" s="44"/>
      <c r="W4878" s="44"/>
      <c r="X4878" s="44"/>
      <c r="Y4878" s="44"/>
    </row>
    <row r="4879" spans="1:25" ht="15" customHeight="1" x14ac:dyDescent="0.2">
      <c r="A4879" s="44"/>
      <c r="O4879" s="44"/>
      <c r="P4879" s="44"/>
      <c r="Q4879" s="44"/>
      <c r="R4879" s="44"/>
      <c r="S4879" s="44"/>
      <c r="T4879" s="44"/>
      <c r="U4879" s="44"/>
      <c r="V4879" s="44"/>
      <c r="W4879" s="44"/>
      <c r="X4879" s="44"/>
      <c r="Y4879" s="44"/>
    </row>
    <row r="4880" spans="1:25" ht="15" customHeight="1" x14ac:dyDescent="0.2">
      <c r="A4880" s="44"/>
      <c r="O4880" s="44"/>
      <c r="P4880" s="44"/>
      <c r="Q4880" s="44"/>
      <c r="R4880" s="44"/>
      <c r="S4880" s="44"/>
      <c r="T4880" s="44"/>
      <c r="U4880" s="44"/>
      <c r="V4880" s="44"/>
      <c r="W4880" s="44"/>
      <c r="X4880" s="44"/>
      <c r="Y4880" s="44"/>
    </row>
    <row r="4881" spans="1:25" ht="15" customHeight="1" x14ac:dyDescent="0.2">
      <c r="A4881" s="44"/>
      <c r="O4881" s="44"/>
      <c r="P4881" s="44"/>
      <c r="Q4881" s="44"/>
      <c r="R4881" s="44"/>
      <c r="S4881" s="44"/>
      <c r="T4881" s="44"/>
      <c r="U4881" s="44"/>
      <c r="V4881" s="44"/>
      <c r="W4881" s="44"/>
      <c r="X4881" s="44"/>
      <c r="Y4881" s="44"/>
    </row>
    <row r="4882" spans="1:25" ht="15" customHeight="1" x14ac:dyDescent="0.2">
      <c r="A4882" s="44"/>
      <c r="O4882" s="44"/>
      <c r="P4882" s="44"/>
      <c r="Q4882" s="44"/>
      <c r="R4882" s="44"/>
      <c r="S4882" s="44"/>
      <c r="T4882" s="44"/>
      <c r="U4882" s="44"/>
      <c r="V4882" s="44"/>
      <c r="W4882" s="44"/>
      <c r="X4882" s="44"/>
      <c r="Y4882" s="44"/>
    </row>
    <row r="4883" spans="1:25" ht="15" customHeight="1" x14ac:dyDescent="0.2">
      <c r="A4883" s="44"/>
      <c r="O4883" s="44"/>
      <c r="P4883" s="44"/>
      <c r="Q4883" s="44"/>
      <c r="R4883" s="44"/>
      <c r="S4883" s="44"/>
      <c r="T4883" s="44"/>
      <c r="U4883" s="44"/>
      <c r="V4883" s="44"/>
      <c r="W4883" s="44"/>
      <c r="X4883" s="44"/>
      <c r="Y4883" s="44"/>
    </row>
    <row r="4884" spans="1:25" ht="15" customHeight="1" x14ac:dyDescent="0.2">
      <c r="A4884" s="44"/>
      <c r="O4884" s="44"/>
      <c r="P4884" s="44"/>
      <c r="Q4884" s="44"/>
      <c r="R4884" s="44"/>
      <c r="S4884" s="44"/>
      <c r="T4884" s="44"/>
      <c r="U4884" s="44"/>
      <c r="V4884" s="44"/>
      <c r="W4884" s="44"/>
      <c r="X4884" s="44"/>
      <c r="Y4884" s="44"/>
    </row>
    <row r="4885" spans="1:25" ht="15" customHeight="1" x14ac:dyDescent="0.2">
      <c r="A4885" s="44"/>
      <c r="O4885" s="44"/>
      <c r="P4885" s="44"/>
      <c r="Q4885" s="44"/>
      <c r="R4885" s="44"/>
      <c r="S4885" s="44"/>
      <c r="T4885" s="44"/>
      <c r="U4885" s="44"/>
      <c r="V4885" s="44"/>
      <c r="W4885" s="44"/>
      <c r="X4885" s="44"/>
      <c r="Y4885" s="44"/>
    </row>
    <row r="4886" spans="1:25" ht="15" customHeight="1" x14ac:dyDescent="0.2">
      <c r="A4886" s="44"/>
      <c r="O4886" s="44"/>
      <c r="P4886" s="44"/>
      <c r="Q4886" s="44"/>
      <c r="R4886" s="44"/>
      <c r="S4886" s="44"/>
      <c r="T4886" s="44"/>
      <c r="U4886" s="44"/>
      <c r="V4886" s="44"/>
      <c r="W4886" s="44"/>
      <c r="X4886" s="44"/>
      <c r="Y4886" s="44"/>
    </row>
    <row r="4887" spans="1:25" ht="15" customHeight="1" x14ac:dyDescent="0.2">
      <c r="A4887" s="44"/>
      <c r="O4887" s="44"/>
      <c r="P4887" s="44"/>
      <c r="Q4887" s="44"/>
      <c r="R4887" s="44"/>
      <c r="S4887" s="44"/>
      <c r="T4887" s="44"/>
      <c r="U4887" s="44"/>
      <c r="V4887" s="44"/>
      <c r="W4887" s="44"/>
      <c r="X4887" s="44"/>
      <c r="Y4887" s="44"/>
    </row>
    <row r="4888" spans="1:25" ht="15" customHeight="1" x14ac:dyDescent="0.2">
      <c r="A4888" s="44"/>
      <c r="O4888" s="44"/>
      <c r="P4888" s="44"/>
      <c r="Q4888" s="44"/>
      <c r="R4888" s="44"/>
      <c r="S4888" s="44"/>
      <c r="T4888" s="44"/>
      <c r="U4888" s="44"/>
      <c r="V4888" s="44"/>
      <c r="W4888" s="44"/>
      <c r="X4888" s="44"/>
      <c r="Y4888" s="44"/>
    </row>
    <row r="4889" spans="1:25" ht="15" customHeight="1" x14ac:dyDescent="0.2">
      <c r="A4889" s="44"/>
      <c r="O4889" s="44"/>
      <c r="P4889" s="44"/>
      <c r="Q4889" s="44"/>
      <c r="R4889" s="44"/>
      <c r="S4889" s="44"/>
      <c r="T4889" s="44"/>
      <c r="U4889" s="44"/>
      <c r="V4889" s="44"/>
      <c r="W4889" s="44"/>
      <c r="X4889" s="44"/>
      <c r="Y4889" s="44"/>
    </row>
    <row r="4890" spans="1:25" ht="15" customHeight="1" x14ac:dyDescent="0.2">
      <c r="A4890" s="44"/>
      <c r="O4890" s="44"/>
      <c r="P4890" s="44"/>
      <c r="Q4890" s="44"/>
      <c r="R4890" s="44"/>
      <c r="S4890" s="44"/>
      <c r="T4890" s="44"/>
      <c r="U4890" s="44"/>
      <c r="V4890" s="44"/>
      <c r="W4890" s="44"/>
      <c r="X4890" s="44"/>
      <c r="Y4890" s="44"/>
    </row>
    <row r="4891" spans="1:25" ht="15" customHeight="1" x14ac:dyDescent="0.2">
      <c r="A4891" s="44"/>
      <c r="O4891" s="44"/>
      <c r="P4891" s="44"/>
      <c r="Q4891" s="44"/>
      <c r="R4891" s="44"/>
      <c r="S4891" s="44"/>
      <c r="T4891" s="44"/>
      <c r="U4891" s="44"/>
      <c r="V4891" s="44"/>
      <c r="W4891" s="44"/>
      <c r="X4891" s="44"/>
      <c r="Y4891" s="44"/>
    </row>
    <row r="4892" spans="1:25" ht="15" customHeight="1" x14ac:dyDescent="0.2">
      <c r="A4892" s="44"/>
      <c r="O4892" s="44"/>
      <c r="P4892" s="44"/>
      <c r="Q4892" s="44"/>
      <c r="R4892" s="44"/>
      <c r="S4892" s="44"/>
      <c r="T4892" s="44"/>
      <c r="U4892" s="44"/>
      <c r="V4892" s="44"/>
      <c r="W4892" s="44"/>
      <c r="X4892" s="44"/>
      <c r="Y4892" s="44"/>
    </row>
    <row r="4893" spans="1:25" ht="15" customHeight="1" x14ac:dyDescent="0.2">
      <c r="A4893" s="44"/>
      <c r="O4893" s="44"/>
      <c r="P4893" s="44"/>
      <c r="Q4893" s="44"/>
      <c r="R4893" s="44"/>
      <c r="S4893" s="44"/>
      <c r="T4893" s="44"/>
      <c r="U4893" s="44"/>
      <c r="V4893" s="44"/>
      <c r="W4893" s="44"/>
      <c r="X4893" s="44"/>
      <c r="Y4893" s="44"/>
    </row>
    <row r="4894" spans="1:25" ht="15" customHeight="1" x14ac:dyDescent="0.2">
      <c r="A4894" s="44"/>
      <c r="O4894" s="44"/>
      <c r="P4894" s="44"/>
      <c r="Q4894" s="44"/>
      <c r="R4894" s="44"/>
      <c r="S4894" s="44"/>
      <c r="T4894" s="44"/>
      <c r="U4894" s="44"/>
      <c r="V4894" s="44"/>
      <c r="W4894" s="44"/>
      <c r="X4894" s="44"/>
      <c r="Y4894" s="44"/>
    </row>
    <row r="4895" spans="1:25" ht="15" customHeight="1" x14ac:dyDescent="0.2">
      <c r="A4895" s="44"/>
      <c r="O4895" s="44"/>
      <c r="P4895" s="44"/>
      <c r="Q4895" s="44"/>
      <c r="R4895" s="44"/>
      <c r="S4895" s="44"/>
      <c r="T4895" s="44"/>
      <c r="U4895" s="44"/>
      <c r="V4895" s="44"/>
      <c r="W4895" s="44"/>
      <c r="X4895" s="44"/>
      <c r="Y4895" s="44"/>
    </row>
    <row r="4896" spans="1:25" ht="15" customHeight="1" x14ac:dyDescent="0.2">
      <c r="A4896" s="44"/>
      <c r="O4896" s="44"/>
      <c r="P4896" s="44"/>
      <c r="Q4896" s="44"/>
      <c r="R4896" s="44"/>
      <c r="S4896" s="44"/>
      <c r="T4896" s="44"/>
      <c r="U4896" s="44"/>
      <c r="V4896" s="44"/>
      <c r="W4896" s="44"/>
      <c r="X4896" s="44"/>
      <c r="Y4896" s="44"/>
    </row>
    <row r="4897" spans="1:25" ht="15" customHeight="1" x14ac:dyDescent="0.2">
      <c r="A4897" s="44"/>
      <c r="O4897" s="44"/>
      <c r="P4897" s="44"/>
      <c r="Q4897" s="44"/>
      <c r="R4897" s="44"/>
      <c r="S4897" s="44"/>
      <c r="T4897" s="44"/>
      <c r="U4897" s="44"/>
      <c r="V4897" s="44"/>
      <c r="W4897" s="44"/>
      <c r="X4897" s="44"/>
      <c r="Y4897" s="44"/>
    </row>
    <row r="4898" spans="1:25" ht="15" customHeight="1" x14ac:dyDescent="0.2">
      <c r="A4898" s="44"/>
      <c r="O4898" s="44"/>
      <c r="P4898" s="44"/>
      <c r="Q4898" s="44"/>
      <c r="R4898" s="44"/>
      <c r="S4898" s="44"/>
      <c r="T4898" s="44"/>
      <c r="U4898" s="44"/>
      <c r="V4898" s="44"/>
      <c r="W4898" s="44"/>
      <c r="X4898" s="44"/>
      <c r="Y4898" s="44"/>
    </row>
    <row r="4899" spans="1:25" ht="15" customHeight="1" x14ac:dyDescent="0.2">
      <c r="A4899" s="44"/>
      <c r="O4899" s="44"/>
      <c r="P4899" s="44"/>
      <c r="Q4899" s="44"/>
      <c r="R4899" s="44"/>
      <c r="S4899" s="44"/>
      <c r="T4899" s="44"/>
      <c r="U4899" s="44"/>
      <c r="V4899" s="44"/>
      <c r="W4899" s="44"/>
      <c r="X4899" s="44"/>
      <c r="Y4899" s="44"/>
    </row>
    <row r="4900" spans="1:25" ht="15" customHeight="1" x14ac:dyDescent="0.2">
      <c r="A4900" s="44"/>
      <c r="O4900" s="44"/>
      <c r="P4900" s="44"/>
      <c r="Q4900" s="44"/>
      <c r="R4900" s="44"/>
      <c r="S4900" s="44"/>
      <c r="T4900" s="44"/>
      <c r="U4900" s="44"/>
      <c r="V4900" s="44"/>
      <c r="W4900" s="44"/>
      <c r="X4900" s="44"/>
      <c r="Y4900" s="44"/>
    </row>
    <row r="4901" spans="1:25" ht="15" customHeight="1" x14ac:dyDescent="0.2">
      <c r="A4901" s="44"/>
      <c r="O4901" s="44"/>
      <c r="P4901" s="44"/>
      <c r="Q4901" s="44"/>
      <c r="R4901" s="44"/>
      <c r="S4901" s="44"/>
      <c r="T4901" s="44"/>
      <c r="U4901" s="44"/>
      <c r="V4901" s="44"/>
      <c r="W4901" s="44"/>
      <c r="X4901" s="44"/>
      <c r="Y4901" s="44"/>
    </row>
    <row r="4902" spans="1:25" ht="15" customHeight="1" x14ac:dyDescent="0.2">
      <c r="A4902" s="44"/>
      <c r="O4902" s="44"/>
      <c r="P4902" s="44"/>
      <c r="Q4902" s="44"/>
      <c r="R4902" s="44"/>
      <c r="S4902" s="44"/>
      <c r="T4902" s="44"/>
      <c r="U4902" s="44"/>
      <c r="V4902" s="44"/>
      <c r="W4902" s="44"/>
      <c r="X4902" s="44"/>
      <c r="Y4902" s="44"/>
    </row>
    <row r="4903" spans="1:25" ht="15" customHeight="1" x14ac:dyDescent="0.2">
      <c r="A4903" s="44"/>
      <c r="O4903" s="44"/>
      <c r="P4903" s="44"/>
      <c r="Q4903" s="44"/>
      <c r="R4903" s="44"/>
      <c r="S4903" s="44"/>
      <c r="T4903" s="44"/>
      <c r="U4903" s="44"/>
      <c r="V4903" s="44"/>
      <c r="W4903" s="44"/>
      <c r="X4903" s="44"/>
      <c r="Y4903" s="44"/>
    </row>
    <row r="4904" spans="1:25" ht="15" customHeight="1" x14ac:dyDescent="0.2">
      <c r="A4904" s="44"/>
      <c r="O4904" s="44"/>
      <c r="P4904" s="44"/>
      <c r="Q4904" s="44"/>
      <c r="R4904" s="44"/>
      <c r="S4904" s="44"/>
      <c r="T4904" s="44"/>
      <c r="U4904" s="44"/>
      <c r="V4904" s="44"/>
      <c r="W4904" s="44"/>
      <c r="X4904" s="44"/>
      <c r="Y4904" s="44"/>
    </row>
    <row r="4905" spans="1:25" ht="15" customHeight="1" x14ac:dyDescent="0.2">
      <c r="A4905" s="44"/>
      <c r="O4905" s="44"/>
      <c r="P4905" s="44"/>
      <c r="Q4905" s="44"/>
      <c r="R4905" s="44"/>
      <c r="S4905" s="44"/>
      <c r="T4905" s="44"/>
      <c r="U4905" s="44"/>
      <c r="V4905" s="44"/>
      <c r="W4905" s="44"/>
      <c r="X4905" s="44"/>
      <c r="Y4905" s="44"/>
    </row>
    <row r="4906" spans="1:25" ht="15" customHeight="1" x14ac:dyDescent="0.2">
      <c r="A4906" s="44"/>
      <c r="O4906" s="44"/>
      <c r="P4906" s="44"/>
      <c r="Q4906" s="44"/>
      <c r="R4906" s="44"/>
      <c r="S4906" s="44"/>
      <c r="T4906" s="44"/>
      <c r="U4906" s="44"/>
      <c r="V4906" s="44"/>
      <c r="W4906" s="44"/>
      <c r="X4906" s="44"/>
      <c r="Y4906" s="44"/>
    </row>
    <row r="4907" spans="1:25" ht="15" customHeight="1" x14ac:dyDescent="0.2">
      <c r="A4907" s="44"/>
      <c r="O4907" s="44"/>
      <c r="P4907" s="44"/>
      <c r="Q4907" s="44"/>
      <c r="R4907" s="44"/>
      <c r="S4907" s="44"/>
      <c r="T4907" s="44"/>
      <c r="U4907" s="44"/>
      <c r="V4907" s="44"/>
      <c r="W4907" s="44"/>
      <c r="X4907" s="44"/>
      <c r="Y4907" s="44"/>
    </row>
    <row r="4908" spans="1:25" ht="15" customHeight="1" x14ac:dyDescent="0.2">
      <c r="A4908" s="44"/>
      <c r="O4908" s="44"/>
      <c r="P4908" s="44"/>
      <c r="Q4908" s="44"/>
      <c r="R4908" s="44"/>
      <c r="S4908" s="44"/>
      <c r="T4908" s="44"/>
      <c r="U4908" s="44"/>
      <c r="V4908" s="44"/>
      <c r="W4908" s="44"/>
      <c r="X4908" s="44"/>
      <c r="Y4908" s="44"/>
    </row>
    <row r="4909" spans="1:25" ht="15" customHeight="1" x14ac:dyDescent="0.2">
      <c r="A4909" s="44"/>
      <c r="O4909" s="44"/>
      <c r="P4909" s="44"/>
      <c r="Q4909" s="44"/>
      <c r="R4909" s="44"/>
      <c r="S4909" s="44"/>
      <c r="T4909" s="44"/>
      <c r="U4909" s="44"/>
      <c r="V4909" s="44"/>
      <c r="W4909" s="44"/>
      <c r="X4909" s="44"/>
      <c r="Y4909" s="44"/>
    </row>
    <row r="4910" spans="1:25" ht="15" customHeight="1" x14ac:dyDescent="0.2">
      <c r="A4910" s="44"/>
      <c r="O4910" s="44"/>
      <c r="P4910" s="44"/>
      <c r="Q4910" s="44"/>
      <c r="R4910" s="44"/>
      <c r="S4910" s="44"/>
      <c r="T4910" s="44"/>
      <c r="U4910" s="44"/>
      <c r="V4910" s="44"/>
      <c r="W4910" s="44"/>
      <c r="X4910" s="44"/>
      <c r="Y4910" s="44"/>
    </row>
    <row r="4911" spans="1:25" ht="15" customHeight="1" x14ac:dyDescent="0.2">
      <c r="A4911" s="44"/>
      <c r="O4911" s="44"/>
      <c r="P4911" s="44"/>
      <c r="Q4911" s="44"/>
      <c r="R4911" s="44"/>
      <c r="S4911" s="44"/>
      <c r="T4911" s="44"/>
      <c r="U4911" s="44"/>
      <c r="V4911" s="44"/>
      <c r="W4911" s="44"/>
      <c r="X4911" s="44"/>
      <c r="Y4911" s="44"/>
    </row>
    <row r="4912" spans="1:25" ht="15" customHeight="1" x14ac:dyDescent="0.2">
      <c r="A4912" s="44"/>
      <c r="O4912" s="44"/>
      <c r="P4912" s="44"/>
      <c r="Q4912" s="44"/>
      <c r="R4912" s="44"/>
      <c r="S4912" s="44"/>
      <c r="T4912" s="44"/>
      <c r="U4912" s="44"/>
      <c r="V4912" s="44"/>
      <c r="W4912" s="44"/>
      <c r="X4912" s="44"/>
      <c r="Y4912" s="44"/>
    </row>
    <row r="4913" spans="1:25" ht="15" customHeight="1" x14ac:dyDescent="0.2">
      <c r="A4913" s="44"/>
      <c r="O4913" s="44"/>
      <c r="P4913" s="44"/>
      <c r="Q4913" s="44"/>
      <c r="R4913" s="44"/>
      <c r="S4913" s="44"/>
      <c r="T4913" s="44"/>
      <c r="U4913" s="44"/>
      <c r="V4913" s="44"/>
      <c r="W4913" s="44"/>
      <c r="X4913" s="44"/>
      <c r="Y4913" s="44"/>
    </row>
    <row r="4914" spans="1:25" ht="15" customHeight="1" x14ac:dyDescent="0.2">
      <c r="A4914" s="44"/>
      <c r="O4914" s="44"/>
      <c r="P4914" s="44"/>
      <c r="Q4914" s="44"/>
      <c r="R4914" s="44"/>
      <c r="S4914" s="44"/>
      <c r="T4914" s="44"/>
      <c r="U4914" s="44"/>
      <c r="V4914" s="44"/>
      <c r="W4914" s="44"/>
      <c r="X4914" s="44"/>
      <c r="Y4914" s="44"/>
    </row>
    <row r="4915" spans="1:25" ht="15" customHeight="1" x14ac:dyDescent="0.2">
      <c r="A4915" s="44"/>
      <c r="O4915" s="44"/>
      <c r="P4915" s="44"/>
      <c r="Q4915" s="44"/>
      <c r="R4915" s="44"/>
      <c r="S4915" s="44"/>
      <c r="T4915" s="44"/>
      <c r="U4915" s="44"/>
      <c r="V4915" s="44"/>
      <c r="W4915" s="44"/>
      <c r="X4915" s="44"/>
      <c r="Y4915" s="44"/>
    </row>
    <row r="4916" spans="1:25" ht="15" customHeight="1" x14ac:dyDescent="0.2">
      <c r="A4916" s="44"/>
      <c r="O4916" s="44"/>
      <c r="P4916" s="44"/>
      <c r="Q4916" s="44"/>
      <c r="R4916" s="44"/>
      <c r="S4916" s="44"/>
      <c r="T4916" s="44"/>
      <c r="U4916" s="44"/>
      <c r="V4916" s="44"/>
      <c r="W4916" s="44"/>
      <c r="X4916" s="44"/>
      <c r="Y4916" s="44"/>
    </row>
    <row r="4917" spans="1:25" ht="15" customHeight="1" x14ac:dyDescent="0.2">
      <c r="A4917" s="44"/>
      <c r="O4917" s="44"/>
      <c r="P4917" s="44"/>
      <c r="Q4917" s="44"/>
      <c r="R4917" s="44"/>
      <c r="S4917" s="44"/>
      <c r="T4917" s="44"/>
      <c r="U4917" s="44"/>
      <c r="V4917" s="44"/>
      <c r="W4917" s="44"/>
      <c r="X4917" s="44"/>
      <c r="Y4917" s="44"/>
    </row>
    <row r="4918" spans="1:25" ht="15" customHeight="1" x14ac:dyDescent="0.2">
      <c r="A4918" s="44"/>
      <c r="O4918" s="44"/>
      <c r="P4918" s="44"/>
      <c r="Q4918" s="44"/>
      <c r="R4918" s="44"/>
      <c r="S4918" s="44"/>
      <c r="T4918" s="44"/>
      <c r="U4918" s="44"/>
      <c r="V4918" s="44"/>
      <c r="W4918" s="44"/>
      <c r="X4918" s="44"/>
      <c r="Y4918" s="44"/>
    </row>
    <row r="4919" spans="1:25" ht="15" customHeight="1" x14ac:dyDescent="0.2">
      <c r="A4919" s="44"/>
      <c r="O4919" s="44"/>
      <c r="P4919" s="44"/>
      <c r="Q4919" s="44"/>
      <c r="R4919" s="44"/>
      <c r="S4919" s="44"/>
      <c r="T4919" s="44"/>
      <c r="U4919" s="44"/>
      <c r="V4919" s="44"/>
      <c r="W4919" s="44"/>
      <c r="X4919" s="44"/>
      <c r="Y4919" s="44"/>
    </row>
    <row r="4920" spans="1:25" ht="15" customHeight="1" x14ac:dyDescent="0.2">
      <c r="A4920" s="44"/>
      <c r="O4920" s="44"/>
      <c r="P4920" s="44"/>
      <c r="Q4920" s="44"/>
      <c r="R4920" s="44"/>
      <c r="S4920" s="44"/>
      <c r="T4920" s="44"/>
      <c r="U4920" s="44"/>
      <c r="V4920" s="44"/>
      <c r="W4920" s="44"/>
      <c r="X4920" s="44"/>
      <c r="Y4920" s="44"/>
    </row>
    <row r="4921" spans="1:25" ht="15" customHeight="1" x14ac:dyDescent="0.2">
      <c r="A4921" s="44"/>
      <c r="O4921" s="44"/>
      <c r="P4921" s="44"/>
      <c r="Q4921" s="44"/>
      <c r="R4921" s="44"/>
      <c r="S4921" s="44"/>
      <c r="T4921" s="44"/>
      <c r="U4921" s="44"/>
      <c r="V4921" s="44"/>
      <c r="W4921" s="44"/>
      <c r="X4921" s="44"/>
      <c r="Y4921" s="44"/>
    </row>
    <row r="4922" spans="1:25" ht="15" customHeight="1" x14ac:dyDescent="0.2">
      <c r="A4922" s="44"/>
      <c r="O4922" s="44"/>
      <c r="P4922" s="44"/>
      <c r="Q4922" s="44"/>
      <c r="R4922" s="44"/>
      <c r="S4922" s="44"/>
      <c r="T4922" s="44"/>
      <c r="U4922" s="44"/>
      <c r="V4922" s="44"/>
      <c r="W4922" s="44"/>
      <c r="X4922" s="44"/>
      <c r="Y4922" s="44"/>
    </row>
    <row r="4923" spans="1:25" ht="15" customHeight="1" x14ac:dyDescent="0.2">
      <c r="A4923" s="44"/>
      <c r="O4923" s="44"/>
      <c r="P4923" s="44"/>
      <c r="Q4923" s="44"/>
      <c r="R4923" s="44"/>
      <c r="S4923" s="44"/>
      <c r="T4923" s="44"/>
      <c r="U4923" s="44"/>
      <c r="V4923" s="44"/>
      <c r="W4923" s="44"/>
      <c r="X4923" s="44"/>
      <c r="Y4923" s="44"/>
    </row>
    <row r="4924" spans="1:25" ht="15" customHeight="1" x14ac:dyDescent="0.2">
      <c r="A4924" s="44"/>
      <c r="O4924" s="44"/>
      <c r="P4924" s="44"/>
      <c r="Q4924" s="44"/>
      <c r="R4924" s="44"/>
      <c r="S4924" s="44"/>
      <c r="T4924" s="44"/>
      <c r="U4924" s="44"/>
      <c r="V4924" s="44"/>
      <c r="W4924" s="44"/>
      <c r="X4924" s="44"/>
      <c r="Y4924" s="44"/>
    </row>
    <row r="4925" spans="1:25" ht="15" customHeight="1" x14ac:dyDescent="0.2">
      <c r="A4925" s="44"/>
      <c r="O4925" s="44"/>
      <c r="P4925" s="44"/>
      <c r="Q4925" s="44"/>
      <c r="R4925" s="44"/>
      <c r="S4925" s="44"/>
      <c r="T4925" s="44"/>
      <c r="U4925" s="44"/>
      <c r="V4925" s="44"/>
      <c r="W4925" s="44"/>
      <c r="X4925" s="44"/>
      <c r="Y4925" s="44"/>
    </row>
    <row r="4926" spans="1:25" ht="15" customHeight="1" x14ac:dyDescent="0.2">
      <c r="A4926" s="44"/>
      <c r="O4926" s="44"/>
      <c r="P4926" s="44"/>
      <c r="Q4926" s="44"/>
      <c r="R4926" s="44"/>
      <c r="S4926" s="44"/>
      <c r="T4926" s="44"/>
      <c r="U4926" s="44"/>
      <c r="V4926" s="44"/>
      <c r="W4926" s="44"/>
      <c r="X4926" s="44"/>
      <c r="Y4926" s="44"/>
    </row>
    <row r="4927" spans="1:25" ht="15" customHeight="1" x14ac:dyDescent="0.2">
      <c r="A4927" s="44"/>
      <c r="O4927" s="44"/>
      <c r="P4927" s="44"/>
      <c r="Q4927" s="44"/>
      <c r="R4927" s="44"/>
      <c r="S4927" s="44"/>
      <c r="T4927" s="44"/>
      <c r="U4927" s="44"/>
      <c r="V4927" s="44"/>
      <c r="W4927" s="44"/>
      <c r="X4927" s="44"/>
      <c r="Y4927" s="44"/>
    </row>
    <row r="4928" spans="1:25" ht="15" customHeight="1" x14ac:dyDescent="0.2">
      <c r="A4928" s="44"/>
      <c r="O4928" s="44"/>
      <c r="P4928" s="44"/>
      <c r="Q4928" s="44"/>
      <c r="R4928" s="44"/>
      <c r="S4928" s="44"/>
      <c r="T4928" s="44"/>
      <c r="U4928" s="44"/>
      <c r="V4928" s="44"/>
      <c r="W4928" s="44"/>
      <c r="X4928" s="44"/>
      <c r="Y4928" s="44"/>
    </row>
    <row r="4929" spans="1:25" ht="15" customHeight="1" x14ac:dyDescent="0.2">
      <c r="A4929" s="44"/>
      <c r="O4929" s="44"/>
      <c r="P4929" s="44"/>
      <c r="Q4929" s="44"/>
      <c r="R4929" s="44"/>
      <c r="S4929" s="44"/>
      <c r="T4929" s="44"/>
      <c r="U4929" s="44"/>
      <c r="V4929" s="44"/>
      <c r="W4929" s="44"/>
      <c r="X4929" s="44"/>
      <c r="Y4929" s="44"/>
    </row>
    <row r="4930" spans="1:25" ht="15" customHeight="1" x14ac:dyDescent="0.2">
      <c r="A4930" s="44"/>
      <c r="O4930" s="44"/>
      <c r="P4930" s="44"/>
      <c r="Q4930" s="44"/>
      <c r="R4930" s="44"/>
      <c r="S4930" s="44"/>
      <c r="T4930" s="44"/>
      <c r="U4930" s="44"/>
      <c r="V4930" s="44"/>
      <c r="W4930" s="44"/>
      <c r="X4930" s="44"/>
      <c r="Y4930" s="44"/>
    </row>
    <row r="4931" spans="1:25" ht="15" customHeight="1" x14ac:dyDescent="0.2">
      <c r="A4931" s="44"/>
      <c r="O4931" s="44"/>
      <c r="P4931" s="44"/>
      <c r="Q4931" s="44"/>
      <c r="R4931" s="44"/>
      <c r="S4931" s="44"/>
      <c r="T4931" s="44"/>
      <c r="U4931" s="44"/>
      <c r="V4931" s="44"/>
      <c r="W4931" s="44"/>
      <c r="X4931" s="44"/>
      <c r="Y4931" s="44"/>
    </row>
    <row r="4932" spans="1:25" ht="15" customHeight="1" x14ac:dyDescent="0.2">
      <c r="A4932" s="44"/>
      <c r="O4932" s="44"/>
      <c r="P4932" s="44"/>
      <c r="Q4932" s="44"/>
      <c r="R4932" s="44"/>
      <c r="S4932" s="44"/>
      <c r="T4932" s="44"/>
      <c r="U4932" s="44"/>
      <c r="V4932" s="44"/>
      <c r="W4932" s="44"/>
      <c r="X4932" s="44"/>
      <c r="Y4932" s="44"/>
    </row>
    <row r="4933" spans="1:25" ht="15" customHeight="1" x14ac:dyDescent="0.2">
      <c r="A4933" s="44"/>
      <c r="O4933" s="44"/>
      <c r="P4933" s="44"/>
      <c r="Q4933" s="44"/>
      <c r="R4933" s="44"/>
      <c r="S4933" s="44"/>
      <c r="T4933" s="44"/>
      <c r="U4933" s="44"/>
      <c r="V4933" s="44"/>
      <c r="W4933" s="44"/>
      <c r="X4933" s="44"/>
      <c r="Y4933" s="44"/>
    </row>
    <row r="4934" spans="1:25" ht="15" customHeight="1" x14ac:dyDescent="0.2">
      <c r="A4934" s="44"/>
      <c r="O4934" s="44"/>
      <c r="P4934" s="44"/>
      <c r="Q4934" s="44"/>
      <c r="R4934" s="44"/>
      <c r="S4934" s="44"/>
      <c r="T4934" s="44"/>
      <c r="U4934" s="44"/>
      <c r="V4934" s="44"/>
      <c r="W4934" s="44"/>
      <c r="X4934" s="44"/>
      <c r="Y4934" s="44"/>
    </row>
    <row r="4935" spans="1:25" ht="15" customHeight="1" x14ac:dyDescent="0.2">
      <c r="A4935" s="44"/>
      <c r="O4935" s="44"/>
      <c r="P4935" s="44"/>
      <c r="Q4935" s="44"/>
      <c r="R4935" s="44"/>
      <c r="S4935" s="44"/>
      <c r="T4935" s="44"/>
      <c r="U4935" s="44"/>
      <c r="V4935" s="44"/>
      <c r="W4935" s="44"/>
      <c r="X4935" s="44"/>
      <c r="Y4935" s="44"/>
    </row>
    <row r="4936" spans="1:25" ht="15" customHeight="1" x14ac:dyDescent="0.2">
      <c r="A4936" s="44"/>
      <c r="O4936" s="44"/>
      <c r="P4936" s="44"/>
      <c r="Q4936" s="44"/>
      <c r="R4936" s="44"/>
      <c r="S4936" s="44"/>
      <c r="T4936" s="44"/>
      <c r="U4936" s="44"/>
      <c r="V4936" s="44"/>
      <c r="W4936" s="44"/>
      <c r="X4936" s="44"/>
      <c r="Y4936" s="44"/>
    </row>
    <row r="4937" spans="1:25" ht="15" customHeight="1" x14ac:dyDescent="0.2">
      <c r="A4937" s="44"/>
      <c r="O4937" s="44"/>
      <c r="P4937" s="44"/>
      <c r="Q4937" s="44"/>
      <c r="R4937" s="44"/>
      <c r="S4937" s="44"/>
      <c r="T4937" s="44"/>
      <c r="U4937" s="44"/>
      <c r="V4937" s="44"/>
      <c r="W4937" s="44"/>
      <c r="X4937" s="44"/>
      <c r="Y4937" s="44"/>
    </row>
    <row r="4938" spans="1:25" ht="15" customHeight="1" x14ac:dyDescent="0.2">
      <c r="A4938" s="44"/>
      <c r="O4938" s="44"/>
      <c r="P4938" s="44"/>
      <c r="Q4938" s="44"/>
      <c r="R4938" s="44"/>
      <c r="S4938" s="44"/>
      <c r="T4938" s="44"/>
      <c r="U4938" s="44"/>
      <c r="V4938" s="44"/>
      <c r="W4938" s="44"/>
      <c r="X4938" s="44"/>
      <c r="Y4938" s="44"/>
    </row>
    <row r="4939" spans="1:25" ht="15" customHeight="1" x14ac:dyDescent="0.2">
      <c r="A4939" s="44"/>
      <c r="O4939" s="44"/>
      <c r="P4939" s="44"/>
      <c r="Q4939" s="44"/>
      <c r="R4939" s="44"/>
      <c r="S4939" s="44"/>
      <c r="T4939" s="44"/>
      <c r="U4939" s="44"/>
      <c r="V4939" s="44"/>
      <c r="W4939" s="44"/>
      <c r="X4939" s="44"/>
      <c r="Y4939" s="44"/>
    </row>
    <row r="4940" spans="1:25" ht="15" customHeight="1" x14ac:dyDescent="0.2">
      <c r="A4940" s="44"/>
      <c r="O4940" s="44"/>
      <c r="P4940" s="44"/>
      <c r="Q4940" s="44"/>
      <c r="R4940" s="44"/>
      <c r="S4940" s="44"/>
      <c r="T4940" s="44"/>
      <c r="U4940" s="44"/>
      <c r="V4940" s="44"/>
      <c r="W4940" s="44"/>
      <c r="X4940" s="44"/>
      <c r="Y4940" s="44"/>
    </row>
    <row r="4941" spans="1:25" ht="15" customHeight="1" x14ac:dyDescent="0.2">
      <c r="A4941" s="44"/>
      <c r="O4941" s="44"/>
      <c r="P4941" s="44"/>
      <c r="Q4941" s="44"/>
      <c r="R4941" s="44"/>
      <c r="S4941" s="44"/>
      <c r="T4941" s="44"/>
      <c r="U4941" s="44"/>
      <c r="V4941" s="44"/>
      <c r="W4941" s="44"/>
      <c r="X4941" s="44"/>
      <c r="Y4941" s="44"/>
    </row>
    <row r="4942" spans="1:25" ht="15" customHeight="1" x14ac:dyDescent="0.2">
      <c r="A4942" s="44"/>
      <c r="O4942" s="44"/>
      <c r="P4942" s="44"/>
      <c r="Q4942" s="44"/>
      <c r="R4942" s="44"/>
      <c r="S4942" s="44"/>
      <c r="T4942" s="44"/>
      <c r="U4942" s="44"/>
      <c r="V4942" s="44"/>
      <c r="W4942" s="44"/>
      <c r="X4942" s="44"/>
      <c r="Y4942" s="44"/>
    </row>
    <row r="4943" spans="1:25" ht="15" customHeight="1" x14ac:dyDescent="0.2">
      <c r="A4943" s="44"/>
      <c r="O4943" s="44"/>
      <c r="P4943" s="44"/>
      <c r="Q4943" s="44"/>
      <c r="R4943" s="44"/>
      <c r="S4943" s="44"/>
      <c r="T4943" s="44"/>
      <c r="U4943" s="44"/>
      <c r="V4943" s="44"/>
      <c r="W4943" s="44"/>
      <c r="X4943" s="44"/>
      <c r="Y4943" s="44"/>
    </row>
    <row r="4944" spans="1:25" ht="15" customHeight="1" x14ac:dyDescent="0.2">
      <c r="A4944" s="44"/>
      <c r="O4944" s="44"/>
      <c r="P4944" s="44"/>
      <c r="Q4944" s="44"/>
      <c r="R4944" s="44"/>
      <c r="S4944" s="44"/>
      <c r="T4944" s="44"/>
      <c r="U4944" s="44"/>
      <c r="V4944" s="44"/>
      <c r="W4944" s="44"/>
      <c r="X4944" s="44"/>
      <c r="Y4944" s="44"/>
    </row>
    <row r="4945" spans="1:25" ht="15" customHeight="1" x14ac:dyDescent="0.2">
      <c r="A4945" s="44"/>
      <c r="O4945" s="44"/>
      <c r="P4945" s="44"/>
      <c r="Q4945" s="44"/>
      <c r="R4945" s="44"/>
      <c r="S4945" s="44"/>
      <c r="T4945" s="44"/>
      <c r="U4945" s="44"/>
      <c r="V4945" s="44"/>
      <c r="W4945" s="44"/>
      <c r="X4945" s="44"/>
      <c r="Y4945" s="44"/>
    </row>
    <row r="4946" spans="1:25" ht="15" customHeight="1" x14ac:dyDescent="0.2">
      <c r="A4946" s="44"/>
      <c r="O4946" s="44"/>
      <c r="P4946" s="44"/>
      <c r="Q4946" s="44"/>
      <c r="R4946" s="44"/>
      <c r="S4946" s="44"/>
      <c r="T4946" s="44"/>
      <c r="U4946" s="44"/>
      <c r="V4946" s="44"/>
      <c r="W4946" s="44"/>
      <c r="X4946" s="44"/>
      <c r="Y4946" s="44"/>
    </row>
    <row r="4947" spans="1:25" ht="15" customHeight="1" x14ac:dyDescent="0.2">
      <c r="A4947" s="44"/>
      <c r="O4947" s="44"/>
      <c r="P4947" s="44"/>
      <c r="Q4947" s="44"/>
      <c r="R4947" s="44"/>
      <c r="S4947" s="44"/>
      <c r="T4947" s="44"/>
      <c r="U4947" s="44"/>
      <c r="V4947" s="44"/>
      <c r="W4947" s="44"/>
      <c r="X4947" s="44"/>
      <c r="Y4947" s="44"/>
    </row>
    <row r="4948" spans="1:25" ht="15" customHeight="1" x14ac:dyDescent="0.2">
      <c r="A4948" s="44"/>
      <c r="O4948" s="44"/>
      <c r="P4948" s="44"/>
      <c r="Q4948" s="44"/>
      <c r="R4948" s="44"/>
      <c r="S4948" s="44"/>
      <c r="T4948" s="44"/>
      <c r="U4948" s="44"/>
      <c r="V4948" s="44"/>
      <c r="W4948" s="44"/>
      <c r="X4948" s="44"/>
      <c r="Y4948" s="44"/>
    </row>
    <row r="4949" spans="1:25" ht="15" customHeight="1" x14ac:dyDescent="0.2">
      <c r="A4949" s="44"/>
      <c r="O4949" s="44"/>
      <c r="P4949" s="44"/>
      <c r="Q4949" s="44"/>
      <c r="R4949" s="44"/>
      <c r="S4949" s="44"/>
      <c r="T4949" s="44"/>
      <c r="U4949" s="44"/>
      <c r="V4949" s="44"/>
      <c r="W4949" s="44"/>
      <c r="X4949" s="44"/>
      <c r="Y4949" s="44"/>
    </row>
    <row r="4950" spans="1:25" ht="15" customHeight="1" x14ac:dyDescent="0.2">
      <c r="A4950" s="44"/>
      <c r="O4950" s="44"/>
      <c r="P4950" s="44"/>
      <c r="Q4950" s="44"/>
      <c r="R4950" s="44"/>
      <c r="S4950" s="44"/>
      <c r="T4950" s="44"/>
      <c r="U4950" s="44"/>
      <c r="V4950" s="44"/>
      <c r="W4950" s="44"/>
      <c r="X4950" s="44"/>
      <c r="Y4950" s="44"/>
    </row>
    <row r="4951" spans="1:25" ht="15" customHeight="1" x14ac:dyDescent="0.2">
      <c r="A4951" s="44"/>
      <c r="O4951" s="44"/>
      <c r="P4951" s="44"/>
      <c r="Q4951" s="44"/>
      <c r="R4951" s="44"/>
      <c r="S4951" s="44"/>
      <c r="T4951" s="44"/>
      <c r="U4951" s="44"/>
      <c r="V4951" s="44"/>
      <c r="W4951" s="44"/>
      <c r="X4951" s="44"/>
      <c r="Y4951" s="44"/>
    </row>
    <row r="4952" spans="1:25" ht="15" customHeight="1" x14ac:dyDescent="0.2">
      <c r="A4952" s="44"/>
      <c r="O4952" s="44"/>
      <c r="P4952" s="44"/>
      <c r="Q4952" s="44"/>
      <c r="R4952" s="44"/>
      <c r="S4952" s="44"/>
      <c r="T4952" s="44"/>
      <c r="U4952" s="44"/>
      <c r="V4952" s="44"/>
      <c r="W4952" s="44"/>
      <c r="X4952" s="44"/>
      <c r="Y4952" s="44"/>
    </row>
    <row r="4953" spans="1:25" ht="15" customHeight="1" x14ac:dyDescent="0.2">
      <c r="A4953" s="44"/>
      <c r="O4953" s="44"/>
      <c r="P4953" s="44"/>
      <c r="Q4953" s="44"/>
      <c r="R4953" s="44"/>
      <c r="S4953" s="44"/>
      <c r="T4953" s="44"/>
      <c r="U4953" s="44"/>
      <c r="V4953" s="44"/>
      <c r="W4953" s="44"/>
      <c r="X4953" s="44"/>
      <c r="Y4953" s="44"/>
    </row>
    <row r="4954" spans="1:25" ht="15" customHeight="1" x14ac:dyDescent="0.2">
      <c r="A4954" s="44"/>
      <c r="O4954" s="44"/>
      <c r="P4954" s="44"/>
      <c r="Q4954" s="44"/>
      <c r="R4954" s="44"/>
      <c r="S4954" s="44"/>
      <c r="T4954" s="44"/>
      <c r="U4954" s="44"/>
      <c r="V4954" s="44"/>
      <c r="W4954" s="44"/>
      <c r="X4954" s="44"/>
      <c r="Y4954" s="44"/>
    </row>
    <row r="4955" spans="1:25" ht="15" customHeight="1" x14ac:dyDescent="0.2">
      <c r="A4955" s="44"/>
      <c r="O4955" s="44"/>
      <c r="P4955" s="44"/>
      <c r="Q4955" s="44"/>
      <c r="R4955" s="44"/>
      <c r="S4955" s="44"/>
      <c r="T4955" s="44"/>
      <c r="U4955" s="44"/>
      <c r="V4955" s="44"/>
      <c r="W4955" s="44"/>
      <c r="X4955" s="44"/>
      <c r="Y4955" s="44"/>
    </row>
    <row r="4956" spans="1:25" ht="15" customHeight="1" x14ac:dyDescent="0.2">
      <c r="A4956" s="44"/>
      <c r="O4956" s="44"/>
      <c r="P4956" s="44"/>
      <c r="Q4956" s="44"/>
      <c r="R4956" s="44"/>
      <c r="S4956" s="44"/>
      <c r="T4956" s="44"/>
      <c r="U4956" s="44"/>
      <c r="V4956" s="44"/>
      <c r="W4956" s="44"/>
      <c r="X4956" s="44"/>
      <c r="Y4956" s="44"/>
    </row>
    <row r="4957" spans="1:25" ht="15" customHeight="1" x14ac:dyDescent="0.2">
      <c r="A4957" s="44"/>
      <c r="O4957" s="44"/>
      <c r="P4957" s="44"/>
      <c r="Q4957" s="44"/>
      <c r="R4957" s="44"/>
      <c r="S4957" s="44"/>
      <c r="T4957" s="44"/>
      <c r="U4957" s="44"/>
      <c r="V4957" s="44"/>
      <c r="W4957" s="44"/>
      <c r="X4957" s="44"/>
      <c r="Y4957" s="44"/>
    </row>
    <row r="4958" spans="1:25" ht="15" customHeight="1" x14ac:dyDescent="0.2">
      <c r="A4958" s="44"/>
      <c r="O4958" s="44"/>
      <c r="P4958" s="44"/>
      <c r="Q4958" s="44"/>
      <c r="R4958" s="44"/>
      <c r="S4958" s="44"/>
      <c r="T4958" s="44"/>
      <c r="U4958" s="44"/>
      <c r="V4958" s="44"/>
      <c r="W4958" s="44"/>
      <c r="X4958" s="44"/>
      <c r="Y4958" s="44"/>
    </row>
    <row r="4959" spans="1:25" ht="15" customHeight="1" x14ac:dyDescent="0.2">
      <c r="A4959" s="44"/>
      <c r="O4959" s="44"/>
      <c r="P4959" s="44"/>
      <c r="Q4959" s="44"/>
      <c r="R4959" s="44"/>
      <c r="S4959" s="44"/>
      <c r="T4959" s="44"/>
      <c r="U4959" s="44"/>
      <c r="V4959" s="44"/>
      <c r="W4959" s="44"/>
      <c r="X4959" s="44"/>
      <c r="Y4959" s="44"/>
    </row>
    <row r="4960" spans="1:25" ht="15" customHeight="1" x14ac:dyDescent="0.2">
      <c r="A4960" s="44"/>
      <c r="O4960" s="44"/>
      <c r="P4960" s="44"/>
      <c r="Q4960" s="44"/>
      <c r="R4960" s="44"/>
      <c r="S4960" s="44"/>
      <c r="T4960" s="44"/>
      <c r="U4960" s="44"/>
      <c r="V4960" s="44"/>
      <c r="W4960" s="44"/>
      <c r="X4960" s="44"/>
      <c r="Y4960" s="44"/>
    </row>
    <row r="4961" spans="1:25" ht="15" customHeight="1" x14ac:dyDescent="0.2">
      <c r="A4961" s="44"/>
      <c r="O4961" s="44"/>
      <c r="P4961" s="44"/>
      <c r="Q4961" s="44"/>
      <c r="R4961" s="44"/>
      <c r="S4961" s="44"/>
      <c r="T4961" s="44"/>
      <c r="U4961" s="44"/>
      <c r="V4961" s="44"/>
      <c r="W4961" s="44"/>
      <c r="X4961" s="44"/>
      <c r="Y4961" s="44"/>
    </row>
    <row r="4962" spans="1:25" ht="15" customHeight="1" x14ac:dyDescent="0.2">
      <c r="A4962" s="44"/>
      <c r="O4962" s="44"/>
      <c r="P4962" s="44"/>
      <c r="Q4962" s="44"/>
      <c r="R4962" s="44"/>
      <c r="S4962" s="44"/>
      <c r="T4962" s="44"/>
      <c r="U4962" s="44"/>
      <c r="V4962" s="44"/>
      <c r="W4962" s="44"/>
      <c r="X4962" s="44"/>
      <c r="Y4962" s="44"/>
    </row>
    <row r="4963" spans="1:25" ht="15" customHeight="1" x14ac:dyDescent="0.2">
      <c r="A4963" s="44"/>
      <c r="O4963" s="44"/>
      <c r="P4963" s="44"/>
      <c r="Q4963" s="44"/>
      <c r="R4963" s="44"/>
      <c r="S4963" s="44"/>
      <c r="T4963" s="44"/>
      <c r="U4963" s="44"/>
      <c r="V4963" s="44"/>
      <c r="W4963" s="44"/>
      <c r="X4963" s="44"/>
      <c r="Y4963" s="44"/>
    </row>
    <row r="4964" spans="1:25" ht="15" customHeight="1" x14ac:dyDescent="0.2">
      <c r="A4964" s="44"/>
      <c r="O4964" s="44"/>
      <c r="P4964" s="44"/>
      <c r="Q4964" s="44"/>
      <c r="R4964" s="44"/>
      <c r="S4964" s="44"/>
      <c r="T4964" s="44"/>
      <c r="U4964" s="44"/>
      <c r="V4964" s="44"/>
      <c r="W4964" s="44"/>
      <c r="X4964" s="44"/>
      <c r="Y4964" s="44"/>
    </row>
    <row r="4965" spans="1:25" ht="15" customHeight="1" x14ac:dyDescent="0.2">
      <c r="A4965" s="44"/>
      <c r="O4965" s="44"/>
      <c r="P4965" s="44"/>
      <c r="Q4965" s="44"/>
      <c r="R4965" s="44"/>
      <c r="S4965" s="44"/>
      <c r="T4965" s="44"/>
      <c r="U4965" s="44"/>
      <c r="V4965" s="44"/>
      <c r="W4965" s="44"/>
      <c r="X4965" s="44"/>
      <c r="Y4965" s="44"/>
    </row>
    <row r="4966" spans="1:25" ht="15" customHeight="1" x14ac:dyDescent="0.2">
      <c r="A4966" s="44"/>
      <c r="O4966" s="44"/>
      <c r="P4966" s="44"/>
      <c r="Q4966" s="44"/>
      <c r="R4966" s="44"/>
      <c r="S4966" s="44"/>
      <c r="T4966" s="44"/>
      <c r="U4966" s="44"/>
      <c r="V4966" s="44"/>
      <c r="W4966" s="44"/>
      <c r="X4966" s="44"/>
      <c r="Y4966" s="44"/>
    </row>
    <row r="4967" spans="1:25" ht="15" customHeight="1" x14ac:dyDescent="0.2">
      <c r="A4967" s="44"/>
      <c r="O4967" s="44"/>
      <c r="P4967" s="44"/>
      <c r="Q4967" s="44"/>
      <c r="R4967" s="44"/>
      <c r="S4967" s="44"/>
      <c r="T4967" s="44"/>
      <c r="U4967" s="44"/>
      <c r="V4967" s="44"/>
      <c r="W4967" s="44"/>
      <c r="X4967" s="44"/>
      <c r="Y4967" s="44"/>
    </row>
    <row r="4968" spans="1:25" ht="15" customHeight="1" x14ac:dyDescent="0.2">
      <c r="A4968" s="44"/>
      <c r="O4968" s="44"/>
      <c r="P4968" s="44"/>
      <c r="Q4968" s="44"/>
      <c r="R4968" s="44"/>
      <c r="S4968" s="44"/>
      <c r="T4968" s="44"/>
      <c r="U4968" s="44"/>
      <c r="V4968" s="44"/>
      <c r="W4968" s="44"/>
      <c r="X4968" s="44"/>
      <c r="Y4968" s="44"/>
    </row>
    <row r="4969" spans="1:25" ht="15" customHeight="1" x14ac:dyDescent="0.2">
      <c r="A4969" s="44"/>
      <c r="O4969" s="44"/>
      <c r="P4969" s="44"/>
      <c r="Q4969" s="44"/>
      <c r="R4969" s="44"/>
      <c r="S4969" s="44"/>
      <c r="T4969" s="44"/>
      <c r="U4969" s="44"/>
      <c r="V4969" s="44"/>
      <c r="W4969" s="44"/>
      <c r="X4969" s="44"/>
      <c r="Y4969" s="44"/>
    </row>
    <row r="4970" spans="1:25" ht="15" customHeight="1" x14ac:dyDescent="0.2">
      <c r="A4970" s="44"/>
      <c r="O4970" s="44"/>
      <c r="P4970" s="44"/>
      <c r="Q4970" s="44"/>
      <c r="R4970" s="44"/>
      <c r="S4970" s="44"/>
      <c r="T4970" s="44"/>
      <c r="U4970" s="44"/>
      <c r="V4970" s="44"/>
      <c r="W4970" s="44"/>
      <c r="X4970" s="44"/>
      <c r="Y4970" s="44"/>
    </row>
    <row r="4971" spans="1:25" ht="15" customHeight="1" x14ac:dyDescent="0.2">
      <c r="A4971" s="44"/>
      <c r="O4971" s="44"/>
      <c r="P4971" s="44"/>
      <c r="Q4971" s="44"/>
      <c r="R4971" s="44"/>
      <c r="S4971" s="44"/>
      <c r="T4971" s="44"/>
      <c r="U4971" s="44"/>
      <c r="V4971" s="44"/>
      <c r="W4971" s="44"/>
      <c r="X4971" s="44"/>
      <c r="Y4971" s="44"/>
    </row>
    <row r="4972" spans="1:25" ht="15" customHeight="1" x14ac:dyDescent="0.2">
      <c r="A4972" s="44"/>
      <c r="O4972" s="44"/>
      <c r="P4972" s="44"/>
      <c r="Q4972" s="44"/>
      <c r="R4972" s="44"/>
      <c r="S4972" s="44"/>
      <c r="T4972" s="44"/>
      <c r="U4972" s="44"/>
      <c r="V4972" s="44"/>
      <c r="W4972" s="44"/>
      <c r="X4972" s="44"/>
      <c r="Y4972" s="44"/>
    </row>
    <row r="4973" spans="1:25" ht="15" customHeight="1" x14ac:dyDescent="0.2">
      <c r="A4973" s="44"/>
      <c r="O4973" s="44"/>
      <c r="P4973" s="44"/>
      <c r="Q4973" s="44"/>
      <c r="R4973" s="44"/>
      <c r="S4973" s="44"/>
      <c r="T4973" s="44"/>
      <c r="U4973" s="44"/>
      <c r="V4973" s="44"/>
      <c r="W4973" s="44"/>
      <c r="X4973" s="44"/>
      <c r="Y4973" s="44"/>
    </row>
    <row r="4974" spans="1:25" ht="15" customHeight="1" x14ac:dyDescent="0.2">
      <c r="A4974" s="44"/>
      <c r="O4974" s="44"/>
      <c r="P4974" s="44"/>
      <c r="Q4974" s="44"/>
      <c r="R4974" s="44"/>
      <c r="S4974" s="44"/>
      <c r="T4974" s="44"/>
      <c r="U4974" s="44"/>
      <c r="V4974" s="44"/>
      <c r="W4974" s="44"/>
      <c r="X4974" s="44"/>
      <c r="Y4974" s="44"/>
    </row>
    <row r="4975" spans="1:25" ht="15" customHeight="1" x14ac:dyDescent="0.2">
      <c r="A4975" s="44"/>
      <c r="O4975" s="44"/>
      <c r="P4975" s="44"/>
      <c r="Q4975" s="44"/>
      <c r="R4975" s="44"/>
      <c r="S4975" s="44"/>
      <c r="T4975" s="44"/>
      <c r="U4975" s="44"/>
      <c r="V4975" s="44"/>
      <c r="W4975" s="44"/>
      <c r="X4975" s="44"/>
      <c r="Y4975" s="44"/>
    </row>
    <row r="4976" spans="1:25" ht="15" customHeight="1" x14ac:dyDescent="0.2">
      <c r="A4976" s="44"/>
      <c r="O4976" s="44"/>
      <c r="P4976" s="44"/>
      <c r="Q4976" s="44"/>
      <c r="R4976" s="44"/>
      <c r="S4976" s="44"/>
      <c r="T4976" s="44"/>
      <c r="U4976" s="44"/>
      <c r="V4976" s="44"/>
      <c r="W4976" s="44"/>
      <c r="X4976" s="44"/>
      <c r="Y4976" s="44"/>
    </row>
    <row r="4977" spans="1:25" ht="15" customHeight="1" x14ac:dyDescent="0.2">
      <c r="A4977" s="44"/>
      <c r="O4977" s="44"/>
      <c r="P4977" s="44"/>
      <c r="Q4977" s="44"/>
      <c r="R4977" s="44"/>
      <c r="S4977" s="44"/>
      <c r="T4977" s="44"/>
      <c r="U4977" s="44"/>
      <c r="V4977" s="44"/>
      <c r="W4977" s="44"/>
      <c r="X4977" s="44"/>
      <c r="Y4977" s="44"/>
    </row>
    <row r="4978" spans="1:25" ht="15" customHeight="1" x14ac:dyDescent="0.2">
      <c r="A4978" s="44"/>
      <c r="O4978" s="44"/>
      <c r="P4978" s="44"/>
      <c r="Q4978" s="44"/>
      <c r="R4978" s="44"/>
      <c r="S4978" s="44"/>
      <c r="T4978" s="44"/>
      <c r="U4978" s="44"/>
      <c r="V4978" s="44"/>
      <c r="W4978" s="44"/>
      <c r="X4978" s="44"/>
      <c r="Y4978" s="44"/>
    </row>
    <row r="4979" spans="1:25" ht="15" customHeight="1" x14ac:dyDescent="0.2">
      <c r="A4979" s="44"/>
      <c r="O4979" s="44"/>
      <c r="P4979" s="44"/>
      <c r="Q4979" s="44"/>
      <c r="R4979" s="44"/>
      <c r="S4979" s="44"/>
      <c r="T4979" s="44"/>
      <c r="U4979" s="44"/>
      <c r="V4979" s="44"/>
      <c r="W4979" s="44"/>
      <c r="X4979" s="44"/>
      <c r="Y4979" s="44"/>
    </row>
    <row r="4980" spans="1:25" ht="15" customHeight="1" x14ac:dyDescent="0.2">
      <c r="A4980" s="44"/>
      <c r="O4980" s="44"/>
      <c r="P4980" s="44"/>
      <c r="Q4980" s="44"/>
      <c r="R4980" s="44"/>
      <c r="S4980" s="44"/>
      <c r="T4980" s="44"/>
      <c r="U4980" s="44"/>
      <c r="V4980" s="44"/>
      <c r="W4980" s="44"/>
      <c r="X4980" s="44"/>
      <c r="Y4980" s="44"/>
    </row>
    <row r="4981" spans="1:25" ht="15" customHeight="1" x14ac:dyDescent="0.2">
      <c r="A4981" s="44"/>
      <c r="O4981" s="44"/>
      <c r="P4981" s="44"/>
      <c r="Q4981" s="44"/>
      <c r="R4981" s="44"/>
      <c r="S4981" s="44"/>
      <c r="T4981" s="44"/>
      <c r="U4981" s="44"/>
      <c r="V4981" s="44"/>
      <c r="W4981" s="44"/>
      <c r="X4981" s="44"/>
      <c r="Y4981" s="44"/>
    </row>
    <row r="4982" spans="1:25" ht="15" customHeight="1" x14ac:dyDescent="0.2">
      <c r="A4982" s="44"/>
      <c r="O4982" s="44"/>
      <c r="P4982" s="44"/>
      <c r="Q4982" s="44"/>
      <c r="R4982" s="44"/>
      <c r="S4982" s="44"/>
      <c r="T4982" s="44"/>
      <c r="U4982" s="44"/>
      <c r="V4982" s="44"/>
      <c r="W4982" s="44"/>
      <c r="X4982" s="44"/>
      <c r="Y4982" s="44"/>
    </row>
    <row r="4983" spans="1:25" ht="15" customHeight="1" x14ac:dyDescent="0.2">
      <c r="A4983" s="44"/>
      <c r="O4983" s="44"/>
      <c r="P4983" s="44"/>
      <c r="Q4983" s="44"/>
      <c r="R4983" s="44"/>
      <c r="S4983" s="44"/>
      <c r="T4983" s="44"/>
      <c r="U4983" s="44"/>
      <c r="V4983" s="44"/>
      <c r="W4983" s="44"/>
      <c r="X4983" s="44"/>
      <c r="Y4983" s="44"/>
    </row>
    <row r="4984" spans="1:25" ht="15" customHeight="1" x14ac:dyDescent="0.2">
      <c r="A4984" s="44"/>
      <c r="O4984" s="44"/>
      <c r="P4984" s="44"/>
      <c r="Q4984" s="44"/>
      <c r="R4984" s="44"/>
      <c r="S4984" s="44"/>
      <c r="T4984" s="44"/>
      <c r="U4984" s="44"/>
      <c r="V4984" s="44"/>
      <c r="W4984" s="44"/>
      <c r="X4984" s="44"/>
      <c r="Y4984" s="44"/>
    </row>
    <row r="4985" spans="1:25" ht="15" customHeight="1" x14ac:dyDescent="0.2">
      <c r="A4985" s="44"/>
      <c r="O4985" s="44"/>
      <c r="P4985" s="44"/>
      <c r="Q4985" s="44"/>
      <c r="R4985" s="44"/>
      <c r="S4985" s="44"/>
      <c r="T4985" s="44"/>
      <c r="U4985" s="44"/>
      <c r="V4985" s="44"/>
      <c r="W4985" s="44"/>
      <c r="X4985" s="44"/>
      <c r="Y4985" s="44"/>
    </row>
    <row r="4986" spans="1:25" ht="15" customHeight="1" x14ac:dyDescent="0.2">
      <c r="A4986" s="44"/>
      <c r="O4986" s="44"/>
      <c r="P4986" s="44"/>
      <c r="Q4986" s="44"/>
      <c r="R4986" s="44"/>
      <c r="S4986" s="44"/>
      <c r="T4986" s="44"/>
      <c r="U4986" s="44"/>
      <c r="V4986" s="44"/>
      <c r="W4986" s="44"/>
      <c r="X4986" s="44"/>
      <c r="Y4986" s="44"/>
    </row>
    <row r="4987" spans="1:25" ht="15" customHeight="1" x14ac:dyDescent="0.2">
      <c r="A4987" s="44"/>
      <c r="O4987" s="44"/>
      <c r="P4987" s="44"/>
      <c r="Q4987" s="44"/>
      <c r="R4987" s="44"/>
      <c r="S4987" s="44"/>
      <c r="T4987" s="44"/>
      <c r="U4987" s="44"/>
      <c r="V4987" s="44"/>
      <c r="W4987" s="44"/>
      <c r="X4987" s="44"/>
      <c r="Y4987" s="44"/>
    </row>
    <row r="4988" spans="1:25" ht="15" customHeight="1" x14ac:dyDescent="0.2">
      <c r="A4988" s="44"/>
      <c r="O4988" s="44"/>
      <c r="P4988" s="44"/>
      <c r="Q4988" s="44"/>
      <c r="R4988" s="44"/>
      <c r="S4988" s="44"/>
      <c r="T4988" s="44"/>
      <c r="U4988" s="44"/>
      <c r="V4988" s="44"/>
      <c r="W4988" s="44"/>
      <c r="X4988" s="44"/>
      <c r="Y4988" s="44"/>
    </row>
    <row r="4989" spans="1:25" ht="15" customHeight="1" x14ac:dyDescent="0.2">
      <c r="A4989" s="44"/>
      <c r="O4989" s="44"/>
      <c r="P4989" s="44"/>
      <c r="Q4989" s="44"/>
      <c r="R4989" s="44"/>
      <c r="S4989" s="44"/>
      <c r="T4989" s="44"/>
      <c r="U4989" s="44"/>
      <c r="V4989" s="44"/>
      <c r="W4989" s="44"/>
      <c r="X4989" s="44"/>
      <c r="Y4989" s="44"/>
    </row>
    <row r="4990" spans="1:25" ht="15" customHeight="1" x14ac:dyDescent="0.2">
      <c r="A4990" s="44"/>
      <c r="O4990" s="44"/>
      <c r="P4990" s="44"/>
      <c r="Q4990" s="44"/>
      <c r="R4990" s="44"/>
      <c r="S4990" s="44"/>
      <c r="T4990" s="44"/>
      <c r="U4990" s="44"/>
      <c r="V4990" s="44"/>
      <c r="W4990" s="44"/>
      <c r="X4990" s="44"/>
      <c r="Y4990" s="44"/>
    </row>
    <row r="4991" spans="1:25" ht="15" customHeight="1" x14ac:dyDescent="0.2">
      <c r="A4991" s="44"/>
      <c r="O4991" s="44"/>
      <c r="P4991" s="44"/>
      <c r="Q4991" s="44"/>
      <c r="R4991" s="44"/>
      <c r="S4991" s="44"/>
      <c r="T4991" s="44"/>
      <c r="U4991" s="44"/>
      <c r="V4991" s="44"/>
      <c r="W4991" s="44"/>
      <c r="X4991" s="44"/>
      <c r="Y4991" s="44"/>
    </row>
    <row r="4992" spans="1:25" ht="15" customHeight="1" x14ac:dyDescent="0.2">
      <c r="A4992" s="44"/>
      <c r="O4992" s="44"/>
      <c r="P4992" s="44"/>
      <c r="Q4992" s="44"/>
      <c r="R4992" s="44"/>
      <c r="S4992" s="44"/>
      <c r="T4992" s="44"/>
      <c r="U4992" s="44"/>
      <c r="V4992" s="44"/>
      <c r="W4992" s="44"/>
      <c r="X4992" s="44"/>
      <c r="Y4992" s="44"/>
    </row>
    <row r="4993" spans="1:25" ht="15" customHeight="1" x14ac:dyDescent="0.2">
      <c r="A4993" s="44"/>
      <c r="O4993" s="44"/>
      <c r="P4993" s="44"/>
      <c r="Q4993" s="44"/>
      <c r="R4993" s="44"/>
      <c r="S4993" s="44"/>
      <c r="T4993" s="44"/>
      <c r="U4993" s="44"/>
      <c r="V4993" s="44"/>
      <c r="W4993" s="44"/>
      <c r="X4993" s="44"/>
      <c r="Y4993" s="44"/>
    </row>
    <row r="4994" spans="1:25" ht="15" customHeight="1" x14ac:dyDescent="0.2">
      <c r="A4994" s="44"/>
      <c r="O4994" s="44"/>
      <c r="P4994" s="44"/>
      <c r="Q4994" s="44"/>
      <c r="R4994" s="44"/>
      <c r="S4994" s="44"/>
      <c r="T4994" s="44"/>
      <c r="U4994" s="44"/>
      <c r="V4994" s="44"/>
      <c r="W4994" s="44"/>
      <c r="X4994" s="44"/>
      <c r="Y4994" s="44"/>
    </row>
    <row r="4995" spans="1:25" ht="15" customHeight="1" x14ac:dyDescent="0.2">
      <c r="A4995" s="44"/>
      <c r="O4995" s="44"/>
      <c r="P4995" s="44"/>
      <c r="Q4995" s="44"/>
      <c r="R4995" s="44"/>
      <c r="S4995" s="44"/>
      <c r="T4995" s="44"/>
      <c r="U4995" s="44"/>
      <c r="V4995" s="44"/>
      <c r="W4995" s="44"/>
      <c r="X4995" s="44"/>
      <c r="Y4995" s="44"/>
    </row>
    <row r="4996" spans="1:25" ht="15" customHeight="1" x14ac:dyDescent="0.2">
      <c r="A4996" s="44"/>
      <c r="O4996" s="44"/>
      <c r="P4996" s="44"/>
      <c r="Q4996" s="44"/>
      <c r="R4996" s="44"/>
      <c r="S4996" s="44"/>
      <c r="T4996" s="44"/>
      <c r="U4996" s="44"/>
      <c r="V4996" s="44"/>
      <c r="W4996" s="44"/>
      <c r="X4996" s="44"/>
      <c r="Y4996" s="44"/>
    </row>
    <row r="4997" spans="1:25" ht="15" customHeight="1" x14ac:dyDescent="0.2">
      <c r="A4997" s="44"/>
      <c r="O4997" s="44"/>
      <c r="P4997" s="44"/>
      <c r="Q4997" s="44"/>
      <c r="R4997" s="44"/>
      <c r="S4997" s="44"/>
      <c r="T4997" s="44"/>
      <c r="U4997" s="44"/>
      <c r="V4997" s="44"/>
      <c r="W4997" s="44"/>
      <c r="X4997" s="44"/>
      <c r="Y4997" s="44"/>
    </row>
    <row r="4998" spans="1:25" ht="15" customHeight="1" x14ac:dyDescent="0.2">
      <c r="A4998" s="44"/>
      <c r="O4998" s="44"/>
      <c r="P4998" s="44"/>
      <c r="Q4998" s="44"/>
      <c r="R4998" s="44"/>
      <c r="S4998" s="44"/>
      <c r="T4998" s="44"/>
      <c r="U4998" s="44"/>
      <c r="V4998" s="44"/>
      <c r="W4998" s="44"/>
      <c r="X4998" s="44"/>
      <c r="Y4998" s="44"/>
    </row>
    <row r="4999" spans="1:25" ht="15" customHeight="1" x14ac:dyDescent="0.2">
      <c r="A4999" s="44"/>
      <c r="O4999" s="44"/>
      <c r="P4999" s="44"/>
      <c r="Q4999" s="44"/>
      <c r="R4999" s="44"/>
      <c r="S4999" s="44"/>
      <c r="T4999" s="44"/>
      <c r="U4999" s="44"/>
      <c r="V4999" s="44"/>
      <c r="W4999" s="44"/>
      <c r="X4999" s="44"/>
      <c r="Y4999" s="44"/>
    </row>
    <row r="5000" spans="1:25" ht="15" customHeight="1" x14ac:dyDescent="0.2">
      <c r="A5000" s="44"/>
      <c r="O5000" s="44"/>
      <c r="P5000" s="44"/>
      <c r="Q5000" s="44"/>
      <c r="R5000" s="44"/>
      <c r="S5000" s="44"/>
      <c r="T5000" s="44"/>
      <c r="U5000" s="44"/>
      <c r="V5000" s="44"/>
      <c r="W5000" s="44"/>
      <c r="X5000" s="44"/>
      <c r="Y5000" s="44"/>
    </row>
    <row r="5001" spans="1:25" ht="15" customHeight="1" x14ac:dyDescent="0.2">
      <c r="A5001" s="44"/>
      <c r="O5001" s="44"/>
      <c r="P5001" s="44"/>
      <c r="Q5001" s="44"/>
      <c r="R5001" s="44"/>
      <c r="S5001" s="44"/>
      <c r="T5001" s="44"/>
      <c r="U5001" s="44"/>
      <c r="V5001" s="44"/>
      <c r="W5001" s="44"/>
      <c r="X5001" s="44"/>
      <c r="Y5001" s="44"/>
    </row>
    <row r="5002" spans="1:25" ht="15" customHeight="1" x14ac:dyDescent="0.2">
      <c r="A5002" s="44"/>
      <c r="O5002" s="44"/>
      <c r="P5002" s="44"/>
      <c r="Q5002" s="44"/>
      <c r="R5002" s="44"/>
      <c r="S5002" s="44"/>
      <c r="T5002" s="44"/>
      <c r="U5002" s="44"/>
      <c r="V5002" s="44"/>
      <c r="W5002" s="44"/>
      <c r="X5002" s="44"/>
      <c r="Y5002" s="44"/>
    </row>
    <row r="5003" spans="1:25" ht="15" customHeight="1" x14ac:dyDescent="0.2">
      <c r="A5003" s="44"/>
      <c r="O5003" s="44"/>
      <c r="P5003" s="44"/>
      <c r="Q5003" s="44"/>
      <c r="R5003" s="44"/>
      <c r="S5003" s="44"/>
      <c r="T5003" s="44"/>
      <c r="U5003" s="44"/>
      <c r="V5003" s="44"/>
      <c r="W5003" s="44"/>
      <c r="X5003" s="44"/>
      <c r="Y5003" s="44"/>
    </row>
    <row r="5004" spans="1:25" ht="15" customHeight="1" x14ac:dyDescent="0.2">
      <c r="A5004" s="44"/>
      <c r="O5004" s="44"/>
      <c r="P5004" s="44"/>
      <c r="Q5004" s="44"/>
      <c r="R5004" s="44"/>
      <c r="S5004" s="44"/>
      <c r="T5004" s="44"/>
      <c r="U5004" s="44"/>
      <c r="V5004" s="44"/>
      <c r="W5004" s="44"/>
      <c r="X5004" s="44"/>
      <c r="Y5004" s="44"/>
    </row>
    <row r="5005" spans="1:25" ht="15" customHeight="1" x14ac:dyDescent="0.2">
      <c r="A5005" s="44"/>
      <c r="O5005" s="44"/>
      <c r="P5005" s="44"/>
      <c r="Q5005" s="44"/>
      <c r="R5005" s="44"/>
      <c r="S5005" s="44"/>
      <c r="T5005" s="44"/>
      <c r="U5005" s="44"/>
      <c r="V5005" s="44"/>
      <c r="W5005" s="44"/>
      <c r="X5005" s="44"/>
      <c r="Y5005" s="44"/>
    </row>
    <row r="5006" spans="1:25" ht="15" customHeight="1" x14ac:dyDescent="0.2">
      <c r="A5006" s="44"/>
      <c r="O5006" s="44"/>
      <c r="P5006" s="44"/>
      <c r="Q5006" s="44"/>
      <c r="R5006" s="44"/>
      <c r="S5006" s="44"/>
      <c r="T5006" s="44"/>
      <c r="U5006" s="44"/>
      <c r="V5006" s="44"/>
      <c r="W5006" s="44"/>
      <c r="X5006" s="44"/>
      <c r="Y5006" s="44"/>
    </row>
    <row r="5007" spans="1:25" ht="15" customHeight="1" x14ac:dyDescent="0.2">
      <c r="A5007" s="44"/>
      <c r="O5007" s="44"/>
      <c r="P5007" s="44"/>
      <c r="Q5007" s="44"/>
      <c r="R5007" s="44"/>
      <c r="S5007" s="44"/>
      <c r="T5007" s="44"/>
      <c r="U5007" s="44"/>
      <c r="V5007" s="44"/>
      <c r="W5007" s="44"/>
      <c r="X5007" s="44"/>
      <c r="Y5007" s="44"/>
    </row>
    <row r="5008" spans="1:25" ht="15" customHeight="1" x14ac:dyDescent="0.2">
      <c r="A5008" s="44"/>
      <c r="O5008" s="44"/>
      <c r="P5008" s="44"/>
      <c r="Q5008" s="44"/>
      <c r="R5008" s="44"/>
      <c r="S5008" s="44"/>
      <c r="T5008" s="44"/>
      <c r="U5008" s="44"/>
      <c r="V5008" s="44"/>
      <c r="W5008" s="44"/>
      <c r="X5008" s="44"/>
      <c r="Y5008" s="44"/>
    </row>
    <row r="5009" spans="1:25" ht="15" customHeight="1" x14ac:dyDescent="0.2">
      <c r="A5009" s="44"/>
      <c r="O5009" s="44"/>
      <c r="P5009" s="44"/>
      <c r="Q5009" s="44"/>
      <c r="R5009" s="44"/>
      <c r="S5009" s="44"/>
      <c r="T5009" s="44"/>
      <c r="U5009" s="44"/>
      <c r="V5009" s="44"/>
      <c r="W5009" s="44"/>
      <c r="X5009" s="44"/>
      <c r="Y5009" s="44"/>
    </row>
    <row r="5010" spans="1:25" ht="15" customHeight="1" x14ac:dyDescent="0.2">
      <c r="A5010" s="44"/>
      <c r="O5010" s="44"/>
      <c r="P5010" s="44"/>
      <c r="Q5010" s="44"/>
      <c r="R5010" s="44"/>
      <c r="S5010" s="44"/>
      <c r="T5010" s="44"/>
      <c r="U5010" s="44"/>
      <c r="V5010" s="44"/>
      <c r="W5010" s="44"/>
      <c r="X5010" s="44"/>
      <c r="Y5010" s="44"/>
    </row>
    <row r="5011" spans="1:25" ht="15" customHeight="1" x14ac:dyDescent="0.2">
      <c r="A5011" s="44"/>
      <c r="O5011" s="44"/>
      <c r="P5011" s="44"/>
      <c r="Q5011" s="44"/>
      <c r="R5011" s="44"/>
      <c r="S5011" s="44"/>
      <c r="T5011" s="44"/>
      <c r="U5011" s="44"/>
      <c r="V5011" s="44"/>
      <c r="W5011" s="44"/>
      <c r="X5011" s="44"/>
      <c r="Y5011" s="44"/>
    </row>
    <row r="5012" spans="1:25" ht="15" customHeight="1" x14ac:dyDescent="0.2">
      <c r="A5012" s="44"/>
      <c r="O5012" s="44"/>
      <c r="P5012" s="44"/>
      <c r="Q5012" s="44"/>
      <c r="R5012" s="44"/>
      <c r="S5012" s="44"/>
      <c r="T5012" s="44"/>
      <c r="U5012" s="44"/>
      <c r="V5012" s="44"/>
      <c r="W5012" s="44"/>
      <c r="X5012" s="44"/>
      <c r="Y5012" s="44"/>
    </row>
    <row r="5013" spans="1:25" ht="15" customHeight="1" x14ac:dyDescent="0.2">
      <c r="A5013" s="44"/>
      <c r="O5013" s="44"/>
      <c r="P5013" s="44"/>
      <c r="Q5013" s="44"/>
      <c r="R5013" s="44"/>
      <c r="S5013" s="44"/>
      <c r="T5013" s="44"/>
      <c r="U5013" s="44"/>
      <c r="V5013" s="44"/>
      <c r="W5013" s="44"/>
      <c r="X5013" s="44"/>
      <c r="Y5013" s="44"/>
    </row>
    <row r="5014" spans="1:25" ht="15" customHeight="1" x14ac:dyDescent="0.2">
      <c r="A5014" s="44"/>
      <c r="O5014" s="44"/>
      <c r="P5014" s="44"/>
      <c r="Q5014" s="44"/>
      <c r="R5014" s="44"/>
      <c r="S5014" s="44"/>
      <c r="T5014" s="44"/>
      <c r="U5014" s="44"/>
      <c r="V5014" s="44"/>
      <c r="W5014" s="44"/>
      <c r="X5014" s="44"/>
      <c r="Y5014" s="44"/>
    </row>
    <row r="5015" spans="1:25" ht="15" customHeight="1" x14ac:dyDescent="0.2">
      <c r="A5015" s="44"/>
      <c r="O5015" s="44"/>
      <c r="P5015" s="44"/>
      <c r="Q5015" s="44"/>
      <c r="R5015" s="44"/>
      <c r="S5015" s="44"/>
      <c r="T5015" s="44"/>
      <c r="U5015" s="44"/>
      <c r="V5015" s="44"/>
      <c r="W5015" s="44"/>
      <c r="X5015" s="44"/>
      <c r="Y5015" s="44"/>
    </row>
    <row r="5016" spans="1:25" ht="15" customHeight="1" x14ac:dyDescent="0.2">
      <c r="A5016" s="44"/>
      <c r="O5016" s="44"/>
      <c r="P5016" s="44"/>
      <c r="Q5016" s="44"/>
      <c r="R5016" s="44"/>
      <c r="S5016" s="44"/>
      <c r="T5016" s="44"/>
      <c r="U5016" s="44"/>
      <c r="V5016" s="44"/>
      <c r="W5016" s="44"/>
      <c r="X5016" s="44"/>
      <c r="Y5016" s="44"/>
    </row>
    <row r="5017" spans="1:25" ht="15" customHeight="1" x14ac:dyDescent="0.2">
      <c r="A5017" s="44"/>
      <c r="O5017" s="44"/>
      <c r="P5017" s="44"/>
      <c r="Q5017" s="44"/>
      <c r="R5017" s="44"/>
      <c r="S5017" s="44"/>
      <c r="T5017" s="44"/>
      <c r="U5017" s="44"/>
      <c r="V5017" s="44"/>
      <c r="W5017" s="44"/>
      <c r="X5017" s="44"/>
      <c r="Y5017" s="44"/>
    </row>
    <row r="5018" spans="1:25" ht="15" customHeight="1" x14ac:dyDescent="0.2">
      <c r="A5018" s="44"/>
      <c r="O5018" s="44"/>
      <c r="P5018" s="44"/>
      <c r="Q5018" s="44"/>
      <c r="R5018" s="44"/>
      <c r="S5018" s="44"/>
      <c r="T5018" s="44"/>
      <c r="U5018" s="44"/>
      <c r="V5018" s="44"/>
      <c r="W5018" s="44"/>
      <c r="X5018" s="44"/>
      <c r="Y5018" s="44"/>
    </row>
    <row r="5019" spans="1:25" ht="15" customHeight="1" x14ac:dyDescent="0.2">
      <c r="A5019" s="44"/>
      <c r="O5019" s="44"/>
      <c r="P5019" s="44"/>
      <c r="Q5019" s="44"/>
      <c r="R5019" s="44"/>
      <c r="S5019" s="44"/>
      <c r="T5019" s="44"/>
      <c r="U5019" s="44"/>
      <c r="V5019" s="44"/>
      <c r="W5019" s="44"/>
      <c r="X5019" s="44"/>
      <c r="Y5019" s="44"/>
    </row>
    <row r="5020" spans="1:25" ht="15" customHeight="1" x14ac:dyDescent="0.2">
      <c r="A5020" s="44"/>
      <c r="O5020" s="44"/>
      <c r="P5020" s="44"/>
      <c r="Q5020" s="44"/>
      <c r="R5020" s="44"/>
      <c r="S5020" s="44"/>
      <c r="T5020" s="44"/>
      <c r="U5020" s="44"/>
      <c r="V5020" s="44"/>
      <c r="W5020" s="44"/>
      <c r="X5020" s="44"/>
      <c r="Y5020" s="44"/>
    </row>
    <row r="5021" spans="1:25" ht="15" customHeight="1" x14ac:dyDescent="0.2">
      <c r="A5021" s="44"/>
      <c r="O5021" s="44"/>
      <c r="P5021" s="44"/>
      <c r="Q5021" s="44"/>
      <c r="R5021" s="44"/>
      <c r="S5021" s="44"/>
      <c r="T5021" s="44"/>
      <c r="U5021" s="44"/>
      <c r="V5021" s="44"/>
      <c r="W5021" s="44"/>
      <c r="X5021" s="44"/>
      <c r="Y5021" s="44"/>
    </row>
    <row r="5022" spans="1:25" ht="15" customHeight="1" x14ac:dyDescent="0.2">
      <c r="A5022" s="44"/>
      <c r="O5022" s="44"/>
      <c r="P5022" s="44"/>
      <c r="Q5022" s="44"/>
      <c r="R5022" s="44"/>
      <c r="S5022" s="44"/>
      <c r="T5022" s="44"/>
      <c r="U5022" s="44"/>
      <c r="V5022" s="44"/>
      <c r="W5022" s="44"/>
      <c r="X5022" s="44"/>
      <c r="Y5022" s="44"/>
    </row>
    <row r="5023" spans="1:25" ht="15" customHeight="1" x14ac:dyDescent="0.2">
      <c r="A5023" s="44"/>
      <c r="O5023" s="44"/>
      <c r="P5023" s="44"/>
      <c r="Q5023" s="44"/>
      <c r="R5023" s="44"/>
      <c r="S5023" s="44"/>
      <c r="T5023" s="44"/>
      <c r="U5023" s="44"/>
      <c r="V5023" s="44"/>
      <c r="W5023" s="44"/>
      <c r="X5023" s="44"/>
      <c r="Y5023" s="44"/>
    </row>
    <row r="5024" spans="1:25" ht="15" customHeight="1" x14ac:dyDescent="0.2">
      <c r="A5024" s="44"/>
      <c r="O5024" s="44"/>
      <c r="P5024" s="44"/>
      <c r="Q5024" s="44"/>
      <c r="R5024" s="44"/>
      <c r="S5024" s="44"/>
      <c r="T5024" s="44"/>
      <c r="U5024" s="44"/>
      <c r="V5024" s="44"/>
      <c r="W5024" s="44"/>
      <c r="X5024" s="44"/>
      <c r="Y5024" s="44"/>
    </row>
    <row r="5025" spans="1:25" ht="15" customHeight="1" x14ac:dyDescent="0.2">
      <c r="A5025" s="44"/>
      <c r="O5025" s="44"/>
      <c r="P5025" s="44"/>
      <c r="Q5025" s="44"/>
      <c r="R5025" s="44"/>
      <c r="S5025" s="44"/>
      <c r="T5025" s="44"/>
      <c r="U5025" s="44"/>
      <c r="V5025" s="44"/>
      <c r="W5025" s="44"/>
      <c r="X5025" s="44"/>
      <c r="Y5025" s="44"/>
    </row>
    <row r="5026" spans="1:25" ht="15" customHeight="1" x14ac:dyDescent="0.2">
      <c r="A5026" s="44"/>
      <c r="O5026" s="44"/>
      <c r="P5026" s="44"/>
      <c r="Q5026" s="44"/>
      <c r="R5026" s="44"/>
      <c r="S5026" s="44"/>
      <c r="T5026" s="44"/>
      <c r="U5026" s="44"/>
      <c r="V5026" s="44"/>
      <c r="W5026" s="44"/>
      <c r="X5026" s="44"/>
      <c r="Y5026" s="44"/>
    </row>
    <row r="5027" spans="1:25" ht="15" customHeight="1" x14ac:dyDescent="0.2">
      <c r="A5027" s="44"/>
      <c r="O5027" s="44"/>
      <c r="P5027" s="44"/>
      <c r="Q5027" s="44"/>
      <c r="R5027" s="44"/>
      <c r="S5027" s="44"/>
      <c r="T5027" s="44"/>
      <c r="U5027" s="44"/>
      <c r="V5027" s="44"/>
      <c r="W5027" s="44"/>
      <c r="X5027" s="44"/>
      <c r="Y5027" s="44"/>
    </row>
    <row r="5028" spans="1:25" ht="15" customHeight="1" x14ac:dyDescent="0.2">
      <c r="A5028" s="44"/>
      <c r="O5028" s="44"/>
      <c r="P5028" s="44"/>
      <c r="Q5028" s="44"/>
      <c r="R5028" s="44"/>
      <c r="S5028" s="44"/>
      <c r="T5028" s="44"/>
      <c r="U5028" s="44"/>
      <c r="V5028" s="44"/>
      <c r="W5028" s="44"/>
      <c r="X5028" s="44"/>
      <c r="Y5028" s="44"/>
    </row>
    <row r="5029" spans="1:25" ht="15" customHeight="1" x14ac:dyDescent="0.2">
      <c r="A5029" s="44"/>
      <c r="O5029" s="44"/>
      <c r="P5029" s="44"/>
      <c r="Q5029" s="44"/>
      <c r="R5029" s="44"/>
      <c r="S5029" s="44"/>
      <c r="T5029" s="44"/>
      <c r="U5029" s="44"/>
      <c r="V5029" s="44"/>
      <c r="W5029" s="44"/>
      <c r="X5029" s="44"/>
      <c r="Y5029" s="44"/>
    </row>
    <row r="5030" spans="1:25" ht="15" customHeight="1" x14ac:dyDescent="0.2">
      <c r="A5030" s="44"/>
      <c r="O5030" s="44"/>
      <c r="P5030" s="44"/>
      <c r="Q5030" s="44"/>
      <c r="R5030" s="44"/>
      <c r="S5030" s="44"/>
      <c r="T5030" s="44"/>
      <c r="U5030" s="44"/>
      <c r="V5030" s="44"/>
      <c r="W5030" s="44"/>
      <c r="X5030" s="44"/>
      <c r="Y5030" s="44"/>
    </row>
    <row r="5031" spans="1:25" ht="15" customHeight="1" x14ac:dyDescent="0.2">
      <c r="A5031" s="44"/>
      <c r="O5031" s="44"/>
      <c r="P5031" s="44"/>
      <c r="Q5031" s="44"/>
      <c r="R5031" s="44"/>
      <c r="S5031" s="44"/>
      <c r="T5031" s="44"/>
      <c r="U5031" s="44"/>
      <c r="V5031" s="44"/>
      <c r="W5031" s="44"/>
      <c r="X5031" s="44"/>
      <c r="Y5031" s="44"/>
    </row>
    <row r="5032" spans="1:25" ht="15" customHeight="1" x14ac:dyDescent="0.2">
      <c r="A5032" s="44"/>
      <c r="O5032" s="44"/>
      <c r="P5032" s="44"/>
      <c r="Q5032" s="44"/>
      <c r="R5032" s="44"/>
      <c r="S5032" s="44"/>
      <c r="T5032" s="44"/>
      <c r="U5032" s="44"/>
      <c r="V5032" s="44"/>
      <c r="W5032" s="44"/>
      <c r="X5032" s="44"/>
      <c r="Y5032" s="44"/>
    </row>
    <row r="5033" spans="1:25" ht="15" customHeight="1" x14ac:dyDescent="0.2">
      <c r="A5033" s="44"/>
      <c r="O5033" s="44"/>
      <c r="P5033" s="44"/>
      <c r="Q5033" s="44"/>
      <c r="R5033" s="44"/>
      <c r="S5033" s="44"/>
      <c r="T5033" s="44"/>
      <c r="U5033" s="44"/>
      <c r="V5033" s="44"/>
      <c r="W5033" s="44"/>
      <c r="X5033" s="44"/>
      <c r="Y5033" s="44"/>
    </row>
    <row r="5034" spans="1:25" ht="15" customHeight="1" x14ac:dyDescent="0.2">
      <c r="A5034" s="44"/>
      <c r="O5034" s="44"/>
      <c r="P5034" s="44"/>
      <c r="Q5034" s="44"/>
      <c r="R5034" s="44"/>
      <c r="S5034" s="44"/>
      <c r="T5034" s="44"/>
      <c r="U5034" s="44"/>
      <c r="V5034" s="44"/>
      <c r="W5034" s="44"/>
      <c r="X5034" s="44"/>
      <c r="Y5034" s="44"/>
    </row>
    <row r="5035" spans="1:25" ht="15" customHeight="1" x14ac:dyDescent="0.2">
      <c r="A5035" s="44"/>
      <c r="O5035" s="44"/>
      <c r="P5035" s="44"/>
      <c r="Q5035" s="44"/>
      <c r="R5035" s="44"/>
      <c r="S5035" s="44"/>
      <c r="T5035" s="44"/>
      <c r="U5035" s="44"/>
      <c r="V5035" s="44"/>
      <c r="W5035" s="44"/>
      <c r="X5035" s="44"/>
      <c r="Y5035" s="44"/>
    </row>
    <row r="5036" spans="1:25" ht="15" customHeight="1" x14ac:dyDescent="0.2">
      <c r="A5036" s="44"/>
      <c r="O5036" s="44"/>
      <c r="P5036" s="44"/>
      <c r="Q5036" s="44"/>
      <c r="R5036" s="44"/>
      <c r="S5036" s="44"/>
      <c r="T5036" s="44"/>
      <c r="U5036" s="44"/>
      <c r="V5036" s="44"/>
      <c r="W5036" s="44"/>
      <c r="X5036" s="44"/>
      <c r="Y5036" s="44"/>
    </row>
    <row r="5037" spans="1:25" ht="15" customHeight="1" x14ac:dyDescent="0.2">
      <c r="A5037" s="44"/>
      <c r="O5037" s="44"/>
      <c r="P5037" s="44"/>
      <c r="Q5037" s="44"/>
      <c r="R5037" s="44"/>
      <c r="S5037" s="44"/>
      <c r="T5037" s="44"/>
      <c r="U5037" s="44"/>
      <c r="V5037" s="44"/>
      <c r="W5037" s="44"/>
      <c r="X5037" s="44"/>
      <c r="Y5037" s="44"/>
    </row>
    <row r="5038" spans="1:25" ht="15" customHeight="1" x14ac:dyDescent="0.2">
      <c r="A5038" s="44"/>
      <c r="O5038" s="44"/>
      <c r="P5038" s="44"/>
      <c r="Q5038" s="44"/>
      <c r="R5038" s="44"/>
      <c r="S5038" s="44"/>
      <c r="T5038" s="44"/>
      <c r="U5038" s="44"/>
      <c r="V5038" s="44"/>
      <c r="W5038" s="44"/>
      <c r="X5038" s="44"/>
      <c r="Y5038" s="44"/>
    </row>
    <row r="5039" spans="1:25" ht="15" customHeight="1" x14ac:dyDescent="0.2">
      <c r="A5039" s="44"/>
      <c r="O5039" s="44"/>
      <c r="P5039" s="44"/>
      <c r="Q5039" s="44"/>
      <c r="R5039" s="44"/>
      <c r="S5039" s="44"/>
      <c r="T5039" s="44"/>
      <c r="U5039" s="44"/>
      <c r="V5039" s="44"/>
      <c r="W5039" s="44"/>
      <c r="X5039" s="44"/>
      <c r="Y5039" s="44"/>
    </row>
    <row r="5040" spans="1:25" ht="15" customHeight="1" x14ac:dyDescent="0.2">
      <c r="A5040" s="44"/>
      <c r="O5040" s="44"/>
      <c r="P5040" s="44"/>
      <c r="Q5040" s="44"/>
      <c r="R5040" s="44"/>
      <c r="S5040" s="44"/>
      <c r="T5040" s="44"/>
      <c r="U5040" s="44"/>
      <c r="V5040" s="44"/>
      <c r="W5040" s="44"/>
      <c r="X5040" s="44"/>
      <c r="Y5040" s="44"/>
    </row>
    <row r="5041" spans="1:25" ht="15" customHeight="1" x14ac:dyDescent="0.2">
      <c r="A5041" s="44"/>
      <c r="O5041" s="44"/>
      <c r="P5041" s="44"/>
      <c r="Q5041" s="44"/>
      <c r="R5041" s="44"/>
      <c r="S5041" s="44"/>
      <c r="T5041" s="44"/>
      <c r="U5041" s="44"/>
      <c r="V5041" s="44"/>
      <c r="W5041" s="44"/>
      <c r="X5041" s="44"/>
      <c r="Y5041" s="44"/>
    </row>
    <row r="5042" spans="1:25" ht="15" customHeight="1" x14ac:dyDescent="0.2">
      <c r="A5042" s="44"/>
      <c r="O5042" s="44"/>
      <c r="P5042" s="44"/>
      <c r="Q5042" s="44"/>
      <c r="R5042" s="44"/>
      <c r="S5042" s="44"/>
      <c r="T5042" s="44"/>
      <c r="U5042" s="44"/>
      <c r="V5042" s="44"/>
      <c r="W5042" s="44"/>
      <c r="X5042" s="44"/>
      <c r="Y5042" s="44"/>
    </row>
    <row r="5043" spans="1:25" ht="15" customHeight="1" x14ac:dyDescent="0.2">
      <c r="A5043" s="44"/>
      <c r="O5043" s="44"/>
      <c r="P5043" s="44"/>
      <c r="Q5043" s="44"/>
      <c r="R5043" s="44"/>
      <c r="S5043" s="44"/>
      <c r="T5043" s="44"/>
      <c r="U5043" s="44"/>
      <c r="V5043" s="44"/>
      <c r="W5043" s="44"/>
      <c r="X5043" s="44"/>
      <c r="Y5043" s="44"/>
    </row>
    <row r="5044" spans="1:25" ht="15" customHeight="1" x14ac:dyDescent="0.2">
      <c r="A5044" s="44"/>
      <c r="O5044" s="44"/>
      <c r="P5044" s="44"/>
      <c r="Q5044" s="44"/>
      <c r="R5044" s="44"/>
      <c r="S5044" s="44"/>
      <c r="T5044" s="44"/>
      <c r="U5044" s="44"/>
      <c r="V5044" s="44"/>
      <c r="W5044" s="44"/>
      <c r="X5044" s="44"/>
      <c r="Y5044" s="44"/>
    </row>
    <row r="5045" spans="1:25" ht="15" customHeight="1" x14ac:dyDescent="0.2">
      <c r="A5045" s="44"/>
      <c r="O5045" s="44"/>
      <c r="P5045" s="44"/>
      <c r="Q5045" s="44"/>
      <c r="R5045" s="44"/>
      <c r="S5045" s="44"/>
      <c r="T5045" s="44"/>
      <c r="U5045" s="44"/>
      <c r="V5045" s="44"/>
      <c r="W5045" s="44"/>
      <c r="X5045" s="44"/>
      <c r="Y5045" s="44"/>
    </row>
    <row r="5046" spans="1:25" ht="15" customHeight="1" x14ac:dyDescent="0.2">
      <c r="A5046" s="44"/>
      <c r="O5046" s="44"/>
      <c r="P5046" s="44"/>
      <c r="Q5046" s="44"/>
      <c r="R5046" s="44"/>
      <c r="S5046" s="44"/>
      <c r="T5046" s="44"/>
      <c r="U5046" s="44"/>
      <c r="V5046" s="44"/>
      <c r="W5046" s="44"/>
      <c r="X5046" s="44"/>
      <c r="Y5046" s="44"/>
    </row>
    <row r="5047" spans="1:25" ht="15" customHeight="1" x14ac:dyDescent="0.2">
      <c r="A5047" s="44"/>
      <c r="O5047" s="44"/>
      <c r="P5047" s="44"/>
      <c r="Q5047" s="44"/>
      <c r="R5047" s="44"/>
      <c r="S5047" s="44"/>
      <c r="T5047" s="44"/>
      <c r="U5047" s="44"/>
      <c r="V5047" s="44"/>
      <c r="W5047" s="44"/>
      <c r="X5047" s="44"/>
      <c r="Y5047" s="44"/>
    </row>
    <row r="5048" spans="1:25" ht="15" customHeight="1" x14ac:dyDescent="0.2">
      <c r="A5048" s="44"/>
      <c r="O5048" s="44"/>
      <c r="P5048" s="44"/>
      <c r="Q5048" s="44"/>
      <c r="R5048" s="44"/>
      <c r="S5048" s="44"/>
      <c r="T5048" s="44"/>
      <c r="U5048" s="44"/>
      <c r="V5048" s="44"/>
      <c r="W5048" s="44"/>
      <c r="X5048" s="44"/>
      <c r="Y5048" s="44"/>
    </row>
    <row r="5049" spans="1:25" ht="15" customHeight="1" x14ac:dyDescent="0.2">
      <c r="A5049" s="44"/>
      <c r="O5049" s="44"/>
      <c r="P5049" s="44"/>
      <c r="Q5049" s="44"/>
      <c r="R5049" s="44"/>
      <c r="S5049" s="44"/>
      <c r="T5049" s="44"/>
      <c r="U5049" s="44"/>
      <c r="V5049" s="44"/>
      <c r="W5049" s="44"/>
      <c r="X5049" s="44"/>
      <c r="Y5049" s="44"/>
    </row>
    <row r="5050" spans="1:25" ht="15" customHeight="1" x14ac:dyDescent="0.2">
      <c r="A5050" s="44"/>
      <c r="O5050" s="44"/>
      <c r="P5050" s="44"/>
      <c r="Q5050" s="44"/>
      <c r="R5050" s="44"/>
      <c r="S5050" s="44"/>
      <c r="T5050" s="44"/>
      <c r="U5050" s="44"/>
      <c r="V5050" s="44"/>
      <c r="W5050" s="44"/>
      <c r="X5050" s="44"/>
      <c r="Y5050" s="44"/>
    </row>
    <row r="5051" spans="1:25" ht="15" customHeight="1" x14ac:dyDescent="0.2">
      <c r="A5051" s="44"/>
      <c r="O5051" s="44"/>
      <c r="P5051" s="44"/>
      <c r="Q5051" s="44"/>
      <c r="R5051" s="44"/>
      <c r="S5051" s="44"/>
      <c r="T5051" s="44"/>
      <c r="U5051" s="44"/>
      <c r="V5051" s="44"/>
      <c r="W5051" s="44"/>
      <c r="X5051" s="44"/>
      <c r="Y5051" s="44"/>
    </row>
    <row r="5052" spans="1:25" ht="15" customHeight="1" x14ac:dyDescent="0.2">
      <c r="A5052" s="44"/>
      <c r="O5052" s="44"/>
      <c r="P5052" s="44"/>
      <c r="Q5052" s="44"/>
      <c r="R5052" s="44"/>
      <c r="S5052" s="44"/>
      <c r="T5052" s="44"/>
      <c r="U5052" s="44"/>
      <c r="V5052" s="44"/>
      <c r="W5052" s="44"/>
      <c r="X5052" s="44"/>
      <c r="Y5052" s="44"/>
    </row>
    <row r="5053" spans="1:25" ht="15" customHeight="1" x14ac:dyDescent="0.2">
      <c r="A5053" s="44"/>
      <c r="O5053" s="44"/>
      <c r="P5053" s="44"/>
      <c r="Q5053" s="44"/>
      <c r="R5053" s="44"/>
      <c r="S5053" s="44"/>
      <c r="T5053" s="44"/>
      <c r="U5053" s="44"/>
      <c r="V5053" s="44"/>
      <c r="W5053" s="44"/>
      <c r="X5053" s="44"/>
      <c r="Y5053" s="44"/>
    </row>
    <row r="5054" spans="1:25" ht="15" customHeight="1" x14ac:dyDescent="0.2">
      <c r="A5054" s="44"/>
      <c r="O5054" s="44"/>
      <c r="P5054" s="44"/>
      <c r="Q5054" s="44"/>
      <c r="R5054" s="44"/>
      <c r="S5054" s="44"/>
      <c r="T5054" s="44"/>
      <c r="U5054" s="44"/>
      <c r="V5054" s="44"/>
      <c r="W5054" s="44"/>
      <c r="X5054" s="44"/>
      <c r="Y5054" s="44"/>
    </row>
    <row r="5055" spans="1:25" ht="15" customHeight="1" x14ac:dyDescent="0.2">
      <c r="A5055" s="44"/>
      <c r="O5055" s="44"/>
      <c r="P5055" s="44"/>
      <c r="Q5055" s="44"/>
      <c r="R5055" s="44"/>
      <c r="S5055" s="44"/>
      <c r="T5055" s="44"/>
      <c r="U5055" s="44"/>
      <c r="V5055" s="44"/>
      <c r="W5055" s="44"/>
      <c r="X5055" s="44"/>
      <c r="Y5055" s="44"/>
    </row>
    <row r="5056" spans="1:25" ht="15" customHeight="1" x14ac:dyDescent="0.2">
      <c r="A5056" s="44"/>
      <c r="O5056" s="44"/>
      <c r="P5056" s="44"/>
      <c r="Q5056" s="44"/>
      <c r="R5056" s="44"/>
      <c r="S5056" s="44"/>
      <c r="T5056" s="44"/>
      <c r="U5056" s="44"/>
      <c r="V5056" s="44"/>
      <c r="W5056" s="44"/>
      <c r="X5056" s="44"/>
      <c r="Y5056" s="44"/>
    </row>
    <row r="5057" spans="1:25" ht="15" customHeight="1" x14ac:dyDescent="0.2">
      <c r="A5057" s="44"/>
      <c r="O5057" s="44"/>
      <c r="P5057" s="44"/>
      <c r="Q5057" s="44"/>
      <c r="R5057" s="44"/>
      <c r="S5057" s="44"/>
      <c r="T5057" s="44"/>
      <c r="U5057" s="44"/>
      <c r="V5057" s="44"/>
      <c r="W5057" s="44"/>
      <c r="X5057" s="44"/>
      <c r="Y5057" s="44"/>
    </row>
    <row r="5058" spans="1:25" ht="15" customHeight="1" x14ac:dyDescent="0.2">
      <c r="A5058" s="44"/>
      <c r="O5058" s="44"/>
      <c r="P5058" s="44"/>
      <c r="Q5058" s="44"/>
      <c r="R5058" s="44"/>
      <c r="S5058" s="44"/>
      <c r="T5058" s="44"/>
      <c r="U5058" s="44"/>
      <c r="V5058" s="44"/>
      <c r="W5058" s="44"/>
      <c r="X5058" s="44"/>
      <c r="Y5058" s="44"/>
    </row>
    <row r="5059" spans="1:25" ht="15" customHeight="1" x14ac:dyDescent="0.2">
      <c r="A5059" s="44"/>
      <c r="O5059" s="44"/>
      <c r="P5059" s="44"/>
      <c r="Q5059" s="44"/>
      <c r="R5059" s="44"/>
      <c r="S5059" s="44"/>
      <c r="T5059" s="44"/>
      <c r="U5059" s="44"/>
      <c r="V5059" s="44"/>
      <c r="W5059" s="44"/>
      <c r="X5059" s="44"/>
      <c r="Y5059" s="44"/>
    </row>
    <row r="5060" spans="1:25" ht="15" customHeight="1" x14ac:dyDescent="0.2">
      <c r="A5060" s="44"/>
      <c r="O5060" s="44"/>
      <c r="P5060" s="44"/>
      <c r="Q5060" s="44"/>
      <c r="R5060" s="44"/>
      <c r="S5060" s="44"/>
      <c r="T5060" s="44"/>
      <c r="U5060" s="44"/>
      <c r="V5060" s="44"/>
      <c r="W5060" s="44"/>
      <c r="X5060" s="44"/>
      <c r="Y5060" s="44"/>
    </row>
    <row r="5061" spans="1:25" ht="15" customHeight="1" x14ac:dyDescent="0.2">
      <c r="A5061" s="44"/>
      <c r="O5061" s="44"/>
      <c r="P5061" s="44"/>
      <c r="Q5061" s="44"/>
      <c r="R5061" s="44"/>
      <c r="S5061" s="44"/>
      <c r="T5061" s="44"/>
      <c r="U5061" s="44"/>
      <c r="V5061" s="44"/>
      <c r="W5061" s="44"/>
      <c r="X5061" s="44"/>
      <c r="Y5061" s="44"/>
    </row>
    <row r="5062" spans="1:25" ht="15" customHeight="1" x14ac:dyDescent="0.2">
      <c r="A5062" s="44"/>
      <c r="O5062" s="44"/>
      <c r="P5062" s="44"/>
      <c r="Q5062" s="44"/>
      <c r="R5062" s="44"/>
      <c r="S5062" s="44"/>
      <c r="T5062" s="44"/>
      <c r="U5062" s="44"/>
      <c r="V5062" s="44"/>
      <c r="W5062" s="44"/>
      <c r="X5062" s="44"/>
      <c r="Y5062" s="44"/>
    </row>
    <row r="5063" spans="1:25" ht="15" customHeight="1" x14ac:dyDescent="0.2">
      <c r="A5063" s="44"/>
      <c r="O5063" s="44"/>
      <c r="P5063" s="44"/>
      <c r="Q5063" s="44"/>
      <c r="R5063" s="44"/>
      <c r="S5063" s="44"/>
      <c r="T5063" s="44"/>
      <c r="U5063" s="44"/>
      <c r="V5063" s="44"/>
      <c r="W5063" s="44"/>
      <c r="X5063" s="44"/>
      <c r="Y5063" s="44"/>
    </row>
    <row r="5064" spans="1:25" ht="15" customHeight="1" x14ac:dyDescent="0.2">
      <c r="A5064" s="44"/>
      <c r="O5064" s="44"/>
      <c r="P5064" s="44"/>
      <c r="Q5064" s="44"/>
      <c r="R5064" s="44"/>
      <c r="S5064" s="44"/>
      <c r="T5064" s="44"/>
      <c r="U5064" s="44"/>
      <c r="V5064" s="44"/>
      <c r="W5064" s="44"/>
      <c r="X5064" s="44"/>
      <c r="Y5064" s="44"/>
    </row>
    <row r="5065" spans="1:25" ht="15" customHeight="1" x14ac:dyDescent="0.2">
      <c r="A5065" s="44"/>
      <c r="O5065" s="44"/>
      <c r="P5065" s="44"/>
      <c r="Q5065" s="44"/>
      <c r="R5065" s="44"/>
      <c r="S5065" s="44"/>
      <c r="T5065" s="44"/>
      <c r="U5065" s="44"/>
      <c r="V5065" s="44"/>
      <c r="W5065" s="44"/>
      <c r="X5065" s="44"/>
      <c r="Y5065" s="44"/>
    </row>
    <row r="5066" spans="1:25" ht="15" customHeight="1" x14ac:dyDescent="0.2">
      <c r="A5066" s="44"/>
      <c r="O5066" s="44"/>
      <c r="P5066" s="44"/>
      <c r="Q5066" s="44"/>
      <c r="R5066" s="44"/>
      <c r="S5066" s="44"/>
      <c r="T5066" s="44"/>
      <c r="U5066" s="44"/>
      <c r="V5066" s="44"/>
      <c r="W5066" s="44"/>
      <c r="X5066" s="44"/>
      <c r="Y5066" s="44"/>
    </row>
    <row r="5067" spans="1:25" ht="15" customHeight="1" x14ac:dyDescent="0.2">
      <c r="A5067" s="44"/>
      <c r="O5067" s="44"/>
      <c r="P5067" s="44"/>
      <c r="Q5067" s="44"/>
      <c r="R5067" s="44"/>
      <c r="S5067" s="44"/>
      <c r="T5067" s="44"/>
      <c r="U5067" s="44"/>
      <c r="V5067" s="44"/>
      <c r="W5067" s="44"/>
      <c r="X5067" s="44"/>
      <c r="Y5067" s="44"/>
    </row>
    <row r="5068" spans="1:25" ht="15" customHeight="1" x14ac:dyDescent="0.2">
      <c r="A5068" s="44"/>
      <c r="O5068" s="44"/>
      <c r="P5068" s="44"/>
      <c r="Q5068" s="44"/>
      <c r="R5068" s="44"/>
      <c r="S5068" s="44"/>
      <c r="T5068" s="44"/>
      <c r="U5068" s="44"/>
      <c r="V5068" s="44"/>
      <c r="W5068" s="44"/>
      <c r="X5068" s="44"/>
      <c r="Y5068" s="44"/>
    </row>
    <row r="5069" spans="1:25" ht="15" customHeight="1" x14ac:dyDescent="0.2">
      <c r="A5069" s="44"/>
      <c r="O5069" s="44"/>
      <c r="P5069" s="44"/>
      <c r="Q5069" s="44"/>
      <c r="R5069" s="44"/>
      <c r="S5069" s="44"/>
      <c r="T5069" s="44"/>
      <c r="U5069" s="44"/>
      <c r="V5069" s="44"/>
      <c r="W5069" s="44"/>
      <c r="X5069" s="44"/>
      <c r="Y5069" s="44"/>
    </row>
    <row r="5070" spans="1:25" ht="15" customHeight="1" x14ac:dyDescent="0.2">
      <c r="A5070" s="44"/>
      <c r="O5070" s="44"/>
      <c r="P5070" s="44"/>
      <c r="Q5070" s="44"/>
      <c r="R5070" s="44"/>
      <c r="S5070" s="44"/>
      <c r="T5070" s="44"/>
      <c r="U5070" s="44"/>
      <c r="V5070" s="44"/>
      <c r="W5070" s="44"/>
      <c r="X5070" s="44"/>
      <c r="Y5070" s="44"/>
    </row>
    <row r="5071" spans="1:25" ht="15" customHeight="1" x14ac:dyDescent="0.2">
      <c r="A5071" s="44"/>
      <c r="O5071" s="44"/>
      <c r="P5071" s="44"/>
      <c r="Q5071" s="44"/>
      <c r="R5071" s="44"/>
      <c r="S5071" s="44"/>
      <c r="T5071" s="44"/>
      <c r="U5071" s="44"/>
      <c r="V5071" s="44"/>
      <c r="W5071" s="44"/>
      <c r="X5071" s="44"/>
      <c r="Y5071" s="44"/>
    </row>
    <row r="5072" spans="1:25" ht="15" customHeight="1" x14ac:dyDescent="0.2">
      <c r="A5072" s="44"/>
      <c r="O5072" s="44"/>
      <c r="P5072" s="44"/>
      <c r="Q5072" s="44"/>
      <c r="R5072" s="44"/>
      <c r="S5072" s="44"/>
      <c r="T5072" s="44"/>
      <c r="U5072" s="44"/>
      <c r="V5072" s="44"/>
      <c r="W5072" s="44"/>
      <c r="X5072" s="44"/>
      <c r="Y5072" s="44"/>
    </row>
    <row r="5073" spans="1:25" ht="15" customHeight="1" x14ac:dyDescent="0.2">
      <c r="A5073" s="44"/>
      <c r="O5073" s="44"/>
      <c r="P5073" s="44"/>
      <c r="Q5073" s="44"/>
      <c r="R5073" s="44"/>
      <c r="S5073" s="44"/>
      <c r="T5073" s="44"/>
      <c r="U5073" s="44"/>
      <c r="V5073" s="44"/>
      <c r="W5073" s="44"/>
      <c r="X5073" s="44"/>
      <c r="Y5073" s="44"/>
    </row>
    <row r="5074" spans="1:25" ht="15" customHeight="1" x14ac:dyDescent="0.2">
      <c r="A5074" s="44"/>
      <c r="O5074" s="44"/>
      <c r="P5074" s="44"/>
      <c r="Q5074" s="44"/>
      <c r="R5074" s="44"/>
      <c r="S5074" s="44"/>
      <c r="T5074" s="44"/>
      <c r="U5074" s="44"/>
      <c r="V5074" s="44"/>
      <c r="W5074" s="44"/>
      <c r="X5074" s="44"/>
      <c r="Y5074" s="44"/>
    </row>
    <row r="5075" spans="1:25" ht="15" customHeight="1" x14ac:dyDescent="0.2">
      <c r="A5075" s="44"/>
      <c r="O5075" s="44"/>
      <c r="P5075" s="44"/>
      <c r="Q5075" s="44"/>
      <c r="R5075" s="44"/>
      <c r="S5075" s="44"/>
      <c r="T5075" s="44"/>
      <c r="U5075" s="44"/>
      <c r="V5075" s="44"/>
      <c r="W5075" s="44"/>
      <c r="X5075" s="44"/>
      <c r="Y5075" s="44"/>
    </row>
    <row r="5076" spans="1:25" ht="15" customHeight="1" x14ac:dyDescent="0.2">
      <c r="A5076" s="44"/>
      <c r="O5076" s="44"/>
      <c r="P5076" s="44"/>
      <c r="Q5076" s="44"/>
      <c r="R5076" s="44"/>
      <c r="S5076" s="44"/>
      <c r="T5076" s="44"/>
      <c r="U5076" s="44"/>
      <c r="V5076" s="44"/>
      <c r="W5076" s="44"/>
      <c r="X5076" s="44"/>
      <c r="Y5076" s="44"/>
    </row>
    <row r="5077" spans="1:25" ht="15" customHeight="1" x14ac:dyDescent="0.2">
      <c r="A5077" s="44"/>
      <c r="O5077" s="44"/>
      <c r="P5077" s="44"/>
      <c r="Q5077" s="44"/>
      <c r="R5077" s="44"/>
      <c r="S5077" s="44"/>
      <c r="T5077" s="44"/>
      <c r="U5077" s="44"/>
      <c r="V5077" s="44"/>
      <c r="W5077" s="44"/>
      <c r="X5077" s="44"/>
      <c r="Y5077" s="44"/>
    </row>
    <row r="5078" spans="1:25" ht="15" customHeight="1" x14ac:dyDescent="0.2">
      <c r="A5078" s="44"/>
      <c r="O5078" s="44"/>
      <c r="P5078" s="44"/>
      <c r="Q5078" s="44"/>
      <c r="R5078" s="44"/>
      <c r="S5078" s="44"/>
      <c r="T5078" s="44"/>
      <c r="U5078" s="44"/>
      <c r="V5078" s="44"/>
      <c r="W5078" s="44"/>
      <c r="X5078" s="44"/>
      <c r="Y5078" s="44"/>
    </row>
    <row r="5079" spans="1:25" ht="15" customHeight="1" x14ac:dyDescent="0.2">
      <c r="A5079" s="44"/>
      <c r="O5079" s="44"/>
      <c r="P5079" s="44"/>
      <c r="Q5079" s="44"/>
      <c r="R5079" s="44"/>
      <c r="S5079" s="44"/>
      <c r="T5079" s="44"/>
      <c r="U5079" s="44"/>
      <c r="V5079" s="44"/>
      <c r="W5079" s="44"/>
      <c r="X5079" s="44"/>
      <c r="Y5079" s="44"/>
    </row>
    <row r="5080" spans="1:25" ht="15" customHeight="1" x14ac:dyDescent="0.2">
      <c r="A5080" s="44"/>
      <c r="O5080" s="44"/>
      <c r="P5080" s="44"/>
      <c r="Q5080" s="44"/>
      <c r="R5080" s="44"/>
      <c r="S5080" s="44"/>
      <c r="T5080" s="44"/>
      <c r="U5080" s="44"/>
      <c r="V5080" s="44"/>
      <c r="W5080" s="44"/>
      <c r="X5080" s="44"/>
      <c r="Y5080" s="44"/>
    </row>
    <row r="5081" spans="1:25" ht="15" customHeight="1" x14ac:dyDescent="0.2">
      <c r="A5081" s="44"/>
      <c r="O5081" s="44"/>
      <c r="P5081" s="44"/>
      <c r="Q5081" s="44"/>
      <c r="R5081" s="44"/>
      <c r="S5081" s="44"/>
      <c r="T5081" s="44"/>
      <c r="U5081" s="44"/>
      <c r="V5081" s="44"/>
      <c r="W5081" s="44"/>
      <c r="X5081" s="44"/>
      <c r="Y5081" s="44"/>
    </row>
    <row r="5082" spans="1:25" ht="15" customHeight="1" x14ac:dyDescent="0.2">
      <c r="A5082" s="44"/>
      <c r="O5082" s="44"/>
      <c r="P5082" s="44"/>
      <c r="Q5082" s="44"/>
      <c r="R5082" s="44"/>
      <c r="S5082" s="44"/>
      <c r="T5082" s="44"/>
      <c r="U5082" s="44"/>
      <c r="V5082" s="44"/>
      <c r="W5082" s="44"/>
      <c r="X5082" s="44"/>
      <c r="Y5082" s="44"/>
    </row>
    <row r="5083" spans="1:25" ht="15" customHeight="1" x14ac:dyDescent="0.2">
      <c r="A5083" s="44"/>
      <c r="O5083" s="44"/>
      <c r="P5083" s="44"/>
      <c r="Q5083" s="44"/>
      <c r="R5083" s="44"/>
      <c r="S5083" s="44"/>
      <c r="T5083" s="44"/>
      <c r="U5083" s="44"/>
      <c r="V5083" s="44"/>
      <c r="W5083" s="44"/>
      <c r="X5083" s="44"/>
      <c r="Y5083" s="44"/>
    </row>
    <row r="5084" spans="1:25" ht="15" customHeight="1" x14ac:dyDescent="0.2">
      <c r="A5084" s="44"/>
      <c r="O5084" s="44"/>
      <c r="P5084" s="44"/>
      <c r="Q5084" s="44"/>
      <c r="R5084" s="44"/>
      <c r="S5084" s="44"/>
      <c r="T5084" s="44"/>
      <c r="U5084" s="44"/>
      <c r="V5084" s="44"/>
      <c r="W5084" s="44"/>
      <c r="X5084" s="44"/>
      <c r="Y5084" s="44"/>
    </row>
    <row r="5085" spans="1:25" ht="15" customHeight="1" x14ac:dyDescent="0.2">
      <c r="A5085" s="44"/>
      <c r="O5085" s="44"/>
      <c r="P5085" s="44"/>
      <c r="Q5085" s="44"/>
      <c r="R5085" s="44"/>
      <c r="S5085" s="44"/>
      <c r="T5085" s="44"/>
      <c r="U5085" s="44"/>
      <c r="V5085" s="44"/>
      <c r="W5085" s="44"/>
      <c r="X5085" s="44"/>
      <c r="Y5085" s="44"/>
    </row>
    <row r="5086" spans="1:25" ht="15" customHeight="1" x14ac:dyDescent="0.2">
      <c r="A5086" s="44"/>
      <c r="O5086" s="44"/>
      <c r="P5086" s="44"/>
      <c r="Q5086" s="44"/>
      <c r="R5086" s="44"/>
      <c r="S5086" s="44"/>
      <c r="T5086" s="44"/>
      <c r="U5086" s="44"/>
      <c r="V5086" s="44"/>
      <c r="W5086" s="44"/>
      <c r="X5086" s="44"/>
      <c r="Y5086" s="44"/>
    </row>
    <row r="5087" spans="1:25" ht="15" customHeight="1" x14ac:dyDescent="0.2">
      <c r="A5087" s="44"/>
      <c r="O5087" s="44"/>
      <c r="P5087" s="44"/>
      <c r="Q5087" s="44"/>
      <c r="R5087" s="44"/>
      <c r="S5087" s="44"/>
      <c r="T5087" s="44"/>
      <c r="U5087" s="44"/>
      <c r="V5087" s="44"/>
      <c r="W5087" s="44"/>
      <c r="X5087" s="44"/>
      <c r="Y5087" s="44"/>
    </row>
    <row r="5088" spans="1:25" ht="15" customHeight="1" x14ac:dyDescent="0.2">
      <c r="A5088" s="44"/>
      <c r="O5088" s="44"/>
      <c r="P5088" s="44"/>
      <c r="Q5088" s="44"/>
      <c r="R5088" s="44"/>
      <c r="S5088" s="44"/>
      <c r="T5088" s="44"/>
      <c r="U5088" s="44"/>
      <c r="V5088" s="44"/>
      <c r="W5088" s="44"/>
      <c r="X5088" s="44"/>
      <c r="Y5088" s="44"/>
    </row>
    <row r="5089" spans="1:25" ht="15" customHeight="1" x14ac:dyDescent="0.2">
      <c r="A5089" s="44"/>
      <c r="O5089" s="44"/>
      <c r="P5089" s="44"/>
      <c r="Q5089" s="44"/>
      <c r="R5089" s="44"/>
      <c r="S5089" s="44"/>
      <c r="T5089" s="44"/>
      <c r="U5089" s="44"/>
      <c r="V5089" s="44"/>
      <c r="W5089" s="44"/>
      <c r="X5089" s="44"/>
      <c r="Y5089" s="44"/>
    </row>
    <row r="5090" spans="1:25" ht="15" customHeight="1" x14ac:dyDescent="0.2">
      <c r="A5090" s="44"/>
      <c r="O5090" s="44"/>
      <c r="P5090" s="44"/>
      <c r="Q5090" s="44"/>
      <c r="R5090" s="44"/>
      <c r="S5090" s="44"/>
      <c r="T5090" s="44"/>
      <c r="U5090" s="44"/>
      <c r="V5090" s="44"/>
      <c r="W5090" s="44"/>
      <c r="X5090" s="44"/>
      <c r="Y5090" s="44"/>
    </row>
    <row r="5091" spans="1:25" ht="15" customHeight="1" x14ac:dyDescent="0.2">
      <c r="A5091" s="44"/>
      <c r="O5091" s="44"/>
      <c r="P5091" s="44"/>
      <c r="Q5091" s="44"/>
      <c r="R5091" s="44"/>
      <c r="S5091" s="44"/>
      <c r="T5091" s="44"/>
      <c r="U5091" s="44"/>
      <c r="V5091" s="44"/>
      <c r="W5091" s="44"/>
      <c r="X5091" s="44"/>
      <c r="Y5091" s="44"/>
    </row>
    <row r="5092" spans="1:25" ht="15" customHeight="1" x14ac:dyDescent="0.2">
      <c r="A5092" s="44"/>
      <c r="O5092" s="44"/>
      <c r="P5092" s="44"/>
      <c r="Q5092" s="44"/>
      <c r="R5092" s="44"/>
      <c r="S5092" s="44"/>
      <c r="T5092" s="44"/>
      <c r="U5092" s="44"/>
      <c r="V5092" s="44"/>
      <c r="W5092" s="44"/>
      <c r="X5092" s="44"/>
      <c r="Y5092" s="44"/>
    </row>
    <row r="5093" spans="1:25" ht="15" customHeight="1" x14ac:dyDescent="0.2">
      <c r="A5093" s="44"/>
      <c r="O5093" s="44"/>
      <c r="P5093" s="44"/>
      <c r="Q5093" s="44"/>
      <c r="R5093" s="44"/>
      <c r="S5093" s="44"/>
      <c r="T5093" s="44"/>
      <c r="U5093" s="44"/>
      <c r="V5093" s="44"/>
      <c r="W5093" s="44"/>
      <c r="X5093" s="44"/>
      <c r="Y5093" s="44"/>
    </row>
    <row r="5094" spans="1:25" ht="15" customHeight="1" x14ac:dyDescent="0.2">
      <c r="A5094" s="44"/>
      <c r="O5094" s="44"/>
      <c r="P5094" s="44"/>
      <c r="Q5094" s="44"/>
      <c r="R5094" s="44"/>
      <c r="S5094" s="44"/>
      <c r="T5094" s="44"/>
      <c r="U5094" s="44"/>
      <c r="V5094" s="44"/>
      <c r="W5094" s="44"/>
      <c r="X5094" s="44"/>
      <c r="Y5094" s="44"/>
    </row>
    <row r="5095" spans="1:25" ht="15" customHeight="1" x14ac:dyDescent="0.2">
      <c r="A5095" s="44"/>
      <c r="O5095" s="44"/>
      <c r="P5095" s="44"/>
      <c r="Q5095" s="44"/>
      <c r="R5095" s="44"/>
      <c r="S5095" s="44"/>
      <c r="T5095" s="44"/>
      <c r="U5095" s="44"/>
      <c r="V5095" s="44"/>
      <c r="W5095" s="44"/>
      <c r="X5095" s="44"/>
      <c r="Y5095" s="44"/>
    </row>
    <row r="5096" spans="1:25" ht="15" customHeight="1" x14ac:dyDescent="0.2">
      <c r="A5096" s="44"/>
      <c r="O5096" s="44"/>
      <c r="P5096" s="44"/>
      <c r="Q5096" s="44"/>
      <c r="R5096" s="44"/>
      <c r="S5096" s="44"/>
      <c r="T5096" s="44"/>
      <c r="U5096" s="44"/>
      <c r="V5096" s="44"/>
      <c r="W5096" s="44"/>
      <c r="X5096" s="44"/>
      <c r="Y5096" s="44"/>
    </row>
    <row r="5097" spans="1:25" ht="15" customHeight="1" x14ac:dyDescent="0.2">
      <c r="A5097" s="44"/>
      <c r="O5097" s="44"/>
      <c r="P5097" s="44"/>
      <c r="Q5097" s="44"/>
      <c r="R5097" s="44"/>
      <c r="S5097" s="44"/>
      <c r="T5097" s="44"/>
      <c r="U5097" s="44"/>
      <c r="V5097" s="44"/>
      <c r="W5097" s="44"/>
      <c r="X5097" s="44"/>
      <c r="Y5097" s="44"/>
    </row>
    <row r="5098" spans="1:25" ht="15" customHeight="1" x14ac:dyDescent="0.2">
      <c r="A5098" s="44"/>
      <c r="O5098" s="44"/>
      <c r="P5098" s="44"/>
      <c r="Q5098" s="44"/>
      <c r="R5098" s="44"/>
      <c r="S5098" s="44"/>
      <c r="T5098" s="44"/>
      <c r="U5098" s="44"/>
      <c r="V5098" s="44"/>
      <c r="W5098" s="44"/>
      <c r="X5098" s="44"/>
      <c r="Y5098" s="44"/>
    </row>
    <row r="5099" spans="1:25" ht="15" customHeight="1" x14ac:dyDescent="0.2">
      <c r="A5099" s="44"/>
      <c r="O5099" s="44"/>
      <c r="P5099" s="44"/>
      <c r="Q5099" s="44"/>
      <c r="R5099" s="44"/>
      <c r="S5099" s="44"/>
      <c r="T5099" s="44"/>
      <c r="U5099" s="44"/>
      <c r="V5099" s="44"/>
      <c r="W5099" s="44"/>
      <c r="X5099" s="44"/>
      <c r="Y5099" s="44"/>
    </row>
    <row r="5100" spans="1:25" ht="15" customHeight="1" x14ac:dyDescent="0.2">
      <c r="A5100" s="44"/>
      <c r="O5100" s="44"/>
      <c r="P5100" s="44"/>
      <c r="Q5100" s="44"/>
      <c r="R5100" s="44"/>
      <c r="S5100" s="44"/>
      <c r="T5100" s="44"/>
      <c r="U5100" s="44"/>
      <c r="V5100" s="44"/>
      <c r="W5100" s="44"/>
      <c r="X5100" s="44"/>
      <c r="Y5100" s="44"/>
    </row>
    <row r="5101" spans="1:25" ht="15" customHeight="1" x14ac:dyDescent="0.2">
      <c r="A5101" s="44"/>
      <c r="O5101" s="44"/>
      <c r="P5101" s="44"/>
      <c r="Q5101" s="44"/>
      <c r="R5101" s="44"/>
      <c r="S5101" s="44"/>
      <c r="T5101" s="44"/>
      <c r="U5101" s="44"/>
      <c r="V5101" s="44"/>
      <c r="W5101" s="44"/>
      <c r="X5101" s="44"/>
      <c r="Y5101" s="44"/>
    </row>
    <row r="5102" spans="1:25" ht="15" customHeight="1" x14ac:dyDescent="0.2">
      <c r="A5102" s="44"/>
      <c r="O5102" s="44"/>
      <c r="P5102" s="44"/>
      <c r="Q5102" s="44"/>
      <c r="R5102" s="44"/>
      <c r="S5102" s="44"/>
      <c r="T5102" s="44"/>
      <c r="U5102" s="44"/>
      <c r="V5102" s="44"/>
      <c r="W5102" s="44"/>
      <c r="X5102" s="44"/>
      <c r="Y5102" s="44"/>
    </row>
    <row r="5103" spans="1:25" ht="15" customHeight="1" x14ac:dyDescent="0.2">
      <c r="A5103" s="44"/>
      <c r="O5103" s="44"/>
      <c r="P5103" s="44"/>
      <c r="Q5103" s="44"/>
      <c r="R5103" s="44"/>
      <c r="S5103" s="44"/>
      <c r="T5103" s="44"/>
      <c r="U5103" s="44"/>
      <c r="V5103" s="44"/>
      <c r="W5103" s="44"/>
      <c r="X5103" s="44"/>
      <c r="Y5103" s="44"/>
    </row>
    <row r="5104" spans="1:25" ht="15" customHeight="1" x14ac:dyDescent="0.2">
      <c r="A5104" s="44"/>
      <c r="O5104" s="44"/>
      <c r="P5104" s="44"/>
      <c r="Q5104" s="44"/>
      <c r="R5104" s="44"/>
      <c r="S5104" s="44"/>
      <c r="T5104" s="44"/>
      <c r="U5104" s="44"/>
      <c r="V5104" s="44"/>
      <c r="W5104" s="44"/>
      <c r="X5104" s="44"/>
      <c r="Y5104" s="44"/>
    </row>
    <row r="5105" spans="1:25" ht="15" customHeight="1" x14ac:dyDescent="0.2">
      <c r="A5105" s="44"/>
      <c r="O5105" s="44"/>
      <c r="P5105" s="44"/>
      <c r="Q5105" s="44"/>
      <c r="R5105" s="44"/>
      <c r="S5105" s="44"/>
      <c r="T5105" s="44"/>
      <c r="U5105" s="44"/>
      <c r="V5105" s="44"/>
      <c r="W5105" s="44"/>
      <c r="X5105" s="44"/>
      <c r="Y5105" s="44"/>
    </row>
    <row r="5106" spans="1:25" ht="15" customHeight="1" x14ac:dyDescent="0.2">
      <c r="A5106" s="44"/>
      <c r="O5106" s="44"/>
      <c r="P5106" s="44"/>
      <c r="Q5106" s="44"/>
      <c r="R5106" s="44"/>
      <c r="S5106" s="44"/>
      <c r="T5106" s="44"/>
      <c r="U5106" s="44"/>
      <c r="V5106" s="44"/>
      <c r="W5106" s="44"/>
      <c r="X5106" s="44"/>
      <c r="Y5106" s="44"/>
    </row>
    <row r="5107" spans="1:25" ht="15" customHeight="1" x14ac:dyDescent="0.2">
      <c r="A5107" s="44"/>
      <c r="O5107" s="44"/>
      <c r="P5107" s="44"/>
      <c r="Q5107" s="44"/>
      <c r="R5107" s="44"/>
      <c r="S5107" s="44"/>
      <c r="T5107" s="44"/>
      <c r="U5107" s="44"/>
      <c r="V5107" s="44"/>
      <c r="W5107" s="44"/>
      <c r="X5107" s="44"/>
      <c r="Y5107" s="44"/>
    </row>
    <row r="5108" spans="1:25" ht="15" customHeight="1" x14ac:dyDescent="0.2">
      <c r="A5108" s="44"/>
      <c r="O5108" s="44"/>
      <c r="P5108" s="44"/>
      <c r="Q5108" s="44"/>
      <c r="R5108" s="44"/>
      <c r="S5108" s="44"/>
      <c r="T5108" s="44"/>
      <c r="U5108" s="44"/>
      <c r="V5108" s="44"/>
      <c r="W5108" s="44"/>
      <c r="X5108" s="44"/>
      <c r="Y5108" s="44"/>
    </row>
    <row r="5109" spans="1:25" ht="15" customHeight="1" x14ac:dyDescent="0.2">
      <c r="A5109" s="44"/>
      <c r="O5109" s="44"/>
      <c r="P5109" s="44"/>
      <c r="Q5109" s="44"/>
      <c r="R5109" s="44"/>
      <c r="S5109" s="44"/>
      <c r="T5109" s="44"/>
      <c r="U5109" s="44"/>
      <c r="V5109" s="44"/>
      <c r="W5109" s="44"/>
      <c r="X5109" s="44"/>
      <c r="Y5109" s="44"/>
    </row>
    <row r="5110" spans="1:25" ht="15" customHeight="1" x14ac:dyDescent="0.2">
      <c r="A5110" s="44"/>
      <c r="O5110" s="44"/>
      <c r="P5110" s="44"/>
      <c r="Q5110" s="44"/>
      <c r="R5110" s="44"/>
      <c r="S5110" s="44"/>
      <c r="T5110" s="44"/>
      <c r="U5110" s="44"/>
      <c r="V5110" s="44"/>
      <c r="W5110" s="44"/>
      <c r="X5110" s="44"/>
      <c r="Y5110" s="44"/>
    </row>
    <row r="5111" spans="1:25" ht="15" customHeight="1" x14ac:dyDescent="0.2">
      <c r="A5111" s="44"/>
      <c r="O5111" s="44"/>
      <c r="P5111" s="44"/>
      <c r="Q5111" s="44"/>
      <c r="R5111" s="44"/>
      <c r="S5111" s="44"/>
      <c r="T5111" s="44"/>
      <c r="U5111" s="44"/>
      <c r="V5111" s="44"/>
      <c r="W5111" s="44"/>
      <c r="X5111" s="44"/>
      <c r="Y5111" s="44"/>
    </row>
    <row r="5112" spans="1:25" ht="15" customHeight="1" x14ac:dyDescent="0.2">
      <c r="A5112" s="44"/>
      <c r="O5112" s="44"/>
      <c r="P5112" s="44"/>
      <c r="Q5112" s="44"/>
      <c r="R5112" s="44"/>
      <c r="S5112" s="44"/>
      <c r="T5112" s="44"/>
      <c r="U5112" s="44"/>
      <c r="V5112" s="44"/>
      <c r="W5112" s="44"/>
      <c r="X5112" s="44"/>
      <c r="Y5112" s="44"/>
    </row>
    <row r="5113" spans="1:25" ht="15" customHeight="1" x14ac:dyDescent="0.2">
      <c r="A5113" s="44"/>
      <c r="O5113" s="44"/>
      <c r="P5113" s="44"/>
      <c r="Q5113" s="44"/>
      <c r="R5113" s="44"/>
      <c r="S5113" s="44"/>
      <c r="T5113" s="44"/>
      <c r="U5113" s="44"/>
      <c r="V5113" s="44"/>
      <c r="W5113" s="44"/>
      <c r="X5113" s="44"/>
      <c r="Y5113" s="44"/>
    </row>
    <row r="5114" spans="1:25" ht="15" customHeight="1" x14ac:dyDescent="0.2">
      <c r="A5114" s="44"/>
      <c r="O5114" s="44"/>
      <c r="P5114" s="44"/>
      <c r="Q5114" s="44"/>
      <c r="R5114" s="44"/>
      <c r="S5114" s="44"/>
      <c r="T5114" s="44"/>
      <c r="U5114" s="44"/>
      <c r="V5114" s="44"/>
      <c r="W5114" s="44"/>
      <c r="X5114" s="44"/>
      <c r="Y5114" s="44"/>
    </row>
    <row r="5115" spans="1:25" ht="15" customHeight="1" x14ac:dyDescent="0.2">
      <c r="A5115" s="44"/>
      <c r="O5115" s="44"/>
      <c r="P5115" s="44"/>
      <c r="Q5115" s="44"/>
      <c r="R5115" s="44"/>
      <c r="S5115" s="44"/>
      <c r="T5115" s="44"/>
      <c r="U5115" s="44"/>
      <c r="V5115" s="44"/>
      <c r="W5115" s="44"/>
      <c r="X5115" s="44"/>
      <c r="Y5115" s="44"/>
    </row>
    <row r="5116" spans="1:25" ht="15" customHeight="1" x14ac:dyDescent="0.2">
      <c r="A5116" s="44"/>
      <c r="O5116" s="44"/>
      <c r="P5116" s="44"/>
      <c r="Q5116" s="44"/>
      <c r="R5116" s="44"/>
      <c r="S5116" s="44"/>
      <c r="T5116" s="44"/>
      <c r="U5116" s="44"/>
      <c r="V5116" s="44"/>
      <c r="W5116" s="44"/>
      <c r="X5116" s="44"/>
      <c r="Y5116" s="44"/>
    </row>
    <row r="5117" spans="1:25" ht="15" customHeight="1" x14ac:dyDescent="0.2">
      <c r="A5117" s="44"/>
      <c r="O5117" s="44"/>
      <c r="P5117" s="44"/>
      <c r="Q5117" s="44"/>
      <c r="R5117" s="44"/>
      <c r="S5117" s="44"/>
      <c r="T5117" s="44"/>
      <c r="U5117" s="44"/>
      <c r="V5117" s="44"/>
      <c r="W5117" s="44"/>
      <c r="X5117" s="44"/>
      <c r="Y5117" s="44"/>
    </row>
    <row r="5118" spans="1:25" ht="15" customHeight="1" x14ac:dyDescent="0.2">
      <c r="A5118" s="44"/>
      <c r="O5118" s="44"/>
      <c r="P5118" s="44"/>
      <c r="Q5118" s="44"/>
      <c r="R5118" s="44"/>
      <c r="S5118" s="44"/>
      <c r="T5118" s="44"/>
      <c r="U5118" s="44"/>
      <c r="V5118" s="44"/>
      <c r="W5118" s="44"/>
      <c r="X5118" s="44"/>
      <c r="Y5118" s="44"/>
    </row>
    <row r="5119" spans="1:25" ht="15" customHeight="1" x14ac:dyDescent="0.2">
      <c r="A5119" s="44"/>
      <c r="O5119" s="44"/>
      <c r="P5119" s="44"/>
      <c r="Q5119" s="44"/>
      <c r="R5119" s="44"/>
      <c r="S5119" s="44"/>
      <c r="T5119" s="44"/>
      <c r="U5119" s="44"/>
      <c r="V5119" s="44"/>
      <c r="W5119" s="44"/>
      <c r="X5119" s="44"/>
      <c r="Y5119" s="44"/>
    </row>
    <row r="5120" spans="1:25" ht="15" customHeight="1" x14ac:dyDescent="0.2">
      <c r="A5120" s="44"/>
      <c r="O5120" s="44"/>
      <c r="P5120" s="44"/>
      <c r="Q5120" s="44"/>
      <c r="R5120" s="44"/>
      <c r="S5120" s="44"/>
      <c r="T5120" s="44"/>
      <c r="U5120" s="44"/>
      <c r="V5120" s="44"/>
      <c r="W5120" s="44"/>
      <c r="X5120" s="44"/>
      <c r="Y5120" s="44"/>
    </row>
    <row r="5121" spans="1:25" ht="15" customHeight="1" x14ac:dyDescent="0.2">
      <c r="A5121" s="44"/>
      <c r="O5121" s="44"/>
      <c r="P5121" s="44"/>
      <c r="Q5121" s="44"/>
      <c r="R5121" s="44"/>
      <c r="S5121" s="44"/>
      <c r="T5121" s="44"/>
      <c r="U5121" s="44"/>
      <c r="V5121" s="44"/>
      <c r="W5121" s="44"/>
      <c r="X5121" s="44"/>
      <c r="Y5121" s="44"/>
    </row>
    <row r="5122" spans="1:25" ht="15" customHeight="1" x14ac:dyDescent="0.2">
      <c r="A5122" s="44"/>
      <c r="O5122" s="44"/>
      <c r="P5122" s="44"/>
      <c r="Q5122" s="44"/>
      <c r="R5122" s="44"/>
      <c r="S5122" s="44"/>
      <c r="T5122" s="44"/>
      <c r="U5122" s="44"/>
      <c r="V5122" s="44"/>
      <c r="W5122" s="44"/>
      <c r="X5122" s="44"/>
      <c r="Y5122" s="44"/>
    </row>
    <row r="5123" spans="1:25" ht="15" customHeight="1" x14ac:dyDescent="0.2">
      <c r="A5123" s="44"/>
      <c r="O5123" s="44"/>
      <c r="P5123" s="44"/>
      <c r="Q5123" s="44"/>
      <c r="R5123" s="44"/>
      <c r="S5123" s="44"/>
      <c r="T5123" s="44"/>
      <c r="U5123" s="44"/>
      <c r="V5123" s="44"/>
      <c r="W5123" s="44"/>
      <c r="X5123" s="44"/>
      <c r="Y5123" s="44"/>
    </row>
    <row r="5124" spans="1:25" ht="15" customHeight="1" x14ac:dyDescent="0.2">
      <c r="A5124" s="44"/>
      <c r="O5124" s="44"/>
      <c r="P5124" s="44"/>
      <c r="Q5124" s="44"/>
      <c r="R5124" s="44"/>
      <c r="S5124" s="44"/>
      <c r="T5124" s="44"/>
      <c r="U5124" s="44"/>
      <c r="V5124" s="44"/>
      <c r="W5124" s="44"/>
      <c r="X5124" s="44"/>
      <c r="Y5124" s="44"/>
    </row>
    <row r="5125" spans="1:25" ht="15" customHeight="1" x14ac:dyDescent="0.2">
      <c r="A5125" s="44"/>
      <c r="O5125" s="44"/>
      <c r="P5125" s="44"/>
      <c r="Q5125" s="44"/>
      <c r="R5125" s="44"/>
      <c r="S5125" s="44"/>
      <c r="T5125" s="44"/>
      <c r="U5125" s="44"/>
      <c r="V5125" s="44"/>
      <c r="W5125" s="44"/>
      <c r="X5125" s="44"/>
      <c r="Y5125" s="44"/>
    </row>
    <row r="5126" spans="1:25" ht="15" customHeight="1" x14ac:dyDescent="0.2">
      <c r="A5126" s="44"/>
      <c r="O5126" s="44"/>
      <c r="P5126" s="44"/>
      <c r="Q5126" s="44"/>
      <c r="R5126" s="44"/>
      <c r="S5126" s="44"/>
      <c r="T5126" s="44"/>
      <c r="U5126" s="44"/>
      <c r="V5126" s="44"/>
      <c r="W5126" s="44"/>
      <c r="X5126" s="44"/>
      <c r="Y5126" s="44"/>
    </row>
    <row r="5127" spans="1:25" ht="15" customHeight="1" x14ac:dyDescent="0.2">
      <c r="A5127" s="44"/>
      <c r="O5127" s="44"/>
      <c r="P5127" s="44"/>
      <c r="Q5127" s="44"/>
      <c r="R5127" s="44"/>
      <c r="S5127" s="44"/>
      <c r="T5127" s="44"/>
      <c r="U5127" s="44"/>
      <c r="V5127" s="44"/>
      <c r="W5127" s="44"/>
      <c r="X5127" s="44"/>
      <c r="Y5127" s="44"/>
    </row>
    <row r="5128" spans="1:25" ht="15" customHeight="1" x14ac:dyDescent="0.2">
      <c r="A5128" s="44"/>
      <c r="O5128" s="44"/>
      <c r="P5128" s="44"/>
      <c r="Q5128" s="44"/>
      <c r="R5128" s="44"/>
      <c r="S5128" s="44"/>
      <c r="T5128" s="44"/>
      <c r="U5128" s="44"/>
      <c r="V5128" s="44"/>
      <c r="W5128" s="44"/>
      <c r="X5128" s="44"/>
      <c r="Y5128" s="44"/>
    </row>
    <row r="5129" spans="1:25" ht="15" customHeight="1" x14ac:dyDescent="0.2">
      <c r="A5129" s="44"/>
      <c r="O5129" s="44"/>
      <c r="P5129" s="44"/>
      <c r="Q5129" s="44"/>
      <c r="R5129" s="44"/>
      <c r="S5129" s="44"/>
      <c r="T5129" s="44"/>
      <c r="U5129" s="44"/>
      <c r="V5129" s="44"/>
      <c r="W5129" s="44"/>
      <c r="X5129" s="44"/>
      <c r="Y5129" s="44"/>
    </row>
    <row r="5130" spans="1:25" ht="15" customHeight="1" x14ac:dyDescent="0.2">
      <c r="A5130" s="44"/>
      <c r="O5130" s="44"/>
      <c r="P5130" s="44"/>
      <c r="Q5130" s="44"/>
      <c r="R5130" s="44"/>
      <c r="S5130" s="44"/>
      <c r="T5130" s="44"/>
      <c r="U5130" s="44"/>
      <c r="V5130" s="44"/>
      <c r="W5130" s="44"/>
      <c r="X5130" s="44"/>
      <c r="Y5130" s="44"/>
    </row>
    <row r="5131" spans="1:25" ht="15" customHeight="1" x14ac:dyDescent="0.2">
      <c r="A5131" s="44"/>
      <c r="O5131" s="44"/>
      <c r="P5131" s="44"/>
      <c r="Q5131" s="44"/>
      <c r="R5131" s="44"/>
      <c r="S5131" s="44"/>
      <c r="T5131" s="44"/>
      <c r="U5131" s="44"/>
      <c r="V5131" s="44"/>
      <c r="W5131" s="44"/>
      <c r="X5131" s="44"/>
      <c r="Y5131" s="44"/>
    </row>
    <row r="5132" spans="1:25" ht="15" customHeight="1" x14ac:dyDescent="0.2">
      <c r="A5132" s="44"/>
      <c r="O5132" s="44"/>
      <c r="P5132" s="44"/>
      <c r="Q5132" s="44"/>
      <c r="R5132" s="44"/>
      <c r="S5132" s="44"/>
      <c r="T5132" s="44"/>
      <c r="U5132" s="44"/>
      <c r="V5132" s="44"/>
      <c r="W5132" s="44"/>
      <c r="X5132" s="44"/>
      <c r="Y5132" s="44"/>
    </row>
    <row r="5133" spans="1:25" ht="15" customHeight="1" x14ac:dyDescent="0.2">
      <c r="A5133" s="44"/>
      <c r="O5133" s="44"/>
      <c r="P5133" s="44"/>
      <c r="Q5133" s="44"/>
      <c r="R5133" s="44"/>
      <c r="S5133" s="44"/>
      <c r="T5133" s="44"/>
      <c r="U5133" s="44"/>
      <c r="V5133" s="44"/>
      <c r="W5133" s="44"/>
      <c r="X5133" s="44"/>
      <c r="Y5133" s="44"/>
    </row>
    <row r="5134" spans="1:25" ht="15" customHeight="1" x14ac:dyDescent="0.2">
      <c r="A5134" s="44"/>
      <c r="O5134" s="44"/>
      <c r="P5134" s="44"/>
      <c r="Q5134" s="44"/>
      <c r="R5134" s="44"/>
      <c r="S5134" s="44"/>
      <c r="T5134" s="44"/>
      <c r="U5134" s="44"/>
      <c r="V5134" s="44"/>
      <c r="W5134" s="44"/>
      <c r="X5134" s="44"/>
      <c r="Y5134" s="44"/>
    </row>
    <row r="5135" spans="1:25" ht="15" customHeight="1" x14ac:dyDescent="0.2">
      <c r="A5135" s="44"/>
      <c r="O5135" s="44"/>
      <c r="P5135" s="44"/>
      <c r="Q5135" s="44"/>
      <c r="R5135" s="44"/>
      <c r="S5135" s="44"/>
      <c r="T5135" s="44"/>
      <c r="U5135" s="44"/>
      <c r="V5135" s="44"/>
      <c r="W5135" s="44"/>
      <c r="X5135" s="44"/>
      <c r="Y5135" s="44"/>
    </row>
    <row r="5136" spans="1:25" ht="15" customHeight="1" x14ac:dyDescent="0.2">
      <c r="A5136" s="44"/>
      <c r="O5136" s="44"/>
      <c r="P5136" s="44"/>
      <c r="Q5136" s="44"/>
      <c r="R5136" s="44"/>
      <c r="S5136" s="44"/>
      <c r="T5136" s="44"/>
      <c r="U5136" s="44"/>
      <c r="V5136" s="44"/>
      <c r="W5136" s="44"/>
      <c r="X5136" s="44"/>
      <c r="Y5136" s="44"/>
    </row>
    <row r="5137" spans="1:25" ht="15" customHeight="1" x14ac:dyDescent="0.2">
      <c r="A5137" s="44"/>
      <c r="O5137" s="44"/>
      <c r="P5137" s="44"/>
      <c r="Q5137" s="44"/>
      <c r="R5137" s="44"/>
      <c r="S5137" s="44"/>
      <c r="T5137" s="44"/>
      <c r="U5137" s="44"/>
      <c r="V5137" s="44"/>
      <c r="W5137" s="44"/>
      <c r="X5137" s="44"/>
      <c r="Y5137" s="44"/>
    </row>
    <row r="5138" spans="1:25" ht="15" customHeight="1" x14ac:dyDescent="0.2">
      <c r="A5138" s="44"/>
      <c r="O5138" s="44"/>
      <c r="P5138" s="44"/>
      <c r="Q5138" s="44"/>
      <c r="R5138" s="44"/>
      <c r="S5138" s="44"/>
      <c r="T5138" s="44"/>
      <c r="U5138" s="44"/>
      <c r="V5138" s="44"/>
      <c r="W5138" s="44"/>
      <c r="X5138" s="44"/>
      <c r="Y5138" s="44"/>
    </row>
    <row r="5139" spans="1:25" ht="15" customHeight="1" x14ac:dyDescent="0.2">
      <c r="A5139" s="44"/>
      <c r="O5139" s="44"/>
      <c r="P5139" s="44"/>
      <c r="Q5139" s="44"/>
      <c r="R5139" s="44"/>
      <c r="S5139" s="44"/>
      <c r="T5139" s="44"/>
      <c r="U5139" s="44"/>
      <c r="V5139" s="44"/>
      <c r="W5139" s="44"/>
      <c r="X5139" s="44"/>
      <c r="Y5139" s="44"/>
    </row>
    <row r="5140" spans="1:25" ht="15" customHeight="1" x14ac:dyDescent="0.2">
      <c r="A5140" s="44"/>
      <c r="O5140" s="44"/>
      <c r="P5140" s="44"/>
      <c r="Q5140" s="44"/>
      <c r="R5140" s="44"/>
      <c r="S5140" s="44"/>
      <c r="T5140" s="44"/>
      <c r="U5140" s="44"/>
      <c r="V5140" s="44"/>
      <c r="W5140" s="44"/>
      <c r="X5140" s="44"/>
      <c r="Y5140" s="44"/>
    </row>
    <row r="5141" spans="1:25" ht="15" customHeight="1" x14ac:dyDescent="0.2">
      <c r="A5141" s="44"/>
      <c r="O5141" s="44"/>
      <c r="P5141" s="44"/>
      <c r="Q5141" s="44"/>
      <c r="R5141" s="44"/>
      <c r="S5141" s="44"/>
      <c r="T5141" s="44"/>
      <c r="U5141" s="44"/>
      <c r="V5141" s="44"/>
      <c r="W5141" s="44"/>
      <c r="X5141" s="44"/>
      <c r="Y5141" s="44"/>
    </row>
    <row r="5142" spans="1:25" ht="15" customHeight="1" x14ac:dyDescent="0.2">
      <c r="A5142" s="44"/>
      <c r="O5142" s="44"/>
      <c r="P5142" s="44"/>
      <c r="Q5142" s="44"/>
      <c r="R5142" s="44"/>
      <c r="S5142" s="44"/>
      <c r="T5142" s="44"/>
      <c r="U5142" s="44"/>
      <c r="V5142" s="44"/>
      <c r="W5142" s="44"/>
      <c r="X5142" s="44"/>
      <c r="Y5142" s="44"/>
    </row>
    <row r="5143" spans="1:25" ht="15" customHeight="1" x14ac:dyDescent="0.2">
      <c r="A5143" s="44"/>
      <c r="O5143" s="44"/>
      <c r="P5143" s="44"/>
      <c r="Q5143" s="44"/>
      <c r="R5143" s="44"/>
      <c r="S5143" s="44"/>
      <c r="T5143" s="44"/>
      <c r="U5143" s="44"/>
      <c r="V5143" s="44"/>
      <c r="W5143" s="44"/>
      <c r="X5143" s="44"/>
      <c r="Y5143" s="44"/>
    </row>
    <row r="5144" spans="1:25" ht="15" customHeight="1" x14ac:dyDescent="0.2">
      <c r="A5144" s="44"/>
      <c r="O5144" s="44"/>
      <c r="P5144" s="44"/>
      <c r="Q5144" s="44"/>
      <c r="R5144" s="44"/>
      <c r="S5144" s="44"/>
      <c r="T5144" s="44"/>
      <c r="U5144" s="44"/>
      <c r="V5144" s="44"/>
      <c r="W5144" s="44"/>
      <c r="X5144" s="44"/>
      <c r="Y5144" s="44"/>
    </row>
    <row r="5145" spans="1:25" ht="15" customHeight="1" x14ac:dyDescent="0.2">
      <c r="A5145" s="44"/>
      <c r="O5145" s="44"/>
      <c r="P5145" s="44"/>
      <c r="Q5145" s="44"/>
      <c r="R5145" s="44"/>
      <c r="S5145" s="44"/>
      <c r="T5145" s="44"/>
      <c r="U5145" s="44"/>
      <c r="V5145" s="44"/>
      <c r="W5145" s="44"/>
      <c r="X5145" s="44"/>
      <c r="Y5145" s="44"/>
    </row>
    <row r="5146" spans="1:25" ht="15" customHeight="1" x14ac:dyDescent="0.2">
      <c r="A5146" s="44"/>
      <c r="O5146" s="44"/>
      <c r="P5146" s="44"/>
      <c r="Q5146" s="44"/>
      <c r="R5146" s="44"/>
      <c r="S5146" s="44"/>
      <c r="T5146" s="44"/>
      <c r="U5146" s="44"/>
      <c r="V5146" s="44"/>
      <c r="W5146" s="44"/>
      <c r="X5146" s="44"/>
      <c r="Y5146" s="44"/>
    </row>
    <row r="5147" spans="1:25" ht="15" customHeight="1" x14ac:dyDescent="0.2">
      <c r="A5147" s="44"/>
      <c r="O5147" s="44"/>
      <c r="P5147" s="44"/>
      <c r="Q5147" s="44"/>
      <c r="R5147" s="44"/>
      <c r="S5147" s="44"/>
      <c r="T5147" s="44"/>
      <c r="U5147" s="44"/>
      <c r="V5147" s="44"/>
      <c r="W5147" s="44"/>
      <c r="X5147" s="44"/>
      <c r="Y5147" s="44"/>
    </row>
    <row r="5148" spans="1:25" ht="15" customHeight="1" x14ac:dyDescent="0.2">
      <c r="A5148" s="44"/>
      <c r="O5148" s="44"/>
      <c r="P5148" s="44"/>
      <c r="Q5148" s="44"/>
      <c r="R5148" s="44"/>
      <c r="S5148" s="44"/>
      <c r="T5148" s="44"/>
      <c r="U5148" s="44"/>
      <c r="V5148" s="44"/>
      <c r="W5148" s="44"/>
      <c r="X5148" s="44"/>
      <c r="Y5148" s="44"/>
    </row>
    <row r="5149" spans="1:25" ht="15" customHeight="1" x14ac:dyDescent="0.2">
      <c r="A5149" s="44"/>
      <c r="O5149" s="44"/>
      <c r="P5149" s="44"/>
      <c r="Q5149" s="44"/>
      <c r="R5149" s="44"/>
      <c r="S5149" s="44"/>
      <c r="T5149" s="44"/>
      <c r="U5149" s="44"/>
      <c r="V5149" s="44"/>
      <c r="W5149" s="44"/>
      <c r="X5149" s="44"/>
      <c r="Y5149" s="44"/>
    </row>
    <row r="5150" spans="1:25" ht="15" customHeight="1" x14ac:dyDescent="0.2">
      <c r="A5150" s="44"/>
      <c r="O5150" s="44"/>
      <c r="P5150" s="44"/>
      <c r="Q5150" s="44"/>
      <c r="R5150" s="44"/>
      <c r="S5150" s="44"/>
      <c r="T5150" s="44"/>
      <c r="U5150" s="44"/>
      <c r="V5150" s="44"/>
      <c r="W5150" s="44"/>
      <c r="X5150" s="44"/>
      <c r="Y5150" s="44"/>
    </row>
    <row r="5151" spans="1:25" ht="15" customHeight="1" x14ac:dyDescent="0.2">
      <c r="A5151" s="44"/>
      <c r="O5151" s="44"/>
      <c r="P5151" s="44"/>
      <c r="Q5151" s="44"/>
      <c r="R5151" s="44"/>
      <c r="S5151" s="44"/>
      <c r="T5151" s="44"/>
      <c r="U5151" s="44"/>
      <c r="V5151" s="44"/>
      <c r="W5151" s="44"/>
      <c r="X5151" s="44"/>
      <c r="Y5151" s="44"/>
    </row>
    <row r="5152" spans="1:25" ht="15" customHeight="1" x14ac:dyDescent="0.2">
      <c r="A5152" s="44"/>
      <c r="O5152" s="44"/>
      <c r="P5152" s="44"/>
      <c r="Q5152" s="44"/>
      <c r="R5152" s="44"/>
      <c r="S5152" s="44"/>
      <c r="T5152" s="44"/>
      <c r="U5152" s="44"/>
      <c r="V5152" s="44"/>
      <c r="W5152" s="44"/>
      <c r="X5152" s="44"/>
      <c r="Y5152" s="44"/>
    </row>
    <row r="5153" spans="1:25" ht="15" customHeight="1" x14ac:dyDescent="0.2">
      <c r="A5153" s="44"/>
      <c r="O5153" s="44"/>
      <c r="P5153" s="44"/>
      <c r="Q5153" s="44"/>
      <c r="R5153" s="44"/>
      <c r="S5153" s="44"/>
      <c r="T5153" s="44"/>
      <c r="U5153" s="44"/>
      <c r="V5153" s="44"/>
      <c r="W5153" s="44"/>
      <c r="X5153" s="44"/>
      <c r="Y5153" s="44"/>
    </row>
    <row r="5154" spans="1:25" ht="15" customHeight="1" x14ac:dyDescent="0.2">
      <c r="A5154" s="44"/>
      <c r="O5154" s="44"/>
      <c r="P5154" s="44"/>
      <c r="Q5154" s="44"/>
      <c r="R5154" s="44"/>
      <c r="S5154" s="44"/>
      <c r="T5154" s="44"/>
      <c r="U5154" s="44"/>
      <c r="V5154" s="44"/>
      <c r="W5154" s="44"/>
      <c r="X5154" s="44"/>
      <c r="Y5154" s="44"/>
    </row>
    <row r="5155" spans="1:25" ht="15" customHeight="1" x14ac:dyDescent="0.2">
      <c r="A5155" s="44"/>
      <c r="O5155" s="44"/>
      <c r="P5155" s="44"/>
      <c r="Q5155" s="44"/>
      <c r="R5155" s="44"/>
      <c r="S5155" s="44"/>
      <c r="T5155" s="44"/>
      <c r="U5155" s="44"/>
      <c r="V5155" s="44"/>
      <c r="W5155" s="44"/>
      <c r="X5155" s="44"/>
      <c r="Y5155" s="44"/>
    </row>
    <row r="5156" spans="1:25" ht="15" customHeight="1" x14ac:dyDescent="0.2">
      <c r="A5156" s="44"/>
      <c r="O5156" s="44"/>
      <c r="P5156" s="44"/>
      <c r="Q5156" s="44"/>
      <c r="R5156" s="44"/>
      <c r="S5156" s="44"/>
      <c r="T5156" s="44"/>
      <c r="U5156" s="44"/>
      <c r="V5156" s="44"/>
      <c r="W5156" s="44"/>
      <c r="X5156" s="44"/>
      <c r="Y5156" s="44"/>
    </row>
    <row r="5157" spans="1:25" ht="15" customHeight="1" x14ac:dyDescent="0.2">
      <c r="A5157" s="44"/>
      <c r="O5157" s="44"/>
      <c r="P5157" s="44"/>
      <c r="Q5157" s="44"/>
      <c r="R5157" s="44"/>
      <c r="S5157" s="44"/>
      <c r="T5157" s="44"/>
      <c r="U5157" s="44"/>
      <c r="V5157" s="44"/>
      <c r="W5157" s="44"/>
      <c r="X5157" s="44"/>
      <c r="Y5157" s="44"/>
    </row>
    <row r="5158" spans="1:25" ht="15" customHeight="1" x14ac:dyDescent="0.2">
      <c r="A5158" s="44"/>
      <c r="O5158" s="44"/>
      <c r="P5158" s="44"/>
      <c r="Q5158" s="44"/>
      <c r="R5158" s="44"/>
      <c r="S5158" s="44"/>
      <c r="T5158" s="44"/>
      <c r="U5158" s="44"/>
      <c r="V5158" s="44"/>
      <c r="W5158" s="44"/>
      <c r="X5158" s="44"/>
      <c r="Y5158" s="44"/>
    </row>
    <row r="5159" spans="1:25" ht="15" customHeight="1" x14ac:dyDescent="0.2">
      <c r="A5159" s="44"/>
      <c r="O5159" s="44"/>
      <c r="P5159" s="44"/>
      <c r="Q5159" s="44"/>
      <c r="R5159" s="44"/>
      <c r="S5159" s="44"/>
      <c r="T5159" s="44"/>
      <c r="U5159" s="44"/>
      <c r="V5159" s="44"/>
      <c r="W5159" s="44"/>
      <c r="X5159" s="44"/>
      <c r="Y5159" s="44"/>
    </row>
    <row r="5160" spans="1:25" ht="15" customHeight="1" x14ac:dyDescent="0.2">
      <c r="A5160" s="44"/>
      <c r="O5160" s="44"/>
      <c r="P5160" s="44"/>
      <c r="Q5160" s="44"/>
      <c r="R5160" s="44"/>
      <c r="S5160" s="44"/>
      <c r="T5160" s="44"/>
      <c r="U5160" s="44"/>
      <c r="V5160" s="44"/>
      <c r="W5160" s="44"/>
      <c r="X5160" s="44"/>
      <c r="Y5160" s="44"/>
    </row>
    <row r="5161" spans="1:25" ht="15" customHeight="1" x14ac:dyDescent="0.2">
      <c r="A5161" s="44"/>
      <c r="O5161" s="44"/>
      <c r="P5161" s="44"/>
      <c r="Q5161" s="44"/>
      <c r="R5161" s="44"/>
      <c r="S5161" s="44"/>
      <c r="T5161" s="44"/>
      <c r="U5161" s="44"/>
      <c r="V5161" s="44"/>
      <c r="W5161" s="44"/>
      <c r="X5161" s="44"/>
      <c r="Y5161" s="44"/>
    </row>
    <row r="5162" spans="1:25" ht="15" customHeight="1" x14ac:dyDescent="0.2">
      <c r="A5162" s="44"/>
      <c r="O5162" s="44"/>
      <c r="P5162" s="44"/>
      <c r="Q5162" s="44"/>
      <c r="R5162" s="44"/>
      <c r="S5162" s="44"/>
      <c r="T5162" s="44"/>
      <c r="U5162" s="44"/>
      <c r="V5162" s="44"/>
      <c r="W5162" s="44"/>
      <c r="X5162" s="44"/>
      <c r="Y5162" s="44"/>
    </row>
    <row r="5163" spans="1:25" ht="15" customHeight="1" x14ac:dyDescent="0.2">
      <c r="A5163" s="44"/>
      <c r="O5163" s="44"/>
      <c r="P5163" s="44"/>
      <c r="Q5163" s="44"/>
      <c r="R5163" s="44"/>
      <c r="S5163" s="44"/>
      <c r="T5163" s="44"/>
      <c r="U5163" s="44"/>
      <c r="V5163" s="44"/>
      <c r="W5163" s="44"/>
      <c r="X5163" s="44"/>
      <c r="Y5163" s="44"/>
    </row>
    <row r="5164" spans="1:25" ht="15" customHeight="1" x14ac:dyDescent="0.2">
      <c r="A5164" s="44"/>
      <c r="O5164" s="44"/>
      <c r="P5164" s="44"/>
      <c r="Q5164" s="44"/>
      <c r="R5164" s="44"/>
      <c r="S5164" s="44"/>
      <c r="T5164" s="44"/>
      <c r="U5164" s="44"/>
      <c r="V5164" s="44"/>
      <c r="W5164" s="44"/>
      <c r="X5164" s="44"/>
      <c r="Y5164" s="44"/>
    </row>
    <row r="5165" spans="1:25" ht="15" customHeight="1" x14ac:dyDescent="0.2">
      <c r="A5165" s="44"/>
      <c r="O5165" s="44"/>
      <c r="P5165" s="44"/>
      <c r="Q5165" s="44"/>
      <c r="R5165" s="44"/>
      <c r="S5165" s="44"/>
      <c r="T5165" s="44"/>
      <c r="U5165" s="44"/>
      <c r="V5165" s="44"/>
      <c r="W5165" s="44"/>
      <c r="X5165" s="44"/>
      <c r="Y5165" s="44"/>
    </row>
    <row r="5166" spans="1:25" ht="15" customHeight="1" x14ac:dyDescent="0.2">
      <c r="A5166" s="44"/>
      <c r="O5166" s="44"/>
      <c r="P5166" s="44"/>
      <c r="Q5166" s="44"/>
      <c r="R5166" s="44"/>
      <c r="S5166" s="44"/>
      <c r="T5166" s="44"/>
      <c r="U5166" s="44"/>
      <c r="V5166" s="44"/>
      <c r="W5166" s="44"/>
      <c r="X5166" s="44"/>
      <c r="Y5166" s="44"/>
    </row>
    <row r="5167" spans="1:25" ht="15" customHeight="1" x14ac:dyDescent="0.2">
      <c r="A5167" s="44"/>
      <c r="O5167" s="44"/>
      <c r="P5167" s="44"/>
      <c r="Q5167" s="44"/>
      <c r="R5167" s="44"/>
      <c r="S5167" s="44"/>
      <c r="T5167" s="44"/>
      <c r="U5167" s="44"/>
      <c r="V5167" s="44"/>
      <c r="W5167" s="44"/>
      <c r="X5167" s="44"/>
      <c r="Y5167" s="44"/>
    </row>
    <row r="5168" spans="1:25" ht="15" customHeight="1" x14ac:dyDescent="0.2">
      <c r="A5168" s="44"/>
      <c r="O5168" s="44"/>
      <c r="P5168" s="44"/>
      <c r="Q5168" s="44"/>
      <c r="R5168" s="44"/>
      <c r="S5168" s="44"/>
      <c r="T5168" s="44"/>
      <c r="U5168" s="44"/>
      <c r="V5168" s="44"/>
      <c r="W5168" s="44"/>
      <c r="X5168" s="44"/>
      <c r="Y5168" s="44"/>
    </row>
    <row r="5169" spans="1:25" ht="15" customHeight="1" x14ac:dyDescent="0.2">
      <c r="A5169" s="44"/>
      <c r="O5169" s="44"/>
      <c r="P5169" s="44"/>
      <c r="Q5169" s="44"/>
      <c r="R5169" s="44"/>
      <c r="S5169" s="44"/>
      <c r="T5169" s="44"/>
      <c r="U5169" s="44"/>
      <c r="V5169" s="44"/>
      <c r="W5169" s="44"/>
      <c r="X5169" s="44"/>
      <c r="Y5169" s="44"/>
    </row>
    <row r="5170" spans="1:25" ht="15" customHeight="1" x14ac:dyDescent="0.2">
      <c r="A5170" s="44"/>
      <c r="O5170" s="44"/>
      <c r="P5170" s="44"/>
      <c r="Q5170" s="44"/>
      <c r="R5170" s="44"/>
      <c r="S5170" s="44"/>
      <c r="T5170" s="44"/>
      <c r="U5170" s="44"/>
      <c r="V5170" s="44"/>
      <c r="W5170" s="44"/>
      <c r="X5170" s="44"/>
      <c r="Y5170" s="44"/>
    </row>
    <row r="5171" spans="1:25" ht="15" customHeight="1" x14ac:dyDescent="0.2">
      <c r="A5171" s="44"/>
      <c r="O5171" s="44"/>
      <c r="P5171" s="44"/>
      <c r="Q5171" s="44"/>
      <c r="R5171" s="44"/>
      <c r="S5171" s="44"/>
      <c r="T5171" s="44"/>
      <c r="U5171" s="44"/>
      <c r="V5171" s="44"/>
      <c r="W5171" s="44"/>
      <c r="X5171" s="44"/>
      <c r="Y5171" s="44"/>
    </row>
    <row r="5172" spans="1:25" ht="15" customHeight="1" x14ac:dyDescent="0.2">
      <c r="A5172" s="44"/>
      <c r="O5172" s="44"/>
      <c r="P5172" s="44"/>
      <c r="Q5172" s="44"/>
      <c r="R5172" s="44"/>
      <c r="S5172" s="44"/>
      <c r="T5172" s="44"/>
      <c r="U5172" s="44"/>
      <c r="V5172" s="44"/>
      <c r="W5172" s="44"/>
      <c r="X5172" s="44"/>
      <c r="Y5172" s="44"/>
    </row>
    <row r="5173" spans="1:25" ht="15" customHeight="1" x14ac:dyDescent="0.2">
      <c r="A5173" s="44"/>
      <c r="O5173" s="44"/>
      <c r="P5173" s="44"/>
      <c r="Q5173" s="44"/>
      <c r="R5173" s="44"/>
      <c r="S5173" s="44"/>
      <c r="T5173" s="44"/>
      <c r="U5173" s="44"/>
      <c r="V5173" s="44"/>
      <c r="W5173" s="44"/>
      <c r="X5173" s="44"/>
      <c r="Y5173" s="44"/>
    </row>
    <row r="5174" spans="1:25" ht="15" customHeight="1" x14ac:dyDescent="0.2">
      <c r="A5174" s="44"/>
      <c r="O5174" s="44"/>
      <c r="P5174" s="44"/>
      <c r="Q5174" s="44"/>
      <c r="R5174" s="44"/>
      <c r="S5174" s="44"/>
      <c r="T5174" s="44"/>
      <c r="U5174" s="44"/>
      <c r="V5174" s="44"/>
      <c r="W5174" s="44"/>
      <c r="X5174" s="44"/>
      <c r="Y5174" s="44"/>
    </row>
    <row r="5175" spans="1:25" ht="15" customHeight="1" x14ac:dyDescent="0.2">
      <c r="A5175" s="44"/>
      <c r="O5175" s="44"/>
      <c r="P5175" s="44"/>
      <c r="Q5175" s="44"/>
      <c r="R5175" s="44"/>
      <c r="S5175" s="44"/>
      <c r="T5175" s="44"/>
      <c r="U5175" s="44"/>
      <c r="V5175" s="44"/>
      <c r="W5175" s="44"/>
      <c r="X5175" s="44"/>
      <c r="Y5175" s="44"/>
    </row>
    <row r="5176" spans="1:25" ht="15" customHeight="1" x14ac:dyDescent="0.2">
      <c r="A5176" s="44"/>
      <c r="O5176" s="44"/>
      <c r="P5176" s="44"/>
      <c r="Q5176" s="44"/>
      <c r="R5176" s="44"/>
      <c r="S5176" s="44"/>
      <c r="T5176" s="44"/>
      <c r="U5176" s="44"/>
      <c r="V5176" s="44"/>
      <c r="W5176" s="44"/>
      <c r="X5176" s="44"/>
      <c r="Y5176" s="44"/>
    </row>
    <row r="5177" spans="1:25" ht="15" customHeight="1" x14ac:dyDescent="0.2">
      <c r="A5177" s="44"/>
      <c r="O5177" s="44"/>
      <c r="P5177" s="44"/>
      <c r="Q5177" s="44"/>
      <c r="R5177" s="44"/>
      <c r="S5177" s="44"/>
      <c r="T5177" s="44"/>
      <c r="U5177" s="44"/>
      <c r="V5177" s="44"/>
      <c r="W5177" s="44"/>
      <c r="X5177" s="44"/>
      <c r="Y5177" s="44"/>
    </row>
    <row r="5178" spans="1:25" ht="15" customHeight="1" x14ac:dyDescent="0.2">
      <c r="A5178" s="44"/>
      <c r="O5178" s="44"/>
      <c r="P5178" s="44"/>
      <c r="Q5178" s="44"/>
      <c r="R5178" s="44"/>
      <c r="S5178" s="44"/>
      <c r="T5178" s="44"/>
      <c r="U5178" s="44"/>
      <c r="V5178" s="44"/>
      <c r="W5178" s="44"/>
      <c r="X5178" s="44"/>
      <c r="Y5178" s="44"/>
    </row>
    <row r="5179" spans="1:25" ht="15" customHeight="1" x14ac:dyDescent="0.2">
      <c r="A5179" s="44"/>
      <c r="O5179" s="44"/>
      <c r="P5179" s="44"/>
      <c r="Q5179" s="44"/>
      <c r="R5179" s="44"/>
      <c r="S5179" s="44"/>
      <c r="T5179" s="44"/>
      <c r="U5179" s="44"/>
      <c r="V5179" s="44"/>
      <c r="W5179" s="44"/>
      <c r="X5179" s="44"/>
      <c r="Y5179" s="44"/>
    </row>
    <row r="5180" spans="1:25" ht="15" customHeight="1" x14ac:dyDescent="0.2">
      <c r="A5180" s="44"/>
      <c r="O5180" s="44"/>
      <c r="P5180" s="44"/>
      <c r="Q5180" s="44"/>
      <c r="R5180" s="44"/>
      <c r="S5180" s="44"/>
      <c r="T5180" s="44"/>
      <c r="U5180" s="44"/>
      <c r="V5180" s="44"/>
      <c r="W5180" s="44"/>
      <c r="X5180" s="44"/>
      <c r="Y5180" s="44"/>
    </row>
    <row r="5181" spans="1:25" ht="15" customHeight="1" x14ac:dyDescent="0.2">
      <c r="A5181" s="44"/>
      <c r="O5181" s="44"/>
      <c r="P5181" s="44"/>
      <c r="Q5181" s="44"/>
      <c r="R5181" s="44"/>
      <c r="S5181" s="44"/>
      <c r="T5181" s="44"/>
      <c r="U5181" s="44"/>
      <c r="V5181" s="44"/>
      <c r="W5181" s="44"/>
      <c r="X5181" s="44"/>
      <c r="Y5181" s="44"/>
    </row>
    <row r="5182" spans="1:25" ht="15" customHeight="1" x14ac:dyDescent="0.2">
      <c r="A5182" s="44"/>
      <c r="O5182" s="44"/>
      <c r="P5182" s="44"/>
      <c r="Q5182" s="44"/>
      <c r="R5182" s="44"/>
      <c r="S5182" s="44"/>
      <c r="T5182" s="44"/>
      <c r="U5182" s="44"/>
      <c r="V5182" s="44"/>
      <c r="W5182" s="44"/>
      <c r="X5182" s="44"/>
      <c r="Y5182" s="44"/>
    </row>
    <row r="5183" spans="1:25" ht="15" customHeight="1" x14ac:dyDescent="0.2">
      <c r="A5183" s="44"/>
      <c r="O5183" s="44"/>
      <c r="P5183" s="44"/>
      <c r="Q5183" s="44"/>
      <c r="R5183" s="44"/>
      <c r="S5183" s="44"/>
      <c r="T5183" s="44"/>
      <c r="U5183" s="44"/>
      <c r="V5183" s="44"/>
      <c r="W5183" s="44"/>
      <c r="X5183" s="44"/>
      <c r="Y5183" s="44"/>
    </row>
    <row r="5184" spans="1:25" ht="15" customHeight="1" x14ac:dyDescent="0.2">
      <c r="A5184" s="44"/>
      <c r="O5184" s="44"/>
      <c r="P5184" s="44"/>
      <c r="Q5184" s="44"/>
      <c r="R5184" s="44"/>
      <c r="S5184" s="44"/>
      <c r="T5184" s="44"/>
      <c r="U5184" s="44"/>
      <c r="V5184" s="44"/>
      <c r="W5184" s="44"/>
      <c r="X5184" s="44"/>
      <c r="Y5184" s="44"/>
    </row>
    <row r="5185" spans="1:25" ht="15" customHeight="1" x14ac:dyDescent="0.2">
      <c r="A5185" s="44"/>
      <c r="O5185" s="44"/>
      <c r="P5185" s="44"/>
      <c r="Q5185" s="44"/>
      <c r="R5185" s="44"/>
      <c r="S5185" s="44"/>
      <c r="T5185" s="44"/>
      <c r="U5185" s="44"/>
      <c r="V5185" s="44"/>
      <c r="W5185" s="44"/>
      <c r="X5185" s="44"/>
      <c r="Y5185" s="44"/>
    </row>
    <row r="5186" spans="1:25" ht="15" customHeight="1" x14ac:dyDescent="0.2">
      <c r="A5186" s="44"/>
      <c r="O5186" s="44"/>
      <c r="P5186" s="44"/>
      <c r="Q5186" s="44"/>
      <c r="R5186" s="44"/>
      <c r="S5186" s="44"/>
      <c r="T5186" s="44"/>
      <c r="U5186" s="44"/>
      <c r="V5186" s="44"/>
      <c r="W5186" s="44"/>
      <c r="X5186" s="44"/>
      <c r="Y5186" s="44"/>
    </row>
    <row r="5187" spans="1:25" ht="15" customHeight="1" x14ac:dyDescent="0.2">
      <c r="A5187" s="44"/>
      <c r="O5187" s="44"/>
      <c r="P5187" s="44"/>
      <c r="Q5187" s="44"/>
      <c r="R5187" s="44"/>
      <c r="S5187" s="44"/>
      <c r="T5187" s="44"/>
      <c r="U5187" s="44"/>
      <c r="V5187" s="44"/>
      <c r="W5187" s="44"/>
      <c r="X5187" s="44"/>
      <c r="Y5187" s="44"/>
    </row>
    <row r="5188" spans="1:25" ht="15" customHeight="1" x14ac:dyDescent="0.2">
      <c r="A5188" s="44"/>
      <c r="O5188" s="44"/>
      <c r="P5188" s="44"/>
      <c r="Q5188" s="44"/>
      <c r="R5188" s="44"/>
      <c r="S5188" s="44"/>
      <c r="T5188" s="44"/>
      <c r="U5188" s="44"/>
      <c r="V5188" s="44"/>
      <c r="W5188" s="44"/>
      <c r="X5188" s="44"/>
      <c r="Y5188" s="44"/>
    </row>
    <row r="5189" spans="1:25" ht="15" customHeight="1" x14ac:dyDescent="0.2">
      <c r="A5189" s="44"/>
      <c r="O5189" s="44"/>
      <c r="P5189" s="44"/>
      <c r="Q5189" s="44"/>
      <c r="R5189" s="44"/>
      <c r="S5189" s="44"/>
      <c r="T5189" s="44"/>
      <c r="U5189" s="44"/>
      <c r="V5189" s="44"/>
      <c r="W5189" s="44"/>
      <c r="X5189" s="44"/>
      <c r="Y5189" s="44"/>
    </row>
    <row r="5190" spans="1:25" ht="15" customHeight="1" x14ac:dyDescent="0.2">
      <c r="A5190" s="44"/>
      <c r="O5190" s="44"/>
      <c r="P5190" s="44"/>
      <c r="Q5190" s="44"/>
      <c r="R5190" s="44"/>
      <c r="S5190" s="44"/>
      <c r="T5190" s="44"/>
      <c r="U5190" s="44"/>
      <c r="V5190" s="44"/>
      <c r="W5190" s="44"/>
      <c r="X5190" s="44"/>
      <c r="Y5190" s="44"/>
    </row>
    <row r="5191" spans="1:25" ht="15" customHeight="1" x14ac:dyDescent="0.2">
      <c r="A5191" s="44"/>
      <c r="O5191" s="44"/>
      <c r="P5191" s="44"/>
      <c r="Q5191" s="44"/>
      <c r="R5191" s="44"/>
      <c r="S5191" s="44"/>
      <c r="T5191" s="44"/>
      <c r="U5191" s="44"/>
      <c r="V5191" s="44"/>
      <c r="W5191" s="44"/>
      <c r="X5191" s="44"/>
      <c r="Y5191" s="44"/>
    </row>
    <row r="5192" spans="1:25" ht="15" customHeight="1" x14ac:dyDescent="0.2">
      <c r="A5192" s="44"/>
      <c r="O5192" s="44"/>
      <c r="P5192" s="44"/>
      <c r="Q5192" s="44"/>
      <c r="R5192" s="44"/>
      <c r="S5192" s="44"/>
      <c r="T5192" s="44"/>
      <c r="U5192" s="44"/>
      <c r="V5192" s="44"/>
      <c r="W5192" s="44"/>
      <c r="X5192" s="44"/>
      <c r="Y5192" s="44"/>
    </row>
    <row r="5193" spans="1:25" ht="15" customHeight="1" x14ac:dyDescent="0.2">
      <c r="A5193" s="44"/>
      <c r="O5193" s="44"/>
      <c r="P5193" s="44"/>
      <c r="Q5193" s="44"/>
      <c r="R5193" s="44"/>
      <c r="S5193" s="44"/>
      <c r="T5193" s="44"/>
      <c r="U5193" s="44"/>
      <c r="V5193" s="44"/>
      <c r="W5193" s="44"/>
      <c r="X5193" s="44"/>
      <c r="Y5193" s="44"/>
    </row>
    <row r="5194" spans="1:25" ht="15" customHeight="1" x14ac:dyDescent="0.2">
      <c r="A5194" s="44"/>
      <c r="O5194" s="44"/>
      <c r="P5194" s="44"/>
      <c r="Q5194" s="44"/>
      <c r="R5194" s="44"/>
      <c r="S5194" s="44"/>
      <c r="T5194" s="44"/>
      <c r="U5194" s="44"/>
      <c r="V5194" s="44"/>
      <c r="W5194" s="44"/>
      <c r="X5194" s="44"/>
      <c r="Y5194" s="44"/>
    </row>
    <row r="5195" spans="1:25" ht="15" customHeight="1" x14ac:dyDescent="0.2">
      <c r="A5195" s="44"/>
      <c r="O5195" s="44"/>
      <c r="P5195" s="44"/>
      <c r="Q5195" s="44"/>
      <c r="R5195" s="44"/>
      <c r="S5195" s="44"/>
      <c r="T5195" s="44"/>
      <c r="U5195" s="44"/>
      <c r="V5195" s="44"/>
      <c r="W5195" s="44"/>
      <c r="X5195" s="44"/>
      <c r="Y5195" s="44"/>
    </row>
    <row r="5196" spans="1:25" ht="15" customHeight="1" x14ac:dyDescent="0.2">
      <c r="A5196" s="44"/>
      <c r="O5196" s="44"/>
      <c r="P5196" s="44"/>
      <c r="Q5196" s="44"/>
      <c r="R5196" s="44"/>
      <c r="S5196" s="44"/>
      <c r="T5196" s="44"/>
      <c r="U5196" s="44"/>
      <c r="V5196" s="44"/>
      <c r="W5196" s="44"/>
      <c r="X5196" s="44"/>
      <c r="Y5196" s="44"/>
    </row>
    <row r="5197" spans="1:25" ht="15" customHeight="1" x14ac:dyDescent="0.2">
      <c r="A5197" s="44"/>
      <c r="O5197" s="44"/>
      <c r="P5197" s="44"/>
      <c r="Q5197" s="44"/>
      <c r="R5197" s="44"/>
      <c r="S5197" s="44"/>
      <c r="T5197" s="44"/>
      <c r="U5197" s="44"/>
      <c r="V5197" s="44"/>
      <c r="W5197" s="44"/>
      <c r="X5197" s="44"/>
      <c r="Y5197" s="44"/>
    </row>
    <row r="5198" spans="1:25" ht="15" customHeight="1" x14ac:dyDescent="0.2">
      <c r="A5198" s="44"/>
      <c r="O5198" s="44"/>
      <c r="P5198" s="44"/>
      <c r="Q5198" s="44"/>
      <c r="R5198" s="44"/>
      <c r="S5198" s="44"/>
      <c r="T5198" s="44"/>
      <c r="U5198" s="44"/>
      <c r="V5198" s="44"/>
      <c r="W5198" s="44"/>
      <c r="X5198" s="44"/>
      <c r="Y5198" s="44"/>
    </row>
    <row r="5199" spans="1:25" ht="15" customHeight="1" x14ac:dyDescent="0.2">
      <c r="A5199" s="44"/>
      <c r="O5199" s="44"/>
      <c r="P5199" s="44"/>
      <c r="Q5199" s="44"/>
      <c r="R5199" s="44"/>
      <c r="S5199" s="44"/>
      <c r="T5199" s="44"/>
      <c r="U5199" s="44"/>
      <c r="V5199" s="44"/>
      <c r="W5199" s="44"/>
      <c r="X5199" s="44"/>
      <c r="Y5199" s="44"/>
    </row>
    <row r="5200" spans="1:25" ht="15" customHeight="1" x14ac:dyDescent="0.2">
      <c r="A5200" s="44"/>
      <c r="O5200" s="44"/>
      <c r="P5200" s="44"/>
      <c r="Q5200" s="44"/>
      <c r="R5200" s="44"/>
      <c r="S5200" s="44"/>
      <c r="T5200" s="44"/>
      <c r="U5200" s="44"/>
      <c r="V5200" s="44"/>
      <c r="W5200" s="44"/>
      <c r="X5200" s="44"/>
      <c r="Y5200" s="44"/>
    </row>
    <row r="5201" spans="1:25" ht="15" customHeight="1" x14ac:dyDescent="0.2">
      <c r="A5201" s="44"/>
      <c r="O5201" s="44"/>
      <c r="P5201" s="44"/>
      <c r="Q5201" s="44"/>
      <c r="R5201" s="44"/>
      <c r="S5201" s="44"/>
      <c r="T5201" s="44"/>
      <c r="U5201" s="44"/>
      <c r="V5201" s="44"/>
      <c r="W5201" s="44"/>
      <c r="X5201" s="44"/>
      <c r="Y5201" s="44"/>
    </row>
    <row r="5202" spans="1:25" ht="15" customHeight="1" x14ac:dyDescent="0.2">
      <c r="A5202" s="44"/>
      <c r="O5202" s="44"/>
      <c r="P5202" s="44"/>
      <c r="Q5202" s="44"/>
      <c r="R5202" s="44"/>
      <c r="S5202" s="44"/>
      <c r="T5202" s="44"/>
      <c r="U5202" s="44"/>
      <c r="V5202" s="44"/>
      <c r="W5202" s="44"/>
      <c r="X5202" s="44"/>
      <c r="Y5202" s="44"/>
    </row>
    <row r="5203" spans="1:25" ht="15" customHeight="1" x14ac:dyDescent="0.2">
      <c r="A5203" s="44"/>
      <c r="O5203" s="44"/>
      <c r="P5203" s="44"/>
      <c r="Q5203" s="44"/>
      <c r="R5203" s="44"/>
      <c r="S5203" s="44"/>
      <c r="T5203" s="44"/>
      <c r="U5203" s="44"/>
      <c r="V5203" s="44"/>
      <c r="W5203" s="44"/>
      <c r="X5203" s="44"/>
      <c r="Y5203" s="44"/>
    </row>
    <row r="5204" spans="1:25" ht="15" customHeight="1" x14ac:dyDescent="0.2">
      <c r="A5204" s="44"/>
      <c r="O5204" s="44"/>
      <c r="P5204" s="44"/>
      <c r="Q5204" s="44"/>
      <c r="R5204" s="44"/>
      <c r="S5204" s="44"/>
      <c r="T5204" s="44"/>
      <c r="U5204" s="44"/>
      <c r="V5204" s="44"/>
      <c r="W5204" s="44"/>
      <c r="X5204" s="44"/>
      <c r="Y5204" s="44"/>
    </row>
    <row r="5205" spans="1:25" ht="15" customHeight="1" x14ac:dyDescent="0.2">
      <c r="A5205" s="44"/>
      <c r="O5205" s="44"/>
      <c r="P5205" s="44"/>
      <c r="Q5205" s="44"/>
      <c r="R5205" s="44"/>
      <c r="S5205" s="44"/>
      <c r="T5205" s="44"/>
      <c r="U5205" s="44"/>
      <c r="V5205" s="44"/>
      <c r="W5205" s="44"/>
      <c r="X5205" s="44"/>
      <c r="Y5205" s="44"/>
    </row>
    <row r="5206" spans="1:25" ht="15" customHeight="1" x14ac:dyDescent="0.2">
      <c r="A5206" s="44"/>
      <c r="O5206" s="44"/>
      <c r="P5206" s="44"/>
      <c r="Q5206" s="44"/>
      <c r="R5206" s="44"/>
      <c r="S5206" s="44"/>
      <c r="T5206" s="44"/>
      <c r="U5206" s="44"/>
      <c r="V5206" s="44"/>
      <c r="W5206" s="44"/>
      <c r="X5206" s="44"/>
      <c r="Y5206" s="44"/>
    </row>
    <row r="5207" spans="1:25" ht="15" customHeight="1" x14ac:dyDescent="0.2">
      <c r="A5207" s="44"/>
      <c r="O5207" s="44"/>
      <c r="P5207" s="44"/>
      <c r="Q5207" s="44"/>
      <c r="R5207" s="44"/>
      <c r="S5207" s="44"/>
      <c r="T5207" s="44"/>
      <c r="U5207" s="44"/>
      <c r="V5207" s="44"/>
      <c r="W5207" s="44"/>
      <c r="X5207" s="44"/>
      <c r="Y5207" s="44"/>
    </row>
    <row r="5208" spans="1:25" ht="15" customHeight="1" x14ac:dyDescent="0.2">
      <c r="A5208" s="44"/>
      <c r="O5208" s="44"/>
      <c r="P5208" s="44"/>
      <c r="Q5208" s="44"/>
      <c r="R5208" s="44"/>
      <c r="S5208" s="44"/>
      <c r="T5208" s="44"/>
      <c r="U5208" s="44"/>
      <c r="V5208" s="44"/>
      <c r="W5208" s="44"/>
      <c r="X5208" s="44"/>
      <c r="Y5208" s="44"/>
    </row>
    <row r="5209" spans="1:25" ht="15" customHeight="1" x14ac:dyDescent="0.2">
      <c r="A5209" s="44"/>
      <c r="O5209" s="44"/>
      <c r="P5209" s="44"/>
      <c r="Q5209" s="44"/>
      <c r="R5209" s="44"/>
      <c r="S5209" s="44"/>
      <c r="T5209" s="44"/>
      <c r="U5209" s="44"/>
      <c r="V5209" s="44"/>
      <c r="W5209" s="44"/>
      <c r="X5209" s="44"/>
      <c r="Y5209" s="44"/>
    </row>
    <row r="5210" spans="1:25" ht="15" customHeight="1" x14ac:dyDescent="0.2">
      <c r="A5210" s="44"/>
      <c r="O5210" s="44"/>
      <c r="P5210" s="44"/>
      <c r="Q5210" s="44"/>
      <c r="R5210" s="44"/>
      <c r="S5210" s="44"/>
      <c r="T5210" s="44"/>
      <c r="U5210" s="44"/>
      <c r="V5210" s="44"/>
      <c r="W5210" s="44"/>
      <c r="X5210" s="44"/>
      <c r="Y5210" s="44"/>
    </row>
    <row r="5211" spans="1:25" ht="15" customHeight="1" x14ac:dyDescent="0.2">
      <c r="A5211" s="44"/>
      <c r="O5211" s="44"/>
      <c r="P5211" s="44"/>
      <c r="Q5211" s="44"/>
      <c r="R5211" s="44"/>
      <c r="S5211" s="44"/>
      <c r="T5211" s="44"/>
      <c r="U5211" s="44"/>
      <c r="V5211" s="44"/>
      <c r="W5211" s="44"/>
      <c r="X5211" s="44"/>
      <c r="Y5211" s="44"/>
    </row>
    <row r="5212" spans="1:25" ht="15" customHeight="1" x14ac:dyDescent="0.2">
      <c r="A5212" s="44"/>
      <c r="O5212" s="44"/>
      <c r="P5212" s="44"/>
      <c r="Q5212" s="44"/>
      <c r="R5212" s="44"/>
      <c r="S5212" s="44"/>
      <c r="T5212" s="44"/>
      <c r="U5212" s="44"/>
      <c r="V5212" s="44"/>
      <c r="W5212" s="44"/>
      <c r="X5212" s="44"/>
      <c r="Y5212" s="44"/>
    </row>
    <row r="5213" spans="1:25" ht="15" customHeight="1" x14ac:dyDescent="0.2">
      <c r="A5213" s="44"/>
      <c r="O5213" s="44"/>
      <c r="P5213" s="44"/>
      <c r="Q5213" s="44"/>
      <c r="R5213" s="44"/>
      <c r="S5213" s="44"/>
      <c r="T5213" s="44"/>
      <c r="U5213" s="44"/>
      <c r="V5213" s="44"/>
      <c r="W5213" s="44"/>
      <c r="X5213" s="44"/>
      <c r="Y5213" s="44"/>
    </row>
    <row r="5214" spans="1:25" ht="15" customHeight="1" x14ac:dyDescent="0.2">
      <c r="A5214" s="44"/>
      <c r="O5214" s="44"/>
      <c r="P5214" s="44"/>
      <c r="Q5214" s="44"/>
      <c r="R5214" s="44"/>
      <c r="S5214" s="44"/>
      <c r="T5214" s="44"/>
      <c r="U5214" s="44"/>
      <c r="V5214" s="44"/>
      <c r="W5214" s="44"/>
      <c r="X5214" s="44"/>
      <c r="Y5214" s="44"/>
    </row>
    <row r="5215" spans="1:25" ht="15" customHeight="1" x14ac:dyDescent="0.2">
      <c r="A5215" s="44"/>
      <c r="O5215" s="44"/>
      <c r="P5215" s="44"/>
      <c r="Q5215" s="44"/>
      <c r="R5215" s="44"/>
      <c r="S5215" s="44"/>
      <c r="T5215" s="44"/>
      <c r="U5215" s="44"/>
      <c r="V5215" s="44"/>
      <c r="W5215" s="44"/>
      <c r="X5215" s="44"/>
      <c r="Y5215" s="44"/>
    </row>
    <row r="5216" spans="1:25" ht="15" customHeight="1" x14ac:dyDescent="0.2">
      <c r="A5216" s="44"/>
      <c r="O5216" s="44"/>
      <c r="P5216" s="44"/>
      <c r="Q5216" s="44"/>
      <c r="R5216" s="44"/>
      <c r="S5216" s="44"/>
      <c r="T5216" s="44"/>
      <c r="U5216" s="44"/>
      <c r="V5216" s="44"/>
      <c r="W5216" s="44"/>
      <c r="X5216" s="44"/>
      <c r="Y5216" s="44"/>
    </row>
    <row r="5217" spans="1:25" ht="15" customHeight="1" x14ac:dyDescent="0.2">
      <c r="A5217" s="44"/>
      <c r="O5217" s="44"/>
      <c r="P5217" s="44"/>
      <c r="Q5217" s="44"/>
      <c r="R5217" s="44"/>
      <c r="S5217" s="44"/>
      <c r="T5217" s="44"/>
      <c r="U5217" s="44"/>
      <c r="V5217" s="44"/>
      <c r="W5217" s="44"/>
      <c r="X5217" s="44"/>
      <c r="Y5217" s="44"/>
    </row>
    <row r="5218" spans="1:25" ht="15" customHeight="1" x14ac:dyDescent="0.2">
      <c r="A5218" s="44"/>
      <c r="O5218" s="44"/>
      <c r="P5218" s="44"/>
      <c r="Q5218" s="44"/>
      <c r="R5218" s="44"/>
      <c r="S5218" s="44"/>
      <c r="T5218" s="44"/>
      <c r="U5218" s="44"/>
      <c r="V5218" s="44"/>
      <c r="W5218" s="44"/>
      <c r="X5218" s="44"/>
      <c r="Y5218" s="44"/>
    </row>
    <row r="5219" spans="1:25" ht="15" customHeight="1" x14ac:dyDescent="0.2">
      <c r="A5219" s="44"/>
      <c r="O5219" s="44"/>
      <c r="P5219" s="44"/>
      <c r="Q5219" s="44"/>
      <c r="R5219" s="44"/>
      <c r="S5219" s="44"/>
      <c r="T5219" s="44"/>
      <c r="U5219" s="44"/>
      <c r="V5219" s="44"/>
      <c r="W5219" s="44"/>
      <c r="X5219" s="44"/>
      <c r="Y5219" s="44"/>
    </row>
    <row r="5220" spans="1:25" ht="15" customHeight="1" x14ac:dyDescent="0.2">
      <c r="A5220" s="44"/>
      <c r="O5220" s="44"/>
      <c r="P5220" s="44"/>
      <c r="Q5220" s="44"/>
      <c r="R5220" s="44"/>
      <c r="S5220" s="44"/>
      <c r="T5220" s="44"/>
      <c r="U5220" s="44"/>
      <c r="V5220" s="44"/>
      <c r="W5220" s="44"/>
      <c r="X5220" s="44"/>
      <c r="Y5220" s="44"/>
    </row>
    <row r="5221" spans="1:25" ht="15" customHeight="1" x14ac:dyDescent="0.2">
      <c r="A5221" s="44"/>
      <c r="O5221" s="44"/>
      <c r="P5221" s="44"/>
      <c r="Q5221" s="44"/>
      <c r="R5221" s="44"/>
      <c r="S5221" s="44"/>
      <c r="T5221" s="44"/>
      <c r="U5221" s="44"/>
      <c r="V5221" s="44"/>
      <c r="W5221" s="44"/>
      <c r="X5221" s="44"/>
      <c r="Y5221" s="44"/>
    </row>
    <row r="5222" spans="1:25" ht="15" customHeight="1" x14ac:dyDescent="0.2">
      <c r="A5222" s="44"/>
      <c r="O5222" s="44"/>
      <c r="P5222" s="44"/>
      <c r="Q5222" s="44"/>
      <c r="R5222" s="44"/>
      <c r="S5222" s="44"/>
      <c r="T5222" s="44"/>
      <c r="U5222" s="44"/>
      <c r="V5222" s="44"/>
      <c r="W5222" s="44"/>
      <c r="X5222" s="44"/>
      <c r="Y5222" s="44"/>
    </row>
    <row r="5223" spans="1:25" ht="15" customHeight="1" x14ac:dyDescent="0.2">
      <c r="A5223" s="44"/>
      <c r="O5223" s="44"/>
      <c r="P5223" s="44"/>
      <c r="Q5223" s="44"/>
      <c r="R5223" s="44"/>
      <c r="S5223" s="44"/>
      <c r="T5223" s="44"/>
      <c r="U5223" s="44"/>
      <c r="V5223" s="44"/>
      <c r="W5223" s="44"/>
      <c r="X5223" s="44"/>
      <c r="Y5223" s="44"/>
    </row>
    <row r="5224" spans="1:25" ht="15" customHeight="1" x14ac:dyDescent="0.2">
      <c r="A5224" s="44"/>
      <c r="O5224" s="44"/>
      <c r="P5224" s="44"/>
      <c r="Q5224" s="44"/>
      <c r="R5224" s="44"/>
      <c r="S5224" s="44"/>
      <c r="T5224" s="44"/>
      <c r="U5224" s="44"/>
      <c r="V5224" s="44"/>
      <c r="W5224" s="44"/>
      <c r="X5224" s="44"/>
      <c r="Y5224" s="44"/>
    </row>
    <row r="5225" spans="1:25" ht="15" customHeight="1" x14ac:dyDescent="0.2">
      <c r="A5225" s="44"/>
      <c r="O5225" s="44"/>
      <c r="P5225" s="44"/>
      <c r="Q5225" s="44"/>
      <c r="R5225" s="44"/>
      <c r="S5225" s="44"/>
      <c r="T5225" s="44"/>
      <c r="U5225" s="44"/>
      <c r="V5225" s="44"/>
      <c r="W5225" s="44"/>
      <c r="X5225" s="44"/>
      <c r="Y5225" s="44"/>
    </row>
    <row r="5226" spans="1:25" ht="15" customHeight="1" x14ac:dyDescent="0.2">
      <c r="A5226" s="44"/>
      <c r="O5226" s="44"/>
      <c r="P5226" s="44"/>
      <c r="Q5226" s="44"/>
      <c r="R5226" s="44"/>
      <c r="S5226" s="44"/>
      <c r="T5226" s="44"/>
      <c r="U5226" s="44"/>
      <c r="V5226" s="44"/>
      <c r="W5226" s="44"/>
      <c r="X5226" s="44"/>
      <c r="Y5226" s="44"/>
    </row>
    <row r="5227" spans="1:25" ht="15" customHeight="1" x14ac:dyDescent="0.2">
      <c r="A5227" s="44"/>
      <c r="O5227" s="44"/>
      <c r="P5227" s="44"/>
      <c r="Q5227" s="44"/>
      <c r="R5227" s="44"/>
      <c r="S5227" s="44"/>
      <c r="T5227" s="44"/>
      <c r="U5227" s="44"/>
      <c r="V5227" s="44"/>
      <c r="W5227" s="44"/>
      <c r="X5227" s="44"/>
      <c r="Y5227" s="44"/>
    </row>
    <row r="5228" spans="1:25" ht="15" customHeight="1" x14ac:dyDescent="0.2">
      <c r="A5228" s="44"/>
      <c r="O5228" s="44"/>
      <c r="P5228" s="44"/>
      <c r="Q5228" s="44"/>
      <c r="R5228" s="44"/>
      <c r="S5228" s="44"/>
      <c r="T5228" s="44"/>
      <c r="U5228" s="44"/>
      <c r="V5228" s="44"/>
      <c r="W5228" s="44"/>
      <c r="X5228" s="44"/>
      <c r="Y5228" s="44"/>
    </row>
    <row r="5229" spans="1:25" ht="15" customHeight="1" x14ac:dyDescent="0.2">
      <c r="A5229" s="44"/>
      <c r="O5229" s="44"/>
      <c r="P5229" s="44"/>
      <c r="Q5229" s="44"/>
      <c r="R5229" s="44"/>
      <c r="S5229" s="44"/>
      <c r="T5229" s="44"/>
      <c r="U5229" s="44"/>
      <c r="V5229" s="44"/>
      <c r="W5229" s="44"/>
      <c r="X5229" s="44"/>
      <c r="Y5229" s="44"/>
    </row>
    <row r="5230" spans="1:25" ht="15" customHeight="1" x14ac:dyDescent="0.2">
      <c r="A5230" s="44"/>
      <c r="O5230" s="44"/>
      <c r="P5230" s="44"/>
      <c r="Q5230" s="44"/>
      <c r="R5230" s="44"/>
      <c r="S5230" s="44"/>
      <c r="T5230" s="44"/>
      <c r="U5230" s="44"/>
      <c r="V5230" s="44"/>
      <c r="W5230" s="44"/>
      <c r="X5230" s="44"/>
      <c r="Y5230" s="44"/>
    </row>
    <row r="5231" spans="1:25" ht="15" customHeight="1" x14ac:dyDescent="0.2">
      <c r="A5231" s="44"/>
      <c r="O5231" s="44"/>
      <c r="P5231" s="44"/>
      <c r="Q5231" s="44"/>
      <c r="R5231" s="44"/>
      <c r="S5231" s="44"/>
      <c r="T5231" s="44"/>
      <c r="U5231" s="44"/>
      <c r="V5231" s="44"/>
      <c r="W5231" s="44"/>
      <c r="X5231" s="44"/>
      <c r="Y5231" s="44"/>
    </row>
    <row r="5232" spans="1:25" ht="15" customHeight="1" x14ac:dyDescent="0.2">
      <c r="A5232" s="44"/>
      <c r="O5232" s="44"/>
      <c r="P5232" s="44"/>
      <c r="Q5232" s="44"/>
      <c r="R5232" s="44"/>
      <c r="S5232" s="44"/>
      <c r="T5232" s="44"/>
      <c r="U5232" s="44"/>
      <c r="V5232" s="44"/>
      <c r="W5232" s="44"/>
      <c r="X5232" s="44"/>
      <c r="Y5232" s="44"/>
    </row>
    <row r="5233" spans="1:25" ht="15" customHeight="1" x14ac:dyDescent="0.2">
      <c r="A5233" s="44"/>
      <c r="O5233" s="44"/>
      <c r="P5233" s="44"/>
      <c r="Q5233" s="44"/>
      <c r="R5233" s="44"/>
      <c r="S5233" s="44"/>
      <c r="T5233" s="44"/>
      <c r="U5233" s="44"/>
      <c r="V5233" s="44"/>
      <c r="W5233" s="44"/>
      <c r="X5233" s="44"/>
      <c r="Y5233" s="44"/>
    </row>
    <row r="5234" spans="1:25" ht="15" customHeight="1" x14ac:dyDescent="0.2">
      <c r="A5234" s="44"/>
      <c r="O5234" s="44"/>
      <c r="P5234" s="44"/>
      <c r="Q5234" s="44"/>
      <c r="R5234" s="44"/>
      <c r="S5234" s="44"/>
      <c r="T5234" s="44"/>
      <c r="U5234" s="44"/>
      <c r="V5234" s="44"/>
      <c r="W5234" s="44"/>
      <c r="X5234" s="44"/>
      <c r="Y5234" s="44"/>
    </row>
    <row r="5235" spans="1:25" ht="15" customHeight="1" x14ac:dyDescent="0.2">
      <c r="A5235" s="44"/>
      <c r="O5235" s="44"/>
      <c r="P5235" s="44"/>
      <c r="Q5235" s="44"/>
      <c r="R5235" s="44"/>
      <c r="S5235" s="44"/>
      <c r="T5235" s="44"/>
      <c r="U5235" s="44"/>
      <c r="V5235" s="44"/>
      <c r="W5235" s="44"/>
      <c r="X5235" s="44"/>
      <c r="Y5235" s="44"/>
    </row>
    <row r="5236" spans="1:25" ht="15" customHeight="1" x14ac:dyDescent="0.2">
      <c r="A5236" s="44"/>
      <c r="O5236" s="44"/>
      <c r="P5236" s="44"/>
      <c r="Q5236" s="44"/>
      <c r="R5236" s="44"/>
      <c r="S5236" s="44"/>
      <c r="T5236" s="44"/>
      <c r="U5236" s="44"/>
      <c r="V5236" s="44"/>
      <c r="W5236" s="44"/>
      <c r="X5236" s="44"/>
      <c r="Y5236" s="44"/>
    </row>
    <row r="5237" spans="1:25" ht="15" customHeight="1" x14ac:dyDescent="0.2">
      <c r="A5237" s="44"/>
      <c r="O5237" s="44"/>
      <c r="P5237" s="44"/>
      <c r="Q5237" s="44"/>
      <c r="R5237" s="44"/>
      <c r="S5237" s="44"/>
      <c r="T5237" s="44"/>
      <c r="U5237" s="44"/>
      <c r="V5237" s="44"/>
      <c r="W5237" s="44"/>
      <c r="X5237" s="44"/>
      <c r="Y5237" s="44"/>
    </row>
    <row r="5238" spans="1:25" ht="15" customHeight="1" x14ac:dyDescent="0.2">
      <c r="A5238" s="44"/>
      <c r="O5238" s="44"/>
      <c r="P5238" s="44"/>
      <c r="Q5238" s="44"/>
      <c r="R5238" s="44"/>
      <c r="S5238" s="44"/>
      <c r="T5238" s="44"/>
      <c r="U5238" s="44"/>
      <c r="V5238" s="44"/>
      <c r="W5238" s="44"/>
      <c r="X5238" s="44"/>
      <c r="Y5238" s="44"/>
    </row>
    <row r="5239" spans="1:25" ht="15" customHeight="1" x14ac:dyDescent="0.2">
      <c r="A5239" s="44"/>
      <c r="O5239" s="44"/>
      <c r="P5239" s="44"/>
      <c r="Q5239" s="44"/>
      <c r="R5239" s="44"/>
      <c r="S5239" s="44"/>
      <c r="T5239" s="44"/>
      <c r="U5239" s="44"/>
      <c r="V5239" s="44"/>
      <c r="W5239" s="44"/>
      <c r="X5239" s="44"/>
      <c r="Y5239" s="44"/>
    </row>
    <row r="5240" spans="1:25" ht="15" customHeight="1" x14ac:dyDescent="0.2">
      <c r="A5240" s="44"/>
      <c r="O5240" s="44"/>
      <c r="P5240" s="44"/>
      <c r="Q5240" s="44"/>
      <c r="R5240" s="44"/>
      <c r="S5240" s="44"/>
      <c r="T5240" s="44"/>
      <c r="U5240" s="44"/>
      <c r="V5240" s="44"/>
      <c r="W5240" s="44"/>
      <c r="X5240" s="44"/>
      <c r="Y5240" s="44"/>
    </row>
    <row r="5241" spans="1:25" ht="15" customHeight="1" x14ac:dyDescent="0.2">
      <c r="A5241" s="44"/>
      <c r="O5241" s="44"/>
      <c r="P5241" s="44"/>
      <c r="Q5241" s="44"/>
      <c r="R5241" s="44"/>
      <c r="S5241" s="44"/>
      <c r="T5241" s="44"/>
      <c r="U5241" s="44"/>
      <c r="V5241" s="44"/>
      <c r="W5241" s="44"/>
      <c r="X5241" s="44"/>
      <c r="Y5241" s="44"/>
    </row>
    <row r="5242" spans="1:25" ht="15" customHeight="1" x14ac:dyDescent="0.2">
      <c r="A5242" s="44"/>
      <c r="O5242" s="44"/>
      <c r="P5242" s="44"/>
      <c r="Q5242" s="44"/>
      <c r="R5242" s="44"/>
      <c r="S5242" s="44"/>
      <c r="T5242" s="44"/>
      <c r="U5242" s="44"/>
      <c r="V5242" s="44"/>
      <c r="W5242" s="44"/>
      <c r="X5242" s="44"/>
      <c r="Y5242" s="44"/>
    </row>
    <row r="5243" spans="1:25" ht="15" customHeight="1" x14ac:dyDescent="0.2">
      <c r="A5243" s="44"/>
      <c r="O5243" s="44"/>
      <c r="P5243" s="44"/>
      <c r="Q5243" s="44"/>
      <c r="R5243" s="44"/>
      <c r="S5243" s="44"/>
      <c r="T5243" s="44"/>
      <c r="U5243" s="44"/>
      <c r="V5243" s="44"/>
      <c r="W5243" s="44"/>
      <c r="X5243" s="44"/>
      <c r="Y5243" s="44"/>
    </row>
    <row r="5244" spans="1:25" ht="15" customHeight="1" x14ac:dyDescent="0.2">
      <c r="A5244" s="44"/>
      <c r="O5244" s="44"/>
      <c r="P5244" s="44"/>
      <c r="Q5244" s="44"/>
      <c r="R5244" s="44"/>
      <c r="S5244" s="44"/>
      <c r="T5244" s="44"/>
      <c r="U5244" s="44"/>
      <c r="V5244" s="44"/>
      <c r="W5244" s="44"/>
      <c r="X5244" s="44"/>
      <c r="Y5244" s="44"/>
    </row>
    <row r="5245" spans="1:25" ht="15" customHeight="1" x14ac:dyDescent="0.2">
      <c r="A5245" s="44"/>
      <c r="O5245" s="44"/>
      <c r="P5245" s="44"/>
      <c r="Q5245" s="44"/>
      <c r="R5245" s="44"/>
      <c r="S5245" s="44"/>
      <c r="T5245" s="44"/>
      <c r="U5245" s="44"/>
      <c r="V5245" s="44"/>
      <c r="W5245" s="44"/>
      <c r="X5245" s="44"/>
      <c r="Y5245" s="44"/>
    </row>
    <row r="5246" spans="1:25" ht="15" customHeight="1" x14ac:dyDescent="0.2">
      <c r="A5246" s="44"/>
      <c r="O5246" s="44"/>
      <c r="P5246" s="44"/>
      <c r="Q5246" s="44"/>
      <c r="R5246" s="44"/>
      <c r="S5246" s="44"/>
      <c r="T5246" s="44"/>
      <c r="U5246" s="44"/>
      <c r="V5246" s="44"/>
      <c r="W5246" s="44"/>
      <c r="X5246" s="44"/>
      <c r="Y5246" s="44"/>
    </row>
    <row r="5247" spans="1:25" ht="15" customHeight="1" x14ac:dyDescent="0.2">
      <c r="A5247" s="44"/>
      <c r="O5247" s="44"/>
      <c r="P5247" s="44"/>
      <c r="Q5247" s="44"/>
      <c r="R5247" s="44"/>
      <c r="S5247" s="44"/>
      <c r="T5247" s="44"/>
      <c r="U5247" s="44"/>
      <c r="V5247" s="44"/>
      <c r="W5247" s="44"/>
      <c r="X5247" s="44"/>
      <c r="Y5247" s="44"/>
    </row>
    <row r="5248" spans="1:25" ht="15" customHeight="1" x14ac:dyDescent="0.2">
      <c r="A5248" s="44"/>
      <c r="O5248" s="44"/>
      <c r="P5248" s="44"/>
      <c r="Q5248" s="44"/>
      <c r="R5248" s="44"/>
      <c r="S5248" s="44"/>
      <c r="T5248" s="44"/>
      <c r="U5248" s="44"/>
      <c r="V5248" s="44"/>
      <c r="W5248" s="44"/>
      <c r="X5248" s="44"/>
      <c r="Y5248" s="44"/>
    </row>
    <row r="5249" spans="1:25" ht="15" customHeight="1" x14ac:dyDescent="0.2">
      <c r="A5249" s="44"/>
      <c r="O5249" s="44"/>
      <c r="P5249" s="44"/>
      <c r="Q5249" s="44"/>
      <c r="R5249" s="44"/>
      <c r="S5249" s="44"/>
      <c r="T5249" s="44"/>
      <c r="U5249" s="44"/>
      <c r="V5249" s="44"/>
      <c r="W5249" s="44"/>
      <c r="X5249" s="44"/>
      <c r="Y5249" s="44"/>
    </row>
    <row r="5250" spans="1:25" ht="15" customHeight="1" x14ac:dyDescent="0.2">
      <c r="A5250" s="44"/>
      <c r="O5250" s="44"/>
      <c r="P5250" s="44"/>
      <c r="Q5250" s="44"/>
      <c r="R5250" s="44"/>
      <c r="S5250" s="44"/>
      <c r="T5250" s="44"/>
      <c r="U5250" s="44"/>
      <c r="V5250" s="44"/>
      <c r="W5250" s="44"/>
      <c r="X5250" s="44"/>
      <c r="Y5250" s="44"/>
    </row>
    <row r="5251" spans="1:25" ht="15" customHeight="1" x14ac:dyDescent="0.2">
      <c r="A5251" s="44"/>
      <c r="O5251" s="44"/>
      <c r="P5251" s="44"/>
      <c r="Q5251" s="44"/>
      <c r="R5251" s="44"/>
      <c r="S5251" s="44"/>
      <c r="T5251" s="44"/>
      <c r="U5251" s="44"/>
      <c r="V5251" s="44"/>
      <c r="W5251" s="44"/>
      <c r="X5251" s="44"/>
      <c r="Y5251" s="44"/>
    </row>
    <row r="5252" spans="1:25" ht="15" customHeight="1" x14ac:dyDescent="0.2">
      <c r="A5252" s="44"/>
      <c r="O5252" s="44"/>
      <c r="P5252" s="44"/>
      <c r="Q5252" s="44"/>
      <c r="R5252" s="44"/>
      <c r="S5252" s="44"/>
      <c r="T5252" s="44"/>
      <c r="U5252" s="44"/>
      <c r="V5252" s="44"/>
      <c r="W5252" s="44"/>
      <c r="X5252" s="44"/>
      <c r="Y5252" s="44"/>
    </row>
    <row r="5253" spans="1:25" ht="15" customHeight="1" x14ac:dyDescent="0.2">
      <c r="A5253" s="44"/>
      <c r="O5253" s="44"/>
      <c r="P5253" s="44"/>
      <c r="Q5253" s="44"/>
      <c r="R5253" s="44"/>
      <c r="S5253" s="44"/>
      <c r="T5253" s="44"/>
      <c r="U5253" s="44"/>
      <c r="V5253" s="44"/>
      <c r="W5253" s="44"/>
      <c r="X5253" s="44"/>
      <c r="Y5253" s="44"/>
    </row>
    <row r="5254" spans="1:25" ht="15" customHeight="1" x14ac:dyDescent="0.2">
      <c r="A5254" s="44"/>
      <c r="O5254" s="44"/>
      <c r="P5254" s="44"/>
      <c r="Q5254" s="44"/>
      <c r="R5254" s="44"/>
      <c r="S5254" s="44"/>
      <c r="T5254" s="44"/>
      <c r="U5254" s="44"/>
      <c r="V5254" s="44"/>
      <c r="W5254" s="44"/>
      <c r="X5254" s="44"/>
      <c r="Y5254" s="44"/>
    </row>
    <row r="5255" spans="1:25" ht="15" customHeight="1" x14ac:dyDescent="0.2">
      <c r="A5255" s="44"/>
      <c r="O5255" s="44"/>
      <c r="P5255" s="44"/>
      <c r="Q5255" s="44"/>
      <c r="R5255" s="44"/>
      <c r="S5255" s="44"/>
      <c r="T5255" s="44"/>
      <c r="U5255" s="44"/>
      <c r="V5255" s="44"/>
      <c r="W5255" s="44"/>
      <c r="X5255" s="44"/>
      <c r="Y5255" s="44"/>
    </row>
    <row r="5256" spans="1:25" ht="15" customHeight="1" x14ac:dyDescent="0.2">
      <c r="A5256" s="44"/>
      <c r="O5256" s="44"/>
      <c r="P5256" s="44"/>
      <c r="Q5256" s="44"/>
      <c r="R5256" s="44"/>
      <c r="S5256" s="44"/>
      <c r="T5256" s="44"/>
      <c r="U5256" s="44"/>
      <c r="V5256" s="44"/>
      <c r="W5256" s="44"/>
      <c r="X5256" s="44"/>
      <c r="Y5256" s="44"/>
    </row>
    <row r="5257" spans="1:25" ht="15" customHeight="1" x14ac:dyDescent="0.2">
      <c r="A5257" s="44"/>
      <c r="O5257" s="44"/>
      <c r="P5257" s="44"/>
      <c r="Q5257" s="44"/>
      <c r="R5257" s="44"/>
      <c r="S5257" s="44"/>
      <c r="T5257" s="44"/>
      <c r="U5257" s="44"/>
      <c r="V5257" s="44"/>
      <c r="W5257" s="44"/>
      <c r="X5257" s="44"/>
      <c r="Y5257" s="44"/>
    </row>
    <row r="5258" spans="1:25" ht="15" customHeight="1" x14ac:dyDescent="0.2">
      <c r="A5258" s="44"/>
      <c r="O5258" s="44"/>
      <c r="P5258" s="44"/>
      <c r="Q5258" s="44"/>
      <c r="R5258" s="44"/>
      <c r="S5258" s="44"/>
      <c r="T5258" s="44"/>
      <c r="U5258" s="44"/>
      <c r="V5258" s="44"/>
      <c r="W5258" s="44"/>
      <c r="X5258" s="44"/>
      <c r="Y5258" s="44"/>
    </row>
    <row r="5259" spans="1:25" ht="15" customHeight="1" x14ac:dyDescent="0.2">
      <c r="A5259" s="44"/>
      <c r="O5259" s="44"/>
      <c r="P5259" s="44"/>
      <c r="Q5259" s="44"/>
      <c r="R5259" s="44"/>
      <c r="S5259" s="44"/>
      <c r="T5259" s="44"/>
      <c r="U5259" s="44"/>
      <c r="V5259" s="44"/>
      <c r="W5259" s="44"/>
      <c r="X5259" s="44"/>
      <c r="Y5259" s="44"/>
    </row>
    <row r="5260" spans="1:25" ht="15" customHeight="1" x14ac:dyDescent="0.2">
      <c r="A5260" s="44"/>
      <c r="O5260" s="44"/>
      <c r="P5260" s="44"/>
      <c r="Q5260" s="44"/>
      <c r="R5260" s="44"/>
      <c r="S5260" s="44"/>
      <c r="T5260" s="44"/>
      <c r="U5260" s="44"/>
      <c r="V5260" s="44"/>
      <c r="W5260" s="44"/>
      <c r="X5260" s="44"/>
      <c r="Y5260" s="44"/>
    </row>
    <row r="5261" spans="1:25" ht="15" customHeight="1" x14ac:dyDescent="0.2">
      <c r="A5261" s="44"/>
      <c r="O5261" s="44"/>
      <c r="P5261" s="44"/>
      <c r="Q5261" s="44"/>
      <c r="R5261" s="44"/>
      <c r="S5261" s="44"/>
      <c r="T5261" s="44"/>
      <c r="U5261" s="44"/>
      <c r="V5261" s="44"/>
      <c r="W5261" s="44"/>
      <c r="X5261" s="44"/>
      <c r="Y5261" s="44"/>
    </row>
    <row r="5262" spans="1:25" ht="15" customHeight="1" x14ac:dyDescent="0.2">
      <c r="A5262" s="44"/>
      <c r="O5262" s="44"/>
      <c r="P5262" s="44"/>
      <c r="Q5262" s="44"/>
      <c r="R5262" s="44"/>
      <c r="S5262" s="44"/>
      <c r="T5262" s="44"/>
      <c r="U5262" s="44"/>
      <c r="V5262" s="44"/>
      <c r="W5262" s="44"/>
      <c r="X5262" s="44"/>
      <c r="Y5262" s="44"/>
    </row>
    <row r="5263" spans="1:25" ht="15" customHeight="1" x14ac:dyDescent="0.2">
      <c r="A5263" s="44"/>
      <c r="O5263" s="44"/>
      <c r="P5263" s="44"/>
      <c r="Q5263" s="44"/>
      <c r="R5263" s="44"/>
      <c r="S5263" s="44"/>
      <c r="T5263" s="44"/>
      <c r="U5263" s="44"/>
      <c r="V5263" s="44"/>
      <c r="W5263" s="44"/>
      <c r="X5263" s="44"/>
      <c r="Y5263" s="44"/>
    </row>
    <row r="5264" spans="1:25" ht="15" customHeight="1" x14ac:dyDescent="0.2">
      <c r="A5264" s="44"/>
      <c r="O5264" s="44"/>
      <c r="P5264" s="44"/>
      <c r="Q5264" s="44"/>
      <c r="R5264" s="44"/>
      <c r="S5264" s="44"/>
      <c r="T5264" s="44"/>
      <c r="U5264" s="44"/>
      <c r="V5264" s="44"/>
      <c r="W5264" s="44"/>
      <c r="X5264" s="44"/>
      <c r="Y5264" s="44"/>
    </row>
    <row r="5265" spans="1:25" ht="15" customHeight="1" x14ac:dyDescent="0.2">
      <c r="A5265" s="44"/>
      <c r="O5265" s="44"/>
      <c r="P5265" s="44"/>
      <c r="Q5265" s="44"/>
      <c r="R5265" s="44"/>
      <c r="S5265" s="44"/>
      <c r="T5265" s="44"/>
      <c r="U5265" s="44"/>
      <c r="V5265" s="44"/>
      <c r="W5265" s="44"/>
      <c r="X5265" s="44"/>
      <c r="Y5265" s="44"/>
    </row>
    <row r="5266" spans="1:25" ht="15" customHeight="1" x14ac:dyDescent="0.2">
      <c r="A5266" s="44"/>
      <c r="O5266" s="44"/>
      <c r="P5266" s="44"/>
      <c r="Q5266" s="44"/>
      <c r="R5266" s="44"/>
      <c r="S5266" s="44"/>
      <c r="T5266" s="44"/>
      <c r="U5266" s="44"/>
      <c r="V5266" s="44"/>
      <c r="W5266" s="44"/>
      <c r="X5266" s="44"/>
      <c r="Y5266" s="44"/>
    </row>
    <row r="5267" spans="1:25" ht="15" customHeight="1" x14ac:dyDescent="0.2">
      <c r="A5267" s="44"/>
      <c r="O5267" s="44"/>
      <c r="P5267" s="44"/>
      <c r="Q5267" s="44"/>
      <c r="R5267" s="44"/>
      <c r="S5267" s="44"/>
      <c r="T5267" s="44"/>
      <c r="U5267" s="44"/>
      <c r="V5267" s="44"/>
      <c r="W5267" s="44"/>
      <c r="X5267" s="44"/>
      <c r="Y5267" s="44"/>
    </row>
    <row r="5268" spans="1:25" ht="15" customHeight="1" x14ac:dyDescent="0.2">
      <c r="A5268" s="44"/>
      <c r="O5268" s="44"/>
      <c r="P5268" s="44"/>
      <c r="Q5268" s="44"/>
      <c r="R5268" s="44"/>
      <c r="S5268" s="44"/>
      <c r="T5268" s="44"/>
      <c r="U5268" s="44"/>
      <c r="V5268" s="44"/>
      <c r="W5268" s="44"/>
      <c r="X5268" s="44"/>
      <c r="Y5268" s="44"/>
    </row>
    <row r="5269" spans="1:25" ht="15" customHeight="1" x14ac:dyDescent="0.2">
      <c r="A5269" s="44"/>
      <c r="O5269" s="44"/>
      <c r="P5269" s="44"/>
      <c r="Q5269" s="44"/>
      <c r="R5269" s="44"/>
      <c r="S5269" s="44"/>
      <c r="T5269" s="44"/>
      <c r="U5269" s="44"/>
      <c r="V5269" s="44"/>
      <c r="W5269" s="44"/>
      <c r="X5269" s="44"/>
      <c r="Y5269" s="44"/>
    </row>
    <row r="5270" spans="1:25" ht="15" customHeight="1" x14ac:dyDescent="0.2">
      <c r="A5270" s="44"/>
      <c r="O5270" s="44"/>
      <c r="P5270" s="44"/>
      <c r="Q5270" s="44"/>
      <c r="R5270" s="44"/>
      <c r="S5270" s="44"/>
      <c r="T5270" s="44"/>
      <c r="U5270" s="44"/>
      <c r="V5270" s="44"/>
      <c r="W5270" s="44"/>
      <c r="X5270" s="44"/>
      <c r="Y5270" s="44"/>
    </row>
    <row r="5271" spans="1:25" ht="15" customHeight="1" x14ac:dyDescent="0.2">
      <c r="A5271" s="44"/>
      <c r="O5271" s="44"/>
      <c r="P5271" s="44"/>
      <c r="Q5271" s="44"/>
      <c r="R5271" s="44"/>
      <c r="S5271" s="44"/>
      <c r="T5271" s="44"/>
      <c r="U5271" s="44"/>
      <c r="V5271" s="44"/>
      <c r="W5271" s="44"/>
      <c r="X5271" s="44"/>
      <c r="Y5271" s="44"/>
    </row>
    <row r="5272" spans="1:25" ht="15" customHeight="1" x14ac:dyDescent="0.2">
      <c r="A5272" s="44"/>
      <c r="O5272" s="44"/>
      <c r="P5272" s="44"/>
      <c r="Q5272" s="44"/>
      <c r="R5272" s="44"/>
      <c r="S5272" s="44"/>
      <c r="T5272" s="44"/>
      <c r="U5272" s="44"/>
      <c r="V5272" s="44"/>
      <c r="W5272" s="44"/>
      <c r="X5272" s="44"/>
      <c r="Y5272" s="44"/>
    </row>
    <row r="5273" spans="1:25" ht="15" customHeight="1" x14ac:dyDescent="0.2">
      <c r="A5273" s="44"/>
      <c r="O5273" s="44"/>
      <c r="P5273" s="44"/>
      <c r="Q5273" s="44"/>
      <c r="R5273" s="44"/>
      <c r="S5273" s="44"/>
      <c r="T5273" s="44"/>
      <c r="U5273" s="44"/>
      <c r="V5273" s="44"/>
      <c r="W5273" s="44"/>
      <c r="X5273" s="44"/>
      <c r="Y5273" s="44"/>
    </row>
    <row r="5274" spans="1:25" ht="15" customHeight="1" x14ac:dyDescent="0.2">
      <c r="A5274" s="44"/>
      <c r="O5274" s="44"/>
      <c r="P5274" s="44"/>
      <c r="Q5274" s="44"/>
      <c r="R5274" s="44"/>
      <c r="S5274" s="44"/>
      <c r="T5274" s="44"/>
      <c r="U5274" s="44"/>
      <c r="V5274" s="44"/>
      <c r="W5274" s="44"/>
      <c r="X5274" s="44"/>
      <c r="Y5274" s="44"/>
    </row>
    <row r="5275" spans="1:25" ht="15" customHeight="1" x14ac:dyDescent="0.2">
      <c r="A5275" s="44"/>
      <c r="O5275" s="44"/>
      <c r="P5275" s="44"/>
      <c r="Q5275" s="44"/>
      <c r="R5275" s="44"/>
      <c r="S5275" s="44"/>
      <c r="T5275" s="44"/>
      <c r="U5275" s="44"/>
      <c r="V5275" s="44"/>
      <c r="W5275" s="44"/>
      <c r="X5275" s="44"/>
      <c r="Y5275" s="44"/>
    </row>
    <row r="5276" spans="1:25" ht="15" customHeight="1" x14ac:dyDescent="0.2">
      <c r="A5276" s="44"/>
      <c r="O5276" s="44"/>
      <c r="P5276" s="44"/>
      <c r="Q5276" s="44"/>
      <c r="R5276" s="44"/>
      <c r="S5276" s="44"/>
      <c r="T5276" s="44"/>
      <c r="U5276" s="44"/>
      <c r="V5276" s="44"/>
      <c r="W5276" s="44"/>
      <c r="X5276" s="44"/>
      <c r="Y5276" s="44"/>
    </row>
    <row r="5277" spans="1:25" ht="15" customHeight="1" x14ac:dyDescent="0.2">
      <c r="A5277" s="44"/>
      <c r="O5277" s="44"/>
      <c r="P5277" s="44"/>
      <c r="Q5277" s="44"/>
      <c r="R5277" s="44"/>
      <c r="S5277" s="44"/>
      <c r="T5277" s="44"/>
      <c r="U5277" s="44"/>
      <c r="V5277" s="44"/>
      <c r="W5277" s="44"/>
      <c r="X5277" s="44"/>
      <c r="Y5277" s="44"/>
    </row>
    <row r="5278" spans="1:25" ht="15" customHeight="1" x14ac:dyDescent="0.2">
      <c r="A5278" s="44"/>
      <c r="O5278" s="44"/>
      <c r="P5278" s="44"/>
      <c r="Q5278" s="44"/>
      <c r="R5278" s="44"/>
      <c r="S5278" s="44"/>
      <c r="T5278" s="44"/>
      <c r="U5278" s="44"/>
      <c r="V5278" s="44"/>
      <c r="W5278" s="44"/>
      <c r="X5278" s="44"/>
      <c r="Y5278" s="44"/>
    </row>
    <row r="5279" spans="1:25" ht="15" customHeight="1" x14ac:dyDescent="0.2">
      <c r="A5279" s="44"/>
      <c r="O5279" s="44"/>
      <c r="P5279" s="44"/>
      <c r="Q5279" s="44"/>
      <c r="R5279" s="44"/>
      <c r="S5279" s="44"/>
      <c r="T5279" s="44"/>
      <c r="U5279" s="44"/>
      <c r="V5279" s="44"/>
      <c r="W5279" s="44"/>
      <c r="X5279" s="44"/>
      <c r="Y5279" s="44"/>
    </row>
    <row r="5280" spans="1:25" ht="15" customHeight="1" x14ac:dyDescent="0.2">
      <c r="A5280" s="44"/>
      <c r="O5280" s="44"/>
      <c r="P5280" s="44"/>
      <c r="Q5280" s="44"/>
      <c r="R5280" s="44"/>
      <c r="S5280" s="44"/>
      <c r="T5280" s="44"/>
      <c r="U5280" s="44"/>
      <c r="V5280" s="44"/>
      <c r="W5280" s="44"/>
      <c r="X5280" s="44"/>
      <c r="Y5280" s="44"/>
    </row>
    <row r="5281" spans="1:25" ht="15" customHeight="1" x14ac:dyDescent="0.2">
      <c r="A5281" s="44"/>
      <c r="O5281" s="44"/>
      <c r="P5281" s="44"/>
      <c r="Q5281" s="44"/>
      <c r="R5281" s="44"/>
      <c r="S5281" s="44"/>
      <c r="T5281" s="44"/>
      <c r="U5281" s="44"/>
      <c r="V5281" s="44"/>
      <c r="W5281" s="44"/>
      <c r="X5281" s="44"/>
      <c r="Y5281" s="44"/>
    </row>
    <row r="5282" spans="1:25" ht="15" customHeight="1" x14ac:dyDescent="0.2">
      <c r="A5282" s="44"/>
      <c r="O5282" s="44"/>
      <c r="P5282" s="44"/>
      <c r="Q5282" s="44"/>
      <c r="R5282" s="44"/>
      <c r="S5282" s="44"/>
      <c r="T5282" s="44"/>
      <c r="U5282" s="44"/>
      <c r="V5282" s="44"/>
      <c r="W5282" s="44"/>
      <c r="X5282" s="44"/>
      <c r="Y5282" s="44"/>
    </row>
    <row r="5283" spans="1:25" ht="15" customHeight="1" x14ac:dyDescent="0.2">
      <c r="A5283" s="44"/>
      <c r="O5283" s="44"/>
      <c r="P5283" s="44"/>
      <c r="Q5283" s="44"/>
      <c r="R5283" s="44"/>
      <c r="S5283" s="44"/>
      <c r="T5283" s="44"/>
      <c r="U5283" s="44"/>
      <c r="V5283" s="44"/>
      <c r="W5283" s="44"/>
      <c r="X5283" s="44"/>
      <c r="Y5283" s="44"/>
    </row>
    <row r="5284" spans="1:25" ht="15" customHeight="1" x14ac:dyDescent="0.2">
      <c r="A5284" s="44"/>
      <c r="O5284" s="44"/>
      <c r="P5284" s="44"/>
      <c r="Q5284" s="44"/>
      <c r="R5284" s="44"/>
      <c r="S5284" s="44"/>
      <c r="T5284" s="44"/>
      <c r="U5284" s="44"/>
      <c r="V5284" s="44"/>
      <c r="W5284" s="44"/>
      <c r="X5284" s="44"/>
      <c r="Y5284" s="44"/>
    </row>
    <row r="5285" spans="1:25" ht="15" customHeight="1" x14ac:dyDescent="0.2">
      <c r="A5285" s="44"/>
      <c r="O5285" s="44"/>
      <c r="P5285" s="44"/>
      <c r="Q5285" s="44"/>
      <c r="R5285" s="44"/>
      <c r="S5285" s="44"/>
      <c r="T5285" s="44"/>
      <c r="U5285" s="44"/>
      <c r="V5285" s="44"/>
      <c r="W5285" s="44"/>
      <c r="X5285" s="44"/>
      <c r="Y5285" s="44"/>
    </row>
    <row r="5286" spans="1:25" ht="15" customHeight="1" x14ac:dyDescent="0.2">
      <c r="A5286" s="44"/>
      <c r="O5286" s="44"/>
      <c r="P5286" s="44"/>
      <c r="Q5286" s="44"/>
      <c r="R5286" s="44"/>
      <c r="S5286" s="44"/>
      <c r="T5286" s="44"/>
      <c r="U5286" s="44"/>
      <c r="V5286" s="44"/>
      <c r="W5286" s="44"/>
      <c r="X5286" s="44"/>
      <c r="Y5286" s="44"/>
    </row>
    <row r="5287" spans="1:25" ht="15" customHeight="1" x14ac:dyDescent="0.2">
      <c r="A5287" s="44"/>
      <c r="O5287" s="44"/>
      <c r="P5287" s="44"/>
      <c r="Q5287" s="44"/>
      <c r="R5287" s="44"/>
      <c r="S5287" s="44"/>
      <c r="T5287" s="44"/>
      <c r="U5287" s="44"/>
      <c r="V5287" s="44"/>
      <c r="W5287" s="44"/>
      <c r="X5287" s="44"/>
      <c r="Y5287" s="44"/>
    </row>
    <row r="5288" spans="1:25" ht="15" customHeight="1" x14ac:dyDescent="0.2">
      <c r="A5288" s="44"/>
      <c r="O5288" s="44"/>
      <c r="P5288" s="44"/>
      <c r="Q5288" s="44"/>
      <c r="R5288" s="44"/>
      <c r="S5288" s="44"/>
      <c r="T5288" s="44"/>
      <c r="U5288" s="44"/>
      <c r="V5288" s="44"/>
      <c r="W5288" s="44"/>
      <c r="X5288" s="44"/>
      <c r="Y5288" s="44"/>
    </row>
    <row r="5289" spans="1:25" ht="15" customHeight="1" x14ac:dyDescent="0.2">
      <c r="A5289" s="44"/>
      <c r="O5289" s="44"/>
      <c r="P5289" s="44"/>
      <c r="Q5289" s="44"/>
      <c r="R5289" s="44"/>
      <c r="S5289" s="44"/>
      <c r="T5289" s="44"/>
      <c r="U5289" s="44"/>
      <c r="V5289" s="44"/>
      <c r="W5289" s="44"/>
      <c r="X5289" s="44"/>
      <c r="Y5289" s="44"/>
    </row>
    <row r="5290" spans="1:25" ht="15" customHeight="1" x14ac:dyDescent="0.2">
      <c r="A5290" s="44"/>
      <c r="O5290" s="44"/>
      <c r="P5290" s="44"/>
      <c r="Q5290" s="44"/>
      <c r="R5290" s="44"/>
      <c r="S5290" s="44"/>
      <c r="T5290" s="44"/>
      <c r="U5290" s="44"/>
      <c r="V5290" s="44"/>
      <c r="W5290" s="44"/>
      <c r="X5290" s="44"/>
      <c r="Y5290" s="44"/>
    </row>
    <row r="5291" spans="1:25" ht="15" customHeight="1" x14ac:dyDescent="0.2">
      <c r="A5291" s="44"/>
      <c r="O5291" s="44"/>
      <c r="P5291" s="44"/>
      <c r="Q5291" s="44"/>
      <c r="R5291" s="44"/>
      <c r="S5291" s="44"/>
      <c r="T5291" s="44"/>
      <c r="U5291" s="44"/>
      <c r="V5291" s="44"/>
      <c r="W5291" s="44"/>
      <c r="X5291" s="44"/>
      <c r="Y5291" s="44"/>
    </row>
    <row r="5292" spans="1:25" ht="15" customHeight="1" x14ac:dyDescent="0.2">
      <c r="A5292" s="44"/>
      <c r="O5292" s="44"/>
      <c r="P5292" s="44"/>
      <c r="Q5292" s="44"/>
      <c r="R5292" s="44"/>
      <c r="S5292" s="44"/>
      <c r="T5292" s="44"/>
      <c r="U5292" s="44"/>
      <c r="V5292" s="44"/>
      <c r="W5292" s="44"/>
      <c r="X5292" s="44"/>
      <c r="Y5292" s="44"/>
    </row>
    <row r="5293" spans="1:25" ht="15" customHeight="1" x14ac:dyDescent="0.2">
      <c r="A5293" s="44"/>
      <c r="O5293" s="44"/>
      <c r="P5293" s="44"/>
      <c r="Q5293" s="44"/>
      <c r="R5293" s="44"/>
      <c r="S5293" s="44"/>
      <c r="T5293" s="44"/>
      <c r="U5293" s="44"/>
      <c r="V5293" s="44"/>
      <c r="W5293" s="44"/>
      <c r="X5293" s="44"/>
      <c r="Y5293" s="44"/>
    </row>
    <row r="5294" spans="1:25" ht="15" customHeight="1" x14ac:dyDescent="0.2">
      <c r="A5294" s="44"/>
      <c r="O5294" s="44"/>
      <c r="P5294" s="44"/>
      <c r="Q5294" s="44"/>
      <c r="R5294" s="44"/>
      <c r="S5294" s="44"/>
      <c r="T5294" s="44"/>
      <c r="U5294" s="44"/>
      <c r="V5294" s="44"/>
      <c r="W5294" s="44"/>
      <c r="X5294" s="44"/>
      <c r="Y5294" s="44"/>
    </row>
    <row r="5295" spans="1:25" ht="15" customHeight="1" x14ac:dyDescent="0.2">
      <c r="A5295" s="44"/>
      <c r="O5295" s="44"/>
      <c r="P5295" s="44"/>
      <c r="Q5295" s="44"/>
      <c r="R5295" s="44"/>
      <c r="S5295" s="44"/>
      <c r="T5295" s="44"/>
      <c r="U5295" s="44"/>
      <c r="V5295" s="44"/>
      <c r="W5295" s="44"/>
      <c r="X5295" s="44"/>
      <c r="Y5295" s="44"/>
    </row>
    <row r="5296" spans="1:25" ht="15" customHeight="1" x14ac:dyDescent="0.2">
      <c r="A5296" s="44"/>
      <c r="O5296" s="44"/>
      <c r="P5296" s="44"/>
      <c r="Q5296" s="44"/>
      <c r="R5296" s="44"/>
      <c r="S5296" s="44"/>
      <c r="T5296" s="44"/>
      <c r="U5296" s="44"/>
      <c r="V5296" s="44"/>
      <c r="W5296" s="44"/>
      <c r="X5296" s="44"/>
      <c r="Y5296" s="44"/>
    </row>
    <row r="5297" spans="1:25" ht="15" customHeight="1" x14ac:dyDescent="0.2">
      <c r="A5297" s="44"/>
      <c r="O5297" s="44"/>
      <c r="P5297" s="44"/>
      <c r="Q5297" s="44"/>
      <c r="R5297" s="44"/>
      <c r="S5297" s="44"/>
      <c r="T5297" s="44"/>
      <c r="U5297" s="44"/>
      <c r="V5297" s="44"/>
      <c r="W5297" s="44"/>
      <c r="X5297" s="44"/>
      <c r="Y5297" s="44"/>
    </row>
    <row r="5298" spans="1:25" ht="15" customHeight="1" x14ac:dyDescent="0.2">
      <c r="A5298" s="44"/>
      <c r="O5298" s="44"/>
      <c r="P5298" s="44"/>
      <c r="Q5298" s="44"/>
      <c r="R5298" s="44"/>
      <c r="S5298" s="44"/>
      <c r="T5298" s="44"/>
      <c r="U5298" s="44"/>
      <c r="V5298" s="44"/>
      <c r="W5298" s="44"/>
      <c r="X5298" s="44"/>
      <c r="Y5298" s="44"/>
    </row>
    <row r="5299" spans="1:25" ht="15" customHeight="1" x14ac:dyDescent="0.2">
      <c r="A5299" s="44"/>
      <c r="O5299" s="44"/>
      <c r="P5299" s="44"/>
      <c r="Q5299" s="44"/>
      <c r="R5299" s="44"/>
      <c r="S5299" s="44"/>
      <c r="T5299" s="44"/>
      <c r="U5299" s="44"/>
      <c r="V5299" s="44"/>
      <c r="W5299" s="44"/>
      <c r="X5299" s="44"/>
      <c r="Y5299" s="44"/>
    </row>
    <row r="5300" spans="1:25" ht="15" customHeight="1" x14ac:dyDescent="0.2">
      <c r="A5300" s="44"/>
      <c r="O5300" s="44"/>
      <c r="P5300" s="44"/>
      <c r="Q5300" s="44"/>
      <c r="R5300" s="44"/>
      <c r="S5300" s="44"/>
      <c r="T5300" s="44"/>
      <c r="U5300" s="44"/>
      <c r="V5300" s="44"/>
      <c r="W5300" s="44"/>
      <c r="X5300" s="44"/>
      <c r="Y5300" s="44"/>
    </row>
    <row r="5301" spans="1:25" ht="15" customHeight="1" x14ac:dyDescent="0.2">
      <c r="A5301" s="44"/>
      <c r="O5301" s="44"/>
      <c r="P5301" s="44"/>
      <c r="Q5301" s="44"/>
      <c r="R5301" s="44"/>
      <c r="S5301" s="44"/>
      <c r="T5301" s="44"/>
      <c r="U5301" s="44"/>
      <c r="V5301" s="44"/>
      <c r="W5301" s="44"/>
      <c r="X5301" s="44"/>
      <c r="Y5301" s="44"/>
    </row>
    <row r="5302" spans="1:25" ht="15" customHeight="1" x14ac:dyDescent="0.2">
      <c r="A5302" s="44"/>
      <c r="O5302" s="44"/>
      <c r="P5302" s="44"/>
      <c r="Q5302" s="44"/>
      <c r="R5302" s="44"/>
      <c r="S5302" s="44"/>
      <c r="T5302" s="44"/>
      <c r="U5302" s="44"/>
      <c r="V5302" s="44"/>
      <c r="W5302" s="44"/>
      <c r="X5302" s="44"/>
      <c r="Y5302" s="44"/>
    </row>
    <row r="5303" spans="1:25" ht="15" customHeight="1" x14ac:dyDescent="0.2">
      <c r="A5303" s="44"/>
      <c r="O5303" s="44"/>
      <c r="P5303" s="44"/>
      <c r="Q5303" s="44"/>
      <c r="R5303" s="44"/>
      <c r="S5303" s="44"/>
      <c r="T5303" s="44"/>
      <c r="U5303" s="44"/>
      <c r="V5303" s="44"/>
      <c r="W5303" s="44"/>
      <c r="X5303" s="44"/>
      <c r="Y5303" s="44"/>
    </row>
    <row r="5304" spans="1:25" ht="15" customHeight="1" x14ac:dyDescent="0.2">
      <c r="A5304" s="44"/>
      <c r="O5304" s="44"/>
      <c r="P5304" s="44"/>
      <c r="Q5304" s="44"/>
      <c r="R5304" s="44"/>
      <c r="S5304" s="44"/>
      <c r="T5304" s="44"/>
      <c r="U5304" s="44"/>
      <c r="V5304" s="44"/>
      <c r="W5304" s="44"/>
      <c r="X5304" s="44"/>
      <c r="Y5304" s="44"/>
    </row>
    <row r="5305" spans="1:25" ht="15" customHeight="1" x14ac:dyDescent="0.2">
      <c r="A5305" s="44"/>
      <c r="O5305" s="44"/>
      <c r="P5305" s="44"/>
      <c r="Q5305" s="44"/>
      <c r="R5305" s="44"/>
      <c r="S5305" s="44"/>
      <c r="T5305" s="44"/>
      <c r="U5305" s="44"/>
      <c r="V5305" s="44"/>
      <c r="W5305" s="44"/>
      <c r="X5305" s="44"/>
      <c r="Y5305" s="44"/>
    </row>
    <row r="5306" spans="1:25" ht="15" customHeight="1" x14ac:dyDescent="0.2">
      <c r="A5306" s="44"/>
      <c r="O5306" s="44"/>
      <c r="P5306" s="44"/>
      <c r="Q5306" s="44"/>
      <c r="R5306" s="44"/>
      <c r="S5306" s="44"/>
      <c r="T5306" s="44"/>
      <c r="U5306" s="44"/>
      <c r="V5306" s="44"/>
      <c r="W5306" s="44"/>
      <c r="X5306" s="44"/>
      <c r="Y5306" s="44"/>
    </row>
    <row r="5307" spans="1:25" ht="15" customHeight="1" x14ac:dyDescent="0.2">
      <c r="A5307" s="44"/>
      <c r="O5307" s="44"/>
      <c r="P5307" s="44"/>
      <c r="Q5307" s="44"/>
      <c r="R5307" s="44"/>
      <c r="S5307" s="44"/>
      <c r="T5307" s="44"/>
      <c r="U5307" s="44"/>
      <c r="V5307" s="44"/>
      <c r="W5307" s="44"/>
      <c r="X5307" s="44"/>
      <c r="Y5307" s="44"/>
    </row>
    <row r="5308" spans="1:25" ht="15" customHeight="1" x14ac:dyDescent="0.2">
      <c r="A5308" s="44"/>
      <c r="O5308" s="44"/>
      <c r="P5308" s="44"/>
      <c r="Q5308" s="44"/>
      <c r="R5308" s="44"/>
      <c r="S5308" s="44"/>
      <c r="T5308" s="44"/>
      <c r="U5308" s="44"/>
      <c r="V5308" s="44"/>
      <c r="W5308" s="44"/>
      <c r="X5308" s="44"/>
      <c r="Y5308" s="44"/>
    </row>
    <row r="5309" spans="1:25" ht="15" customHeight="1" x14ac:dyDescent="0.2">
      <c r="A5309" s="44"/>
      <c r="O5309" s="44"/>
      <c r="P5309" s="44"/>
      <c r="Q5309" s="44"/>
      <c r="R5309" s="44"/>
      <c r="S5309" s="44"/>
      <c r="T5309" s="44"/>
      <c r="U5309" s="44"/>
      <c r="V5309" s="44"/>
      <c r="W5309" s="44"/>
      <c r="X5309" s="44"/>
      <c r="Y5309" s="44"/>
    </row>
    <row r="5310" spans="1:25" ht="15" customHeight="1" x14ac:dyDescent="0.2">
      <c r="A5310" s="44"/>
      <c r="O5310" s="44"/>
      <c r="P5310" s="44"/>
      <c r="Q5310" s="44"/>
      <c r="R5310" s="44"/>
      <c r="S5310" s="44"/>
      <c r="T5310" s="44"/>
      <c r="U5310" s="44"/>
      <c r="V5310" s="44"/>
      <c r="W5310" s="44"/>
      <c r="X5310" s="44"/>
      <c r="Y5310" s="44"/>
    </row>
    <row r="5311" spans="1:25" ht="15" customHeight="1" x14ac:dyDescent="0.2">
      <c r="A5311" s="44"/>
      <c r="O5311" s="44"/>
      <c r="P5311" s="44"/>
      <c r="Q5311" s="44"/>
      <c r="R5311" s="44"/>
      <c r="S5311" s="44"/>
      <c r="T5311" s="44"/>
      <c r="U5311" s="44"/>
      <c r="V5311" s="44"/>
      <c r="W5311" s="44"/>
      <c r="X5311" s="44"/>
      <c r="Y5311" s="44"/>
    </row>
    <row r="5312" spans="1:25" ht="15" customHeight="1" x14ac:dyDescent="0.2">
      <c r="A5312" s="44"/>
      <c r="O5312" s="44"/>
      <c r="P5312" s="44"/>
      <c r="Q5312" s="44"/>
      <c r="R5312" s="44"/>
      <c r="S5312" s="44"/>
      <c r="T5312" s="44"/>
      <c r="U5312" s="44"/>
      <c r="V5312" s="44"/>
      <c r="W5312" s="44"/>
      <c r="X5312" s="44"/>
      <c r="Y5312" s="44"/>
    </row>
    <row r="5313" spans="1:25" ht="15" customHeight="1" x14ac:dyDescent="0.2">
      <c r="A5313" s="44"/>
      <c r="O5313" s="44"/>
      <c r="P5313" s="44"/>
      <c r="Q5313" s="44"/>
      <c r="R5313" s="44"/>
      <c r="S5313" s="44"/>
      <c r="T5313" s="44"/>
      <c r="U5313" s="44"/>
      <c r="V5313" s="44"/>
      <c r="W5313" s="44"/>
      <c r="X5313" s="44"/>
      <c r="Y5313" s="44"/>
    </row>
    <row r="5314" spans="1:25" ht="15" customHeight="1" x14ac:dyDescent="0.2">
      <c r="A5314" s="44"/>
      <c r="O5314" s="44"/>
      <c r="P5314" s="44"/>
      <c r="Q5314" s="44"/>
      <c r="R5314" s="44"/>
      <c r="S5314" s="44"/>
      <c r="T5314" s="44"/>
      <c r="U5314" s="44"/>
      <c r="V5314" s="44"/>
      <c r="W5314" s="44"/>
      <c r="X5314" s="44"/>
      <c r="Y5314" s="44"/>
    </row>
    <row r="5315" spans="1:25" ht="15" customHeight="1" x14ac:dyDescent="0.2">
      <c r="A5315" s="44"/>
      <c r="O5315" s="44"/>
      <c r="P5315" s="44"/>
      <c r="Q5315" s="44"/>
      <c r="R5315" s="44"/>
      <c r="S5315" s="44"/>
      <c r="T5315" s="44"/>
      <c r="U5315" s="44"/>
      <c r="V5315" s="44"/>
      <c r="W5315" s="44"/>
      <c r="X5315" s="44"/>
      <c r="Y5315" s="44"/>
    </row>
    <row r="5316" spans="1:25" ht="15" customHeight="1" x14ac:dyDescent="0.2">
      <c r="A5316" s="44"/>
      <c r="O5316" s="44"/>
      <c r="P5316" s="44"/>
      <c r="Q5316" s="44"/>
      <c r="R5316" s="44"/>
      <c r="S5316" s="44"/>
      <c r="T5316" s="44"/>
      <c r="U5316" s="44"/>
      <c r="V5316" s="44"/>
      <c r="W5316" s="44"/>
      <c r="X5316" s="44"/>
      <c r="Y5316" s="44"/>
    </row>
    <row r="5317" spans="1:25" ht="15" customHeight="1" x14ac:dyDescent="0.2">
      <c r="A5317" s="44"/>
      <c r="O5317" s="44"/>
      <c r="P5317" s="44"/>
      <c r="Q5317" s="44"/>
      <c r="R5317" s="44"/>
      <c r="S5317" s="44"/>
      <c r="T5317" s="44"/>
      <c r="U5317" s="44"/>
      <c r="V5317" s="44"/>
      <c r="W5317" s="44"/>
      <c r="X5317" s="44"/>
      <c r="Y5317" s="44"/>
    </row>
    <row r="5318" spans="1:25" ht="15" customHeight="1" x14ac:dyDescent="0.2">
      <c r="A5318" s="44"/>
      <c r="O5318" s="44"/>
      <c r="P5318" s="44"/>
      <c r="Q5318" s="44"/>
      <c r="R5318" s="44"/>
      <c r="S5318" s="44"/>
      <c r="T5318" s="44"/>
      <c r="U5318" s="44"/>
      <c r="V5318" s="44"/>
      <c r="W5318" s="44"/>
      <c r="X5318" s="44"/>
      <c r="Y5318" s="44"/>
    </row>
    <row r="5319" spans="1:25" ht="15" customHeight="1" x14ac:dyDescent="0.2">
      <c r="A5319" s="44"/>
      <c r="O5319" s="44"/>
      <c r="P5319" s="44"/>
      <c r="Q5319" s="44"/>
      <c r="R5319" s="44"/>
      <c r="S5319" s="44"/>
      <c r="T5319" s="44"/>
      <c r="U5319" s="44"/>
      <c r="V5319" s="44"/>
      <c r="W5319" s="44"/>
      <c r="X5319" s="44"/>
      <c r="Y5319" s="44"/>
    </row>
    <row r="5320" spans="1:25" ht="15" customHeight="1" x14ac:dyDescent="0.2">
      <c r="A5320" s="44"/>
      <c r="O5320" s="44"/>
      <c r="P5320" s="44"/>
      <c r="Q5320" s="44"/>
      <c r="R5320" s="44"/>
      <c r="S5320" s="44"/>
      <c r="T5320" s="44"/>
      <c r="U5320" s="44"/>
      <c r="V5320" s="44"/>
      <c r="W5320" s="44"/>
      <c r="X5320" s="44"/>
      <c r="Y5320" s="44"/>
    </row>
    <row r="5321" spans="1:25" ht="15" customHeight="1" x14ac:dyDescent="0.2">
      <c r="A5321" s="44"/>
      <c r="O5321" s="44"/>
      <c r="P5321" s="44"/>
      <c r="Q5321" s="44"/>
      <c r="R5321" s="44"/>
      <c r="S5321" s="44"/>
      <c r="T5321" s="44"/>
      <c r="U5321" s="44"/>
      <c r="V5321" s="44"/>
      <c r="W5321" s="44"/>
      <c r="X5321" s="44"/>
      <c r="Y5321" s="44"/>
    </row>
    <row r="5322" spans="1:25" ht="15" customHeight="1" x14ac:dyDescent="0.2">
      <c r="A5322" s="44"/>
      <c r="O5322" s="44"/>
      <c r="P5322" s="44"/>
      <c r="Q5322" s="44"/>
      <c r="R5322" s="44"/>
      <c r="S5322" s="44"/>
      <c r="T5322" s="44"/>
      <c r="U5322" s="44"/>
      <c r="V5322" s="44"/>
      <c r="W5322" s="44"/>
      <c r="X5322" s="44"/>
      <c r="Y5322" s="44"/>
    </row>
    <row r="5323" spans="1:25" ht="15" customHeight="1" x14ac:dyDescent="0.2">
      <c r="A5323" s="44"/>
      <c r="O5323" s="44"/>
      <c r="P5323" s="44"/>
      <c r="Q5323" s="44"/>
      <c r="R5323" s="44"/>
      <c r="S5323" s="44"/>
      <c r="T5323" s="44"/>
      <c r="U5323" s="44"/>
      <c r="V5323" s="44"/>
      <c r="W5323" s="44"/>
      <c r="X5323" s="44"/>
      <c r="Y5323" s="44"/>
    </row>
    <row r="5324" spans="1:25" ht="15" customHeight="1" x14ac:dyDescent="0.2">
      <c r="A5324" s="44"/>
      <c r="O5324" s="44"/>
      <c r="P5324" s="44"/>
      <c r="Q5324" s="44"/>
      <c r="R5324" s="44"/>
      <c r="S5324" s="44"/>
      <c r="T5324" s="44"/>
      <c r="U5324" s="44"/>
      <c r="V5324" s="44"/>
      <c r="W5324" s="44"/>
      <c r="X5324" s="44"/>
      <c r="Y5324" s="44"/>
    </row>
    <row r="5325" spans="1:25" ht="15" customHeight="1" x14ac:dyDescent="0.2">
      <c r="A5325" s="44"/>
      <c r="O5325" s="44"/>
      <c r="P5325" s="44"/>
      <c r="Q5325" s="44"/>
      <c r="R5325" s="44"/>
      <c r="S5325" s="44"/>
      <c r="T5325" s="44"/>
      <c r="U5325" s="44"/>
      <c r="V5325" s="44"/>
      <c r="W5325" s="44"/>
      <c r="X5325" s="44"/>
      <c r="Y5325" s="44"/>
    </row>
    <row r="5326" spans="1:25" ht="15" customHeight="1" x14ac:dyDescent="0.2">
      <c r="A5326" s="44"/>
      <c r="O5326" s="44"/>
      <c r="P5326" s="44"/>
      <c r="Q5326" s="44"/>
      <c r="R5326" s="44"/>
      <c r="S5326" s="44"/>
      <c r="T5326" s="44"/>
      <c r="U5326" s="44"/>
      <c r="V5326" s="44"/>
      <c r="W5326" s="44"/>
      <c r="X5326" s="44"/>
      <c r="Y5326" s="44"/>
    </row>
    <row r="5327" spans="1:25" ht="15" customHeight="1" x14ac:dyDescent="0.2">
      <c r="A5327" s="44"/>
      <c r="O5327" s="44"/>
      <c r="P5327" s="44"/>
      <c r="Q5327" s="44"/>
      <c r="R5327" s="44"/>
      <c r="S5327" s="44"/>
      <c r="T5327" s="44"/>
      <c r="U5327" s="44"/>
      <c r="V5327" s="44"/>
      <c r="W5327" s="44"/>
      <c r="X5327" s="44"/>
      <c r="Y5327" s="44"/>
    </row>
    <row r="5328" spans="1:25" ht="15" customHeight="1" x14ac:dyDescent="0.2">
      <c r="A5328" s="44"/>
      <c r="O5328" s="44"/>
      <c r="P5328" s="44"/>
      <c r="Q5328" s="44"/>
      <c r="R5328" s="44"/>
      <c r="S5328" s="44"/>
      <c r="T5328" s="44"/>
      <c r="U5328" s="44"/>
      <c r="V5328" s="44"/>
      <c r="W5328" s="44"/>
      <c r="X5328" s="44"/>
      <c r="Y5328" s="44"/>
    </row>
    <row r="5329" spans="1:25" ht="15" customHeight="1" x14ac:dyDescent="0.2">
      <c r="A5329" s="44"/>
      <c r="O5329" s="44"/>
      <c r="P5329" s="44"/>
      <c r="Q5329" s="44"/>
      <c r="R5329" s="44"/>
      <c r="S5329" s="44"/>
      <c r="T5329" s="44"/>
      <c r="U5329" s="44"/>
      <c r="V5329" s="44"/>
      <c r="W5329" s="44"/>
      <c r="X5329" s="44"/>
      <c r="Y5329" s="44"/>
    </row>
    <row r="5330" spans="1:25" ht="15" customHeight="1" x14ac:dyDescent="0.2">
      <c r="A5330" s="44"/>
      <c r="O5330" s="44"/>
      <c r="P5330" s="44"/>
      <c r="Q5330" s="44"/>
      <c r="R5330" s="44"/>
      <c r="S5330" s="44"/>
      <c r="T5330" s="44"/>
      <c r="U5330" s="44"/>
      <c r="V5330" s="44"/>
      <c r="W5330" s="44"/>
      <c r="X5330" s="44"/>
      <c r="Y5330" s="44"/>
    </row>
    <row r="5331" spans="1:25" ht="15" customHeight="1" x14ac:dyDescent="0.2">
      <c r="A5331" s="44"/>
      <c r="O5331" s="44"/>
      <c r="P5331" s="44"/>
      <c r="Q5331" s="44"/>
      <c r="R5331" s="44"/>
      <c r="S5331" s="44"/>
      <c r="T5331" s="44"/>
      <c r="U5331" s="44"/>
      <c r="V5331" s="44"/>
      <c r="W5331" s="44"/>
      <c r="X5331" s="44"/>
      <c r="Y5331" s="44"/>
    </row>
    <row r="5332" spans="1:25" ht="15" customHeight="1" x14ac:dyDescent="0.2">
      <c r="A5332" s="44"/>
      <c r="O5332" s="44"/>
      <c r="P5332" s="44"/>
      <c r="Q5332" s="44"/>
      <c r="R5332" s="44"/>
      <c r="S5332" s="44"/>
      <c r="T5332" s="44"/>
      <c r="U5332" s="44"/>
      <c r="V5332" s="44"/>
      <c r="W5332" s="44"/>
      <c r="X5332" s="44"/>
      <c r="Y5332" s="44"/>
    </row>
    <row r="5333" spans="1:25" ht="15" customHeight="1" x14ac:dyDescent="0.2">
      <c r="A5333" s="44"/>
      <c r="O5333" s="44"/>
      <c r="P5333" s="44"/>
      <c r="Q5333" s="44"/>
      <c r="R5333" s="44"/>
      <c r="S5333" s="44"/>
      <c r="T5333" s="44"/>
      <c r="U5333" s="44"/>
      <c r="V5333" s="44"/>
      <c r="W5333" s="44"/>
      <c r="X5333" s="44"/>
      <c r="Y5333" s="44"/>
    </row>
    <row r="5334" spans="1:25" ht="15" customHeight="1" x14ac:dyDescent="0.2">
      <c r="A5334" s="44"/>
      <c r="O5334" s="44"/>
      <c r="P5334" s="44"/>
      <c r="Q5334" s="44"/>
      <c r="R5334" s="44"/>
      <c r="S5334" s="44"/>
      <c r="T5334" s="44"/>
      <c r="U5334" s="44"/>
      <c r="V5334" s="44"/>
      <c r="W5334" s="44"/>
      <c r="X5334" s="44"/>
      <c r="Y5334" s="44"/>
    </row>
    <row r="5335" spans="1:25" ht="15" customHeight="1" x14ac:dyDescent="0.2">
      <c r="A5335" s="44"/>
      <c r="O5335" s="44"/>
      <c r="P5335" s="44"/>
      <c r="Q5335" s="44"/>
      <c r="R5335" s="44"/>
      <c r="S5335" s="44"/>
      <c r="T5335" s="44"/>
      <c r="U5335" s="44"/>
      <c r="V5335" s="44"/>
      <c r="W5335" s="44"/>
      <c r="X5335" s="44"/>
      <c r="Y5335" s="44"/>
    </row>
    <row r="5336" spans="1:25" ht="15" customHeight="1" x14ac:dyDescent="0.2">
      <c r="A5336" s="44"/>
      <c r="O5336" s="44"/>
      <c r="P5336" s="44"/>
      <c r="Q5336" s="44"/>
      <c r="R5336" s="44"/>
      <c r="S5336" s="44"/>
      <c r="T5336" s="44"/>
      <c r="U5336" s="44"/>
      <c r="V5336" s="44"/>
      <c r="W5336" s="44"/>
      <c r="X5336" s="44"/>
      <c r="Y5336" s="44"/>
    </row>
    <row r="5337" spans="1:25" ht="15" customHeight="1" x14ac:dyDescent="0.2">
      <c r="A5337" s="44"/>
      <c r="O5337" s="44"/>
      <c r="P5337" s="44"/>
      <c r="Q5337" s="44"/>
      <c r="R5337" s="44"/>
      <c r="S5337" s="44"/>
      <c r="T5337" s="44"/>
      <c r="U5337" s="44"/>
      <c r="V5337" s="44"/>
      <c r="W5337" s="44"/>
      <c r="X5337" s="44"/>
      <c r="Y5337" s="44"/>
    </row>
    <row r="5338" spans="1:25" ht="15" customHeight="1" x14ac:dyDescent="0.2">
      <c r="A5338" s="44"/>
      <c r="O5338" s="44"/>
      <c r="P5338" s="44"/>
      <c r="Q5338" s="44"/>
      <c r="R5338" s="44"/>
      <c r="S5338" s="44"/>
      <c r="T5338" s="44"/>
      <c r="U5338" s="44"/>
      <c r="V5338" s="44"/>
      <c r="W5338" s="44"/>
      <c r="X5338" s="44"/>
      <c r="Y5338" s="44"/>
    </row>
    <row r="5339" spans="1:25" ht="15" customHeight="1" x14ac:dyDescent="0.2">
      <c r="A5339" s="44"/>
      <c r="O5339" s="44"/>
      <c r="P5339" s="44"/>
      <c r="Q5339" s="44"/>
      <c r="R5339" s="44"/>
      <c r="S5339" s="44"/>
      <c r="T5339" s="44"/>
      <c r="U5339" s="44"/>
      <c r="V5339" s="44"/>
      <c r="W5339" s="44"/>
      <c r="X5339" s="44"/>
      <c r="Y5339" s="44"/>
    </row>
    <row r="5340" spans="1:25" ht="15" customHeight="1" x14ac:dyDescent="0.2">
      <c r="A5340" s="44"/>
      <c r="O5340" s="44"/>
      <c r="P5340" s="44"/>
      <c r="Q5340" s="44"/>
      <c r="R5340" s="44"/>
      <c r="S5340" s="44"/>
      <c r="T5340" s="44"/>
      <c r="U5340" s="44"/>
      <c r="V5340" s="44"/>
      <c r="W5340" s="44"/>
      <c r="X5340" s="44"/>
      <c r="Y5340" s="44"/>
    </row>
    <row r="5341" spans="1:25" ht="15" customHeight="1" x14ac:dyDescent="0.2">
      <c r="A5341" s="44"/>
      <c r="O5341" s="44"/>
      <c r="P5341" s="44"/>
      <c r="Q5341" s="44"/>
      <c r="R5341" s="44"/>
      <c r="S5341" s="44"/>
      <c r="T5341" s="44"/>
      <c r="U5341" s="44"/>
      <c r="V5341" s="44"/>
      <c r="W5341" s="44"/>
      <c r="X5341" s="44"/>
      <c r="Y5341" s="44"/>
    </row>
    <row r="5342" spans="1:25" ht="15" customHeight="1" x14ac:dyDescent="0.2">
      <c r="A5342" s="44"/>
      <c r="O5342" s="44"/>
      <c r="P5342" s="44"/>
      <c r="Q5342" s="44"/>
      <c r="R5342" s="44"/>
      <c r="S5342" s="44"/>
      <c r="T5342" s="44"/>
      <c r="U5342" s="44"/>
      <c r="V5342" s="44"/>
      <c r="W5342" s="44"/>
      <c r="X5342" s="44"/>
      <c r="Y5342" s="44"/>
    </row>
    <row r="5343" spans="1:25" ht="15" customHeight="1" x14ac:dyDescent="0.2">
      <c r="A5343" s="44"/>
      <c r="O5343" s="44"/>
      <c r="P5343" s="44"/>
      <c r="Q5343" s="44"/>
      <c r="R5343" s="44"/>
      <c r="S5343" s="44"/>
      <c r="T5343" s="44"/>
      <c r="U5343" s="44"/>
      <c r="V5343" s="44"/>
      <c r="W5343" s="44"/>
      <c r="X5343" s="44"/>
      <c r="Y5343" s="44"/>
    </row>
    <row r="5344" spans="1:25" ht="15" customHeight="1" x14ac:dyDescent="0.2">
      <c r="A5344" s="44"/>
      <c r="O5344" s="44"/>
      <c r="P5344" s="44"/>
      <c r="Q5344" s="44"/>
      <c r="R5344" s="44"/>
      <c r="S5344" s="44"/>
      <c r="T5344" s="44"/>
      <c r="U5344" s="44"/>
      <c r="V5344" s="44"/>
      <c r="W5344" s="44"/>
      <c r="X5344" s="44"/>
      <c r="Y5344" s="44"/>
    </row>
    <row r="5345" spans="1:25" ht="15" customHeight="1" x14ac:dyDescent="0.2">
      <c r="A5345" s="44"/>
      <c r="O5345" s="44"/>
      <c r="P5345" s="44"/>
      <c r="Q5345" s="44"/>
      <c r="R5345" s="44"/>
      <c r="S5345" s="44"/>
      <c r="T5345" s="44"/>
      <c r="U5345" s="44"/>
      <c r="V5345" s="44"/>
      <c r="W5345" s="44"/>
      <c r="X5345" s="44"/>
      <c r="Y5345" s="44"/>
    </row>
    <row r="5346" spans="1:25" ht="15" customHeight="1" x14ac:dyDescent="0.2">
      <c r="A5346" s="44"/>
      <c r="O5346" s="44"/>
      <c r="P5346" s="44"/>
      <c r="Q5346" s="44"/>
      <c r="R5346" s="44"/>
      <c r="S5346" s="44"/>
      <c r="T5346" s="44"/>
      <c r="U5346" s="44"/>
      <c r="V5346" s="44"/>
      <c r="W5346" s="44"/>
      <c r="X5346" s="44"/>
      <c r="Y5346" s="44"/>
    </row>
    <row r="5347" spans="1:25" ht="15" customHeight="1" x14ac:dyDescent="0.2">
      <c r="A5347" s="44"/>
      <c r="O5347" s="44"/>
      <c r="P5347" s="44"/>
      <c r="Q5347" s="44"/>
      <c r="R5347" s="44"/>
      <c r="S5347" s="44"/>
      <c r="T5347" s="44"/>
      <c r="U5347" s="44"/>
      <c r="V5347" s="44"/>
      <c r="W5347" s="44"/>
      <c r="X5347" s="44"/>
      <c r="Y5347" s="44"/>
    </row>
    <row r="5348" spans="1:25" ht="15" customHeight="1" x14ac:dyDescent="0.2">
      <c r="A5348" s="44"/>
      <c r="O5348" s="44"/>
      <c r="P5348" s="44"/>
      <c r="Q5348" s="44"/>
      <c r="R5348" s="44"/>
      <c r="S5348" s="44"/>
      <c r="T5348" s="44"/>
      <c r="U5348" s="44"/>
      <c r="V5348" s="44"/>
      <c r="W5348" s="44"/>
      <c r="X5348" s="44"/>
      <c r="Y5348" s="44"/>
    </row>
    <row r="5349" spans="1:25" ht="15" customHeight="1" x14ac:dyDescent="0.2">
      <c r="A5349" s="44"/>
      <c r="O5349" s="44"/>
      <c r="P5349" s="44"/>
      <c r="Q5349" s="44"/>
      <c r="R5349" s="44"/>
      <c r="S5349" s="44"/>
      <c r="T5349" s="44"/>
      <c r="U5349" s="44"/>
      <c r="V5349" s="44"/>
      <c r="W5349" s="44"/>
      <c r="X5349" s="44"/>
      <c r="Y5349" s="44"/>
    </row>
    <row r="5350" spans="1:25" ht="15" customHeight="1" x14ac:dyDescent="0.2">
      <c r="A5350" s="44"/>
      <c r="O5350" s="44"/>
      <c r="P5350" s="44"/>
      <c r="Q5350" s="44"/>
      <c r="R5350" s="44"/>
      <c r="S5350" s="44"/>
      <c r="T5350" s="44"/>
      <c r="U5350" s="44"/>
      <c r="V5350" s="44"/>
      <c r="W5350" s="44"/>
      <c r="X5350" s="44"/>
      <c r="Y5350" s="44"/>
    </row>
    <row r="5351" spans="1:25" ht="15" customHeight="1" x14ac:dyDescent="0.2">
      <c r="A5351" s="44"/>
      <c r="O5351" s="44"/>
      <c r="P5351" s="44"/>
      <c r="Q5351" s="44"/>
      <c r="R5351" s="44"/>
      <c r="S5351" s="44"/>
      <c r="T5351" s="44"/>
      <c r="U5351" s="44"/>
      <c r="V5351" s="44"/>
      <c r="W5351" s="44"/>
      <c r="X5351" s="44"/>
      <c r="Y5351" s="44"/>
    </row>
    <row r="5352" spans="1:25" ht="15" customHeight="1" x14ac:dyDescent="0.2">
      <c r="A5352" s="44"/>
      <c r="O5352" s="44"/>
      <c r="P5352" s="44"/>
      <c r="Q5352" s="44"/>
      <c r="R5352" s="44"/>
      <c r="S5352" s="44"/>
      <c r="T5352" s="44"/>
      <c r="U5352" s="44"/>
      <c r="V5352" s="44"/>
      <c r="W5352" s="44"/>
      <c r="X5352" s="44"/>
      <c r="Y5352" s="44"/>
    </row>
    <row r="5353" spans="1:25" ht="15" customHeight="1" x14ac:dyDescent="0.2">
      <c r="A5353" s="44"/>
      <c r="O5353" s="44"/>
      <c r="P5353" s="44"/>
      <c r="Q5353" s="44"/>
      <c r="R5353" s="44"/>
      <c r="S5353" s="44"/>
      <c r="T5353" s="44"/>
      <c r="U5353" s="44"/>
      <c r="V5353" s="44"/>
      <c r="W5353" s="44"/>
      <c r="X5353" s="44"/>
      <c r="Y5353" s="44"/>
    </row>
    <row r="5354" spans="1:25" ht="15" customHeight="1" x14ac:dyDescent="0.2">
      <c r="A5354" s="44"/>
      <c r="O5354" s="44"/>
      <c r="P5354" s="44"/>
      <c r="Q5354" s="44"/>
      <c r="R5354" s="44"/>
      <c r="S5354" s="44"/>
      <c r="T5354" s="44"/>
      <c r="U5354" s="44"/>
      <c r="V5354" s="44"/>
      <c r="W5354" s="44"/>
      <c r="X5354" s="44"/>
      <c r="Y5354" s="44"/>
    </row>
    <row r="5355" spans="1:25" ht="15" customHeight="1" x14ac:dyDescent="0.2">
      <c r="A5355" s="44"/>
      <c r="O5355" s="44"/>
      <c r="P5355" s="44"/>
      <c r="Q5355" s="44"/>
      <c r="R5355" s="44"/>
      <c r="S5355" s="44"/>
      <c r="T5355" s="44"/>
      <c r="U5355" s="44"/>
      <c r="V5355" s="44"/>
      <c r="W5355" s="44"/>
      <c r="X5355" s="44"/>
      <c r="Y5355" s="44"/>
    </row>
    <row r="5356" spans="1:25" ht="15" customHeight="1" x14ac:dyDescent="0.2">
      <c r="A5356" s="44"/>
      <c r="O5356" s="44"/>
      <c r="P5356" s="44"/>
      <c r="Q5356" s="44"/>
      <c r="R5356" s="44"/>
      <c r="S5356" s="44"/>
      <c r="T5356" s="44"/>
      <c r="U5356" s="44"/>
      <c r="V5356" s="44"/>
      <c r="W5356" s="44"/>
      <c r="X5356" s="44"/>
      <c r="Y5356" s="44"/>
    </row>
    <row r="5357" spans="1:25" ht="15" customHeight="1" x14ac:dyDescent="0.2">
      <c r="A5357" s="44"/>
      <c r="O5357" s="44"/>
      <c r="P5357" s="44"/>
      <c r="Q5357" s="44"/>
      <c r="R5357" s="44"/>
      <c r="S5357" s="44"/>
      <c r="T5357" s="44"/>
      <c r="U5357" s="44"/>
      <c r="V5357" s="44"/>
      <c r="W5357" s="44"/>
      <c r="X5357" s="44"/>
      <c r="Y5357" s="44"/>
    </row>
    <row r="5358" spans="1:25" ht="15" customHeight="1" x14ac:dyDescent="0.2">
      <c r="A5358" s="44"/>
      <c r="O5358" s="44"/>
      <c r="P5358" s="44"/>
      <c r="Q5358" s="44"/>
      <c r="R5358" s="44"/>
      <c r="S5358" s="44"/>
      <c r="T5358" s="44"/>
      <c r="U5358" s="44"/>
      <c r="V5358" s="44"/>
      <c r="W5358" s="44"/>
      <c r="X5358" s="44"/>
      <c r="Y5358" s="44"/>
    </row>
    <row r="5359" spans="1:25" ht="15" customHeight="1" x14ac:dyDescent="0.2">
      <c r="A5359" s="44"/>
      <c r="O5359" s="44"/>
      <c r="P5359" s="44"/>
      <c r="Q5359" s="44"/>
      <c r="R5359" s="44"/>
      <c r="S5359" s="44"/>
      <c r="T5359" s="44"/>
      <c r="U5359" s="44"/>
      <c r="V5359" s="44"/>
      <c r="W5359" s="44"/>
      <c r="X5359" s="44"/>
      <c r="Y5359" s="44"/>
    </row>
    <row r="5360" spans="1:25" ht="15" customHeight="1" x14ac:dyDescent="0.2">
      <c r="A5360" s="44"/>
      <c r="O5360" s="44"/>
      <c r="P5360" s="44"/>
      <c r="Q5360" s="44"/>
      <c r="R5360" s="44"/>
      <c r="S5360" s="44"/>
      <c r="T5360" s="44"/>
      <c r="U5360" s="44"/>
      <c r="V5360" s="44"/>
      <c r="W5360" s="44"/>
      <c r="X5360" s="44"/>
      <c r="Y5360" s="44"/>
    </row>
    <row r="5361" spans="1:25" ht="15" customHeight="1" x14ac:dyDescent="0.2">
      <c r="A5361" s="44"/>
      <c r="O5361" s="44"/>
      <c r="P5361" s="44"/>
      <c r="Q5361" s="44"/>
      <c r="R5361" s="44"/>
      <c r="S5361" s="44"/>
      <c r="T5361" s="44"/>
      <c r="U5361" s="44"/>
      <c r="V5361" s="44"/>
      <c r="W5361" s="44"/>
      <c r="X5361" s="44"/>
      <c r="Y5361" s="44"/>
    </row>
    <row r="5362" spans="1:25" ht="15" customHeight="1" x14ac:dyDescent="0.2">
      <c r="A5362" s="44"/>
      <c r="O5362" s="44"/>
      <c r="P5362" s="44"/>
      <c r="Q5362" s="44"/>
      <c r="R5362" s="44"/>
      <c r="S5362" s="44"/>
      <c r="T5362" s="44"/>
      <c r="U5362" s="44"/>
      <c r="V5362" s="44"/>
      <c r="W5362" s="44"/>
      <c r="X5362" s="44"/>
      <c r="Y5362" s="44"/>
    </row>
    <row r="5363" spans="1:25" ht="15" customHeight="1" x14ac:dyDescent="0.2">
      <c r="A5363" s="44"/>
      <c r="O5363" s="44"/>
      <c r="P5363" s="44"/>
      <c r="Q5363" s="44"/>
      <c r="R5363" s="44"/>
      <c r="S5363" s="44"/>
      <c r="T5363" s="44"/>
      <c r="U5363" s="44"/>
      <c r="V5363" s="44"/>
      <c r="W5363" s="44"/>
      <c r="X5363" s="44"/>
      <c r="Y5363" s="44"/>
    </row>
    <row r="5364" spans="1:25" ht="15" customHeight="1" x14ac:dyDescent="0.2">
      <c r="A5364" s="44"/>
      <c r="O5364" s="44"/>
      <c r="P5364" s="44"/>
      <c r="Q5364" s="44"/>
      <c r="R5364" s="44"/>
      <c r="S5364" s="44"/>
      <c r="T5364" s="44"/>
      <c r="U5364" s="44"/>
      <c r="V5364" s="44"/>
      <c r="W5364" s="44"/>
      <c r="X5364" s="44"/>
      <c r="Y5364" s="44"/>
    </row>
    <row r="5365" spans="1:25" ht="15" customHeight="1" x14ac:dyDescent="0.2">
      <c r="A5365" s="44"/>
      <c r="O5365" s="44"/>
      <c r="P5365" s="44"/>
      <c r="Q5365" s="44"/>
      <c r="R5365" s="44"/>
      <c r="S5365" s="44"/>
      <c r="T5365" s="44"/>
      <c r="U5365" s="44"/>
      <c r="V5365" s="44"/>
      <c r="W5365" s="44"/>
      <c r="X5365" s="44"/>
      <c r="Y5365" s="44"/>
    </row>
    <row r="5366" spans="1:25" ht="15" customHeight="1" x14ac:dyDescent="0.2">
      <c r="A5366" s="44"/>
      <c r="O5366" s="44"/>
      <c r="P5366" s="44"/>
      <c r="Q5366" s="44"/>
      <c r="R5366" s="44"/>
      <c r="S5366" s="44"/>
      <c r="T5366" s="44"/>
      <c r="U5366" s="44"/>
      <c r="V5366" s="44"/>
      <c r="W5366" s="44"/>
      <c r="X5366" s="44"/>
      <c r="Y5366" s="44"/>
    </row>
    <row r="5367" spans="1:25" ht="15" customHeight="1" x14ac:dyDescent="0.2">
      <c r="A5367" s="44"/>
      <c r="O5367" s="44"/>
      <c r="P5367" s="44"/>
      <c r="Q5367" s="44"/>
      <c r="R5367" s="44"/>
      <c r="S5367" s="44"/>
      <c r="T5367" s="44"/>
      <c r="U5367" s="44"/>
      <c r="V5367" s="44"/>
      <c r="W5367" s="44"/>
      <c r="X5367" s="44"/>
      <c r="Y5367" s="44"/>
    </row>
    <row r="5368" spans="1:25" ht="15" customHeight="1" x14ac:dyDescent="0.2">
      <c r="A5368" s="44"/>
      <c r="O5368" s="44"/>
      <c r="P5368" s="44"/>
      <c r="Q5368" s="44"/>
      <c r="R5368" s="44"/>
      <c r="S5368" s="44"/>
      <c r="T5368" s="44"/>
      <c r="U5368" s="44"/>
      <c r="V5368" s="44"/>
      <c r="W5368" s="44"/>
      <c r="X5368" s="44"/>
      <c r="Y5368" s="44"/>
    </row>
    <row r="5369" spans="1:25" ht="15" customHeight="1" x14ac:dyDescent="0.2">
      <c r="A5369" s="44"/>
      <c r="O5369" s="44"/>
      <c r="P5369" s="44"/>
      <c r="Q5369" s="44"/>
      <c r="R5369" s="44"/>
      <c r="S5369" s="44"/>
      <c r="T5369" s="44"/>
      <c r="U5369" s="44"/>
      <c r="V5369" s="44"/>
      <c r="W5369" s="44"/>
      <c r="X5369" s="44"/>
      <c r="Y5369" s="44"/>
    </row>
    <row r="5370" spans="1:25" ht="15" customHeight="1" x14ac:dyDescent="0.2">
      <c r="A5370" s="44"/>
      <c r="O5370" s="44"/>
      <c r="P5370" s="44"/>
      <c r="Q5370" s="44"/>
      <c r="R5370" s="44"/>
      <c r="S5370" s="44"/>
      <c r="T5370" s="44"/>
      <c r="U5370" s="44"/>
      <c r="V5370" s="44"/>
      <c r="W5370" s="44"/>
      <c r="X5370" s="44"/>
      <c r="Y5370" s="44"/>
    </row>
    <row r="5371" spans="1:25" ht="15" customHeight="1" x14ac:dyDescent="0.2">
      <c r="A5371" s="44"/>
      <c r="O5371" s="44"/>
      <c r="P5371" s="44"/>
      <c r="Q5371" s="44"/>
      <c r="R5371" s="44"/>
      <c r="S5371" s="44"/>
      <c r="T5371" s="44"/>
      <c r="U5371" s="44"/>
      <c r="V5371" s="44"/>
      <c r="W5371" s="44"/>
      <c r="X5371" s="44"/>
      <c r="Y5371" s="44"/>
    </row>
    <row r="5372" spans="1:25" ht="15" customHeight="1" x14ac:dyDescent="0.2">
      <c r="A5372" s="44"/>
      <c r="O5372" s="44"/>
      <c r="P5372" s="44"/>
      <c r="Q5372" s="44"/>
      <c r="R5372" s="44"/>
      <c r="S5372" s="44"/>
      <c r="T5372" s="44"/>
      <c r="U5372" s="44"/>
      <c r="V5372" s="44"/>
      <c r="W5372" s="44"/>
      <c r="X5372" s="44"/>
      <c r="Y5372" s="44"/>
    </row>
    <row r="5373" spans="1:25" ht="15" customHeight="1" x14ac:dyDescent="0.2">
      <c r="A5373" s="44"/>
      <c r="O5373" s="44"/>
      <c r="P5373" s="44"/>
      <c r="Q5373" s="44"/>
      <c r="R5373" s="44"/>
      <c r="S5373" s="44"/>
      <c r="T5373" s="44"/>
      <c r="U5373" s="44"/>
      <c r="V5373" s="44"/>
      <c r="W5373" s="44"/>
      <c r="X5373" s="44"/>
      <c r="Y5373" s="44"/>
    </row>
    <row r="5374" spans="1:25" ht="15" customHeight="1" x14ac:dyDescent="0.2">
      <c r="A5374" s="44"/>
      <c r="O5374" s="44"/>
      <c r="P5374" s="44"/>
      <c r="Q5374" s="44"/>
      <c r="R5374" s="44"/>
      <c r="S5374" s="44"/>
      <c r="T5374" s="44"/>
      <c r="U5374" s="44"/>
      <c r="V5374" s="44"/>
      <c r="W5374" s="44"/>
      <c r="X5374" s="44"/>
      <c r="Y5374" s="44"/>
    </row>
    <row r="5375" spans="1:25" ht="15" customHeight="1" x14ac:dyDescent="0.2">
      <c r="A5375" s="44"/>
      <c r="O5375" s="44"/>
      <c r="P5375" s="44"/>
      <c r="Q5375" s="44"/>
      <c r="R5375" s="44"/>
      <c r="S5375" s="44"/>
      <c r="T5375" s="44"/>
      <c r="U5375" s="44"/>
      <c r="V5375" s="44"/>
      <c r="W5375" s="44"/>
      <c r="X5375" s="44"/>
      <c r="Y5375" s="44"/>
    </row>
    <row r="5376" spans="1:25" ht="15" customHeight="1" x14ac:dyDescent="0.2">
      <c r="A5376" s="44"/>
      <c r="O5376" s="44"/>
      <c r="P5376" s="44"/>
      <c r="Q5376" s="44"/>
      <c r="R5376" s="44"/>
      <c r="S5376" s="44"/>
      <c r="T5376" s="44"/>
      <c r="U5376" s="44"/>
      <c r="V5376" s="44"/>
      <c r="W5376" s="44"/>
      <c r="X5376" s="44"/>
      <c r="Y5376" s="44"/>
    </row>
    <row r="5377" spans="1:25" ht="15" customHeight="1" x14ac:dyDescent="0.2">
      <c r="A5377" s="44"/>
      <c r="O5377" s="44"/>
      <c r="P5377" s="44"/>
      <c r="Q5377" s="44"/>
      <c r="R5377" s="44"/>
      <c r="S5377" s="44"/>
      <c r="T5377" s="44"/>
      <c r="U5377" s="44"/>
      <c r="V5377" s="44"/>
      <c r="W5377" s="44"/>
      <c r="X5377" s="44"/>
      <c r="Y5377" s="44"/>
    </row>
    <row r="5378" spans="1:25" ht="15" customHeight="1" x14ac:dyDescent="0.2">
      <c r="A5378" s="44"/>
      <c r="O5378" s="44"/>
      <c r="P5378" s="44"/>
      <c r="Q5378" s="44"/>
      <c r="R5378" s="44"/>
      <c r="S5378" s="44"/>
      <c r="T5378" s="44"/>
      <c r="U5378" s="44"/>
      <c r="V5378" s="44"/>
      <c r="W5378" s="44"/>
      <c r="X5378" s="44"/>
      <c r="Y5378" s="44"/>
    </row>
    <row r="5379" spans="1:25" ht="15" customHeight="1" x14ac:dyDescent="0.2">
      <c r="A5379" s="44"/>
      <c r="O5379" s="44"/>
      <c r="P5379" s="44"/>
      <c r="Q5379" s="44"/>
      <c r="R5379" s="44"/>
      <c r="S5379" s="44"/>
      <c r="T5379" s="44"/>
      <c r="U5379" s="44"/>
      <c r="V5379" s="44"/>
      <c r="W5379" s="44"/>
      <c r="X5379" s="44"/>
      <c r="Y5379" s="44"/>
    </row>
    <row r="5380" spans="1:25" ht="15" customHeight="1" x14ac:dyDescent="0.2">
      <c r="A5380" s="44"/>
      <c r="O5380" s="44"/>
      <c r="P5380" s="44"/>
      <c r="Q5380" s="44"/>
      <c r="R5380" s="44"/>
      <c r="S5380" s="44"/>
      <c r="T5380" s="44"/>
      <c r="U5380" s="44"/>
      <c r="V5380" s="44"/>
      <c r="W5380" s="44"/>
      <c r="X5380" s="44"/>
      <c r="Y5380" s="44"/>
    </row>
    <row r="5381" spans="1:25" ht="15" customHeight="1" x14ac:dyDescent="0.2">
      <c r="A5381" s="44"/>
      <c r="O5381" s="44"/>
      <c r="P5381" s="44"/>
      <c r="Q5381" s="44"/>
      <c r="R5381" s="44"/>
      <c r="S5381" s="44"/>
      <c r="T5381" s="44"/>
      <c r="U5381" s="44"/>
      <c r="V5381" s="44"/>
      <c r="W5381" s="44"/>
      <c r="X5381" s="44"/>
      <c r="Y5381" s="44"/>
    </row>
    <row r="5382" spans="1:25" ht="15" customHeight="1" x14ac:dyDescent="0.2">
      <c r="A5382" s="44"/>
      <c r="O5382" s="44"/>
      <c r="P5382" s="44"/>
      <c r="Q5382" s="44"/>
      <c r="R5382" s="44"/>
      <c r="S5382" s="44"/>
      <c r="T5382" s="44"/>
      <c r="U5382" s="44"/>
      <c r="V5382" s="44"/>
      <c r="W5382" s="44"/>
      <c r="X5382" s="44"/>
      <c r="Y5382" s="44"/>
    </row>
    <row r="5383" spans="1:25" ht="15" customHeight="1" x14ac:dyDescent="0.2">
      <c r="A5383" s="44"/>
      <c r="O5383" s="44"/>
      <c r="P5383" s="44"/>
      <c r="Q5383" s="44"/>
      <c r="R5383" s="44"/>
      <c r="S5383" s="44"/>
      <c r="T5383" s="44"/>
      <c r="U5383" s="44"/>
      <c r="V5383" s="44"/>
      <c r="W5383" s="44"/>
      <c r="X5383" s="44"/>
      <c r="Y5383" s="44"/>
    </row>
    <row r="5384" spans="1:25" ht="15" customHeight="1" x14ac:dyDescent="0.2">
      <c r="A5384" s="44"/>
      <c r="O5384" s="44"/>
      <c r="P5384" s="44"/>
      <c r="Q5384" s="44"/>
      <c r="R5384" s="44"/>
      <c r="S5384" s="44"/>
      <c r="T5384" s="44"/>
      <c r="U5384" s="44"/>
      <c r="V5384" s="44"/>
      <c r="W5384" s="44"/>
      <c r="X5384" s="44"/>
      <c r="Y5384" s="44"/>
    </row>
    <row r="5385" spans="1:25" ht="15" customHeight="1" x14ac:dyDescent="0.2">
      <c r="A5385" s="44"/>
      <c r="O5385" s="44"/>
      <c r="P5385" s="44"/>
      <c r="Q5385" s="44"/>
      <c r="R5385" s="44"/>
      <c r="S5385" s="44"/>
      <c r="T5385" s="44"/>
      <c r="U5385" s="44"/>
      <c r="V5385" s="44"/>
      <c r="W5385" s="44"/>
      <c r="X5385" s="44"/>
      <c r="Y5385" s="44"/>
    </row>
    <row r="5386" spans="1:25" ht="15" customHeight="1" x14ac:dyDescent="0.2">
      <c r="A5386" s="44"/>
      <c r="O5386" s="44"/>
      <c r="P5386" s="44"/>
      <c r="Q5386" s="44"/>
      <c r="R5386" s="44"/>
      <c r="S5386" s="44"/>
      <c r="T5386" s="44"/>
      <c r="U5386" s="44"/>
      <c r="V5386" s="44"/>
      <c r="W5386" s="44"/>
      <c r="X5386" s="44"/>
      <c r="Y5386" s="44"/>
    </row>
    <row r="5387" spans="1:25" ht="15" customHeight="1" x14ac:dyDescent="0.2">
      <c r="A5387" s="44"/>
      <c r="O5387" s="44"/>
      <c r="P5387" s="44"/>
      <c r="Q5387" s="44"/>
      <c r="R5387" s="44"/>
      <c r="S5387" s="44"/>
      <c r="T5387" s="44"/>
      <c r="U5387" s="44"/>
      <c r="V5387" s="44"/>
      <c r="W5387" s="44"/>
      <c r="X5387" s="44"/>
      <c r="Y5387" s="44"/>
    </row>
    <row r="5388" spans="1:25" ht="15" customHeight="1" x14ac:dyDescent="0.2">
      <c r="A5388" s="44"/>
      <c r="O5388" s="44"/>
      <c r="P5388" s="44"/>
      <c r="Q5388" s="44"/>
      <c r="R5388" s="44"/>
      <c r="S5388" s="44"/>
      <c r="T5388" s="44"/>
      <c r="U5388" s="44"/>
      <c r="V5388" s="44"/>
      <c r="W5388" s="44"/>
      <c r="X5388" s="44"/>
      <c r="Y5388" s="44"/>
    </row>
    <row r="5389" spans="1:25" ht="15" customHeight="1" x14ac:dyDescent="0.2">
      <c r="A5389" s="44"/>
      <c r="O5389" s="44"/>
      <c r="P5389" s="44"/>
      <c r="Q5389" s="44"/>
      <c r="R5389" s="44"/>
      <c r="S5389" s="44"/>
      <c r="T5389" s="44"/>
      <c r="U5389" s="44"/>
      <c r="V5389" s="44"/>
      <c r="W5389" s="44"/>
      <c r="X5389" s="44"/>
      <c r="Y5389" s="44"/>
    </row>
    <row r="5390" spans="1:25" ht="15" customHeight="1" x14ac:dyDescent="0.2">
      <c r="A5390" s="44"/>
      <c r="O5390" s="44"/>
      <c r="P5390" s="44"/>
      <c r="Q5390" s="44"/>
      <c r="R5390" s="44"/>
      <c r="S5390" s="44"/>
      <c r="T5390" s="44"/>
      <c r="U5390" s="44"/>
      <c r="V5390" s="44"/>
      <c r="W5390" s="44"/>
      <c r="X5390" s="44"/>
      <c r="Y5390" s="44"/>
    </row>
    <row r="5391" spans="1:25" ht="15" customHeight="1" x14ac:dyDescent="0.2">
      <c r="A5391" s="44"/>
      <c r="O5391" s="44"/>
      <c r="P5391" s="44"/>
      <c r="Q5391" s="44"/>
      <c r="R5391" s="44"/>
      <c r="S5391" s="44"/>
      <c r="T5391" s="44"/>
      <c r="U5391" s="44"/>
      <c r="V5391" s="44"/>
      <c r="W5391" s="44"/>
      <c r="X5391" s="44"/>
      <c r="Y5391" s="44"/>
    </row>
    <row r="5392" spans="1:25" ht="15" customHeight="1" x14ac:dyDescent="0.2">
      <c r="A5392" s="44"/>
      <c r="O5392" s="44"/>
      <c r="P5392" s="44"/>
      <c r="Q5392" s="44"/>
      <c r="R5392" s="44"/>
      <c r="S5392" s="44"/>
      <c r="T5392" s="44"/>
      <c r="U5392" s="44"/>
      <c r="V5392" s="44"/>
      <c r="W5392" s="44"/>
      <c r="X5392" s="44"/>
      <c r="Y5392" s="44"/>
    </row>
    <row r="5393" spans="1:25" ht="15" customHeight="1" x14ac:dyDescent="0.2">
      <c r="A5393" s="44"/>
      <c r="O5393" s="44"/>
      <c r="P5393" s="44"/>
      <c r="Q5393" s="44"/>
      <c r="R5393" s="44"/>
      <c r="S5393" s="44"/>
      <c r="T5393" s="44"/>
      <c r="U5393" s="44"/>
      <c r="V5393" s="44"/>
      <c r="W5393" s="44"/>
      <c r="X5393" s="44"/>
      <c r="Y5393" s="44"/>
    </row>
    <row r="5394" spans="1:25" ht="15" customHeight="1" x14ac:dyDescent="0.2">
      <c r="A5394" s="44"/>
      <c r="O5394" s="44"/>
      <c r="P5394" s="44"/>
      <c r="Q5394" s="44"/>
      <c r="R5394" s="44"/>
      <c r="S5394" s="44"/>
      <c r="T5394" s="44"/>
      <c r="U5394" s="44"/>
      <c r="V5394" s="44"/>
      <c r="W5394" s="44"/>
      <c r="X5394" s="44"/>
      <c r="Y5394" s="44"/>
    </row>
    <row r="5395" spans="1:25" ht="15" customHeight="1" x14ac:dyDescent="0.2">
      <c r="A5395" s="44"/>
      <c r="O5395" s="44"/>
      <c r="P5395" s="44"/>
      <c r="Q5395" s="44"/>
      <c r="R5395" s="44"/>
      <c r="S5395" s="44"/>
      <c r="T5395" s="44"/>
      <c r="U5395" s="44"/>
      <c r="V5395" s="44"/>
      <c r="W5395" s="44"/>
      <c r="X5395" s="44"/>
      <c r="Y5395" s="44"/>
    </row>
    <row r="5396" spans="1:25" ht="15" customHeight="1" x14ac:dyDescent="0.2">
      <c r="A5396" s="44"/>
      <c r="O5396" s="44"/>
      <c r="P5396" s="44"/>
      <c r="Q5396" s="44"/>
      <c r="R5396" s="44"/>
      <c r="S5396" s="44"/>
      <c r="T5396" s="44"/>
      <c r="U5396" s="44"/>
      <c r="V5396" s="44"/>
      <c r="W5396" s="44"/>
      <c r="X5396" s="44"/>
      <c r="Y5396" s="44"/>
    </row>
    <row r="5397" spans="1:25" ht="15" customHeight="1" x14ac:dyDescent="0.2">
      <c r="A5397" s="44"/>
      <c r="O5397" s="44"/>
      <c r="P5397" s="44"/>
      <c r="Q5397" s="44"/>
      <c r="R5397" s="44"/>
      <c r="S5397" s="44"/>
      <c r="T5397" s="44"/>
      <c r="U5397" s="44"/>
      <c r="V5397" s="44"/>
      <c r="W5397" s="44"/>
      <c r="X5397" s="44"/>
      <c r="Y5397" s="44"/>
    </row>
    <row r="5398" spans="1:25" ht="15" customHeight="1" x14ac:dyDescent="0.2">
      <c r="A5398" s="44"/>
      <c r="O5398" s="44"/>
      <c r="P5398" s="44"/>
      <c r="Q5398" s="44"/>
      <c r="R5398" s="44"/>
      <c r="S5398" s="44"/>
      <c r="T5398" s="44"/>
      <c r="U5398" s="44"/>
      <c r="V5398" s="44"/>
      <c r="W5398" s="44"/>
      <c r="X5398" s="44"/>
      <c r="Y5398" s="44"/>
    </row>
    <row r="5399" spans="1:25" ht="15" customHeight="1" x14ac:dyDescent="0.2">
      <c r="A5399" s="44"/>
      <c r="O5399" s="44"/>
      <c r="P5399" s="44"/>
      <c r="Q5399" s="44"/>
      <c r="R5399" s="44"/>
      <c r="S5399" s="44"/>
      <c r="T5399" s="44"/>
      <c r="U5399" s="44"/>
      <c r="V5399" s="44"/>
      <c r="W5399" s="44"/>
      <c r="X5399" s="44"/>
      <c r="Y5399" s="44"/>
    </row>
    <row r="5400" spans="1:25" ht="15" customHeight="1" x14ac:dyDescent="0.2">
      <c r="A5400" s="44"/>
      <c r="O5400" s="44"/>
      <c r="P5400" s="44"/>
      <c r="Q5400" s="44"/>
      <c r="R5400" s="44"/>
      <c r="S5400" s="44"/>
      <c r="T5400" s="44"/>
      <c r="U5400" s="44"/>
      <c r="V5400" s="44"/>
      <c r="W5400" s="44"/>
      <c r="X5400" s="44"/>
      <c r="Y5400" s="44"/>
    </row>
    <row r="5401" spans="1:25" ht="15" customHeight="1" x14ac:dyDescent="0.2">
      <c r="A5401" s="44"/>
      <c r="O5401" s="44"/>
      <c r="P5401" s="44"/>
      <c r="Q5401" s="44"/>
      <c r="R5401" s="44"/>
      <c r="S5401" s="44"/>
      <c r="T5401" s="44"/>
      <c r="U5401" s="44"/>
      <c r="V5401" s="44"/>
      <c r="W5401" s="44"/>
      <c r="X5401" s="44"/>
      <c r="Y5401" s="44"/>
    </row>
    <row r="5402" spans="1:25" ht="15" customHeight="1" x14ac:dyDescent="0.2">
      <c r="A5402" s="44"/>
      <c r="O5402" s="44"/>
      <c r="P5402" s="44"/>
      <c r="Q5402" s="44"/>
      <c r="R5402" s="44"/>
      <c r="S5402" s="44"/>
      <c r="T5402" s="44"/>
      <c r="U5402" s="44"/>
      <c r="V5402" s="44"/>
      <c r="W5402" s="44"/>
      <c r="X5402" s="44"/>
      <c r="Y5402" s="44"/>
    </row>
    <row r="5403" spans="1:25" ht="15" customHeight="1" x14ac:dyDescent="0.2">
      <c r="A5403" s="44"/>
      <c r="O5403" s="44"/>
      <c r="P5403" s="44"/>
      <c r="Q5403" s="44"/>
      <c r="R5403" s="44"/>
      <c r="S5403" s="44"/>
      <c r="T5403" s="44"/>
      <c r="U5403" s="44"/>
      <c r="V5403" s="44"/>
      <c r="W5403" s="44"/>
      <c r="X5403" s="44"/>
      <c r="Y5403" s="44"/>
    </row>
    <row r="5404" spans="1:25" ht="15" customHeight="1" x14ac:dyDescent="0.2">
      <c r="A5404" s="44"/>
      <c r="O5404" s="44"/>
      <c r="P5404" s="44"/>
      <c r="Q5404" s="44"/>
      <c r="R5404" s="44"/>
      <c r="S5404" s="44"/>
      <c r="T5404" s="44"/>
      <c r="U5404" s="44"/>
      <c r="V5404" s="44"/>
      <c r="W5404" s="44"/>
      <c r="X5404" s="44"/>
      <c r="Y5404" s="44"/>
    </row>
    <row r="5405" spans="1:25" ht="15" customHeight="1" x14ac:dyDescent="0.2">
      <c r="A5405" s="44"/>
      <c r="O5405" s="44"/>
      <c r="P5405" s="44"/>
      <c r="Q5405" s="44"/>
      <c r="R5405" s="44"/>
      <c r="S5405" s="44"/>
      <c r="T5405" s="44"/>
      <c r="U5405" s="44"/>
      <c r="V5405" s="44"/>
      <c r="W5405" s="44"/>
      <c r="X5405" s="44"/>
      <c r="Y5405" s="44"/>
    </row>
    <row r="5406" spans="1:25" ht="15" customHeight="1" x14ac:dyDescent="0.2">
      <c r="A5406" s="44"/>
      <c r="O5406" s="44"/>
      <c r="P5406" s="44"/>
      <c r="Q5406" s="44"/>
      <c r="R5406" s="44"/>
      <c r="S5406" s="44"/>
      <c r="T5406" s="44"/>
      <c r="U5406" s="44"/>
      <c r="V5406" s="44"/>
      <c r="W5406" s="44"/>
      <c r="X5406" s="44"/>
      <c r="Y5406" s="44"/>
    </row>
    <row r="5407" spans="1:25" ht="15" customHeight="1" x14ac:dyDescent="0.2">
      <c r="A5407" s="44"/>
      <c r="O5407" s="44"/>
      <c r="P5407" s="44"/>
      <c r="Q5407" s="44"/>
      <c r="R5407" s="44"/>
      <c r="S5407" s="44"/>
      <c r="T5407" s="44"/>
      <c r="U5407" s="44"/>
      <c r="V5407" s="44"/>
      <c r="W5407" s="44"/>
      <c r="X5407" s="44"/>
      <c r="Y5407" s="44"/>
    </row>
    <row r="5408" spans="1:25" ht="15" customHeight="1" x14ac:dyDescent="0.2">
      <c r="A5408" s="44"/>
      <c r="O5408" s="44"/>
      <c r="P5408" s="44"/>
      <c r="Q5408" s="44"/>
      <c r="R5408" s="44"/>
      <c r="S5408" s="44"/>
      <c r="T5408" s="44"/>
      <c r="U5408" s="44"/>
      <c r="V5408" s="44"/>
      <c r="W5408" s="44"/>
      <c r="X5408" s="44"/>
      <c r="Y5408" s="44"/>
    </row>
    <row r="5409" spans="1:25" ht="15" customHeight="1" x14ac:dyDescent="0.2">
      <c r="A5409" s="44"/>
      <c r="O5409" s="44"/>
      <c r="P5409" s="44"/>
      <c r="Q5409" s="44"/>
      <c r="R5409" s="44"/>
      <c r="S5409" s="44"/>
      <c r="T5409" s="44"/>
      <c r="U5409" s="44"/>
      <c r="V5409" s="44"/>
      <c r="W5409" s="44"/>
      <c r="X5409" s="44"/>
      <c r="Y5409" s="44"/>
    </row>
    <row r="5410" spans="1:25" ht="15" customHeight="1" x14ac:dyDescent="0.2">
      <c r="A5410" s="44"/>
      <c r="O5410" s="44"/>
      <c r="P5410" s="44"/>
      <c r="Q5410" s="44"/>
      <c r="R5410" s="44"/>
      <c r="S5410" s="44"/>
      <c r="T5410" s="44"/>
      <c r="U5410" s="44"/>
      <c r="V5410" s="44"/>
      <c r="W5410" s="44"/>
      <c r="X5410" s="44"/>
      <c r="Y5410" s="44"/>
    </row>
    <row r="5411" spans="1:25" ht="15" customHeight="1" x14ac:dyDescent="0.2">
      <c r="A5411" s="44"/>
      <c r="O5411" s="44"/>
      <c r="P5411" s="44"/>
      <c r="Q5411" s="44"/>
      <c r="R5411" s="44"/>
      <c r="S5411" s="44"/>
      <c r="T5411" s="44"/>
      <c r="U5411" s="44"/>
      <c r="V5411" s="44"/>
      <c r="W5411" s="44"/>
      <c r="X5411" s="44"/>
      <c r="Y5411" s="44"/>
    </row>
    <row r="5412" spans="1:25" ht="15" customHeight="1" x14ac:dyDescent="0.2">
      <c r="A5412" s="44"/>
      <c r="O5412" s="44"/>
      <c r="P5412" s="44"/>
      <c r="Q5412" s="44"/>
      <c r="R5412" s="44"/>
      <c r="S5412" s="44"/>
      <c r="T5412" s="44"/>
      <c r="U5412" s="44"/>
      <c r="V5412" s="44"/>
      <c r="W5412" s="44"/>
      <c r="X5412" s="44"/>
      <c r="Y5412" s="44"/>
    </row>
    <row r="5413" spans="1:25" ht="15" customHeight="1" x14ac:dyDescent="0.2">
      <c r="A5413" s="44"/>
      <c r="O5413" s="44"/>
      <c r="P5413" s="44"/>
      <c r="Q5413" s="44"/>
      <c r="R5413" s="44"/>
      <c r="S5413" s="44"/>
      <c r="T5413" s="44"/>
      <c r="U5413" s="44"/>
      <c r="V5413" s="44"/>
      <c r="W5413" s="44"/>
      <c r="X5413" s="44"/>
      <c r="Y5413" s="44"/>
    </row>
    <row r="5414" spans="1:25" ht="15" customHeight="1" x14ac:dyDescent="0.2">
      <c r="A5414" s="44"/>
      <c r="O5414" s="44"/>
      <c r="P5414" s="44"/>
      <c r="Q5414" s="44"/>
      <c r="R5414" s="44"/>
      <c r="S5414" s="44"/>
      <c r="T5414" s="44"/>
      <c r="U5414" s="44"/>
      <c r="V5414" s="44"/>
      <c r="W5414" s="44"/>
      <c r="X5414" s="44"/>
      <c r="Y5414" s="44"/>
    </row>
    <row r="5415" spans="1:25" ht="15" customHeight="1" x14ac:dyDescent="0.2">
      <c r="A5415" s="44"/>
      <c r="O5415" s="44"/>
      <c r="P5415" s="44"/>
      <c r="Q5415" s="44"/>
      <c r="R5415" s="44"/>
      <c r="S5415" s="44"/>
      <c r="T5415" s="44"/>
      <c r="U5415" s="44"/>
      <c r="V5415" s="44"/>
      <c r="W5415" s="44"/>
      <c r="X5415" s="44"/>
      <c r="Y5415" s="44"/>
    </row>
    <row r="5416" spans="1:25" ht="15" customHeight="1" x14ac:dyDescent="0.2">
      <c r="A5416" s="44"/>
      <c r="O5416" s="44"/>
      <c r="P5416" s="44"/>
      <c r="Q5416" s="44"/>
      <c r="R5416" s="44"/>
      <c r="S5416" s="44"/>
      <c r="T5416" s="44"/>
      <c r="U5416" s="44"/>
      <c r="V5416" s="44"/>
      <c r="W5416" s="44"/>
      <c r="X5416" s="44"/>
      <c r="Y5416" s="44"/>
    </row>
    <row r="5417" spans="1:25" ht="15" customHeight="1" x14ac:dyDescent="0.2">
      <c r="A5417" s="44"/>
      <c r="O5417" s="44"/>
      <c r="P5417" s="44"/>
      <c r="Q5417" s="44"/>
      <c r="R5417" s="44"/>
      <c r="S5417" s="44"/>
      <c r="T5417" s="44"/>
      <c r="U5417" s="44"/>
      <c r="V5417" s="44"/>
      <c r="W5417" s="44"/>
      <c r="X5417" s="44"/>
      <c r="Y5417" s="44"/>
    </row>
    <row r="5418" spans="1:25" ht="15" customHeight="1" x14ac:dyDescent="0.2">
      <c r="A5418" s="44"/>
      <c r="O5418" s="44"/>
      <c r="P5418" s="44"/>
      <c r="Q5418" s="44"/>
      <c r="R5418" s="44"/>
      <c r="S5418" s="44"/>
      <c r="T5418" s="44"/>
      <c r="U5418" s="44"/>
      <c r="V5418" s="44"/>
      <c r="W5418" s="44"/>
      <c r="X5418" s="44"/>
      <c r="Y5418" s="44"/>
    </row>
    <row r="5419" spans="1:25" ht="15" customHeight="1" x14ac:dyDescent="0.2">
      <c r="A5419" s="44"/>
      <c r="O5419" s="44"/>
      <c r="P5419" s="44"/>
      <c r="Q5419" s="44"/>
      <c r="R5419" s="44"/>
      <c r="S5419" s="44"/>
      <c r="T5419" s="44"/>
      <c r="U5419" s="44"/>
      <c r="V5419" s="44"/>
      <c r="W5419" s="44"/>
      <c r="X5419" s="44"/>
      <c r="Y5419" s="44"/>
    </row>
    <row r="5420" spans="1:25" ht="15" customHeight="1" x14ac:dyDescent="0.2">
      <c r="A5420" s="44"/>
      <c r="O5420" s="44"/>
      <c r="P5420" s="44"/>
      <c r="Q5420" s="44"/>
      <c r="R5420" s="44"/>
      <c r="S5420" s="44"/>
      <c r="T5420" s="44"/>
      <c r="U5420" s="44"/>
      <c r="V5420" s="44"/>
      <c r="W5420" s="44"/>
      <c r="X5420" s="44"/>
      <c r="Y5420" s="44"/>
    </row>
    <row r="5421" spans="1:25" ht="15" customHeight="1" x14ac:dyDescent="0.2">
      <c r="A5421" s="44"/>
      <c r="O5421" s="44"/>
      <c r="P5421" s="44"/>
      <c r="Q5421" s="44"/>
      <c r="R5421" s="44"/>
      <c r="S5421" s="44"/>
      <c r="T5421" s="44"/>
      <c r="U5421" s="44"/>
      <c r="V5421" s="44"/>
      <c r="W5421" s="44"/>
      <c r="X5421" s="44"/>
      <c r="Y5421" s="44"/>
    </row>
    <row r="5422" spans="1:25" ht="15" customHeight="1" x14ac:dyDescent="0.2">
      <c r="A5422" s="44"/>
      <c r="O5422" s="44"/>
      <c r="P5422" s="44"/>
      <c r="Q5422" s="44"/>
      <c r="R5422" s="44"/>
      <c r="S5422" s="44"/>
      <c r="T5422" s="44"/>
      <c r="U5422" s="44"/>
      <c r="V5422" s="44"/>
      <c r="W5422" s="44"/>
      <c r="X5422" s="44"/>
      <c r="Y5422" s="44"/>
    </row>
    <row r="5423" spans="1:25" ht="15" customHeight="1" x14ac:dyDescent="0.2">
      <c r="A5423" s="44"/>
      <c r="O5423" s="44"/>
      <c r="P5423" s="44"/>
      <c r="Q5423" s="44"/>
      <c r="R5423" s="44"/>
      <c r="S5423" s="44"/>
      <c r="T5423" s="44"/>
      <c r="U5423" s="44"/>
      <c r="V5423" s="44"/>
      <c r="W5423" s="44"/>
      <c r="X5423" s="44"/>
      <c r="Y5423" s="44"/>
    </row>
    <row r="5424" spans="1:25" ht="15" customHeight="1" x14ac:dyDescent="0.2">
      <c r="A5424" s="44"/>
      <c r="O5424" s="44"/>
      <c r="P5424" s="44"/>
      <c r="Q5424" s="44"/>
      <c r="R5424" s="44"/>
      <c r="S5424" s="44"/>
      <c r="T5424" s="44"/>
      <c r="U5424" s="44"/>
      <c r="V5424" s="44"/>
      <c r="W5424" s="44"/>
      <c r="X5424" s="44"/>
      <c r="Y5424" s="44"/>
    </row>
    <row r="5425" spans="1:25" ht="15" customHeight="1" x14ac:dyDescent="0.2">
      <c r="A5425" s="44"/>
      <c r="O5425" s="44"/>
      <c r="P5425" s="44"/>
      <c r="Q5425" s="44"/>
      <c r="R5425" s="44"/>
      <c r="S5425" s="44"/>
      <c r="T5425" s="44"/>
      <c r="U5425" s="44"/>
      <c r="V5425" s="44"/>
      <c r="W5425" s="44"/>
      <c r="X5425" s="44"/>
      <c r="Y5425" s="44"/>
    </row>
    <row r="5426" spans="1:25" ht="15" customHeight="1" x14ac:dyDescent="0.2">
      <c r="A5426" s="44"/>
      <c r="O5426" s="44"/>
      <c r="P5426" s="44"/>
      <c r="Q5426" s="44"/>
      <c r="R5426" s="44"/>
      <c r="S5426" s="44"/>
      <c r="T5426" s="44"/>
      <c r="U5426" s="44"/>
      <c r="V5426" s="44"/>
      <c r="W5426" s="44"/>
      <c r="X5426" s="44"/>
      <c r="Y5426" s="44"/>
    </row>
    <row r="5427" spans="1:25" ht="15" customHeight="1" x14ac:dyDescent="0.2">
      <c r="A5427" s="44"/>
      <c r="O5427" s="44"/>
      <c r="P5427" s="44"/>
      <c r="Q5427" s="44"/>
      <c r="R5427" s="44"/>
      <c r="S5427" s="44"/>
      <c r="T5427" s="44"/>
      <c r="U5427" s="44"/>
      <c r="V5427" s="44"/>
      <c r="W5427" s="44"/>
      <c r="X5427" s="44"/>
      <c r="Y5427" s="44"/>
    </row>
    <row r="5428" spans="1:25" ht="15" customHeight="1" x14ac:dyDescent="0.2">
      <c r="A5428" s="44"/>
      <c r="O5428" s="44"/>
      <c r="P5428" s="44"/>
      <c r="Q5428" s="44"/>
      <c r="R5428" s="44"/>
      <c r="S5428" s="44"/>
      <c r="T5428" s="44"/>
      <c r="U5428" s="44"/>
      <c r="V5428" s="44"/>
      <c r="W5428" s="44"/>
      <c r="X5428" s="44"/>
      <c r="Y5428" s="44"/>
    </row>
    <row r="5429" spans="1:25" ht="15" customHeight="1" x14ac:dyDescent="0.2">
      <c r="A5429" s="44"/>
      <c r="O5429" s="44"/>
      <c r="P5429" s="44"/>
      <c r="Q5429" s="44"/>
      <c r="R5429" s="44"/>
      <c r="S5429" s="44"/>
      <c r="T5429" s="44"/>
      <c r="U5429" s="44"/>
      <c r="V5429" s="44"/>
      <c r="W5429" s="44"/>
      <c r="X5429" s="44"/>
      <c r="Y5429" s="44"/>
    </row>
    <row r="5430" spans="1:25" ht="15" customHeight="1" x14ac:dyDescent="0.2">
      <c r="A5430" s="44"/>
      <c r="O5430" s="44"/>
      <c r="P5430" s="44"/>
      <c r="Q5430" s="44"/>
      <c r="R5430" s="44"/>
      <c r="S5430" s="44"/>
      <c r="T5430" s="44"/>
      <c r="U5430" s="44"/>
      <c r="V5430" s="44"/>
      <c r="W5430" s="44"/>
      <c r="X5430" s="44"/>
      <c r="Y5430" s="44"/>
    </row>
    <row r="5431" spans="1:25" ht="15" customHeight="1" x14ac:dyDescent="0.2">
      <c r="A5431" s="44"/>
      <c r="O5431" s="44"/>
      <c r="P5431" s="44"/>
      <c r="Q5431" s="44"/>
      <c r="R5431" s="44"/>
      <c r="S5431" s="44"/>
      <c r="T5431" s="44"/>
      <c r="U5431" s="44"/>
      <c r="V5431" s="44"/>
      <c r="W5431" s="44"/>
      <c r="X5431" s="44"/>
      <c r="Y5431" s="44"/>
    </row>
    <row r="5432" spans="1:25" ht="15" customHeight="1" x14ac:dyDescent="0.2">
      <c r="A5432" s="44"/>
      <c r="O5432" s="44"/>
      <c r="P5432" s="44"/>
      <c r="Q5432" s="44"/>
      <c r="R5432" s="44"/>
      <c r="S5432" s="44"/>
      <c r="T5432" s="44"/>
      <c r="U5432" s="44"/>
      <c r="V5432" s="44"/>
      <c r="W5432" s="44"/>
      <c r="X5432" s="44"/>
      <c r="Y5432" s="44"/>
    </row>
    <row r="5433" spans="1:25" ht="15" customHeight="1" x14ac:dyDescent="0.2">
      <c r="A5433" s="44"/>
      <c r="O5433" s="44"/>
      <c r="P5433" s="44"/>
      <c r="Q5433" s="44"/>
      <c r="R5433" s="44"/>
      <c r="S5433" s="44"/>
      <c r="T5433" s="44"/>
      <c r="U5433" s="44"/>
      <c r="V5433" s="44"/>
      <c r="W5433" s="44"/>
      <c r="X5433" s="44"/>
      <c r="Y5433" s="44"/>
    </row>
    <row r="5434" spans="1:25" ht="15" customHeight="1" x14ac:dyDescent="0.2">
      <c r="A5434" s="44"/>
      <c r="O5434" s="44"/>
      <c r="P5434" s="44"/>
      <c r="Q5434" s="44"/>
      <c r="R5434" s="44"/>
      <c r="S5434" s="44"/>
      <c r="T5434" s="44"/>
      <c r="U5434" s="44"/>
      <c r="V5434" s="44"/>
      <c r="W5434" s="44"/>
      <c r="X5434" s="44"/>
      <c r="Y5434" s="44"/>
    </row>
    <row r="5435" spans="1:25" ht="15" customHeight="1" x14ac:dyDescent="0.2">
      <c r="A5435" s="44"/>
      <c r="O5435" s="44"/>
      <c r="P5435" s="44"/>
      <c r="Q5435" s="44"/>
      <c r="R5435" s="44"/>
      <c r="S5435" s="44"/>
      <c r="T5435" s="44"/>
      <c r="U5435" s="44"/>
      <c r="V5435" s="44"/>
      <c r="W5435" s="44"/>
      <c r="X5435" s="44"/>
      <c r="Y5435" s="44"/>
    </row>
    <row r="5436" spans="1:25" ht="15" customHeight="1" x14ac:dyDescent="0.2">
      <c r="A5436" s="44"/>
      <c r="O5436" s="44"/>
      <c r="P5436" s="44"/>
      <c r="Q5436" s="44"/>
      <c r="R5436" s="44"/>
      <c r="S5436" s="44"/>
      <c r="T5436" s="44"/>
      <c r="U5436" s="44"/>
      <c r="V5436" s="44"/>
      <c r="W5436" s="44"/>
      <c r="X5436" s="44"/>
      <c r="Y5436" s="44"/>
    </row>
    <row r="5437" spans="1:25" ht="15" customHeight="1" x14ac:dyDescent="0.2">
      <c r="A5437" s="44"/>
      <c r="O5437" s="44"/>
      <c r="P5437" s="44"/>
      <c r="Q5437" s="44"/>
      <c r="R5437" s="44"/>
      <c r="S5437" s="44"/>
      <c r="T5437" s="44"/>
      <c r="U5437" s="44"/>
      <c r="V5437" s="44"/>
      <c r="W5437" s="44"/>
      <c r="X5437" s="44"/>
      <c r="Y5437" s="44"/>
    </row>
    <row r="5438" spans="1:25" ht="15" customHeight="1" x14ac:dyDescent="0.2">
      <c r="A5438" s="44"/>
      <c r="O5438" s="44"/>
      <c r="P5438" s="44"/>
      <c r="Q5438" s="44"/>
      <c r="R5438" s="44"/>
      <c r="S5438" s="44"/>
      <c r="T5438" s="44"/>
      <c r="U5438" s="44"/>
      <c r="V5438" s="44"/>
      <c r="W5438" s="44"/>
      <c r="X5438" s="44"/>
      <c r="Y5438" s="44"/>
    </row>
    <row r="5439" spans="1:25" ht="15" customHeight="1" x14ac:dyDescent="0.2">
      <c r="A5439" s="44"/>
      <c r="O5439" s="44"/>
      <c r="P5439" s="44"/>
      <c r="Q5439" s="44"/>
      <c r="R5439" s="44"/>
      <c r="S5439" s="44"/>
      <c r="T5439" s="44"/>
      <c r="U5439" s="44"/>
      <c r="V5439" s="44"/>
      <c r="W5439" s="44"/>
      <c r="X5439" s="44"/>
      <c r="Y5439" s="44"/>
    </row>
    <row r="5440" spans="1:25" ht="15" customHeight="1" x14ac:dyDescent="0.2">
      <c r="A5440" s="44"/>
      <c r="O5440" s="44"/>
      <c r="P5440" s="44"/>
      <c r="Q5440" s="44"/>
      <c r="R5440" s="44"/>
      <c r="S5440" s="44"/>
      <c r="T5440" s="44"/>
      <c r="U5440" s="44"/>
      <c r="V5440" s="44"/>
      <c r="W5440" s="44"/>
      <c r="X5440" s="44"/>
      <c r="Y5440" s="44"/>
    </row>
    <row r="5441" spans="1:25" ht="15" customHeight="1" x14ac:dyDescent="0.2">
      <c r="A5441" s="44"/>
      <c r="O5441" s="44"/>
      <c r="P5441" s="44"/>
      <c r="Q5441" s="44"/>
      <c r="R5441" s="44"/>
      <c r="S5441" s="44"/>
      <c r="T5441" s="44"/>
      <c r="U5441" s="44"/>
      <c r="V5441" s="44"/>
      <c r="W5441" s="44"/>
      <c r="X5441" s="44"/>
      <c r="Y5441" s="44"/>
    </row>
    <row r="5442" spans="1:25" ht="15" customHeight="1" x14ac:dyDescent="0.2">
      <c r="A5442" s="44"/>
      <c r="O5442" s="44"/>
      <c r="P5442" s="44"/>
      <c r="Q5442" s="44"/>
      <c r="R5442" s="44"/>
      <c r="S5442" s="44"/>
      <c r="T5442" s="44"/>
      <c r="U5442" s="44"/>
      <c r="V5442" s="44"/>
      <c r="W5442" s="44"/>
      <c r="X5442" s="44"/>
      <c r="Y5442" s="44"/>
    </row>
    <row r="5443" spans="1:25" ht="15" customHeight="1" x14ac:dyDescent="0.2">
      <c r="A5443" s="44"/>
      <c r="O5443" s="44"/>
      <c r="P5443" s="44"/>
      <c r="Q5443" s="44"/>
      <c r="R5443" s="44"/>
      <c r="S5443" s="44"/>
      <c r="T5443" s="44"/>
      <c r="U5443" s="44"/>
      <c r="V5443" s="44"/>
      <c r="W5443" s="44"/>
      <c r="X5443" s="44"/>
      <c r="Y5443" s="44"/>
    </row>
    <row r="5444" spans="1:25" ht="15" customHeight="1" x14ac:dyDescent="0.2">
      <c r="A5444" s="44"/>
      <c r="O5444" s="44"/>
      <c r="P5444" s="44"/>
      <c r="Q5444" s="44"/>
      <c r="R5444" s="44"/>
      <c r="S5444" s="44"/>
      <c r="T5444" s="44"/>
      <c r="U5444" s="44"/>
      <c r="V5444" s="44"/>
      <c r="W5444" s="44"/>
      <c r="X5444" s="44"/>
      <c r="Y5444" s="44"/>
    </row>
    <row r="5445" spans="1:25" ht="15" customHeight="1" x14ac:dyDescent="0.2">
      <c r="A5445" s="44"/>
      <c r="O5445" s="44"/>
      <c r="P5445" s="44"/>
      <c r="Q5445" s="44"/>
      <c r="R5445" s="44"/>
      <c r="S5445" s="44"/>
      <c r="T5445" s="44"/>
      <c r="U5445" s="44"/>
      <c r="V5445" s="44"/>
      <c r="W5445" s="44"/>
      <c r="X5445" s="44"/>
      <c r="Y5445" s="44"/>
    </row>
    <row r="5446" spans="1:25" ht="15" customHeight="1" x14ac:dyDescent="0.2">
      <c r="A5446" s="44"/>
      <c r="O5446" s="44"/>
      <c r="P5446" s="44"/>
      <c r="Q5446" s="44"/>
      <c r="R5446" s="44"/>
      <c r="S5446" s="44"/>
      <c r="T5446" s="44"/>
      <c r="U5446" s="44"/>
      <c r="V5446" s="44"/>
      <c r="W5446" s="44"/>
      <c r="X5446" s="44"/>
      <c r="Y5446" s="44"/>
    </row>
    <row r="5447" spans="1:25" ht="15" customHeight="1" x14ac:dyDescent="0.2">
      <c r="A5447" s="44"/>
      <c r="O5447" s="44"/>
      <c r="P5447" s="44"/>
      <c r="Q5447" s="44"/>
      <c r="R5447" s="44"/>
      <c r="S5447" s="44"/>
      <c r="T5447" s="44"/>
      <c r="U5447" s="44"/>
      <c r="V5447" s="44"/>
      <c r="W5447" s="44"/>
      <c r="X5447" s="44"/>
      <c r="Y5447" s="44"/>
    </row>
    <row r="5448" spans="1:25" ht="15" customHeight="1" x14ac:dyDescent="0.2">
      <c r="A5448" s="44"/>
      <c r="O5448" s="44"/>
      <c r="P5448" s="44"/>
      <c r="Q5448" s="44"/>
      <c r="R5448" s="44"/>
      <c r="S5448" s="44"/>
      <c r="T5448" s="44"/>
      <c r="U5448" s="44"/>
      <c r="V5448" s="44"/>
      <c r="W5448" s="44"/>
      <c r="X5448" s="44"/>
      <c r="Y5448" s="44"/>
    </row>
    <row r="5449" spans="1:25" ht="15" customHeight="1" x14ac:dyDescent="0.2">
      <c r="A5449" s="44"/>
      <c r="O5449" s="44"/>
      <c r="P5449" s="44"/>
      <c r="Q5449" s="44"/>
      <c r="R5449" s="44"/>
      <c r="S5449" s="44"/>
      <c r="T5449" s="44"/>
      <c r="U5449" s="44"/>
      <c r="V5449" s="44"/>
      <c r="W5449" s="44"/>
      <c r="X5449" s="44"/>
      <c r="Y5449" s="44"/>
    </row>
    <row r="5450" spans="1:25" ht="15" customHeight="1" x14ac:dyDescent="0.2">
      <c r="A5450" s="44"/>
      <c r="O5450" s="44"/>
      <c r="P5450" s="44"/>
      <c r="Q5450" s="44"/>
      <c r="R5450" s="44"/>
      <c r="S5450" s="44"/>
      <c r="T5450" s="44"/>
      <c r="U5450" s="44"/>
      <c r="V5450" s="44"/>
      <c r="W5450" s="44"/>
      <c r="X5450" s="44"/>
      <c r="Y5450" s="44"/>
    </row>
    <row r="5451" spans="1:25" ht="15" customHeight="1" x14ac:dyDescent="0.2">
      <c r="A5451" s="44"/>
      <c r="O5451" s="44"/>
      <c r="P5451" s="44"/>
      <c r="Q5451" s="44"/>
      <c r="R5451" s="44"/>
      <c r="S5451" s="44"/>
      <c r="T5451" s="44"/>
      <c r="U5451" s="44"/>
      <c r="V5451" s="44"/>
      <c r="W5451" s="44"/>
      <c r="X5451" s="44"/>
      <c r="Y5451" s="44"/>
    </row>
    <row r="5452" spans="1:25" ht="15" customHeight="1" x14ac:dyDescent="0.2">
      <c r="A5452" s="44"/>
      <c r="O5452" s="44"/>
      <c r="P5452" s="44"/>
      <c r="Q5452" s="44"/>
      <c r="R5452" s="44"/>
      <c r="S5452" s="44"/>
      <c r="T5452" s="44"/>
      <c r="U5452" s="44"/>
      <c r="V5452" s="44"/>
      <c r="W5452" s="44"/>
      <c r="X5452" s="44"/>
      <c r="Y5452" s="44"/>
    </row>
    <row r="5453" spans="1:25" ht="15" customHeight="1" x14ac:dyDescent="0.2">
      <c r="A5453" s="44"/>
      <c r="O5453" s="44"/>
      <c r="P5453" s="44"/>
      <c r="Q5453" s="44"/>
      <c r="R5453" s="44"/>
      <c r="S5453" s="44"/>
      <c r="T5453" s="44"/>
      <c r="U5453" s="44"/>
      <c r="V5453" s="44"/>
      <c r="W5453" s="44"/>
      <c r="X5453" s="44"/>
      <c r="Y5453" s="44"/>
    </row>
    <row r="5454" spans="1:25" ht="15" customHeight="1" x14ac:dyDescent="0.2">
      <c r="A5454" s="44"/>
      <c r="O5454" s="44"/>
      <c r="P5454" s="44"/>
      <c r="Q5454" s="44"/>
      <c r="R5454" s="44"/>
      <c r="S5454" s="44"/>
      <c r="T5454" s="44"/>
      <c r="U5454" s="44"/>
      <c r="V5454" s="44"/>
      <c r="W5454" s="44"/>
      <c r="X5454" s="44"/>
      <c r="Y5454" s="44"/>
    </row>
    <row r="5455" spans="1:25" ht="15" customHeight="1" x14ac:dyDescent="0.2">
      <c r="A5455" s="44"/>
      <c r="O5455" s="44"/>
      <c r="P5455" s="44"/>
      <c r="Q5455" s="44"/>
      <c r="R5455" s="44"/>
      <c r="S5455" s="44"/>
      <c r="T5455" s="44"/>
      <c r="U5455" s="44"/>
      <c r="V5455" s="44"/>
      <c r="W5455" s="44"/>
      <c r="X5455" s="44"/>
      <c r="Y5455" s="44"/>
    </row>
    <row r="5456" spans="1:25" ht="15" customHeight="1" x14ac:dyDescent="0.2">
      <c r="A5456" s="44"/>
      <c r="O5456" s="44"/>
      <c r="P5456" s="44"/>
      <c r="Q5456" s="44"/>
      <c r="R5456" s="44"/>
      <c r="S5456" s="44"/>
      <c r="T5456" s="44"/>
      <c r="U5456" s="44"/>
      <c r="V5456" s="44"/>
      <c r="W5456" s="44"/>
      <c r="X5456" s="44"/>
      <c r="Y5456" s="44"/>
    </row>
    <row r="5457" spans="1:25" ht="15" customHeight="1" x14ac:dyDescent="0.2">
      <c r="A5457" s="44"/>
      <c r="O5457" s="44"/>
      <c r="P5457" s="44"/>
      <c r="Q5457" s="44"/>
      <c r="R5457" s="44"/>
      <c r="S5457" s="44"/>
      <c r="T5457" s="44"/>
      <c r="U5457" s="44"/>
      <c r="V5457" s="44"/>
      <c r="W5457" s="44"/>
      <c r="X5457" s="44"/>
      <c r="Y5457" s="44"/>
    </row>
    <row r="5458" spans="1:25" ht="15" customHeight="1" x14ac:dyDescent="0.2">
      <c r="A5458" s="44"/>
      <c r="O5458" s="44"/>
      <c r="P5458" s="44"/>
      <c r="Q5458" s="44"/>
      <c r="R5458" s="44"/>
      <c r="S5458" s="44"/>
      <c r="T5458" s="44"/>
      <c r="U5458" s="44"/>
      <c r="V5458" s="44"/>
      <c r="W5458" s="44"/>
      <c r="X5458" s="44"/>
      <c r="Y5458" s="44"/>
    </row>
    <row r="5459" spans="1:25" ht="15" customHeight="1" x14ac:dyDescent="0.2">
      <c r="A5459" s="44"/>
      <c r="O5459" s="44"/>
      <c r="P5459" s="44"/>
      <c r="Q5459" s="44"/>
      <c r="R5459" s="44"/>
      <c r="S5459" s="44"/>
      <c r="T5459" s="44"/>
      <c r="U5459" s="44"/>
      <c r="V5459" s="44"/>
      <c r="W5459" s="44"/>
      <c r="X5459" s="44"/>
      <c r="Y5459" s="44"/>
    </row>
    <row r="5460" spans="1:25" ht="15" customHeight="1" x14ac:dyDescent="0.2">
      <c r="A5460" s="44"/>
      <c r="O5460" s="44"/>
      <c r="P5460" s="44"/>
      <c r="Q5460" s="44"/>
      <c r="R5460" s="44"/>
      <c r="S5460" s="44"/>
      <c r="T5460" s="44"/>
      <c r="U5460" s="44"/>
      <c r="V5460" s="44"/>
      <c r="W5460" s="44"/>
      <c r="X5460" s="44"/>
      <c r="Y5460" s="44"/>
    </row>
    <row r="5461" spans="1:25" ht="15" customHeight="1" x14ac:dyDescent="0.2">
      <c r="A5461" s="44"/>
      <c r="O5461" s="44"/>
      <c r="P5461" s="44"/>
      <c r="Q5461" s="44"/>
      <c r="R5461" s="44"/>
      <c r="S5461" s="44"/>
      <c r="T5461" s="44"/>
      <c r="U5461" s="44"/>
      <c r="V5461" s="44"/>
      <c r="W5461" s="44"/>
      <c r="X5461" s="44"/>
      <c r="Y5461" s="44"/>
    </row>
    <row r="5462" spans="1:25" ht="15" customHeight="1" x14ac:dyDescent="0.2">
      <c r="A5462" s="44"/>
      <c r="O5462" s="44"/>
      <c r="P5462" s="44"/>
      <c r="Q5462" s="44"/>
      <c r="R5462" s="44"/>
      <c r="S5462" s="44"/>
      <c r="T5462" s="44"/>
      <c r="U5462" s="44"/>
      <c r="V5462" s="44"/>
      <c r="W5462" s="44"/>
      <c r="X5462" s="44"/>
      <c r="Y5462" s="44"/>
    </row>
    <row r="5463" spans="1:25" ht="15" customHeight="1" x14ac:dyDescent="0.2">
      <c r="A5463" s="44"/>
      <c r="O5463" s="44"/>
      <c r="P5463" s="44"/>
      <c r="Q5463" s="44"/>
      <c r="R5463" s="44"/>
      <c r="S5463" s="44"/>
      <c r="T5463" s="44"/>
      <c r="U5463" s="44"/>
      <c r="V5463" s="44"/>
      <c r="W5463" s="44"/>
      <c r="X5463" s="44"/>
      <c r="Y5463" s="44"/>
    </row>
    <row r="5464" spans="1:25" ht="15" customHeight="1" x14ac:dyDescent="0.2">
      <c r="A5464" s="44"/>
      <c r="O5464" s="44"/>
      <c r="P5464" s="44"/>
      <c r="Q5464" s="44"/>
      <c r="R5464" s="44"/>
      <c r="S5464" s="44"/>
      <c r="T5464" s="44"/>
      <c r="U5464" s="44"/>
      <c r="V5464" s="44"/>
      <c r="W5464" s="44"/>
      <c r="X5464" s="44"/>
      <c r="Y5464" s="44"/>
    </row>
    <row r="5465" spans="1:25" ht="15" customHeight="1" x14ac:dyDescent="0.2">
      <c r="A5465" s="44"/>
      <c r="O5465" s="44"/>
      <c r="P5465" s="44"/>
      <c r="Q5465" s="44"/>
      <c r="R5465" s="44"/>
      <c r="S5465" s="44"/>
      <c r="T5465" s="44"/>
      <c r="U5465" s="44"/>
      <c r="V5465" s="44"/>
      <c r="W5465" s="44"/>
      <c r="X5465" s="44"/>
      <c r="Y5465" s="44"/>
    </row>
    <row r="5466" spans="1:25" ht="15" customHeight="1" x14ac:dyDescent="0.2">
      <c r="A5466" s="44"/>
      <c r="O5466" s="44"/>
      <c r="P5466" s="44"/>
      <c r="Q5466" s="44"/>
      <c r="R5466" s="44"/>
      <c r="S5466" s="44"/>
      <c r="T5466" s="44"/>
      <c r="U5466" s="44"/>
      <c r="V5466" s="44"/>
      <c r="W5466" s="44"/>
      <c r="X5466" s="44"/>
      <c r="Y5466" s="44"/>
    </row>
    <row r="5467" spans="1:25" ht="15" customHeight="1" x14ac:dyDescent="0.2">
      <c r="A5467" s="44"/>
      <c r="O5467" s="44"/>
      <c r="P5467" s="44"/>
      <c r="Q5467" s="44"/>
      <c r="R5467" s="44"/>
      <c r="S5467" s="44"/>
      <c r="T5467" s="44"/>
      <c r="U5467" s="44"/>
      <c r="V5467" s="44"/>
      <c r="W5467" s="44"/>
      <c r="X5467" s="44"/>
      <c r="Y5467" s="44"/>
    </row>
    <row r="5468" spans="1:25" ht="15" customHeight="1" x14ac:dyDescent="0.2">
      <c r="A5468" s="44"/>
      <c r="O5468" s="44"/>
      <c r="P5468" s="44"/>
      <c r="Q5468" s="44"/>
      <c r="R5468" s="44"/>
      <c r="S5468" s="44"/>
      <c r="T5468" s="44"/>
      <c r="U5468" s="44"/>
      <c r="V5468" s="44"/>
      <c r="W5468" s="44"/>
      <c r="X5468" s="44"/>
      <c r="Y5468" s="44"/>
    </row>
    <row r="5469" spans="1:25" ht="15" customHeight="1" x14ac:dyDescent="0.2">
      <c r="A5469" s="44"/>
      <c r="O5469" s="44"/>
      <c r="P5469" s="44"/>
      <c r="Q5469" s="44"/>
      <c r="R5469" s="44"/>
      <c r="S5469" s="44"/>
      <c r="T5469" s="44"/>
      <c r="U5469" s="44"/>
      <c r="V5469" s="44"/>
      <c r="W5469" s="44"/>
      <c r="X5469" s="44"/>
      <c r="Y5469" s="44"/>
    </row>
    <row r="5470" spans="1:25" ht="15" customHeight="1" x14ac:dyDescent="0.2">
      <c r="A5470" s="44"/>
      <c r="O5470" s="44"/>
      <c r="P5470" s="44"/>
      <c r="Q5470" s="44"/>
      <c r="R5470" s="44"/>
      <c r="S5470" s="44"/>
      <c r="T5470" s="44"/>
      <c r="U5470" s="44"/>
      <c r="V5470" s="44"/>
      <c r="W5470" s="44"/>
      <c r="X5470" s="44"/>
      <c r="Y5470" s="44"/>
    </row>
    <row r="5471" spans="1:25" ht="15" customHeight="1" x14ac:dyDescent="0.2">
      <c r="A5471" s="44"/>
      <c r="O5471" s="44"/>
      <c r="P5471" s="44"/>
      <c r="Q5471" s="44"/>
      <c r="R5471" s="44"/>
      <c r="S5471" s="44"/>
      <c r="T5471" s="44"/>
      <c r="U5471" s="44"/>
      <c r="V5471" s="44"/>
      <c r="W5471" s="44"/>
      <c r="X5471" s="44"/>
      <c r="Y5471" s="44"/>
    </row>
    <row r="5472" spans="1:25" ht="15" customHeight="1" x14ac:dyDescent="0.2">
      <c r="A5472" s="44"/>
      <c r="O5472" s="44"/>
      <c r="P5472" s="44"/>
      <c r="Q5472" s="44"/>
      <c r="R5472" s="44"/>
      <c r="S5472" s="44"/>
      <c r="T5472" s="44"/>
      <c r="U5472" s="44"/>
      <c r="V5472" s="44"/>
      <c r="W5472" s="44"/>
      <c r="X5472" s="44"/>
      <c r="Y5472" s="44"/>
    </row>
    <row r="5473" spans="1:25" ht="15" customHeight="1" x14ac:dyDescent="0.2">
      <c r="A5473" s="44"/>
      <c r="O5473" s="44"/>
      <c r="P5473" s="44"/>
      <c r="Q5473" s="44"/>
      <c r="R5473" s="44"/>
      <c r="S5473" s="44"/>
      <c r="T5473" s="44"/>
      <c r="U5473" s="44"/>
      <c r="V5473" s="44"/>
      <c r="W5473" s="44"/>
      <c r="X5473" s="44"/>
      <c r="Y5473" s="44"/>
    </row>
    <row r="5474" spans="1:25" ht="15" customHeight="1" x14ac:dyDescent="0.2">
      <c r="A5474" s="44"/>
      <c r="O5474" s="44"/>
      <c r="P5474" s="44"/>
      <c r="Q5474" s="44"/>
      <c r="R5474" s="44"/>
      <c r="S5474" s="44"/>
      <c r="T5474" s="44"/>
      <c r="U5474" s="44"/>
      <c r="V5474" s="44"/>
      <c r="W5474" s="44"/>
      <c r="X5474" s="44"/>
      <c r="Y5474" s="44"/>
    </row>
    <row r="5475" spans="1:25" ht="15" customHeight="1" x14ac:dyDescent="0.2">
      <c r="A5475" s="44"/>
      <c r="O5475" s="44"/>
      <c r="P5475" s="44"/>
      <c r="Q5475" s="44"/>
      <c r="R5475" s="44"/>
      <c r="S5475" s="44"/>
      <c r="T5475" s="44"/>
      <c r="U5475" s="44"/>
      <c r="V5475" s="44"/>
      <c r="W5475" s="44"/>
      <c r="X5475" s="44"/>
      <c r="Y5475" s="44"/>
    </row>
    <row r="5476" spans="1:25" ht="15" customHeight="1" x14ac:dyDescent="0.2">
      <c r="A5476" s="44"/>
      <c r="O5476" s="44"/>
      <c r="P5476" s="44"/>
      <c r="Q5476" s="44"/>
      <c r="R5476" s="44"/>
      <c r="S5476" s="44"/>
      <c r="T5476" s="44"/>
      <c r="U5476" s="44"/>
      <c r="V5476" s="44"/>
      <c r="W5476" s="44"/>
      <c r="X5476" s="44"/>
      <c r="Y5476" s="44"/>
    </row>
    <row r="5477" spans="1:25" ht="15" customHeight="1" x14ac:dyDescent="0.2">
      <c r="A5477" s="44"/>
      <c r="O5477" s="44"/>
      <c r="P5477" s="44"/>
      <c r="Q5477" s="44"/>
      <c r="R5477" s="44"/>
      <c r="S5477" s="44"/>
      <c r="T5477" s="44"/>
      <c r="U5477" s="44"/>
      <c r="V5477" s="44"/>
      <c r="W5477" s="44"/>
      <c r="X5477" s="44"/>
      <c r="Y5477" s="44"/>
    </row>
    <row r="5478" spans="1:25" ht="15" customHeight="1" x14ac:dyDescent="0.2">
      <c r="A5478" s="44"/>
      <c r="O5478" s="44"/>
      <c r="P5478" s="44"/>
      <c r="Q5478" s="44"/>
      <c r="R5478" s="44"/>
      <c r="S5478" s="44"/>
      <c r="T5478" s="44"/>
      <c r="U5478" s="44"/>
      <c r="V5478" s="44"/>
      <c r="W5478" s="44"/>
      <c r="X5478" s="44"/>
      <c r="Y5478" s="44"/>
    </row>
    <row r="5479" spans="1:25" ht="15" customHeight="1" x14ac:dyDescent="0.2">
      <c r="A5479" s="44"/>
      <c r="O5479" s="44"/>
      <c r="P5479" s="44"/>
      <c r="Q5479" s="44"/>
      <c r="R5479" s="44"/>
      <c r="S5479" s="44"/>
      <c r="T5479" s="44"/>
      <c r="U5479" s="44"/>
      <c r="V5479" s="44"/>
      <c r="W5479" s="44"/>
      <c r="X5479" s="44"/>
      <c r="Y5479" s="44"/>
    </row>
    <row r="5480" spans="1:25" ht="15" customHeight="1" x14ac:dyDescent="0.2">
      <c r="A5480" s="44"/>
      <c r="O5480" s="44"/>
      <c r="P5480" s="44"/>
      <c r="Q5480" s="44"/>
      <c r="R5480" s="44"/>
      <c r="S5480" s="44"/>
      <c r="T5480" s="44"/>
      <c r="U5480" s="44"/>
      <c r="V5480" s="44"/>
      <c r="W5480" s="44"/>
      <c r="X5480" s="44"/>
      <c r="Y5480" s="44"/>
    </row>
    <row r="5481" spans="1:25" ht="15" customHeight="1" x14ac:dyDescent="0.2">
      <c r="A5481" s="44"/>
      <c r="O5481" s="44"/>
      <c r="P5481" s="44"/>
      <c r="Q5481" s="44"/>
      <c r="R5481" s="44"/>
      <c r="S5481" s="44"/>
      <c r="T5481" s="44"/>
      <c r="U5481" s="44"/>
      <c r="V5481" s="44"/>
      <c r="W5481" s="44"/>
      <c r="X5481" s="44"/>
      <c r="Y5481" s="44"/>
    </row>
    <row r="5482" spans="1:25" ht="15" customHeight="1" x14ac:dyDescent="0.2">
      <c r="A5482" s="44"/>
      <c r="O5482" s="44"/>
      <c r="P5482" s="44"/>
      <c r="Q5482" s="44"/>
      <c r="R5482" s="44"/>
      <c r="S5482" s="44"/>
      <c r="T5482" s="44"/>
      <c r="U5482" s="44"/>
      <c r="V5482" s="44"/>
      <c r="W5482" s="44"/>
      <c r="X5482" s="44"/>
      <c r="Y5482" s="44"/>
    </row>
    <row r="5483" spans="1:25" ht="15" customHeight="1" x14ac:dyDescent="0.2">
      <c r="A5483" s="44"/>
      <c r="O5483" s="44"/>
      <c r="P5483" s="44"/>
      <c r="Q5483" s="44"/>
      <c r="R5483" s="44"/>
      <c r="S5483" s="44"/>
      <c r="T5483" s="44"/>
      <c r="U5483" s="44"/>
      <c r="V5483" s="44"/>
      <c r="W5483" s="44"/>
      <c r="X5483" s="44"/>
      <c r="Y5483" s="44"/>
    </row>
    <row r="5484" spans="1:25" ht="15" customHeight="1" x14ac:dyDescent="0.2">
      <c r="A5484" s="44"/>
      <c r="O5484" s="44"/>
      <c r="P5484" s="44"/>
      <c r="Q5484" s="44"/>
      <c r="R5484" s="44"/>
      <c r="S5484" s="44"/>
      <c r="T5484" s="44"/>
      <c r="U5484" s="44"/>
      <c r="V5484" s="44"/>
      <c r="W5484" s="44"/>
      <c r="X5484" s="44"/>
      <c r="Y5484" s="44"/>
    </row>
    <row r="5485" spans="1:25" ht="15" customHeight="1" x14ac:dyDescent="0.2">
      <c r="A5485" s="44"/>
      <c r="O5485" s="44"/>
      <c r="P5485" s="44"/>
      <c r="Q5485" s="44"/>
      <c r="R5485" s="44"/>
      <c r="S5485" s="44"/>
      <c r="T5485" s="44"/>
      <c r="U5485" s="44"/>
      <c r="V5485" s="44"/>
      <c r="W5485" s="44"/>
      <c r="X5485" s="44"/>
      <c r="Y5485" s="44"/>
    </row>
    <row r="5486" spans="1:25" ht="15" customHeight="1" x14ac:dyDescent="0.2">
      <c r="A5486" s="44"/>
      <c r="O5486" s="44"/>
      <c r="P5486" s="44"/>
      <c r="Q5486" s="44"/>
      <c r="R5486" s="44"/>
      <c r="S5486" s="44"/>
      <c r="T5486" s="44"/>
      <c r="U5486" s="44"/>
      <c r="V5486" s="44"/>
      <c r="W5486" s="44"/>
      <c r="X5486" s="44"/>
      <c r="Y5486" s="44"/>
    </row>
    <row r="5487" spans="1:25" ht="15" customHeight="1" x14ac:dyDescent="0.2">
      <c r="A5487" s="44"/>
      <c r="O5487" s="44"/>
      <c r="P5487" s="44"/>
      <c r="Q5487" s="44"/>
      <c r="R5487" s="44"/>
      <c r="S5487" s="44"/>
      <c r="T5487" s="44"/>
      <c r="U5487" s="44"/>
      <c r="V5487" s="44"/>
      <c r="W5487" s="44"/>
      <c r="X5487" s="44"/>
      <c r="Y5487" s="44"/>
    </row>
    <row r="5488" spans="1:25" ht="15" customHeight="1" x14ac:dyDescent="0.2">
      <c r="A5488" s="44"/>
      <c r="O5488" s="44"/>
      <c r="P5488" s="44"/>
      <c r="Q5488" s="44"/>
      <c r="R5488" s="44"/>
      <c r="S5488" s="44"/>
      <c r="T5488" s="44"/>
      <c r="U5488" s="44"/>
      <c r="V5488" s="44"/>
      <c r="W5488" s="44"/>
      <c r="X5488" s="44"/>
      <c r="Y5488" s="44"/>
    </row>
    <row r="5489" spans="1:25" ht="15" customHeight="1" x14ac:dyDescent="0.2">
      <c r="A5489" s="44"/>
      <c r="O5489" s="44"/>
      <c r="P5489" s="44"/>
      <c r="Q5489" s="44"/>
      <c r="R5489" s="44"/>
      <c r="S5489" s="44"/>
      <c r="T5489" s="44"/>
      <c r="U5489" s="44"/>
      <c r="V5489" s="44"/>
      <c r="W5489" s="44"/>
      <c r="X5489" s="44"/>
      <c r="Y5489" s="44"/>
    </row>
    <row r="5490" spans="1:25" ht="15" customHeight="1" x14ac:dyDescent="0.2">
      <c r="A5490" s="44"/>
      <c r="O5490" s="44"/>
      <c r="P5490" s="44"/>
      <c r="Q5490" s="44"/>
      <c r="R5490" s="44"/>
      <c r="S5490" s="44"/>
      <c r="T5490" s="44"/>
      <c r="U5490" s="44"/>
      <c r="V5490" s="44"/>
      <c r="W5490" s="44"/>
      <c r="X5490" s="44"/>
      <c r="Y5490" s="44"/>
    </row>
    <row r="5491" spans="1:25" ht="15" customHeight="1" x14ac:dyDescent="0.2">
      <c r="A5491" s="44"/>
      <c r="O5491" s="44"/>
      <c r="P5491" s="44"/>
      <c r="Q5491" s="44"/>
      <c r="R5491" s="44"/>
      <c r="S5491" s="44"/>
      <c r="T5491" s="44"/>
      <c r="U5491" s="44"/>
      <c r="V5491" s="44"/>
      <c r="W5491" s="44"/>
      <c r="X5491" s="44"/>
      <c r="Y5491" s="44"/>
    </row>
    <row r="5492" spans="1:25" ht="15" customHeight="1" x14ac:dyDescent="0.2">
      <c r="A5492" s="44"/>
      <c r="O5492" s="44"/>
      <c r="P5492" s="44"/>
      <c r="Q5492" s="44"/>
      <c r="R5492" s="44"/>
      <c r="S5492" s="44"/>
      <c r="T5492" s="44"/>
      <c r="U5492" s="44"/>
      <c r="V5492" s="44"/>
      <c r="W5492" s="44"/>
      <c r="X5492" s="44"/>
      <c r="Y5492" s="44"/>
    </row>
    <row r="5493" spans="1:25" ht="15" customHeight="1" x14ac:dyDescent="0.2">
      <c r="A5493" s="44"/>
      <c r="O5493" s="44"/>
      <c r="P5493" s="44"/>
      <c r="Q5493" s="44"/>
      <c r="R5493" s="44"/>
      <c r="S5493" s="44"/>
      <c r="T5493" s="44"/>
      <c r="U5493" s="44"/>
      <c r="V5493" s="44"/>
      <c r="W5493" s="44"/>
      <c r="X5493" s="44"/>
      <c r="Y5493" s="44"/>
    </row>
    <row r="5494" spans="1:25" ht="15" customHeight="1" x14ac:dyDescent="0.2">
      <c r="A5494" s="44"/>
      <c r="O5494" s="44"/>
      <c r="P5494" s="44"/>
      <c r="Q5494" s="44"/>
      <c r="R5494" s="44"/>
      <c r="S5494" s="44"/>
      <c r="T5494" s="44"/>
      <c r="U5494" s="44"/>
      <c r="V5494" s="44"/>
      <c r="W5494" s="44"/>
      <c r="X5494" s="44"/>
      <c r="Y5494" s="44"/>
    </row>
    <row r="5495" spans="1:25" ht="15" customHeight="1" x14ac:dyDescent="0.2">
      <c r="A5495" s="44"/>
      <c r="O5495" s="44"/>
      <c r="P5495" s="44"/>
      <c r="Q5495" s="44"/>
      <c r="R5495" s="44"/>
      <c r="S5495" s="44"/>
      <c r="T5495" s="44"/>
      <c r="U5495" s="44"/>
      <c r="V5495" s="44"/>
      <c r="W5495" s="44"/>
      <c r="X5495" s="44"/>
      <c r="Y5495" s="44"/>
    </row>
    <row r="5496" spans="1:25" ht="15" customHeight="1" x14ac:dyDescent="0.2">
      <c r="A5496" s="44"/>
      <c r="O5496" s="44"/>
      <c r="P5496" s="44"/>
      <c r="Q5496" s="44"/>
      <c r="R5496" s="44"/>
      <c r="S5496" s="44"/>
      <c r="T5496" s="44"/>
      <c r="U5496" s="44"/>
      <c r="V5496" s="44"/>
      <c r="W5496" s="44"/>
      <c r="X5496" s="44"/>
      <c r="Y5496" s="44"/>
    </row>
    <row r="5497" spans="1:25" ht="15" customHeight="1" x14ac:dyDescent="0.2">
      <c r="A5497" s="44"/>
      <c r="O5497" s="44"/>
      <c r="P5497" s="44"/>
      <c r="Q5497" s="44"/>
      <c r="R5497" s="44"/>
      <c r="S5497" s="44"/>
      <c r="T5497" s="44"/>
      <c r="U5497" s="44"/>
      <c r="V5497" s="44"/>
      <c r="W5497" s="44"/>
      <c r="X5497" s="44"/>
      <c r="Y5497" s="44"/>
    </row>
    <row r="5498" spans="1:25" ht="15" customHeight="1" x14ac:dyDescent="0.2">
      <c r="A5498" s="44"/>
      <c r="O5498" s="44"/>
      <c r="P5498" s="44"/>
      <c r="Q5498" s="44"/>
      <c r="R5498" s="44"/>
      <c r="S5498" s="44"/>
      <c r="T5498" s="44"/>
      <c r="U5498" s="44"/>
      <c r="V5498" s="44"/>
      <c r="W5498" s="44"/>
      <c r="X5498" s="44"/>
      <c r="Y5498" s="44"/>
    </row>
    <row r="5499" spans="1:25" ht="15" customHeight="1" x14ac:dyDescent="0.2">
      <c r="A5499" s="44"/>
      <c r="O5499" s="44"/>
      <c r="P5499" s="44"/>
      <c r="Q5499" s="44"/>
      <c r="R5499" s="44"/>
      <c r="S5499" s="44"/>
      <c r="T5499" s="44"/>
      <c r="U5499" s="44"/>
      <c r="V5499" s="44"/>
      <c r="W5499" s="44"/>
      <c r="X5499" s="44"/>
      <c r="Y5499" s="44"/>
    </row>
    <row r="5500" spans="1:25" ht="15" customHeight="1" x14ac:dyDescent="0.2">
      <c r="A5500" s="44"/>
      <c r="O5500" s="44"/>
      <c r="P5500" s="44"/>
      <c r="Q5500" s="44"/>
      <c r="R5500" s="44"/>
      <c r="S5500" s="44"/>
      <c r="T5500" s="44"/>
      <c r="U5500" s="44"/>
      <c r="V5500" s="44"/>
      <c r="W5500" s="44"/>
      <c r="X5500" s="44"/>
      <c r="Y5500" s="44"/>
    </row>
    <row r="5501" spans="1:25" ht="15" customHeight="1" x14ac:dyDescent="0.2">
      <c r="A5501" s="44"/>
      <c r="O5501" s="44"/>
      <c r="P5501" s="44"/>
      <c r="Q5501" s="44"/>
      <c r="R5501" s="44"/>
      <c r="S5501" s="44"/>
      <c r="T5501" s="44"/>
      <c r="U5501" s="44"/>
      <c r="V5501" s="44"/>
      <c r="W5501" s="44"/>
      <c r="X5501" s="44"/>
      <c r="Y5501" s="44"/>
    </row>
    <row r="5502" spans="1:25" ht="15" customHeight="1" x14ac:dyDescent="0.2">
      <c r="A5502" s="44"/>
      <c r="O5502" s="44"/>
      <c r="P5502" s="44"/>
      <c r="Q5502" s="44"/>
      <c r="R5502" s="44"/>
      <c r="S5502" s="44"/>
      <c r="T5502" s="44"/>
      <c r="U5502" s="44"/>
      <c r="V5502" s="44"/>
      <c r="W5502" s="44"/>
      <c r="X5502" s="44"/>
      <c r="Y5502" s="44"/>
    </row>
    <row r="5503" spans="1:25" ht="15" customHeight="1" x14ac:dyDescent="0.2">
      <c r="A5503" s="44"/>
      <c r="O5503" s="44"/>
      <c r="P5503" s="44"/>
      <c r="Q5503" s="44"/>
      <c r="R5503" s="44"/>
      <c r="S5503" s="44"/>
      <c r="T5503" s="44"/>
      <c r="U5503" s="44"/>
      <c r="V5503" s="44"/>
      <c r="W5503" s="44"/>
      <c r="X5503" s="44"/>
      <c r="Y5503" s="44"/>
    </row>
    <row r="5504" spans="1:25" ht="15" customHeight="1" x14ac:dyDescent="0.2">
      <c r="A5504" s="44"/>
      <c r="O5504" s="44"/>
      <c r="P5504" s="44"/>
      <c r="Q5504" s="44"/>
      <c r="R5504" s="44"/>
      <c r="S5504" s="44"/>
      <c r="T5504" s="44"/>
      <c r="U5504" s="44"/>
      <c r="V5504" s="44"/>
      <c r="W5504" s="44"/>
      <c r="X5504" s="44"/>
      <c r="Y5504" s="44"/>
    </row>
    <row r="5505" spans="1:25" ht="15" customHeight="1" x14ac:dyDescent="0.2">
      <c r="A5505" s="44"/>
      <c r="O5505" s="44"/>
      <c r="P5505" s="44"/>
      <c r="Q5505" s="44"/>
      <c r="R5505" s="44"/>
      <c r="S5505" s="44"/>
      <c r="T5505" s="44"/>
      <c r="U5505" s="44"/>
      <c r="V5505" s="44"/>
      <c r="W5505" s="44"/>
      <c r="X5505" s="44"/>
      <c r="Y5505" s="44"/>
    </row>
    <row r="5506" spans="1:25" ht="15" customHeight="1" x14ac:dyDescent="0.2">
      <c r="A5506" s="44"/>
      <c r="O5506" s="44"/>
      <c r="P5506" s="44"/>
      <c r="Q5506" s="44"/>
      <c r="R5506" s="44"/>
      <c r="S5506" s="44"/>
      <c r="T5506" s="44"/>
      <c r="U5506" s="44"/>
      <c r="V5506" s="44"/>
      <c r="W5506" s="44"/>
      <c r="X5506" s="44"/>
      <c r="Y5506" s="44"/>
    </row>
    <row r="5507" spans="1:25" ht="15" customHeight="1" x14ac:dyDescent="0.2">
      <c r="A5507" s="44"/>
      <c r="O5507" s="44"/>
      <c r="P5507" s="44"/>
      <c r="Q5507" s="44"/>
      <c r="R5507" s="44"/>
      <c r="S5507" s="44"/>
      <c r="T5507" s="44"/>
      <c r="U5507" s="44"/>
      <c r="V5507" s="44"/>
      <c r="W5507" s="44"/>
      <c r="X5507" s="44"/>
      <c r="Y5507" s="44"/>
    </row>
    <row r="5508" spans="1:25" ht="15" customHeight="1" x14ac:dyDescent="0.2">
      <c r="A5508" s="44"/>
      <c r="O5508" s="44"/>
      <c r="P5508" s="44"/>
      <c r="Q5508" s="44"/>
      <c r="R5508" s="44"/>
      <c r="S5508" s="44"/>
      <c r="T5508" s="44"/>
      <c r="U5508" s="44"/>
      <c r="V5508" s="44"/>
      <c r="W5508" s="44"/>
      <c r="X5508" s="44"/>
      <c r="Y5508" s="44"/>
    </row>
    <row r="5509" spans="1:25" ht="15" customHeight="1" x14ac:dyDescent="0.2">
      <c r="A5509" s="44"/>
      <c r="O5509" s="44"/>
      <c r="P5509" s="44"/>
      <c r="Q5509" s="44"/>
      <c r="R5509" s="44"/>
      <c r="S5509" s="44"/>
      <c r="T5509" s="44"/>
      <c r="U5509" s="44"/>
      <c r="V5509" s="44"/>
      <c r="W5509" s="44"/>
      <c r="X5509" s="44"/>
      <c r="Y5509" s="44"/>
    </row>
    <row r="5510" spans="1:25" ht="15" customHeight="1" x14ac:dyDescent="0.2">
      <c r="A5510" s="44"/>
      <c r="O5510" s="44"/>
      <c r="P5510" s="44"/>
      <c r="Q5510" s="44"/>
      <c r="R5510" s="44"/>
      <c r="S5510" s="44"/>
      <c r="T5510" s="44"/>
      <c r="U5510" s="44"/>
      <c r="V5510" s="44"/>
      <c r="W5510" s="44"/>
      <c r="X5510" s="44"/>
      <c r="Y5510" s="44"/>
    </row>
    <row r="5511" spans="1:25" ht="15" customHeight="1" x14ac:dyDescent="0.2">
      <c r="A5511" s="44"/>
      <c r="O5511" s="44"/>
      <c r="P5511" s="44"/>
      <c r="Q5511" s="44"/>
      <c r="R5511" s="44"/>
      <c r="S5511" s="44"/>
      <c r="T5511" s="44"/>
      <c r="U5511" s="44"/>
      <c r="V5511" s="44"/>
      <c r="W5511" s="44"/>
      <c r="X5511" s="44"/>
      <c r="Y5511" s="44"/>
    </row>
    <row r="5512" spans="1:25" ht="15" customHeight="1" x14ac:dyDescent="0.2">
      <c r="A5512" s="44"/>
      <c r="O5512" s="44"/>
      <c r="P5512" s="44"/>
      <c r="Q5512" s="44"/>
      <c r="R5512" s="44"/>
      <c r="S5512" s="44"/>
      <c r="T5512" s="44"/>
      <c r="U5512" s="44"/>
      <c r="V5512" s="44"/>
      <c r="W5512" s="44"/>
      <c r="X5512" s="44"/>
      <c r="Y5512" s="44"/>
    </row>
    <row r="5513" spans="1:25" ht="15" customHeight="1" x14ac:dyDescent="0.2">
      <c r="A5513" s="44"/>
      <c r="O5513" s="44"/>
      <c r="P5513" s="44"/>
      <c r="Q5513" s="44"/>
      <c r="R5513" s="44"/>
      <c r="S5513" s="44"/>
      <c r="T5513" s="44"/>
      <c r="U5513" s="44"/>
      <c r="V5513" s="44"/>
      <c r="W5513" s="44"/>
      <c r="X5513" s="44"/>
      <c r="Y5513" s="44"/>
    </row>
    <row r="5514" spans="1:25" ht="15" customHeight="1" x14ac:dyDescent="0.2">
      <c r="A5514" s="44"/>
      <c r="O5514" s="44"/>
      <c r="P5514" s="44"/>
      <c r="Q5514" s="44"/>
      <c r="R5514" s="44"/>
      <c r="S5514" s="44"/>
      <c r="T5514" s="44"/>
      <c r="U5514" s="44"/>
      <c r="V5514" s="44"/>
      <c r="W5514" s="44"/>
      <c r="X5514" s="44"/>
      <c r="Y5514" s="44"/>
    </row>
    <row r="5515" spans="1:25" ht="15" customHeight="1" x14ac:dyDescent="0.2">
      <c r="A5515" s="44"/>
      <c r="O5515" s="44"/>
      <c r="P5515" s="44"/>
      <c r="Q5515" s="44"/>
      <c r="R5515" s="44"/>
      <c r="S5515" s="44"/>
      <c r="T5515" s="44"/>
      <c r="U5515" s="44"/>
      <c r="V5515" s="44"/>
      <c r="W5515" s="44"/>
      <c r="X5515" s="44"/>
      <c r="Y5515" s="44"/>
    </row>
    <row r="5516" spans="1:25" ht="15" customHeight="1" x14ac:dyDescent="0.2">
      <c r="A5516" s="44"/>
      <c r="O5516" s="44"/>
      <c r="P5516" s="44"/>
      <c r="Q5516" s="44"/>
      <c r="R5516" s="44"/>
      <c r="S5516" s="44"/>
      <c r="T5516" s="44"/>
      <c r="U5516" s="44"/>
      <c r="V5516" s="44"/>
      <c r="W5516" s="44"/>
      <c r="X5516" s="44"/>
      <c r="Y5516" s="44"/>
    </row>
    <row r="5517" spans="1:25" ht="15" customHeight="1" x14ac:dyDescent="0.2">
      <c r="A5517" s="44"/>
      <c r="O5517" s="44"/>
      <c r="P5517" s="44"/>
      <c r="Q5517" s="44"/>
      <c r="R5517" s="44"/>
      <c r="S5517" s="44"/>
      <c r="T5517" s="44"/>
      <c r="U5517" s="44"/>
      <c r="V5517" s="44"/>
      <c r="W5517" s="44"/>
      <c r="X5517" s="44"/>
      <c r="Y5517" s="44"/>
    </row>
    <row r="5518" spans="1:25" ht="15" customHeight="1" x14ac:dyDescent="0.2">
      <c r="A5518" s="44"/>
      <c r="O5518" s="44"/>
      <c r="P5518" s="44"/>
      <c r="Q5518" s="44"/>
      <c r="R5518" s="44"/>
      <c r="S5518" s="44"/>
      <c r="T5518" s="44"/>
      <c r="U5518" s="44"/>
      <c r="V5518" s="44"/>
      <c r="W5518" s="44"/>
      <c r="X5518" s="44"/>
      <c r="Y5518" s="44"/>
    </row>
    <row r="5519" spans="1:25" ht="15" customHeight="1" x14ac:dyDescent="0.2">
      <c r="A5519" s="44"/>
      <c r="O5519" s="44"/>
      <c r="P5519" s="44"/>
      <c r="Q5519" s="44"/>
      <c r="R5519" s="44"/>
      <c r="S5519" s="44"/>
      <c r="T5519" s="44"/>
      <c r="U5519" s="44"/>
      <c r="V5519" s="44"/>
      <c r="W5519" s="44"/>
      <c r="X5519" s="44"/>
      <c r="Y5519" s="44"/>
    </row>
    <row r="5520" spans="1:25" ht="15" customHeight="1" x14ac:dyDescent="0.2">
      <c r="A5520" s="44"/>
      <c r="O5520" s="44"/>
      <c r="P5520" s="44"/>
      <c r="Q5520" s="44"/>
      <c r="R5520" s="44"/>
      <c r="S5520" s="44"/>
      <c r="T5520" s="44"/>
      <c r="U5520" s="44"/>
      <c r="V5520" s="44"/>
      <c r="W5520" s="44"/>
      <c r="X5520" s="44"/>
      <c r="Y5520" s="44"/>
    </row>
    <row r="5521" spans="1:25" ht="15" customHeight="1" x14ac:dyDescent="0.2">
      <c r="A5521" s="44"/>
      <c r="O5521" s="44"/>
      <c r="P5521" s="44"/>
      <c r="Q5521" s="44"/>
      <c r="R5521" s="44"/>
      <c r="S5521" s="44"/>
      <c r="T5521" s="44"/>
      <c r="U5521" s="44"/>
      <c r="V5521" s="44"/>
      <c r="W5521" s="44"/>
      <c r="X5521" s="44"/>
      <c r="Y5521" s="44"/>
    </row>
    <row r="5522" spans="1:25" ht="15" customHeight="1" x14ac:dyDescent="0.2">
      <c r="A5522" s="44"/>
      <c r="O5522" s="44"/>
      <c r="P5522" s="44"/>
      <c r="Q5522" s="44"/>
      <c r="R5522" s="44"/>
      <c r="S5522" s="44"/>
      <c r="T5522" s="44"/>
      <c r="U5522" s="44"/>
      <c r="V5522" s="44"/>
      <c r="W5522" s="44"/>
      <c r="X5522" s="44"/>
      <c r="Y5522" s="44"/>
    </row>
    <row r="5523" spans="1:25" ht="15" customHeight="1" x14ac:dyDescent="0.2">
      <c r="A5523" s="44"/>
      <c r="O5523" s="44"/>
      <c r="P5523" s="44"/>
      <c r="Q5523" s="44"/>
      <c r="R5523" s="44"/>
      <c r="S5523" s="44"/>
      <c r="T5523" s="44"/>
      <c r="U5523" s="44"/>
      <c r="V5523" s="44"/>
      <c r="W5523" s="44"/>
      <c r="X5523" s="44"/>
      <c r="Y5523" s="44"/>
    </row>
    <row r="5524" spans="1:25" ht="15" customHeight="1" x14ac:dyDescent="0.2">
      <c r="A5524" s="44"/>
      <c r="O5524" s="44"/>
      <c r="P5524" s="44"/>
      <c r="Q5524" s="44"/>
      <c r="R5524" s="44"/>
      <c r="S5524" s="44"/>
      <c r="T5524" s="44"/>
      <c r="U5524" s="44"/>
      <c r="V5524" s="44"/>
      <c r="W5524" s="44"/>
      <c r="X5524" s="44"/>
      <c r="Y5524" s="44"/>
    </row>
    <row r="5525" spans="1:25" ht="15" customHeight="1" x14ac:dyDescent="0.2">
      <c r="A5525" s="44"/>
      <c r="O5525" s="44"/>
      <c r="P5525" s="44"/>
      <c r="Q5525" s="44"/>
      <c r="R5525" s="44"/>
      <c r="S5525" s="44"/>
      <c r="T5525" s="44"/>
      <c r="U5525" s="44"/>
      <c r="V5525" s="44"/>
      <c r="W5525" s="44"/>
      <c r="X5525" s="44"/>
      <c r="Y5525" s="44"/>
    </row>
    <row r="5526" spans="1:25" ht="15" customHeight="1" x14ac:dyDescent="0.2">
      <c r="A5526" s="44"/>
      <c r="O5526" s="44"/>
      <c r="P5526" s="44"/>
      <c r="Q5526" s="44"/>
      <c r="R5526" s="44"/>
      <c r="S5526" s="44"/>
      <c r="T5526" s="44"/>
      <c r="U5526" s="44"/>
      <c r="V5526" s="44"/>
      <c r="W5526" s="44"/>
      <c r="X5526" s="44"/>
      <c r="Y5526" s="44"/>
    </row>
    <row r="5527" spans="1:25" ht="15" customHeight="1" x14ac:dyDescent="0.2">
      <c r="A5527" s="44"/>
      <c r="O5527" s="44"/>
      <c r="P5527" s="44"/>
      <c r="Q5527" s="44"/>
      <c r="R5527" s="44"/>
      <c r="S5527" s="44"/>
      <c r="T5527" s="44"/>
      <c r="U5527" s="44"/>
      <c r="V5527" s="44"/>
      <c r="W5527" s="44"/>
      <c r="X5527" s="44"/>
      <c r="Y5527" s="44"/>
    </row>
    <row r="5528" spans="1:25" ht="15" customHeight="1" x14ac:dyDescent="0.2">
      <c r="A5528" s="44"/>
      <c r="O5528" s="44"/>
      <c r="P5528" s="44"/>
      <c r="Q5528" s="44"/>
      <c r="R5528" s="44"/>
      <c r="S5528" s="44"/>
      <c r="T5528" s="44"/>
      <c r="U5528" s="44"/>
      <c r="V5528" s="44"/>
      <c r="W5528" s="44"/>
      <c r="X5528" s="44"/>
      <c r="Y5528" s="44"/>
    </row>
    <row r="5529" spans="1:25" ht="15" customHeight="1" x14ac:dyDescent="0.2">
      <c r="A5529" s="44"/>
      <c r="O5529" s="44"/>
      <c r="P5529" s="44"/>
      <c r="Q5529" s="44"/>
      <c r="R5529" s="44"/>
      <c r="S5529" s="44"/>
      <c r="T5529" s="44"/>
      <c r="U5529" s="44"/>
      <c r="V5529" s="44"/>
      <c r="W5529" s="44"/>
      <c r="X5529" s="44"/>
      <c r="Y5529" s="44"/>
    </row>
    <row r="5530" spans="1:25" ht="15" customHeight="1" x14ac:dyDescent="0.2">
      <c r="A5530" s="44"/>
      <c r="O5530" s="44"/>
      <c r="P5530" s="44"/>
      <c r="Q5530" s="44"/>
      <c r="R5530" s="44"/>
      <c r="S5530" s="44"/>
      <c r="T5530" s="44"/>
      <c r="U5530" s="44"/>
      <c r="V5530" s="44"/>
      <c r="W5530" s="44"/>
      <c r="X5530" s="44"/>
      <c r="Y5530" s="44"/>
    </row>
    <row r="5531" spans="1:25" ht="15" customHeight="1" x14ac:dyDescent="0.2">
      <c r="A5531" s="44"/>
      <c r="O5531" s="44"/>
      <c r="P5531" s="44"/>
      <c r="Q5531" s="44"/>
      <c r="R5531" s="44"/>
      <c r="S5531" s="44"/>
      <c r="T5531" s="44"/>
      <c r="U5531" s="44"/>
      <c r="V5531" s="44"/>
      <c r="W5531" s="44"/>
      <c r="X5531" s="44"/>
      <c r="Y5531" s="44"/>
    </row>
    <row r="5532" spans="1:25" ht="15" customHeight="1" x14ac:dyDescent="0.2">
      <c r="A5532" s="44"/>
      <c r="O5532" s="44"/>
      <c r="P5532" s="44"/>
      <c r="Q5532" s="44"/>
      <c r="R5532" s="44"/>
      <c r="S5532" s="44"/>
      <c r="T5532" s="44"/>
      <c r="U5532" s="44"/>
      <c r="V5532" s="44"/>
      <c r="W5532" s="44"/>
      <c r="X5532" s="44"/>
      <c r="Y5532" s="44"/>
    </row>
    <row r="5533" spans="1:25" ht="15" customHeight="1" x14ac:dyDescent="0.2">
      <c r="A5533" s="44"/>
      <c r="O5533" s="44"/>
      <c r="P5533" s="44"/>
      <c r="Q5533" s="44"/>
      <c r="R5533" s="44"/>
      <c r="S5533" s="44"/>
      <c r="T5533" s="44"/>
      <c r="U5533" s="44"/>
      <c r="V5533" s="44"/>
      <c r="W5533" s="44"/>
      <c r="X5533" s="44"/>
      <c r="Y5533" s="44"/>
    </row>
    <row r="5534" spans="1:25" ht="15" customHeight="1" x14ac:dyDescent="0.2">
      <c r="A5534" s="44"/>
      <c r="O5534" s="44"/>
      <c r="P5534" s="44"/>
      <c r="Q5534" s="44"/>
      <c r="R5534" s="44"/>
      <c r="S5534" s="44"/>
      <c r="T5534" s="44"/>
      <c r="U5534" s="44"/>
      <c r="V5534" s="44"/>
      <c r="W5534" s="44"/>
      <c r="X5534" s="44"/>
      <c r="Y5534" s="44"/>
    </row>
    <row r="5535" spans="1:25" ht="15" customHeight="1" x14ac:dyDescent="0.2">
      <c r="A5535" s="44"/>
      <c r="O5535" s="44"/>
      <c r="P5535" s="44"/>
      <c r="Q5535" s="44"/>
      <c r="R5535" s="44"/>
      <c r="S5535" s="44"/>
      <c r="T5535" s="44"/>
      <c r="U5535" s="44"/>
      <c r="V5535" s="44"/>
      <c r="W5535" s="44"/>
      <c r="X5535" s="44"/>
      <c r="Y5535" s="44"/>
    </row>
    <row r="5536" spans="1:25" ht="15" customHeight="1" x14ac:dyDescent="0.2">
      <c r="A5536" s="44"/>
      <c r="O5536" s="44"/>
      <c r="P5536" s="44"/>
      <c r="Q5536" s="44"/>
      <c r="R5536" s="44"/>
      <c r="S5536" s="44"/>
      <c r="T5536" s="44"/>
      <c r="U5536" s="44"/>
      <c r="V5536" s="44"/>
      <c r="W5536" s="44"/>
      <c r="X5536" s="44"/>
      <c r="Y5536" s="44"/>
    </row>
    <row r="5537" spans="1:25" ht="15" customHeight="1" x14ac:dyDescent="0.2">
      <c r="A5537" s="44"/>
      <c r="O5537" s="44"/>
      <c r="P5537" s="44"/>
      <c r="Q5537" s="44"/>
      <c r="R5537" s="44"/>
      <c r="S5537" s="44"/>
      <c r="T5537" s="44"/>
      <c r="U5537" s="44"/>
      <c r="V5537" s="44"/>
      <c r="W5537" s="44"/>
      <c r="X5537" s="44"/>
      <c r="Y5537" s="44"/>
    </row>
    <row r="5538" spans="1:25" ht="15" customHeight="1" x14ac:dyDescent="0.2">
      <c r="A5538" s="44"/>
      <c r="O5538" s="44"/>
      <c r="P5538" s="44"/>
      <c r="Q5538" s="44"/>
      <c r="R5538" s="44"/>
      <c r="S5538" s="44"/>
      <c r="T5538" s="44"/>
      <c r="U5538" s="44"/>
      <c r="V5538" s="44"/>
      <c r="W5538" s="44"/>
      <c r="X5538" s="44"/>
      <c r="Y5538" s="44"/>
    </row>
    <row r="5539" spans="1:25" ht="15" customHeight="1" x14ac:dyDescent="0.2">
      <c r="A5539" s="44"/>
      <c r="O5539" s="44"/>
      <c r="P5539" s="44"/>
      <c r="Q5539" s="44"/>
      <c r="R5539" s="44"/>
      <c r="S5539" s="44"/>
      <c r="T5539" s="44"/>
      <c r="U5539" s="44"/>
      <c r="V5539" s="44"/>
      <c r="W5539" s="44"/>
      <c r="X5539" s="44"/>
      <c r="Y5539" s="44"/>
    </row>
    <row r="5540" spans="1:25" ht="15" customHeight="1" x14ac:dyDescent="0.2">
      <c r="A5540" s="44"/>
      <c r="O5540" s="44"/>
      <c r="P5540" s="44"/>
      <c r="Q5540" s="44"/>
      <c r="R5540" s="44"/>
      <c r="S5540" s="44"/>
      <c r="T5540" s="44"/>
      <c r="U5540" s="44"/>
      <c r="V5540" s="44"/>
      <c r="W5540" s="44"/>
      <c r="X5540" s="44"/>
      <c r="Y5540" s="44"/>
    </row>
    <row r="5541" spans="1:25" ht="15" customHeight="1" x14ac:dyDescent="0.2">
      <c r="A5541" s="44"/>
      <c r="O5541" s="44"/>
      <c r="P5541" s="44"/>
      <c r="Q5541" s="44"/>
      <c r="R5541" s="44"/>
      <c r="S5541" s="44"/>
      <c r="T5541" s="44"/>
      <c r="U5541" s="44"/>
      <c r="V5541" s="44"/>
      <c r="W5541" s="44"/>
      <c r="X5541" s="44"/>
      <c r="Y5541" s="44"/>
    </row>
    <row r="5542" spans="1:25" ht="15" customHeight="1" x14ac:dyDescent="0.2">
      <c r="A5542" s="44"/>
      <c r="O5542" s="44"/>
      <c r="P5542" s="44"/>
      <c r="Q5542" s="44"/>
      <c r="R5542" s="44"/>
      <c r="S5542" s="44"/>
      <c r="T5542" s="44"/>
      <c r="U5542" s="44"/>
      <c r="V5542" s="44"/>
      <c r="W5542" s="44"/>
      <c r="X5542" s="44"/>
      <c r="Y5542" s="44"/>
    </row>
    <row r="5543" spans="1:25" ht="15" customHeight="1" x14ac:dyDescent="0.2">
      <c r="A5543" s="44"/>
      <c r="O5543" s="44"/>
      <c r="P5543" s="44"/>
      <c r="Q5543" s="44"/>
      <c r="R5543" s="44"/>
      <c r="S5543" s="44"/>
      <c r="T5543" s="44"/>
      <c r="U5543" s="44"/>
      <c r="V5543" s="44"/>
      <c r="W5543" s="44"/>
      <c r="X5543" s="44"/>
      <c r="Y5543" s="44"/>
    </row>
    <row r="5544" spans="1:25" ht="15" customHeight="1" x14ac:dyDescent="0.2">
      <c r="A5544" s="44"/>
      <c r="O5544" s="44"/>
      <c r="P5544" s="44"/>
      <c r="Q5544" s="44"/>
      <c r="R5544" s="44"/>
      <c r="S5544" s="44"/>
      <c r="T5544" s="44"/>
      <c r="U5544" s="44"/>
      <c r="V5544" s="44"/>
      <c r="W5544" s="44"/>
      <c r="X5544" s="44"/>
      <c r="Y5544" s="44"/>
    </row>
    <row r="5545" spans="1:25" ht="15" customHeight="1" x14ac:dyDescent="0.2">
      <c r="A5545" s="44"/>
      <c r="O5545" s="44"/>
      <c r="P5545" s="44"/>
      <c r="Q5545" s="44"/>
      <c r="R5545" s="44"/>
      <c r="S5545" s="44"/>
      <c r="T5545" s="44"/>
      <c r="U5545" s="44"/>
      <c r="V5545" s="44"/>
      <c r="W5545" s="44"/>
      <c r="X5545" s="44"/>
      <c r="Y5545" s="44"/>
    </row>
    <row r="5546" spans="1:25" ht="15" customHeight="1" x14ac:dyDescent="0.2">
      <c r="A5546" s="44"/>
      <c r="O5546" s="44"/>
      <c r="P5546" s="44"/>
      <c r="Q5546" s="44"/>
      <c r="R5546" s="44"/>
      <c r="S5546" s="44"/>
      <c r="T5546" s="44"/>
      <c r="U5546" s="44"/>
      <c r="V5546" s="44"/>
      <c r="W5546" s="44"/>
      <c r="X5546" s="44"/>
      <c r="Y5546" s="44"/>
    </row>
    <row r="5547" spans="1:25" ht="15" customHeight="1" x14ac:dyDescent="0.2">
      <c r="A5547" s="44"/>
      <c r="O5547" s="44"/>
      <c r="P5547" s="44"/>
      <c r="Q5547" s="44"/>
      <c r="R5547" s="44"/>
      <c r="S5547" s="44"/>
      <c r="T5547" s="44"/>
      <c r="U5547" s="44"/>
      <c r="V5547" s="44"/>
      <c r="W5547" s="44"/>
      <c r="X5547" s="44"/>
      <c r="Y5547" s="44"/>
    </row>
    <row r="5548" spans="1:25" ht="15" customHeight="1" x14ac:dyDescent="0.2">
      <c r="A5548" s="44"/>
      <c r="O5548" s="44"/>
      <c r="P5548" s="44"/>
      <c r="Q5548" s="44"/>
      <c r="R5548" s="44"/>
      <c r="S5548" s="44"/>
      <c r="T5548" s="44"/>
      <c r="U5548" s="44"/>
      <c r="V5548" s="44"/>
      <c r="W5548" s="44"/>
      <c r="X5548" s="44"/>
      <c r="Y5548" s="44"/>
    </row>
    <row r="5549" spans="1:25" ht="15" customHeight="1" x14ac:dyDescent="0.2">
      <c r="A5549" s="44"/>
      <c r="O5549" s="44"/>
      <c r="P5549" s="44"/>
      <c r="Q5549" s="44"/>
      <c r="R5549" s="44"/>
      <c r="S5549" s="44"/>
      <c r="T5549" s="44"/>
      <c r="U5549" s="44"/>
      <c r="V5549" s="44"/>
      <c r="W5549" s="44"/>
      <c r="X5549" s="44"/>
      <c r="Y5549" s="44"/>
    </row>
    <row r="5550" spans="1:25" ht="15" customHeight="1" x14ac:dyDescent="0.2">
      <c r="A5550" s="44"/>
      <c r="O5550" s="44"/>
      <c r="P5550" s="44"/>
      <c r="Q5550" s="44"/>
      <c r="R5550" s="44"/>
      <c r="S5550" s="44"/>
      <c r="T5550" s="44"/>
      <c r="U5550" s="44"/>
      <c r="V5550" s="44"/>
      <c r="W5550" s="44"/>
      <c r="X5550" s="44"/>
      <c r="Y5550" s="44"/>
    </row>
    <row r="5551" spans="1:25" ht="15" customHeight="1" x14ac:dyDescent="0.2">
      <c r="A5551" s="44"/>
      <c r="O5551" s="44"/>
      <c r="P5551" s="44"/>
      <c r="Q5551" s="44"/>
      <c r="R5551" s="44"/>
      <c r="S5551" s="44"/>
      <c r="T5551" s="44"/>
      <c r="U5551" s="44"/>
      <c r="V5551" s="44"/>
      <c r="W5551" s="44"/>
      <c r="X5551" s="44"/>
      <c r="Y5551" s="44"/>
    </row>
    <row r="5552" spans="1:25" ht="15" customHeight="1" x14ac:dyDescent="0.2">
      <c r="A5552" s="44"/>
      <c r="O5552" s="44"/>
      <c r="P5552" s="44"/>
      <c r="Q5552" s="44"/>
      <c r="R5552" s="44"/>
      <c r="S5552" s="44"/>
      <c r="T5552" s="44"/>
      <c r="U5552" s="44"/>
      <c r="V5552" s="44"/>
      <c r="W5552" s="44"/>
      <c r="X5552" s="44"/>
      <c r="Y5552" s="44"/>
    </row>
    <row r="5553" spans="1:25" ht="15" customHeight="1" x14ac:dyDescent="0.2">
      <c r="A5553" s="44"/>
      <c r="O5553" s="44"/>
      <c r="P5553" s="44"/>
      <c r="Q5553" s="44"/>
      <c r="R5553" s="44"/>
      <c r="S5553" s="44"/>
      <c r="T5553" s="44"/>
      <c r="U5553" s="44"/>
      <c r="V5553" s="44"/>
      <c r="W5553" s="44"/>
      <c r="X5553" s="44"/>
      <c r="Y5553" s="44"/>
    </row>
    <row r="5554" spans="1:25" ht="15" customHeight="1" x14ac:dyDescent="0.2">
      <c r="A5554" s="44"/>
      <c r="O5554" s="44"/>
      <c r="P5554" s="44"/>
      <c r="Q5554" s="44"/>
      <c r="R5554" s="44"/>
      <c r="S5554" s="44"/>
      <c r="T5554" s="44"/>
      <c r="U5554" s="44"/>
      <c r="V5554" s="44"/>
      <c r="W5554" s="44"/>
      <c r="X5554" s="44"/>
      <c r="Y5554" s="44"/>
    </row>
    <row r="5555" spans="1:25" ht="15" customHeight="1" x14ac:dyDescent="0.2">
      <c r="A5555" s="44"/>
      <c r="O5555" s="44"/>
      <c r="P5555" s="44"/>
      <c r="Q5555" s="44"/>
      <c r="R5555" s="44"/>
      <c r="S5555" s="44"/>
      <c r="T5555" s="44"/>
      <c r="U5555" s="44"/>
      <c r="V5555" s="44"/>
      <c r="W5555" s="44"/>
      <c r="X5555" s="44"/>
      <c r="Y5555" s="44"/>
    </row>
    <row r="5556" spans="1:25" ht="15" customHeight="1" x14ac:dyDescent="0.2">
      <c r="A5556" s="44"/>
      <c r="O5556" s="44"/>
      <c r="P5556" s="44"/>
      <c r="Q5556" s="44"/>
      <c r="R5556" s="44"/>
      <c r="S5556" s="44"/>
      <c r="T5556" s="44"/>
      <c r="U5556" s="44"/>
      <c r="V5556" s="44"/>
      <c r="W5556" s="44"/>
      <c r="X5556" s="44"/>
      <c r="Y5556" s="44"/>
    </row>
    <row r="5557" spans="1:25" ht="15" customHeight="1" x14ac:dyDescent="0.2">
      <c r="A5557" s="44"/>
      <c r="O5557" s="44"/>
      <c r="P5557" s="44"/>
      <c r="Q5557" s="44"/>
      <c r="R5557" s="44"/>
      <c r="S5557" s="44"/>
      <c r="T5557" s="44"/>
      <c r="U5557" s="44"/>
      <c r="V5557" s="44"/>
      <c r="W5557" s="44"/>
      <c r="X5557" s="44"/>
      <c r="Y5557" s="44"/>
    </row>
    <row r="5558" spans="1:25" ht="15" customHeight="1" x14ac:dyDescent="0.2">
      <c r="A5558" s="44"/>
      <c r="O5558" s="44"/>
      <c r="P5558" s="44"/>
      <c r="Q5558" s="44"/>
      <c r="R5558" s="44"/>
      <c r="S5558" s="44"/>
      <c r="T5558" s="44"/>
      <c r="U5558" s="44"/>
      <c r="V5558" s="44"/>
      <c r="W5558" s="44"/>
      <c r="X5558" s="44"/>
      <c r="Y5558" s="44"/>
    </row>
    <row r="5559" spans="1:25" ht="15" customHeight="1" x14ac:dyDescent="0.2">
      <c r="A5559" s="44"/>
      <c r="O5559" s="44"/>
      <c r="P5559" s="44"/>
      <c r="Q5559" s="44"/>
      <c r="R5559" s="44"/>
      <c r="S5559" s="44"/>
      <c r="T5559" s="44"/>
      <c r="U5559" s="44"/>
      <c r="V5559" s="44"/>
      <c r="W5559" s="44"/>
      <c r="X5559" s="44"/>
      <c r="Y5559" s="44"/>
    </row>
    <row r="5560" spans="1:25" ht="15" customHeight="1" x14ac:dyDescent="0.2">
      <c r="A5560" s="44"/>
      <c r="O5560" s="44"/>
      <c r="P5560" s="44"/>
      <c r="Q5560" s="44"/>
      <c r="R5560" s="44"/>
      <c r="S5560" s="44"/>
      <c r="T5560" s="44"/>
      <c r="U5560" s="44"/>
      <c r="V5560" s="44"/>
      <c r="W5560" s="44"/>
      <c r="X5560" s="44"/>
      <c r="Y5560" s="44"/>
    </row>
    <row r="5561" spans="1:25" ht="15" customHeight="1" x14ac:dyDescent="0.2">
      <c r="A5561" s="44"/>
      <c r="O5561" s="44"/>
      <c r="P5561" s="44"/>
      <c r="Q5561" s="44"/>
      <c r="R5561" s="44"/>
      <c r="S5561" s="44"/>
      <c r="T5561" s="44"/>
      <c r="U5561" s="44"/>
      <c r="V5561" s="44"/>
      <c r="W5561" s="44"/>
      <c r="X5561" s="44"/>
      <c r="Y5561" s="44"/>
    </row>
    <row r="5562" spans="1:25" ht="15" customHeight="1" x14ac:dyDescent="0.2">
      <c r="A5562" s="44"/>
      <c r="O5562" s="44"/>
      <c r="P5562" s="44"/>
      <c r="Q5562" s="44"/>
      <c r="R5562" s="44"/>
      <c r="S5562" s="44"/>
      <c r="T5562" s="44"/>
      <c r="U5562" s="44"/>
      <c r="V5562" s="44"/>
      <c r="W5562" s="44"/>
      <c r="X5562" s="44"/>
      <c r="Y5562" s="44"/>
    </row>
    <row r="5563" spans="1:25" ht="15" customHeight="1" x14ac:dyDescent="0.2">
      <c r="A5563" s="44"/>
      <c r="O5563" s="44"/>
      <c r="P5563" s="44"/>
      <c r="Q5563" s="44"/>
      <c r="R5563" s="44"/>
      <c r="S5563" s="44"/>
      <c r="T5563" s="44"/>
      <c r="U5563" s="44"/>
      <c r="V5563" s="44"/>
      <c r="W5563" s="44"/>
      <c r="X5563" s="44"/>
      <c r="Y5563" s="44"/>
    </row>
    <row r="5564" spans="1:25" ht="15" customHeight="1" x14ac:dyDescent="0.2">
      <c r="A5564" s="44"/>
      <c r="O5564" s="44"/>
      <c r="P5564" s="44"/>
      <c r="Q5564" s="44"/>
      <c r="R5564" s="44"/>
      <c r="S5564" s="44"/>
      <c r="T5564" s="44"/>
      <c r="U5564" s="44"/>
      <c r="V5564" s="44"/>
      <c r="W5564" s="44"/>
      <c r="X5564" s="44"/>
      <c r="Y5564" s="44"/>
    </row>
    <row r="5565" spans="1:25" ht="15" customHeight="1" x14ac:dyDescent="0.2">
      <c r="A5565" s="44"/>
      <c r="O5565" s="44"/>
      <c r="P5565" s="44"/>
      <c r="Q5565" s="44"/>
      <c r="R5565" s="44"/>
      <c r="S5565" s="44"/>
      <c r="T5565" s="44"/>
      <c r="U5565" s="44"/>
      <c r="V5565" s="44"/>
      <c r="W5565" s="44"/>
      <c r="X5565" s="44"/>
      <c r="Y5565" s="44"/>
    </row>
    <row r="5566" spans="1:25" ht="15" customHeight="1" x14ac:dyDescent="0.2">
      <c r="A5566" s="44"/>
      <c r="O5566" s="44"/>
      <c r="P5566" s="44"/>
      <c r="Q5566" s="44"/>
      <c r="R5566" s="44"/>
      <c r="S5566" s="44"/>
      <c r="T5566" s="44"/>
      <c r="U5566" s="44"/>
      <c r="V5566" s="44"/>
      <c r="W5566" s="44"/>
      <c r="X5566" s="44"/>
      <c r="Y5566" s="44"/>
    </row>
    <row r="5567" spans="1:25" ht="15" customHeight="1" x14ac:dyDescent="0.2">
      <c r="A5567" s="44"/>
      <c r="O5567" s="44"/>
      <c r="P5567" s="44"/>
      <c r="Q5567" s="44"/>
      <c r="R5567" s="44"/>
      <c r="S5567" s="44"/>
      <c r="T5567" s="44"/>
      <c r="U5567" s="44"/>
      <c r="V5567" s="44"/>
      <c r="W5567" s="44"/>
      <c r="X5567" s="44"/>
      <c r="Y5567" s="44"/>
    </row>
    <row r="5568" spans="1:25" ht="15" customHeight="1" x14ac:dyDescent="0.2">
      <c r="A5568" s="44"/>
      <c r="O5568" s="44"/>
      <c r="P5568" s="44"/>
      <c r="Q5568" s="44"/>
      <c r="R5568" s="44"/>
      <c r="S5568" s="44"/>
      <c r="T5568" s="44"/>
      <c r="U5568" s="44"/>
      <c r="V5568" s="44"/>
      <c r="W5568" s="44"/>
      <c r="X5568" s="44"/>
      <c r="Y5568" s="44"/>
    </row>
    <row r="5569" spans="1:25" ht="15" customHeight="1" x14ac:dyDescent="0.2">
      <c r="A5569" s="44"/>
      <c r="O5569" s="44"/>
      <c r="P5569" s="44"/>
      <c r="Q5569" s="44"/>
      <c r="R5569" s="44"/>
      <c r="S5569" s="44"/>
      <c r="T5569" s="44"/>
      <c r="U5569" s="44"/>
      <c r="V5569" s="44"/>
      <c r="W5569" s="44"/>
      <c r="X5569" s="44"/>
      <c r="Y5569" s="44"/>
    </row>
    <row r="5570" spans="1:25" ht="15" customHeight="1" x14ac:dyDescent="0.2">
      <c r="A5570" s="44"/>
      <c r="O5570" s="44"/>
      <c r="P5570" s="44"/>
      <c r="Q5570" s="44"/>
      <c r="R5570" s="44"/>
      <c r="S5570" s="44"/>
      <c r="T5570" s="44"/>
      <c r="U5570" s="44"/>
      <c r="V5570" s="44"/>
      <c r="W5570" s="44"/>
      <c r="X5570" s="44"/>
      <c r="Y5570" s="44"/>
    </row>
    <row r="5571" spans="1:25" ht="15" customHeight="1" x14ac:dyDescent="0.2">
      <c r="A5571" s="44"/>
      <c r="O5571" s="44"/>
      <c r="P5571" s="44"/>
      <c r="Q5571" s="44"/>
      <c r="R5571" s="44"/>
      <c r="S5571" s="44"/>
      <c r="T5571" s="44"/>
      <c r="U5571" s="44"/>
      <c r="V5571" s="44"/>
      <c r="W5571" s="44"/>
      <c r="X5571" s="44"/>
      <c r="Y5571" s="44"/>
    </row>
    <row r="5572" spans="1:25" ht="15" customHeight="1" x14ac:dyDescent="0.2">
      <c r="A5572" s="44"/>
      <c r="O5572" s="44"/>
      <c r="P5572" s="44"/>
      <c r="Q5572" s="44"/>
      <c r="R5572" s="44"/>
      <c r="S5572" s="44"/>
      <c r="T5572" s="44"/>
      <c r="U5572" s="44"/>
      <c r="V5572" s="44"/>
      <c r="W5572" s="44"/>
      <c r="X5572" s="44"/>
      <c r="Y5572" s="44"/>
    </row>
    <row r="5573" spans="1:25" ht="15" customHeight="1" x14ac:dyDescent="0.2">
      <c r="A5573" s="44"/>
      <c r="O5573" s="44"/>
      <c r="P5573" s="44"/>
      <c r="Q5573" s="44"/>
      <c r="R5573" s="44"/>
      <c r="S5573" s="44"/>
      <c r="T5573" s="44"/>
      <c r="U5573" s="44"/>
      <c r="V5573" s="44"/>
      <c r="W5573" s="44"/>
      <c r="X5573" s="44"/>
      <c r="Y5573" s="44"/>
    </row>
    <row r="5574" spans="1:25" ht="15" customHeight="1" x14ac:dyDescent="0.2">
      <c r="A5574" s="44"/>
      <c r="O5574" s="44"/>
      <c r="P5574" s="44"/>
      <c r="Q5574" s="44"/>
      <c r="R5574" s="44"/>
      <c r="S5574" s="44"/>
      <c r="T5574" s="44"/>
      <c r="U5574" s="44"/>
      <c r="V5574" s="44"/>
      <c r="W5574" s="44"/>
      <c r="X5574" s="44"/>
      <c r="Y5574" s="44"/>
    </row>
    <row r="5575" spans="1:25" ht="15" customHeight="1" x14ac:dyDescent="0.2">
      <c r="A5575" s="44"/>
      <c r="O5575" s="44"/>
      <c r="P5575" s="44"/>
      <c r="Q5575" s="44"/>
      <c r="R5575" s="44"/>
      <c r="S5575" s="44"/>
      <c r="T5575" s="44"/>
      <c r="U5575" s="44"/>
      <c r="V5575" s="44"/>
      <c r="W5575" s="44"/>
      <c r="X5575" s="44"/>
      <c r="Y5575" s="44"/>
    </row>
    <row r="5576" spans="1:25" ht="15" customHeight="1" x14ac:dyDescent="0.2">
      <c r="A5576" s="44"/>
      <c r="O5576" s="44"/>
      <c r="P5576" s="44"/>
      <c r="Q5576" s="44"/>
      <c r="R5576" s="44"/>
      <c r="S5576" s="44"/>
      <c r="T5576" s="44"/>
      <c r="U5576" s="44"/>
      <c r="V5576" s="44"/>
      <c r="W5576" s="44"/>
      <c r="X5576" s="44"/>
      <c r="Y5576" s="44"/>
    </row>
    <row r="5577" spans="1:25" ht="15" customHeight="1" x14ac:dyDescent="0.2">
      <c r="A5577" s="44"/>
      <c r="O5577" s="44"/>
      <c r="P5577" s="44"/>
      <c r="Q5577" s="44"/>
      <c r="R5577" s="44"/>
      <c r="S5577" s="44"/>
      <c r="T5577" s="44"/>
      <c r="U5577" s="44"/>
      <c r="V5577" s="44"/>
      <c r="W5577" s="44"/>
      <c r="X5577" s="44"/>
      <c r="Y5577" s="44"/>
    </row>
    <row r="5578" spans="1:25" ht="15" customHeight="1" x14ac:dyDescent="0.2">
      <c r="A5578" s="44"/>
      <c r="O5578" s="44"/>
      <c r="P5578" s="44"/>
      <c r="Q5578" s="44"/>
      <c r="R5578" s="44"/>
      <c r="S5578" s="44"/>
      <c r="T5578" s="44"/>
      <c r="U5578" s="44"/>
      <c r="V5578" s="44"/>
      <c r="W5578" s="44"/>
      <c r="X5578" s="44"/>
      <c r="Y5578" s="44"/>
    </row>
    <row r="5579" spans="1:25" ht="15" customHeight="1" x14ac:dyDescent="0.2">
      <c r="A5579" s="44"/>
      <c r="O5579" s="44"/>
      <c r="P5579" s="44"/>
      <c r="Q5579" s="44"/>
      <c r="R5579" s="44"/>
      <c r="S5579" s="44"/>
      <c r="T5579" s="44"/>
      <c r="U5579" s="44"/>
      <c r="V5579" s="44"/>
      <c r="W5579" s="44"/>
      <c r="X5579" s="44"/>
      <c r="Y5579" s="44"/>
    </row>
    <row r="5580" spans="1:25" ht="15" customHeight="1" x14ac:dyDescent="0.2">
      <c r="A5580" s="44"/>
      <c r="O5580" s="44"/>
      <c r="P5580" s="44"/>
      <c r="Q5580" s="44"/>
      <c r="R5580" s="44"/>
      <c r="S5580" s="44"/>
      <c r="T5580" s="44"/>
      <c r="U5580" s="44"/>
      <c r="V5580" s="44"/>
      <c r="W5580" s="44"/>
      <c r="X5580" s="44"/>
      <c r="Y5580" s="44"/>
    </row>
    <row r="5581" spans="1:25" ht="15" customHeight="1" x14ac:dyDescent="0.2">
      <c r="A5581" s="44"/>
      <c r="O5581" s="44"/>
      <c r="P5581" s="44"/>
      <c r="Q5581" s="44"/>
      <c r="R5581" s="44"/>
      <c r="S5581" s="44"/>
      <c r="T5581" s="44"/>
      <c r="U5581" s="44"/>
      <c r="V5581" s="44"/>
      <c r="W5581" s="44"/>
      <c r="X5581" s="44"/>
      <c r="Y5581" s="44"/>
    </row>
    <row r="5582" spans="1:25" ht="15" customHeight="1" x14ac:dyDescent="0.2">
      <c r="A5582" s="44"/>
      <c r="O5582" s="44"/>
      <c r="P5582" s="44"/>
      <c r="Q5582" s="44"/>
      <c r="R5582" s="44"/>
      <c r="S5582" s="44"/>
      <c r="T5582" s="44"/>
      <c r="U5582" s="44"/>
      <c r="V5582" s="44"/>
      <c r="W5582" s="44"/>
      <c r="X5582" s="44"/>
      <c r="Y5582" s="44"/>
    </row>
    <row r="5583" spans="1:25" ht="15" customHeight="1" x14ac:dyDescent="0.2">
      <c r="A5583" s="44"/>
      <c r="O5583" s="44"/>
      <c r="P5583" s="44"/>
      <c r="Q5583" s="44"/>
      <c r="R5583" s="44"/>
      <c r="S5583" s="44"/>
      <c r="T5583" s="44"/>
      <c r="U5583" s="44"/>
      <c r="V5583" s="44"/>
      <c r="W5583" s="44"/>
      <c r="X5583" s="44"/>
      <c r="Y5583" s="44"/>
    </row>
    <row r="5584" spans="1:25" ht="15" customHeight="1" x14ac:dyDescent="0.2">
      <c r="A5584" s="44"/>
      <c r="O5584" s="44"/>
      <c r="P5584" s="44"/>
      <c r="Q5584" s="44"/>
      <c r="R5584" s="44"/>
      <c r="S5584" s="44"/>
      <c r="T5584" s="44"/>
      <c r="U5584" s="44"/>
      <c r="V5584" s="44"/>
      <c r="W5584" s="44"/>
      <c r="X5584" s="44"/>
      <c r="Y5584" s="44"/>
    </row>
    <row r="5585" spans="1:25" ht="15" customHeight="1" x14ac:dyDescent="0.2">
      <c r="A5585" s="44"/>
      <c r="O5585" s="44"/>
      <c r="P5585" s="44"/>
      <c r="Q5585" s="44"/>
      <c r="R5585" s="44"/>
      <c r="S5585" s="44"/>
      <c r="T5585" s="44"/>
      <c r="U5585" s="44"/>
      <c r="V5585" s="44"/>
      <c r="W5585" s="44"/>
      <c r="X5585" s="44"/>
      <c r="Y5585" s="44"/>
    </row>
    <row r="5586" spans="1:25" ht="15" customHeight="1" x14ac:dyDescent="0.2">
      <c r="A5586" s="44"/>
      <c r="O5586" s="44"/>
      <c r="P5586" s="44"/>
      <c r="Q5586" s="44"/>
      <c r="R5586" s="44"/>
      <c r="S5586" s="44"/>
      <c r="T5586" s="44"/>
      <c r="U5586" s="44"/>
      <c r="V5586" s="44"/>
      <c r="W5586" s="44"/>
      <c r="X5586" s="44"/>
      <c r="Y5586" s="44"/>
    </row>
    <row r="5587" spans="1:25" ht="15" customHeight="1" x14ac:dyDescent="0.2">
      <c r="A5587" s="44"/>
      <c r="O5587" s="44"/>
      <c r="P5587" s="44"/>
      <c r="Q5587" s="44"/>
      <c r="R5587" s="44"/>
      <c r="S5587" s="44"/>
      <c r="T5587" s="44"/>
      <c r="U5587" s="44"/>
      <c r="V5587" s="44"/>
      <c r="W5587" s="44"/>
      <c r="X5587" s="44"/>
      <c r="Y5587" s="44"/>
    </row>
    <row r="5588" spans="1:25" ht="15" customHeight="1" x14ac:dyDescent="0.2">
      <c r="A5588" s="44"/>
      <c r="O5588" s="44"/>
      <c r="P5588" s="44"/>
      <c r="Q5588" s="44"/>
      <c r="R5588" s="44"/>
      <c r="S5588" s="44"/>
      <c r="T5588" s="44"/>
      <c r="U5588" s="44"/>
      <c r="V5588" s="44"/>
      <c r="W5588" s="44"/>
      <c r="X5588" s="44"/>
      <c r="Y5588" s="44"/>
    </row>
    <row r="5589" spans="1:25" ht="15" customHeight="1" x14ac:dyDescent="0.2">
      <c r="A5589" s="44"/>
      <c r="O5589" s="44"/>
      <c r="P5589" s="44"/>
      <c r="Q5589" s="44"/>
      <c r="R5589" s="44"/>
      <c r="S5589" s="44"/>
      <c r="T5589" s="44"/>
      <c r="U5589" s="44"/>
      <c r="V5589" s="44"/>
      <c r="W5589" s="44"/>
      <c r="X5589" s="44"/>
      <c r="Y5589" s="44"/>
    </row>
    <row r="5590" spans="1:25" ht="15" customHeight="1" x14ac:dyDescent="0.2">
      <c r="A5590" s="44"/>
      <c r="O5590" s="44"/>
      <c r="P5590" s="44"/>
      <c r="Q5590" s="44"/>
      <c r="R5590" s="44"/>
      <c r="S5590" s="44"/>
      <c r="T5590" s="44"/>
      <c r="U5590" s="44"/>
      <c r="V5590" s="44"/>
      <c r="W5590" s="44"/>
      <c r="X5590" s="44"/>
      <c r="Y5590" s="44"/>
    </row>
    <row r="5591" spans="1:25" ht="15" customHeight="1" x14ac:dyDescent="0.2">
      <c r="A5591" s="44"/>
      <c r="O5591" s="44"/>
      <c r="P5591" s="44"/>
      <c r="Q5591" s="44"/>
      <c r="R5591" s="44"/>
      <c r="S5591" s="44"/>
      <c r="T5591" s="44"/>
      <c r="U5591" s="44"/>
      <c r="V5591" s="44"/>
      <c r="W5591" s="44"/>
      <c r="X5591" s="44"/>
      <c r="Y5591" s="44"/>
    </row>
    <row r="5592" spans="1:25" ht="15" customHeight="1" x14ac:dyDescent="0.2">
      <c r="A5592" s="44"/>
      <c r="O5592" s="44"/>
      <c r="P5592" s="44"/>
      <c r="Q5592" s="44"/>
      <c r="R5592" s="44"/>
      <c r="S5592" s="44"/>
      <c r="T5592" s="44"/>
      <c r="U5592" s="44"/>
      <c r="V5592" s="44"/>
      <c r="W5592" s="44"/>
      <c r="X5592" s="44"/>
      <c r="Y5592" s="44"/>
    </row>
    <row r="5593" spans="1:25" ht="15" customHeight="1" x14ac:dyDescent="0.2">
      <c r="A5593" s="44"/>
      <c r="O5593" s="44"/>
      <c r="P5593" s="44"/>
      <c r="Q5593" s="44"/>
      <c r="R5593" s="44"/>
      <c r="S5593" s="44"/>
      <c r="T5593" s="44"/>
      <c r="U5593" s="44"/>
      <c r="V5593" s="44"/>
      <c r="W5593" s="44"/>
      <c r="X5593" s="44"/>
      <c r="Y5593" s="44"/>
    </row>
    <row r="5594" spans="1:25" ht="15" customHeight="1" x14ac:dyDescent="0.2">
      <c r="A5594" s="44"/>
      <c r="O5594" s="44"/>
      <c r="P5594" s="44"/>
      <c r="Q5594" s="44"/>
      <c r="R5594" s="44"/>
      <c r="S5594" s="44"/>
      <c r="T5594" s="44"/>
      <c r="U5594" s="44"/>
      <c r="V5594" s="44"/>
      <c r="W5594" s="44"/>
      <c r="X5594" s="44"/>
      <c r="Y5594" s="44"/>
    </row>
    <row r="5595" spans="1:25" ht="15" customHeight="1" x14ac:dyDescent="0.2">
      <c r="A5595" s="44"/>
      <c r="O5595" s="44"/>
      <c r="P5595" s="44"/>
      <c r="Q5595" s="44"/>
      <c r="R5595" s="44"/>
      <c r="S5595" s="44"/>
      <c r="T5595" s="44"/>
      <c r="U5595" s="44"/>
      <c r="V5595" s="44"/>
      <c r="W5595" s="44"/>
      <c r="X5595" s="44"/>
      <c r="Y5595" s="44"/>
    </row>
    <row r="5596" spans="1:25" ht="15" customHeight="1" x14ac:dyDescent="0.2">
      <c r="A5596" s="44"/>
      <c r="O5596" s="44"/>
      <c r="P5596" s="44"/>
      <c r="Q5596" s="44"/>
      <c r="R5596" s="44"/>
      <c r="S5596" s="44"/>
      <c r="T5596" s="44"/>
      <c r="U5596" s="44"/>
      <c r="V5596" s="44"/>
      <c r="W5596" s="44"/>
      <c r="X5596" s="44"/>
      <c r="Y5596" s="44"/>
    </row>
    <row r="5597" spans="1:25" ht="15" customHeight="1" x14ac:dyDescent="0.2">
      <c r="A5597" s="44"/>
      <c r="O5597" s="44"/>
      <c r="P5597" s="44"/>
      <c r="Q5597" s="44"/>
      <c r="R5597" s="44"/>
      <c r="S5597" s="44"/>
      <c r="T5597" s="44"/>
      <c r="U5597" s="44"/>
      <c r="V5597" s="44"/>
      <c r="W5597" s="44"/>
      <c r="X5597" s="44"/>
      <c r="Y5597" s="44"/>
    </row>
    <row r="5598" spans="1:25" ht="15" customHeight="1" x14ac:dyDescent="0.2">
      <c r="A5598" s="44"/>
      <c r="O5598" s="44"/>
      <c r="P5598" s="44"/>
      <c r="Q5598" s="44"/>
      <c r="R5598" s="44"/>
      <c r="S5598" s="44"/>
      <c r="T5598" s="44"/>
      <c r="U5598" s="44"/>
      <c r="V5598" s="44"/>
      <c r="W5598" s="44"/>
      <c r="X5598" s="44"/>
      <c r="Y5598" s="44"/>
    </row>
    <row r="5599" spans="1:25" ht="15" customHeight="1" x14ac:dyDescent="0.2">
      <c r="A5599" s="44"/>
      <c r="O5599" s="44"/>
      <c r="P5599" s="44"/>
      <c r="Q5599" s="44"/>
      <c r="R5599" s="44"/>
      <c r="S5599" s="44"/>
      <c r="T5599" s="44"/>
      <c r="U5599" s="44"/>
      <c r="V5599" s="44"/>
      <c r="W5599" s="44"/>
      <c r="X5599" s="44"/>
      <c r="Y5599" s="44"/>
    </row>
    <row r="5600" spans="1:25" ht="15" customHeight="1" x14ac:dyDescent="0.2">
      <c r="A5600" s="44"/>
      <c r="O5600" s="44"/>
      <c r="P5600" s="44"/>
      <c r="Q5600" s="44"/>
      <c r="R5600" s="44"/>
      <c r="S5600" s="44"/>
      <c r="T5600" s="44"/>
      <c r="U5600" s="44"/>
      <c r="V5600" s="44"/>
      <c r="W5600" s="44"/>
      <c r="X5600" s="44"/>
      <c r="Y5600" s="44"/>
    </row>
    <row r="5601" spans="1:25" ht="15" customHeight="1" x14ac:dyDescent="0.2">
      <c r="A5601" s="44"/>
      <c r="O5601" s="44"/>
      <c r="P5601" s="44"/>
      <c r="Q5601" s="44"/>
      <c r="R5601" s="44"/>
      <c r="S5601" s="44"/>
      <c r="T5601" s="44"/>
      <c r="U5601" s="44"/>
      <c r="V5601" s="44"/>
      <c r="W5601" s="44"/>
      <c r="X5601" s="44"/>
      <c r="Y5601" s="44"/>
    </row>
    <row r="5602" spans="1:25" ht="15" customHeight="1" x14ac:dyDescent="0.2">
      <c r="A5602" s="44"/>
      <c r="O5602" s="44"/>
      <c r="P5602" s="44"/>
      <c r="Q5602" s="44"/>
      <c r="R5602" s="44"/>
      <c r="S5602" s="44"/>
      <c r="T5602" s="44"/>
      <c r="U5602" s="44"/>
      <c r="V5602" s="44"/>
      <c r="W5602" s="44"/>
      <c r="X5602" s="44"/>
      <c r="Y5602" s="44"/>
    </row>
    <row r="5603" spans="1:25" ht="15" customHeight="1" x14ac:dyDescent="0.2">
      <c r="A5603" s="44"/>
      <c r="O5603" s="44"/>
      <c r="P5603" s="44"/>
      <c r="Q5603" s="44"/>
      <c r="R5603" s="44"/>
      <c r="S5603" s="44"/>
      <c r="T5603" s="44"/>
      <c r="U5603" s="44"/>
      <c r="V5603" s="44"/>
      <c r="W5603" s="44"/>
      <c r="X5603" s="44"/>
      <c r="Y5603" s="44"/>
    </row>
    <row r="5604" spans="1:25" ht="15" customHeight="1" x14ac:dyDescent="0.2">
      <c r="A5604" s="44"/>
      <c r="O5604" s="44"/>
      <c r="P5604" s="44"/>
      <c r="Q5604" s="44"/>
      <c r="R5604" s="44"/>
      <c r="S5604" s="44"/>
      <c r="T5604" s="44"/>
      <c r="U5604" s="44"/>
      <c r="V5604" s="44"/>
      <c r="W5604" s="44"/>
      <c r="X5604" s="44"/>
      <c r="Y5604" s="44"/>
    </row>
    <row r="5605" spans="1:25" ht="15" customHeight="1" x14ac:dyDescent="0.2">
      <c r="A5605" s="44"/>
      <c r="O5605" s="44"/>
      <c r="P5605" s="44"/>
      <c r="Q5605" s="44"/>
      <c r="R5605" s="44"/>
      <c r="S5605" s="44"/>
      <c r="T5605" s="44"/>
      <c r="U5605" s="44"/>
      <c r="V5605" s="44"/>
      <c r="W5605" s="44"/>
      <c r="X5605" s="44"/>
      <c r="Y5605" s="44"/>
    </row>
    <row r="5606" spans="1:25" ht="15" customHeight="1" x14ac:dyDescent="0.2">
      <c r="A5606" s="44"/>
      <c r="O5606" s="44"/>
      <c r="P5606" s="44"/>
      <c r="Q5606" s="44"/>
      <c r="R5606" s="44"/>
      <c r="S5606" s="44"/>
      <c r="T5606" s="44"/>
      <c r="U5606" s="44"/>
      <c r="V5606" s="44"/>
      <c r="W5606" s="44"/>
      <c r="X5606" s="44"/>
      <c r="Y5606" s="44"/>
    </row>
    <row r="5607" spans="1:25" ht="15" customHeight="1" x14ac:dyDescent="0.2">
      <c r="A5607" s="44"/>
      <c r="O5607" s="44"/>
      <c r="P5607" s="44"/>
      <c r="Q5607" s="44"/>
      <c r="R5607" s="44"/>
      <c r="S5607" s="44"/>
      <c r="T5607" s="44"/>
      <c r="U5607" s="44"/>
      <c r="V5607" s="44"/>
      <c r="W5607" s="44"/>
      <c r="X5607" s="44"/>
      <c r="Y5607" s="44"/>
    </row>
    <row r="5608" spans="1:25" ht="15" customHeight="1" x14ac:dyDescent="0.2">
      <c r="A5608" s="44"/>
      <c r="O5608" s="44"/>
      <c r="P5608" s="44"/>
      <c r="Q5608" s="44"/>
      <c r="R5608" s="44"/>
      <c r="S5608" s="44"/>
      <c r="T5608" s="44"/>
      <c r="U5608" s="44"/>
      <c r="V5608" s="44"/>
      <c r="W5608" s="44"/>
      <c r="X5608" s="44"/>
      <c r="Y5608" s="44"/>
    </row>
    <row r="5609" spans="1:25" ht="15" customHeight="1" x14ac:dyDescent="0.2">
      <c r="A5609" s="44"/>
      <c r="O5609" s="44"/>
      <c r="P5609" s="44"/>
      <c r="Q5609" s="44"/>
      <c r="R5609" s="44"/>
      <c r="S5609" s="44"/>
      <c r="T5609" s="44"/>
      <c r="U5609" s="44"/>
      <c r="V5609" s="44"/>
      <c r="W5609" s="44"/>
      <c r="X5609" s="44"/>
      <c r="Y5609" s="44"/>
    </row>
    <row r="5610" spans="1:25" ht="15" customHeight="1" x14ac:dyDescent="0.2">
      <c r="A5610" s="44"/>
      <c r="O5610" s="44"/>
      <c r="P5610" s="44"/>
      <c r="Q5610" s="44"/>
      <c r="R5610" s="44"/>
      <c r="S5610" s="44"/>
      <c r="T5610" s="44"/>
      <c r="U5610" s="44"/>
      <c r="V5610" s="44"/>
      <c r="W5610" s="44"/>
      <c r="X5610" s="44"/>
      <c r="Y5610" s="44"/>
    </row>
    <row r="5611" spans="1:25" ht="15" customHeight="1" x14ac:dyDescent="0.2">
      <c r="A5611" s="44"/>
      <c r="O5611" s="44"/>
      <c r="P5611" s="44"/>
      <c r="Q5611" s="44"/>
      <c r="R5611" s="44"/>
      <c r="S5611" s="44"/>
      <c r="T5611" s="44"/>
      <c r="U5611" s="44"/>
      <c r="V5611" s="44"/>
      <c r="W5611" s="44"/>
      <c r="X5611" s="44"/>
      <c r="Y5611" s="44"/>
    </row>
    <row r="5612" spans="1:25" ht="15" customHeight="1" x14ac:dyDescent="0.2">
      <c r="A5612" s="44"/>
      <c r="O5612" s="44"/>
      <c r="P5612" s="44"/>
      <c r="Q5612" s="44"/>
      <c r="R5612" s="44"/>
      <c r="S5612" s="44"/>
      <c r="T5612" s="44"/>
      <c r="U5612" s="44"/>
      <c r="V5612" s="44"/>
      <c r="W5612" s="44"/>
      <c r="X5612" s="44"/>
      <c r="Y5612" s="44"/>
    </row>
    <row r="5613" spans="1:25" ht="15" customHeight="1" x14ac:dyDescent="0.2">
      <c r="A5613" s="44"/>
      <c r="O5613" s="44"/>
      <c r="P5613" s="44"/>
      <c r="Q5613" s="44"/>
      <c r="R5613" s="44"/>
      <c r="S5613" s="44"/>
      <c r="T5613" s="44"/>
      <c r="U5613" s="44"/>
      <c r="V5613" s="44"/>
      <c r="W5613" s="44"/>
      <c r="X5613" s="44"/>
      <c r="Y5613" s="44"/>
    </row>
    <row r="5614" spans="1:25" ht="15" customHeight="1" x14ac:dyDescent="0.2">
      <c r="A5614" s="44"/>
      <c r="O5614" s="44"/>
      <c r="P5614" s="44"/>
      <c r="Q5614" s="44"/>
      <c r="R5614" s="44"/>
      <c r="S5614" s="44"/>
      <c r="T5614" s="44"/>
      <c r="U5614" s="44"/>
      <c r="V5614" s="44"/>
      <c r="W5614" s="44"/>
      <c r="X5614" s="44"/>
      <c r="Y5614" s="44"/>
    </row>
    <row r="5615" spans="1:25" ht="15" customHeight="1" x14ac:dyDescent="0.2">
      <c r="A5615" s="44"/>
      <c r="O5615" s="44"/>
      <c r="P5615" s="44"/>
      <c r="Q5615" s="44"/>
      <c r="R5615" s="44"/>
      <c r="S5615" s="44"/>
      <c r="T5615" s="44"/>
      <c r="U5615" s="44"/>
      <c r="V5615" s="44"/>
      <c r="W5615" s="44"/>
      <c r="X5615" s="44"/>
      <c r="Y5615" s="44"/>
    </row>
    <row r="5616" spans="1:25" ht="15" customHeight="1" x14ac:dyDescent="0.2">
      <c r="A5616" s="44"/>
      <c r="O5616" s="44"/>
      <c r="P5616" s="44"/>
      <c r="Q5616" s="44"/>
      <c r="R5616" s="44"/>
      <c r="S5616" s="44"/>
      <c r="T5616" s="44"/>
      <c r="U5616" s="44"/>
      <c r="V5616" s="44"/>
      <c r="W5616" s="44"/>
      <c r="X5616" s="44"/>
      <c r="Y5616" s="44"/>
    </row>
    <row r="5617" spans="1:25" ht="15" customHeight="1" x14ac:dyDescent="0.2">
      <c r="A5617" s="44"/>
      <c r="O5617" s="44"/>
      <c r="P5617" s="44"/>
      <c r="Q5617" s="44"/>
      <c r="R5617" s="44"/>
      <c r="S5617" s="44"/>
      <c r="T5617" s="44"/>
      <c r="U5617" s="44"/>
      <c r="V5617" s="44"/>
      <c r="W5617" s="44"/>
      <c r="X5617" s="44"/>
      <c r="Y5617" s="44"/>
    </row>
    <row r="5618" spans="1:25" ht="15" customHeight="1" x14ac:dyDescent="0.2">
      <c r="A5618" s="44"/>
      <c r="O5618" s="44"/>
      <c r="P5618" s="44"/>
      <c r="Q5618" s="44"/>
      <c r="R5618" s="44"/>
      <c r="S5618" s="44"/>
      <c r="T5618" s="44"/>
      <c r="U5618" s="44"/>
      <c r="V5618" s="44"/>
      <c r="W5618" s="44"/>
      <c r="X5618" s="44"/>
      <c r="Y5618" s="44"/>
    </row>
    <row r="5619" spans="1:25" ht="15" customHeight="1" x14ac:dyDescent="0.2">
      <c r="A5619" s="44"/>
      <c r="O5619" s="44"/>
      <c r="P5619" s="44"/>
      <c r="Q5619" s="44"/>
      <c r="R5619" s="44"/>
      <c r="S5619" s="44"/>
      <c r="T5619" s="44"/>
      <c r="U5619" s="44"/>
      <c r="V5619" s="44"/>
      <c r="W5619" s="44"/>
      <c r="X5619" s="44"/>
      <c r="Y5619" s="44"/>
    </row>
    <row r="5620" spans="1:25" ht="15" customHeight="1" x14ac:dyDescent="0.2">
      <c r="A5620" s="44"/>
      <c r="O5620" s="44"/>
      <c r="P5620" s="44"/>
      <c r="Q5620" s="44"/>
      <c r="R5620" s="44"/>
      <c r="S5620" s="44"/>
      <c r="T5620" s="44"/>
      <c r="U5620" s="44"/>
      <c r="V5620" s="44"/>
      <c r="W5620" s="44"/>
      <c r="X5620" s="44"/>
      <c r="Y5620" s="44"/>
    </row>
    <row r="5621" spans="1:25" ht="15" customHeight="1" x14ac:dyDescent="0.2">
      <c r="A5621" s="44"/>
      <c r="O5621" s="44"/>
      <c r="P5621" s="44"/>
      <c r="Q5621" s="44"/>
      <c r="R5621" s="44"/>
      <c r="S5621" s="44"/>
      <c r="T5621" s="44"/>
      <c r="U5621" s="44"/>
      <c r="V5621" s="44"/>
      <c r="W5621" s="44"/>
      <c r="X5621" s="44"/>
      <c r="Y5621" s="44"/>
    </row>
    <row r="5622" spans="1:25" ht="15" customHeight="1" x14ac:dyDescent="0.2">
      <c r="A5622" s="44"/>
      <c r="O5622" s="44"/>
      <c r="P5622" s="44"/>
      <c r="Q5622" s="44"/>
      <c r="R5622" s="44"/>
      <c r="S5622" s="44"/>
      <c r="T5622" s="44"/>
      <c r="U5622" s="44"/>
      <c r="V5622" s="44"/>
      <c r="W5622" s="44"/>
      <c r="X5622" s="44"/>
      <c r="Y5622" s="44"/>
    </row>
    <row r="5623" spans="1:25" ht="15" customHeight="1" x14ac:dyDescent="0.2">
      <c r="A5623" s="44"/>
      <c r="O5623" s="44"/>
      <c r="P5623" s="44"/>
      <c r="Q5623" s="44"/>
      <c r="R5623" s="44"/>
      <c r="S5623" s="44"/>
      <c r="T5623" s="44"/>
      <c r="U5623" s="44"/>
      <c r="V5623" s="44"/>
      <c r="W5623" s="44"/>
      <c r="X5623" s="44"/>
      <c r="Y5623" s="44"/>
    </row>
    <row r="5624" spans="1:25" ht="15" customHeight="1" x14ac:dyDescent="0.2">
      <c r="A5624" s="44"/>
      <c r="O5624" s="44"/>
      <c r="P5624" s="44"/>
      <c r="Q5624" s="44"/>
      <c r="R5624" s="44"/>
      <c r="S5624" s="44"/>
      <c r="T5624" s="44"/>
      <c r="U5624" s="44"/>
      <c r="V5624" s="44"/>
      <c r="W5624" s="44"/>
      <c r="X5624" s="44"/>
      <c r="Y5624" s="44"/>
    </row>
    <row r="5625" spans="1:25" ht="15" customHeight="1" x14ac:dyDescent="0.2">
      <c r="A5625" s="44"/>
      <c r="O5625" s="44"/>
      <c r="P5625" s="44"/>
      <c r="Q5625" s="44"/>
      <c r="R5625" s="44"/>
      <c r="S5625" s="44"/>
      <c r="T5625" s="44"/>
      <c r="U5625" s="44"/>
      <c r="V5625" s="44"/>
      <c r="W5625" s="44"/>
      <c r="X5625" s="44"/>
      <c r="Y5625" s="44"/>
    </row>
    <row r="5626" spans="1:25" ht="15" customHeight="1" x14ac:dyDescent="0.2">
      <c r="A5626" s="44"/>
      <c r="O5626" s="44"/>
      <c r="P5626" s="44"/>
      <c r="Q5626" s="44"/>
      <c r="R5626" s="44"/>
      <c r="S5626" s="44"/>
      <c r="T5626" s="44"/>
      <c r="U5626" s="44"/>
      <c r="V5626" s="44"/>
      <c r="W5626" s="44"/>
      <c r="X5626" s="44"/>
      <c r="Y5626" s="44"/>
    </row>
    <row r="5627" spans="1:25" ht="15" customHeight="1" x14ac:dyDescent="0.2">
      <c r="A5627" s="44"/>
      <c r="O5627" s="44"/>
      <c r="P5627" s="44"/>
      <c r="Q5627" s="44"/>
      <c r="R5627" s="44"/>
      <c r="S5627" s="44"/>
      <c r="T5627" s="44"/>
      <c r="U5627" s="44"/>
      <c r="V5627" s="44"/>
      <c r="W5627" s="44"/>
      <c r="X5627" s="44"/>
      <c r="Y5627" s="44"/>
    </row>
    <row r="5628" spans="1:25" ht="15" customHeight="1" x14ac:dyDescent="0.2">
      <c r="A5628" s="44"/>
      <c r="O5628" s="44"/>
      <c r="P5628" s="44"/>
      <c r="Q5628" s="44"/>
      <c r="R5628" s="44"/>
      <c r="S5628" s="44"/>
      <c r="T5628" s="44"/>
      <c r="U5628" s="44"/>
      <c r="V5628" s="44"/>
      <c r="W5628" s="44"/>
      <c r="X5628" s="44"/>
      <c r="Y5628" s="44"/>
    </row>
    <row r="5629" spans="1:25" ht="15" customHeight="1" x14ac:dyDescent="0.2">
      <c r="A5629" s="44"/>
      <c r="O5629" s="44"/>
      <c r="P5629" s="44"/>
      <c r="Q5629" s="44"/>
      <c r="R5629" s="44"/>
      <c r="S5629" s="44"/>
      <c r="T5629" s="44"/>
      <c r="U5629" s="44"/>
      <c r="V5629" s="44"/>
      <c r="W5629" s="44"/>
      <c r="X5629" s="44"/>
      <c r="Y5629" s="44"/>
    </row>
    <row r="5630" spans="1:25" ht="15" customHeight="1" x14ac:dyDescent="0.2">
      <c r="A5630" s="44"/>
      <c r="O5630" s="44"/>
      <c r="P5630" s="44"/>
      <c r="Q5630" s="44"/>
      <c r="R5630" s="44"/>
      <c r="S5630" s="44"/>
      <c r="T5630" s="44"/>
      <c r="U5630" s="44"/>
      <c r="V5630" s="44"/>
      <c r="W5630" s="44"/>
      <c r="X5630" s="44"/>
      <c r="Y5630" s="44"/>
    </row>
    <row r="5631" spans="1:25" ht="15" customHeight="1" x14ac:dyDescent="0.2">
      <c r="A5631" s="44"/>
      <c r="O5631" s="44"/>
      <c r="P5631" s="44"/>
      <c r="Q5631" s="44"/>
      <c r="R5631" s="44"/>
      <c r="S5631" s="44"/>
      <c r="T5631" s="44"/>
      <c r="U5631" s="44"/>
      <c r="V5631" s="44"/>
      <c r="W5631" s="44"/>
      <c r="X5631" s="44"/>
      <c r="Y5631" s="44"/>
    </row>
    <row r="5632" spans="1:25" ht="15" customHeight="1" x14ac:dyDescent="0.2">
      <c r="A5632" s="44"/>
      <c r="O5632" s="44"/>
      <c r="P5632" s="44"/>
      <c r="Q5632" s="44"/>
      <c r="R5632" s="44"/>
      <c r="S5632" s="44"/>
      <c r="T5632" s="44"/>
      <c r="U5632" s="44"/>
      <c r="V5632" s="44"/>
      <c r="W5632" s="44"/>
      <c r="X5632" s="44"/>
      <c r="Y5632" s="44"/>
    </row>
    <row r="5633" spans="1:25" ht="15" customHeight="1" x14ac:dyDescent="0.2">
      <c r="A5633" s="44"/>
      <c r="O5633" s="44"/>
      <c r="P5633" s="44"/>
      <c r="Q5633" s="44"/>
      <c r="R5633" s="44"/>
      <c r="S5633" s="44"/>
      <c r="T5633" s="44"/>
      <c r="U5633" s="44"/>
      <c r="V5633" s="44"/>
      <c r="W5633" s="44"/>
      <c r="X5633" s="44"/>
      <c r="Y5633" s="44"/>
    </row>
    <row r="5634" spans="1:25" ht="15" customHeight="1" x14ac:dyDescent="0.2">
      <c r="A5634" s="44"/>
      <c r="O5634" s="44"/>
      <c r="P5634" s="44"/>
      <c r="Q5634" s="44"/>
      <c r="R5634" s="44"/>
      <c r="S5634" s="44"/>
      <c r="T5634" s="44"/>
      <c r="U5634" s="44"/>
      <c r="V5634" s="44"/>
      <c r="W5634" s="44"/>
      <c r="X5634" s="44"/>
      <c r="Y5634" s="44"/>
    </row>
    <row r="5635" spans="1:25" ht="15" customHeight="1" x14ac:dyDescent="0.2">
      <c r="A5635" s="44"/>
      <c r="O5635" s="44"/>
      <c r="P5635" s="44"/>
      <c r="Q5635" s="44"/>
      <c r="R5635" s="44"/>
      <c r="S5635" s="44"/>
      <c r="T5635" s="44"/>
      <c r="U5635" s="44"/>
      <c r="V5635" s="44"/>
      <c r="W5635" s="44"/>
      <c r="X5635" s="44"/>
      <c r="Y5635" s="44"/>
    </row>
    <row r="5636" spans="1:25" ht="15" customHeight="1" x14ac:dyDescent="0.2">
      <c r="A5636" s="44"/>
      <c r="O5636" s="44"/>
      <c r="P5636" s="44"/>
      <c r="Q5636" s="44"/>
      <c r="R5636" s="44"/>
      <c r="S5636" s="44"/>
      <c r="T5636" s="44"/>
      <c r="U5636" s="44"/>
      <c r="V5636" s="44"/>
      <c r="W5636" s="44"/>
      <c r="X5636" s="44"/>
      <c r="Y5636" s="44"/>
    </row>
    <row r="5637" spans="1:25" ht="15" customHeight="1" x14ac:dyDescent="0.2">
      <c r="A5637" s="44"/>
      <c r="O5637" s="44"/>
      <c r="P5637" s="44"/>
      <c r="Q5637" s="44"/>
      <c r="R5637" s="44"/>
      <c r="S5637" s="44"/>
      <c r="T5637" s="44"/>
      <c r="U5637" s="44"/>
      <c r="V5637" s="44"/>
      <c r="W5637" s="44"/>
      <c r="X5637" s="44"/>
      <c r="Y5637" s="44"/>
    </row>
    <row r="5638" spans="1:25" ht="15" customHeight="1" x14ac:dyDescent="0.2">
      <c r="A5638" s="44"/>
      <c r="O5638" s="44"/>
      <c r="P5638" s="44"/>
      <c r="Q5638" s="44"/>
      <c r="R5638" s="44"/>
      <c r="S5638" s="44"/>
      <c r="T5638" s="44"/>
      <c r="U5638" s="44"/>
      <c r="V5638" s="44"/>
      <c r="W5638" s="44"/>
      <c r="X5638" s="44"/>
      <c r="Y5638" s="44"/>
    </row>
    <row r="5639" spans="1:25" ht="15" customHeight="1" x14ac:dyDescent="0.2">
      <c r="A5639" s="44"/>
      <c r="O5639" s="44"/>
      <c r="P5639" s="44"/>
      <c r="Q5639" s="44"/>
      <c r="R5639" s="44"/>
      <c r="S5639" s="44"/>
      <c r="T5639" s="44"/>
      <c r="U5639" s="44"/>
      <c r="V5639" s="44"/>
      <c r="W5639" s="44"/>
      <c r="X5639" s="44"/>
      <c r="Y5639" s="44"/>
    </row>
    <row r="5640" spans="1:25" ht="15" customHeight="1" x14ac:dyDescent="0.2">
      <c r="A5640" s="44"/>
      <c r="O5640" s="44"/>
      <c r="P5640" s="44"/>
      <c r="Q5640" s="44"/>
      <c r="R5640" s="44"/>
      <c r="S5640" s="44"/>
      <c r="T5640" s="44"/>
      <c r="U5640" s="44"/>
      <c r="V5640" s="44"/>
      <c r="W5640" s="44"/>
      <c r="X5640" s="44"/>
      <c r="Y5640" s="44"/>
    </row>
    <row r="5641" spans="1:25" ht="15" customHeight="1" x14ac:dyDescent="0.2">
      <c r="A5641" s="44"/>
      <c r="O5641" s="44"/>
      <c r="P5641" s="44"/>
      <c r="Q5641" s="44"/>
      <c r="R5641" s="44"/>
      <c r="S5641" s="44"/>
      <c r="T5641" s="44"/>
      <c r="U5641" s="44"/>
      <c r="V5641" s="44"/>
      <c r="W5641" s="44"/>
      <c r="X5641" s="44"/>
      <c r="Y5641" s="44"/>
    </row>
    <row r="5642" spans="1:25" ht="15" customHeight="1" x14ac:dyDescent="0.2">
      <c r="A5642" s="44"/>
      <c r="O5642" s="44"/>
      <c r="P5642" s="44"/>
      <c r="Q5642" s="44"/>
      <c r="R5642" s="44"/>
      <c r="S5642" s="44"/>
      <c r="T5642" s="44"/>
      <c r="U5642" s="44"/>
      <c r="V5642" s="44"/>
      <c r="W5642" s="44"/>
      <c r="X5642" s="44"/>
      <c r="Y5642" s="44"/>
    </row>
    <row r="5643" spans="1:25" ht="15" customHeight="1" x14ac:dyDescent="0.2">
      <c r="A5643" s="44"/>
      <c r="O5643" s="44"/>
      <c r="P5643" s="44"/>
      <c r="Q5643" s="44"/>
      <c r="R5643" s="44"/>
      <c r="S5643" s="44"/>
      <c r="T5643" s="44"/>
      <c r="U5643" s="44"/>
      <c r="V5643" s="44"/>
      <c r="W5643" s="44"/>
      <c r="X5643" s="44"/>
      <c r="Y5643" s="44"/>
    </row>
    <row r="5644" spans="1:25" ht="15" customHeight="1" x14ac:dyDescent="0.2">
      <c r="A5644" s="44"/>
      <c r="O5644" s="44"/>
      <c r="P5644" s="44"/>
      <c r="Q5644" s="44"/>
      <c r="R5644" s="44"/>
      <c r="S5644" s="44"/>
      <c r="T5644" s="44"/>
      <c r="U5644" s="44"/>
      <c r="V5644" s="44"/>
      <c r="W5644" s="44"/>
      <c r="X5644" s="44"/>
      <c r="Y5644" s="44"/>
    </row>
    <row r="5645" spans="1:25" ht="15" customHeight="1" x14ac:dyDescent="0.2">
      <c r="A5645" s="44"/>
      <c r="O5645" s="44"/>
      <c r="P5645" s="44"/>
      <c r="Q5645" s="44"/>
      <c r="R5645" s="44"/>
      <c r="S5645" s="44"/>
      <c r="T5645" s="44"/>
      <c r="U5645" s="44"/>
      <c r="V5645" s="44"/>
      <c r="W5645" s="44"/>
      <c r="X5645" s="44"/>
      <c r="Y5645" s="44"/>
    </row>
    <row r="5646" spans="1:25" ht="15" customHeight="1" x14ac:dyDescent="0.2">
      <c r="A5646" s="44"/>
      <c r="O5646" s="44"/>
      <c r="P5646" s="44"/>
      <c r="Q5646" s="44"/>
      <c r="R5646" s="44"/>
      <c r="S5646" s="44"/>
      <c r="T5646" s="44"/>
      <c r="U5646" s="44"/>
      <c r="V5646" s="44"/>
      <c r="W5646" s="44"/>
      <c r="X5646" s="44"/>
      <c r="Y5646" s="44"/>
    </row>
    <row r="5647" spans="1:25" ht="15" customHeight="1" x14ac:dyDescent="0.2">
      <c r="A5647" s="44"/>
      <c r="O5647" s="44"/>
      <c r="P5647" s="44"/>
      <c r="Q5647" s="44"/>
      <c r="R5647" s="44"/>
      <c r="S5647" s="44"/>
      <c r="T5647" s="44"/>
      <c r="U5647" s="44"/>
      <c r="V5647" s="44"/>
      <c r="W5647" s="44"/>
      <c r="X5647" s="44"/>
      <c r="Y5647" s="44"/>
    </row>
    <row r="5648" spans="1:25" ht="15" customHeight="1" x14ac:dyDescent="0.2">
      <c r="A5648" s="44"/>
      <c r="O5648" s="44"/>
      <c r="P5648" s="44"/>
      <c r="Q5648" s="44"/>
      <c r="R5648" s="44"/>
      <c r="S5648" s="44"/>
      <c r="T5648" s="44"/>
      <c r="U5648" s="44"/>
      <c r="V5648" s="44"/>
      <c r="W5648" s="44"/>
      <c r="X5648" s="44"/>
      <c r="Y5648" s="44"/>
    </row>
    <row r="5649" spans="1:25" ht="15" customHeight="1" x14ac:dyDescent="0.2">
      <c r="A5649" s="44"/>
      <c r="O5649" s="44"/>
      <c r="P5649" s="44"/>
      <c r="Q5649" s="44"/>
      <c r="R5649" s="44"/>
      <c r="S5649" s="44"/>
      <c r="T5649" s="44"/>
      <c r="U5649" s="44"/>
      <c r="V5649" s="44"/>
      <c r="W5649" s="44"/>
      <c r="X5649" s="44"/>
      <c r="Y5649" s="44"/>
    </row>
    <row r="5650" spans="1:25" ht="15" customHeight="1" x14ac:dyDescent="0.2">
      <c r="A5650" s="44"/>
      <c r="O5650" s="44"/>
      <c r="P5650" s="44"/>
      <c r="Q5650" s="44"/>
      <c r="R5650" s="44"/>
      <c r="S5650" s="44"/>
      <c r="T5650" s="44"/>
      <c r="U5650" s="44"/>
      <c r="V5650" s="44"/>
      <c r="W5650" s="44"/>
      <c r="X5650" s="44"/>
      <c r="Y5650" s="44"/>
    </row>
    <row r="5651" spans="1:25" ht="15" customHeight="1" x14ac:dyDescent="0.2">
      <c r="A5651" s="44"/>
      <c r="O5651" s="44"/>
      <c r="P5651" s="44"/>
      <c r="Q5651" s="44"/>
      <c r="R5651" s="44"/>
      <c r="S5651" s="44"/>
      <c r="T5651" s="44"/>
      <c r="U5651" s="44"/>
      <c r="V5651" s="44"/>
      <c r="W5651" s="44"/>
      <c r="X5651" s="44"/>
      <c r="Y5651" s="44"/>
    </row>
    <row r="5652" spans="1:25" ht="15" customHeight="1" x14ac:dyDescent="0.2">
      <c r="A5652" s="44"/>
      <c r="O5652" s="44"/>
      <c r="P5652" s="44"/>
      <c r="Q5652" s="44"/>
      <c r="R5652" s="44"/>
      <c r="S5652" s="44"/>
      <c r="T5652" s="44"/>
      <c r="U5652" s="44"/>
      <c r="V5652" s="44"/>
      <c r="W5652" s="44"/>
      <c r="X5652" s="44"/>
      <c r="Y5652" s="44"/>
    </row>
    <row r="5653" spans="1:25" ht="15" customHeight="1" x14ac:dyDescent="0.2">
      <c r="A5653" s="44"/>
      <c r="O5653" s="44"/>
      <c r="P5653" s="44"/>
      <c r="Q5653" s="44"/>
      <c r="R5653" s="44"/>
      <c r="S5653" s="44"/>
      <c r="T5653" s="44"/>
      <c r="U5653" s="44"/>
      <c r="V5653" s="44"/>
      <c r="W5653" s="44"/>
      <c r="X5653" s="44"/>
      <c r="Y5653" s="44"/>
    </row>
    <row r="5654" spans="1:25" ht="15" customHeight="1" x14ac:dyDescent="0.2">
      <c r="A5654" s="44"/>
      <c r="O5654" s="44"/>
      <c r="P5654" s="44"/>
      <c r="Q5654" s="44"/>
      <c r="R5654" s="44"/>
      <c r="S5654" s="44"/>
      <c r="T5654" s="44"/>
      <c r="U5654" s="44"/>
      <c r="V5654" s="44"/>
      <c r="W5654" s="44"/>
      <c r="X5654" s="44"/>
      <c r="Y5654" s="44"/>
    </row>
    <row r="5655" spans="1:25" ht="15" customHeight="1" x14ac:dyDescent="0.2">
      <c r="A5655" s="44"/>
      <c r="O5655" s="44"/>
      <c r="P5655" s="44"/>
      <c r="Q5655" s="44"/>
      <c r="R5655" s="44"/>
      <c r="S5655" s="44"/>
      <c r="T5655" s="44"/>
      <c r="U5655" s="44"/>
      <c r="V5655" s="44"/>
      <c r="W5655" s="44"/>
      <c r="X5655" s="44"/>
      <c r="Y5655" s="44"/>
    </row>
    <row r="5656" spans="1:25" ht="15" customHeight="1" x14ac:dyDescent="0.2">
      <c r="A5656" s="44"/>
      <c r="O5656" s="44"/>
      <c r="P5656" s="44"/>
      <c r="Q5656" s="44"/>
      <c r="R5656" s="44"/>
      <c r="S5656" s="44"/>
      <c r="T5656" s="44"/>
      <c r="U5656" s="44"/>
      <c r="V5656" s="44"/>
      <c r="W5656" s="44"/>
      <c r="X5656" s="44"/>
      <c r="Y5656" s="44"/>
    </row>
    <row r="5657" spans="1:25" ht="15" customHeight="1" x14ac:dyDescent="0.2">
      <c r="A5657" s="44"/>
      <c r="O5657" s="44"/>
      <c r="P5657" s="44"/>
      <c r="Q5657" s="44"/>
      <c r="R5657" s="44"/>
      <c r="S5657" s="44"/>
      <c r="T5657" s="44"/>
      <c r="U5657" s="44"/>
      <c r="V5657" s="44"/>
      <c r="W5657" s="44"/>
      <c r="X5657" s="44"/>
      <c r="Y5657" s="44"/>
    </row>
    <row r="5658" spans="1:25" ht="15" customHeight="1" x14ac:dyDescent="0.2">
      <c r="A5658" s="44"/>
      <c r="O5658" s="44"/>
      <c r="P5658" s="44"/>
      <c r="Q5658" s="44"/>
      <c r="R5658" s="44"/>
      <c r="S5658" s="44"/>
      <c r="T5658" s="44"/>
      <c r="U5658" s="44"/>
      <c r="V5658" s="44"/>
      <c r="W5658" s="44"/>
      <c r="X5658" s="44"/>
      <c r="Y5658" s="44"/>
    </row>
    <row r="5659" spans="1:25" ht="15" customHeight="1" x14ac:dyDescent="0.2">
      <c r="A5659" s="44"/>
      <c r="O5659" s="44"/>
      <c r="P5659" s="44"/>
      <c r="Q5659" s="44"/>
      <c r="R5659" s="44"/>
      <c r="S5659" s="44"/>
      <c r="T5659" s="44"/>
      <c r="U5659" s="44"/>
      <c r="V5659" s="44"/>
      <c r="W5659" s="44"/>
      <c r="X5659" s="44"/>
      <c r="Y5659" s="44"/>
    </row>
    <row r="5660" spans="1:25" ht="15" customHeight="1" x14ac:dyDescent="0.2">
      <c r="A5660" s="44"/>
      <c r="O5660" s="44"/>
      <c r="P5660" s="44"/>
      <c r="Q5660" s="44"/>
      <c r="R5660" s="44"/>
      <c r="S5660" s="44"/>
      <c r="T5660" s="44"/>
      <c r="U5660" s="44"/>
      <c r="V5660" s="44"/>
      <c r="W5660" s="44"/>
      <c r="X5660" s="44"/>
      <c r="Y5660" s="44"/>
    </row>
    <row r="5661" spans="1:25" ht="15" customHeight="1" x14ac:dyDescent="0.2">
      <c r="A5661" s="44"/>
      <c r="O5661" s="44"/>
      <c r="P5661" s="44"/>
      <c r="Q5661" s="44"/>
      <c r="R5661" s="44"/>
      <c r="S5661" s="44"/>
      <c r="T5661" s="44"/>
      <c r="U5661" s="44"/>
      <c r="V5661" s="44"/>
      <c r="W5661" s="44"/>
      <c r="X5661" s="44"/>
      <c r="Y5661" s="44"/>
    </row>
    <row r="5662" spans="1:25" ht="15" customHeight="1" x14ac:dyDescent="0.2">
      <c r="A5662" s="44"/>
      <c r="O5662" s="44"/>
      <c r="P5662" s="44"/>
      <c r="Q5662" s="44"/>
      <c r="R5662" s="44"/>
      <c r="S5662" s="44"/>
      <c r="T5662" s="44"/>
      <c r="U5662" s="44"/>
      <c r="V5662" s="44"/>
      <c r="W5662" s="44"/>
      <c r="X5662" s="44"/>
      <c r="Y5662" s="44"/>
    </row>
    <row r="5663" spans="1:25" ht="15" customHeight="1" x14ac:dyDescent="0.2">
      <c r="A5663" s="44"/>
      <c r="O5663" s="44"/>
      <c r="P5663" s="44"/>
      <c r="Q5663" s="44"/>
      <c r="R5663" s="44"/>
      <c r="S5663" s="44"/>
      <c r="T5663" s="44"/>
      <c r="U5663" s="44"/>
      <c r="V5663" s="44"/>
      <c r="W5663" s="44"/>
      <c r="X5663" s="44"/>
      <c r="Y5663" s="44"/>
    </row>
    <row r="5664" spans="1:25" ht="15" customHeight="1" x14ac:dyDescent="0.2">
      <c r="A5664" s="44"/>
      <c r="O5664" s="44"/>
      <c r="P5664" s="44"/>
      <c r="Q5664" s="44"/>
      <c r="R5664" s="44"/>
      <c r="S5664" s="44"/>
      <c r="T5664" s="44"/>
      <c r="U5664" s="44"/>
      <c r="V5664" s="44"/>
      <c r="W5664" s="44"/>
      <c r="X5664" s="44"/>
      <c r="Y5664" s="44"/>
    </row>
    <row r="5665" spans="1:25" ht="15" customHeight="1" x14ac:dyDescent="0.2">
      <c r="A5665" s="44"/>
      <c r="O5665" s="44"/>
      <c r="P5665" s="44"/>
      <c r="Q5665" s="44"/>
      <c r="R5665" s="44"/>
      <c r="S5665" s="44"/>
      <c r="T5665" s="44"/>
      <c r="U5665" s="44"/>
      <c r="V5665" s="44"/>
      <c r="W5665" s="44"/>
      <c r="X5665" s="44"/>
      <c r="Y5665" s="44"/>
    </row>
    <row r="5666" spans="1:25" ht="15" customHeight="1" x14ac:dyDescent="0.2">
      <c r="A5666" s="44"/>
      <c r="O5666" s="44"/>
      <c r="P5666" s="44"/>
      <c r="Q5666" s="44"/>
      <c r="R5666" s="44"/>
      <c r="S5666" s="44"/>
      <c r="T5666" s="44"/>
      <c r="U5666" s="44"/>
      <c r="V5666" s="44"/>
      <c r="W5666" s="44"/>
      <c r="X5666" s="44"/>
      <c r="Y5666" s="44"/>
    </row>
    <row r="5667" spans="1:25" ht="15" customHeight="1" x14ac:dyDescent="0.2">
      <c r="A5667" s="44"/>
      <c r="O5667" s="44"/>
      <c r="P5667" s="44"/>
      <c r="Q5667" s="44"/>
      <c r="R5667" s="44"/>
      <c r="S5667" s="44"/>
      <c r="T5667" s="44"/>
      <c r="U5667" s="44"/>
      <c r="V5667" s="44"/>
      <c r="W5667" s="44"/>
      <c r="X5667" s="44"/>
      <c r="Y5667" s="44"/>
    </row>
    <row r="5668" spans="1:25" ht="15" customHeight="1" x14ac:dyDescent="0.2">
      <c r="A5668" s="44"/>
      <c r="O5668" s="44"/>
      <c r="P5668" s="44"/>
      <c r="Q5668" s="44"/>
      <c r="R5668" s="44"/>
      <c r="S5668" s="44"/>
      <c r="T5668" s="44"/>
      <c r="U5668" s="44"/>
      <c r="V5668" s="44"/>
      <c r="W5668" s="44"/>
      <c r="X5668" s="44"/>
      <c r="Y5668" s="44"/>
    </row>
    <row r="5669" spans="1:25" ht="15" customHeight="1" x14ac:dyDescent="0.2">
      <c r="A5669" s="44"/>
      <c r="O5669" s="44"/>
      <c r="P5669" s="44"/>
      <c r="Q5669" s="44"/>
      <c r="R5669" s="44"/>
      <c r="S5669" s="44"/>
      <c r="T5669" s="44"/>
      <c r="U5669" s="44"/>
      <c r="V5669" s="44"/>
      <c r="W5669" s="44"/>
      <c r="X5669" s="44"/>
      <c r="Y5669" s="44"/>
    </row>
    <row r="5670" spans="1:25" ht="15" customHeight="1" x14ac:dyDescent="0.2">
      <c r="A5670" s="44"/>
      <c r="O5670" s="44"/>
      <c r="P5670" s="44"/>
      <c r="Q5670" s="44"/>
      <c r="R5670" s="44"/>
      <c r="S5670" s="44"/>
      <c r="T5670" s="44"/>
      <c r="U5670" s="44"/>
      <c r="V5670" s="44"/>
      <c r="W5670" s="44"/>
      <c r="X5670" s="44"/>
      <c r="Y5670" s="44"/>
    </row>
    <row r="5671" spans="1:25" ht="15" customHeight="1" x14ac:dyDescent="0.2">
      <c r="A5671" s="44"/>
      <c r="O5671" s="44"/>
      <c r="P5671" s="44"/>
      <c r="Q5671" s="44"/>
      <c r="R5671" s="44"/>
      <c r="S5671" s="44"/>
      <c r="T5671" s="44"/>
      <c r="U5671" s="44"/>
      <c r="V5671" s="44"/>
      <c r="W5671" s="44"/>
      <c r="X5671" s="44"/>
      <c r="Y5671" s="44"/>
    </row>
    <row r="5672" spans="1:25" ht="15" customHeight="1" x14ac:dyDescent="0.2">
      <c r="A5672" s="44"/>
      <c r="O5672" s="44"/>
      <c r="P5672" s="44"/>
      <c r="Q5672" s="44"/>
      <c r="R5672" s="44"/>
      <c r="S5672" s="44"/>
      <c r="T5672" s="44"/>
      <c r="U5672" s="44"/>
      <c r="V5672" s="44"/>
      <c r="W5672" s="44"/>
      <c r="X5672" s="44"/>
      <c r="Y5672" s="44"/>
    </row>
    <row r="5673" spans="1:25" ht="15" customHeight="1" x14ac:dyDescent="0.2">
      <c r="A5673" s="44"/>
      <c r="O5673" s="44"/>
      <c r="P5673" s="44"/>
      <c r="Q5673" s="44"/>
      <c r="R5673" s="44"/>
      <c r="S5673" s="44"/>
      <c r="T5673" s="44"/>
      <c r="U5673" s="44"/>
      <c r="V5673" s="44"/>
      <c r="W5673" s="44"/>
      <c r="X5673" s="44"/>
      <c r="Y5673" s="44"/>
    </row>
    <row r="5674" spans="1:25" ht="15" customHeight="1" x14ac:dyDescent="0.2">
      <c r="A5674" s="44"/>
      <c r="O5674" s="44"/>
      <c r="P5674" s="44"/>
      <c r="Q5674" s="44"/>
      <c r="R5674" s="44"/>
      <c r="S5674" s="44"/>
      <c r="T5674" s="44"/>
      <c r="U5674" s="44"/>
      <c r="V5674" s="44"/>
      <c r="W5674" s="44"/>
      <c r="X5674" s="44"/>
      <c r="Y5674" s="44"/>
    </row>
    <row r="5675" spans="1:25" ht="15" customHeight="1" x14ac:dyDescent="0.2">
      <c r="A5675" s="44"/>
      <c r="O5675" s="44"/>
      <c r="P5675" s="44"/>
      <c r="Q5675" s="44"/>
      <c r="R5675" s="44"/>
      <c r="S5675" s="44"/>
      <c r="T5675" s="44"/>
      <c r="U5675" s="44"/>
      <c r="V5675" s="44"/>
      <c r="W5675" s="44"/>
      <c r="X5675" s="44"/>
      <c r="Y5675" s="44"/>
    </row>
    <row r="5676" spans="1:25" ht="15" customHeight="1" x14ac:dyDescent="0.2">
      <c r="A5676" s="44"/>
      <c r="O5676" s="44"/>
      <c r="P5676" s="44"/>
      <c r="Q5676" s="44"/>
      <c r="R5676" s="44"/>
      <c r="S5676" s="44"/>
      <c r="T5676" s="44"/>
      <c r="U5676" s="44"/>
      <c r="V5676" s="44"/>
      <c r="W5676" s="44"/>
      <c r="X5676" s="44"/>
      <c r="Y5676" s="44"/>
    </row>
    <row r="5677" spans="1:25" ht="15" customHeight="1" x14ac:dyDescent="0.2">
      <c r="A5677" s="44"/>
      <c r="O5677" s="44"/>
      <c r="P5677" s="44"/>
      <c r="Q5677" s="44"/>
      <c r="R5677" s="44"/>
      <c r="S5677" s="44"/>
      <c r="T5677" s="44"/>
      <c r="U5677" s="44"/>
      <c r="V5677" s="44"/>
      <c r="W5677" s="44"/>
      <c r="X5677" s="44"/>
      <c r="Y5677" s="44"/>
    </row>
    <row r="5678" spans="1:25" ht="15" customHeight="1" x14ac:dyDescent="0.2">
      <c r="A5678" s="44"/>
      <c r="O5678" s="44"/>
      <c r="P5678" s="44"/>
      <c r="Q5678" s="44"/>
      <c r="R5678" s="44"/>
      <c r="S5678" s="44"/>
      <c r="T5678" s="44"/>
      <c r="U5678" s="44"/>
      <c r="V5678" s="44"/>
      <c r="W5678" s="44"/>
      <c r="X5678" s="44"/>
      <c r="Y5678" s="44"/>
    </row>
    <row r="5679" spans="1:25" ht="15" customHeight="1" x14ac:dyDescent="0.2">
      <c r="A5679" s="44"/>
      <c r="O5679" s="44"/>
      <c r="P5679" s="44"/>
      <c r="Q5679" s="44"/>
      <c r="R5679" s="44"/>
      <c r="S5679" s="44"/>
      <c r="T5679" s="44"/>
      <c r="U5679" s="44"/>
      <c r="V5679" s="44"/>
      <c r="W5679" s="44"/>
      <c r="X5679" s="44"/>
      <c r="Y5679" s="44"/>
    </row>
    <row r="5680" spans="1:25" ht="15" customHeight="1" x14ac:dyDescent="0.2">
      <c r="A5680" s="44"/>
      <c r="O5680" s="44"/>
      <c r="P5680" s="44"/>
      <c r="Q5680" s="44"/>
      <c r="R5680" s="44"/>
      <c r="S5680" s="44"/>
      <c r="T5680" s="44"/>
      <c r="U5680" s="44"/>
      <c r="V5680" s="44"/>
      <c r="W5680" s="44"/>
      <c r="X5680" s="44"/>
      <c r="Y5680" s="44"/>
    </row>
    <row r="5681" spans="1:25" ht="15" customHeight="1" x14ac:dyDescent="0.2">
      <c r="A5681" s="44"/>
      <c r="O5681" s="44"/>
      <c r="P5681" s="44"/>
      <c r="Q5681" s="44"/>
      <c r="R5681" s="44"/>
      <c r="S5681" s="44"/>
      <c r="T5681" s="44"/>
      <c r="U5681" s="44"/>
      <c r="V5681" s="44"/>
      <c r="W5681" s="44"/>
      <c r="X5681" s="44"/>
      <c r="Y5681" s="44"/>
    </row>
    <row r="5682" spans="1:25" ht="15" customHeight="1" x14ac:dyDescent="0.2">
      <c r="A5682" s="44"/>
      <c r="O5682" s="44"/>
      <c r="P5682" s="44"/>
      <c r="Q5682" s="44"/>
      <c r="R5682" s="44"/>
      <c r="S5682" s="44"/>
      <c r="T5682" s="44"/>
      <c r="U5682" s="44"/>
      <c r="V5682" s="44"/>
      <c r="W5682" s="44"/>
      <c r="X5682" s="44"/>
      <c r="Y5682" s="44"/>
    </row>
    <row r="5683" spans="1:25" ht="15" customHeight="1" x14ac:dyDescent="0.2">
      <c r="A5683" s="44"/>
      <c r="O5683" s="44"/>
      <c r="P5683" s="44"/>
      <c r="Q5683" s="44"/>
      <c r="R5683" s="44"/>
      <c r="S5683" s="44"/>
      <c r="T5683" s="44"/>
      <c r="U5683" s="44"/>
      <c r="V5683" s="44"/>
      <c r="W5683" s="44"/>
      <c r="X5683" s="44"/>
      <c r="Y5683" s="44"/>
    </row>
    <row r="5684" spans="1:25" ht="15" customHeight="1" x14ac:dyDescent="0.2">
      <c r="A5684" s="44"/>
      <c r="O5684" s="44"/>
      <c r="P5684" s="44"/>
      <c r="Q5684" s="44"/>
      <c r="R5684" s="44"/>
      <c r="S5684" s="44"/>
      <c r="T5684" s="44"/>
      <c r="U5684" s="44"/>
      <c r="V5684" s="44"/>
      <c r="W5684" s="44"/>
      <c r="X5684" s="44"/>
      <c r="Y5684" s="44"/>
    </row>
    <row r="5685" spans="1:25" ht="15" customHeight="1" x14ac:dyDescent="0.2">
      <c r="A5685" s="44"/>
      <c r="O5685" s="44"/>
      <c r="P5685" s="44"/>
      <c r="Q5685" s="44"/>
      <c r="R5685" s="44"/>
      <c r="S5685" s="44"/>
      <c r="T5685" s="44"/>
      <c r="U5685" s="44"/>
      <c r="V5685" s="44"/>
      <c r="W5685" s="44"/>
      <c r="X5685" s="44"/>
      <c r="Y5685" s="44"/>
    </row>
    <row r="5686" spans="1:25" ht="15" customHeight="1" x14ac:dyDescent="0.2">
      <c r="A5686" s="44"/>
      <c r="O5686" s="44"/>
      <c r="P5686" s="44"/>
      <c r="Q5686" s="44"/>
      <c r="R5686" s="44"/>
      <c r="S5686" s="44"/>
      <c r="T5686" s="44"/>
      <c r="U5686" s="44"/>
      <c r="V5686" s="44"/>
      <c r="W5686" s="44"/>
      <c r="X5686" s="44"/>
      <c r="Y5686" s="44"/>
    </row>
    <row r="5687" spans="1:25" ht="15" customHeight="1" x14ac:dyDescent="0.2">
      <c r="A5687" s="44"/>
      <c r="O5687" s="44"/>
      <c r="P5687" s="44"/>
      <c r="Q5687" s="44"/>
      <c r="R5687" s="44"/>
      <c r="S5687" s="44"/>
      <c r="T5687" s="44"/>
      <c r="U5687" s="44"/>
      <c r="V5687" s="44"/>
      <c r="W5687" s="44"/>
      <c r="X5687" s="44"/>
      <c r="Y5687" s="44"/>
    </row>
    <row r="5688" spans="1:25" ht="15" customHeight="1" x14ac:dyDescent="0.2">
      <c r="A5688" s="44"/>
      <c r="O5688" s="44"/>
      <c r="P5688" s="44"/>
      <c r="Q5688" s="44"/>
      <c r="R5688" s="44"/>
      <c r="S5688" s="44"/>
      <c r="T5688" s="44"/>
      <c r="U5688" s="44"/>
      <c r="V5688" s="44"/>
      <c r="W5688" s="44"/>
      <c r="X5688" s="44"/>
      <c r="Y5688" s="44"/>
    </row>
    <row r="5689" spans="1:25" ht="15" customHeight="1" x14ac:dyDescent="0.2">
      <c r="A5689" s="44"/>
      <c r="O5689" s="44"/>
      <c r="P5689" s="44"/>
      <c r="Q5689" s="44"/>
      <c r="R5689" s="44"/>
      <c r="S5689" s="44"/>
      <c r="T5689" s="44"/>
      <c r="U5689" s="44"/>
      <c r="V5689" s="44"/>
      <c r="W5689" s="44"/>
      <c r="X5689" s="44"/>
      <c r="Y5689" s="44"/>
    </row>
    <row r="5690" spans="1:25" ht="15" customHeight="1" x14ac:dyDescent="0.2">
      <c r="A5690" s="44"/>
      <c r="O5690" s="44"/>
      <c r="P5690" s="44"/>
      <c r="Q5690" s="44"/>
      <c r="R5690" s="44"/>
      <c r="S5690" s="44"/>
      <c r="T5690" s="44"/>
      <c r="U5690" s="44"/>
      <c r="V5690" s="44"/>
      <c r="W5690" s="44"/>
      <c r="X5690" s="44"/>
      <c r="Y5690" s="44"/>
    </row>
    <row r="5691" spans="1:25" ht="15" customHeight="1" x14ac:dyDescent="0.2">
      <c r="A5691" s="44"/>
      <c r="O5691" s="44"/>
      <c r="P5691" s="44"/>
      <c r="Q5691" s="44"/>
      <c r="R5691" s="44"/>
      <c r="S5691" s="44"/>
      <c r="T5691" s="44"/>
      <c r="U5691" s="44"/>
      <c r="V5691" s="44"/>
      <c r="W5691" s="44"/>
      <c r="X5691" s="44"/>
      <c r="Y5691" s="44"/>
    </row>
    <row r="5692" spans="1:25" ht="15" customHeight="1" x14ac:dyDescent="0.2">
      <c r="A5692" s="44"/>
      <c r="O5692" s="44"/>
      <c r="P5692" s="44"/>
      <c r="Q5692" s="44"/>
      <c r="R5692" s="44"/>
      <c r="S5692" s="44"/>
      <c r="T5692" s="44"/>
      <c r="U5692" s="44"/>
      <c r="V5692" s="44"/>
      <c r="W5692" s="44"/>
      <c r="X5692" s="44"/>
      <c r="Y5692" s="44"/>
    </row>
    <row r="5693" spans="1:25" ht="15" customHeight="1" x14ac:dyDescent="0.2">
      <c r="A5693" s="44"/>
      <c r="O5693" s="44"/>
      <c r="P5693" s="44"/>
      <c r="Q5693" s="44"/>
      <c r="R5693" s="44"/>
      <c r="S5693" s="44"/>
      <c r="T5693" s="44"/>
      <c r="U5693" s="44"/>
      <c r="V5693" s="44"/>
      <c r="W5693" s="44"/>
      <c r="X5693" s="44"/>
      <c r="Y5693" s="44"/>
    </row>
    <row r="5694" spans="1:25" ht="15" customHeight="1" x14ac:dyDescent="0.2">
      <c r="A5694" s="44"/>
      <c r="O5694" s="44"/>
      <c r="P5694" s="44"/>
      <c r="Q5694" s="44"/>
      <c r="R5694" s="44"/>
      <c r="S5694" s="44"/>
      <c r="T5694" s="44"/>
      <c r="U5694" s="44"/>
      <c r="V5694" s="44"/>
      <c r="W5694" s="44"/>
      <c r="X5694" s="44"/>
      <c r="Y5694" s="44"/>
    </row>
    <row r="5695" spans="1:25" ht="15" customHeight="1" x14ac:dyDescent="0.2">
      <c r="A5695" s="44"/>
      <c r="O5695" s="44"/>
      <c r="P5695" s="44"/>
      <c r="Q5695" s="44"/>
      <c r="R5695" s="44"/>
      <c r="S5695" s="44"/>
      <c r="T5695" s="44"/>
      <c r="U5695" s="44"/>
      <c r="V5695" s="44"/>
      <c r="W5695" s="44"/>
      <c r="X5695" s="44"/>
      <c r="Y5695" s="44"/>
    </row>
    <row r="5696" spans="1:25" ht="15" customHeight="1" x14ac:dyDescent="0.2">
      <c r="A5696" s="44"/>
      <c r="O5696" s="44"/>
      <c r="P5696" s="44"/>
      <c r="Q5696" s="44"/>
      <c r="R5696" s="44"/>
      <c r="S5696" s="44"/>
      <c r="T5696" s="44"/>
      <c r="U5696" s="44"/>
      <c r="V5696" s="44"/>
      <c r="W5696" s="44"/>
      <c r="X5696" s="44"/>
      <c r="Y5696" s="44"/>
    </row>
    <row r="5697" spans="1:25" ht="15" customHeight="1" x14ac:dyDescent="0.2">
      <c r="A5697" s="44"/>
      <c r="O5697" s="44"/>
      <c r="P5697" s="44"/>
      <c r="Q5697" s="44"/>
      <c r="R5697" s="44"/>
      <c r="S5697" s="44"/>
      <c r="T5697" s="44"/>
      <c r="U5697" s="44"/>
      <c r="V5697" s="44"/>
      <c r="W5697" s="44"/>
      <c r="X5697" s="44"/>
      <c r="Y5697" s="44"/>
    </row>
    <row r="5698" spans="1:25" ht="15" customHeight="1" x14ac:dyDescent="0.2">
      <c r="A5698" s="44"/>
      <c r="O5698" s="44"/>
      <c r="P5698" s="44"/>
      <c r="Q5698" s="44"/>
      <c r="R5698" s="44"/>
      <c r="S5698" s="44"/>
      <c r="T5698" s="44"/>
      <c r="U5698" s="44"/>
      <c r="V5698" s="44"/>
      <c r="W5698" s="44"/>
      <c r="X5698" s="44"/>
      <c r="Y5698" s="44"/>
    </row>
    <row r="5699" spans="1:25" ht="15" customHeight="1" x14ac:dyDescent="0.2">
      <c r="A5699" s="44"/>
      <c r="O5699" s="44"/>
      <c r="P5699" s="44"/>
      <c r="Q5699" s="44"/>
      <c r="R5699" s="44"/>
      <c r="S5699" s="44"/>
      <c r="T5699" s="44"/>
      <c r="U5699" s="44"/>
      <c r="V5699" s="44"/>
      <c r="W5699" s="44"/>
      <c r="X5699" s="44"/>
      <c r="Y5699" s="44"/>
    </row>
    <row r="5700" spans="1:25" ht="15" customHeight="1" x14ac:dyDescent="0.2">
      <c r="A5700" s="44"/>
      <c r="O5700" s="44"/>
      <c r="P5700" s="44"/>
      <c r="Q5700" s="44"/>
      <c r="R5700" s="44"/>
      <c r="S5700" s="44"/>
      <c r="T5700" s="44"/>
      <c r="U5700" s="44"/>
      <c r="V5700" s="44"/>
      <c r="W5700" s="44"/>
      <c r="X5700" s="44"/>
      <c r="Y5700" s="44"/>
    </row>
    <row r="5701" spans="1:25" ht="15" customHeight="1" x14ac:dyDescent="0.2">
      <c r="A5701" s="44"/>
      <c r="O5701" s="44"/>
      <c r="P5701" s="44"/>
      <c r="Q5701" s="44"/>
      <c r="R5701" s="44"/>
      <c r="S5701" s="44"/>
      <c r="T5701" s="44"/>
      <c r="U5701" s="44"/>
      <c r="V5701" s="44"/>
      <c r="W5701" s="44"/>
      <c r="X5701" s="44"/>
      <c r="Y5701" s="44"/>
    </row>
    <row r="5702" spans="1:25" ht="15" customHeight="1" x14ac:dyDescent="0.2">
      <c r="A5702" s="44"/>
      <c r="O5702" s="44"/>
      <c r="P5702" s="44"/>
      <c r="Q5702" s="44"/>
      <c r="R5702" s="44"/>
      <c r="S5702" s="44"/>
      <c r="T5702" s="44"/>
      <c r="U5702" s="44"/>
      <c r="V5702" s="44"/>
      <c r="W5702" s="44"/>
      <c r="X5702" s="44"/>
      <c r="Y5702" s="44"/>
    </row>
    <row r="5703" spans="1:25" ht="15" customHeight="1" x14ac:dyDescent="0.2">
      <c r="A5703" s="44"/>
      <c r="O5703" s="44"/>
      <c r="P5703" s="44"/>
      <c r="Q5703" s="44"/>
      <c r="R5703" s="44"/>
      <c r="S5703" s="44"/>
      <c r="T5703" s="44"/>
      <c r="U5703" s="44"/>
      <c r="V5703" s="44"/>
      <c r="W5703" s="44"/>
      <c r="X5703" s="44"/>
      <c r="Y5703" s="44"/>
    </row>
    <row r="5704" spans="1:25" ht="15" customHeight="1" x14ac:dyDescent="0.2">
      <c r="A5704" s="44"/>
      <c r="O5704" s="44"/>
      <c r="P5704" s="44"/>
      <c r="Q5704" s="44"/>
      <c r="R5704" s="44"/>
      <c r="S5704" s="44"/>
      <c r="T5704" s="44"/>
      <c r="U5704" s="44"/>
      <c r="V5704" s="44"/>
      <c r="W5704" s="44"/>
      <c r="X5704" s="44"/>
      <c r="Y5704" s="44"/>
    </row>
    <row r="5705" spans="1:25" ht="15" customHeight="1" x14ac:dyDescent="0.2">
      <c r="A5705" s="44"/>
      <c r="O5705" s="44"/>
      <c r="P5705" s="44"/>
      <c r="Q5705" s="44"/>
      <c r="R5705" s="44"/>
      <c r="S5705" s="44"/>
      <c r="T5705" s="44"/>
      <c r="U5705" s="44"/>
      <c r="V5705" s="44"/>
      <c r="W5705" s="44"/>
      <c r="X5705" s="44"/>
      <c r="Y5705" s="44"/>
    </row>
    <row r="5706" spans="1:25" ht="15" customHeight="1" x14ac:dyDescent="0.2">
      <c r="A5706" s="44"/>
      <c r="O5706" s="44"/>
      <c r="P5706" s="44"/>
      <c r="Q5706" s="44"/>
      <c r="R5706" s="44"/>
      <c r="S5706" s="44"/>
      <c r="T5706" s="44"/>
      <c r="U5706" s="44"/>
      <c r="V5706" s="44"/>
      <c r="W5706" s="44"/>
      <c r="X5706" s="44"/>
      <c r="Y5706" s="44"/>
    </row>
    <row r="5707" spans="1:25" ht="15" customHeight="1" x14ac:dyDescent="0.2">
      <c r="A5707" s="44"/>
      <c r="O5707" s="44"/>
      <c r="P5707" s="44"/>
      <c r="Q5707" s="44"/>
      <c r="R5707" s="44"/>
      <c r="S5707" s="44"/>
      <c r="T5707" s="44"/>
      <c r="U5707" s="44"/>
      <c r="V5707" s="44"/>
      <c r="W5707" s="44"/>
      <c r="X5707" s="44"/>
      <c r="Y5707" s="44"/>
    </row>
    <row r="5708" spans="1:25" ht="15" customHeight="1" x14ac:dyDescent="0.2">
      <c r="A5708" s="44"/>
      <c r="O5708" s="44"/>
      <c r="P5708" s="44"/>
      <c r="Q5708" s="44"/>
      <c r="R5708" s="44"/>
      <c r="S5708" s="44"/>
      <c r="T5708" s="44"/>
      <c r="U5708" s="44"/>
      <c r="V5708" s="44"/>
      <c r="W5708" s="44"/>
      <c r="X5708" s="44"/>
      <c r="Y5708" s="44"/>
    </row>
    <row r="5709" spans="1:25" ht="15" customHeight="1" x14ac:dyDescent="0.2">
      <c r="A5709" s="44"/>
      <c r="O5709" s="44"/>
      <c r="P5709" s="44"/>
      <c r="Q5709" s="44"/>
      <c r="R5709" s="44"/>
      <c r="S5709" s="44"/>
      <c r="T5709" s="44"/>
      <c r="U5709" s="44"/>
      <c r="V5709" s="44"/>
      <c r="W5709" s="44"/>
      <c r="X5709" s="44"/>
      <c r="Y5709" s="44"/>
    </row>
    <row r="5710" spans="1:25" ht="15" customHeight="1" x14ac:dyDescent="0.2">
      <c r="A5710" s="44"/>
      <c r="O5710" s="44"/>
      <c r="P5710" s="44"/>
      <c r="Q5710" s="44"/>
      <c r="R5710" s="44"/>
      <c r="S5710" s="44"/>
      <c r="T5710" s="44"/>
      <c r="U5710" s="44"/>
      <c r="V5710" s="44"/>
      <c r="W5710" s="44"/>
      <c r="X5710" s="44"/>
      <c r="Y5710" s="44"/>
    </row>
    <row r="5711" spans="1:25" ht="15" customHeight="1" x14ac:dyDescent="0.2">
      <c r="A5711" s="44"/>
      <c r="O5711" s="44"/>
      <c r="P5711" s="44"/>
      <c r="Q5711" s="44"/>
      <c r="R5711" s="44"/>
      <c r="S5711" s="44"/>
      <c r="T5711" s="44"/>
      <c r="U5711" s="44"/>
      <c r="V5711" s="44"/>
      <c r="W5711" s="44"/>
      <c r="X5711" s="44"/>
      <c r="Y5711" s="44"/>
    </row>
    <row r="5712" spans="1:25" ht="15" customHeight="1" x14ac:dyDescent="0.2">
      <c r="A5712" s="44"/>
      <c r="O5712" s="44"/>
      <c r="P5712" s="44"/>
      <c r="Q5712" s="44"/>
      <c r="R5712" s="44"/>
      <c r="S5712" s="44"/>
      <c r="T5712" s="44"/>
      <c r="U5712" s="44"/>
      <c r="V5712" s="44"/>
      <c r="W5712" s="44"/>
      <c r="X5712" s="44"/>
      <c r="Y5712" s="44"/>
    </row>
    <row r="5713" spans="1:25" ht="15" customHeight="1" x14ac:dyDescent="0.2">
      <c r="A5713" s="44"/>
      <c r="O5713" s="44"/>
      <c r="P5713" s="44"/>
      <c r="Q5713" s="44"/>
      <c r="R5713" s="44"/>
      <c r="S5713" s="44"/>
      <c r="T5713" s="44"/>
      <c r="U5713" s="44"/>
      <c r="V5713" s="44"/>
      <c r="W5713" s="44"/>
      <c r="X5713" s="44"/>
      <c r="Y5713" s="44"/>
    </row>
    <row r="5714" spans="1:25" ht="15" customHeight="1" x14ac:dyDescent="0.2">
      <c r="A5714" s="44"/>
      <c r="O5714" s="44"/>
      <c r="P5714" s="44"/>
      <c r="Q5714" s="44"/>
      <c r="R5714" s="44"/>
      <c r="S5714" s="44"/>
      <c r="T5714" s="44"/>
      <c r="U5714" s="44"/>
      <c r="V5714" s="44"/>
      <c r="W5714" s="44"/>
      <c r="X5714" s="44"/>
      <c r="Y5714" s="44"/>
    </row>
    <row r="5715" spans="1:25" ht="15" customHeight="1" x14ac:dyDescent="0.2">
      <c r="A5715" s="44"/>
      <c r="O5715" s="44"/>
      <c r="P5715" s="44"/>
      <c r="Q5715" s="44"/>
      <c r="R5715" s="44"/>
      <c r="S5715" s="44"/>
      <c r="T5715" s="44"/>
      <c r="U5715" s="44"/>
      <c r="V5715" s="44"/>
      <c r="W5715" s="44"/>
      <c r="X5715" s="44"/>
      <c r="Y5715" s="44"/>
    </row>
    <row r="5716" spans="1:25" ht="15" customHeight="1" x14ac:dyDescent="0.2">
      <c r="A5716" s="44"/>
      <c r="O5716" s="44"/>
      <c r="P5716" s="44"/>
      <c r="Q5716" s="44"/>
      <c r="R5716" s="44"/>
      <c r="S5716" s="44"/>
      <c r="T5716" s="44"/>
      <c r="U5716" s="44"/>
      <c r="V5716" s="44"/>
      <c r="W5716" s="44"/>
      <c r="X5716" s="44"/>
      <c r="Y5716" s="44"/>
    </row>
    <row r="5717" spans="1:25" ht="15" customHeight="1" x14ac:dyDescent="0.2">
      <c r="A5717" s="44"/>
      <c r="O5717" s="44"/>
      <c r="P5717" s="44"/>
      <c r="Q5717" s="44"/>
      <c r="R5717" s="44"/>
      <c r="S5717" s="44"/>
      <c r="T5717" s="44"/>
      <c r="U5717" s="44"/>
      <c r="V5717" s="44"/>
      <c r="W5717" s="44"/>
      <c r="X5717" s="44"/>
      <c r="Y5717" s="44"/>
    </row>
    <row r="5718" spans="1:25" ht="15" customHeight="1" x14ac:dyDescent="0.2">
      <c r="A5718" s="44"/>
      <c r="O5718" s="44"/>
      <c r="P5718" s="44"/>
      <c r="Q5718" s="44"/>
      <c r="R5718" s="44"/>
      <c r="S5718" s="44"/>
      <c r="T5718" s="44"/>
      <c r="U5718" s="44"/>
      <c r="V5718" s="44"/>
      <c r="W5718" s="44"/>
      <c r="X5718" s="44"/>
      <c r="Y5718" s="44"/>
    </row>
    <row r="5719" spans="1:25" ht="15" customHeight="1" x14ac:dyDescent="0.2">
      <c r="A5719" s="44"/>
      <c r="O5719" s="44"/>
      <c r="P5719" s="44"/>
      <c r="Q5719" s="44"/>
      <c r="R5719" s="44"/>
      <c r="S5719" s="44"/>
      <c r="T5719" s="44"/>
      <c r="U5719" s="44"/>
      <c r="V5719" s="44"/>
      <c r="W5719" s="44"/>
      <c r="X5719" s="44"/>
      <c r="Y5719" s="44"/>
    </row>
    <row r="5720" spans="1:25" ht="15" customHeight="1" x14ac:dyDescent="0.2">
      <c r="A5720" s="44"/>
      <c r="O5720" s="44"/>
      <c r="P5720" s="44"/>
      <c r="Q5720" s="44"/>
      <c r="R5720" s="44"/>
      <c r="S5720" s="44"/>
      <c r="T5720" s="44"/>
      <c r="U5720" s="44"/>
      <c r="V5720" s="44"/>
      <c r="W5720" s="44"/>
      <c r="X5720" s="44"/>
      <c r="Y5720" s="44"/>
    </row>
    <row r="5721" spans="1:25" ht="15" customHeight="1" x14ac:dyDescent="0.2">
      <c r="A5721" s="44"/>
      <c r="O5721" s="44"/>
      <c r="P5721" s="44"/>
      <c r="Q5721" s="44"/>
      <c r="R5721" s="44"/>
      <c r="S5721" s="44"/>
      <c r="T5721" s="44"/>
      <c r="U5721" s="44"/>
      <c r="V5721" s="44"/>
      <c r="W5721" s="44"/>
      <c r="X5721" s="44"/>
      <c r="Y5721" s="44"/>
    </row>
    <row r="5722" spans="1:25" ht="15" customHeight="1" x14ac:dyDescent="0.2">
      <c r="A5722" s="44"/>
      <c r="O5722" s="44"/>
      <c r="P5722" s="44"/>
      <c r="Q5722" s="44"/>
      <c r="R5722" s="44"/>
      <c r="S5722" s="44"/>
      <c r="T5722" s="44"/>
      <c r="U5722" s="44"/>
      <c r="V5722" s="44"/>
      <c r="W5722" s="44"/>
      <c r="X5722" s="44"/>
      <c r="Y5722" s="44"/>
    </row>
    <row r="5723" spans="1:25" ht="15" customHeight="1" x14ac:dyDescent="0.2">
      <c r="A5723" s="44"/>
      <c r="O5723" s="44"/>
      <c r="P5723" s="44"/>
      <c r="Q5723" s="44"/>
      <c r="R5723" s="44"/>
      <c r="S5723" s="44"/>
      <c r="T5723" s="44"/>
      <c r="U5723" s="44"/>
      <c r="V5723" s="44"/>
      <c r="W5723" s="44"/>
      <c r="X5723" s="44"/>
      <c r="Y5723" s="44"/>
    </row>
    <row r="5724" spans="1:25" ht="15" customHeight="1" x14ac:dyDescent="0.2">
      <c r="A5724" s="44"/>
      <c r="O5724" s="44"/>
      <c r="P5724" s="44"/>
      <c r="Q5724" s="44"/>
      <c r="R5724" s="44"/>
      <c r="S5724" s="44"/>
      <c r="T5724" s="44"/>
      <c r="U5724" s="44"/>
      <c r="V5724" s="44"/>
      <c r="W5724" s="44"/>
      <c r="X5724" s="44"/>
      <c r="Y5724" s="44"/>
    </row>
    <row r="5725" spans="1:25" ht="15" customHeight="1" x14ac:dyDescent="0.2">
      <c r="A5725" s="44"/>
      <c r="O5725" s="44"/>
      <c r="P5725" s="44"/>
      <c r="Q5725" s="44"/>
      <c r="R5725" s="44"/>
      <c r="S5725" s="44"/>
      <c r="T5725" s="44"/>
      <c r="U5725" s="44"/>
      <c r="V5725" s="44"/>
      <c r="W5725" s="44"/>
      <c r="X5725" s="44"/>
      <c r="Y5725" s="44"/>
    </row>
    <row r="5726" spans="1:25" ht="15" customHeight="1" x14ac:dyDescent="0.2">
      <c r="A5726" s="44"/>
      <c r="O5726" s="44"/>
      <c r="P5726" s="44"/>
      <c r="Q5726" s="44"/>
      <c r="R5726" s="44"/>
      <c r="S5726" s="44"/>
      <c r="T5726" s="44"/>
      <c r="U5726" s="44"/>
      <c r="V5726" s="44"/>
      <c r="W5726" s="44"/>
      <c r="X5726" s="44"/>
      <c r="Y5726" s="44"/>
    </row>
    <row r="5727" spans="1:25" ht="15" customHeight="1" x14ac:dyDescent="0.2">
      <c r="A5727" s="44"/>
      <c r="O5727" s="44"/>
      <c r="P5727" s="44"/>
      <c r="Q5727" s="44"/>
      <c r="R5727" s="44"/>
      <c r="S5727" s="44"/>
      <c r="T5727" s="44"/>
      <c r="U5727" s="44"/>
      <c r="V5727" s="44"/>
      <c r="W5727" s="44"/>
      <c r="X5727" s="44"/>
      <c r="Y5727" s="44"/>
    </row>
    <row r="5728" spans="1:25" ht="15" customHeight="1" x14ac:dyDescent="0.2">
      <c r="A5728" s="44"/>
      <c r="O5728" s="44"/>
      <c r="P5728" s="44"/>
      <c r="Q5728" s="44"/>
      <c r="R5728" s="44"/>
      <c r="S5728" s="44"/>
      <c r="T5728" s="44"/>
      <c r="U5728" s="44"/>
      <c r="V5728" s="44"/>
      <c r="W5728" s="44"/>
      <c r="X5728" s="44"/>
      <c r="Y5728" s="44"/>
    </row>
    <row r="5729" spans="1:25" ht="15" customHeight="1" x14ac:dyDescent="0.2">
      <c r="A5729" s="44"/>
      <c r="O5729" s="44"/>
      <c r="P5729" s="44"/>
      <c r="Q5729" s="44"/>
      <c r="R5729" s="44"/>
      <c r="S5729" s="44"/>
      <c r="T5729" s="44"/>
      <c r="U5729" s="44"/>
      <c r="V5729" s="44"/>
      <c r="W5729" s="44"/>
      <c r="X5729" s="44"/>
      <c r="Y5729" s="44"/>
    </row>
    <row r="5730" spans="1:25" ht="15" customHeight="1" x14ac:dyDescent="0.2">
      <c r="A5730" s="44"/>
      <c r="O5730" s="44"/>
      <c r="P5730" s="44"/>
      <c r="Q5730" s="44"/>
      <c r="R5730" s="44"/>
      <c r="S5730" s="44"/>
      <c r="T5730" s="44"/>
      <c r="U5730" s="44"/>
      <c r="V5730" s="44"/>
      <c r="W5730" s="44"/>
      <c r="X5730" s="44"/>
      <c r="Y5730" s="44"/>
    </row>
    <row r="5731" spans="1:25" ht="15" customHeight="1" x14ac:dyDescent="0.2">
      <c r="A5731" s="44"/>
      <c r="O5731" s="44"/>
      <c r="P5731" s="44"/>
      <c r="Q5731" s="44"/>
      <c r="R5731" s="44"/>
      <c r="S5731" s="44"/>
      <c r="T5731" s="44"/>
      <c r="U5731" s="44"/>
      <c r="V5731" s="44"/>
      <c r="W5731" s="44"/>
      <c r="X5731" s="44"/>
      <c r="Y5731" s="44"/>
    </row>
    <row r="5732" spans="1:25" ht="15" customHeight="1" x14ac:dyDescent="0.2">
      <c r="A5732" s="44"/>
      <c r="O5732" s="44"/>
      <c r="P5732" s="44"/>
      <c r="Q5732" s="44"/>
      <c r="R5732" s="44"/>
      <c r="S5732" s="44"/>
      <c r="T5732" s="44"/>
      <c r="U5732" s="44"/>
      <c r="V5732" s="44"/>
      <c r="W5732" s="44"/>
      <c r="X5732" s="44"/>
      <c r="Y5732" s="44"/>
    </row>
    <row r="5733" spans="1:25" ht="15" customHeight="1" x14ac:dyDescent="0.2">
      <c r="A5733" s="44"/>
      <c r="O5733" s="44"/>
      <c r="P5733" s="44"/>
      <c r="Q5733" s="44"/>
      <c r="R5733" s="44"/>
      <c r="S5733" s="44"/>
      <c r="T5733" s="44"/>
      <c r="U5733" s="44"/>
      <c r="V5733" s="44"/>
      <c r="W5733" s="44"/>
      <c r="X5733" s="44"/>
      <c r="Y5733" s="44"/>
    </row>
    <row r="5734" spans="1:25" ht="15" customHeight="1" x14ac:dyDescent="0.2">
      <c r="A5734" s="44"/>
      <c r="O5734" s="44"/>
      <c r="P5734" s="44"/>
      <c r="Q5734" s="44"/>
      <c r="R5734" s="44"/>
      <c r="S5734" s="44"/>
      <c r="T5734" s="44"/>
      <c r="U5734" s="44"/>
      <c r="V5734" s="44"/>
      <c r="W5734" s="44"/>
      <c r="X5734" s="44"/>
      <c r="Y5734" s="44"/>
    </row>
    <row r="5735" spans="1:25" ht="15" customHeight="1" x14ac:dyDescent="0.2">
      <c r="A5735" s="44"/>
      <c r="O5735" s="44"/>
      <c r="P5735" s="44"/>
      <c r="Q5735" s="44"/>
      <c r="R5735" s="44"/>
      <c r="S5735" s="44"/>
      <c r="T5735" s="44"/>
      <c r="U5735" s="44"/>
      <c r="V5735" s="44"/>
      <c r="W5735" s="44"/>
      <c r="X5735" s="44"/>
      <c r="Y5735" s="44"/>
    </row>
    <row r="5736" spans="1:25" ht="15" customHeight="1" x14ac:dyDescent="0.2">
      <c r="A5736" s="44"/>
      <c r="O5736" s="44"/>
      <c r="P5736" s="44"/>
      <c r="Q5736" s="44"/>
      <c r="R5736" s="44"/>
      <c r="S5736" s="44"/>
      <c r="T5736" s="44"/>
      <c r="U5736" s="44"/>
      <c r="V5736" s="44"/>
      <c r="W5736" s="44"/>
      <c r="X5736" s="44"/>
      <c r="Y5736" s="44"/>
    </row>
    <row r="5737" spans="1:25" ht="15" customHeight="1" x14ac:dyDescent="0.2">
      <c r="A5737" s="44"/>
      <c r="O5737" s="44"/>
      <c r="P5737" s="44"/>
      <c r="Q5737" s="44"/>
      <c r="R5737" s="44"/>
      <c r="S5737" s="44"/>
      <c r="T5737" s="44"/>
      <c r="U5737" s="44"/>
      <c r="V5737" s="44"/>
      <c r="W5737" s="44"/>
      <c r="X5737" s="44"/>
      <c r="Y5737" s="44"/>
    </row>
    <row r="5738" spans="1:25" ht="15" customHeight="1" x14ac:dyDescent="0.2">
      <c r="A5738" s="44"/>
      <c r="O5738" s="44"/>
      <c r="P5738" s="44"/>
      <c r="Q5738" s="44"/>
      <c r="R5738" s="44"/>
      <c r="S5738" s="44"/>
      <c r="T5738" s="44"/>
      <c r="U5738" s="44"/>
      <c r="V5738" s="44"/>
      <c r="W5738" s="44"/>
      <c r="X5738" s="44"/>
      <c r="Y5738" s="44"/>
    </row>
    <row r="5739" spans="1:25" ht="15" customHeight="1" x14ac:dyDescent="0.2">
      <c r="A5739" s="44"/>
      <c r="O5739" s="44"/>
      <c r="P5739" s="44"/>
      <c r="Q5739" s="44"/>
      <c r="R5739" s="44"/>
      <c r="S5739" s="44"/>
      <c r="T5739" s="44"/>
      <c r="U5739" s="44"/>
      <c r="V5739" s="44"/>
      <c r="W5739" s="44"/>
      <c r="X5739" s="44"/>
      <c r="Y5739" s="44"/>
    </row>
    <row r="5740" spans="1:25" ht="15" customHeight="1" x14ac:dyDescent="0.2">
      <c r="A5740" s="44"/>
      <c r="O5740" s="44"/>
      <c r="P5740" s="44"/>
      <c r="Q5740" s="44"/>
      <c r="R5740" s="44"/>
      <c r="S5740" s="44"/>
      <c r="T5740" s="44"/>
      <c r="U5740" s="44"/>
      <c r="V5740" s="44"/>
      <c r="W5740" s="44"/>
      <c r="X5740" s="44"/>
      <c r="Y5740" s="44"/>
    </row>
    <row r="5741" spans="1:25" ht="15" customHeight="1" x14ac:dyDescent="0.2">
      <c r="A5741" s="44"/>
      <c r="O5741" s="44"/>
      <c r="P5741" s="44"/>
      <c r="Q5741" s="44"/>
      <c r="R5741" s="44"/>
      <c r="S5741" s="44"/>
      <c r="T5741" s="44"/>
      <c r="U5741" s="44"/>
      <c r="V5741" s="44"/>
      <c r="W5741" s="44"/>
      <c r="X5741" s="44"/>
      <c r="Y5741" s="44"/>
    </row>
    <row r="5742" spans="1:25" ht="15" customHeight="1" x14ac:dyDescent="0.2">
      <c r="A5742" s="44"/>
      <c r="O5742" s="44"/>
      <c r="P5742" s="44"/>
      <c r="Q5742" s="44"/>
      <c r="R5742" s="44"/>
      <c r="S5742" s="44"/>
      <c r="T5742" s="44"/>
      <c r="U5742" s="44"/>
      <c r="V5742" s="44"/>
      <c r="W5742" s="44"/>
      <c r="X5742" s="44"/>
      <c r="Y5742" s="44"/>
    </row>
    <row r="5743" spans="1:25" ht="15" customHeight="1" x14ac:dyDescent="0.2">
      <c r="A5743" s="44"/>
      <c r="O5743" s="44"/>
      <c r="P5743" s="44"/>
      <c r="Q5743" s="44"/>
      <c r="R5743" s="44"/>
      <c r="S5743" s="44"/>
      <c r="T5743" s="44"/>
      <c r="U5743" s="44"/>
      <c r="V5743" s="44"/>
      <c r="W5743" s="44"/>
      <c r="X5743" s="44"/>
      <c r="Y5743" s="44"/>
    </row>
    <row r="5744" spans="1:25" ht="15" customHeight="1" x14ac:dyDescent="0.2">
      <c r="A5744" s="44"/>
      <c r="O5744" s="44"/>
      <c r="P5744" s="44"/>
      <c r="Q5744" s="44"/>
      <c r="R5744" s="44"/>
      <c r="S5744" s="44"/>
      <c r="T5744" s="44"/>
      <c r="U5744" s="44"/>
      <c r="V5744" s="44"/>
      <c r="W5744" s="44"/>
      <c r="X5744" s="44"/>
      <c r="Y5744" s="44"/>
    </row>
    <row r="5745" spans="1:25" ht="15" customHeight="1" x14ac:dyDescent="0.2">
      <c r="A5745" s="44"/>
      <c r="O5745" s="44"/>
      <c r="P5745" s="44"/>
      <c r="Q5745" s="44"/>
      <c r="R5745" s="44"/>
      <c r="S5745" s="44"/>
      <c r="T5745" s="44"/>
      <c r="U5745" s="44"/>
      <c r="V5745" s="44"/>
      <c r="W5745" s="44"/>
      <c r="X5745" s="44"/>
      <c r="Y5745" s="44"/>
    </row>
    <row r="5746" spans="1:25" ht="15" customHeight="1" x14ac:dyDescent="0.2">
      <c r="A5746" s="44"/>
      <c r="O5746" s="44"/>
      <c r="P5746" s="44"/>
      <c r="Q5746" s="44"/>
      <c r="R5746" s="44"/>
      <c r="S5746" s="44"/>
      <c r="T5746" s="44"/>
      <c r="U5746" s="44"/>
      <c r="V5746" s="44"/>
      <c r="W5746" s="44"/>
      <c r="X5746" s="44"/>
      <c r="Y5746" s="44"/>
    </row>
    <row r="5747" spans="1:25" ht="15" customHeight="1" x14ac:dyDescent="0.2">
      <c r="A5747" s="44"/>
      <c r="O5747" s="44"/>
      <c r="P5747" s="44"/>
      <c r="Q5747" s="44"/>
      <c r="R5747" s="44"/>
      <c r="S5747" s="44"/>
      <c r="T5747" s="44"/>
      <c r="U5747" s="44"/>
      <c r="V5747" s="44"/>
      <c r="W5747" s="44"/>
      <c r="X5747" s="44"/>
      <c r="Y5747" s="44"/>
    </row>
    <row r="5748" spans="1:25" ht="15" customHeight="1" x14ac:dyDescent="0.2">
      <c r="A5748" s="44"/>
      <c r="O5748" s="44"/>
      <c r="P5748" s="44"/>
      <c r="Q5748" s="44"/>
      <c r="R5748" s="44"/>
      <c r="S5748" s="44"/>
      <c r="T5748" s="44"/>
      <c r="U5748" s="44"/>
      <c r="V5748" s="44"/>
      <c r="W5748" s="44"/>
      <c r="X5748" s="44"/>
      <c r="Y5748" s="44"/>
    </row>
    <row r="5749" spans="1:25" ht="15" customHeight="1" x14ac:dyDescent="0.2">
      <c r="A5749" s="44"/>
      <c r="O5749" s="44"/>
      <c r="P5749" s="44"/>
      <c r="Q5749" s="44"/>
      <c r="R5749" s="44"/>
      <c r="S5749" s="44"/>
      <c r="T5749" s="44"/>
      <c r="U5749" s="44"/>
      <c r="V5749" s="44"/>
      <c r="W5749" s="44"/>
      <c r="X5749" s="44"/>
      <c r="Y5749" s="44"/>
    </row>
    <row r="5750" spans="1:25" ht="15" customHeight="1" x14ac:dyDescent="0.2">
      <c r="A5750" s="44"/>
      <c r="O5750" s="44"/>
      <c r="P5750" s="44"/>
      <c r="Q5750" s="44"/>
      <c r="R5750" s="44"/>
      <c r="S5750" s="44"/>
      <c r="T5750" s="44"/>
      <c r="U5750" s="44"/>
      <c r="V5750" s="44"/>
      <c r="W5750" s="44"/>
      <c r="X5750" s="44"/>
      <c r="Y5750" s="44"/>
    </row>
    <row r="5751" spans="1:25" ht="15" customHeight="1" x14ac:dyDescent="0.2">
      <c r="A5751" s="44"/>
      <c r="O5751" s="44"/>
      <c r="P5751" s="44"/>
      <c r="Q5751" s="44"/>
      <c r="R5751" s="44"/>
      <c r="S5751" s="44"/>
      <c r="T5751" s="44"/>
      <c r="U5751" s="44"/>
      <c r="V5751" s="44"/>
      <c r="W5751" s="44"/>
      <c r="X5751" s="44"/>
      <c r="Y5751" s="44"/>
    </row>
    <row r="5752" spans="1:25" ht="15" customHeight="1" x14ac:dyDescent="0.2">
      <c r="A5752" s="44"/>
      <c r="O5752" s="44"/>
      <c r="P5752" s="44"/>
      <c r="Q5752" s="44"/>
      <c r="R5752" s="44"/>
      <c r="S5752" s="44"/>
      <c r="T5752" s="44"/>
      <c r="U5752" s="44"/>
      <c r="V5752" s="44"/>
      <c r="W5752" s="44"/>
      <c r="X5752" s="44"/>
      <c r="Y5752" s="44"/>
    </row>
    <row r="5753" spans="1:25" ht="15" customHeight="1" x14ac:dyDescent="0.2">
      <c r="A5753" s="44"/>
      <c r="O5753" s="44"/>
      <c r="P5753" s="44"/>
      <c r="Q5753" s="44"/>
      <c r="R5753" s="44"/>
      <c r="S5753" s="44"/>
      <c r="T5753" s="44"/>
      <c r="U5753" s="44"/>
      <c r="V5753" s="44"/>
      <c r="W5753" s="44"/>
      <c r="X5753" s="44"/>
      <c r="Y5753" s="44"/>
    </row>
    <row r="5754" spans="1:25" ht="15" customHeight="1" x14ac:dyDescent="0.2">
      <c r="A5754" s="44"/>
      <c r="O5754" s="44"/>
      <c r="P5754" s="44"/>
      <c r="Q5754" s="44"/>
      <c r="R5754" s="44"/>
      <c r="S5754" s="44"/>
      <c r="T5754" s="44"/>
      <c r="U5754" s="44"/>
      <c r="V5754" s="44"/>
      <c r="W5754" s="44"/>
      <c r="X5754" s="44"/>
      <c r="Y5754" s="44"/>
    </row>
    <row r="5755" spans="1:25" ht="15" customHeight="1" x14ac:dyDescent="0.2">
      <c r="A5755" s="44"/>
      <c r="O5755" s="44"/>
      <c r="P5755" s="44"/>
      <c r="Q5755" s="44"/>
      <c r="R5755" s="44"/>
      <c r="S5755" s="44"/>
      <c r="T5755" s="44"/>
      <c r="U5755" s="44"/>
      <c r="V5755" s="44"/>
      <c r="W5755" s="44"/>
      <c r="X5755" s="44"/>
      <c r="Y5755" s="44"/>
    </row>
    <row r="5756" spans="1:25" ht="15" customHeight="1" x14ac:dyDescent="0.2">
      <c r="A5756" s="44"/>
      <c r="O5756" s="44"/>
      <c r="P5756" s="44"/>
      <c r="Q5756" s="44"/>
      <c r="R5756" s="44"/>
      <c r="S5756" s="44"/>
      <c r="T5756" s="44"/>
      <c r="U5756" s="44"/>
      <c r="V5756" s="44"/>
      <c r="W5756" s="44"/>
      <c r="X5756" s="44"/>
      <c r="Y5756" s="44"/>
    </row>
    <row r="5757" spans="1:25" ht="15" customHeight="1" x14ac:dyDescent="0.2">
      <c r="A5757" s="44"/>
      <c r="O5757" s="44"/>
      <c r="P5757" s="44"/>
      <c r="Q5757" s="44"/>
      <c r="R5757" s="44"/>
      <c r="S5757" s="44"/>
      <c r="T5757" s="44"/>
      <c r="U5757" s="44"/>
      <c r="V5757" s="44"/>
      <c r="W5757" s="44"/>
      <c r="X5757" s="44"/>
      <c r="Y5757" s="44"/>
    </row>
    <row r="5758" spans="1:25" ht="15" customHeight="1" x14ac:dyDescent="0.2">
      <c r="A5758" s="44"/>
      <c r="O5758" s="44"/>
      <c r="P5758" s="44"/>
      <c r="Q5758" s="44"/>
      <c r="R5758" s="44"/>
      <c r="S5758" s="44"/>
      <c r="T5758" s="44"/>
      <c r="U5758" s="44"/>
      <c r="V5758" s="44"/>
      <c r="W5758" s="44"/>
      <c r="X5758" s="44"/>
      <c r="Y5758" s="44"/>
    </row>
    <row r="5759" spans="1:25" ht="15" customHeight="1" x14ac:dyDescent="0.2">
      <c r="A5759" s="44"/>
      <c r="O5759" s="44"/>
      <c r="P5759" s="44"/>
      <c r="Q5759" s="44"/>
      <c r="R5759" s="44"/>
      <c r="S5759" s="44"/>
      <c r="T5759" s="44"/>
      <c r="U5759" s="44"/>
      <c r="V5759" s="44"/>
      <c r="W5759" s="44"/>
      <c r="X5759" s="44"/>
      <c r="Y5759" s="44"/>
    </row>
    <row r="5760" spans="1:25" ht="15" customHeight="1" x14ac:dyDescent="0.2">
      <c r="A5760" s="44"/>
      <c r="O5760" s="44"/>
      <c r="P5760" s="44"/>
      <c r="Q5760" s="44"/>
      <c r="R5760" s="44"/>
      <c r="S5760" s="44"/>
      <c r="T5760" s="44"/>
      <c r="U5760" s="44"/>
      <c r="V5760" s="44"/>
      <c r="W5760" s="44"/>
      <c r="X5760" s="44"/>
      <c r="Y5760" s="44"/>
    </row>
    <row r="5761" spans="1:25" ht="15" customHeight="1" x14ac:dyDescent="0.2">
      <c r="A5761" s="44"/>
      <c r="O5761" s="44"/>
      <c r="P5761" s="44"/>
      <c r="Q5761" s="44"/>
      <c r="R5761" s="44"/>
      <c r="S5761" s="44"/>
      <c r="T5761" s="44"/>
      <c r="U5761" s="44"/>
      <c r="V5761" s="44"/>
      <c r="W5761" s="44"/>
      <c r="X5761" s="44"/>
      <c r="Y5761" s="44"/>
    </row>
    <row r="5762" spans="1:25" ht="15" customHeight="1" x14ac:dyDescent="0.2">
      <c r="A5762" s="44"/>
      <c r="O5762" s="44"/>
      <c r="P5762" s="44"/>
      <c r="Q5762" s="44"/>
      <c r="R5762" s="44"/>
      <c r="S5762" s="44"/>
      <c r="T5762" s="44"/>
      <c r="U5762" s="44"/>
      <c r="V5762" s="44"/>
      <c r="W5762" s="44"/>
      <c r="X5762" s="44"/>
      <c r="Y5762" s="44"/>
    </row>
    <row r="5763" spans="1:25" ht="15" customHeight="1" x14ac:dyDescent="0.2">
      <c r="A5763" s="44"/>
      <c r="O5763" s="44"/>
      <c r="P5763" s="44"/>
      <c r="Q5763" s="44"/>
      <c r="R5763" s="44"/>
      <c r="S5763" s="44"/>
      <c r="T5763" s="44"/>
      <c r="U5763" s="44"/>
      <c r="V5763" s="44"/>
      <c r="W5763" s="44"/>
      <c r="X5763" s="44"/>
      <c r="Y5763" s="44"/>
    </row>
    <row r="5764" spans="1:25" ht="15" customHeight="1" x14ac:dyDescent="0.2">
      <c r="A5764" s="44"/>
      <c r="O5764" s="44"/>
      <c r="P5764" s="44"/>
      <c r="Q5764" s="44"/>
      <c r="R5764" s="44"/>
      <c r="S5764" s="44"/>
      <c r="T5764" s="44"/>
      <c r="U5764" s="44"/>
      <c r="V5764" s="44"/>
      <c r="W5764" s="44"/>
      <c r="X5764" s="44"/>
      <c r="Y5764" s="44"/>
    </row>
    <row r="5765" spans="1:25" ht="15" customHeight="1" x14ac:dyDescent="0.2">
      <c r="A5765" s="44"/>
      <c r="O5765" s="44"/>
      <c r="P5765" s="44"/>
      <c r="Q5765" s="44"/>
      <c r="R5765" s="44"/>
      <c r="S5765" s="44"/>
      <c r="T5765" s="44"/>
      <c r="U5765" s="44"/>
      <c r="V5765" s="44"/>
      <c r="W5765" s="44"/>
      <c r="X5765" s="44"/>
      <c r="Y5765" s="44"/>
    </row>
    <row r="5766" spans="1:25" ht="15" customHeight="1" x14ac:dyDescent="0.2">
      <c r="A5766" s="44"/>
      <c r="O5766" s="44"/>
      <c r="P5766" s="44"/>
      <c r="Q5766" s="44"/>
      <c r="R5766" s="44"/>
      <c r="S5766" s="44"/>
      <c r="T5766" s="44"/>
      <c r="U5766" s="44"/>
      <c r="V5766" s="44"/>
      <c r="W5766" s="44"/>
      <c r="X5766" s="44"/>
      <c r="Y5766" s="44"/>
    </row>
    <row r="5767" spans="1:25" ht="15" customHeight="1" x14ac:dyDescent="0.2">
      <c r="A5767" s="44"/>
      <c r="O5767" s="44"/>
      <c r="P5767" s="44"/>
      <c r="Q5767" s="44"/>
      <c r="R5767" s="44"/>
      <c r="S5767" s="44"/>
      <c r="T5767" s="44"/>
      <c r="U5767" s="44"/>
      <c r="V5767" s="44"/>
      <c r="W5767" s="44"/>
      <c r="X5767" s="44"/>
      <c r="Y5767" s="44"/>
    </row>
    <row r="5768" spans="1:25" ht="15" customHeight="1" x14ac:dyDescent="0.2">
      <c r="A5768" s="44"/>
      <c r="O5768" s="44"/>
      <c r="P5768" s="44"/>
      <c r="Q5768" s="44"/>
      <c r="R5768" s="44"/>
      <c r="S5768" s="44"/>
      <c r="T5768" s="44"/>
      <c r="U5768" s="44"/>
      <c r="V5768" s="44"/>
      <c r="W5768" s="44"/>
      <c r="X5768" s="44"/>
      <c r="Y5768" s="44"/>
    </row>
    <row r="5769" spans="1:25" ht="15" customHeight="1" x14ac:dyDescent="0.2">
      <c r="A5769" s="44"/>
      <c r="O5769" s="44"/>
      <c r="P5769" s="44"/>
      <c r="Q5769" s="44"/>
      <c r="R5769" s="44"/>
      <c r="S5769" s="44"/>
      <c r="T5769" s="44"/>
      <c r="U5769" s="44"/>
      <c r="V5769" s="44"/>
      <c r="W5769" s="44"/>
      <c r="X5769" s="44"/>
      <c r="Y5769" s="44"/>
    </row>
    <row r="5770" spans="1:25" ht="15" customHeight="1" x14ac:dyDescent="0.2">
      <c r="A5770" s="44"/>
      <c r="O5770" s="44"/>
      <c r="P5770" s="44"/>
      <c r="Q5770" s="44"/>
      <c r="R5770" s="44"/>
      <c r="S5770" s="44"/>
      <c r="T5770" s="44"/>
      <c r="U5770" s="44"/>
      <c r="V5770" s="44"/>
      <c r="W5770" s="44"/>
      <c r="X5770" s="44"/>
      <c r="Y5770" s="44"/>
    </row>
    <row r="5771" spans="1:25" ht="15" customHeight="1" x14ac:dyDescent="0.2">
      <c r="A5771" s="44"/>
      <c r="O5771" s="44"/>
      <c r="P5771" s="44"/>
      <c r="Q5771" s="44"/>
      <c r="R5771" s="44"/>
      <c r="S5771" s="44"/>
      <c r="T5771" s="44"/>
      <c r="U5771" s="44"/>
      <c r="V5771" s="44"/>
      <c r="W5771" s="44"/>
      <c r="X5771" s="44"/>
      <c r="Y5771" s="44"/>
    </row>
    <row r="5772" spans="1:25" ht="15" customHeight="1" x14ac:dyDescent="0.2">
      <c r="A5772" s="44"/>
      <c r="O5772" s="44"/>
      <c r="P5772" s="44"/>
      <c r="Q5772" s="44"/>
      <c r="R5772" s="44"/>
      <c r="S5772" s="44"/>
      <c r="T5772" s="44"/>
      <c r="U5772" s="44"/>
      <c r="V5772" s="44"/>
      <c r="W5772" s="44"/>
      <c r="X5772" s="44"/>
      <c r="Y5772" s="44"/>
    </row>
    <row r="5773" spans="1:25" ht="15" customHeight="1" x14ac:dyDescent="0.2">
      <c r="A5773" s="44"/>
      <c r="O5773" s="44"/>
      <c r="P5773" s="44"/>
      <c r="Q5773" s="44"/>
      <c r="R5773" s="44"/>
      <c r="S5773" s="44"/>
      <c r="T5773" s="44"/>
      <c r="U5773" s="44"/>
      <c r="V5773" s="44"/>
      <c r="W5773" s="44"/>
      <c r="X5773" s="44"/>
      <c r="Y5773" s="44"/>
    </row>
    <row r="5774" spans="1:25" ht="15" customHeight="1" x14ac:dyDescent="0.2">
      <c r="A5774" s="44"/>
      <c r="O5774" s="44"/>
      <c r="P5774" s="44"/>
      <c r="Q5774" s="44"/>
      <c r="R5774" s="44"/>
      <c r="S5774" s="44"/>
      <c r="T5774" s="44"/>
      <c r="U5774" s="44"/>
      <c r="V5774" s="44"/>
      <c r="W5774" s="44"/>
      <c r="X5774" s="44"/>
      <c r="Y5774" s="44"/>
    </row>
    <row r="5775" spans="1:25" ht="15" customHeight="1" x14ac:dyDescent="0.2">
      <c r="A5775" s="44"/>
      <c r="O5775" s="44"/>
      <c r="P5775" s="44"/>
      <c r="Q5775" s="44"/>
      <c r="R5775" s="44"/>
      <c r="S5775" s="44"/>
      <c r="T5775" s="44"/>
      <c r="U5775" s="44"/>
      <c r="V5775" s="44"/>
      <c r="W5775" s="44"/>
      <c r="X5775" s="44"/>
      <c r="Y5775" s="44"/>
    </row>
    <row r="5776" spans="1:25" ht="15" customHeight="1" x14ac:dyDescent="0.2">
      <c r="A5776" s="44"/>
      <c r="O5776" s="44"/>
      <c r="P5776" s="44"/>
      <c r="Q5776" s="44"/>
      <c r="R5776" s="44"/>
      <c r="S5776" s="44"/>
      <c r="T5776" s="44"/>
      <c r="U5776" s="44"/>
      <c r="V5776" s="44"/>
      <c r="W5776" s="44"/>
      <c r="X5776" s="44"/>
      <c r="Y5776" s="44"/>
    </row>
    <row r="5777" spans="1:25" ht="15" customHeight="1" x14ac:dyDescent="0.2">
      <c r="A5777" s="44"/>
      <c r="O5777" s="44"/>
      <c r="P5777" s="44"/>
      <c r="Q5777" s="44"/>
      <c r="R5777" s="44"/>
      <c r="S5777" s="44"/>
      <c r="T5777" s="44"/>
      <c r="U5777" s="44"/>
      <c r="V5777" s="44"/>
      <c r="W5777" s="44"/>
      <c r="X5777" s="44"/>
      <c r="Y5777" s="44"/>
    </row>
    <row r="5778" spans="1:25" ht="15" customHeight="1" x14ac:dyDescent="0.2">
      <c r="A5778" s="44"/>
      <c r="O5778" s="44"/>
      <c r="P5778" s="44"/>
      <c r="Q5778" s="44"/>
      <c r="R5778" s="44"/>
      <c r="S5778" s="44"/>
      <c r="T5778" s="44"/>
      <c r="U5778" s="44"/>
      <c r="V5778" s="44"/>
      <c r="W5778" s="44"/>
      <c r="X5778" s="44"/>
      <c r="Y5778" s="44"/>
    </row>
    <row r="5779" spans="1:25" ht="15" customHeight="1" x14ac:dyDescent="0.2">
      <c r="A5779" s="44"/>
      <c r="O5779" s="44"/>
      <c r="P5779" s="44"/>
      <c r="Q5779" s="44"/>
      <c r="R5779" s="44"/>
      <c r="S5779" s="44"/>
      <c r="T5779" s="44"/>
      <c r="U5779" s="44"/>
      <c r="V5779" s="44"/>
      <c r="W5779" s="44"/>
      <c r="X5779" s="44"/>
      <c r="Y5779" s="44"/>
    </row>
    <row r="5780" spans="1:25" ht="15" customHeight="1" x14ac:dyDescent="0.2">
      <c r="A5780" s="44"/>
      <c r="O5780" s="44"/>
      <c r="P5780" s="44"/>
      <c r="Q5780" s="44"/>
      <c r="R5780" s="44"/>
      <c r="S5780" s="44"/>
      <c r="T5780" s="44"/>
      <c r="U5780" s="44"/>
      <c r="V5780" s="44"/>
      <c r="W5780" s="44"/>
      <c r="X5780" s="44"/>
      <c r="Y5780" s="44"/>
    </row>
    <row r="5781" spans="1:25" ht="15" customHeight="1" x14ac:dyDescent="0.2">
      <c r="A5781" s="44"/>
      <c r="O5781" s="44"/>
      <c r="P5781" s="44"/>
      <c r="Q5781" s="44"/>
      <c r="R5781" s="44"/>
      <c r="S5781" s="44"/>
      <c r="T5781" s="44"/>
      <c r="U5781" s="44"/>
      <c r="V5781" s="44"/>
      <c r="W5781" s="44"/>
      <c r="X5781" s="44"/>
      <c r="Y5781" s="44"/>
    </row>
    <row r="5782" spans="1:25" ht="15" customHeight="1" x14ac:dyDescent="0.2">
      <c r="A5782" s="44"/>
      <c r="O5782" s="44"/>
      <c r="P5782" s="44"/>
      <c r="Q5782" s="44"/>
      <c r="R5782" s="44"/>
      <c r="S5782" s="44"/>
      <c r="T5782" s="44"/>
      <c r="U5782" s="44"/>
      <c r="V5782" s="44"/>
      <c r="W5782" s="44"/>
      <c r="X5782" s="44"/>
      <c r="Y5782" s="44"/>
    </row>
    <row r="5783" spans="1:25" ht="15" customHeight="1" x14ac:dyDescent="0.2">
      <c r="A5783" s="44"/>
      <c r="O5783" s="44"/>
      <c r="P5783" s="44"/>
      <c r="Q5783" s="44"/>
      <c r="R5783" s="44"/>
      <c r="S5783" s="44"/>
      <c r="T5783" s="44"/>
      <c r="U5783" s="44"/>
      <c r="V5783" s="44"/>
      <c r="W5783" s="44"/>
      <c r="X5783" s="44"/>
      <c r="Y5783" s="44"/>
    </row>
    <row r="5784" spans="1:25" ht="15" customHeight="1" x14ac:dyDescent="0.2">
      <c r="A5784" s="44"/>
      <c r="O5784" s="44"/>
      <c r="P5784" s="44"/>
      <c r="Q5784" s="44"/>
      <c r="R5784" s="44"/>
      <c r="S5784" s="44"/>
      <c r="T5784" s="44"/>
      <c r="U5784" s="44"/>
      <c r="V5784" s="44"/>
      <c r="W5784" s="44"/>
      <c r="X5784" s="44"/>
      <c r="Y5784" s="44"/>
    </row>
    <row r="5785" spans="1:25" ht="15" customHeight="1" x14ac:dyDescent="0.2">
      <c r="A5785" s="44"/>
      <c r="O5785" s="44"/>
      <c r="P5785" s="44"/>
      <c r="Q5785" s="44"/>
      <c r="R5785" s="44"/>
      <c r="S5785" s="44"/>
      <c r="T5785" s="44"/>
      <c r="U5785" s="44"/>
      <c r="V5785" s="44"/>
      <c r="W5785" s="44"/>
      <c r="X5785" s="44"/>
      <c r="Y5785" s="44"/>
    </row>
    <row r="5786" spans="1:25" ht="15" customHeight="1" x14ac:dyDescent="0.2">
      <c r="A5786" s="44"/>
      <c r="O5786" s="44"/>
      <c r="P5786" s="44"/>
      <c r="Q5786" s="44"/>
      <c r="R5786" s="44"/>
      <c r="S5786" s="44"/>
      <c r="T5786" s="44"/>
      <c r="U5786" s="44"/>
      <c r="V5786" s="44"/>
      <c r="W5786" s="44"/>
      <c r="X5786" s="44"/>
      <c r="Y5786" s="44"/>
    </row>
    <row r="5787" spans="1:25" ht="15" customHeight="1" x14ac:dyDescent="0.2">
      <c r="A5787" s="44"/>
      <c r="O5787" s="44"/>
      <c r="P5787" s="44"/>
      <c r="Q5787" s="44"/>
      <c r="R5787" s="44"/>
      <c r="S5787" s="44"/>
      <c r="T5787" s="44"/>
      <c r="U5787" s="44"/>
      <c r="V5787" s="44"/>
      <c r="W5787" s="44"/>
      <c r="X5787" s="44"/>
      <c r="Y5787" s="44"/>
    </row>
    <row r="5788" spans="1:25" ht="15" customHeight="1" x14ac:dyDescent="0.2">
      <c r="A5788" s="44"/>
      <c r="O5788" s="44"/>
      <c r="P5788" s="44"/>
      <c r="Q5788" s="44"/>
      <c r="R5788" s="44"/>
      <c r="S5788" s="44"/>
      <c r="T5788" s="44"/>
      <c r="U5788" s="44"/>
      <c r="V5788" s="44"/>
      <c r="W5788" s="44"/>
      <c r="X5788" s="44"/>
      <c r="Y5788" s="44"/>
    </row>
    <row r="5789" spans="1:25" ht="15" customHeight="1" x14ac:dyDescent="0.2">
      <c r="A5789" s="44"/>
      <c r="O5789" s="44"/>
      <c r="P5789" s="44"/>
      <c r="Q5789" s="44"/>
      <c r="R5789" s="44"/>
      <c r="S5789" s="44"/>
      <c r="T5789" s="44"/>
      <c r="U5789" s="44"/>
      <c r="V5789" s="44"/>
      <c r="W5789" s="44"/>
      <c r="X5789" s="44"/>
      <c r="Y5789" s="44"/>
    </row>
    <row r="5790" spans="1:25" ht="15" customHeight="1" x14ac:dyDescent="0.2">
      <c r="A5790" s="44"/>
      <c r="O5790" s="44"/>
      <c r="P5790" s="44"/>
      <c r="Q5790" s="44"/>
      <c r="R5790" s="44"/>
      <c r="S5790" s="44"/>
      <c r="T5790" s="44"/>
      <c r="U5790" s="44"/>
      <c r="V5790" s="44"/>
      <c r="W5790" s="44"/>
      <c r="X5790" s="44"/>
      <c r="Y5790" s="44"/>
    </row>
    <row r="5791" spans="1:25" ht="15" customHeight="1" x14ac:dyDescent="0.2">
      <c r="A5791" s="44"/>
      <c r="O5791" s="44"/>
      <c r="P5791" s="44"/>
      <c r="Q5791" s="44"/>
      <c r="R5791" s="44"/>
      <c r="S5791" s="44"/>
      <c r="T5791" s="44"/>
      <c r="U5791" s="44"/>
      <c r="V5791" s="44"/>
      <c r="W5791" s="44"/>
      <c r="X5791" s="44"/>
      <c r="Y5791" s="44"/>
    </row>
    <row r="5792" spans="1:25" ht="15" customHeight="1" x14ac:dyDescent="0.2">
      <c r="A5792" s="44"/>
      <c r="O5792" s="44"/>
      <c r="P5792" s="44"/>
      <c r="Q5792" s="44"/>
      <c r="R5792" s="44"/>
      <c r="S5792" s="44"/>
      <c r="T5792" s="44"/>
      <c r="U5792" s="44"/>
      <c r="V5792" s="44"/>
      <c r="W5792" s="44"/>
      <c r="X5792" s="44"/>
      <c r="Y5792" s="44"/>
    </row>
    <row r="5793" spans="1:25" ht="15" customHeight="1" x14ac:dyDescent="0.2">
      <c r="A5793" s="44"/>
      <c r="O5793" s="44"/>
      <c r="P5793" s="44"/>
      <c r="Q5793" s="44"/>
      <c r="R5793" s="44"/>
      <c r="S5793" s="44"/>
      <c r="T5793" s="44"/>
      <c r="U5793" s="44"/>
      <c r="V5793" s="44"/>
      <c r="W5793" s="44"/>
      <c r="X5793" s="44"/>
      <c r="Y5793" s="44"/>
    </row>
    <row r="5794" spans="1:25" ht="15" customHeight="1" x14ac:dyDescent="0.2">
      <c r="A5794" s="44"/>
      <c r="O5794" s="44"/>
      <c r="P5794" s="44"/>
      <c r="Q5794" s="44"/>
      <c r="R5794" s="44"/>
      <c r="S5794" s="44"/>
      <c r="T5794" s="44"/>
      <c r="U5794" s="44"/>
      <c r="V5794" s="44"/>
      <c r="W5794" s="44"/>
      <c r="X5794" s="44"/>
      <c r="Y5794" s="44"/>
    </row>
    <row r="5795" spans="1:25" ht="15" customHeight="1" x14ac:dyDescent="0.2">
      <c r="A5795" s="44"/>
      <c r="O5795" s="44"/>
      <c r="P5795" s="44"/>
      <c r="Q5795" s="44"/>
      <c r="R5795" s="44"/>
      <c r="S5795" s="44"/>
      <c r="T5795" s="44"/>
      <c r="U5795" s="44"/>
      <c r="V5795" s="44"/>
      <c r="W5795" s="44"/>
      <c r="X5795" s="44"/>
      <c r="Y5795" s="44"/>
    </row>
    <row r="5796" spans="1:25" ht="15" customHeight="1" x14ac:dyDescent="0.2">
      <c r="A5796" s="44"/>
      <c r="O5796" s="44"/>
      <c r="P5796" s="44"/>
      <c r="Q5796" s="44"/>
      <c r="R5796" s="44"/>
      <c r="S5796" s="44"/>
      <c r="T5796" s="44"/>
      <c r="U5796" s="44"/>
      <c r="V5796" s="44"/>
      <c r="W5796" s="44"/>
      <c r="X5796" s="44"/>
      <c r="Y5796" s="44"/>
    </row>
    <row r="5797" spans="1:25" ht="15" customHeight="1" x14ac:dyDescent="0.2">
      <c r="A5797" s="44"/>
      <c r="O5797" s="44"/>
      <c r="P5797" s="44"/>
      <c r="Q5797" s="44"/>
      <c r="R5797" s="44"/>
      <c r="S5797" s="44"/>
      <c r="T5797" s="44"/>
      <c r="U5797" s="44"/>
      <c r="V5797" s="44"/>
      <c r="W5797" s="44"/>
      <c r="X5797" s="44"/>
      <c r="Y5797" s="44"/>
    </row>
    <row r="5798" spans="1:25" ht="15" customHeight="1" x14ac:dyDescent="0.2">
      <c r="A5798" s="44"/>
      <c r="O5798" s="44"/>
      <c r="P5798" s="44"/>
      <c r="Q5798" s="44"/>
      <c r="R5798" s="44"/>
      <c r="S5798" s="44"/>
      <c r="T5798" s="44"/>
      <c r="U5798" s="44"/>
      <c r="V5798" s="44"/>
      <c r="W5798" s="44"/>
      <c r="X5798" s="44"/>
      <c r="Y5798" s="44"/>
    </row>
    <row r="5799" spans="1:25" ht="15" customHeight="1" x14ac:dyDescent="0.2">
      <c r="A5799" s="44"/>
      <c r="O5799" s="44"/>
      <c r="P5799" s="44"/>
      <c r="Q5799" s="44"/>
      <c r="R5799" s="44"/>
      <c r="S5799" s="44"/>
      <c r="T5799" s="44"/>
      <c r="U5799" s="44"/>
      <c r="V5799" s="44"/>
      <c r="W5799" s="44"/>
      <c r="X5799" s="44"/>
      <c r="Y5799" s="44"/>
    </row>
    <row r="5800" spans="1:25" ht="15" customHeight="1" x14ac:dyDescent="0.2">
      <c r="A5800" s="44"/>
      <c r="O5800" s="44"/>
      <c r="P5800" s="44"/>
      <c r="Q5800" s="44"/>
      <c r="R5800" s="44"/>
      <c r="S5800" s="44"/>
      <c r="T5800" s="44"/>
      <c r="U5800" s="44"/>
      <c r="V5800" s="44"/>
      <c r="W5800" s="44"/>
      <c r="X5800" s="44"/>
      <c r="Y5800" s="44"/>
    </row>
    <row r="5801" spans="1:25" ht="15" customHeight="1" x14ac:dyDescent="0.2">
      <c r="A5801" s="44"/>
      <c r="O5801" s="44"/>
      <c r="P5801" s="44"/>
      <c r="Q5801" s="44"/>
      <c r="R5801" s="44"/>
      <c r="S5801" s="44"/>
      <c r="T5801" s="44"/>
      <c r="U5801" s="44"/>
      <c r="V5801" s="44"/>
      <c r="W5801" s="44"/>
      <c r="X5801" s="44"/>
      <c r="Y5801" s="44"/>
    </row>
    <row r="5802" spans="1:25" ht="15" customHeight="1" x14ac:dyDescent="0.2">
      <c r="A5802" s="44"/>
      <c r="O5802" s="44"/>
      <c r="P5802" s="44"/>
      <c r="Q5802" s="44"/>
      <c r="R5802" s="44"/>
      <c r="S5802" s="44"/>
      <c r="T5802" s="44"/>
      <c r="U5802" s="44"/>
      <c r="V5802" s="44"/>
      <c r="W5802" s="44"/>
      <c r="X5802" s="44"/>
      <c r="Y5802" s="44"/>
    </row>
    <row r="5803" spans="1:25" ht="15" customHeight="1" x14ac:dyDescent="0.2">
      <c r="A5803" s="44"/>
      <c r="O5803" s="44"/>
      <c r="P5803" s="44"/>
      <c r="Q5803" s="44"/>
      <c r="R5803" s="44"/>
      <c r="S5803" s="44"/>
      <c r="T5803" s="44"/>
      <c r="U5803" s="44"/>
      <c r="V5803" s="44"/>
      <c r="W5803" s="44"/>
      <c r="X5803" s="44"/>
      <c r="Y5803" s="44"/>
    </row>
    <row r="5804" spans="1:25" ht="15" customHeight="1" x14ac:dyDescent="0.2">
      <c r="A5804" s="44"/>
      <c r="O5804" s="44"/>
      <c r="P5804" s="44"/>
      <c r="Q5804" s="44"/>
      <c r="R5804" s="44"/>
      <c r="S5804" s="44"/>
      <c r="T5804" s="44"/>
      <c r="U5804" s="44"/>
      <c r="V5804" s="44"/>
      <c r="W5804" s="44"/>
      <c r="X5804" s="44"/>
      <c r="Y5804" s="44"/>
    </row>
    <row r="5805" spans="1:25" ht="15" customHeight="1" x14ac:dyDescent="0.2">
      <c r="A5805" s="44"/>
      <c r="O5805" s="44"/>
      <c r="P5805" s="44"/>
      <c r="Q5805" s="44"/>
      <c r="R5805" s="44"/>
      <c r="S5805" s="44"/>
      <c r="T5805" s="44"/>
      <c r="U5805" s="44"/>
      <c r="V5805" s="44"/>
      <c r="W5805" s="44"/>
      <c r="X5805" s="44"/>
      <c r="Y5805" s="44"/>
    </row>
    <row r="5806" spans="1:25" ht="15" customHeight="1" x14ac:dyDescent="0.2">
      <c r="A5806" s="44"/>
      <c r="O5806" s="44"/>
      <c r="P5806" s="44"/>
      <c r="Q5806" s="44"/>
      <c r="R5806" s="44"/>
      <c r="S5806" s="44"/>
      <c r="T5806" s="44"/>
      <c r="U5806" s="44"/>
      <c r="V5806" s="44"/>
      <c r="W5806" s="44"/>
      <c r="X5806" s="44"/>
      <c r="Y5806" s="44"/>
    </row>
    <row r="5807" spans="1:25" ht="15" customHeight="1" x14ac:dyDescent="0.2">
      <c r="A5807" s="44"/>
      <c r="O5807" s="44"/>
      <c r="P5807" s="44"/>
      <c r="Q5807" s="44"/>
      <c r="R5807" s="44"/>
      <c r="S5807" s="44"/>
      <c r="T5807" s="44"/>
      <c r="U5807" s="44"/>
      <c r="V5807" s="44"/>
      <c r="W5807" s="44"/>
      <c r="X5807" s="44"/>
      <c r="Y5807" s="44"/>
    </row>
    <row r="5808" spans="1:25" ht="15" customHeight="1" x14ac:dyDescent="0.2">
      <c r="A5808" s="44"/>
      <c r="O5808" s="44"/>
      <c r="P5808" s="44"/>
      <c r="Q5808" s="44"/>
      <c r="R5808" s="44"/>
      <c r="S5808" s="44"/>
      <c r="T5808" s="44"/>
      <c r="U5808" s="44"/>
      <c r="V5808" s="44"/>
      <c r="W5808" s="44"/>
      <c r="X5808" s="44"/>
      <c r="Y5808" s="44"/>
    </row>
    <row r="5809" spans="1:25" ht="15" customHeight="1" x14ac:dyDescent="0.2">
      <c r="A5809" s="44"/>
      <c r="O5809" s="44"/>
      <c r="P5809" s="44"/>
      <c r="Q5809" s="44"/>
      <c r="R5809" s="44"/>
      <c r="S5809" s="44"/>
      <c r="T5809" s="44"/>
      <c r="U5809" s="44"/>
      <c r="V5809" s="44"/>
      <c r="W5809" s="44"/>
      <c r="X5809" s="44"/>
      <c r="Y5809" s="44"/>
    </row>
    <row r="5810" spans="1:25" ht="15" customHeight="1" x14ac:dyDescent="0.2">
      <c r="A5810" s="44"/>
      <c r="O5810" s="44"/>
      <c r="P5810" s="44"/>
      <c r="Q5810" s="44"/>
      <c r="R5810" s="44"/>
      <c r="S5810" s="44"/>
      <c r="T5810" s="44"/>
      <c r="U5810" s="44"/>
      <c r="V5810" s="44"/>
      <c r="W5810" s="44"/>
      <c r="X5810" s="44"/>
      <c r="Y5810" s="44"/>
    </row>
    <row r="5811" spans="1:25" ht="15" customHeight="1" x14ac:dyDescent="0.2">
      <c r="A5811" s="44"/>
      <c r="O5811" s="44"/>
      <c r="P5811" s="44"/>
      <c r="Q5811" s="44"/>
      <c r="R5811" s="44"/>
      <c r="S5811" s="44"/>
      <c r="T5811" s="44"/>
      <c r="U5811" s="44"/>
      <c r="V5811" s="44"/>
      <c r="W5811" s="44"/>
      <c r="X5811" s="44"/>
      <c r="Y5811" s="44"/>
    </row>
    <row r="5812" spans="1:25" ht="15" customHeight="1" x14ac:dyDescent="0.2">
      <c r="A5812" s="44"/>
      <c r="O5812" s="44"/>
      <c r="P5812" s="44"/>
      <c r="Q5812" s="44"/>
      <c r="R5812" s="44"/>
      <c r="S5812" s="44"/>
      <c r="T5812" s="44"/>
      <c r="U5812" s="44"/>
      <c r="V5812" s="44"/>
      <c r="W5812" s="44"/>
      <c r="X5812" s="44"/>
      <c r="Y5812" s="44"/>
    </row>
    <row r="5813" spans="1:25" ht="15" customHeight="1" x14ac:dyDescent="0.2">
      <c r="A5813" s="44"/>
      <c r="O5813" s="44"/>
      <c r="P5813" s="44"/>
      <c r="Q5813" s="44"/>
      <c r="R5813" s="44"/>
      <c r="S5813" s="44"/>
      <c r="T5813" s="44"/>
      <c r="U5813" s="44"/>
      <c r="V5813" s="44"/>
      <c r="W5813" s="44"/>
      <c r="X5813" s="44"/>
      <c r="Y5813" s="44"/>
    </row>
    <row r="5814" spans="1:25" ht="15" customHeight="1" x14ac:dyDescent="0.2">
      <c r="A5814" s="44"/>
      <c r="O5814" s="44"/>
      <c r="P5814" s="44"/>
      <c r="Q5814" s="44"/>
      <c r="R5814" s="44"/>
      <c r="S5814" s="44"/>
      <c r="T5814" s="44"/>
      <c r="U5814" s="44"/>
      <c r="V5814" s="44"/>
      <c r="W5814" s="44"/>
      <c r="X5814" s="44"/>
      <c r="Y5814" s="44"/>
    </row>
    <row r="5815" spans="1:25" ht="15" customHeight="1" x14ac:dyDescent="0.2">
      <c r="A5815" s="44"/>
      <c r="O5815" s="44"/>
      <c r="P5815" s="44"/>
      <c r="Q5815" s="44"/>
      <c r="R5815" s="44"/>
      <c r="S5815" s="44"/>
      <c r="T5815" s="44"/>
      <c r="U5815" s="44"/>
      <c r="V5815" s="44"/>
      <c r="W5815" s="44"/>
      <c r="X5815" s="44"/>
      <c r="Y5815" s="44"/>
    </row>
    <row r="5816" spans="1:25" ht="15" customHeight="1" x14ac:dyDescent="0.2">
      <c r="A5816" s="44"/>
      <c r="O5816" s="44"/>
      <c r="P5816" s="44"/>
      <c r="Q5816" s="44"/>
      <c r="R5816" s="44"/>
      <c r="S5816" s="44"/>
      <c r="T5816" s="44"/>
      <c r="U5816" s="44"/>
      <c r="V5816" s="44"/>
      <c r="W5816" s="44"/>
      <c r="X5816" s="44"/>
      <c r="Y5816" s="44"/>
    </row>
    <row r="5817" spans="1:25" ht="15" customHeight="1" x14ac:dyDescent="0.2">
      <c r="A5817" s="44"/>
      <c r="O5817" s="44"/>
      <c r="P5817" s="44"/>
      <c r="Q5817" s="44"/>
      <c r="R5817" s="44"/>
      <c r="S5817" s="44"/>
      <c r="T5817" s="44"/>
      <c r="U5817" s="44"/>
      <c r="V5817" s="44"/>
      <c r="W5817" s="44"/>
      <c r="X5817" s="44"/>
      <c r="Y5817" s="44"/>
    </row>
    <row r="5818" spans="1:25" ht="15" customHeight="1" x14ac:dyDescent="0.2">
      <c r="A5818" s="44"/>
      <c r="O5818" s="44"/>
      <c r="P5818" s="44"/>
      <c r="Q5818" s="44"/>
      <c r="R5818" s="44"/>
      <c r="S5818" s="44"/>
      <c r="T5818" s="44"/>
      <c r="U5818" s="44"/>
      <c r="V5818" s="44"/>
      <c r="W5818" s="44"/>
      <c r="X5818" s="44"/>
      <c r="Y5818" s="44"/>
    </row>
    <row r="5819" spans="1:25" ht="15" customHeight="1" x14ac:dyDescent="0.2">
      <c r="A5819" s="44"/>
      <c r="O5819" s="44"/>
      <c r="P5819" s="44"/>
      <c r="Q5819" s="44"/>
      <c r="R5819" s="44"/>
      <c r="S5819" s="44"/>
      <c r="T5819" s="44"/>
      <c r="U5819" s="44"/>
      <c r="V5819" s="44"/>
      <c r="W5819" s="44"/>
      <c r="X5819" s="44"/>
      <c r="Y5819" s="44"/>
    </row>
    <row r="5820" spans="1:25" ht="15" customHeight="1" x14ac:dyDescent="0.2">
      <c r="A5820" s="44"/>
      <c r="O5820" s="44"/>
      <c r="P5820" s="44"/>
      <c r="Q5820" s="44"/>
      <c r="R5820" s="44"/>
      <c r="S5820" s="44"/>
      <c r="T5820" s="44"/>
      <c r="U5820" s="44"/>
      <c r="V5820" s="44"/>
      <c r="W5820" s="44"/>
      <c r="X5820" s="44"/>
      <c r="Y5820" s="44"/>
    </row>
    <row r="5821" spans="1:25" ht="15" customHeight="1" x14ac:dyDescent="0.2">
      <c r="A5821" s="44"/>
      <c r="O5821" s="44"/>
      <c r="P5821" s="44"/>
      <c r="Q5821" s="44"/>
      <c r="R5821" s="44"/>
      <c r="S5821" s="44"/>
      <c r="T5821" s="44"/>
      <c r="U5821" s="44"/>
      <c r="V5821" s="44"/>
      <c r="W5821" s="44"/>
      <c r="X5821" s="44"/>
      <c r="Y5821" s="44"/>
    </row>
    <row r="5822" spans="1:25" ht="15" customHeight="1" x14ac:dyDescent="0.2">
      <c r="A5822" s="44"/>
      <c r="O5822" s="44"/>
      <c r="P5822" s="44"/>
      <c r="Q5822" s="44"/>
      <c r="R5822" s="44"/>
      <c r="S5822" s="44"/>
      <c r="T5822" s="44"/>
      <c r="U5822" s="44"/>
      <c r="V5822" s="44"/>
      <c r="W5822" s="44"/>
      <c r="X5822" s="44"/>
      <c r="Y5822" s="44"/>
    </row>
    <row r="5823" spans="1:25" ht="15" customHeight="1" x14ac:dyDescent="0.2">
      <c r="A5823" s="44"/>
      <c r="O5823" s="44"/>
      <c r="P5823" s="44"/>
      <c r="Q5823" s="44"/>
      <c r="R5823" s="44"/>
      <c r="S5823" s="44"/>
      <c r="T5823" s="44"/>
      <c r="U5823" s="44"/>
      <c r="V5823" s="44"/>
      <c r="W5823" s="44"/>
      <c r="X5823" s="44"/>
      <c r="Y5823" s="44"/>
    </row>
    <row r="5824" spans="1:25" ht="15" customHeight="1" x14ac:dyDescent="0.2">
      <c r="A5824" s="44"/>
      <c r="O5824" s="44"/>
      <c r="P5824" s="44"/>
      <c r="Q5824" s="44"/>
      <c r="R5824" s="44"/>
      <c r="S5824" s="44"/>
      <c r="T5824" s="44"/>
      <c r="U5824" s="44"/>
      <c r="V5824" s="44"/>
      <c r="W5824" s="44"/>
      <c r="X5824" s="44"/>
      <c r="Y5824" s="44"/>
    </row>
    <row r="5825" spans="1:25" ht="15" customHeight="1" x14ac:dyDescent="0.2">
      <c r="A5825" s="44"/>
      <c r="O5825" s="44"/>
      <c r="P5825" s="44"/>
      <c r="Q5825" s="44"/>
      <c r="R5825" s="44"/>
      <c r="S5825" s="44"/>
      <c r="T5825" s="44"/>
      <c r="U5825" s="44"/>
      <c r="V5825" s="44"/>
      <c r="W5825" s="44"/>
      <c r="X5825" s="44"/>
      <c r="Y5825" s="44"/>
    </row>
    <row r="5826" spans="1:25" ht="15" customHeight="1" x14ac:dyDescent="0.2">
      <c r="A5826" s="44"/>
      <c r="O5826" s="44"/>
      <c r="P5826" s="44"/>
      <c r="Q5826" s="44"/>
      <c r="R5826" s="44"/>
      <c r="S5826" s="44"/>
      <c r="T5826" s="44"/>
      <c r="U5826" s="44"/>
      <c r="V5826" s="44"/>
      <c r="W5826" s="44"/>
      <c r="X5826" s="44"/>
      <c r="Y5826" s="44"/>
    </row>
    <row r="5827" spans="1:25" ht="15" customHeight="1" x14ac:dyDescent="0.2">
      <c r="A5827" s="44"/>
      <c r="O5827" s="44"/>
      <c r="P5827" s="44"/>
      <c r="Q5827" s="44"/>
      <c r="R5827" s="44"/>
      <c r="S5827" s="44"/>
      <c r="T5827" s="44"/>
      <c r="U5827" s="44"/>
      <c r="V5827" s="44"/>
      <c r="W5827" s="44"/>
      <c r="X5827" s="44"/>
      <c r="Y5827" s="44"/>
    </row>
    <row r="5828" spans="1:25" ht="15" customHeight="1" x14ac:dyDescent="0.2">
      <c r="A5828" s="44"/>
      <c r="O5828" s="44"/>
      <c r="P5828" s="44"/>
      <c r="Q5828" s="44"/>
      <c r="R5828" s="44"/>
      <c r="S5828" s="44"/>
      <c r="T5828" s="44"/>
      <c r="U5828" s="44"/>
      <c r="V5828" s="44"/>
      <c r="W5828" s="44"/>
      <c r="X5828" s="44"/>
      <c r="Y5828" s="44"/>
    </row>
    <row r="5829" spans="1:25" ht="15" customHeight="1" x14ac:dyDescent="0.2">
      <c r="A5829" s="44"/>
      <c r="O5829" s="44"/>
      <c r="P5829" s="44"/>
      <c r="Q5829" s="44"/>
      <c r="R5829" s="44"/>
      <c r="S5829" s="44"/>
      <c r="T5829" s="44"/>
      <c r="U5829" s="44"/>
      <c r="V5829" s="44"/>
      <c r="W5829" s="44"/>
      <c r="X5829" s="44"/>
      <c r="Y5829" s="44"/>
    </row>
    <row r="5830" spans="1:25" ht="15" customHeight="1" x14ac:dyDescent="0.2">
      <c r="A5830" s="44"/>
      <c r="O5830" s="44"/>
      <c r="P5830" s="44"/>
      <c r="Q5830" s="44"/>
      <c r="R5830" s="44"/>
      <c r="S5830" s="44"/>
      <c r="T5830" s="44"/>
      <c r="U5830" s="44"/>
      <c r="V5830" s="44"/>
      <c r="W5830" s="44"/>
      <c r="X5830" s="44"/>
      <c r="Y5830" s="44"/>
    </row>
    <row r="5831" spans="1:25" ht="15" customHeight="1" x14ac:dyDescent="0.2">
      <c r="A5831" s="44"/>
      <c r="O5831" s="44"/>
      <c r="P5831" s="44"/>
      <c r="Q5831" s="44"/>
      <c r="R5831" s="44"/>
      <c r="S5831" s="44"/>
      <c r="T5831" s="44"/>
      <c r="U5831" s="44"/>
      <c r="V5831" s="44"/>
      <c r="W5831" s="44"/>
      <c r="X5831" s="44"/>
      <c r="Y5831" s="44"/>
    </row>
    <row r="5832" spans="1:25" ht="15" customHeight="1" x14ac:dyDescent="0.2">
      <c r="A5832" s="44"/>
      <c r="O5832" s="44"/>
      <c r="P5832" s="44"/>
      <c r="Q5832" s="44"/>
      <c r="R5832" s="44"/>
      <c r="S5832" s="44"/>
      <c r="T5832" s="44"/>
      <c r="U5832" s="44"/>
      <c r="V5832" s="44"/>
      <c r="W5832" s="44"/>
      <c r="X5832" s="44"/>
      <c r="Y5832" s="44"/>
    </row>
    <row r="5833" spans="1:25" ht="15" customHeight="1" x14ac:dyDescent="0.2">
      <c r="A5833" s="44"/>
      <c r="O5833" s="44"/>
      <c r="P5833" s="44"/>
      <c r="Q5833" s="44"/>
      <c r="R5833" s="44"/>
      <c r="S5833" s="44"/>
      <c r="T5833" s="44"/>
      <c r="U5833" s="44"/>
      <c r="V5833" s="44"/>
      <c r="W5833" s="44"/>
      <c r="X5833" s="44"/>
      <c r="Y5833" s="44"/>
    </row>
    <row r="5834" spans="1:25" ht="15" customHeight="1" x14ac:dyDescent="0.2">
      <c r="A5834" s="44"/>
      <c r="O5834" s="44"/>
      <c r="P5834" s="44"/>
      <c r="Q5834" s="44"/>
      <c r="R5834" s="44"/>
      <c r="S5834" s="44"/>
      <c r="T5834" s="44"/>
      <c r="U5834" s="44"/>
      <c r="V5834" s="44"/>
      <c r="W5834" s="44"/>
      <c r="X5834" s="44"/>
      <c r="Y5834" s="44"/>
    </row>
    <row r="5835" spans="1:25" ht="15" customHeight="1" x14ac:dyDescent="0.2">
      <c r="A5835" s="44"/>
      <c r="O5835" s="44"/>
      <c r="P5835" s="44"/>
      <c r="Q5835" s="44"/>
      <c r="R5835" s="44"/>
      <c r="S5835" s="44"/>
      <c r="T5835" s="44"/>
      <c r="U5835" s="44"/>
      <c r="V5835" s="44"/>
      <c r="W5835" s="44"/>
      <c r="X5835" s="44"/>
      <c r="Y5835" s="44"/>
    </row>
    <row r="5836" spans="1:25" ht="15" customHeight="1" x14ac:dyDescent="0.2">
      <c r="A5836" s="44"/>
      <c r="O5836" s="44"/>
      <c r="P5836" s="44"/>
      <c r="Q5836" s="44"/>
      <c r="R5836" s="44"/>
      <c r="S5836" s="44"/>
      <c r="T5836" s="44"/>
      <c r="U5836" s="44"/>
      <c r="V5836" s="44"/>
      <c r="W5836" s="44"/>
      <c r="X5836" s="44"/>
      <c r="Y5836" s="44"/>
    </row>
    <row r="5837" spans="1:25" ht="15" customHeight="1" x14ac:dyDescent="0.2">
      <c r="A5837" s="44"/>
      <c r="O5837" s="44"/>
      <c r="P5837" s="44"/>
      <c r="Q5837" s="44"/>
      <c r="R5837" s="44"/>
      <c r="S5837" s="44"/>
      <c r="T5837" s="44"/>
      <c r="U5837" s="44"/>
      <c r="V5837" s="44"/>
      <c r="W5837" s="44"/>
      <c r="X5837" s="44"/>
      <c r="Y5837" s="44"/>
    </row>
    <row r="5838" spans="1:25" ht="15" customHeight="1" x14ac:dyDescent="0.2">
      <c r="A5838" s="44"/>
      <c r="O5838" s="44"/>
      <c r="P5838" s="44"/>
      <c r="Q5838" s="44"/>
      <c r="R5838" s="44"/>
      <c r="S5838" s="44"/>
      <c r="T5838" s="44"/>
      <c r="U5838" s="44"/>
      <c r="V5838" s="44"/>
      <c r="W5838" s="44"/>
      <c r="X5838" s="44"/>
      <c r="Y5838" s="44"/>
    </row>
    <row r="5839" spans="1:25" ht="15" customHeight="1" x14ac:dyDescent="0.2">
      <c r="A5839" s="44"/>
      <c r="O5839" s="44"/>
      <c r="P5839" s="44"/>
      <c r="Q5839" s="44"/>
      <c r="R5839" s="44"/>
      <c r="S5839" s="44"/>
      <c r="T5839" s="44"/>
      <c r="U5839" s="44"/>
      <c r="V5839" s="44"/>
      <c r="W5839" s="44"/>
      <c r="X5839" s="44"/>
      <c r="Y5839" s="44"/>
    </row>
    <row r="5840" spans="1:25" ht="15" customHeight="1" x14ac:dyDescent="0.2">
      <c r="A5840" s="44"/>
      <c r="O5840" s="44"/>
      <c r="P5840" s="44"/>
      <c r="Q5840" s="44"/>
      <c r="R5840" s="44"/>
      <c r="S5840" s="44"/>
      <c r="T5840" s="44"/>
      <c r="U5840" s="44"/>
      <c r="V5840" s="44"/>
      <c r="W5840" s="44"/>
      <c r="X5840" s="44"/>
      <c r="Y5840" s="44"/>
    </row>
    <row r="5841" spans="1:25" ht="15" customHeight="1" x14ac:dyDescent="0.2">
      <c r="A5841" s="44"/>
      <c r="O5841" s="44"/>
      <c r="P5841" s="44"/>
      <c r="Q5841" s="44"/>
      <c r="R5841" s="44"/>
      <c r="S5841" s="44"/>
      <c r="T5841" s="44"/>
      <c r="U5841" s="44"/>
      <c r="V5841" s="44"/>
      <c r="W5841" s="44"/>
      <c r="X5841" s="44"/>
      <c r="Y5841" s="44"/>
    </row>
    <row r="5842" spans="1:25" ht="15" customHeight="1" x14ac:dyDescent="0.2">
      <c r="A5842" s="44"/>
      <c r="O5842" s="44"/>
      <c r="P5842" s="44"/>
      <c r="Q5842" s="44"/>
      <c r="R5842" s="44"/>
      <c r="S5842" s="44"/>
      <c r="T5842" s="44"/>
      <c r="U5842" s="44"/>
      <c r="V5842" s="44"/>
      <c r="W5842" s="44"/>
      <c r="X5842" s="44"/>
      <c r="Y5842" s="44"/>
    </row>
    <row r="5843" spans="1:25" ht="15" customHeight="1" x14ac:dyDescent="0.2">
      <c r="A5843" s="44"/>
      <c r="O5843" s="44"/>
      <c r="P5843" s="44"/>
      <c r="Q5843" s="44"/>
      <c r="R5843" s="44"/>
      <c r="S5843" s="44"/>
      <c r="T5843" s="44"/>
      <c r="U5843" s="44"/>
      <c r="V5843" s="44"/>
      <c r="W5843" s="44"/>
      <c r="X5843" s="44"/>
      <c r="Y5843" s="44"/>
    </row>
    <row r="5844" spans="1:25" ht="15" customHeight="1" x14ac:dyDescent="0.2">
      <c r="A5844" s="44"/>
      <c r="O5844" s="44"/>
      <c r="P5844" s="44"/>
      <c r="Q5844" s="44"/>
      <c r="R5844" s="44"/>
      <c r="S5844" s="44"/>
      <c r="T5844" s="44"/>
      <c r="U5844" s="44"/>
      <c r="V5844" s="44"/>
      <c r="W5844" s="44"/>
      <c r="X5844" s="44"/>
      <c r="Y5844" s="44"/>
    </row>
    <row r="5845" spans="1:25" ht="15" customHeight="1" x14ac:dyDescent="0.2">
      <c r="A5845" s="44"/>
      <c r="O5845" s="44"/>
      <c r="P5845" s="44"/>
      <c r="Q5845" s="44"/>
      <c r="R5845" s="44"/>
      <c r="S5845" s="44"/>
      <c r="T5845" s="44"/>
      <c r="U5845" s="44"/>
      <c r="V5845" s="44"/>
      <c r="W5845" s="44"/>
      <c r="X5845" s="44"/>
      <c r="Y5845" s="44"/>
    </row>
    <row r="5846" spans="1:25" ht="15" customHeight="1" x14ac:dyDescent="0.2">
      <c r="A5846" s="44"/>
      <c r="O5846" s="44"/>
      <c r="P5846" s="44"/>
      <c r="Q5846" s="44"/>
      <c r="R5846" s="44"/>
      <c r="S5846" s="44"/>
      <c r="T5846" s="44"/>
      <c r="U5846" s="44"/>
      <c r="V5846" s="44"/>
      <c r="W5846" s="44"/>
      <c r="X5846" s="44"/>
      <c r="Y5846" s="44"/>
    </row>
    <row r="5847" spans="1:25" ht="15" customHeight="1" x14ac:dyDescent="0.2">
      <c r="A5847" s="44"/>
      <c r="O5847" s="44"/>
      <c r="P5847" s="44"/>
      <c r="Q5847" s="44"/>
      <c r="R5847" s="44"/>
      <c r="S5847" s="44"/>
      <c r="T5847" s="44"/>
      <c r="U5847" s="44"/>
      <c r="V5847" s="44"/>
      <c r="W5847" s="44"/>
      <c r="X5847" s="44"/>
      <c r="Y5847" s="44"/>
    </row>
    <row r="5848" spans="1:25" ht="15" customHeight="1" x14ac:dyDescent="0.2">
      <c r="A5848" s="44"/>
      <c r="O5848" s="44"/>
      <c r="P5848" s="44"/>
      <c r="Q5848" s="44"/>
      <c r="R5848" s="44"/>
      <c r="S5848" s="44"/>
      <c r="T5848" s="44"/>
      <c r="U5848" s="44"/>
      <c r="V5848" s="44"/>
      <c r="W5848" s="44"/>
      <c r="X5848" s="44"/>
      <c r="Y5848" s="44"/>
    </row>
    <row r="5849" spans="1:25" ht="15" customHeight="1" x14ac:dyDescent="0.2">
      <c r="A5849" s="44"/>
      <c r="O5849" s="44"/>
      <c r="P5849" s="44"/>
      <c r="Q5849" s="44"/>
      <c r="R5849" s="44"/>
      <c r="S5849" s="44"/>
      <c r="T5849" s="44"/>
      <c r="U5849" s="44"/>
      <c r="V5849" s="44"/>
      <c r="W5849" s="44"/>
      <c r="X5849" s="44"/>
      <c r="Y5849" s="44"/>
    </row>
    <row r="5850" spans="1:25" ht="15" customHeight="1" x14ac:dyDescent="0.2">
      <c r="A5850" s="44"/>
      <c r="O5850" s="44"/>
      <c r="P5850" s="44"/>
      <c r="Q5850" s="44"/>
      <c r="R5850" s="44"/>
      <c r="S5850" s="44"/>
      <c r="T5850" s="44"/>
      <c r="U5850" s="44"/>
      <c r="V5850" s="44"/>
      <c r="W5850" s="44"/>
      <c r="X5850" s="44"/>
      <c r="Y5850" s="44"/>
    </row>
    <row r="5851" spans="1:25" ht="15" customHeight="1" x14ac:dyDescent="0.2">
      <c r="A5851" s="44"/>
      <c r="O5851" s="44"/>
      <c r="P5851" s="44"/>
      <c r="Q5851" s="44"/>
      <c r="R5851" s="44"/>
      <c r="S5851" s="44"/>
      <c r="T5851" s="44"/>
      <c r="U5851" s="44"/>
      <c r="V5851" s="44"/>
      <c r="W5851" s="44"/>
      <c r="X5851" s="44"/>
      <c r="Y5851" s="44"/>
    </row>
    <row r="5852" spans="1:25" ht="15" customHeight="1" x14ac:dyDescent="0.2">
      <c r="A5852" s="44"/>
      <c r="O5852" s="44"/>
      <c r="P5852" s="44"/>
      <c r="Q5852" s="44"/>
      <c r="R5852" s="44"/>
      <c r="S5852" s="44"/>
      <c r="T5852" s="44"/>
      <c r="U5852" s="44"/>
      <c r="V5852" s="44"/>
      <c r="W5852" s="44"/>
      <c r="X5852" s="44"/>
      <c r="Y5852" s="44"/>
    </row>
    <row r="5853" spans="1:25" ht="15" customHeight="1" x14ac:dyDescent="0.2">
      <c r="A5853" s="44"/>
      <c r="O5853" s="44"/>
      <c r="P5853" s="44"/>
      <c r="Q5853" s="44"/>
      <c r="R5853" s="44"/>
      <c r="S5853" s="44"/>
      <c r="T5853" s="44"/>
      <c r="U5853" s="44"/>
      <c r="V5853" s="44"/>
      <c r="W5853" s="44"/>
      <c r="X5853" s="44"/>
      <c r="Y5853" s="44"/>
    </row>
    <row r="5854" spans="1:25" ht="15" customHeight="1" x14ac:dyDescent="0.2">
      <c r="A5854" s="44"/>
      <c r="O5854" s="44"/>
      <c r="P5854" s="44"/>
      <c r="Q5854" s="44"/>
      <c r="R5854" s="44"/>
      <c r="S5854" s="44"/>
      <c r="T5854" s="44"/>
      <c r="U5854" s="44"/>
      <c r="V5854" s="44"/>
      <c r="W5854" s="44"/>
      <c r="X5854" s="44"/>
      <c r="Y5854" s="44"/>
    </row>
    <row r="5855" spans="1:25" ht="15" customHeight="1" x14ac:dyDescent="0.2">
      <c r="A5855" s="44"/>
      <c r="O5855" s="44"/>
      <c r="P5855" s="44"/>
      <c r="Q5855" s="44"/>
      <c r="R5855" s="44"/>
      <c r="S5855" s="44"/>
      <c r="T5855" s="44"/>
      <c r="U5855" s="44"/>
      <c r="V5855" s="44"/>
      <c r="W5855" s="44"/>
      <c r="X5855" s="44"/>
      <c r="Y5855" s="44"/>
    </row>
    <row r="5856" spans="1:25" ht="15" customHeight="1" x14ac:dyDescent="0.2">
      <c r="A5856" s="44"/>
      <c r="O5856" s="44"/>
      <c r="P5856" s="44"/>
      <c r="Q5856" s="44"/>
      <c r="R5856" s="44"/>
      <c r="S5856" s="44"/>
      <c r="T5856" s="44"/>
      <c r="U5856" s="44"/>
      <c r="V5856" s="44"/>
      <c r="W5856" s="44"/>
      <c r="X5856" s="44"/>
      <c r="Y5856" s="44"/>
    </row>
    <row r="5857" spans="1:25" ht="15" customHeight="1" x14ac:dyDescent="0.2">
      <c r="A5857" s="44"/>
      <c r="O5857" s="44"/>
      <c r="P5857" s="44"/>
      <c r="Q5857" s="44"/>
      <c r="R5857" s="44"/>
      <c r="S5857" s="44"/>
      <c r="T5857" s="44"/>
      <c r="U5857" s="44"/>
      <c r="V5857" s="44"/>
      <c r="W5857" s="44"/>
      <c r="X5857" s="44"/>
      <c r="Y5857" s="44"/>
    </row>
    <row r="5858" spans="1:25" ht="15" customHeight="1" x14ac:dyDescent="0.2">
      <c r="A5858" s="44"/>
      <c r="O5858" s="44"/>
      <c r="P5858" s="44"/>
      <c r="Q5858" s="44"/>
      <c r="R5858" s="44"/>
      <c r="S5858" s="44"/>
      <c r="T5858" s="44"/>
      <c r="U5858" s="44"/>
      <c r="V5858" s="44"/>
      <c r="W5858" s="44"/>
      <c r="X5858" s="44"/>
      <c r="Y5858" s="44"/>
    </row>
    <row r="5859" spans="1:25" ht="15" customHeight="1" x14ac:dyDescent="0.2">
      <c r="A5859" s="44"/>
      <c r="O5859" s="44"/>
      <c r="P5859" s="44"/>
      <c r="Q5859" s="44"/>
      <c r="R5859" s="44"/>
      <c r="S5859" s="44"/>
      <c r="T5859" s="44"/>
      <c r="U5859" s="44"/>
      <c r="V5859" s="44"/>
      <c r="W5859" s="44"/>
      <c r="X5859" s="44"/>
      <c r="Y5859" s="44"/>
    </row>
    <row r="5860" spans="1:25" ht="15" customHeight="1" x14ac:dyDescent="0.2">
      <c r="A5860" s="44"/>
      <c r="O5860" s="44"/>
      <c r="P5860" s="44"/>
      <c r="Q5860" s="44"/>
      <c r="R5860" s="44"/>
      <c r="S5860" s="44"/>
      <c r="T5860" s="44"/>
      <c r="U5860" s="44"/>
      <c r="V5860" s="44"/>
      <c r="W5860" s="44"/>
      <c r="X5860" s="44"/>
      <c r="Y5860" s="44"/>
    </row>
    <row r="5861" spans="1:25" ht="15" customHeight="1" x14ac:dyDescent="0.2">
      <c r="A5861" s="44"/>
      <c r="O5861" s="44"/>
      <c r="P5861" s="44"/>
      <c r="Q5861" s="44"/>
      <c r="R5861" s="44"/>
      <c r="S5861" s="44"/>
      <c r="T5861" s="44"/>
      <c r="U5861" s="44"/>
      <c r="V5861" s="44"/>
      <c r="W5861" s="44"/>
      <c r="X5861" s="44"/>
      <c r="Y5861" s="44"/>
    </row>
    <row r="5862" spans="1:25" ht="15" customHeight="1" x14ac:dyDescent="0.2">
      <c r="A5862" s="44"/>
      <c r="O5862" s="44"/>
      <c r="P5862" s="44"/>
      <c r="Q5862" s="44"/>
      <c r="R5862" s="44"/>
      <c r="S5862" s="44"/>
      <c r="T5862" s="44"/>
      <c r="U5862" s="44"/>
      <c r="V5862" s="44"/>
      <c r="W5862" s="44"/>
      <c r="X5862" s="44"/>
      <c r="Y5862" s="44"/>
    </row>
    <row r="5863" spans="1:25" ht="15" customHeight="1" x14ac:dyDescent="0.2">
      <c r="A5863" s="44"/>
      <c r="O5863" s="44"/>
      <c r="P5863" s="44"/>
      <c r="Q5863" s="44"/>
      <c r="R5863" s="44"/>
      <c r="S5863" s="44"/>
      <c r="T5863" s="44"/>
      <c r="U5863" s="44"/>
      <c r="V5863" s="44"/>
      <c r="W5863" s="44"/>
      <c r="X5863" s="44"/>
      <c r="Y5863" s="44"/>
    </row>
    <row r="5864" spans="1:25" ht="15" customHeight="1" x14ac:dyDescent="0.2">
      <c r="A5864" s="44"/>
      <c r="O5864" s="44"/>
      <c r="P5864" s="44"/>
      <c r="Q5864" s="44"/>
      <c r="R5864" s="44"/>
      <c r="S5864" s="44"/>
      <c r="T5864" s="44"/>
      <c r="U5864" s="44"/>
      <c r="V5864" s="44"/>
      <c r="W5864" s="44"/>
      <c r="X5864" s="44"/>
      <c r="Y5864" s="44"/>
    </row>
    <row r="5865" spans="1:25" ht="15" customHeight="1" x14ac:dyDescent="0.2">
      <c r="A5865" s="44"/>
      <c r="O5865" s="44"/>
      <c r="P5865" s="44"/>
      <c r="Q5865" s="44"/>
      <c r="R5865" s="44"/>
      <c r="S5865" s="44"/>
      <c r="T5865" s="44"/>
      <c r="U5865" s="44"/>
      <c r="V5865" s="44"/>
      <c r="W5865" s="44"/>
      <c r="X5865" s="44"/>
      <c r="Y5865" s="44"/>
    </row>
    <row r="5866" spans="1:25" ht="15" customHeight="1" x14ac:dyDescent="0.2">
      <c r="A5866" s="44"/>
      <c r="O5866" s="44"/>
      <c r="P5866" s="44"/>
      <c r="Q5866" s="44"/>
      <c r="R5866" s="44"/>
      <c r="S5866" s="44"/>
      <c r="T5866" s="44"/>
      <c r="U5866" s="44"/>
      <c r="V5866" s="44"/>
      <c r="W5866" s="44"/>
      <c r="X5866" s="44"/>
      <c r="Y5866" s="44"/>
    </row>
    <row r="5867" spans="1:25" ht="15" customHeight="1" x14ac:dyDescent="0.2">
      <c r="A5867" s="44"/>
      <c r="O5867" s="44"/>
      <c r="P5867" s="44"/>
      <c r="Q5867" s="44"/>
      <c r="R5867" s="44"/>
      <c r="S5867" s="44"/>
      <c r="T5867" s="44"/>
      <c r="U5867" s="44"/>
      <c r="V5867" s="44"/>
      <c r="W5867" s="44"/>
      <c r="X5867" s="44"/>
      <c r="Y5867" s="44"/>
    </row>
    <row r="5868" spans="1:25" ht="15" customHeight="1" x14ac:dyDescent="0.2">
      <c r="A5868" s="44"/>
      <c r="O5868" s="44"/>
      <c r="P5868" s="44"/>
      <c r="Q5868" s="44"/>
      <c r="R5868" s="44"/>
      <c r="S5868" s="44"/>
      <c r="T5868" s="44"/>
      <c r="U5868" s="44"/>
      <c r="V5868" s="44"/>
      <c r="W5868" s="44"/>
      <c r="X5868" s="44"/>
      <c r="Y5868" s="44"/>
    </row>
    <row r="5869" spans="1:25" ht="15" customHeight="1" x14ac:dyDescent="0.2">
      <c r="A5869" s="44"/>
      <c r="O5869" s="44"/>
      <c r="P5869" s="44"/>
      <c r="Q5869" s="44"/>
      <c r="R5869" s="44"/>
      <c r="S5869" s="44"/>
      <c r="T5869" s="44"/>
      <c r="U5869" s="44"/>
      <c r="V5869" s="44"/>
      <c r="W5869" s="44"/>
      <c r="X5869" s="44"/>
      <c r="Y5869" s="44"/>
    </row>
    <row r="5870" spans="1:25" ht="15" customHeight="1" x14ac:dyDescent="0.2">
      <c r="A5870" s="44"/>
      <c r="O5870" s="44"/>
      <c r="P5870" s="44"/>
      <c r="Q5870" s="44"/>
      <c r="R5870" s="44"/>
      <c r="S5870" s="44"/>
      <c r="T5870" s="44"/>
      <c r="U5870" s="44"/>
      <c r="V5870" s="44"/>
      <c r="W5870" s="44"/>
      <c r="X5870" s="44"/>
      <c r="Y5870" s="44"/>
    </row>
    <row r="5871" spans="1:25" ht="15" customHeight="1" x14ac:dyDescent="0.2">
      <c r="A5871" s="44"/>
      <c r="O5871" s="44"/>
      <c r="P5871" s="44"/>
      <c r="Q5871" s="44"/>
      <c r="R5871" s="44"/>
      <c r="S5871" s="44"/>
      <c r="T5871" s="44"/>
      <c r="U5871" s="44"/>
      <c r="V5871" s="44"/>
      <c r="W5871" s="44"/>
      <c r="X5871" s="44"/>
      <c r="Y5871" s="44"/>
    </row>
    <row r="5872" spans="1:25" ht="15" customHeight="1" x14ac:dyDescent="0.2">
      <c r="A5872" s="44"/>
      <c r="O5872" s="44"/>
      <c r="P5872" s="44"/>
      <c r="Q5872" s="44"/>
      <c r="R5872" s="44"/>
      <c r="S5872" s="44"/>
      <c r="T5872" s="44"/>
      <c r="U5872" s="44"/>
      <c r="V5872" s="44"/>
      <c r="W5872" s="44"/>
      <c r="X5872" s="44"/>
      <c r="Y5872" s="44"/>
    </row>
    <row r="5873" spans="1:25" ht="15" customHeight="1" x14ac:dyDescent="0.2">
      <c r="A5873" s="44"/>
      <c r="O5873" s="44"/>
      <c r="P5873" s="44"/>
      <c r="Q5873" s="44"/>
      <c r="R5873" s="44"/>
      <c r="S5873" s="44"/>
      <c r="T5873" s="44"/>
      <c r="U5873" s="44"/>
      <c r="V5873" s="44"/>
      <c r="W5873" s="44"/>
      <c r="X5873" s="44"/>
      <c r="Y5873" s="44"/>
    </row>
    <row r="5874" spans="1:25" ht="15" customHeight="1" x14ac:dyDescent="0.2">
      <c r="A5874" s="44"/>
      <c r="O5874" s="44"/>
      <c r="P5874" s="44"/>
      <c r="Q5874" s="44"/>
      <c r="R5874" s="44"/>
      <c r="S5874" s="44"/>
      <c r="T5874" s="44"/>
      <c r="U5874" s="44"/>
      <c r="V5874" s="44"/>
      <c r="W5874" s="44"/>
      <c r="X5874" s="44"/>
      <c r="Y5874" s="44"/>
    </row>
    <row r="5875" spans="1:25" ht="15" customHeight="1" x14ac:dyDescent="0.2">
      <c r="A5875" s="44"/>
      <c r="O5875" s="44"/>
      <c r="P5875" s="44"/>
      <c r="Q5875" s="44"/>
      <c r="R5875" s="44"/>
      <c r="S5875" s="44"/>
      <c r="T5875" s="44"/>
      <c r="U5875" s="44"/>
      <c r="V5875" s="44"/>
      <c r="W5875" s="44"/>
      <c r="X5875" s="44"/>
      <c r="Y5875" s="44"/>
    </row>
    <row r="5876" spans="1:25" ht="15" customHeight="1" x14ac:dyDescent="0.2">
      <c r="A5876" s="44"/>
      <c r="O5876" s="44"/>
      <c r="P5876" s="44"/>
      <c r="Q5876" s="44"/>
      <c r="R5876" s="44"/>
      <c r="S5876" s="44"/>
      <c r="T5876" s="44"/>
      <c r="U5876" s="44"/>
      <c r="V5876" s="44"/>
      <c r="W5876" s="44"/>
      <c r="X5876" s="44"/>
      <c r="Y5876" s="44"/>
    </row>
    <row r="5877" spans="1:25" ht="15" customHeight="1" x14ac:dyDescent="0.2">
      <c r="A5877" s="44"/>
      <c r="O5877" s="44"/>
      <c r="P5877" s="44"/>
      <c r="Q5877" s="44"/>
      <c r="R5877" s="44"/>
      <c r="S5877" s="44"/>
      <c r="T5877" s="44"/>
      <c r="U5877" s="44"/>
      <c r="V5877" s="44"/>
      <c r="W5877" s="44"/>
      <c r="X5877" s="44"/>
      <c r="Y5877" s="44"/>
    </row>
    <row r="5878" spans="1:25" ht="15" customHeight="1" x14ac:dyDescent="0.2">
      <c r="A5878" s="44"/>
      <c r="O5878" s="44"/>
      <c r="P5878" s="44"/>
      <c r="Q5878" s="44"/>
      <c r="R5878" s="44"/>
      <c r="S5878" s="44"/>
      <c r="T5878" s="44"/>
      <c r="U5878" s="44"/>
      <c r="V5878" s="44"/>
      <c r="W5878" s="44"/>
      <c r="X5878" s="44"/>
      <c r="Y5878" s="44"/>
    </row>
    <row r="5879" spans="1:25" ht="15" customHeight="1" x14ac:dyDescent="0.2">
      <c r="A5879" s="44"/>
      <c r="O5879" s="44"/>
      <c r="P5879" s="44"/>
      <c r="Q5879" s="44"/>
      <c r="R5879" s="44"/>
      <c r="S5879" s="44"/>
      <c r="T5879" s="44"/>
      <c r="U5879" s="44"/>
      <c r="V5879" s="44"/>
      <c r="W5879" s="44"/>
      <c r="X5879" s="44"/>
      <c r="Y5879" s="44"/>
    </row>
    <row r="5880" spans="1:25" ht="15" customHeight="1" x14ac:dyDescent="0.2">
      <c r="A5880" s="44"/>
      <c r="O5880" s="44"/>
      <c r="P5880" s="44"/>
      <c r="Q5880" s="44"/>
      <c r="R5880" s="44"/>
      <c r="S5880" s="44"/>
      <c r="T5880" s="44"/>
      <c r="U5880" s="44"/>
      <c r="V5880" s="44"/>
      <c r="W5880" s="44"/>
      <c r="X5880" s="44"/>
      <c r="Y5880" s="44"/>
    </row>
    <row r="5881" spans="1:25" ht="15" customHeight="1" x14ac:dyDescent="0.2">
      <c r="A5881" s="44"/>
      <c r="O5881" s="44"/>
      <c r="P5881" s="44"/>
      <c r="Q5881" s="44"/>
      <c r="R5881" s="44"/>
      <c r="S5881" s="44"/>
      <c r="T5881" s="44"/>
      <c r="U5881" s="44"/>
      <c r="V5881" s="44"/>
      <c r="W5881" s="44"/>
      <c r="X5881" s="44"/>
      <c r="Y5881" s="44"/>
    </row>
    <row r="5882" spans="1:25" ht="15" customHeight="1" x14ac:dyDescent="0.2">
      <c r="A5882" s="44"/>
      <c r="O5882" s="44"/>
      <c r="P5882" s="44"/>
      <c r="Q5882" s="44"/>
      <c r="R5882" s="44"/>
      <c r="S5882" s="44"/>
      <c r="T5882" s="44"/>
      <c r="U5882" s="44"/>
      <c r="V5882" s="44"/>
      <c r="W5882" s="44"/>
      <c r="X5882" s="44"/>
      <c r="Y5882" s="44"/>
    </row>
    <row r="5883" spans="1:25" ht="15" customHeight="1" x14ac:dyDescent="0.2">
      <c r="A5883" s="44"/>
      <c r="O5883" s="44"/>
      <c r="P5883" s="44"/>
      <c r="Q5883" s="44"/>
      <c r="R5883" s="44"/>
      <c r="S5883" s="44"/>
      <c r="T5883" s="44"/>
      <c r="U5883" s="44"/>
      <c r="V5883" s="44"/>
      <c r="W5883" s="44"/>
      <c r="X5883" s="44"/>
      <c r="Y5883" s="44"/>
    </row>
    <row r="5884" spans="1:25" ht="15" customHeight="1" x14ac:dyDescent="0.2">
      <c r="A5884" s="44"/>
      <c r="O5884" s="44"/>
      <c r="P5884" s="44"/>
      <c r="Q5884" s="44"/>
      <c r="R5884" s="44"/>
      <c r="S5884" s="44"/>
      <c r="T5884" s="44"/>
      <c r="U5884" s="44"/>
      <c r="V5884" s="44"/>
      <c r="W5884" s="44"/>
      <c r="X5884" s="44"/>
      <c r="Y5884" s="44"/>
    </row>
    <row r="5885" spans="1:25" ht="15" customHeight="1" x14ac:dyDescent="0.2">
      <c r="A5885" s="44"/>
      <c r="O5885" s="44"/>
      <c r="P5885" s="44"/>
      <c r="Q5885" s="44"/>
      <c r="R5885" s="44"/>
      <c r="S5885" s="44"/>
      <c r="T5885" s="44"/>
      <c r="U5885" s="44"/>
      <c r="V5885" s="44"/>
      <c r="W5885" s="44"/>
      <c r="X5885" s="44"/>
      <c r="Y5885" s="44"/>
    </row>
    <row r="5886" spans="1:25" ht="15" customHeight="1" x14ac:dyDescent="0.2">
      <c r="A5886" s="44"/>
      <c r="O5886" s="44"/>
      <c r="P5886" s="44"/>
      <c r="Q5886" s="44"/>
      <c r="R5886" s="44"/>
      <c r="S5886" s="44"/>
      <c r="T5886" s="44"/>
      <c r="U5886" s="44"/>
      <c r="V5886" s="44"/>
      <c r="W5886" s="44"/>
      <c r="X5886" s="44"/>
      <c r="Y5886" s="44"/>
    </row>
    <row r="5887" spans="1:25" ht="15" customHeight="1" x14ac:dyDescent="0.2">
      <c r="A5887" s="44"/>
      <c r="O5887" s="44"/>
      <c r="P5887" s="44"/>
      <c r="Q5887" s="44"/>
      <c r="R5887" s="44"/>
      <c r="S5887" s="44"/>
      <c r="T5887" s="44"/>
      <c r="U5887" s="44"/>
      <c r="V5887" s="44"/>
      <c r="W5887" s="44"/>
      <c r="X5887" s="44"/>
      <c r="Y5887" s="44"/>
    </row>
    <row r="5888" spans="1:25" ht="15" customHeight="1" x14ac:dyDescent="0.2">
      <c r="A5888" s="44"/>
      <c r="O5888" s="44"/>
      <c r="P5888" s="44"/>
      <c r="Q5888" s="44"/>
      <c r="R5888" s="44"/>
      <c r="S5888" s="44"/>
      <c r="T5888" s="44"/>
      <c r="U5888" s="44"/>
      <c r="V5888" s="44"/>
      <c r="W5888" s="44"/>
      <c r="X5888" s="44"/>
      <c r="Y5888" s="44"/>
    </row>
    <row r="5889" spans="1:25" ht="15" customHeight="1" x14ac:dyDescent="0.2">
      <c r="A5889" s="44"/>
      <c r="O5889" s="44"/>
      <c r="P5889" s="44"/>
      <c r="Q5889" s="44"/>
      <c r="R5889" s="44"/>
      <c r="S5889" s="44"/>
      <c r="T5889" s="44"/>
      <c r="U5889" s="44"/>
      <c r="V5889" s="44"/>
      <c r="W5889" s="44"/>
      <c r="X5889" s="44"/>
      <c r="Y5889" s="44"/>
    </row>
    <row r="5890" spans="1:25" ht="15" customHeight="1" x14ac:dyDescent="0.2">
      <c r="A5890" s="44"/>
      <c r="O5890" s="44"/>
      <c r="P5890" s="44"/>
      <c r="Q5890" s="44"/>
      <c r="R5890" s="44"/>
      <c r="S5890" s="44"/>
      <c r="T5890" s="44"/>
      <c r="U5890" s="44"/>
      <c r="V5890" s="44"/>
      <c r="W5890" s="44"/>
      <c r="X5890" s="44"/>
      <c r="Y5890" s="44"/>
    </row>
    <row r="5891" spans="1:25" ht="15" customHeight="1" x14ac:dyDescent="0.2">
      <c r="A5891" s="44"/>
      <c r="O5891" s="44"/>
      <c r="P5891" s="44"/>
      <c r="Q5891" s="44"/>
      <c r="R5891" s="44"/>
      <c r="S5891" s="44"/>
      <c r="T5891" s="44"/>
      <c r="U5891" s="44"/>
      <c r="V5891" s="44"/>
      <c r="W5891" s="44"/>
      <c r="X5891" s="44"/>
      <c r="Y5891" s="44"/>
    </row>
    <row r="5892" spans="1:25" ht="15" customHeight="1" x14ac:dyDescent="0.2">
      <c r="A5892" s="44"/>
      <c r="O5892" s="44"/>
      <c r="P5892" s="44"/>
      <c r="Q5892" s="44"/>
      <c r="R5892" s="44"/>
      <c r="S5892" s="44"/>
      <c r="T5892" s="44"/>
      <c r="U5892" s="44"/>
      <c r="V5892" s="44"/>
      <c r="W5892" s="44"/>
      <c r="X5892" s="44"/>
      <c r="Y5892" s="44"/>
    </row>
    <row r="5893" spans="1:25" ht="15" customHeight="1" x14ac:dyDescent="0.2">
      <c r="A5893" s="44"/>
      <c r="O5893" s="44"/>
      <c r="P5893" s="44"/>
      <c r="Q5893" s="44"/>
      <c r="R5893" s="44"/>
      <c r="S5893" s="44"/>
      <c r="T5893" s="44"/>
      <c r="U5893" s="44"/>
      <c r="V5893" s="44"/>
      <c r="W5893" s="44"/>
      <c r="X5893" s="44"/>
      <c r="Y5893" s="44"/>
    </row>
    <row r="5894" spans="1:25" ht="15" customHeight="1" x14ac:dyDescent="0.2">
      <c r="A5894" s="44"/>
      <c r="O5894" s="44"/>
      <c r="P5894" s="44"/>
      <c r="Q5894" s="44"/>
      <c r="R5894" s="44"/>
      <c r="S5894" s="44"/>
      <c r="T5894" s="44"/>
      <c r="U5894" s="44"/>
      <c r="V5894" s="44"/>
      <c r="W5894" s="44"/>
      <c r="X5894" s="44"/>
      <c r="Y5894" s="44"/>
    </row>
    <row r="5895" spans="1:25" ht="15" customHeight="1" x14ac:dyDescent="0.2">
      <c r="A5895" s="44"/>
      <c r="O5895" s="44"/>
      <c r="P5895" s="44"/>
      <c r="Q5895" s="44"/>
      <c r="R5895" s="44"/>
      <c r="S5895" s="44"/>
      <c r="T5895" s="44"/>
      <c r="U5895" s="44"/>
      <c r="V5895" s="44"/>
      <c r="W5895" s="44"/>
      <c r="X5895" s="44"/>
      <c r="Y5895" s="44"/>
    </row>
    <row r="5896" spans="1:25" ht="15" customHeight="1" x14ac:dyDescent="0.2">
      <c r="A5896" s="44"/>
      <c r="O5896" s="44"/>
      <c r="P5896" s="44"/>
      <c r="Q5896" s="44"/>
      <c r="R5896" s="44"/>
      <c r="S5896" s="44"/>
      <c r="T5896" s="44"/>
      <c r="U5896" s="44"/>
      <c r="V5896" s="44"/>
      <c r="W5896" s="44"/>
      <c r="X5896" s="44"/>
      <c r="Y5896" s="44"/>
    </row>
    <row r="5897" spans="1:25" ht="15" customHeight="1" x14ac:dyDescent="0.2">
      <c r="A5897" s="44"/>
      <c r="O5897" s="44"/>
      <c r="P5897" s="44"/>
      <c r="Q5897" s="44"/>
      <c r="R5897" s="44"/>
      <c r="S5897" s="44"/>
      <c r="T5897" s="44"/>
      <c r="U5897" s="44"/>
      <c r="V5897" s="44"/>
      <c r="W5897" s="44"/>
      <c r="X5897" s="44"/>
      <c r="Y5897" s="44"/>
    </row>
    <row r="5898" spans="1:25" ht="15" customHeight="1" x14ac:dyDescent="0.2">
      <c r="A5898" s="44"/>
      <c r="O5898" s="44"/>
      <c r="P5898" s="44"/>
      <c r="Q5898" s="44"/>
      <c r="R5898" s="44"/>
      <c r="S5898" s="44"/>
      <c r="T5898" s="44"/>
      <c r="U5898" s="44"/>
      <c r="V5898" s="44"/>
      <c r="W5898" s="44"/>
      <c r="X5898" s="44"/>
      <c r="Y5898" s="44"/>
    </row>
    <row r="5899" spans="1:25" ht="15" customHeight="1" x14ac:dyDescent="0.2">
      <c r="A5899" s="44"/>
      <c r="O5899" s="44"/>
      <c r="P5899" s="44"/>
      <c r="Q5899" s="44"/>
      <c r="R5899" s="44"/>
      <c r="S5899" s="44"/>
      <c r="T5899" s="44"/>
      <c r="U5899" s="44"/>
      <c r="V5899" s="44"/>
      <c r="W5899" s="44"/>
      <c r="X5899" s="44"/>
      <c r="Y5899" s="44"/>
    </row>
    <row r="5900" spans="1:25" ht="15" customHeight="1" x14ac:dyDescent="0.2">
      <c r="A5900" s="44"/>
      <c r="O5900" s="44"/>
      <c r="P5900" s="44"/>
      <c r="Q5900" s="44"/>
      <c r="R5900" s="44"/>
      <c r="S5900" s="44"/>
      <c r="T5900" s="44"/>
      <c r="U5900" s="44"/>
      <c r="V5900" s="44"/>
      <c r="W5900" s="44"/>
      <c r="X5900" s="44"/>
      <c r="Y5900" s="44"/>
    </row>
    <row r="5901" spans="1:25" ht="15" customHeight="1" x14ac:dyDescent="0.2">
      <c r="A5901" s="44"/>
      <c r="O5901" s="44"/>
      <c r="P5901" s="44"/>
      <c r="Q5901" s="44"/>
      <c r="R5901" s="44"/>
      <c r="S5901" s="44"/>
      <c r="T5901" s="44"/>
      <c r="U5901" s="44"/>
      <c r="V5901" s="44"/>
      <c r="W5901" s="44"/>
      <c r="X5901" s="44"/>
      <c r="Y5901" s="44"/>
    </row>
    <row r="5902" spans="1:25" ht="15" customHeight="1" x14ac:dyDescent="0.2">
      <c r="A5902" s="44"/>
      <c r="O5902" s="44"/>
      <c r="P5902" s="44"/>
      <c r="Q5902" s="44"/>
      <c r="R5902" s="44"/>
      <c r="S5902" s="44"/>
      <c r="T5902" s="44"/>
      <c r="U5902" s="44"/>
      <c r="V5902" s="44"/>
      <c r="W5902" s="44"/>
      <c r="X5902" s="44"/>
      <c r="Y5902" s="44"/>
    </row>
    <row r="5903" spans="1:25" ht="15" customHeight="1" x14ac:dyDescent="0.2">
      <c r="A5903" s="44"/>
      <c r="O5903" s="44"/>
      <c r="P5903" s="44"/>
      <c r="Q5903" s="44"/>
      <c r="R5903" s="44"/>
      <c r="S5903" s="44"/>
      <c r="T5903" s="44"/>
      <c r="U5903" s="44"/>
      <c r="V5903" s="44"/>
      <c r="W5903" s="44"/>
      <c r="X5903" s="44"/>
      <c r="Y5903" s="44"/>
    </row>
    <row r="5904" spans="1:25" ht="15" customHeight="1" x14ac:dyDescent="0.2">
      <c r="A5904" s="44"/>
      <c r="O5904" s="44"/>
      <c r="P5904" s="44"/>
      <c r="Q5904" s="44"/>
      <c r="R5904" s="44"/>
      <c r="S5904" s="44"/>
      <c r="T5904" s="44"/>
      <c r="U5904" s="44"/>
      <c r="V5904" s="44"/>
      <c r="W5904" s="44"/>
      <c r="X5904" s="44"/>
      <c r="Y5904" s="44"/>
    </row>
    <row r="5905" spans="1:25" ht="15" customHeight="1" x14ac:dyDescent="0.2">
      <c r="A5905" s="44"/>
      <c r="O5905" s="44"/>
      <c r="P5905" s="44"/>
      <c r="Q5905" s="44"/>
      <c r="R5905" s="44"/>
      <c r="S5905" s="44"/>
      <c r="T5905" s="44"/>
      <c r="U5905" s="44"/>
      <c r="V5905" s="44"/>
      <c r="W5905" s="44"/>
      <c r="X5905" s="44"/>
      <c r="Y5905" s="44"/>
    </row>
    <row r="5906" spans="1:25" ht="15" customHeight="1" x14ac:dyDescent="0.2">
      <c r="A5906" s="44"/>
      <c r="O5906" s="44"/>
      <c r="P5906" s="44"/>
      <c r="Q5906" s="44"/>
      <c r="R5906" s="44"/>
      <c r="S5906" s="44"/>
      <c r="T5906" s="44"/>
      <c r="U5906" s="44"/>
      <c r="V5906" s="44"/>
      <c r="W5906" s="44"/>
      <c r="X5906" s="44"/>
      <c r="Y5906" s="44"/>
    </row>
    <row r="5907" spans="1:25" ht="15" customHeight="1" x14ac:dyDescent="0.2">
      <c r="A5907" s="44"/>
      <c r="O5907" s="44"/>
      <c r="P5907" s="44"/>
      <c r="Q5907" s="44"/>
      <c r="R5907" s="44"/>
      <c r="S5907" s="44"/>
      <c r="T5907" s="44"/>
      <c r="U5907" s="44"/>
      <c r="V5907" s="44"/>
      <c r="W5907" s="44"/>
      <c r="X5907" s="44"/>
      <c r="Y5907" s="44"/>
    </row>
    <row r="5908" spans="1:25" ht="15" customHeight="1" x14ac:dyDescent="0.2">
      <c r="A5908" s="44"/>
      <c r="O5908" s="44"/>
      <c r="P5908" s="44"/>
      <c r="Q5908" s="44"/>
      <c r="R5908" s="44"/>
      <c r="S5908" s="44"/>
      <c r="T5908" s="44"/>
      <c r="U5908" s="44"/>
      <c r="V5908" s="44"/>
      <c r="W5908" s="44"/>
      <c r="X5908" s="44"/>
      <c r="Y5908" s="44"/>
    </row>
    <row r="5909" spans="1:25" ht="15" customHeight="1" x14ac:dyDescent="0.2">
      <c r="A5909" s="44"/>
      <c r="O5909" s="44"/>
      <c r="P5909" s="44"/>
      <c r="Q5909" s="44"/>
      <c r="R5909" s="44"/>
      <c r="S5909" s="44"/>
      <c r="T5909" s="44"/>
      <c r="U5909" s="44"/>
      <c r="V5909" s="44"/>
      <c r="W5909" s="44"/>
      <c r="X5909" s="44"/>
      <c r="Y5909" s="44"/>
    </row>
    <row r="5910" spans="1:25" ht="15" customHeight="1" x14ac:dyDescent="0.2">
      <c r="A5910" s="44"/>
      <c r="O5910" s="44"/>
      <c r="P5910" s="44"/>
      <c r="Q5910" s="44"/>
      <c r="R5910" s="44"/>
      <c r="S5910" s="44"/>
      <c r="T5910" s="44"/>
      <c r="U5910" s="44"/>
      <c r="V5910" s="44"/>
      <c r="W5910" s="44"/>
      <c r="X5910" s="44"/>
      <c r="Y5910" s="44"/>
    </row>
    <row r="5911" spans="1:25" ht="15" customHeight="1" x14ac:dyDescent="0.2">
      <c r="A5911" s="44"/>
      <c r="O5911" s="44"/>
      <c r="P5911" s="44"/>
      <c r="Q5911" s="44"/>
      <c r="R5911" s="44"/>
      <c r="S5911" s="44"/>
      <c r="T5911" s="44"/>
      <c r="U5911" s="44"/>
      <c r="V5911" s="44"/>
      <c r="W5911" s="44"/>
      <c r="X5911" s="44"/>
      <c r="Y5911" s="44"/>
    </row>
    <row r="5912" spans="1:25" ht="15" customHeight="1" x14ac:dyDescent="0.2">
      <c r="A5912" s="44"/>
      <c r="O5912" s="44"/>
      <c r="P5912" s="44"/>
      <c r="Q5912" s="44"/>
      <c r="R5912" s="44"/>
      <c r="S5912" s="44"/>
      <c r="T5912" s="44"/>
      <c r="U5912" s="44"/>
      <c r="V5912" s="44"/>
      <c r="W5912" s="44"/>
      <c r="X5912" s="44"/>
      <c r="Y5912" s="44"/>
    </row>
    <row r="5913" spans="1:25" ht="15" customHeight="1" x14ac:dyDescent="0.2">
      <c r="A5913" s="44"/>
      <c r="O5913" s="44"/>
      <c r="P5913" s="44"/>
      <c r="Q5913" s="44"/>
      <c r="R5913" s="44"/>
      <c r="S5913" s="44"/>
      <c r="T5913" s="44"/>
      <c r="U5913" s="44"/>
      <c r="V5913" s="44"/>
      <c r="W5913" s="44"/>
      <c r="X5913" s="44"/>
      <c r="Y5913" s="44"/>
    </row>
    <row r="5914" spans="1:25" ht="15" customHeight="1" x14ac:dyDescent="0.2">
      <c r="A5914" s="44"/>
      <c r="O5914" s="44"/>
      <c r="P5914" s="44"/>
      <c r="Q5914" s="44"/>
      <c r="R5914" s="44"/>
      <c r="S5914" s="44"/>
      <c r="T5914" s="44"/>
      <c r="U5914" s="44"/>
      <c r="V5914" s="44"/>
      <c r="W5914" s="44"/>
      <c r="X5914" s="44"/>
      <c r="Y5914" s="44"/>
    </row>
    <row r="5915" spans="1:25" ht="15" customHeight="1" x14ac:dyDescent="0.2">
      <c r="A5915" s="44"/>
      <c r="O5915" s="44"/>
      <c r="P5915" s="44"/>
      <c r="Q5915" s="44"/>
      <c r="R5915" s="44"/>
      <c r="S5915" s="44"/>
      <c r="T5915" s="44"/>
      <c r="U5915" s="44"/>
      <c r="V5915" s="44"/>
      <c r="W5915" s="44"/>
      <c r="X5915" s="44"/>
      <c r="Y5915" s="44"/>
    </row>
    <row r="5916" spans="1:25" ht="15" customHeight="1" x14ac:dyDescent="0.2">
      <c r="A5916" s="44"/>
      <c r="O5916" s="44"/>
      <c r="P5916" s="44"/>
      <c r="Q5916" s="44"/>
      <c r="R5916" s="44"/>
      <c r="S5916" s="44"/>
      <c r="T5916" s="44"/>
      <c r="U5916" s="44"/>
      <c r="V5916" s="44"/>
      <c r="W5916" s="44"/>
      <c r="X5916" s="44"/>
      <c r="Y5916" s="44"/>
    </row>
    <row r="5917" spans="1:25" ht="15" customHeight="1" x14ac:dyDescent="0.2">
      <c r="A5917" s="44"/>
      <c r="O5917" s="44"/>
      <c r="P5917" s="44"/>
      <c r="Q5917" s="44"/>
      <c r="R5917" s="44"/>
      <c r="S5917" s="44"/>
      <c r="T5917" s="44"/>
      <c r="U5917" s="44"/>
      <c r="V5917" s="44"/>
      <c r="W5917" s="44"/>
      <c r="X5917" s="44"/>
      <c r="Y5917" s="44"/>
    </row>
    <row r="5918" spans="1:25" ht="15" customHeight="1" x14ac:dyDescent="0.2">
      <c r="A5918" s="44"/>
      <c r="O5918" s="44"/>
      <c r="P5918" s="44"/>
      <c r="Q5918" s="44"/>
      <c r="R5918" s="44"/>
      <c r="S5918" s="44"/>
      <c r="T5918" s="44"/>
      <c r="U5918" s="44"/>
      <c r="V5918" s="44"/>
      <c r="W5918" s="44"/>
      <c r="X5918" s="44"/>
      <c r="Y5918" s="44"/>
    </row>
    <row r="5919" spans="1:25" ht="15" customHeight="1" x14ac:dyDescent="0.2">
      <c r="A5919" s="44"/>
      <c r="O5919" s="44"/>
      <c r="P5919" s="44"/>
      <c r="Q5919" s="44"/>
      <c r="R5919" s="44"/>
      <c r="S5919" s="44"/>
      <c r="T5919" s="44"/>
      <c r="U5919" s="44"/>
      <c r="V5919" s="44"/>
      <c r="W5919" s="44"/>
      <c r="X5919" s="44"/>
      <c r="Y5919" s="44"/>
    </row>
    <row r="5920" spans="1:25" ht="15" customHeight="1" x14ac:dyDescent="0.2">
      <c r="A5920" s="44"/>
      <c r="O5920" s="44"/>
      <c r="P5920" s="44"/>
      <c r="Q5920" s="44"/>
      <c r="R5920" s="44"/>
      <c r="S5920" s="44"/>
      <c r="T5920" s="44"/>
      <c r="U5920" s="44"/>
      <c r="V5920" s="44"/>
      <c r="W5920" s="44"/>
      <c r="X5920" s="44"/>
      <c r="Y5920" s="44"/>
    </row>
    <row r="5921" spans="1:25" ht="15" customHeight="1" x14ac:dyDescent="0.2">
      <c r="A5921" s="44"/>
      <c r="O5921" s="44"/>
      <c r="P5921" s="44"/>
      <c r="Q5921" s="44"/>
      <c r="R5921" s="44"/>
      <c r="S5921" s="44"/>
      <c r="T5921" s="44"/>
      <c r="U5921" s="44"/>
      <c r="V5921" s="44"/>
      <c r="W5921" s="44"/>
      <c r="X5921" s="44"/>
      <c r="Y5921" s="44"/>
    </row>
    <row r="5922" spans="1:25" ht="15" customHeight="1" x14ac:dyDescent="0.2">
      <c r="A5922" s="44"/>
      <c r="O5922" s="44"/>
      <c r="P5922" s="44"/>
      <c r="Q5922" s="44"/>
      <c r="R5922" s="44"/>
      <c r="S5922" s="44"/>
      <c r="T5922" s="44"/>
      <c r="U5922" s="44"/>
      <c r="V5922" s="44"/>
      <c r="W5922" s="44"/>
      <c r="X5922" s="44"/>
      <c r="Y5922" s="44"/>
    </row>
    <row r="5923" spans="1:25" ht="15" customHeight="1" x14ac:dyDescent="0.2">
      <c r="A5923" s="44"/>
      <c r="O5923" s="44"/>
      <c r="P5923" s="44"/>
      <c r="Q5923" s="44"/>
      <c r="R5923" s="44"/>
      <c r="S5923" s="44"/>
      <c r="T5923" s="44"/>
      <c r="U5923" s="44"/>
      <c r="V5923" s="44"/>
      <c r="W5923" s="44"/>
      <c r="X5923" s="44"/>
      <c r="Y5923" s="44"/>
    </row>
    <row r="5924" spans="1:25" ht="15" customHeight="1" x14ac:dyDescent="0.2">
      <c r="A5924" s="44"/>
      <c r="O5924" s="44"/>
      <c r="P5924" s="44"/>
      <c r="Q5924" s="44"/>
      <c r="R5924" s="44"/>
      <c r="S5924" s="44"/>
      <c r="T5924" s="44"/>
      <c r="U5924" s="44"/>
      <c r="V5924" s="44"/>
      <c r="W5924" s="44"/>
      <c r="X5924" s="44"/>
      <c r="Y5924" s="44"/>
    </row>
    <row r="5925" spans="1:25" ht="15" customHeight="1" x14ac:dyDescent="0.2">
      <c r="A5925" s="44"/>
      <c r="O5925" s="44"/>
      <c r="P5925" s="44"/>
      <c r="Q5925" s="44"/>
      <c r="R5925" s="44"/>
      <c r="S5925" s="44"/>
      <c r="T5925" s="44"/>
      <c r="U5925" s="44"/>
      <c r="V5925" s="44"/>
      <c r="W5925" s="44"/>
      <c r="X5925" s="44"/>
      <c r="Y5925" s="44"/>
    </row>
    <row r="5926" spans="1:25" ht="15" customHeight="1" x14ac:dyDescent="0.2">
      <c r="A5926" s="44"/>
      <c r="O5926" s="44"/>
      <c r="P5926" s="44"/>
      <c r="Q5926" s="44"/>
      <c r="R5926" s="44"/>
      <c r="S5926" s="44"/>
      <c r="T5926" s="44"/>
      <c r="U5926" s="44"/>
      <c r="V5926" s="44"/>
      <c r="W5926" s="44"/>
      <c r="X5926" s="44"/>
      <c r="Y5926" s="44"/>
    </row>
    <row r="5927" spans="1:25" ht="15" customHeight="1" x14ac:dyDescent="0.2">
      <c r="A5927" s="44"/>
      <c r="O5927" s="44"/>
      <c r="P5927" s="44"/>
      <c r="Q5927" s="44"/>
      <c r="R5927" s="44"/>
      <c r="S5927" s="44"/>
      <c r="T5927" s="44"/>
      <c r="U5927" s="44"/>
      <c r="V5927" s="44"/>
      <c r="W5927" s="44"/>
      <c r="X5927" s="44"/>
      <c r="Y5927" s="44"/>
    </row>
    <row r="5928" spans="1:25" ht="15" customHeight="1" x14ac:dyDescent="0.2">
      <c r="A5928" s="44"/>
      <c r="O5928" s="44"/>
      <c r="P5928" s="44"/>
      <c r="Q5928" s="44"/>
      <c r="R5928" s="44"/>
      <c r="S5928" s="44"/>
      <c r="T5928" s="44"/>
      <c r="U5928" s="44"/>
      <c r="V5928" s="44"/>
      <c r="W5928" s="44"/>
      <c r="X5928" s="44"/>
      <c r="Y5928" s="44"/>
    </row>
    <row r="5929" spans="1:25" ht="15" customHeight="1" x14ac:dyDescent="0.2">
      <c r="A5929" s="44"/>
      <c r="O5929" s="44"/>
      <c r="P5929" s="44"/>
      <c r="Q5929" s="44"/>
      <c r="R5929" s="44"/>
      <c r="S5929" s="44"/>
      <c r="T5929" s="44"/>
      <c r="U5929" s="44"/>
      <c r="V5929" s="44"/>
      <c r="W5929" s="44"/>
      <c r="X5929" s="44"/>
      <c r="Y5929" s="44"/>
    </row>
    <row r="5930" spans="1:25" ht="15" customHeight="1" x14ac:dyDescent="0.2">
      <c r="A5930" s="44"/>
      <c r="O5930" s="44"/>
      <c r="P5930" s="44"/>
      <c r="Q5930" s="44"/>
      <c r="R5930" s="44"/>
      <c r="S5930" s="44"/>
      <c r="T5930" s="44"/>
      <c r="U5930" s="44"/>
      <c r="V5930" s="44"/>
      <c r="W5930" s="44"/>
      <c r="X5930" s="44"/>
      <c r="Y5930" s="44"/>
    </row>
    <row r="5931" spans="1:25" ht="15" customHeight="1" x14ac:dyDescent="0.2">
      <c r="A5931" s="44"/>
      <c r="O5931" s="44"/>
      <c r="P5931" s="44"/>
      <c r="Q5931" s="44"/>
      <c r="R5931" s="44"/>
      <c r="S5931" s="44"/>
      <c r="T5931" s="44"/>
      <c r="U5931" s="44"/>
      <c r="V5931" s="44"/>
      <c r="W5931" s="44"/>
      <c r="X5931" s="44"/>
      <c r="Y5931" s="44"/>
    </row>
    <row r="5932" spans="1:25" ht="15" customHeight="1" x14ac:dyDescent="0.2">
      <c r="A5932" s="44"/>
      <c r="O5932" s="44"/>
      <c r="P5932" s="44"/>
      <c r="Q5932" s="44"/>
      <c r="R5932" s="44"/>
      <c r="S5932" s="44"/>
      <c r="T5932" s="44"/>
      <c r="U5932" s="44"/>
      <c r="V5932" s="44"/>
      <c r="W5932" s="44"/>
      <c r="X5932" s="44"/>
      <c r="Y5932" s="44"/>
    </row>
    <row r="5933" spans="1:25" ht="15" customHeight="1" x14ac:dyDescent="0.2">
      <c r="A5933" s="44"/>
      <c r="O5933" s="44"/>
      <c r="P5933" s="44"/>
      <c r="Q5933" s="44"/>
      <c r="R5933" s="44"/>
      <c r="S5933" s="44"/>
      <c r="T5933" s="44"/>
      <c r="U5933" s="44"/>
      <c r="V5933" s="44"/>
      <c r="W5933" s="44"/>
      <c r="X5933" s="44"/>
      <c r="Y5933" s="44"/>
    </row>
    <row r="5934" spans="1:25" ht="15" customHeight="1" x14ac:dyDescent="0.2">
      <c r="A5934" s="44"/>
      <c r="O5934" s="44"/>
      <c r="P5934" s="44"/>
      <c r="Q5934" s="44"/>
      <c r="R5934" s="44"/>
      <c r="S5934" s="44"/>
      <c r="T5934" s="44"/>
      <c r="U5934" s="44"/>
      <c r="V5934" s="44"/>
      <c r="W5934" s="44"/>
      <c r="X5934" s="44"/>
      <c r="Y5934" s="44"/>
    </row>
    <row r="5935" spans="1:25" ht="15" customHeight="1" x14ac:dyDescent="0.2">
      <c r="A5935" s="44"/>
      <c r="O5935" s="44"/>
      <c r="P5935" s="44"/>
      <c r="Q5935" s="44"/>
      <c r="R5935" s="44"/>
      <c r="S5935" s="44"/>
      <c r="T5935" s="44"/>
      <c r="U5935" s="44"/>
      <c r="V5935" s="44"/>
      <c r="W5935" s="44"/>
      <c r="X5935" s="44"/>
      <c r="Y5935" s="44"/>
    </row>
    <row r="5936" spans="1:25" ht="15" customHeight="1" x14ac:dyDescent="0.2">
      <c r="A5936" s="44"/>
      <c r="O5936" s="44"/>
      <c r="P5936" s="44"/>
      <c r="Q5936" s="44"/>
      <c r="R5936" s="44"/>
      <c r="S5936" s="44"/>
      <c r="T5936" s="44"/>
      <c r="U5936" s="44"/>
      <c r="V5936" s="44"/>
      <c r="W5936" s="44"/>
      <c r="X5936" s="44"/>
      <c r="Y5936" s="44"/>
    </row>
    <row r="5937" spans="1:25" ht="15" customHeight="1" x14ac:dyDescent="0.2">
      <c r="A5937" s="44"/>
      <c r="O5937" s="44"/>
      <c r="P5937" s="44"/>
      <c r="Q5937" s="44"/>
      <c r="R5937" s="44"/>
      <c r="S5937" s="44"/>
      <c r="T5937" s="44"/>
      <c r="U5937" s="44"/>
      <c r="V5937" s="44"/>
      <c r="W5937" s="44"/>
      <c r="X5937" s="44"/>
      <c r="Y5937" s="44"/>
    </row>
    <row r="5938" spans="1:25" ht="15" customHeight="1" x14ac:dyDescent="0.2">
      <c r="A5938" s="44"/>
      <c r="O5938" s="44"/>
      <c r="P5938" s="44"/>
      <c r="Q5938" s="44"/>
      <c r="R5938" s="44"/>
      <c r="S5938" s="44"/>
      <c r="T5938" s="44"/>
      <c r="U5938" s="44"/>
      <c r="V5938" s="44"/>
      <c r="W5938" s="44"/>
      <c r="X5938" s="44"/>
      <c r="Y5938" s="44"/>
    </row>
    <row r="5939" spans="1:25" ht="15" customHeight="1" x14ac:dyDescent="0.2">
      <c r="A5939" s="44"/>
      <c r="O5939" s="44"/>
      <c r="P5939" s="44"/>
      <c r="Q5939" s="44"/>
      <c r="R5939" s="44"/>
      <c r="S5939" s="44"/>
      <c r="T5939" s="44"/>
      <c r="U5939" s="44"/>
      <c r="V5939" s="44"/>
      <c r="W5939" s="44"/>
      <c r="X5939" s="44"/>
      <c r="Y5939" s="44"/>
    </row>
    <row r="5940" spans="1:25" ht="15" customHeight="1" x14ac:dyDescent="0.2">
      <c r="A5940" s="44"/>
      <c r="O5940" s="44"/>
      <c r="P5940" s="44"/>
      <c r="Q5940" s="44"/>
      <c r="R5940" s="44"/>
      <c r="S5940" s="44"/>
      <c r="T5940" s="44"/>
      <c r="U5940" s="44"/>
      <c r="V5940" s="44"/>
      <c r="W5940" s="44"/>
      <c r="X5940" s="44"/>
      <c r="Y5940" s="44"/>
    </row>
    <row r="5941" spans="1:25" ht="15" customHeight="1" x14ac:dyDescent="0.2">
      <c r="A5941" s="44"/>
      <c r="O5941" s="44"/>
      <c r="P5941" s="44"/>
      <c r="Q5941" s="44"/>
      <c r="R5941" s="44"/>
      <c r="S5941" s="44"/>
      <c r="T5941" s="44"/>
      <c r="U5941" s="44"/>
      <c r="V5941" s="44"/>
      <c r="W5941" s="44"/>
      <c r="X5941" s="44"/>
      <c r="Y5941" s="44"/>
    </row>
    <row r="5942" spans="1:25" ht="15" customHeight="1" x14ac:dyDescent="0.2">
      <c r="A5942" s="44"/>
      <c r="O5942" s="44"/>
      <c r="P5942" s="44"/>
      <c r="Q5942" s="44"/>
      <c r="R5942" s="44"/>
      <c r="S5942" s="44"/>
      <c r="T5942" s="44"/>
      <c r="U5942" s="44"/>
      <c r="V5942" s="44"/>
      <c r="W5942" s="44"/>
      <c r="X5942" s="44"/>
      <c r="Y5942" s="44"/>
    </row>
    <row r="5943" spans="1:25" ht="15" customHeight="1" x14ac:dyDescent="0.2">
      <c r="A5943" s="44"/>
      <c r="O5943" s="44"/>
      <c r="P5943" s="44"/>
      <c r="Q5943" s="44"/>
      <c r="R5943" s="44"/>
      <c r="S5943" s="44"/>
      <c r="T5943" s="44"/>
      <c r="U5943" s="44"/>
      <c r="V5943" s="44"/>
      <c r="W5943" s="44"/>
      <c r="X5943" s="44"/>
      <c r="Y5943" s="44"/>
    </row>
    <row r="5944" spans="1:25" ht="15" customHeight="1" x14ac:dyDescent="0.2">
      <c r="A5944" s="44"/>
      <c r="O5944" s="44"/>
      <c r="P5944" s="44"/>
      <c r="Q5944" s="44"/>
      <c r="R5944" s="44"/>
      <c r="S5944" s="44"/>
      <c r="T5944" s="44"/>
      <c r="U5944" s="44"/>
      <c r="V5944" s="44"/>
      <c r="W5944" s="44"/>
      <c r="X5944" s="44"/>
      <c r="Y5944" s="44"/>
    </row>
    <row r="5945" spans="1:25" ht="15" customHeight="1" x14ac:dyDescent="0.2">
      <c r="A5945" s="44"/>
      <c r="O5945" s="44"/>
      <c r="P5945" s="44"/>
      <c r="Q5945" s="44"/>
      <c r="R5945" s="44"/>
      <c r="S5945" s="44"/>
      <c r="T5945" s="44"/>
      <c r="U5945" s="44"/>
      <c r="V5945" s="44"/>
      <c r="W5945" s="44"/>
      <c r="X5945" s="44"/>
      <c r="Y5945" s="44"/>
    </row>
    <row r="5946" spans="1:25" ht="15" customHeight="1" x14ac:dyDescent="0.2">
      <c r="A5946" s="44"/>
      <c r="O5946" s="44"/>
      <c r="P5946" s="44"/>
      <c r="Q5946" s="44"/>
      <c r="R5946" s="44"/>
      <c r="S5946" s="44"/>
      <c r="T5946" s="44"/>
      <c r="U5946" s="44"/>
      <c r="V5946" s="44"/>
      <c r="W5946" s="44"/>
      <c r="X5946" s="44"/>
      <c r="Y5946" s="44"/>
    </row>
    <row r="5947" spans="1:25" ht="15" customHeight="1" x14ac:dyDescent="0.2">
      <c r="A5947" s="44"/>
      <c r="O5947" s="44"/>
      <c r="P5947" s="44"/>
      <c r="Q5947" s="44"/>
      <c r="R5947" s="44"/>
      <c r="S5947" s="44"/>
      <c r="T5947" s="44"/>
      <c r="U5947" s="44"/>
      <c r="V5947" s="44"/>
      <c r="W5947" s="44"/>
      <c r="X5947" s="44"/>
      <c r="Y5947" s="44"/>
    </row>
    <row r="5948" spans="1:25" ht="15" customHeight="1" x14ac:dyDescent="0.2">
      <c r="A5948" s="44"/>
      <c r="O5948" s="44"/>
      <c r="P5948" s="44"/>
      <c r="Q5948" s="44"/>
      <c r="R5948" s="44"/>
      <c r="S5948" s="44"/>
      <c r="T5948" s="44"/>
      <c r="U5948" s="44"/>
      <c r="V5948" s="44"/>
      <c r="W5948" s="44"/>
      <c r="X5948" s="44"/>
      <c r="Y5948" s="44"/>
    </row>
    <row r="5949" spans="1:25" ht="15" customHeight="1" x14ac:dyDescent="0.2">
      <c r="A5949" s="44"/>
      <c r="O5949" s="44"/>
      <c r="P5949" s="44"/>
      <c r="Q5949" s="44"/>
      <c r="R5949" s="44"/>
      <c r="S5949" s="44"/>
      <c r="T5949" s="44"/>
      <c r="U5949" s="44"/>
      <c r="V5949" s="44"/>
      <c r="W5949" s="44"/>
      <c r="X5949" s="44"/>
      <c r="Y5949" s="44"/>
    </row>
    <row r="5950" spans="1:25" ht="15" customHeight="1" x14ac:dyDescent="0.2">
      <c r="A5950" s="44"/>
      <c r="O5950" s="44"/>
      <c r="P5950" s="44"/>
      <c r="Q5950" s="44"/>
      <c r="R5950" s="44"/>
      <c r="S5950" s="44"/>
      <c r="T5950" s="44"/>
      <c r="U5950" s="44"/>
      <c r="V5950" s="44"/>
      <c r="W5950" s="44"/>
      <c r="X5950" s="44"/>
      <c r="Y5950" s="44"/>
    </row>
    <row r="5951" spans="1:25" ht="15" customHeight="1" x14ac:dyDescent="0.2">
      <c r="A5951" s="44"/>
      <c r="O5951" s="44"/>
      <c r="P5951" s="44"/>
      <c r="Q5951" s="44"/>
      <c r="R5951" s="44"/>
      <c r="S5951" s="44"/>
      <c r="T5951" s="44"/>
      <c r="U5951" s="44"/>
      <c r="V5951" s="44"/>
      <c r="W5951" s="44"/>
      <c r="X5951" s="44"/>
      <c r="Y5951" s="44"/>
    </row>
    <row r="5952" spans="1:25" ht="15" customHeight="1" x14ac:dyDescent="0.2">
      <c r="A5952" s="44"/>
      <c r="O5952" s="44"/>
      <c r="P5952" s="44"/>
      <c r="Q5952" s="44"/>
      <c r="R5952" s="44"/>
      <c r="S5952" s="44"/>
      <c r="T5952" s="44"/>
      <c r="U5952" s="44"/>
      <c r="V5952" s="44"/>
      <c r="W5952" s="44"/>
      <c r="X5952" s="44"/>
      <c r="Y5952" s="44"/>
    </row>
    <row r="5953" spans="1:25" ht="15" customHeight="1" x14ac:dyDescent="0.2">
      <c r="A5953" s="44"/>
      <c r="O5953" s="44"/>
      <c r="P5953" s="44"/>
      <c r="Q5953" s="44"/>
      <c r="R5953" s="44"/>
      <c r="S5953" s="44"/>
      <c r="T5953" s="44"/>
      <c r="U5953" s="44"/>
      <c r="V5953" s="44"/>
      <c r="W5953" s="44"/>
      <c r="X5953" s="44"/>
      <c r="Y5953" s="44"/>
    </row>
    <row r="5954" spans="1:25" ht="15" customHeight="1" x14ac:dyDescent="0.2">
      <c r="A5954" s="44"/>
      <c r="O5954" s="44"/>
      <c r="P5954" s="44"/>
      <c r="Q5954" s="44"/>
      <c r="R5954" s="44"/>
      <c r="S5954" s="44"/>
      <c r="T5954" s="44"/>
      <c r="U5954" s="44"/>
      <c r="V5954" s="44"/>
      <c r="W5954" s="44"/>
      <c r="X5954" s="44"/>
      <c r="Y5954" s="44"/>
    </row>
    <row r="5955" spans="1:25" ht="15" customHeight="1" x14ac:dyDescent="0.2">
      <c r="A5955" s="44"/>
      <c r="O5955" s="44"/>
      <c r="P5955" s="44"/>
      <c r="Q5955" s="44"/>
      <c r="R5955" s="44"/>
      <c r="S5955" s="44"/>
      <c r="T5955" s="44"/>
      <c r="U5955" s="44"/>
      <c r="V5955" s="44"/>
      <c r="W5955" s="44"/>
      <c r="X5955" s="44"/>
      <c r="Y5955" s="44"/>
    </row>
    <row r="5956" spans="1:25" ht="15" customHeight="1" x14ac:dyDescent="0.2">
      <c r="A5956" s="44"/>
      <c r="O5956" s="44"/>
      <c r="P5956" s="44"/>
      <c r="Q5956" s="44"/>
      <c r="R5956" s="44"/>
      <c r="S5956" s="44"/>
      <c r="T5956" s="44"/>
      <c r="U5956" s="44"/>
      <c r="V5956" s="44"/>
      <c r="W5956" s="44"/>
      <c r="X5956" s="44"/>
      <c r="Y5956" s="44"/>
    </row>
    <row r="5957" spans="1:25" ht="15" customHeight="1" x14ac:dyDescent="0.2">
      <c r="A5957" s="44"/>
      <c r="O5957" s="44"/>
      <c r="P5957" s="44"/>
      <c r="Q5957" s="44"/>
      <c r="R5957" s="44"/>
      <c r="S5957" s="44"/>
      <c r="T5957" s="44"/>
      <c r="U5957" s="44"/>
      <c r="V5957" s="44"/>
      <c r="W5957" s="44"/>
      <c r="X5957" s="44"/>
      <c r="Y5957" s="44"/>
    </row>
    <row r="5958" spans="1:25" ht="15" customHeight="1" x14ac:dyDescent="0.2">
      <c r="A5958" s="44"/>
      <c r="O5958" s="44"/>
      <c r="P5958" s="44"/>
      <c r="Q5958" s="44"/>
      <c r="R5958" s="44"/>
      <c r="S5958" s="44"/>
      <c r="T5958" s="44"/>
      <c r="U5958" s="44"/>
      <c r="V5958" s="44"/>
      <c r="W5958" s="44"/>
      <c r="X5958" s="44"/>
      <c r="Y5958" s="44"/>
    </row>
    <row r="5959" spans="1:25" ht="15" customHeight="1" x14ac:dyDescent="0.2">
      <c r="A5959" s="44"/>
      <c r="O5959" s="44"/>
      <c r="P5959" s="44"/>
      <c r="Q5959" s="44"/>
      <c r="R5959" s="44"/>
      <c r="S5959" s="44"/>
      <c r="T5959" s="44"/>
      <c r="U5959" s="44"/>
      <c r="V5959" s="44"/>
      <c r="W5959" s="44"/>
      <c r="X5959" s="44"/>
      <c r="Y5959" s="44"/>
    </row>
    <row r="5960" spans="1:25" ht="15" customHeight="1" x14ac:dyDescent="0.2">
      <c r="A5960" s="44"/>
      <c r="O5960" s="44"/>
      <c r="P5960" s="44"/>
      <c r="Q5960" s="44"/>
      <c r="R5960" s="44"/>
      <c r="S5960" s="44"/>
      <c r="T5960" s="44"/>
      <c r="U5960" s="44"/>
      <c r="V5960" s="44"/>
      <c r="W5960" s="44"/>
      <c r="X5960" s="44"/>
      <c r="Y5960" s="44"/>
    </row>
    <row r="5961" spans="1:25" ht="15" customHeight="1" x14ac:dyDescent="0.2">
      <c r="A5961" s="44"/>
      <c r="O5961" s="44"/>
      <c r="P5961" s="44"/>
      <c r="Q5961" s="44"/>
      <c r="R5961" s="44"/>
      <c r="S5961" s="44"/>
      <c r="T5961" s="44"/>
      <c r="U5961" s="44"/>
      <c r="V5961" s="44"/>
      <c r="W5961" s="44"/>
      <c r="X5961" s="44"/>
      <c r="Y5961" s="44"/>
    </row>
    <row r="5962" spans="1:25" ht="15" customHeight="1" x14ac:dyDescent="0.2">
      <c r="A5962" s="44"/>
      <c r="O5962" s="44"/>
      <c r="P5962" s="44"/>
      <c r="Q5962" s="44"/>
      <c r="R5962" s="44"/>
      <c r="S5962" s="44"/>
      <c r="T5962" s="44"/>
      <c r="U5962" s="44"/>
      <c r="V5962" s="44"/>
      <c r="W5962" s="44"/>
      <c r="X5962" s="44"/>
      <c r="Y5962" s="44"/>
    </row>
    <row r="5963" spans="1:25" ht="15" customHeight="1" x14ac:dyDescent="0.2">
      <c r="A5963" s="44"/>
      <c r="O5963" s="44"/>
      <c r="P5963" s="44"/>
      <c r="Q5963" s="44"/>
      <c r="R5963" s="44"/>
      <c r="S5963" s="44"/>
      <c r="T5963" s="44"/>
      <c r="U5963" s="44"/>
      <c r="V5963" s="44"/>
      <c r="W5963" s="44"/>
      <c r="X5963" s="44"/>
      <c r="Y5963" s="44"/>
    </row>
    <row r="5964" spans="1:25" ht="15" customHeight="1" x14ac:dyDescent="0.2">
      <c r="A5964" s="44"/>
      <c r="O5964" s="44"/>
      <c r="P5964" s="44"/>
      <c r="Q5964" s="44"/>
      <c r="R5964" s="44"/>
      <c r="S5964" s="44"/>
      <c r="T5964" s="44"/>
      <c r="U5964" s="44"/>
      <c r="V5964" s="44"/>
      <c r="W5964" s="44"/>
      <c r="X5964" s="44"/>
      <c r="Y5964" s="44"/>
    </row>
    <row r="5965" spans="1:25" ht="15" customHeight="1" x14ac:dyDescent="0.2">
      <c r="A5965" s="44"/>
      <c r="O5965" s="44"/>
      <c r="P5965" s="44"/>
      <c r="Q5965" s="44"/>
      <c r="R5965" s="44"/>
      <c r="S5965" s="44"/>
      <c r="T5965" s="44"/>
      <c r="U5965" s="44"/>
      <c r="V5965" s="44"/>
      <c r="W5965" s="44"/>
      <c r="X5965" s="44"/>
      <c r="Y5965" s="44"/>
    </row>
    <row r="5966" spans="1:25" ht="15" customHeight="1" x14ac:dyDescent="0.2">
      <c r="A5966" s="44"/>
      <c r="O5966" s="44"/>
      <c r="P5966" s="44"/>
      <c r="Q5966" s="44"/>
      <c r="R5966" s="44"/>
      <c r="S5966" s="44"/>
      <c r="T5966" s="44"/>
      <c r="U5966" s="44"/>
      <c r="V5966" s="44"/>
      <c r="W5966" s="44"/>
      <c r="X5966" s="44"/>
      <c r="Y5966" s="44"/>
    </row>
    <row r="5967" spans="1:25" ht="15" customHeight="1" x14ac:dyDescent="0.2">
      <c r="A5967" s="44"/>
      <c r="O5967" s="44"/>
      <c r="P5967" s="44"/>
      <c r="Q5967" s="44"/>
      <c r="R5967" s="44"/>
      <c r="S5967" s="44"/>
      <c r="T5967" s="44"/>
      <c r="U5967" s="44"/>
      <c r="V5967" s="44"/>
      <c r="W5967" s="44"/>
      <c r="X5967" s="44"/>
      <c r="Y5967" s="44"/>
    </row>
    <row r="5968" spans="1:25" ht="15" customHeight="1" x14ac:dyDescent="0.2">
      <c r="A5968" s="44"/>
      <c r="O5968" s="44"/>
      <c r="P5968" s="44"/>
      <c r="Q5968" s="44"/>
      <c r="R5968" s="44"/>
      <c r="S5968" s="44"/>
      <c r="T5968" s="44"/>
      <c r="U5968" s="44"/>
      <c r="V5968" s="44"/>
      <c r="W5968" s="44"/>
      <c r="X5968" s="44"/>
      <c r="Y5968" s="44"/>
    </row>
    <row r="5969" spans="1:25" ht="15" customHeight="1" x14ac:dyDescent="0.2">
      <c r="A5969" s="44"/>
      <c r="O5969" s="44"/>
      <c r="P5969" s="44"/>
      <c r="Q5969" s="44"/>
      <c r="R5969" s="44"/>
      <c r="S5969" s="44"/>
      <c r="T5969" s="44"/>
      <c r="U5969" s="44"/>
      <c r="V5969" s="44"/>
      <c r="W5969" s="44"/>
      <c r="X5969" s="44"/>
      <c r="Y5969" s="44"/>
    </row>
    <row r="5970" spans="1:25" ht="15" customHeight="1" x14ac:dyDescent="0.2">
      <c r="A5970" s="44"/>
      <c r="O5970" s="44"/>
      <c r="P5970" s="44"/>
      <c r="Q5970" s="44"/>
      <c r="R5970" s="44"/>
      <c r="S5970" s="44"/>
      <c r="T5970" s="44"/>
      <c r="U5970" s="44"/>
      <c r="V5970" s="44"/>
      <c r="W5970" s="44"/>
      <c r="X5970" s="44"/>
      <c r="Y5970" s="44"/>
    </row>
    <row r="5971" spans="1:25" ht="15" customHeight="1" x14ac:dyDescent="0.2">
      <c r="A5971" s="44"/>
      <c r="O5971" s="44"/>
      <c r="P5971" s="44"/>
      <c r="Q5971" s="44"/>
      <c r="R5971" s="44"/>
      <c r="S5971" s="44"/>
      <c r="T5971" s="44"/>
      <c r="U5971" s="44"/>
      <c r="V5971" s="44"/>
      <c r="W5971" s="44"/>
      <c r="X5971" s="44"/>
      <c r="Y5971" s="44"/>
    </row>
    <row r="5972" spans="1:25" ht="15" customHeight="1" x14ac:dyDescent="0.2">
      <c r="A5972" s="44"/>
      <c r="O5972" s="44"/>
      <c r="P5972" s="44"/>
      <c r="Q5972" s="44"/>
      <c r="R5972" s="44"/>
      <c r="S5972" s="44"/>
      <c r="T5972" s="44"/>
      <c r="U5972" s="44"/>
      <c r="V5972" s="44"/>
      <c r="W5972" s="44"/>
      <c r="X5972" s="44"/>
      <c r="Y5972" s="44"/>
    </row>
    <row r="5973" spans="1:25" ht="15" customHeight="1" x14ac:dyDescent="0.2">
      <c r="A5973" s="44"/>
      <c r="O5973" s="44"/>
      <c r="P5973" s="44"/>
      <c r="Q5973" s="44"/>
      <c r="R5973" s="44"/>
      <c r="S5973" s="44"/>
      <c r="T5973" s="44"/>
      <c r="U5973" s="44"/>
      <c r="V5973" s="44"/>
      <c r="W5973" s="44"/>
      <c r="X5973" s="44"/>
      <c r="Y5973" s="44"/>
    </row>
    <row r="5974" spans="1:25" ht="15" customHeight="1" x14ac:dyDescent="0.2">
      <c r="A5974" s="44"/>
      <c r="O5974" s="44"/>
      <c r="P5974" s="44"/>
      <c r="Q5974" s="44"/>
      <c r="R5974" s="44"/>
      <c r="S5974" s="44"/>
      <c r="T5974" s="44"/>
      <c r="U5974" s="44"/>
      <c r="V5974" s="44"/>
      <c r="W5974" s="44"/>
      <c r="X5974" s="44"/>
      <c r="Y5974" s="44"/>
    </row>
    <row r="5975" spans="1:25" ht="15" customHeight="1" x14ac:dyDescent="0.2">
      <c r="A5975" s="44"/>
      <c r="O5975" s="44"/>
      <c r="P5975" s="44"/>
      <c r="Q5975" s="44"/>
      <c r="R5975" s="44"/>
      <c r="S5975" s="44"/>
      <c r="T5975" s="44"/>
      <c r="U5975" s="44"/>
      <c r="V5975" s="44"/>
      <c r="W5975" s="44"/>
      <c r="X5975" s="44"/>
      <c r="Y5975" s="44"/>
    </row>
    <row r="5976" spans="1:25" ht="15" customHeight="1" x14ac:dyDescent="0.2">
      <c r="A5976" s="44"/>
      <c r="O5976" s="44"/>
      <c r="P5976" s="44"/>
      <c r="Q5976" s="44"/>
      <c r="R5976" s="44"/>
      <c r="S5976" s="44"/>
      <c r="T5976" s="44"/>
      <c r="U5976" s="44"/>
      <c r="V5976" s="44"/>
      <c r="W5976" s="44"/>
      <c r="X5976" s="44"/>
      <c r="Y5976" s="44"/>
    </row>
    <row r="5977" spans="1:25" ht="15" customHeight="1" x14ac:dyDescent="0.2">
      <c r="A5977" s="44"/>
      <c r="O5977" s="44"/>
      <c r="P5977" s="44"/>
      <c r="Q5977" s="44"/>
      <c r="R5977" s="44"/>
      <c r="S5977" s="44"/>
      <c r="T5977" s="44"/>
      <c r="U5977" s="44"/>
      <c r="V5977" s="44"/>
      <c r="W5977" s="44"/>
      <c r="X5977" s="44"/>
      <c r="Y5977" s="44"/>
    </row>
    <row r="5978" spans="1:25" ht="15" customHeight="1" x14ac:dyDescent="0.2">
      <c r="A5978" s="44"/>
      <c r="O5978" s="44"/>
      <c r="P5978" s="44"/>
      <c r="Q5978" s="44"/>
      <c r="R5978" s="44"/>
      <c r="S5978" s="44"/>
      <c r="T5978" s="44"/>
      <c r="U5978" s="44"/>
      <c r="V5978" s="44"/>
      <c r="W5978" s="44"/>
      <c r="X5978" s="44"/>
      <c r="Y5978" s="44"/>
    </row>
    <row r="5979" spans="1:25" ht="15" customHeight="1" x14ac:dyDescent="0.2">
      <c r="A5979" s="44"/>
      <c r="O5979" s="44"/>
      <c r="P5979" s="44"/>
      <c r="Q5979" s="44"/>
      <c r="R5979" s="44"/>
      <c r="S5979" s="44"/>
      <c r="T5979" s="44"/>
      <c r="U5979" s="44"/>
      <c r="V5979" s="44"/>
      <c r="W5979" s="44"/>
      <c r="X5979" s="44"/>
      <c r="Y5979" s="44"/>
    </row>
    <row r="5980" spans="1:25" ht="15" customHeight="1" x14ac:dyDescent="0.2">
      <c r="A5980" s="44"/>
      <c r="O5980" s="44"/>
      <c r="P5980" s="44"/>
      <c r="Q5980" s="44"/>
      <c r="R5980" s="44"/>
      <c r="S5980" s="44"/>
      <c r="T5980" s="44"/>
      <c r="U5980" s="44"/>
      <c r="V5980" s="44"/>
      <c r="W5980" s="44"/>
      <c r="X5980" s="44"/>
      <c r="Y5980" s="44"/>
    </row>
    <row r="5981" spans="1:25" ht="15" customHeight="1" x14ac:dyDescent="0.2">
      <c r="A5981" s="44"/>
      <c r="O5981" s="44"/>
      <c r="P5981" s="44"/>
      <c r="Q5981" s="44"/>
      <c r="R5981" s="44"/>
      <c r="S5981" s="44"/>
      <c r="T5981" s="44"/>
      <c r="U5981" s="44"/>
      <c r="V5981" s="44"/>
      <c r="W5981" s="44"/>
      <c r="X5981" s="44"/>
      <c r="Y5981" s="44"/>
    </row>
    <row r="5982" spans="1:25" ht="15" customHeight="1" x14ac:dyDescent="0.2">
      <c r="A5982" s="44"/>
      <c r="O5982" s="44"/>
      <c r="P5982" s="44"/>
      <c r="Q5982" s="44"/>
      <c r="R5982" s="44"/>
      <c r="S5982" s="44"/>
      <c r="T5982" s="44"/>
      <c r="U5982" s="44"/>
      <c r="V5982" s="44"/>
      <c r="W5982" s="44"/>
      <c r="X5982" s="44"/>
      <c r="Y5982" s="44"/>
    </row>
    <row r="5983" spans="1:25" ht="15" customHeight="1" x14ac:dyDescent="0.2">
      <c r="A5983" s="44"/>
      <c r="O5983" s="44"/>
      <c r="P5983" s="44"/>
      <c r="Q5983" s="44"/>
      <c r="R5983" s="44"/>
      <c r="S5983" s="44"/>
      <c r="T5983" s="44"/>
      <c r="U5983" s="44"/>
      <c r="V5983" s="44"/>
      <c r="W5983" s="44"/>
      <c r="X5983" s="44"/>
      <c r="Y5983" s="44"/>
    </row>
    <row r="5984" spans="1:25" ht="15" customHeight="1" x14ac:dyDescent="0.2">
      <c r="A5984" s="44"/>
      <c r="O5984" s="44"/>
      <c r="P5984" s="44"/>
      <c r="Q5984" s="44"/>
      <c r="R5984" s="44"/>
      <c r="S5984" s="44"/>
      <c r="T5984" s="44"/>
      <c r="U5984" s="44"/>
      <c r="V5984" s="44"/>
      <c r="W5984" s="44"/>
      <c r="X5984" s="44"/>
      <c r="Y5984" s="44"/>
    </row>
    <row r="5985" spans="1:25" ht="15" customHeight="1" x14ac:dyDescent="0.2">
      <c r="A5985" s="44"/>
      <c r="O5985" s="44"/>
      <c r="P5985" s="44"/>
      <c r="Q5985" s="44"/>
      <c r="R5985" s="44"/>
      <c r="S5985" s="44"/>
      <c r="T5985" s="44"/>
      <c r="U5985" s="44"/>
      <c r="V5985" s="44"/>
      <c r="W5985" s="44"/>
      <c r="X5985" s="44"/>
      <c r="Y5985" s="44"/>
    </row>
    <row r="5986" spans="1:25" ht="15" customHeight="1" x14ac:dyDescent="0.2">
      <c r="A5986" s="44"/>
      <c r="O5986" s="44"/>
      <c r="P5986" s="44"/>
      <c r="Q5986" s="44"/>
      <c r="R5986" s="44"/>
      <c r="S5986" s="44"/>
      <c r="T5986" s="44"/>
      <c r="U5986" s="44"/>
      <c r="V5986" s="44"/>
      <c r="W5986" s="44"/>
      <c r="X5986" s="44"/>
      <c r="Y5986" s="44"/>
    </row>
    <row r="5987" spans="1:25" ht="15" customHeight="1" x14ac:dyDescent="0.2">
      <c r="A5987" s="44"/>
      <c r="O5987" s="44"/>
      <c r="P5987" s="44"/>
      <c r="Q5987" s="44"/>
      <c r="R5987" s="44"/>
      <c r="S5987" s="44"/>
      <c r="T5987" s="44"/>
      <c r="U5987" s="44"/>
      <c r="V5987" s="44"/>
      <c r="W5987" s="44"/>
      <c r="X5987" s="44"/>
      <c r="Y5987" s="44"/>
    </row>
    <row r="5988" spans="1:25" ht="15" customHeight="1" x14ac:dyDescent="0.2">
      <c r="A5988" s="44"/>
      <c r="O5988" s="44"/>
      <c r="P5988" s="44"/>
      <c r="Q5988" s="44"/>
      <c r="R5988" s="44"/>
      <c r="S5988" s="44"/>
      <c r="T5988" s="44"/>
      <c r="U5988" s="44"/>
      <c r="V5988" s="44"/>
      <c r="W5988" s="44"/>
      <c r="X5988" s="44"/>
      <c r="Y5988" s="44"/>
    </row>
    <row r="5989" spans="1:25" ht="15" customHeight="1" x14ac:dyDescent="0.2">
      <c r="A5989" s="44"/>
      <c r="O5989" s="44"/>
      <c r="P5989" s="44"/>
      <c r="Q5989" s="44"/>
      <c r="R5989" s="44"/>
      <c r="S5989" s="44"/>
      <c r="T5989" s="44"/>
      <c r="U5989" s="44"/>
      <c r="V5989" s="44"/>
      <c r="W5989" s="44"/>
      <c r="X5989" s="44"/>
      <c r="Y5989" s="44"/>
    </row>
    <row r="5990" spans="1:25" ht="15" customHeight="1" x14ac:dyDescent="0.2">
      <c r="A5990" s="44"/>
      <c r="O5990" s="44"/>
      <c r="P5990" s="44"/>
      <c r="Q5990" s="44"/>
      <c r="R5990" s="44"/>
      <c r="S5990" s="44"/>
      <c r="T5990" s="44"/>
      <c r="U5990" s="44"/>
      <c r="V5990" s="44"/>
      <c r="W5990" s="44"/>
      <c r="X5990" s="44"/>
      <c r="Y5990" s="44"/>
    </row>
    <row r="5991" spans="1:25" ht="15" customHeight="1" x14ac:dyDescent="0.2">
      <c r="A5991" s="44"/>
      <c r="O5991" s="44"/>
      <c r="P5991" s="44"/>
      <c r="Q5991" s="44"/>
      <c r="R5991" s="44"/>
      <c r="S5991" s="44"/>
      <c r="T5991" s="44"/>
      <c r="U5991" s="44"/>
      <c r="V5991" s="44"/>
      <c r="W5991" s="44"/>
      <c r="X5991" s="44"/>
      <c r="Y5991" s="44"/>
    </row>
    <row r="5992" spans="1:25" ht="15" customHeight="1" x14ac:dyDescent="0.2">
      <c r="A5992" s="44"/>
      <c r="O5992" s="44"/>
      <c r="P5992" s="44"/>
      <c r="Q5992" s="44"/>
      <c r="R5992" s="44"/>
      <c r="S5992" s="44"/>
      <c r="T5992" s="44"/>
      <c r="U5992" s="44"/>
      <c r="V5992" s="44"/>
      <c r="W5992" s="44"/>
      <c r="X5992" s="44"/>
      <c r="Y5992" s="44"/>
    </row>
    <row r="5993" spans="1:25" ht="15" customHeight="1" x14ac:dyDescent="0.2">
      <c r="A5993" s="44"/>
      <c r="O5993" s="44"/>
      <c r="P5993" s="44"/>
      <c r="Q5993" s="44"/>
      <c r="R5993" s="44"/>
      <c r="S5993" s="44"/>
      <c r="T5993" s="44"/>
      <c r="U5993" s="44"/>
      <c r="V5993" s="44"/>
      <c r="W5993" s="44"/>
      <c r="X5993" s="44"/>
      <c r="Y5993" s="44"/>
    </row>
    <row r="5994" spans="1:25" ht="15" customHeight="1" x14ac:dyDescent="0.2">
      <c r="A5994" s="44"/>
      <c r="O5994" s="44"/>
      <c r="P5994" s="44"/>
      <c r="Q5994" s="44"/>
      <c r="R5994" s="44"/>
      <c r="S5994" s="44"/>
      <c r="T5994" s="44"/>
      <c r="U5994" s="44"/>
      <c r="V5994" s="44"/>
      <c r="W5994" s="44"/>
      <c r="X5994" s="44"/>
      <c r="Y5994" s="44"/>
    </row>
    <row r="5995" spans="1:25" ht="15" customHeight="1" x14ac:dyDescent="0.2">
      <c r="A5995" s="44"/>
      <c r="O5995" s="44"/>
      <c r="P5995" s="44"/>
      <c r="Q5995" s="44"/>
      <c r="R5995" s="44"/>
      <c r="S5995" s="44"/>
      <c r="T5995" s="44"/>
      <c r="U5995" s="44"/>
      <c r="V5995" s="44"/>
      <c r="W5995" s="44"/>
      <c r="X5995" s="44"/>
      <c r="Y5995" s="44"/>
    </row>
    <row r="5996" spans="1:25" ht="15" customHeight="1" x14ac:dyDescent="0.2">
      <c r="A5996" s="44"/>
      <c r="O5996" s="44"/>
      <c r="P5996" s="44"/>
      <c r="Q5996" s="44"/>
      <c r="R5996" s="44"/>
      <c r="S5996" s="44"/>
      <c r="T5996" s="44"/>
      <c r="U5996" s="44"/>
      <c r="V5996" s="44"/>
      <c r="W5996" s="44"/>
      <c r="X5996" s="44"/>
      <c r="Y5996" s="44"/>
    </row>
    <row r="5997" spans="1:25" ht="15" customHeight="1" x14ac:dyDescent="0.2">
      <c r="A5997" s="44"/>
      <c r="O5997" s="44"/>
      <c r="P5997" s="44"/>
      <c r="Q5997" s="44"/>
      <c r="R5997" s="44"/>
      <c r="S5997" s="44"/>
      <c r="T5997" s="44"/>
      <c r="U5997" s="44"/>
      <c r="V5997" s="44"/>
      <c r="W5997" s="44"/>
      <c r="X5997" s="44"/>
      <c r="Y5997" s="44"/>
    </row>
    <row r="5998" spans="1:25" ht="15" customHeight="1" x14ac:dyDescent="0.2">
      <c r="A5998" s="44"/>
      <c r="O5998" s="44"/>
      <c r="P5998" s="44"/>
      <c r="Q5998" s="44"/>
      <c r="R5998" s="44"/>
      <c r="S5998" s="44"/>
      <c r="T5998" s="44"/>
      <c r="U5998" s="44"/>
      <c r="V5998" s="44"/>
      <c r="W5998" s="44"/>
      <c r="X5998" s="44"/>
      <c r="Y5998" s="44"/>
    </row>
    <row r="5999" spans="1:25" ht="15" customHeight="1" x14ac:dyDescent="0.2">
      <c r="A5999" s="44"/>
      <c r="O5999" s="44"/>
      <c r="P5999" s="44"/>
      <c r="Q5999" s="44"/>
      <c r="R5999" s="44"/>
      <c r="S5999" s="44"/>
      <c r="T5999" s="44"/>
      <c r="U5999" s="44"/>
      <c r="V5999" s="44"/>
      <c r="W5999" s="44"/>
      <c r="X5999" s="44"/>
      <c r="Y5999" s="44"/>
    </row>
    <row r="6000" spans="1:25" ht="15" customHeight="1" x14ac:dyDescent="0.2">
      <c r="A6000" s="44"/>
      <c r="O6000" s="44"/>
      <c r="P6000" s="44"/>
      <c r="Q6000" s="44"/>
      <c r="R6000" s="44"/>
      <c r="S6000" s="44"/>
      <c r="T6000" s="44"/>
      <c r="U6000" s="44"/>
      <c r="V6000" s="44"/>
      <c r="W6000" s="44"/>
      <c r="X6000" s="44"/>
      <c r="Y6000" s="44"/>
    </row>
    <row r="6001" spans="1:25" ht="15" customHeight="1" x14ac:dyDescent="0.2">
      <c r="A6001" s="44"/>
      <c r="O6001" s="44"/>
      <c r="P6001" s="44"/>
      <c r="Q6001" s="44"/>
      <c r="R6001" s="44"/>
      <c r="S6001" s="44"/>
      <c r="T6001" s="44"/>
      <c r="U6001" s="44"/>
      <c r="V6001" s="44"/>
      <c r="W6001" s="44"/>
      <c r="X6001" s="44"/>
      <c r="Y6001" s="44"/>
    </row>
    <row r="6002" spans="1:25" ht="15" customHeight="1" x14ac:dyDescent="0.2">
      <c r="A6002" s="44"/>
      <c r="O6002" s="44"/>
      <c r="P6002" s="44"/>
      <c r="Q6002" s="44"/>
      <c r="R6002" s="44"/>
      <c r="S6002" s="44"/>
      <c r="T6002" s="44"/>
      <c r="U6002" s="44"/>
      <c r="V6002" s="44"/>
      <c r="W6002" s="44"/>
      <c r="X6002" s="44"/>
      <c r="Y6002" s="44"/>
    </row>
    <row r="6003" spans="1:25" ht="15" customHeight="1" x14ac:dyDescent="0.2">
      <c r="A6003" s="44"/>
      <c r="O6003" s="44"/>
      <c r="P6003" s="44"/>
      <c r="Q6003" s="44"/>
      <c r="R6003" s="44"/>
      <c r="S6003" s="44"/>
      <c r="T6003" s="44"/>
      <c r="U6003" s="44"/>
      <c r="V6003" s="44"/>
      <c r="W6003" s="44"/>
      <c r="X6003" s="44"/>
      <c r="Y6003" s="44"/>
    </row>
    <row r="6004" spans="1:25" ht="15" customHeight="1" x14ac:dyDescent="0.2">
      <c r="A6004" s="44"/>
      <c r="O6004" s="44"/>
      <c r="P6004" s="44"/>
      <c r="Q6004" s="44"/>
      <c r="R6004" s="44"/>
      <c r="S6004" s="44"/>
      <c r="T6004" s="44"/>
      <c r="U6004" s="44"/>
      <c r="V6004" s="44"/>
      <c r="W6004" s="44"/>
      <c r="X6004" s="44"/>
      <c r="Y6004" s="44"/>
    </row>
    <row r="6005" spans="1:25" ht="15" customHeight="1" x14ac:dyDescent="0.2">
      <c r="A6005" s="44"/>
      <c r="O6005" s="44"/>
      <c r="P6005" s="44"/>
      <c r="Q6005" s="44"/>
      <c r="R6005" s="44"/>
      <c r="S6005" s="44"/>
      <c r="T6005" s="44"/>
      <c r="U6005" s="44"/>
      <c r="V6005" s="44"/>
      <c r="W6005" s="44"/>
      <c r="X6005" s="44"/>
      <c r="Y6005" s="44"/>
    </row>
    <row r="6006" spans="1:25" ht="15" customHeight="1" x14ac:dyDescent="0.2">
      <c r="A6006" s="44"/>
      <c r="O6006" s="44"/>
      <c r="P6006" s="44"/>
      <c r="Q6006" s="44"/>
      <c r="R6006" s="44"/>
      <c r="S6006" s="44"/>
      <c r="T6006" s="44"/>
      <c r="U6006" s="44"/>
      <c r="V6006" s="44"/>
      <c r="W6006" s="44"/>
      <c r="X6006" s="44"/>
      <c r="Y6006" s="44"/>
    </row>
    <row r="6007" spans="1:25" ht="15" customHeight="1" x14ac:dyDescent="0.2">
      <c r="A6007" s="44"/>
      <c r="O6007" s="44"/>
      <c r="P6007" s="44"/>
      <c r="Q6007" s="44"/>
      <c r="R6007" s="44"/>
      <c r="S6007" s="44"/>
      <c r="T6007" s="44"/>
      <c r="U6007" s="44"/>
      <c r="V6007" s="44"/>
      <c r="W6007" s="44"/>
      <c r="X6007" s="44"/>
      <c r="Y6007" s="44"/>
    </row>
    <row r="6008" spans="1:25" ht="15" customHeight="1" x14ac:dyDescent="0.2">
      <c r="A6008" s="44"/>
      <c r="O6008" s="44"/>
      <c r="P6008" s="44"/>
      <c r="Q6008" s="44"/>
      <c r="R6008" s="44"/>
      <c r="S6008" s="44"/>
      <c r="T6008" s="44"/>
      <c r="U6008" s="44"/>
      <c r="V6008" s="44"/>
      <c r="W6008" s="44"/>
      <c r="X6008" s="44"/>
      <c r="Y6008" s="44"/>
    </row>
    <row r="6009" spans="1:25" ht="15" customHeight="1" x14ac:dyDescent="0.2">
      <c r="A6009" s="44"/>
      <c r="O6009" s="44"/>
      <c r="P6009" s="44"/>
      <c r="Q6009" s="44"/>
      <c r="R6009" s="44"/>
      <c r="S6009" s="44"/>
      <c r="T6009" s="44"/>
      <c r="U6009" s="44"/>
      <c r="V6009" s="44"/>
      <c r="W6009" s="44"/>
      <c r="X6009" s="44"/>
      <c r="Y6009" s="44"/>
    </row>
    <row r="6010" spans="1:25" ht="15" customHeight="1" x14ac:dyDescent="0.2">
      <c r="A6010" s="44"/>
      <c r="O6010" s="44"/>
      <c r="P6010" s="44"/>
      <c r="Q6010" s="44"/>
      <c r="R6010" s="44"/>
      <c r="S6010" s="44"/>
      <c r="T6010" s="44"/>
      <c r="U6010" s="44"/>
      <c r="V6010" s="44"/>
      <c r="W6010" s="44"/>
      <c r="X6010" s="44"/>
      <c r="Y6010" s="44"/>
    </row>
    <row r="6011" spans="1:25" ht="15" customHeight="1" x14ac:dyDescent="0.2">
      <c r="A6011" s="44"/>
      <c r="O6011" s="44"/>
      <c r="P6011" s="44"/>
      <c r="Q6011" s="44"/>
      <c r="R6011" s="44"/>
      <c r="S6011" s="44"/>
      <c r="T6011" s="44"/>
      <c r="U6011" s="44"/>
      <c r="V6011" s="44"/>
      <c r="W6011" s="44"/>
      <c r="X6011" s="44"/>
      <c r="Y6011" s="44"/>
    </row>
    <row r="6012" spans="1:25" ht="15" customHeight="1" x14ac:dyDescent="0.2">
      <c r="A6012" s="44"/>
      <c r="O6012" s="44"/>
      <c r="P6012" s="44"/>
      <c r="Q6012" s="44"/>
      <c r="R6012" s="44"/>
      <c r="S6012" s="44"/>
      <c r="T6012" s="44"/>
      <c r="U6012" s="44"/>
      <c r="V6012" s="44"/>
      <c r="W6012" s="44"/>
      <c r="X6012" s="44"/>
      <c r="Y6012" s="44"/>
    </row>
    <row r="6013" spans="1:25" ht="15" customHeight="1" x14ac:dyDescent="0.2">
      <c r="A6013" s="44"/>
      <c r="O6013" s="44"/>
      <c r="P6013" s="44"/>
      <c r="Q6013" s="44"/>
      <c r="R6013" s="44"/>
      <c r="S6013" s="44"/>
      <c r="T6013" s="44"/>
      <c r="U6013" s="44"/>
      <c r="V6013" s="44"/>
      <c r="W6013" s="44"/>
      <c r="X6013" s="44"/>
      <c r="Y6013" s="44"/>
    </row>
    <row r="6014" spans="1:25" ht="15" customHeight="1" x14ac:dyDescent="0.2">
      <c r="A6014" s="44"/>
      <c r="O6014" s="44"/>
      <c r="P6014" s="44"/>
      <c r="Q6014" s="44"/>
      <c r="R6014" s="44"/>
      <c r="S6014" s="44"/>
      <c r="T6014" s="44"/>
      <c r="U6014" s="44"/>
      <c r="V6014" s="44"/>
      <c r="W6014" s="44"/>
      <c r="X6014" s="44"/>
      <c r="Y6014" s="44"/>
    </row>
    <row r="6015" spans="1:25" ht="15" customHeight="1" x14ac:dyDescent="0.2">
      <c r="A6015" s="44"/>
      <c r="O6015" s="44"/>
      <c r="P6015" s="44"/>
      <c r="Q6015" s="44"/>
      <c r="R6015" s="44"/>
      <c r="S6015" s="44"/>
      <c r="T6015" s="44"/>
      <c r="U6015" s="44"/>
      <c r="V6015" s="44"/>
      <c r="W6015" s="44"/>
      <c r="X6015" s="44"/>
      <c r="Y6015" s="44"/>
    </row>
    <row r="6016" spans="1:25" ht="15" customHeight="1" x14ac:dyDescent="0.2">
      <c r="A6016" s="44"/>
      <c r="O6016" s="44"/>
      <c r="P6016" s="44"/>
      <c r="Q6016" s="44"/>
      <c r="R6016" s="44"/>
      <c r="S6016" s="44"/>
      <c r="T6016" s="44"/>
      <c r="U6016" s="44"/>
      <c r="V6016" s="44"/>
      <c r="W6016" s="44"/>
      <c r="X6016" s="44"/>
      <c r="Y6016" s="44"/>
    </row>
    <row r="6017" spans="1:25" ht="15" customHeight="1" x14ac:dyDescent="0.2">
      <c r="A6017" s="44"/>
      <c r="O6017" s="44"/>
      <c r="P6017" s="44"/>
      <c r="Q6017" s="44"/>
      <c r="R6017" s="44"/>
      <c r="S6017" s="44"/>
      <c r="T6017" s="44"/>
      <c r="U6017" s="44"/>
      <c r="V6017" s="44"/>
      <c r="W6017" s="44"/>
      <c r="X6017" s="44"/>
      <c r="Y6017" s="44"/>
    </row>
    <row r="6018" spans="1:25" ht="15" customHeight="1" x14ac:dyDescent="0.2">
      <c r="A6018" s="44"/>
      <c r="O6018" s="44"/>
      <c r="P6018" s="44"/>
      <c r="Q6018" s="44"/>
      <c r="R6018" s="44"/>
      <c r="S6018" s="44"/>
      <c r="T6018" s="44"/>
      <c r="U6018" s="44"/>
      <c r="V6018" s="44"/>
      <c r="W6018" s="44"/>
      <c r="X6018" s="44"/>
      <c r="Y6018" s="44"/>
    </row>
    <row r="6019" spans="1:25" ht="15" customHeight="1" x14ac:dyDescent="0.2">
      <c r="A6019" s="44"/>
      <c r="O6019" s="44"/>
      <c r="P6019" s="44"/>
      <c r="Q6019" s="44"/>
      <c r="R6019" s="44"/>
      <c r="S6019" s="44"/>
      <c r="T6019" s="44"/>
      <c r="U6019" s="44"/>
      <c r="V6019" s="44"/>
      <c r="W6019" s="44"/>
      <c r="X6019" s="44"/>
      <c r="Y6019" s="44"/>
    </row>
    <row r="6020" spans="1:25" ht="15" customHeight="1" x14ac:dyDescent="0.2">
      <c r="A6020" s="44"/>
      <c r="O6020" s="44"/>
      <c r="P6020" s="44"/>
      <c r="Q6020" s="44"/>
      <c r="R6020" s="44"/>
      <c r="S6020" s="44"/>
      <c r="T6020" s="44"/>
      <c r="U6020" s="44"/>
      <c r="V6020" s="44"/>
      <c r="W6020" s="44"/>
      <c r="X6020" s="44"/>
      <c r="Y6020" s="44"/>
    </row>
    <row r="6021" spans="1:25" ht="15" customHeight="1" x14ac:dyDescent="0.2">
      <c r="A6021" s="44"/>
      <c r="O6021" s="44"/>
      <c r="P6021" s="44"/>
      <c r="Q6021" s="44"/>
      <c r="R6021" s="44"/>
      <c r="S6021" s="44"/>
      <c r="T6021" s="44"/>
      <c r="U6021" s="44"/>
      <c r="V6021" s="44"/>
      <c r="W6021" s="44"/>
      <c r="X6021" s="44"/>
      <c r="Y6021" s="44"/>
    </row>
    <row r="6022" spans="1:25" ht="15" customHeight="1" x14ac:dyDescent="0.2">
      <c r="A6022" s="44"/>
      <c r="O6022" s="44"/>
      <c r="P6022" s="44"/>
      <c r="Q6022" s="44"/>
      <c r="R6022" s="44"/>
      <c r="S6022" s="44"/>
      <c r="T6022" s="44"/>
      <c r="U6022" s="44"/>
      <c r="V6022" s="44"/>
      <c r="W6022" s="44"/>
      <c r="X6022" s="44"/>
      <c r="Y6022" s="44"/>
    </row>
    <row r="6023" spans="1:25" ht="15" customHeight="1" x14ac:dyDescent="0.2">
      <c r="A6023" s="44"/>
      <c r="O6023" s="44"/>
      <c r="P6023" s="44"/>
      <c r="Q6023" s="44"/>
      <c r="R6023" s="44"/>
      <c r="S6023" s="44"/>
      <c r="T6023" s="44"/>
      <c r="U6023" s="44"/>
      <c r="V6023" s="44"/>
      <c r="W6023" s="44"/>
      <c r="X6023" s="44"/>
      <c r="Y6023" s="44"/>
    </row>
    <row r="6024" spans="1:25" ht="15" customHeight="1" x14ac:dyDescent="0.2">
      <c r="A6024" s="44"/>
      <c r="O6024" s="44"/>
      <c r="P6024" s="44"/>
      <c r="Q6024" s="44"/>
      <c r="R6024" s="44"/>
      <c r="S6024" s="44"/>
      <c r="T6024" s="44"/>
      <c r="U6024" s="44"/>
      <c r="V6024" s="44"/>
      <c r="W6024" s="44"/>
      <c r="X6024" s="44"/>
      <c r="Y6024" s="44"/>
    </row>
    <row r="6025" spans="1:25" ht="15" customHeight="1" x14ac:dyDescent="0.2">
      <c r="A6025" s="44"/>
      <c r="O6025" s="44"/>
      <c r="P6025" s="44"/>
      <c r="Q6025" s="44"/>
      <c r="R6025" s="44"/>
      <c r="S6025" s="44"/>
      <c r="T6025" s="44"/>
      <c r="U6025" s="44"/>
      <c r="V6025" s="44"/>
      <c r="W6025" s="44"/>
      <c r="X6025" s="44"/>
      <c r="Y6025" s="44"/>
    </row>
    <row r="6026" spans="1:25" ht="15" customHeight="1" x14ac:dyDescent="0.2">
      <c r="A6026" s="44"/>
      <c r="O6026" s="44"/>
      <c r="P6026" s="44"/>
      <c r="Q6026" s="44"/>
      <c r="R6026" s="44"/>
      <c r="S6026" s="44"/>
      <c r="T6026" s="44"/>
      <c r="U6026" s="44"/>
      <c r="V6026" s="44"/>
      <c r="W6026" s="44"/>
      <c r="X6026" s="44"/>
      <c r="Y6026" s="44"/>
    </row>
    <row r="6027" spans="1:25" ht="15" customHeight="1" x14ac:dyDescent="0.2">
      <c r="A6027" s="44"/>
      <c r="O6027" s="44"/>
      <c r="P6027" s="44"/>
      <c r="Q6027" s="44"/>
      <c r="R6027" s="44"/>
      <c r="S6027" s="44"/>
      <c r="T6027" s="44"/>
      <c r="U6027" s="44"/>
      <c r="V6027" s="44"/>
      <c r="W6027" s="44"/>
      <c r="X6027" s="44"/>
      <c r="Y6027" s="44"/>
    </row>
    <row r="6028" spans="1:25" ht="15" customHeight="1" x14ac:dyDescent="0.2">
      <c r="A6028" s="44"/>
      <c r="O6028" s="44"/>
      <c r="P6028" s="44"/>
      <c r="Q6028" s="44"/>
      <c r="R6028" s="44"/>
      <c r="S6028" s="44"/>
      <c r="T6028" s="44"/>
      <c r="U6028" s="44"/>
      <c r="V6028" s="44"/>
      <c r="W6028" s="44"/>
      <c r="X6028" s="44"/>
      <c r="Y6028" s="44"/>
    </row>
    <row r="6029" spans="1:25" ht="15" customHeight="1" x14ac:dyDescent="0.2">
      <c r="A6029" s="44"/>
      <c r="O6029" s="44"/>
      <c r="P6029" s="44"/>
      <c r="Q6029" s="44"/>
      <c r="R6029" s="44"/>
      <c r="S6029" s="44"/>
      <c r="T6029" s="44"/>
      <c r="U6029" s="44"/>
      <c r="V6029" s="44"/>
      <c r="W6029" s="44"/>
      <c r="X6029" s="44"/>
      <c r="Y6029" s="44"/>
    </row>
    <row r="6030" spans="1:25" ht="15" customHeight="1" x14ac:dyDescent="0.2">
      <c r="A6030" s="44"/>
      <c r="O6030" s="44"/>
      <c r="P6030" s="44"/>
      <c r="Q6030" s="44"/>
      <c r="R6030" s="44"/>
      <c r="S6030" s="44"/>
      <c r="T6030" s="44"/>
      <c r="U6030" s="44"/>
      <c r="V6030" s="44"/>
      <c r="W6030" s="44"/>
      <c r="X6030" s="44"/>
      <c r="Y6030" s="44"/>
    </row>
    <row r="6031" spans="1:25" ht="15" customHeight="1" x14ac:dyDescent="0.2">
      <c r="A6031" s="44"/>
      <c r="O6031" s="44"/>
      <c r="P6031" s="44"/>
      <c r="Q6031" s="44"/>
      <c r="R6031" s="44"/>
      <c r="S6031" s="44"/>
      <c r="T6031" s="44"/>
      <c r="U6031" s="44"/>
      <c r="V6031" s="44"/>
      <c r="W6031" s="44"/>
      <c r="X6031" s="44"/>
      <c r="Y6031" s="44"/>
    </row>
    <row r="6032" spans="1:25" ht="15" customHeight="1" x14ac:dyDescent="0.2">
      <c r="A6032" s="44"/>
      <c r="O6032" s="44"/>
      <c r="P6032" s="44"/>
      <c r="Q6032" s="44"/>
      <c r="R6032" s="44"/>
      <c r="S6032" s="44"/>
      <c r="T6032" s="44"/>
      <c r="U6032" s="44"/>
      <c r="V6032" s="44"/>
      <c r="W6032" s="44"/>
      <c r="X6032" s="44"/>
      <c r="Y6032" s="44"/>
    </row>
    <row r="6033" spans="1:25" ht="15" customHeight="1" x14ac:dyDescent="0.2">
      <c r="A6033" s="44"/>
      <c r="O6033" s="44"/>
      <c r="P6033" s="44"/>
      <c r="Q6033" s="44"/>
      <c r="R6033" s="44"/>
      <c r="S6033" s="44"/>
      <c r="T6033" s="44"/>
      <c r="U6033" s="44"/>
      <c r="V6033" s="44"/>
      <c r="W6033" s="44"/>
      <c r="X6033" s="44"/>
      <c r="Y6033" s="44"/>
    </row>
    <row r="6034" spans="1:25" ht="15" customHeight="1" x14ac:dyDescent="0.2">
      <c r="A6034" s="44"/>
      <c r="O6034" s="44"/>
      <c r="P6034" s="44"/>
      <c r="Q6034" s="44"/>
      <c r="R6034" s="44"/>
      <c r="S6034" s="44"/>
      <c r="T6034" s="44"/>
      <c r="U6034" s="44"/>
      <c r="V6034" s="44"/>
      <c r="W6034" s="44"/>
      <c r="X6034" s="44"/>
      <c r="Y6034" s="44"/>
    </row>
    <row r="6035" spans="1:25" ht="15" customHeight="1" x14ac:dyDescent="0.2">
      <c r="A6035" s="44"/>
      <c r="O6035" s="44"/>
      <c r="P6035" s="44"/>
      <c r="Q6035" s="44"/>
      <c r="R6035" s="44"/>
      <c r="S6035" s="44"/>
      <c r="T6035" s="44"/>
      <c r="U6035" s="44"/>
      <c r="V6035" s="44"/>
      <c r="W6035" s="44"/>
      <c r="X6035" s="44"/>
      <c r="Y6035" s="44"/>
    </row>
    <row r="6036" spans="1:25" ht="15" customHeight="1" x14ac:dyDescent="0.2">
      <c r="A6036" s="44"/>
      <c r="O6036" s="44"/>
      <c r="P6036" s="44"/>
      <c r="Q6036" s="44"/>
      <c r="R6036" s="44"/>
      <c r="S6036" s="44"/>
      <c r="T6036" s="44"/>
      <c r="U6036" s="44"/>
      <c r="V6036" s="44"/>
      <c r="W6036" s="44"/>
      <c r="X6036" s="44"/>
      <c r="Y6036" s="44"/>
    </row>
    <row r="6037" spans="1:25" ht="15" customHeight="1" x14ac:dyDescent="0.2">
      <c r="A6037" s="44"/>
      <c r="O6037" s="44"/>
      <c r="P6037" s="44"/>
      <c r="Q6037" s="44"/>
      <c r="R6037" s="44"/>
      <c r="S6037" s="44"/>
      <c r="T6037" s="44"/>
      <c r="U6037" s="44"/>
      <c r="V6037" s="44"/>
      <c r="W6037" s="44"/>
      <c r="X6037" s="44"/>
      <c r="Y6037" s="44"/>
    </row>
    <row r="6038" spans="1:25" ht="15" customHeight="1" x14ac:dyDescent="0.2">
      <c r="A6038" s="44"/>
      <c r="O6038" s="44"/>
      <c r="P6038" s="44"/>
      <c r="Q6038" s="44"/>
      <c r="R6038" s="44"/>
      <c r="S6038" s="44"/>
      <c r="T6038" s="44"/>
      <c r="U6038" s="44"/>
      <c r="V6038" s="44"/>
      <c r="W6038" s="44"/>
      <c r="X6038" s="44"/>
      <c r="Y6038" s="44"/>
    </row>
    <row r="6039" spans="1:25" ht="15" customHeight="1" x14ac:dyDescent="0.2">
      <c r="A6039" s="44"/>
      <c r="O6039" s="44"/>
      <c r="P6039" s="44"/>
      <c r="Q6039" s="44"/>
      <c r="R6039" s="44"/>
      <c r="S6039" s="44"/>
      <c r="T6039" s="44"/>
      <c r="U6039" s="44"/>
      <c r="V6039" s="44"/>
      <c r="W6039" s="44"/>
      <c r="X6039" s="44"/>
      <c r="Y6039" s="44"/>
    </row>
    <row r="6040" spans="1:25" ht="15" customHeight="1" x14ac:dyDescent="0.2">
      <c r="A6040" s="44"/>
      <c r="O6040" s="44"/>
      <c r="P6040" s="44"/>
      <c r="Q6040" s="44"/>
      <c r="R6040" s="44"/>
      <c r="S6040" s="44"/>
      <c r="T6040" s="44"/>
      <c r="U6040" s="44"/>
      <c r="V6040" s="44"/>
      <c r="W6040" s="44"/>
      <c r="X6040" s="44"/>
      <c r="Y6040" s="44"/>
    </row>
    <row r="6041" spans="1:25" ht="15" customHeight="1" x14ac:dyDescent="0.2">
      <c r="A6041" s="44"/>
      <c r="O6041" s="44"/>
      <c r="P6041" s="44"/>
      <c r="Q6041" s="44"/>
      <c r="R6041" s="44"/>
      <c r="S6041" s="44"/>
      <c r="T6041" s="44"/>
      <c r="U6041" s="44"/>
      <c r="V6041" s="44"/>
      <c r="W6041" s="44"/>
      <c r="X6041" s="44"/>
      <c r="Y6041" s="44"/>
    </row>
    <row r="6042" spans="1:25" ht="15" customHeight="1" x14ac:dyDescent="0.2">
      <c r="A6042" s="44"/>
      <c r="O6042" s="44"/>
      <c r="P6042" s="44"/>
      <c r="Q6042" s="44"/>
      <c r="R6042" s="44"/>
      <c r="S6042" s="44"/>
      <c r="T6042" s="44"/>
      <c r="U6042" s="44"/>
      <c r="V6042" s="44"/>
      <c r="W6042" s="44"/>
      <c r="X6042" s="44"/>
      <c r="Y6042" s="44"/>
    </row>
    <row r="6043" spans="1:25" ht="15" customHeight="1" x14ac:dyDescent="0.2">
      <c r="A6043" s="44"/>
      <c r="O6043" s="44"/>
      <c r="P6043" s="44"/>
      <c r="Q6043" s="44"/>
      <c r="R6043" s="44"/>
      <c r="S6043" s="44"/>
      <c r="T6043" s="44"/>
      <c r="U6043" s="44"/>
      <c r="V6043" s="44"/>
      <c r="W6043" s="44"/>
      <c r="X6043" s="44"/>
      <c r="Y6043" s="44"/>
    </row>
    <row r="6044" spans="1:25" ht="15" customHeight="1" x14ac:dyDescent="0.2">
      <c r="A6044" s="44"/>
      <c r="O6044" s="44"/>
      <c r="P6044" s="44"/>
      <c r="Q6044" s="44"/>
      <c r="R6044" s="44"/>
      <c r="S6044" s="44"/>
      <c r="T6044" s="44"/>
      <c r="U6044" s="44"/>
      <c r="V6044" s="44"/>
      <c r="W6044" s="44"/>
      <c r="X6044" s="44"/>
      <c r="Y6044" s="44"/>
    </row>
    <row r="6045" spans="1:25" ht="15" customHeight="1" x14ac:dyDescent="0.2">
      <c r="A6045" s="44"/>
      <c r="O6045" s="44"/>
      <c r="P6045" s="44"/>
      <c r="Q6045" s="44"/>
      <c r="R6045" s="44"/>
      <c r="S6045" s="44"/>
      <c r="T6045" s="44"/>
      <c r="U6045" s="44"/>
      <c r="V6045" s="44"/>
      <c r="W6045" s="44"/>
      <c r="X6045" s="44"/>
      <c r="Y6045" s="44"/>
    </row>
    <row r="6046" spans="1:25" ht="15" customHeight="1" x14ac:dyDescent="0.2">
      <c r="A6046" s="44"/>
      <c r="O6046" s="44"/>
      <c r="P6046" s="44"/>
      <c r="Q6046" s="44"/>
      <c r="R6046" s="44"/>
      <c r="S6046" s="44"/>
      <c r="T6046" s="44"/>
      <c r="U6046" s="44"/>
      <c r="V6046" s="44"/>
      <c r="W6046" s="44"/>
      <c r="X6046" s="44"/>
      <c r="Y6046" s="44"/>
    </row>
    <row r="6047" spans="1:25" ht="15" customHeight="1" x14ac:dyDescent="0.2">
      <c r="A6047" s="44"/>
      <c r="O6047" s="44"/>
      <c r="P6047" s="44"/>
      <c r="Q6047" s="44"/>
      <c r="R6047" s="44"/>
      <c r="S6047" s="44"/>
      <c r="T6047" s="44"/>
      <c r="U6047" s="44"/>
      <c r="V6047" s="44"/>
      <c r="W6047" s="44"/>
      <c r="X6047" s="44"/>
      <c r="Y6047" s="44"/>
    </row>
    <row r="6048" spans="1:25" ht="15" customHeight="1" x14ac:dyDescent="0.2">
      <c r="A6048" s="44"/>
      <c r="O6048" s="44"/>
      <c r="P6048" s="44"/>
      <c r="Q6048" s="44"/>
      <c r="R6048" s="44"/>
      <c r="S6048" s="44"/>
      <c r="T6048" s="44"/>
      <c r="U6048" s="44"/>
      <c r="V6048" s="44"/>
      <c r="W6048" s="44"/>
      <c r="X6048" s="44"/>
      <c r="Y6048" s="44"/>
    </row>
    <row r="6049" spans="1:25" ht="15" customHeight="1" x14ac:dyDescent="0.2">
      <c r="A6049" s="44"/>
      <c r="O6049" s="44"/>
      <c r="P6049" s="44"/>
      <c r="Q6049" s="44"/>
      <c r="R6049" s="44"/>
      <c r="S6049" s="44"/>
      <c r="T6049" s="44"/>
      <c r="U6049" s="44"/>
      <c r="V6049" s="44"/>
      <c r="W6049" s="44"/>
      <c r="X6049" s="44"/>
      <c r="Y6049" s="44"/>
    </row>
    <row r="6050" spans="1:25" ht="15" customHeight="1" x14ac:dyDescent="0.2">
      <c r="A6050" s="44"/>
      <c r="O6050" s="44"/>
      <c r="P6050" s="44"/>
      <c r="Q6050" s="44"/>
      <c r="R6050" s="44"/>
      <c r="S6050" s="44"/>
      <c r="T6050" s="44"/>
      <c r="U6050" s="44"/>
      <c r="V6050" s="44"/>
      <c r="W6050" s="44"/>
      <c r="X6050" s="44"/>
      <c r="Y6050" s="44"/>
    </row>
    <row r="6051" spans="1:25" ht="15" customHeight="1" x14ac:dyDescent="0.2">
      <c r="A6051" s="44"/>
      <c r="O6051" s="44"/>
      <c r="P6051" s="44"/>
      <c r="Q6051" s="44"/>
      <c r="R6051" s="44"/>
      <c r="S6051" s="44"/>
      <c r="T6051" s="44"/>
      <c r="U6051" s="44"/>
      <c r="V6051" s="44"/>
      <c r="W6051" s="44"/>
      <c r="X6051" s="44"/>
      <c r="Y6051" s="44"/>
    </row>
    <row r="6052" spans="1:25" ht="15" customHeight="1" x14ac:dyDescent="0.2">
      <c r="A6052" s="44"/>
      <c r="O6052" s="44"/>
      <c r="P6052" s="44"/>
      <c r="Q6052" s="44"/>
      <c r="R6052" s="44"/>
      <c r="S6052" s="44"/>
      <c r="T6052" s="44"/>
      <c r="U6052" s="44"/>
      <c r="V6052" s="44"/>
      <c r="W6052" s="44"/>
      <c r="X6052" s="44"/>
      <c r="Y6052" s="44"/>
    </row>
    <row r="6053" spans="1:25" ht="15" customHeight="1" x14ac:dyDescent="0.2">
      <c r="A6053" s="44"/>
      <c r="O6053" s="44"/>
      <c r="P6053" s="44"/>
      <c r="Q6053" s="44"/>
      <c r="R6053" s="44"/>
      <c r="S6053" s="44"/>
      <c r="T6053" s="44"/>
      <c r="U6053" s="44"/>
      <c r="V6053" s="44"/>
      <c r="W6053" s="44"/>
      <c r="X6053" s="44"/>
      <c r="Y6053" s="44"/>
    </row>
    <row r="6054" spans="1:25" ht="15" customHeight="1" x14ac:dyDescent="0.2">
      <c r="A6054" s="44"/>
      <c r="O6054" s="44"/>
      <c r="P6054" s="44"/>
      <c r="Q6054" s="44"/>
      <c r="R6054" s="44"/>
      <c r="S6054" s="44"/>
      <c r="T6054" s="44"/>
      <c r="U6054" s="44"/>
      <c r="V6054" s="44"/>
      <c r="W6054" s="44"/>
      <c r="X6054" s="44"/>
      <c r="Y6054" s="44"/>
    </row>
    <row r="6055" spans="1:25" ht="15" customHeight="1" x14ac:dyDescent="0.2">
      <c r="A6055" s="44"/>
      <c r="O6055" s="44"/>
      <c r="P6055" s="44"/>
      <c r="Q6055" s="44"/>
      <c r="R6055" s="44"/>
      <c r="S6055" s="44"/>
      <c r="T6055" s="44"/>
      <c r="U6055" s="44"/>
      <c r="V6055" s="44"/>
      <c r="W6055" s="44"/>
      <c r="X6055" s="44"/>
      <c r="Y6055" s="44"/>
    </row>
    <row r="6056" spans="1:25" ht="15" customHeight="1" x14ac:dyDescent="0.2">
      <c r="A6056" s="44"/>
      <c r="O6056" s="44"/>
      <c r="P6056" s="44"/>
      <c r="Q6056" s="44"/>
      <c r="R6056" s="44"/>
      <c r="S6056" s="44"/>
      <c r="T6056" s="44"/>
      <c r="U6056" s="44"/>
      <c r="V6056" s="44"/>
      <c r="W6056" s="44"/>
      <c r="X6056" s="44"/>
      <c r="Y6056" s="44"/>
    </row>
    <row r="6057" spans="1:25" ht="15" customHeight="1" x14ac:dyDescent="0.2">
      <c r="A6057" s="44"/>
      <c r="O6057" s="44"/>
      <c r="P6057" s="44"/>
      <c r="Q6057" s="44"/>
      <c r="R6057" s="44"/>
      <c r="S6057" s="44"/>
      <c r="T6057" s="44"/>
      <c r="U6057" s="44"/>
      <c r="V6057" s="44"/>
      <c r="W6057" s="44"/>
      <c r="X6057" s="44"/>
      <c r="Y6057" s="44"/>
    </row>
    <row r="6058" spans="1:25" ht="15" customHeight="1" x14ac:dyDescent="0.2">
      <c r="A6058" s="44"/>
      <c r="O6058" s="44"/>
      <c r="P6058" s="44"/>
      <c r="Q6058" s="44"/>
      <c r="R6058" s="44"/>
      <c r="S6058" s="44"/>
      <c r="T6058" s="44"/>
      <c r="U6058" s="44"/>
      <c r="V6058" s="44"/>
      <c r="W6058" s="44"/>
      <c r="X6058" s="44"/>
      <c r="Y6058" s="44"/>
    </row>
    <row r="6059" spans="1:25" ht="15" customHeight="1" x14ac:dyDescent="0.2">
      <c r="A6059" s="44"/>
      <c r="O6059" s="44"/>
      <c r="P6059" s="44"/>
      <c r="Q6059" s="44"/>
      <c r="R6059" s="44"/>
      <c r="S6059" s="44"/>
      <c r="T6059" s="44"/>
      <c r="U6059" s="44"/>
      <c r="V6059" s="44"/>
      <c r="W6059" s="44"/>
      <c r="X6059" s="44"/>
      <c r="Y6059" s="44"/>
    </row>
    <row r="6060" spans="1:25" ht="15" customHeight="1" x14ac:dyDescent="0.2">
      <c r="A6060" s="44"/>
      <c r="O6060" s="44"/>
      <c r="P6060" s="44"/>
      <c r="Q6060" s="44"/>
      <c r="R6060" s="44"/>
      <c r="S6060" s="44"/>
      <c r="T6060" s="44"/>
      <c r="U6060" s="44"/>
      <c r="V6060" s="44"/>
      <c r="W6060" s="44"/>
      <c r="X6060" s="44"/>
      <c r="Y6060" s="44"/>
    </row>
    <row r="6061" spans="1:25" ht="15" customHeight="1" x14ac:dyDescent="0.2">
      <c r="A6061" s="44"/>
      <c r="O6061" s="44"/>
      <c r="P6061" s="44"/>
      <c r="Q6061" s="44"/>
      <c r="R6061" s="44"/>
      <c r="S6061" s="44"/>
      <c r="T6061" s="44"/>
      <c r="U6061" s="44"/>
      <c r="V6061" s="44"/>
      <c r="W6061" s="44"/>
      <c r="X6061" s="44"/>
      <c r="Y6061" s="44"/>
    </row>
    <row r="6062" spans="1:25" ht="15" customHeight="1" x14ac:dyDescent="0.2">
      <c r="A6062" s="44"/>
      <c r="O6062" s="44"/>
      <c r="P6062" s="44"/>
      <c r="Q6062" s="44"/>
      <c r="R6062" s="44"/>
      <c r="S6062" s="44"/>
      <c r="T6062" s="44"/>
      <c r="U6062" s="44"/>
      <c r="V6062" s="44"/>
      <c r="W6062" s="44"/>
      <c r="X6062" s="44"/>
      <c r="Y6062" s="44"/>
    </row>
    <row r="6063" spans="1:25" ht="15" customHeight="1" x14ac:dyDescent="0.2">
      <c r="A6063" s="44"/>
      <c r="O6063" s="44"/>
      <c r="P6063" s="44"/>
      <c r="Q6063" s="44"/>
      <c r="R6063" s="44"/>
      <c r="S6063" s="44"/>
      <c r="T6063" s="44"/>
      <c r="U6063" s="44"/>
      <c r="V6063" s="44"/>
      <c r="W6063" s="44"/>
      <c r="X6063" s="44"/>
      <c r="Y6063" s="44"/>
    </row>
    <row r="6064" spans="1:25" ht="15" customHeight="1" x14ac:dyDescent="0.2">
      <c r="A6064" s="44"/>
      <c r="O6064" s="44"/>
      <c r="P6064" s="44"/>
      <c r="Q6064" s="44"/>
      <c r="R6064" s="44"/>
      <c r="S6064" s="44"/>
      <c r="T6064" s="44"/>
      <c r="U6064" s="44"/>
      <c r="V6064" s="44"/>
      <c r="W6064" s="44"/>
      <c r="X6064" s="44"/>
      <c r="Y6064" s="44"/>
    </row>
    <row r="6065" spans="1:25" ht="15" customHeight="1" x14ac:dyDescent="0.2">
      <c r="A6065" s="44"/>
      <c r="O6065" s="44"/>
      <c r="P6065" s="44"/>
      <c r="Q6065" s="44"/>
      <c r="R6065" s="44"/>
      <c r="S6065" s="44"/>
      <c r="T6065" s="44"/>
      <c r="U6065" s="44"/>
      <c r="V6065" s="44"/>
      <c r="W6065" s="44"/>
      <c r="X6065" s="44"/>
      <c r="Y6065" s="44"/>
    </row>
    <row r="6066" spans="1:25" ht="15" customHeight="1" x14ac:dyDescent="0.2">
      <c r="A6066" s="44"/>
      <c r="O6066" s="44"/>
      <c r="P6066" s="44"/>
      <c r="Q6066" s="44"/>
      <c r="R6066" s="44"/>
      <c r="S6066" s="44"/>
      <c r="T6066" s="44"/>
      <c r="U6066" s="44"/>
      <c r="V6066" s="44"/>
      <c r="W6066" s="44"/>
      <c r="X6066" s="44"/>
      <c r="Y6066" s="44"/>
    </row>
    <row r="6067" spans="1:25" ht="15" customHeight="1" x14ac:dyDescent="0.2">
      <c r="A6067" s="44"/>
      <c r="O6067" s="44"/>
      <c r="P6067" s="44"/>
      <c r="Q6067" s="44"/>
      <c r="R6067" s="44"/>
      <c r="S6067" s="44"/>
      <c r="T6067" s="44"/>
      <c r="U6067" s="44"/>
      <c r="V6067" s="44"/>
      <c r="W6067" s="44"/>
      <c r="X6067" s="44"/>
      <c r="Y6067" s="44"/>
    </row>
    <row r="6068" spans="1:25" ht="15" customHeight="1" x14ac:dyDescent="0.2">
      <c r="A6068" s="44"/>
      <c r="O6068" s="44"/>
      <c r="P6068" s="44"/>
      <c r="Q6068" s="44"/>
      <c r="R6068" s="44"/>
      <c r="S6068" s="44"/>
      <c r="T6068" s="44"/>
      <c r="U6068" s="44"/>
      <c r="V6068" s="44"/>
      <c r="W6068" s="44"/>
      <c r="X6068" s="44"/>
      <c r="Y6068" s="44"/>
    </row>
    <row r="6069" spans="1:25" ht="15" customHeight="1" x14ac:dyDescent="0.2">
      <c r="A6069" s="44"/>
      <c r="O6069" s="44"/>
      <c r="P6069" s="44"/>
      <c r="Q6069" s="44"/>
      <c r="R6069" s="44"/>
      <c r="S6069" s="44"/>
      <c r="T6069" s="44"/>
      <c r="U6069" s="44"/>
      <c r="V6069" s="44"/>
      <c r="W6069" s="44"/>
      <c r="X6069" s="44"/>
      <c r="Y6069" s="44"/>
    </row>
    <row r="6070" spans="1:25" ht="15" customHeight="1" x14ac:dyDescent="0.2">
      <c r="A6070" s="44"/>
      <c r="O6070" s="44"/>
      <c r="P6070" s="44"/>
      <c r="Q6070" s="44"/>
      <c r="R6070" s="44"/>
      <c r="S6070" s="44"/>
      <c r="T6070" s="44"/>
      <c r="U6070" s="44"/>
      <c r="V6070" s="44"/>
      <c r="W6070" s="44"/>
      <c r="X6070" s="44"/>
      <c r="Y6070" s="44"/>
    </row>
    <row r="6071" spans="1:25" ht="15" customHeight="1" x14ac:dyDescent="0.2">
      <c r="A6071" s="44"/>
      <c r="O6071" s="44"/>
      <c r="P6071" s="44"/>
      <c r="Q6071" s="44"/>
      <c r="R6071" s="44"/>
      <c r="S6071" s="44"/>
      <c r="T6071" s="44"/>
      <c r="U6071" s="44"/>
      <c r="V6071" s="44"/>
      <c r="W6071" s="44"/>
      <c r="X6071" s="44"/>
      <c r="Y6071" s="44"/>
    </row>
    <row r="6072" spans="1:25" ht="15" customHeight="1" x14ac:dyDescent="0.2">
      <c r="A6072" s="44"/>
      <c r="O6072" s="44"/>
      <c r="P6072" s="44"/>
      <c r="Q6072" s="44"/>
      <c r="R6072" s="44"/>
      <c r="S6072" s="44"/>
      <c r="T6072" s="44"/>
      <c r="U6072" s="44"/>
      <c r="V6072" s="44"/>
      <c r="W6072" s="44"/>
      <c r="X6072" s="44"/>
      <c r="Y6072" s="44"/>
    </row>
    <row r="6073" spans="1:25" ht="15" customHeight="1" x14ac:dyDescent="0.2">
      <c r="A6073" s="44"/>
      <c r="O6073" s="44"/>
      <c r="P6073" s="44"/>
      <c r="Q6073" s="44"/>
      <c r="R6073" s="44"/>
      <c r="S6073" s="44"/>
      <c r="T6073" s="44"/>
      <c r="U6073" s="44"/>
      <c r="V6073" s="44"/>
      <c r="W6073" s="44"/>
      <c r="X6073" s="44"/>
      <c r="Y6073" s="44"/>
    </row>
    <row r="6074" spans="1:25" ht="15" customHeight="1" x14ac:dyDescent="0.2">
      <c r="A6074" s="44"/>
      <c r="O6074" s="44"/>
      <c r="P6074" s="44"/>
      <c r="Q6074" s="44"/>
      <c r="R6074" s="44"/>
      <c r="S6074" s="44"/>
      <c r="T6074" s="44"/>
      <c r="U6074" s="44"/>
      <c r="V6074" s="44"/>
      <c r="W6074" s="44"/>
      <c r="X6074" s="44"/>
      <c r="Y6074" s="44"/>
    </row>
    <row r="6075" spans="1:25" ht="15" customHeight="1" x14ac:dyDescent="0.2">
      <c r="A6075" s="44"/>
      <c r="O6075" s="44"/>
      <c r="P6075" s="44"/>
      <c r="Q6075" s="44"/>
      <c r="R6075" s="44"/>
      <c r="S6075" s="44"/>
      <c r="T6075" s="44"/>
      <c r="U6075" s="44"/>
      <c r="V6075" s="44"/>
      <c r="W6075" s="44"/>
      <c r="X6075" s="44"/>
      <c r="Y6075" s="44"/>
    </row>
    <row r="6076" spans="1:25" ht="15" customHeight="1" x14ac:dyDescent="0.2">
      <c r="A6076" s="44"/>
      <c r="O6076" s="44"/>
      <c r="P6076" s="44"/>
      <c r="Q6076" s="44"/>
      <c r="R6076" s="44"/>
      <c r="S6076" s="44"/>
      <c r="T6076" s="44"/>
      <c r="U6076" s="44"/>
      <c r="V6076" s="44"/>
      <c r="W6076" s="44"/>
      <c r="X6076" s="44"/>
      <c r="Y6076" s="44"/>
    </row>
    <row r="6077" spans="1:25" ht="15" customHeight="1" x14ac:dyDescent="0.2">
      <c r="A6077" s="44"/>
      <c r="O6077" s="44"/>
      <c r="P6077" s="44"/>
      <c r="Q6077" s="44"/>
      <c r="R6077" s="44"/>
      <c r="S6077" s="44"/>
      <c r="T6077" s="44"/>
      <c r="U6077" s="44"/>
      <c r="V6077" s="44"/>
      <c r="W6077" s="44"/>
      <c r="X6077" s="44"/>
      <c r="Y6077" s="44"/>
    </row>
    <row r="6078" spans="1:25" ht="15" customHeight="1" x14ac:dyDescent="0.2">
      <c r="A6078" s="44"/>
      <c r="O6078" s="44"/>
      <c r="P6078" s="44"/>
      <c r="Q6078" s="44"/>
      <c r="R6078" s="44"/>
      <c r="S6078" s="44"/>
      <c r="T6078" s="44"/>
      <c r="U6078" s="44"/>
      <c r="V6078" s="44"/>
      <c r="W6078" s="44"/>
      <c r="X6078" s="44"/>
      <c r="Y6078" s="44"/>
    </row>
    <row r="6079" spans="1:25" ht="15" customHeight="1" x14ac:dyDescent="0.2">
      <c r="A6079" s="44"/>
      <c r="O6079" s="44"/>
      <c r="P6079" s="44"/>
      <c r="Q6079" s="44"/>
      <c r="R6079" s="44"/>
      <c r="S6079" s="44"/>
      <c r="T6079" s="44"/>
      <c r="U6079" s="44"/>
      <c r="V6079" s="44"/>
      <c r="W6079" s="44"/>
      <c r="X6079" s="44"/>
      <c r="Y6079" s="44"/>
    </row>
    <row r="6080" spans="1:25" ht="15" customHeight="1" x14ac:dyDescent="0.2">
      <c r="A6080" s="44"/>
      <c r="O6080" s="44"/>
      <c r="P6080" s="44"/>
      <c r="Q6080" s="44"/>
      <c r="R6080" s="44"/>
      <c r="S6080" s="44"/>
      <c r="T6080" s="44"/>
      <c r="U6080" s="44"/>
      <c r="V6080" s="44"/>
      <c r="W6080" s="44"/>
      <c r="X6080" s="44"/>
      <c r="Y6080" s="44"/>
    </row>
    <row r="6081" spans="1:25" ht="15" customHeight="1" x14ac:dyDescent="0.2">
      <c r="A6081" s="44"/>
      <c r="O6081" s="44"/>
      <c r="P6081" s="44"/>
      <c r="Q6081" s="44"/>
      <c r="R6081" s="44"/>
      <c r="S6081" s="44"/>
      <c r="T6081" s="44"/>
      <c r="U6081" s="44"/>
      <c r="V6081" s="44"/>
      <c r="W6081" s="44"/>
      <c r="X6081" s="44"/>
      <c r="Y6081" s="44"/>
    </row>
    <row r="6082" spans="1:25" ht="15" customHeight="1" x14ac:dyDescent="0.2">
      <c r="A6082" s="44"/>
      <c r="O6082" s="44"/>
      <c r="P6082" s="44"/>
      <c r="Q6082" s="44"/>
      <c r="R6082" s="44"/>
      <c r="S6082" s="44"/>
      <c r="T6082" s="44"/>
      <c r="U6082" s="44"/>
      <c r="V6082" s="44"/>
      <c r="W6082" s="44"/>
      <c r="X6082" s="44"/>
      <c r="Y6082" s="44"/>
    </row>
    <row r="6083" spans="1:25" ht="15" customHeight="1" x14ac:dyDescent="0.2">
      <c r="A6083" s="44"/>
      <c r="O6083" s="44"/>
      <c r="P6083" s="44"/>
      <c r="Q6083" s="44"/>
      <c r="R6083" s="44"/>
      <c r="S6083" s="44"/>
      <c r="T6083" s="44"/>
      <c r="U6083" s="44"/>
      <c r="V6083" s="44"/>
      <c r="W6083" s="44"/>
      <c r="X6083" s="44"/>
      <c r="Y6083" s="44"/>
    </row>
    <row r="6084" spans="1:25" ht="15" customHeight="1" x14ac:dyDescent="0.2">
      <c r="A6084" s="44"/>
      <c r="O6084" s="44"/>
      <c r="P6084" s="44"/>
      <c r="Q6084" s="44"/>
      <c r="R6084" s="44"/>
      <c r="S6084" s="44"/>
      <c r="T6084" s="44"/>
      <c r="U6084" s="44"/>
      <c r="V6084" s="44"/>
      <c r="W6084" s="44"/>
      <c r="X6084" s="44"/>
      <c r="Y6084" s="44"/>
    </row>
    <row r="6085" spans="1:25" ht="15" customHeight="1" x14ac:dyDescent="0.2">
      <c r="A6085" s="44"/>
      <c r="O6085" s="44"/>
      <c r="P6085" s="44"/>
      <c r="Q6085" s="44"/>
      <c r="R6085" s="44"/>
      <c r="S6085" s="44"/>
      <c r="T6085" s="44"/>
      <c r="U6085" s="44"/>
      <c r="V6085" s="44"/>
      <c r="W6085" s="44"/>
      <c r="X6085" s="44"/>
      <c r="Y6085" s="44"/>
    </row>
    <row r="6086" spans="1:25" ht="15" customHeight="1" x14ac:dyDescent="0.2">
      <c r="A6086" s="44"/>
      <c r="O6086" s="44"/>
      <c r="P6086" s="44"/>
      <c r="Q6086" s="44"/>
      <c r="R6086" s="44"/>
      <c r="S6086" s="44"/>
      <c r="T6086" s="44"/>
      <c r="U6086" s="44"/>
      <c r="V6086" s="44"/>
      <c r="W6086" s="44"/>
      <c r="X6086" s="44"/>
      <c r="Y6086" s="44"/>
    </row>
    <row r="6087" spans="1:25" ht="15" customHeight="1" x14ac:dyDescent="0.2">
      <c r="A6087" s="44"/>
      <c r="O6087" s="44"/>
      <c r="P6087" s="44"/>
      <c r="Q6087" s="44"/>
      <c r="R6087" s="44"/>
      <c r="S6087" s="44"/>
      <c r="T6087" s="44"/>
      <c r="U6087" s="44"/>
      <c r="V6087" s="44"/>
      <c r="W6087" s="44"/>
      <c r="X6087" s="44"/>
      <c r="Y6087" s="44"/>
    </row>
    <row r="6088" spans="1:25" ht="15" customHeight="1" x14ac:dyDescent="0.2">
      <c r="A6088" s="44"/>
      <c r="O6088" s="44"/>
      <c r="P6088" s="44"/>
      <c r="Q6088" s="44"/>
      <c r="R6088" s="44"/>
      <c r="S6088" s="44"/>
      <c r="T6088" s="44"/>
      <c r="U6088" s="44"/>
      <c r="V6088" s="44"/>
      <c r="W6088" s="44"/>
      <c r="X6088" s="44"/>
      <c r="Y6088" s="44"/>
    </row>
    <row r="6089" spans="1:25" ht="15" customHeight="1" x14ac:dyDescent="0.2">
      <c r="A6089" s="44"/>
      <c r="O6089" s="44"/>
      <c r="P6089" s="44"/>
      <c r="Q6089" s="44"/>
      <c r="R6089" s="44"/>
      <c r="S6089" s="44"/>
      <c r="T6089" s="44"/>
      <c r="U6089" s="44"/>
      <c r="V6089" s="44"/>
      <c r="W6089" s="44"/>
      <c r="X6089" s="44"/>
      <c r="Y6089" s="44"/>
    </row>
    <row r="6090" spans="1:25" ht="15" customHeight="1" x14ac:dyDescent="0.2">
      <c r="A6090" s="44"/>
      <c r="O6090" s="44"/>
      <c r="P6090" s="44"/>
      <c r="Q6090" s="44"/>
      <c r="R6090" s="44"/>
      <c r="S6090" s="44"/>
      <c r="T6090" s="44"/>
      <c r="U6090" s="44"/>
      <c r="V6090" s="44"/>
      <c r="W6090" s="44"/>
      <c r="X6090" s="44"/>
      <c r="Y6090" s="44"/>
    </row>
    <row r="6091" spans="1:25" ht="15" customHeight="1" x14ac:dyDescent="0.2">
      <c r="A6091" s="44"/>
      <c r="O6091" s="44"/>
      <c r="P6091" s="44"/>
      <c r="Q6091" s="44"/>
      <c r="R6091" s="44"/>
      <c r="S6091" s="44"/>
      <c r="T6091" s="44"/>
      <c r="U6091" s="44"/>
      <c r="V6091" s="44"/>
      <c r="W6091" s="44"/>
      <c r="X6091" s="44"/>
      <c r="Y6091" s="44"/>
    </row>
    <row r="6092" spans="1:25" ht="15" customHeight="1" x14ac:dyDescent="0.2">
      <c r="A6092" s="44"/>
      <c r="O6092" s="44"/>
      <c r="P6092" s="44"/>
      <c r="Q6092" s="44"/>
      <c r="R6092" s="44"/>
      <c r="S6092" s="44"/>
      <c r="T6092" s="44"/>
      <c r="U6092" s="44"/>
      <c r="V6092" s="44"/>
      <c r="W6092" s="44"/>
      <c r="X6092" s="44"/>
      <c r="Y6092" s="44"/>
    </row>
    <row r="6093" spans="1:25" ht="15" customHeight="1" x14ac:dyDescent="0.2">
      <c r="A6093" s="44"/>
      <c r="O6093" s="44"/>
      <c r="P6093" s="44"/>
      <c r="Q6093" s="44"/>
      <c r="R6093" s="44"/>
      <c r="S6093" s="44"/>
      <c r="T6093" s="44"/>
      <c r="U6093" s="44"/>
      <c r="V6093" s="44"/>
      <c r="W6093" s="44"/>
      <c r="X6093" s="44"/>
      <c r="Y6093" s="44"/>
    </row>
    <row r="6094" spans="1:25" ht="15" customHeight="1" x14ac:dyDescent="0.2">
      <c r="A6094" s="44"/>
      <c r="O6094" s="44"/>
      <c r="P6094" s="44"/>
      <c r="Q6094" s="44"/>
      <c r="R6094" s="44"/>
      <c r="S6094" s="44"/>
      <c r="T6094" s="44"/>
      <c r="U6094" s="44"/>
      <c r="V6094" s="44"/>
      <c r="W6094" s="44"/>
      <c r="X6094" s="44"/>
      <c r="Y6094" s="44"/>
    </row>
    <row r="6095" spans="1:25" ht="15" customHeight="1" x14ac:dyDescent="0.2">
      <c r="A6095" s="44"/>
      <c r="O6095" s="44"/>
      <c r="P6095" s="44"/>
      <c r="Q6095" s="44"/>
      <c r="R6095" s="44"/>
      <c r="S6095" s="44"/>
      <c r="T6095" s="44"/>
      <c r="U6095" s="44"/>
      <c r="V6095" s="44"/>
      <c r="W6095" s="44"/>
      <c r="X6095" s="44"/>
      <c r="Y6095" s="44"/>
    </row>
    <row r="6096" spans="1:25" ht="15" customHeight="1" x14ac:dyDescent="0.2">
      <c r="A6096" s="44"/>
      <c r="O6096" s="44"/>
      <c r="P6096" s="44"/>
      <c r="Q6096" s="44"/>
      <c r="R6096" s="44"/>
      <c r="S6096" s="44"/>
      <c r="T6096" s="44"/>
      <c r="U6096" s="44"/>
      <c r="V6096" s="44"/>
      <c r="W6096" s="44"/>
      <c r="X6096" s="44"/>
      <c r="Y6096" s="44"/>
    </row>
    <row r="6097" spans="1:25" ht="15" customHeight="1" x14ac:dyDescent="0.2">
      <c r="A6097" s="44"/>
      <c r="O6097" s="44"/>
      <c r="P6097" s="44"/>
      <c r="Q6097" s="44"/>
      <c r="R6097" s="44"/>
      <c r="S6097" s="44"/>
      <c r="T6097" s="44"/>
      <c r="U6097" s="44"/>
      <c r="V6097" s="44"/>
      <c r="W6097" s="44"/>
      <c r="X6097" s="44"/>
      <c r="Y6097" s="44"/>
    </row>
    <row r="6098" spans="1:25" ht="15" customHeight="1" x14ac:dyDescent="0.2">
      <c r="A6098" s="44"/>
      <c r="O6098" s="44"/>
      <c r="P6098" s="44"/>
      <c r="Q6098" s="44"/>
      <c r="R6098" s="44"/>
      <c r="S6098" s="44"/>
      <c r="T6098" s="44"/>
      <c r="U6098" s="44"/>
      <c r="V6098" s="44"/>
      <c r="W6098" s="44"/>
      <c r="X6098" s="44"/>
      <c r="Y6098" s="44"/>
    </row>
    <row r="6099" spans="1:25" ht="15" customHeight="1" x14ac:dyDescent="0.2">
      <c r="A6099" s="44"/>
      <c r="O6099" s="44"/>
      <c r="P6099" s="44"/>
      <c r="Q6099" s="44"/>
      <c r="R6099" s="44"/>
      <c r="S6099" s="44"/>
      <c r="T6099" s="44"/>
      <c r="U6099" s="44"/>
      <c r="V6099" s="44"/>
      <c r="W6099" s="44"/>
      <c r="X6099" s="44"/>
      <c r="Y6099" s="44"/>
    </row>
    <row r="6100" spans="1:25" ht="15" customHeight="1" x14ac:dyDescent="0.2">
      <c r="A6100" s="44"/>
      <c r="O6100" s="44"/>
      <c r="P6100" s="44"/>
      <c r="Q6100" s="44"/>
      <c r="R6100" s="44"/>
      <c r="S6100" s="44"/>
      <c r="T6100" s="44"/>
      <c r="U6100" s="44"/>
      <c r="V6100" s="44"/>
      <c r="W6100" s="44"/>
      <c r="X6100" s="44"/>
      <c r="Y6100" s="44"/>
    </row>
    <row r="6101" spans="1:25" ht="15" customHeight="1" x14ac:dyDescent="0.2">
      <c r="A6101" s="44"/>
      <c r="O6101" s="44"/>
      <c r="P6101" s="44"/>
      <c r="Q6101" s="44"/>
      <c r="R6101" s="44"/>
      <c r="S6101" s="44"/>
      <c r="T6101" s="44"/>
      <c r="U6101" s="44"/>
      <c r="V6101" s="44"/>
      <c r="W6101" s="44"/>
      <c r="X6101" s="44"/>
      <c r="Y6101" s="44"/>
    </row>
    <row r="6102" spans="1:25" ht="15" customHeight="1" x14ac:dyDescent="0.2">
      <c r="A6102" s="44"/>
      <c r="O6102" s="44"/>
      <c r="P6102" s="44"/>
      <c r="Q6102" s="44"/>
      <c r="R6102" s="44"/>
      <c r="S6102" s="44"/>
      <c r="T6102" s="44"/>
      <c r="U6102" s="44"/>
      <c r="V6102" s="44"/>
      <c r="W6102" s="44"/>
      <c r="X6102" s="44"/>
      <c r="Y6102" s="44"/>
    </row>
    <row r="6103" spans="1:25" ht="15" customHeight="1" x14ac:dyDescent="0.2">
      <c r="A6103" s="44"/>
      <c r="O6103" s="44"/>
      <c r="P6103" s="44"/>
      <c r="Q6103" s="44"/>
      <c r="R6103" s="44"/>
      <c r="S6103" s="44"/>
      <c r="T6103" s="44"/>
      <c r="U6103" s="44"/>
      <c r="V6103" s="44"/>
      <c r="W6103" s="44"/>
      <c r="X6103" s="44"/>
      <c r="Y6103" s="44"/>
    </row>
    <row r="6104" spans="1:25" ht="15" customHeight="1" x14ac:dyDescent="0.2">
      <c r="A6104" s="44"/>
      <c r="O6104" s="44"/>
      <c r="P6104" s="44"/>
      <c r="Q6104" s="44"/>
      <c r="R6104" s="44"/>
      <c r="S6104" s="44"/>
      <c r="T6104" s="44"/>
      <c r="U6104" s="44"/>
      <c r="V6104" s="44"/>
      <c r="W6104" s="44"/>
      <c r="X6104" s="44"/>
      <c r="Y6104" s="44"/>
    </row>
    <row r="6105" spans="1:25" ht="15" customHeight="1" x14ac:dyDescent="0.2">
      <c r="A6105" s="44"/>
      <c r="O6105" s="44"/>
      <c r="P6105" s="44"/>
      <c r="Q6105" s="44"/>
      <c r="R6105" s="44"/>
      <c r="S6105" s="44"/>
      <c r="T6105" s="44"/>
      <c r="U6105" s="44"/>
      <c r="V6105" s="44"/>
      <c r="W6105" s="44"/>
      <c r="X6105" s="44"/>
      <c r="Y6105" s="44"/>
    </row>
    <row r="6106" spans="1:25" ht="15" customHeight="1" x14ac:dyDescent="0.2">
      <c r="A6106" s="44"/>
      <c r="O6106" s="44"/>
      <c r="P6106" s="44"/>
      <c r="Q6106" s="44"/>
      <c r="R6106" s="44"/>
      <c r="S6106" s="44"/>
      <c r="T6106" s="44"/>
      <c r="U6106" s="44"/>
      <c r="V6106" s="44"/>
      <c r="W6106" s="44"/>
      <c r="X6106" s="44"/>
      <c r="Y6106" s="44"/>
    </row>
    <row r="6107" spans="1:25" ht="15" customHeight="1" x14ac:dyDescent="0.2">
      <c r="A6107" s="44"/>
      <c r="O6107" s="44"/>
      <c r="P6107" s="44"/>
      <c r="Q6107" s="44"/>
      <c r="R6107" s="44"/>
      <c r="S6107" s="44"/>
      <c r="T6107" s="44"/>
      <c r="U6107" s="44"/>
      <c r="V6107" s="44"/>
      <c r="W6107" s="44"/>
      <c r="X6107" s="44"/>
      <c r="Y6107" s="44"/>
    </row>
    <row r="6108" spans="1:25" ht="15" customHeight="1" x14ac:dyDescent="0.2">
      <c r="A6108" s="44"/>
      <c r="O6108" s="44"/>
      <c r="P6108" s="44"/>
      <c r="Q6108" s="44"/>
      <c r="R6108" s="44"/>
      <c r="S6108" s="44"/>
      <c r="T6108" s="44"/>
      <c r="U6108" s="44"/>
      <c r="V6108" s="44"/>
      <c r="W6108" s="44"/>
      <c r="X6108" s="44"/>
      <c r="Y6108" s="44"/>
    </row>
    <row r="6109" spans="1:25" ht="15" customHeight="1" x14ac:dyDescent="0.2">
      <c r="A6109" s="44"/>
      <c r="O6109" s="44"/>
      <c r="P6109" s="44"/>
      <c r="Q6109" s="44"/>
      <c r="R6109" s="44"/>
      <c r="S6109" s="44"/>
      <c r="T6109" s="44"/>
      <c r="U6109" s="44"/>
      <c r="V6109" s="44"/>
      <c r="W6109" s="44"/>
      <c r="X6109" s="44"/>
      <c r="Y6109" s="44"/>
    </row>
    <row r="6110" spans="1:25" ht="15" customHeight="1" x14ac:dyDescent="0.2">
      <c r="A6110" s="44"/>
      <c r="O6110" s="44"/>
      <c r="P6110" s="44"/>
      <c r="Q6110" s="44"/>
      <c r="R6110" s="44"/>
      <c r="S6110" s="44"/>
      <c r="T6110" s="44"/>
      <c r="U6110" s="44"/>
      <c r="V6110" s="44"/>
      <c r="W6110" s="44"/>
      <c r="X6110" s="44"/>
      <c r="Y6110" s="44"/>
    </row>
    <row r="6111" spans="1:25" ht="15" customHeight="1" x14ac:dyDescent="0.2">
      <c r="A6111" s="44"/>
      <c r="O6111" s="44"/>
      <c r="P6111" s="44"/>
      <c r="Q6111" s="44"/>
      <c r="R6111" s="44"/>
      <c r="S6111" s="44"/>
      <c r="T6111" s="44"/>
      <c r="U6111" s="44"/>
      <c r="V6111" s="44"/>
      <c r="W6111" s="44"/>
      <c r="X6111" s="44"/>
      <c r="Y6111" s="44"/>
    </row>
    <row r="6112" spans="1:25" ht="15" customHeight="1" x14ac:dyDescent="0.2">
      <c r="A6112" s="44"/>
      <c r="O6112" s="44"/>
      <c r="P6112" s="44"/>
      <c r="Q6112" s="44"/>
      <c r="R6112" s="44"/>
      <c r="S6112" s="44"/>
      <c r="T6112" s="44"/>
      <c r="U6112" s="44"/>
      <c r="V6112" s="44"/>
      <c r="W6112" s="44"/>
      <c r="X6112" s="44"/>
      <c r="Y6112" s="44"/>
    </row>
    <row r="6113" spans="1:25" ht="15" customHeight="1" x14ac:dyDescent="0.2">
      <c r="A6113" s="44"/>
      <c r="O6113" s="44"/>
      <c r="P6113" s="44"/>
      <c r="Q6113" s="44"/>
      <c r="R6113" s="44"/>
      <c r="S6113" s="44"/>
      <c r="T6113" s="44"/>
      <c r="U6113" s="44"/>
      <c r="V6113" s="44"/>
      <c r="W6113" s="44"/>
      <c r="X6113" s="44"/>
      <c r="Y6113" s="44"/>
    </row>
    <row r="6114" spans="1:25" ht="15" customHeight="1" x14ac:dyDescent="0.2">
      <c r="A6114" s="44"/>
      <c r="O6114" s="44"/>
      <c r="P6114" s="44"/>
      <c r="Q6114" s="44"/>
      <c r="R6114" s="44"/>
      <c r="S6114" s="44"/>
      <c r="T6114" s="44"/>
      <c r="U6114" s="44"/>
      <c r="V6114" s="44"/>
      <c r="W6114" s="44"/>
      <c r="X6114" s="44"/>
      <c r="Y6114" s="44"/>
    </row>
    <row r="6115" spans="1:25" ht="15" customHeight="1" x14ac:dyDescent="0.2">
      <c r="A6115" s="44"/>
      <c r="O6115" s="44"/>
      <c r="P6115" s="44"/>
      <c r="Q6115" s="44"/>
      <c r="R6115" s="44"/>
      <c r="S6115" s="44"/>
      <c r="T6115" s="44"/>
      <c r="U6115" s="44"/>
      <c r="V6115" s="44"/>
      <c r="W6115" s="44"/>
      <c r="X6115" s="44"/>
      <c r="Y6115" s="44"/>
    </row>
    <row r="6116" spans="1:25" ht="15" customHeight="1" x14ac:dyDescent="0.2">
      <c r="A6116" s="44"/>
      <c r="O6116" s="44"/>
      <c r="P6116" s="44"/>
      <c r="Q6116" s="44"/>
      <c r="R6116" s="44"/>
      <c r="S6116" s="44"/>
      <c r="T6116" s="44"/>
      <c r="U6116" s="44"/>
      <c r="V6116" s="44"/>
      <c r="W6116" s="44"/>
      <c r="X6116" s="44"/>
      <c r="Y6116" s="44"/>
    </row>
    <row r="6117" spans="1:25" ht="15" customHeight="1" x14ac:dyDescent="0.2">
      <c r="A6117" s="44"/>
      <c r="O6117" s="44"/>
      <c r="P6117" s="44"/>
      <c r="Q6117" s="44"/>
      <c r="R6117" s="44"/>
      <c r="S6117" s="44"/>
      <c r="T6117" s="44"/>
      <c r="U6117" s="44"/>
      <c r="V6117" s="44"/>
      <c r="W6117" s="44"/>
      <c r="X6117" s="44"/>
      <c r="Y6117" s="44"/>
    </row>
    <row r="6118" spans="1:25" ht="15" customHeight="1" x14ac:dyDescent="0.2">
      <c r="A6118" s="44"/>
      <c r="O6118" s="44"/>
      <c r="P6118" s="44"/>
      <c r="Q6118" s="44"/>
      <c r="R6118" s="44"/>
      <c r="S6118" s="44"/>
      <c r="T6118" s="44"/>
      <c r="U6118" s="44"/>
      <c r="V6118" s="44"/>
      <c r="W6118" s="44"/>
      <c r="X6118" s="44"/>
      <c r="Y6118" s="44"/>
    </row>
    <row r="6119" spans="1:25" ht="15" customHeight="1" x14ac:dyDescent="0.2">
      <c r="A6119" s="44"/>
      <c r="O6119" s="44"/>
      <c r="P6119" s="44"/>
      <c r="Q6119" s="44"/>
      <c r="R6119" s="44"/>
      <c r="S6119" s="44"/>
      <c r="T6119" s="44"/>
      <c r="U6119" s="44"/>
      <c r="V6119" s="44"/>
      <c r="W6119" s="44"/>
      <c r="X6119" s="44"/>
      <c r="Y6119" s="44"/>
    </row>
    <row r="6120" spans="1:25" ht="15" customHeight="1" x14ac:dyDescent="0.2">
      <c r="A6120" s="44"/>
      <c r="O6120" s="44"/>
      <c r="P6120" s="44"/>
      <c r="Q6120" s="44"/>
      <c r="R6120" s="44"/>
      <c r="S6120" s="44"/>
      <c r="T6120" s="44"/>
      <c r="U6120" s="44"/>
      <c r="V6120" s="44"/>
      <c r="W6120" s="44"/>
      <c r="X6120" s="44"/>
      <c r="Y6120" s="44"/>
    </row>
    <row r="6121" spans="1:25" ht="15" customHeight="1" x14ac:dyDescent="0.2">
      <c r="A6121" s="44"/>
      <c r="O6121" s="44"/>
      <c r="P6121" s="44"/>
      <c r="Q6121" s="44"/>
      <c r="R6121" s="44"/>
      <c r="S6121" s="44"/>
      <c r="T6121" s="44"/>
      <c r="U6121" s="44"/>
      <c r="V6121" s="44"/>
      <c r="W6121" s="44"/>
      <c r="X6121" s="44"/>
      <c r="Y6121" s="44"/>
    </row>
    <row r="6122" spans="1:25" ht="15" customHeight="1" x14ac:dyDescent="0.2">
      <c r="A6122" s="44"/>
      <c r="O6122" s="44"/>
      <c r="P6122" s="44"/>
      <c r="Q6122" s="44"/>
      <c r="R6122" s="44"/>
      <c r="S6122" s="44"/>
      <c r="T6122" s="44"/>
      <c r="U6122" s="44"/>
      <c r="V6122" s="44"/>
      <c r="W6122" s="44"/>
      <c r="X6122" s="44"/>
      <c r="Y6122" s="44"/>
    </row>
    <row r="6123" spans="1:25" ht="15" customHeight="1" x14ac:dyDescent="0.2">
      <c r="A6123" s="44"/>
      <c r="O6123" s="44"/>
      <c r="P6123" s="44"/>
      <c r="Q6123" s="44"/>
      <c r="R6123" s="44"/>
      <c r="S6123" s="44"/>
      <c r="T6123" s="44"/>
      <c r="U6123" s="44"/>
      <c r="V6123" s="44"/>
      <c r="W6123" s="44"/>
      <c r="X6123" s="44"/>
      <c r="Y6123" s="44"/>
    </row>
    <row r="6124" spans="1:25" ht="15" customHeight="1" x14ac:dyDescent="0.2">
      <c r="A6124" s="44"/>
      <c r="O6124" s="44"/>
      <c r="P6124" s="44"/>
      <c r="Q6124" s="44"/>
      <c r="R6124" s="44"/>
      <c r="S6124" s="44"/>
      <c r="T6124" s="44"/>
      <c r="U6124" s="44"/>
      <c r="V6124" s="44"/>
      <c r="W6124" s="44"/>
      <c r="X6124" s="44"/>
      <c r="Y6124" s="44"/>
    </row>
    <row r="6125" spans="1:25" ht="15" customHeight="1" x14ac:dyDescent="0.2">
      <c r="A6125" s="44"/>
      <c r="O6125" s="44"/>
      <c r="P6125" s="44"/>
      <c r="Q6125" s="44"/>
      <c r="R6125" s="44"/>
      <c r="S6125" s="44"/>
      <c r="T6125" s="44"/>
      <c r="U6125" s="44"/>
      <c r="V6125" s="44"/>
      <c r="W6125" s="44"/>
      <c r="X6125" s="44"/>
      <c r="Y6125" s="44"/>
    </row>
    <row r="6126" spans="1:25" ht="15" customHeight="1" x14ac:dyDescent="0.2">
      <c r="A6126" s="44"/>
      <c r="O6126" s="44"/>
      <c r="P6126" s="44"/>
      <c r="Q6126" s="44"/>
      <c r="R6126" s="44"/>
      <c r="S6126" s="44"/>
      <c r="T6126" s="44"/>
      <c r="U6126" s="44"/>
      <c r="V6126" s="44"/>
      <c r="W6126" s="44"/>
      <c r="X6126" s="44"/>
      <c r="Y6126" s="44"/>
    </row>
    <row r="6127" spans="1:25" ht="15" customHeight="1" x14ac:dyDescent="0.2">
      <c r="A6127" s="44"/>
      <c r="O6127" s="44"/>
      <c r="P6127" s="44"/>
      <c r="Q6127" s="44"/>
      <c r="R6127" s="44"/>
      <c r="S6127" s="44"/>
      <c r="T6127" s="44"/>
      <c r="U6127" s="44"/>
      <c r="V6127" s="44"/>
      <c r="W6127" s="44"/>
      <c r="X6127" s="44"/>
      <c r="Y6127" s="44"/>
    </row>
    <row r="6128" spans="1:25" ht="15" customHeight="1" x14ac:dyDescent="0.2">
      <c r="A6128" s="44"/>
      <c r="O6128" s="44"/>
      <c r="P6128" s="44"/>
      <c r="Q6128" s="44"/>
      <c r="R6128" s="44"/>
      <c r="S6128" s="44"/>
      <c r="T6128" s="44"/>
      <c r="U6128" s="44"/>
      <c r="V6128" s="44"/>
      <c r="W6128" s="44"/>
      <c r="X6128" s="44"/>
      <c r="Y6128" s="44"/>
    </row>
    <row r="6129" spans="1:25" ht="15" customHeight="1" x14ac:dyDescent="0.2">
      <c r="A6129" s="44"/>
      <c r="O6129" s="44"/>
      <c r="P6129" s="44"/>
      <c r="Q6129" s="44"/>
      <c r="R6129" s="44"/>
      <c r="S6129" s="44"/>
      <c r="T6129" s="44"/>
      <c r="U6129" s="44"/>
      <c r="V6129" s="44"/>
      <c r="W6129" s="44"/>
      <c r="X6129" s="44"/>
      <c r="Y6129" s="44"/>
    </row>
    <row r="6130" spans="1:25" ht="15" customHeight="1" x14ac:dyDescent="0.2">
      <c r="A6130" s="44"/>
      <c r="O6130" s="44"/>
      <c r="P6130" s="44"/>
      <c r="Q6130" s="44"/>
      <c r="R6130" s="44"/>
      <c r="S6130" s="44"/>
      <c r="T6130" s="44"/>
      <c r="U6130" s="44"/>
      <c r="V6130" s="44"/>
      <c r="W6130" s="44"/>
      <c r="X6130" s="44"/>
      <c r="Y6130" s="44"/>
    </row>
    <row r="6131" spans="1:25" ht="15" customHeight="1" x14ac:dyDescent="0.2">
      <c r="A6131" s="44"/>
      <c r="O6131" s="44"/>
      <c r="P6131" s="44"/>
      <c r="Q6131" s="44"/>
      <c r="R6131" s="44"/>
      <c r="S6131" s="44"/>
      <c r="T6131" s="44"/>
      <c r="U6131" s="44"/>
      <c r="V6131" s="44"/>
      <c r="W6131" s="44"/>
      <c r="X6131" s="44"/>
      <c r="Y6131" s="44"/>
    </row>
    <row r="6132" spans="1:25" ht="15" customHeight="1" x14ac:dyDescent="0.2">
      <c r="A6132" s="44"/>
      <c r="O6132" s="44"/>
      <c r="P6132" s="44"/>
      <c r="Q6132" s="44"/>
      <c r="R6132" s="44"/>
      <c r="S6132" s="44"/>
      <c r="T6132" s="44"/>
      <c r="U6132" s="44"/>
      <c r="V6132" s="44"/>
      <c r="W6132" s="44"/>
      <c r="X6132" s="44"/>
      <c r="Y6132" s="44"/>
    </row>
    <row r="6133" spans="1:25" ht="15" customHeight="1" x14ac:dyDescent="0.2">
      <c r="A6133" s="44"/>
      <c r="O6133" s="44"/>
      <c r="P6133" s="44"/>
      <c r="Q6133" s="44"/>
      <c r="R6133" s="44"/>
      <c r="S6133" s="44"/>
      <c r="T6133" s="44"/>
      <c r="U6133" s="44"/>
      <c r="V6133" s="44"/>
      <c r="W6133" s="44"/>
      <c r="X6133" s="44"/>
      <c r="Y6133" s="44"/>
    </row>
    <row r="6134" spans="1:25" ht="15" customHeight="1" x14ac:dyDescent="0.2">
      <c r="A6134" s="44"/>
      <c r="O6134" s="44"/>
      <c r="P6134" s="44"/>
      <c r="Q6134" s="44"/>
      <c r="R6134" s="44"/>
      <c r="S6134" s="44"/>
      <c r="T6134" s="44"/>
      <c r="U6134" s="44"/>
      <c r="V6134" s="44"/>
      <c r="W6134" s="44"/>
      <c r="X6134" s="44"/>
      <c r="Y6134" s="44"/>
    </row>
    <row r="6135" spans="1:25" ht="15" customHeight="1" x14ac:dyDescent="0.2">
      <c r="A6135" s="44"/>
      <c r="O6135" s="44"/>
      <c r="P6135" s="44"/>
      <c r="Q6135" s="44"/>
      <c r="R6135" s="44"/>
      <c r="S6135" s="44"/>
      <c r="T6135" s="44"/>
      <c r="U6135" s="44"/>
      <c r="V6135" s="44"/>
      <c r="W6135" s="44"/>
      <c r="X6135" s="44"/>
      <c r="Y6135" s="44"/>
    </row>
    <row r="6136" spans="1:25" ht="15" customHeight="1" x14ac:dyDescent="0.2">
      <c r="A6136" s="44"/>
      <c r="O6136" s="44"/>
      <c r="P6136" s="44"/>
      <c r="Q6136" s="44"/>
      <c r="R6136" s="44"/>
      <c r="S6136" s="44"/>
      <c r="T6136" s="44"/>
      <c r="U6136" s="44"/>
      <c r="V6136" s="44"/>
      <c r="W6136" s="44"/>
      <c r="X6136" s="44"/>
      <c r="Y6136" s="44"/>
    </row>
    <row r="6137" spans="1:25" ht="15" customHeight="1" x14ac:dyDescent="0.2">
      <c r="A6137" s="44"/>
      <c r="O6137" s="44"/>
      <c r="P6137" s="44"/>
      <c r="Q6137" s="44"/>
      <c r="R6137" s="44"/>
      <c r="S6137" s="44"/>
      <c r="T6137" s="44"/>
      <c r="U6137" s="44"/>
      <c r="V6137" s="44"/>
      <c r="W6137" s="44"/>
      <c r="X6137" s="44"/>
      <c r="Y6137" s="44"/>
    </row>
    <row r="6138" spans="1:25" ht="15" customHeight="1" x14ac:dyDescent="0.2">
      <c r="A6138" s="44"/>
      <c r="O6138" s="44"/>
      <c r="P6138" s="44"/>
      <c r="Q6138" s="44"/>
      <c r="R6138" s="44"/>
      <c r="S6138" s="44"/>
      <c r="T6138" s="44"/>
      <c r="U6138" s="44"/>
      <c r="V6138" s="44"/>
      <c r="W6138" s="44"/>
      <c r="X6138" s="44"/>
      <c r="Y6138" s="44"/>
    </row>
    <row r="6139" spans="1:25" ht="15" customHeight="1" x14ac:dyDescent="0.2">
      <c r="A6139" s="44"/>
      <c r="O6139" s="44"/>
      <c r="P6139" s="44"/>
      <c r="Q6139" s="44"/>
      <c r="R6139" s="44"/>
      <c r="S6139" s="44"/>
      <c r="T6139" s="44"/>
      <c r="U6139" s="44"/>
      <c r="V6139" s="44"/>
      <c r="W6139" s="44"/>
      <c r="X6139" s="44"/>
      <c r="Y6139" s="44"/>
    </row>
    <row r="6140" spans="1:25" ht="15" customHeight="1" x14ac:dyDescent="0.2">
      <c r="A6140" s="44"/>
      <c r="O6140" s="44"/>
      <c r="P6140" s="44"/>
      <c r="Q6140" s="44"/>
      <c r="R6140" s="44"/>
      <c r="S6140" s="44"/>
      <c r="T6140" s="44"/>
      <c r="U6140" s="44"/>
      <c r="V6140" s="44"/>
      <c r="W6140" s="44"/>
      <c r="X6140" s="44"/>
      <c r="Y6140" s="44"/>
    </row>
    <row r="6141" spans="1:25" ht="15" customHeight="1" x14ac:dyDescent="0.2">
      <c r="A6141" s="44"/>
      <c r="O6141" s="44"/>
      <c r="P6141" s="44"/>
      <c r="Q6141" s="44"/>
      <c r="R6141" s="44"/>
      <c r="S6141" s="44"/>
      <c r="T6141" s="44"/>
      <c r="U6141" s="44"/>
      <c r="V6141" s="44"/>
      <c r="W6141" s="44"/>
      <c r="X6141" s="44"/>
      <c r="Y6141" s="44"/>
    </row>
    <row r="6142" spans="1:25" ht="15" customHeight="1" x14ac:dyDescent="0.2">
      <c r="A6142" s="44"/>
      <c r="O6142" s="44"/>
      <c r="P6142" s="44"/>
      <c r="Q6142" s="44"/>
      <c r="R6142" s="44"/>
      <c r="S6142" s="44"/>
      <c r="T6142" s="44"/>
      <c r="U6142" s="44"/>
      <c r="V6142" s="44"/>
      <c r="W6142" s="44"/>
      <c r="X6142" s="44"/>
      <c r="Y6142" s="44"/>
    </row>
    <row r="6143" spans="1:25" ht="15" customHeight="1" x14ac:dyDescent="0.2">
      <c r="A6143" s="44"/>
      <c r="O6143" s="44"/>
      <c r="P6143" s="44"/>
      <c r="Q6143" s="44"/>
      <c r="R6143" s="44"/>
      <c r="S6143" s="44"/>
      <c r="T6143" s="44"/>
      <c r="U6143" s="44"/>
      <c r="V6143" s="44"/>
      <c r="W6143" s="44"/>
      <c r="X6143" s="44"/>
      <c r="Y6143" s="44"/>
    </row>
    <row r="6144" spans="1:25" ht="15" customHeight="1" x14ac:dyDescent="0.2">
      <c r="A6144" s="44"/>
      <c r="O6144" s="44"/>
      <c r="P6144" s="44"/>
      <c r="Q6144" s="44"/>
      <c r="R6144" s="44"/>
      <c r="S6144" s="44"/>
      <c r="T6144" s="44"/>
      <c r="U6144" s="44"/>
      <c r="V6144" s="44"/>
      <c r="W6144" s="44"/>
      <c r="X6144" s="44"/>
      <c r="Y6144" s="44"/>
    </row>
    <row r="6145" spans="1:25" ht="15" customHeight="1" x14ac:dyDescent="0.2">
      <c r="A6145" s="44"/>
      <c r="O6145" s="44"/>
      <c r="P6145" s="44"/>
      <c r="Q6145" s="44"/>
      <c r="R6145" s="44"/>
      <c r="S6145" s="44"/>
      <c r="T6145" s="44"/>
      <c r="U6145" s="44"/>
      <c r="V6145" s="44"/>
      <c r="W6145" s="44"/>
      <c r="X6145" s="44"/>
      <c r="Y6145" s="44"/>
    </row>
    <row r="6146" spans="1:25" ht="15" customHeight="1" x14ac:dyDescent="0.2">
      <c r="A6146" s="44"/>
      <c r="O6146" s="44"/>
      <c r="P6146" s="44"/>
      <c r="Q6146" s="44"/>
      <c r="R6146" s="44"/>
      <c r="S6146" s="44"/>
      <c r="T6146" s="44"/>
      <c r="U6146" s="44"/>
      <c r="V6146" s="44"/>
      <c r="W6146" s="44"/>
      <c r="X6146" s="44"/>
      <c r="Y6146" s="44"/>
    </row>
    <row r="6147" spans="1:25" ht="15" customHeight="1" x14ac:dyDescent="0.2">
      <c r="A6147" s="44"/>
      <c r="O6147" s="44"/>
      <c r="P6147" s="44"/>
      <c r="Q6147" s="44"/>
      <c r="R6147" s="44"/>
      <c r="S6147" s="44"/>
      <c r="T6147" s="44"/>
      <c r="U6147" s="44"/>
      <c r="V6147" s="44"/>
      <c r="W6147" s="44"/>
      <c r="X6147" s="44"/>
      <c r="Y6147" s="44"/>
    </row>
    <row r="6148" spans="1:25" ht="15" customHeight="1" x14ac:dyDescent="0.2">
      <c r="A6148" s="44"/>
      <c r="O6148" s="44"/>
      <c r="P6148" s="44"/>
      <c r="Q6148" s="44"/>
      <c r="R6148" s="44"/>
      <c r="S6148" s="44"/>
      <c r="T6148" s="44"/>
      <c r="U6148" s="44"/>
      <c r="V6148" s="44"/>
      <c r="W6148" s="44"/>
      <c r="X6148" s="44"/>
      <c r="Y6148" s="44"/>
    </row>
    <row r="6149" spans="1:25" ht="15" customHeight="1" x14ac:dyDescent="0.2">
      <c r="A6149" s="44"/>
      <c r="O6149" s="44"/>
      <c r="P6149" s="44"/>
      <c r="Q6149" s="44"/>
      <c r="R6149" s="44"/>
      <c r="S6149" s="44"/>
      <c r="T6149" s="44"/>
      <c r="U6149" s="44"/>
      <c r="V6149" s="44"/>
      <c r="W6149" s="44"/>
      <c r="X6149" s="44"/>
      <c r="Y6149" s="44"/>
    </row>
    <row r="6150" spans="1:25" ht="15" customHeight="1" x14ac:dyDescent="0.2">
      <c r="A6150" s="44"/>
      <c r="O6150" s="44"/>
      <c r="P6150" s="44"/>
      <c r="Q6150" s="44"/>
      <c r="R6150" s="44"/>
      <c r="S6150" s="44"/>
      <c r="T6150" s="44"/>
      <c r="U6150" s="44"/>
      <c r="V6150" s="44"/>
      <c r="W6150" s="44"/>
      <c r="X6150" s="44"/>
      <c r="Y6150" s="44"/>
    </row>
    <row r="6151" spans="1:25" ht="15" customHeight="1" x14ac:dyDescent="0.2">
      <c r="A6151" s="44"/>
      <c r="O6151" s="44"/>
      <c r="P6151" s="44"/>
      <c r="Q6151" s="44"/>
      <c r="R6151" s="44"/>
      <c r="S6151" s="44"/>
      <c r="T6151" s="44"/>
      <c r="U6151" s="44"/>
      <c r="V6151" s="44"/>
      <c r="W6151" s="44"/>
      <c r="X6151" s="44"/>
      <c r="Y6151" s="44"/>
    </row>
    <row r="6152" spans="1:25" ht="15" customHeight="1" x14ac:dyDescent="0.2">
      <c r="A6152" s="44"/>
      <c r="O6152" s="44"/>
      <c r="P6152" s="44"/>
      <c r="Q6152" s="44"/>
      <c r="R6152" s="44"/>
      <c r="S6152" s="44"/>
      <c r="T6152" s="44"/>
      <c r="U6152" s="44"/>
      <c r="V6152" s="44"/>
      <c r="W6152" s="44"/>
      <c r="X6152" s="44"/>
      <c r="Y6152" s="44"/>
    </row>
    <row r="6153" spans="1:25" ht="15" customHeight="1" x14ac:dyDescent="0.2">
      <c r="A6153" s="44"/>
      <c r="O6153" s="44"/>
      <c r="P6153" s="44"/>
      <c r="Q6153" s="44"/>
      <c r="R6153" s="44"/>
      <c r="S6153" s="44"/>
      <c r="T6153" s="44"/>
      <c r="U6153" s="44"/>
      <c r="V6153" s="44"/>
      <c r="W6153" s="44"/>
      <c r="X6153" s="44"/>
      <c r="Y6153" s="44"/>
    </row>
    <row r="6154" spans="1:25" ht="15" customHeight="1" x14ac:dyDescent="0.2">
      <c r="A6154" s="44"/>
      <c r="O6154" s="44"/>
      <c r="P6154" s="44"/>
      <c r="Q6154" s="44"/>
      <c r="R6154" s="44"/>
      <c r="S6154" s="44"/>
      <c r="T6154" s="44"/>
      <c r="U6154" s="44"/>
      <c r="V6154" s="44"/>
      <c r="W6154" s="44"/>
      <c r="X6154" s="44"/>
      <c r="Y6154" s="44"/>
    </row>
    <row r="6155" spans="1:25" ht="15" customHeight="1" x14ac:dyDescent="0.2">
      <c r="A6155" s="44"/>
      <c r="O6155" s="44"/>
      <c r="P6155" s="44"/>
      <c r="Q6155" s="44"/>
      <c r="R6155" s="44"/>
      <c r="S6155" s="44"/>
      <c r="T6155" s="44"/>
      <c r="U6155" s="44"/>
      <c r="V6155" s="44"/>
      <c r="W6155" s="44"/>
      <c r="X6155" s="44"/>
      <c r="Y6155" s="44"/>
    </row>
    <row r="6156" spans="1:25" ht="15" customHeight="1" x14ac:dyDescent="0.2">
      <c r="A6156" s="44"/>
      <c r="O6156" s="44"/>
      <c r="P6156" s="44"/>
      <c r="Q6156" s="44"/>
      <c r="R6156" s="44"/>
      <c r="S6156" s="44"/>
      <c r="T6156" s="44"/>
      <c r="U6156" s="44"/>
      <c r="V6156" s="44"/>
      <c r="W6156" s="44"/>
      <c r="X6156" s="44"/>
      <c r="Y6156" s="44"/>
    </row>
    <row r="6157" spans="1:25" ht="15" customHeight="1" x14ac:dyDescent="0.2">
      <c r="A6157" s="44"/>
      <c r="O6157" s="44"/>
      <c r="P6157" s="44"/>
      <c r="Q6157" s="44"/>
      <c r="R6157" s="44"/>
      <c r="S6157" s="44"/>
      <c r="T6157" s="44"/>
      <c r="U6157" s="44"/>
      <c r="V6157" s="44"/>
      <c r="W6157" s="44"/>
      <c r="X6157" s="44"/>
      <c r="Y6157" s="44"/>
    </row>
    <row r="6158" spans="1:25" ht="15" customHeight="1" x14ac:dyDescent="0.2">
      <c r="A6158" s="44"/>
      <c r="O6158" s="44"/>
      <c r="P6158" s="44"/>
      <c r="Q6158" s="44"/>
      <c r="R6158" s="44"/>
      <c r="S6158" s="44"/>
      <c r="T6158" s="44"/>
      <c r="U6158" s="44"/>
      <c r="V6158" s="44"/>
      <c r="W6158" s="44"/>
      <c r="X6158" s="44"/>
      <c r="Y6158" s="44"/>
    </row>
    <row r="6159" spans="1:25" ht="15" customHeight="1" x14ac:dyDescent="0.2">
      <c r="A6159" s="44"/>
      <c r="O6159" s="44"/>
      <c r="P6159" s="44"/>
      <c r="Q6159" s="44"/>
      <c r="R6159" s="44"/>
      <c r="S6159" s="44"/>
      <c r="T6159" s="44"/>
      <c r="U6159" s="44"/>
      <c r="V6159" s="44"/>
      <c r="W6159" s="44"/>
      <c r="X6159" s="44"/>
      <c r="Y6159" s="44"/>
    </row>
    <row r="6160" spans="1:25" ht="15" customHeight="1" x14ac:dyDescent="0.2">
      <c r="A6160" s="44"/>
      <c r="O6160" s="44"/>
      <c r="P6160" s="44"/>
      <c r="Q6160" s="44"/>
      <c r="R6160" s="44"/>
      <c r="S6160" s="44"/>
      <c r="T6160" s="44"/>
      <c r="U6160" s="44"/>
      <c r="V6160" s="44"/>
      <c r="W6160" s="44"/>
      <c r="X6160" s="44"/>
      <c r="Y6160" s="44"/>
    </row>
    <row r="6161" spans="1:25" ht="15" customHeight="1" x14ac:dyDescent="0.2">
      <c r="A6161" s="44"/>
      <c r="O6161" s="44"/>
      <c r="P6161" s="44"/>
      <c r="Q6161" s="44"/>
      <c r="R6161" s="44"/>
      <c r="S6161" s="44"/>
      <c r="T6161" s="44"/>
      <c r="U6161" s="44"/>
      <c r="V6161" s="44"/>
      <c r="W6161" s="44"/>
      <c r="X6161" s="44"/>
      <c r="Y6161" s="44"/>
    </row>
    <row r="6162" spans="1:25" ht="15" customHeight="1" x14ac:dyDescent="0.2">
      <c r="A6162" s="44"/>
      <c r="O6162" s="44"/>
      <c r="P6162" s="44"/>
      <c r="Q6162" s="44"/>
      <c r="R6162" s="44"/>
      <c r="S6162" s="44"/>
      <c r="T6162" s="44"/>
      <c r="U6162" s="44"/>
      <c r="V6162" s="44"/>
      <c r="W6162" s="44"/>
      <c r="X6162" s="44"/>
      <c r="Y6162" s="44"/>
    </row>
    <row r="6163" spans="1:25" ht="15" customHeight="1" x14ac:dyDescent="0.2">
      <c r="A6163" s="44"/>
      <c r="O6163" s="44"/>
      <c r="P6163" s="44"/>
      <c r="Q6163" s="44"/>
      <c r="R6163" s="44"/>
      <c r="S6163" s="44"/>
      <c r="T6163" s="44"/>
      <c r="U6163" s="44"/>
      <c r="V6163" s="44"/>
      <c r="W6163" s="44"/>
      <c r="X6163" s="44"/>
      <c r="Y6163" s="44"/>
    </row>
    <row r="6164" spans="1:25" ht="15" customHeight="1" x14ac:dyDescent="0.2">
      <c r="A6164" s="44"/>
      <c r="O6164" s="44"/>
      <c r="P6164" s="44"/>
      <c r="Q6164" s="44"/>
      <c r="R6164" s="44"/>
      <c r="S6164" s="44"/>
      <c r="T6164" s="44"/>
      <c r="U6164" s="44"/>
      <c r="V6164" s="44"/>
      <c r="W6164" s="44"/>
      <c r="X6164" s="44"/>
      <c r="Y6164" s="44"/>
    </row>
    <row r="6165" spans="1:25" ht="15" customHeight="1" x14ac:dyDescent="0.2">
      <c r="A6165" s="44"/>
      <c r="O6165" s="44"/>
      <c r="P6165" s="44"/>
      <c r="Q6165" s="44"/>
      <c r="R6165" s="44"/>
      <c r="S6165" s="44"/>
      <c r="T6165" s="44"/>
      <c r="U6165" s="44"/>
      <c r="V6165" s="44"/>
      <c r="W6165" s="44"/>
      <c r="X6165" s="44"/>
      <c r="Y6165" s="44"/>
    </row>
    <row r="6166" spans="1:25" ht="15" customHeight="1" x14ac:dyDescent="0.2">
      <c r="A6166" s="44"/>
      <c r="O6166" s="44"/>
      <c r="P6166" s="44"/>
      <c r="Q6166" s="44"/>
      <c r="R6166" s="44"/>
      <c r="S6166" s="44"/>
      <c r="T6166" s="44"/>
      <c r="U6166" s="44"/>
      <c r="V6166" s="44"/>
      <c r="W6166" s="44"/>
      <c r="X6166" s="44"/>
      <c r="Y6166" s="44"/>
    </row>
    <row r="6167" spans="1:25" ht="15" customHeight="1" x14ac:dyDescent="0.2">
      <c r="A6167" s="44"/>
      <c r="O6167" s="44"/>
      <c r="P6167" s="44"/>
      <c r="Q6167" s="44"/>
      <c r="R6167" s="44"/>
      <c r="S6167" s="44"/>
      <c r="T6167" s="44"/>
      <c r="U6167" s="44"/>
      <c r="V6167" s="44"/>
      <c r="W6167" s="44"/>
      <c r="X6167" s="44"/>
      <c r="Y6167" s="44"/>
    </row>
    <row r="6168" spans="1:25" ht="15" customHeight="1" x14ac:dyDescent="0.2">
      <c r="A6168" s="44"/>
      <c r="O6168" s="44"/>
      <c r="P6168" s="44"/>
      <c r="Q6168" s="44"/>
      <c r="R6168" s="44"/>
      <c r="S6168" s="44"/>
      <c r="T6168" s="44"/>
      <c r="U6168" s="44"/>
      <c r="V6168" s="44"/>
      <c r="W6168" s="44"/>
      <c r="X6168" s="44"/>
      <c r="Y6168" s="44"/>
    </row>
    <row r="6169" spans="1:25" ht="15" customHeight="1" x14ac:dyDescent="0.2">
      <c r="A6169" s="44"/>
      <c r="O6169" s="44"/>
      <c r="P6169" s="44"/>
      <c r="Q6169" s="44"/>
      <c r="R6169" s="44"/>
      <c r="S6169" s="44"/>
      <c r="T6169" s="44"/>
      <c r="U6169" s="44"/>
      <c r="V6169" s="44"/>
      <c r="W6169" s="44"/>
      <c r="X6169" s="44"/>
      <c r="Y6169" s="44"/>
    </row>
    <row r="6170" spans="1:25" ht="15" customHeight="1" x14ac:dyDescent="0.2">
      <c r="A6170" s="44"/>
      <c r="O6170" s="44"/>
      <c r="P6170" s="44"/>
      <c r="Q6170" s="44"/>
      <c r="R6170" s="44"/>
      <c r="S6170" s="44"/>
      <c r="T6170" s="44"/>
      <c r="U6170" s="44"/>
      <c r="V6170" s="44"/>
      <c r="W6170" s="44"/>
      <c r="X6170" s="44"/>
      <c r="Y6170" s="44"/>
    </row>
    <row r="6171" spans="1:25" ht="15" customHeight="1" x14ac:dyDescent="0.2">
      <c r="A6171" s="44"/>
      <c r="O6171" s="44"/>
      <c r="P6171" s="44"/>
      <c r="Q6171" s="44"/>
      <c r="R6171" s="44"/>
      <c r="S6171" s="44"/>
      <c r="T6171" s="44"/>
      <c r="U6171" s="44"/>
      <c r="V6171" s="44"/>
      <c r="W6171" s="44"/>
      <c r="X6171" s="44"/>
      <c r="Y6171" s="44"/>
    </row>
    <row r="6172" spans="1:25" ht="15" customHeight="1" x14ac:dyDescent="0.2">
      <c r="A6172" s="44"/>
      <c r="O6172" s="44"/>
      <c r="P6172" s="44"/>
      <c r="Q6172" s="44"/>
      <c r="R6172" s="44"/>
      <c r="S6172" s="44"/>
      <c r="T6172" s="44"/>
      <c r="U6172" s="44"/>
      <c r="V6172" s="44"/>
      <c r="W6172" s="44"/>
      <c r="X6172" s="44"/>
      <c r="Y6172" s="44"/>
    </row>
    <row r="6173" spans="1:25" ht="15" customHeight="1" x14ac:dyDescent="0.2">
      <c r="A6173" s="44"/>
      <c r="O6173" s="44"/>
      <c r="P6173" s="44"/>
      <c r="Q6173" s="44"/>
      <c r="R6173" s="44"/>
      <c r="S6173" s="44"/>
      <c r="T6173" s="44"/>
      <c r="U6173" s="44"/>
      <c r="V6173" s="44"/>
      <c r="W6173" s="44"/>
      <c r="X6173" s="44"/>
      <c r="Y6173" s="44"/>
    </row>
    <row r="6174" spans="1:25" ht="15" customHeight="1" x14ac:dyDescent="0.2">
      <c r="A6174" s="44"/>
      <c r="O6174" s="44"/>
      <c r="P6174" s="44"/>
      <c r="Q6174" s="44"/>
      <c r="R6174" s="44"/>
      <c r="S6174" s="44"/>
      <c r="T6174" s="44"/>
      <c r="U6174" s="44"/>
      <c r="V6174" s="44"/>
      <c r="W6174" s="44"/>
      <c r="X6174" s="44"/>
      <c r="Y6174" s="44"/>
    </row>
    <row r="6175" spans="1:25" ht="15" customHeight="1" x14ac:dyDescent="0.2">
      <c r="A6175" s="44"/>
      <c r="O6175" s="44"/>
      <c r="P6175" s="44"/>
      <c r="Q6175" s="44"/>
      <c r="R6175" s="44"/>
      <c r="S6175" s="44"/>
      <c r="T6175" s="44"/>
      <c r="U6175" s="44"/>
      <c r="V6175" s="44"/>
      <c r="W6175" s="44"/>
      <c r="X6175" s="44"/>
      <c r="Y6175" s="44"/>
    </row>
    <row r="6176" spans="1:25" ht="15" customHeight="1" x14ac:dyDescent="0.2">
      <c r="A6176" s="44"/>
      <c r="O6176" s="44"/>
      <c r="P6176" s="44"/>
      <c r="Q6176" s="44"/>
      <c r="R6176" s="44"/>
      <c r="S6176" s="44"/>
      <c r="T6176" s="44"/>
      <c r="U6176" s="44"/>
      <c r="V6176" s="44"/>
      <c r="W6176" s="44"/>
      <c r="X6176" s="44"/>
      <c r="Y6176" s="44"/>
    </row>
    <row r="6177" spans="1:25" ht="15" customHeight="1" x14ac:dyDescent="0.2">
      <c r="A6177" s="44"/>
      <c r="O6177" s="44"/>
      <c r="P6177" s="44"/>
      <c r="Q6177" s="44"/>
      <c r="R6177" s="44"/>
      <c r="S6177" s="44"/>
      <c r="T6177" s="44"/>
      <c r="U6177" s="44"/>
      <c r="V6177" s="44"/>
      <c r="W6177" s="44"/>
      <c r="X6177" s="44"/>
      <c r="Y6177" s="44"/>
    </row>
    <row r="6178" spans="1:25" ht="15" customHeight="1" x14ac:dyDescent="0.2">
      <c r="A6178" s="44"/>
      <c r="O6178" s="44"/>
      <c r="P6178" s="44"/>
      <c r="Q6178" s="44"/>
      <c r="R6178" s="44"/>
      <c r="S6178" s="44"/>
      <c r="T6178" s="44"/>
      <c r="U6178" s="44"/>
      <c r="V6178" s="44"/>
      <c r="W6178" s="44"/>
      <c r="X6178" s="44"/>
      <c r="Y6178" s="44"/>
    </row>
    <row r="6179" spans="1:25" ht="15" customHeight="1" x14ac:dyDescent="0.2">
      <c r="A6179" s="44"/>
      <c r="O6179" s="44"/>
      <c r="P6179" s="44"/>
      <c r="Q6179" s="44"/>
      <c r="R6179" s="44"/>
      <c r="S6179" s="44"/>
      <c r="T6179" s="44"/>
      <c r="U6179" s="44"/>
      <c r="V6179" s="44"/>
      <c r="W6179" s="44"/>
      <c r="X6179" s="44"/>
      <c r="Y6179" s="44"/>
    </row>
    <row r="6180" spans="1:25" ht="15" customHeight="1" x14ac:dyDescent="0.2">
      <c r="A6180" s="44"/>
      <c r="O6180" s="44"/>
      <c r="P6180" s="44"/>
      <c r="Q6180" s="44"/>
      <c r="R6180" s="44"/>
      <c r="S6180" s="44"/>
      <c r="T6180" s="44"/>
      <c r="U6180" s="44"/>
      <c r="V6180" s="44"/>
      <c r="W6180" s="44"/>
      <c r="X6180" s="44"/>
      <c r="Y6180" s="44"/>
    </row>
    <row r="6181" spans="1:25" ht="15" customHeight="1" x14ac:dyDescent="0.2">
      <c r="A6181" s="44"/>
      <c r="O6181" s="44"/>
      <c r="P6181" s="44"/>
      <c r="Q6181" s="44"/>
      <c r="R6181" s="44"/>
      <c r="S6181" s="44"/>
      <c r="T6181" s="44"/>
      <c r="U6181" s="44"/>
      <c r="V6181" s="44"/>
      <c r="W6181" s="44"/>
      <c r="X6181" s="44"/>
      <c r="Y6181" s="44"/>
    </row>
    <row r="6182" spans="1:25" ht="15" customHeight="1" x14ac:dyDescent="0.2">
      <c r="A6182" s="44"/>
      <c r="O6182" s="44"/>
      <c r="P6182" s="44"/>
      <c r="Q6182" s="44"/>
      <c r="R6182" s="44"/>
      <c r="S6182" s="44"/>
      <c r="T6182" s="44"/>
      <c r="U6182" s="44"/>
      <c r="V6182" s="44"/>
      <c r="W6182" s="44"/>
      <c r="X6182" s="44"/>
      <c r="Y6182" s="44"/>
    </row>
    <row r="6183" spans="1:25" ht="15" customHeight="1" x14ac:dyDescent="0.2">
      <c r="A6183" s="44"/>
      <c r="O6183" s="44"/>
      <c r="P6183" s="44"/>
      <c r="Q6183" s="44"/>
      <c r="R6183" s="44"/>
      <c r="S6183" s="44"/>
      <c r="T6183" s="44"/>
      <c r="U6183" s="44"/>
      <c r="V6183" s="44"/>
      <c r="W6183" s="44"/>
      <c r="X6183" s="44"/>
      <c r="Y6183" s="44"/>
    </row>
    <row r="6184" spans="1:25" ht="15" customHeight="1" x14ac:dyDescent="0.2">
      <c r="A6184" s="44"/>
      <c r="O6184" s="44"/>
      <c r="P6184" s="44"/>
      <c r="Q6184" s="44"/>
      <c r="R6184" s="44"/>
      <c r="S6184" s="44"/>
      <c r="T6184" s="44"/>
      <c r="U6184" s="44"/>
      <c r="V6184" s="44"/>
      <c r="W6184" s="44"/>
      <c r="X6184" s="44"/>
      <c r="Y6184" s="44"/>
    </row>
    <row r="6185" spans="1:25" ht="15" customHeight="1" x14ac:dyDescent="0.2">
      <c r="A6185" s="44"/>
      <c r="O6185" s="44"/>
      <c r="P6185" s="44"/>
      <c r="Q6185" s="44"/>
      <c r="R6185" s="44"/>
      <c r="S6185" s="44"/>
      <c r="T6185" s="44"/>
      <c r="U6185" s="44"/>
      <c r="V6185" s="44"/>
      <c r="W6185" s="44"/>
      <c r="X6185" s="44"/>
      <c r="Y6185" s="44"/>
    </row>
    <row r="6186" spans="1:25" ht="15" customHeight="1" x14ac:dyDescent="0.2">
      <c r="A6186" s="44"/>
      <c r="O6186" s="44"/>
      <c r="P6186" s="44"/>
      <c r="Q6186" s="44"/>
      <c r="R6186" s="44"/>
      <c r="S6186" s="44"/>
      <c r="T6186" s="44"/>
      <c r="U6186" s="44"/>
      <c r="V6186" s="44"/>
      <c r="W6186" s="44"/>
      <c r="X6186" s="44"/>
      <c r="Y6186" s="44"/>
    </row>
    <row r="6187" spans="1:25" ht="15" customHeight="1" x14ac:dyDescent="0.2">
      <c r="A6187" s="44"/>
      <c r="O6187" s="44"/>
      <c r="P6187" s="44"/>
      <c r="Q6187" s="44"/>
      <c r="R6187" s="44"/>
      <c r="S6187" s="44"/>
      <c r="T6187" s="44"/>
      <c r="U6187" s="44"/>
      <c r="V6187" s="44"/>
      <c r="W6187" s="44"/>
      <c r="X6187" s="44"/>
      <c r="Y6187" s="44"/>
    </row>
    <row r="6188" spans="1:25" ht="15" customHeight="1" x14ac:dyDescent="0.2">
      <c r="A6188" s="44"/>
      <c r="O6188" s="44"/>
      <c r="P6188" s="44"/>
      <c r="Q6188" s="44"/>
      <c r="R6188" s="44"/>
      <c r="S6188" s="44"/>
      <c r="T6188" s="44"/>
      <c r="U6188" s="44"/>
      <c r="V6188" s="44"/>
      <c r="W6188" s="44"/>
      <c r="X6188" s="44"/>
      <c r="Y6188" s="44"/>
    </row>
    <row r="6189" spans="1:25" ht="15" customHeight="1" x14ac:dyDescent="0.2">
      <c r="A6189" s="44"/>
      <c r="O6189" s="44"/>
      <c r="P6189" s="44"/>
      <c r="Q6189" s="44"/>
      <c r="R6189" s="44"/>
      <c r="S6189" s="44"/>
      <c r="T6189" s="44"/>
      <c r="U6189" s="44"/>
      <c r="V6189" s="44"/>
      <c r="W6189" s="44"/>
      <c r="X6189" s="44"/>
      <c r="Y6189" s="44"/>
    </row>
    <row r="6190" spans="1:25" ht="15" customHeight="1" x14ac:dyDescent="0.2">
      <c r="A6190" s="44"/>
      <c r="O6190" s="44"/>
      <c r="P6190" s="44"/>
      <c r="Q6190" s="44"/>
      <c r="R6190" s="44"/>
      <c r="S6190" s="44"/>
      <c r="T6190" s="44"/>
      <c r="U6190" s="44"/>
      <c r="V6190" s="44"/>
      <c r="W6190" s="44"/>
      <c r="X6190" s="44"/>
      <c r="Y6190" s="44"/>
    </row>
    <row r="6191" spans="1:25" ht="15" customHeight="1" x14ac:dyDescent="0.2">
      <c r="A6191" s="44"/>
      <c r="O6191" s="44"/>
      <c r="P6191" s="44"/>
      <c r="Q6191" s="44"/>
      <c r="R6191" s="44"/>
      <c r="S6191" s="44"/>
      <c r="T6191" s="44"/>
      <c r="U6191" s="44"/>
      <c r="V6191" s="44"/>
      <c r="W6191" s="44"/>
      <c r="X6191" s="44"/>
      <c r="Y6191" s="44"/>
    </row>
    <row r="6192" spans="1:25" ht="15" customHeight="1" x14ac:dyDescent="0.2">
      <c r="A6192" s="44"/>
      <c r="O6192" s="44"/>
      <c r="P6192" s="44"/>
      <c r="Q6192" s="44"/>
      <c r="R6192" s="44"/>
      <c r="S6192" s="44"/>
      <c r="T6192" s="44"/>
      <c r="U6192" s="44"/>
      <c r="V6192" s="44"/>
      <c r="W6192" s="44"/>
      <c r="X6192" s="44"/>
      <c r="Y6192" s="44"/>
    </row>
    <row r="6193" spans="1:25" ht="15" customHeight="1" x14ac:dyDescent="0.2">
      <c r="A6193" s="44"/>
      <c r="O6193" s="44"/>
      <c r="P6193" s="44"/>
      <c r="Q6193" s="44"/>
      <c r="R6193" s="44"/>
      <c r="S6193" s="44"/>
      <c r="T6193" s="44"/>
      <c r="U6193" s="44"/>
      <c r="V6193" s="44"/>
      <c r="W6193" s="44"/>
      <c r="X6193" s="44"/>
      <c r="Y6193" s="44"/>
    </row>
    <row r="6194" spans="1:25" ht="15" customHeight="1" x14ac:dyDescent="0.2">
      <c r="A6194" s="44"/>
      <c r="O6194" s="44"/>
      <c r="P6194" s="44"/>
      <c r="Q6194" s="44"/>
      <c r="R6194" s="44"/>
      <c r="S6194" s="44"/>
      <c r="T6194" s="44"/>
      <c r="U6194" s="44"/>
      <c r="V6194" s="44"/>
      <c r="W6194" s="44"/>
      <c r="X6194" s="44"/>
      <c r="Y6194" s="44"/>
    </row>
    <row r="6195" spans="1:25" ht="15" customHeight="1" x14ac:dyDescent="0.2">
      <c r="A6195" s="44"/>
      <c r="O6195" s="44"/>
      <c r="P6195" s="44"/>
      <c r="Q6195" s="44"/>
      <c r="R6195" s="44"/>
      <c r="S6195" s="44"/>
      <c r="T6195" s="44"/>
      <c r="U6195" s="44"/>
      <c r="V6195" s="44"/>
      <c r="W6195" s="44"/>
      <c r="X6195" s="44"/>
      <c r="Y6195" s="44"/>
    </row>
    <row r="6196" spans="1:25" ht="15" customHeight="1" x14ac:dyDescent="0.2">
      <c r="A6196" s="44"/>
      <c r="O6196" s="44"/>
      <c r="P6196" s="44"/>
      <c r="Q6196" s="44"/>
      <c r="R6196" s="44"/>
      <c r="S6196" s="44"/>
      <c r="T6196" s="44"/>
      <c r="U6196" s="44"/>
      <c r="V6196" s="44"/>
      <c r="W6196" s="44"/>
      <c r="X6196" s="44"/>
      <c r="Y6196" s="44"/>
    </row>
    <row r="6197" spans="1:25" ht="15" customHeight="1" x14ac:dyDescent="0.2">
      <c r="A6197" s="44"/>
      <c r="O6197" s="44"/>
      <c r="P6197" s="44"/>
      <c r="Q6197" s="44"/>
      <c r="R6197" s="44"/>
      <c r="S6197" s="44"/>
      <c r="T6197" s="44"/>
      <c r="U6197" s="44"/>
      <c r="V6197" s="44"/>
      <c r="W6197" s="44"/>
      <c r="X6197" s="44"/>
      <c r="Y6197" s="44"/>
    </row>
    <row r="6198" spans="1:25" ht="15" customHeight="1" x14ac:dyDescent="0.2">
      <c r="A6198" s="44"/>
      <c r="O6198" s="44"/>
      <c r="P6198" s="44"/>
      <c r="Q6198" s="44"/>
      <c r="R6198" s="44"/>
      <c r="S6198" s="44"/>
      <c r="T6198" s="44"/>
      <c r="U6198" s="44"/>
      <c r="V6198" s="44"/>
      <c r="W6198" s="44"/>
      <c r="X6198" s="44"/>
      <c r="Y6198" s="44"/>
    </row>
    <row r="6199" spans="1:25" ht="15" customHeight="1" x14ac:dyDescent="0.2">
      <c r="A6199" s="44"/>
      <c r="O6199" s="44"/>
      <c r="P6199" s="44"/>
      <c r="Q6199" s="44"/>
      <c r="R6199" s="44"/>
      <c r="S6199" s="44"/>
      <c r="T6199" s="44"/>
      <c r="U6199" s="44"/>
      <c r="V6199" s="44"/>
      <c r="W6199" s="44"/>
      <c r="X6199" s="44"/>
      <c r="Y6199" s="44"/>
    </row>
    <row r="6200" spans="1:25" ht="15" customHeight="1" x14ac:dyDescent="0.2">
      <c r="A6200" s="44"/>
      <c r="O6200" s="44"/>
      <c r="P6200" s="44"/>
      <c r="Q6200" s="44"/>
      <c r="R6200" s="44"/>
      <c r="S6200" s="44"/>
      <c r="T6200" s="44"/>
      <c r="U6200" s="44"/>
      <c r="V6200" s="44"/>
      <c r="W6200" s="44"/>
      <c r="X6200" s="44"/>
      <c r="Y6200" s="44"/>
    </row>
    <row r="6201" spans="1:25" ht="15" customHeight="1" x14ac:dyDescent="0.2">
      <c r="A6201" s="44"/>
      <c r="O6201" s="44"/>
      <c r="P6201" s="44"/>
      <c r="Q6201" s="44"/>
      <c r="R6201" s="44"/>
      <c r="S6201" s="44"/>
      <c r="T6201" s="44"/>
      <c r="U6201" s="44"/>
      <c r="V6201" s="44"/>
      <c r="W6201" s="44"/>
      <c r="X6201" s="44"/>
      <c r="Y6201" s="44"/>
    </row>
    <row r="6202" spans="1:25" ht="15" customHeight="1" x14ac:dyDescent="0.2">
      <c r="A6202" s="44"/>
      <c r="O6202" s="44"/>
      <c r="P6202" s="44"/>
      <c r="Q6202" s="44"/>
      <c r="R6202" s="44"/>
      <c r="S6202" s="44"/>
      <c r="T6202" s="44"/>
      <c r="U6202" s="44"/>
      <c r="V6202" s="44"/>
      <c r="W6202" s="44"/>
      <c r="X6202" s="44"/>
      <c r="Y6202" s="44"/>
    </row>
    <row r="6203" spans="1:25" ht="15" customHeight="1" x14ac:dyDescent="0.2">
      <c r="A6203" s="44"/>
      <c r="O6203" s="44"/>
      <c r="P6203" s="44"/>
      <c r="Q6203" s="44"/>
      <c r="R6203" s="44"/>
      <c r="S6203" s="44"/>
      <c r="T6203" s="44"/>
      <c r="U6203" s="44"/>
      <c r="V6203" s="44"/>
      <c r="W6203" s="44"/>
      <c r="X6203" s="44"/>
      <c r="Y6203" s="44"/>
    </row>
    <row r="6204" spans="1:25" ht="15" customHeight="1" x14ac:dyDescent="0.2">
      <c r="A6204" s="44"/>
      <c r="O6204" s="44"/>
      <c r="P6204" s="44"/>
      <c r="Q6204" s="44"/>
      <c r="R6204" s="44"/>
      <c r="S6204" s="44"/>
      <c r="T6204" s="44"/>
      <c r="U6204" s="44"/>
      <c r="V6204" s="44"/>
      <c r="W6204" s="44"/>
      <c r="X6204" s="44"/>
      <c r="Y6204" s="44"/>
    </row>
    <row r="6205" spans="1:25" ht="15" customHeight="1" x14ac:dyDescent="0.2">
      <c r="A6205" s="44"/>
      <c r="O6205" s="44"/>
      <c r="P6205" s="44"/>
      <c r="Q6205" s="44"/>
      <c r="R6205" s="44"/>
      <c r="S6205" s="44"/>
      <c r="T6205" s="44"/>
      <c r="U6205" s="44"/>
      <c r="V6205" s="44"/>
      <c r="W6205" s="44"/>
      <c r="X6205" s="44"/>
      <c r="Y6205" s="44"/>
    </row>
    <row r="6206" spans="1:25" ht="15" customHeight="1" x14ac:dyDescent="0.2">
      <c r="A6206" s="44"/>
      <c r="O6206" s="44"/>
      <c r="P6206" s="44"/>
      <c r="Q6206" s="44"/>
      <c r="R6206" s="44"/>
      <c r="S6206" s="44"/>
      <c r="T6206" s="44"/>
      <c r="U6206" s="44"/>
      <c r="V6206" s="44"/>
      <c r="W6206" s="44"/>
      <c r="X6206" s="44"/>
      <c r="Y6206" s="44"/>
    </row>
    <row r="6207" spans="1:25" ht="15" customHeight="1" x14ac:dyDescent="0.2">
      <c r="A6207" s="44"/>
      <c r="O6207" s="44"/>
      <c r="P6207" s="44"/>
      <c r="Q6207" s="44"/>
      <c r="R6207" s="44"/>
      <c r="S6207" s="44"/>
      <c r="T6207" s="44"/>
      <c r="U6207" s="44"/>
      <c r="V6207" s="44"/>
      <c r="W6207" s="44"/>
      <c r="X6207" s="44"/>
      <c r="Y6207" s="44"/>
    </row>
    <row r="6208" spans="1:25" ht="15" customHeight="1" x14ac:dyDescent="0.2">
      <c r="A6208" s="44"/>
      <c r="O6208" s="44"/>
      <c r="P6208" s="44"/>
      <c r="Q6208" s="44"/>
      <c r="R6208" s="44"/>
      <c r="S6208" s="44"/>
      <c r="T6208" s="44"/>
      <c r="U6208" s="44"/>
      <c r="V6208" s="44"/>
      <c r="W6208" s="44"/>
      <c r="X6208" s="44"/>
      <c r="Y6208" s="44"/>
    </row>
    <row r="6209" spans="1:25" ht="15" customHeight="1" x14ac:dyDescent="0.2">
      <c r="A6209" s="44"/>
      <c r="O6209" s="44"/>
      <c r="P6209" s="44"/>
      <c r="Q6209" s="44"/>
      <c r="R6209" s="44"/>
      <c r="S6209" s="44"/>
      <c r="T6209" s="44"/>
      <c r="U6209" s="44"/>
      <c r="V6209" s="44"/>
      <c r="W6209" s="44"/>
      <c r="X6209" s="44"/>
      <c r="Y6209" s="44"/>
    </row>
    <row r="6210" spans="1:25" ht="15" customHeight="1" x14ac:dyDescent="0.2">
      <c r="A6210" s="44"/>
      <c r="O6210" s="44"/>
      <c r="P6210" s="44"/>
      <c r="Q6210" s="44"/>
      <c r="R6210" s="44"/>
      <c r="S6210" s="44"/>
      <c r="T6210" s="44"/>
      <c r="U6210" s="44"/>
      <c r="V6210" s="44"/>
      <c r="W6210" s="44"/>
      <c r="X6210" s="44"/>
      <c r="Y6210" s="44"/>
    </row>
    <row r="6211" spans="1:25" ht="15" customHeight="1" x14ac:dyDescent="0.2">
      <c r="A6211" s="44"/>
      <c r="O6211" s="44"/>
      <c r="P6211" s="44"/>
      <c r="Q6211" s="44"/>
      <c r="R6211" s="44"/>
      <c r="S6211" s="44"/>
      <c r="T6211" s="44"/>
      <c r="U6211" s="44"/>
      <c r="V6211" s="44"/>
      <c r="W6211" s="44"/>
      <c r="X6211" s="44"/>
      <c r="Y6211" s="44"/>
    </row>
    <row r="6212" spans="1:25" ht="15" customHeight="1" x14ac:dyDescent="0.2">
      <c r="A6212" s="44"/>
      <c r="O6212" s="44"/>
      <c r="P6212" s="44"/>
      <c r="Q6212" s="44"/>
      <c r="R6212" s="44"/>
      <c r="S6212" s="44"/>
      <c r="T6212" s="44"/>
      <c r="U6212" s="44"/>
      <c r="V6212" s="44"/>
      <c r="W6212" s="44"/>
      <c r="X6212" s="44"/>
      <c r="Y6212" s="44"/>
    </row>
    <row r="6213" spans="1:25" ht="15" customHeight="1" x14ac:dyDescent="0.2">
      <c r="A6213" s="44"/>
      <c r="O6213" s="44"/>
      <c r="P6213" s="44"/>
      <c r="Q6213" s="44"/>
      <c r="R6213" s="44"/>
      <c r="S6213" s="44"/>
      <c r="T6213" s="44"/>
      <c r="U6213" s="44"/>
      <c r="V6213" s="44"/>
      <c r="W6213" s="44"/>
      <c r="X6213" s="44"/>
      <c r="Y6213" s="44"/>
    </row>
    <row r="6214" spans="1:25" ht="15" customHeight="1" x14ac:dyDescent="0.2">
      <c r="A6214" s="44"/>
      <c r="O6214" s="44"/>
      <c r="P6214" s="44"/>
      <c r="Q6214" s="44"/>
      <c r="R6214" s="44"/>
      <c r="S6214" s="44"/>
      <c r="T6214" s="44"/>
      <c r="U6214" s="44"/>
      <c r="V6214" s="44"/>
      <c r="W6214" s="44"/>
      <c r="X6214" s="44"/>
      <c r="Y6214" s="44"/>
    </row>
    <row r="6215" spans="1:25" ht="15" customHeight="1" x14ac:dyDescent="0.2">
      <c r="A6215" s="44"/>
      <c r="O6215" s="44"/>
      <c r="P6215" s="44"/>
      <c r="Q6215" s="44"/>
      <c r="R6215" s="44"/>
      <c r="S6215" s="44"/>
      <c r="T6215" s="44"/>
      <c r="U6215" s="44"/>
      <c r="V6215" s="44"/>
      <c r="W6215" s="44"/>
      <c r="X6215" s="44"/>
      <c r="Y6215" s="44"/>
    </row>
    <row r="6216" spans="1:25" ht="15" customHeight="1" x14ac:dyDescent="0.2">
      <c r="A6216" s="44"/>
      <c r="O6216" s="44"/>
      <c r="P6216" s="44"/>
      <c r="Q6216" s="44"/>
      <c r="R6216" s="44"/>
      <c r="S6216" s="44"/>
      <c r="T6216" s="44"/>
      <c r="U6216" s="44"/>
      <c r="V6216" s="44"/>
      <c r="W6216" s="44"/>
      <c r="X6216" s="44"/>
      <c r="Y6216" s="44"/>
    </row>
    <row r="6217" spans="1:25" ht="15" customHeight="1" x14ac:dyDescent="0.2">
      <c r="A6217" s="44"/>
      <c r="O6217" s="44"/>
      <c r="P6217" s="44"/>
      <c r="Q6217" s="44"/>
      <c r="R6217" s="44"/>
      <c r="S6217" s="44"/>
      <c r="T6217" s="44"/>
      <c r="U6217" s="44"/>
      <c r="V6217" s="44"/>
      <c r="W6217" s="44"/>
      <c r="X6217" s="44"/>
      <c r="Y6217" s="44"/>
    </row>
    <row r="6218" spans="1:25" ht="15" customHeight="1" x14ac:dyDescent="0.2">
      <c r="A6218" s="44"/>
      <c r="O6218" s="44"/>
      <c r="P6218" s="44"/>
      <c r="Q6218" s="44"/>
      <c r="R6218" s="44"/>
      <c r="S6218" s="44"/>
      <c r="T6218" s="44"/>
      <c r="U6218" s="44"/>
      <c r="V6218" s="44"/>
      <c r="W6218" s="44"/>
      <c r="X6218" s="44"/>
      <c r="Y6218" s="44"/>
    </row>
    <row r="6219" spans="1:25" ht="15" customHeight="1" x14ac:dyDescent="0.2">
      <c r="A6219" s="44"/>
      <c r="O6219" s="44"/>
      <c r="P6219" s="44"/>
      <c r="Q6219" s="44"/>
      <c r="R6219" s="44"/>
      <c r="S6219" s="44"/>
      <c r="T6219" s="44"/>
      <c r="U6219" s="44"/>
      <c r="V6219" s="44"/>
      <c r="W6219" s="44"/>
      <c r="X6219" s="44"/>
      <c r="Y6219" s="44"/>
    </row>
    <row r="6220" spans="1:25" ht="15" customHeight="1" x14ac:dyDescent="0.2">
      <c r="A6220" s="44"/>
      <c r="O6220" s="44"/>
      <c r="P6220" s="44"/>
      <c r="Q6220" s="44"/>
      <c r="R6220" s="44"/>
      <c r="S6220" s="44"/>
      <c r="T6220" s="44"/>
      <c r="U6220" s="44"/>
      <c r="V6220" s="44"/>
      <c r="W6220" s="44"/>
      <c r="X6220" s="44"/>
      <c r="Y6220" s="44"/>
    </row>
    <row r="6221" spans="1:25" ht="15" customHeight="1" x14ac:dyDescent="0.2">
      <c r="A6221" s="44"/>
      <c r="O6221" s="44"/>
      <c r="P6221" s="44"/>
      <c r="Q6221" s="44"/>
      <c r="R6221" s="44"/>
      <c r="S6221" s="44"/>
      <c r="T6221" s="44"/>
      <c r="U6221" s="44"/>
      <c r="V6221" s="44"/>
      <c r="W6221" s="44"/>
      <c r="X6221" s="44"/>
      <c r="Y6221" s="44"/>
    </row>
    <row r="6222" spans="1:25" ht="15" customHeight="1" x14ac:dyDescent="0.2">
      <c r="A6222" s="44"/>
      <c r="O6222" s="44"/>
      <c r="P6222" s="44"/>
      <c r="Q6222" s="44"/>
      <c r="R6222" s="44"/>
      <c r="S6222" s="44"/>
      <c r="T6222" s="44"/>
      <c r="U6222" s="44"/>
      <c r="V6222" s="44"/>
      <c r="W6222" s="44"/>
      <c r="X6222" s="44"/>
      <c r="Y6222" s="44"/>
    </row>
    <row r="6223" spans="1:25" ht="15" customHeight="1" x14ac:dyDescent="0.2">
      <c r="A6223" s="44"/>
      <c r="O6223" s="44"/>
      <c r="P6223" s="44"/>
      <c r="Q6223" s="44"/>
      <c r="R6223" s="44"/>
      <c r="S6223" s="44"/>
      <c r="T6223" s="44"/>
      <c r="U6223" s="44"/>
      <c r="V6223" s="44"/>
      <c r="W6223" s="44"/>
      <c r="X6223" s="44"/>
      <c r="Y6223" s="44"/>
    </row>
    <row r="6224" spans="1:25" ht="15" customHeight="1" x14ac:dyDescent="0.2">
      <c r="A6224" s="44"/>
      <c r="O6224" s="44"/>
      <c r="P6224" s="44"/>
      <c r="Q6224" s="44"/>
      <c r="R6224" s="44"/>
      <c r="S6224" s="44"/>
      <c r="T6224" s="44"/>
      <c r="U6224" s="44"/>
      <c r="V6224" s="44"/>
      <c r="W6224" s="44"/>
      <c r="X6224" s="44"/>
      <c r="Y6224" s="44"/>
    </row>
    <row r="6225" spans="1:25" ht="15" customHeight="1" x14ac:dyDescent="0.2">
      <c r="A6225" s="44"/>
      <c r="O6225" s="44"/>
      <c r="P6225" s="44"/>
      <c r="Q6225" s="44"/>
      <c r="R6225" s="44"/>
      <c r="S6225" s="44"/>
      <c r="T6225" s="44"/>
      <c r="U6225" s="44"/>
      <c r="V6225" s="44"/>
      <c r="W6225" s="44"/>
      <c r="X6225" s="44"/>
      <c r="Y6225" s="44"/>
    </row>
    <row r="6226" spans="1:25" ht="15" customHeight="1" x14ac:dyDescent="0.2">
      <c r="A6226" s="44"/>
      <c r="O6226" s="44"/>
      <c r="P6226" s="44"/>
      <c r="Q6226" s="44"/>
      <c r="R6226" s="44"/>
      <c r="S6226" s="44"/>
      <c r="T6226" s="44"/>
      <c r="U6226" s="44"/>
      <c r="V6226" s="44"/>
      <c r="W6226" s="44"/>
      <c r="X6226" s="44"/>
      <c r="Y6226" s="44"/>
    </row>
    <row r="6227" spans="1:25" ht="15" customHeight="1" x14ac:dyDescent="0.2">
      <c r="A6227" s="44"/>
      <c r="O6227" s="44"/>
      <c r="P6227" s="44"/>
      <c r="Q6227" s="44"/>
      <c r="R6227" s="44"/>
      <c r="S6227" s="44"/>
      <c r="T6227" s="44"/>
      <c r="U6227" s="44"/>
      <c r="V6227" s="44"/>
      <c r="W6227" s="44"/>
      <c r="X6227" s="44"/>
      <c r="Y6227" s="44"/>
    </row>
    <row r="6228" spans="1:25" ht="15" customHeight="1" x14ac:dyDescent="0.2">
      <c r="A6228" s="44"/>
      <c r="O6228" s="44"/>
      <c r="P6228" s="44"/>
      <c r="Q6228" s="44"/>
      <c r="R6228" s="44"/>
      <c r="S6228" s="44"/>
      <c r="T6228" s="44"/>
      <c r="U6228" s="44"/>
      <c r="V6228" s="44"/>
      <c r="W6228" s="44"/>
      <c r="X6228" s="44"/>
      <c r="Y6228" s="44"/>
    </row>
    <row r="6229" spans="1:25" ht="15" customHeight="1" x14ac:dyDescent="0.2">
      <c r="A6229" s="44"/>
      <c r="O6229" s="44"/>
      <c r="P6229" s="44"/>
      <c r="Q6229" s="44"/>
      <c r="R6229" s="44"/>
      <c r="S6229" s="44"/>
      <c r="T6229" s="44"/>
      <c r="U6229" s="44"/>
      <c r="V6229" s="44"/>
      <c r="W6229" s="44"/>
      <c r="X6229" s="44"/>
      <c r="Y6229" s="44"/>
    </row>
    <row r="6230" spans="1:25" ht="15" customHeight="1" x14ac:dyDescent="0.2">
      <c r="A6230" s="44"/>
      <c r="O6230" s="44"/>
      <c r="P6230" s="44"/>
      <c r="Q6230" s="44"/>
      <c r="R6230" s="44"/>
      <c r="S6230" s="44"/>
      <c r="T6230" s="44"/>
      <c r="U6230" s="44"/>
      <c r="V6230" s="44"/>
      <c r="W6230" s="44"/>
      <c r="X6230" s="44"/>
      <c r="Y6230" s="44"/>
    </row>
    <row r="6231" spans="1:25" ht="15" customHeight="1" x14ac:dyDescent="0.2">
      <c r="A6231" s="44"/>
      <c r="O6231" s="44"/>
      <c r="P6231" s="44"/>
      <c r="Q6231" s="44"/>
      <c r="R6231" s="44"/>
      <c r="S6231" s="44"/>
      <c r="T6231" s="44"/>
      <c r="U6231" s="44"/>
      <c r="V6231" s="44"/>
      <c r="W6231" s="44"/>
      <c r="X6231" s="44"/>
      <c r="Y6231" s="44"/>
    </row>
    <row r="6232" spans="1:25" ht="15" customHeight="1" x14ac:dyDescent="0.2">
      <c r="A6232" s="44"/>
      <c r="O6232" s="44"/>
      <c r="P6232" s="44"/>
      <c r="Q6232" s="44"/>
      <c r="R6232" s="44"/>
      <c r="S6232" s="44"/>
      <c r="T6232" s="44"/>
      <c r="U6232" s="44"/>
      <c r="V6232" s="44"/>
      <c r="W6232" s="44"/>
      <c r="X6232" s="44"/>
      <c r="Y6232" s="44"/>
    </row>
    <row r="6233" spans="1:25" ht="15" customHeight="1" x14ac:dyDescent="0.2">
      <c r="A6233" s="44"/>
      <c r="O6233" s="44"/>
      <c r="P6233" s="44"/>
      <c r="Q6233" s="44"/>
      <c r="R6233" s="44"/>
      <c r="S6233" s="44"/>
      <c r="T6233" s="44"/>
      <c r="U6233" s="44"/>
      <c r="V6233" s="44"/>
      <c r="W6233" s="44"/>
      <c r="X6233" s="44"/>
      <c r="Y6233" s="44"/>
    </row>
    <row r="6234" spans="1:25" ht="15" customHeight="1" x14ac:dyDescent="0.2">
      <c r="A6234" s="44"/>
      <c r="O6234" s="44"/>
      <c r="P6234" s="44"/>
      <c r="Q6234" s="44"/>
      <c r="R6234" s="44"/>
      <c r="S6234" s="44"/>
      <c r="T6234" s="44"/>
      <c r="U6234" s="44"/>
      <c r="V6234" s="44"/>
      <c r="W6234" s="44"/>
      <c r="X6234" s="44"/>
      <c r="Y6234" s="44"/>
    </row>
    <row r="6235" spans="1:25" ht="15" customHeight="1" x14ac:dyDescent="0.2">
      <c r="A6235" s="44"/>
      <c r="O6235" s="44"/>
      <c r="P6235" s="44"/>
      <c r="Q6235" s="44"/>
      <c r="R6235" s="44"/>
      <c r="S6235" s="44"/>
      <c r="T6235" s="44"/>
      <c r="U6235" s="44"/>
      <c r="V6235" s="44"/>
      <c r="W6235" s="44"/>
      <c r="X6235" s="44"/>
      <c r="Y6235" s="44"/>
    </row>
    <row r="6236" spans="1:25" ht="15" customHeight="1" x14ac:dyDescent="0.2">
      <c r="A6236" s="44"/>
      <c r="O6236" s="44"/>
      <c r="P6236" s="44"/>
      <c r="Q6236" s="44"/>
      <c r="R6236" s="44"/>
      <c r="S6236" s="44"/>
      <c r="T6236" s="44"/>
      <c r="U6236" s="44"/>
      <c r="V6236" s="44"/>
      <c r="W6236" s="44"/>
      <c r="X6236" s="44"/>
      <c r="Y6236" s="44"/>
    </row>
    <row r="6237" spans="1:25" ht="15" customHeight="1" x14ac:dyDescent="0.2">
      <c r="A6237" s="44"/>
      <c r="O6237" s="44"/>
      <c r="P6237" s="44"/>
      <c r="Q6237" s="44"/>
      <c r="R6237" s="44"/>
      <c r="S6237" s="44"/>
      <c r="T6237" s="44"/>
      <c r="U6237" s="44"/>
      <c r="V6237" s="44"/>
      <c r="W6237" s="44"/>
      <c r="X6237" s="44"/>
      <c r="Y6237" s="44"/>
    </row>
    <row r="6238" spans="1:25" ht="15" customHeight="1" x14ac:dyDescent="0.2">
      <c r="A6238" s="44"/>
      <c r="O6238" s="44"/>
      <c r="P6238" s="44"/>
      <c r="Q6238" s="44"/>
      <c r="R6238" s="44"/>
      <c r="S6238" s="44"/>
      <c r="T6238" s="44"/>
      <c r="U6238" s="44"/>
      <c r="V6238" s="44"/>
      <c r="W6238" s="44"/>
      <c r="X6238" s="44"/>
      <c r="Y6238" s="44"/>
    </row>
    <row r="6239" spans="1:25" ht="15" customHeight="1" x14ac:dyDescent="0.2">
      <c r="A6239" s="44"/>
      <c r="O6239" s="44"/>
      <c r="P6239" s="44"/>
      <c r="Q6239" s="44"/>
      <c r="R6239" s="44"/>
      <c r="S6239" s="44"/>
      <c r="T6239" s="44"/>
      <c r="U6239" s="44"/>
      <c r="V6239" s="44"/>
      <c r="W6239" s="44"/>
      <c r="X6239" s="44"/>
      <c r="Y6239" s="44"/>
    </row>
    <row r="6240" spans="1:25" ht="15" customHeight="1" x14ac:dyDescent="0.2">
      <c r="A6240" s="44"/>
      <c r="O6240" s="44"/>
      <c r="P6240" s="44"/>
      <c r="Q6240" s="44"/>
      <c r="R6240" s="44"/>
      <c r="S6240" s="44"/>
      <c r="T6240" s="44"/>
      <c r="U6240" s="44"/>
      <c r="V6240" s="44"/>
      <c r="W6240" s="44"/>
      <c r="X6240" s="44"/>
      <c r="Y6240" s="44"/>
    </row>
    <row r="6241" spans="1:25" ht="15" customHeight="1" x14ac:dyDescent="0.2">
      <c r="A6241" s="44"/>
      <c r="O6241" s="44"/>
      <c r="P6241" s="44"/>
      <c r="Q6241" s="44"/>
      <c r="R6241" s="44"/>
      <c r="S6241" s="44"/>
      <c r="T6241" s="44"/>
      <c r="U6241" s="44"/>
      <c r="V6241" s="44"/>
      <c r="W6241" s="44"/>
      <c r="X6241" s="44"/>
      <c r="Y6241" s="44"/>
    </row>
    <row r="6242" spans="1:25" ht="15" customHeight="1" x14ac:dyDescent="0.2">
      <c r="A6242" s="44"/>
      <c r="O6242" s="44"/>
      <c r="P6242" s="44"/>
      <c r="Q6242" s="44"/>
      <c r="R6242" s="44"/>
      <c r="S6242" s="44"/>
      <c r="T6242" s="44"/>
      <c r="U6242" s="44"/>
      <c r="V6242" s="44"/>
      <c r="W6242" s="44"/>
      <c r="X6242" s="44"/>
      <c r="Y6242" s="44"/>
    </row>
    <row r="6243" spans="1:25" ht="15" customHeight="1" x14ac:dyDescent="0.2">
      <c r="A6243" s="44"/>
      <c r="O6243" s="44"/>
      <c r="P6243" s="44"/>
      <c r="Q6243" s="44"/>
      <c r="R6243" s="44"/>
      <c r="S6243" s="44"/>
      <c r="T6243" s="44"/>
      <c r="U6243" s="44"/>
      <c r="V6243" s="44"/>
      <c r="W6243" s="44"/>
      <c r="X6243" s="44"/>
      <c r="Y6243" s="44"/>
    </row>
    <row r="6244" spans="1:25" ht="15" customHeight="1" x14ac:dyDescent="0.2">
      <c r="A6244" s="44"/>
      <c r="O6244" s="44"/>
      <c r="P6244" s="44"/>
      <c r="Q6244" s="44"/>
      <c r="R6244" s="44"/>
      <c r="S6244" s="44"/>
      <c r="T6244" s="44"/>
      <c r="U6244" s="44"/>
      <c r="V6244" s="44"/>
      <c r="W6244" s="44"/>
      <c r="X6244" s="44"/>
      <c r="Y6244" s="44"/>
    </row>
    <row r="6245" spans="1:25" ht="15" customHeight="1" x14ac:dyDescent="0.2">
      <c r="A6245" s="44"/>
      <c r="O6245" s="44"/>
      <c r="P6245" s="44"/>
      <c r="Q6245" s="44"/>
      <c r="R6245" s="44"/>
      <c r="S6245" s="44"/>
      <c r="T6245" s="44"/>
      <c r="U6245" s="44"/>
      <c r="V6245" s="44"/>
      <c r="W6245" s="44"/>
      <c r="X6245" s="44"/>
      <c r="Y6245" s="44"/>
    </row>
    <row r="6246" spans="1:25" ht="15" customHeight="1" x14ac:dyDescent="0.2">
      <c r="A6246" s="44"/>
      <c r="O6246" s="44"/>
      <c r="P6246" s="44"/>
      <c r="Q6246" s="44"/>
      <c r="R6246" s="44"/>
      <c r="S6246" s="44"/>
      <c r="T6246" s="44"/>
      <c r="U6246" s="44"/>
      <c r="V6246" s="44"/>
      <c r="W6246" s="44"/>
      <c r="X6246" s="44"/>
      <c r="Y6246" s="44"/>
    </row>
    <row r="6247" spans="1:25" ht="15" customHeight="1" x14ac:dyDescent="0.2">
      <c r="A6247" s="44"/>
      <c r="O6247" s="44"/>
      <c r="P6247" s="44"/>
      <c r="Q6247" s="44"/>
      <c r="R6247" s="44"/>
      <c r="S6247" s="44"/>
      <c r="T6247" s="44"/>
      <c r="U6247" s="44"/>
      <c r="V6247" s="44"/>
      <c r="W6247" s="44"/>
      <c r="X6247" s="44"/>
      <c r="Y6247" s="44"/>
    </row>
    <row r="6248" spans="1:25" ht="15" customHeight="1" x14ac:dyDescent="0.2">
      <c r="A6248" s="44"/>
      <c r="O6248" s="44"/>
      <c r="P6248" s="44"/>
      <c r="Q6248" s="44"/>
      <c r="R6248" s="44"/>
      <c r="S6248" s="44"/>
      <c r="T6248" s="44"/>
      <c r="U6248" s="44"/>
      <c r="V6248" s="44"/>
      <c r="W6248" s="44"/>
      <c r="X6248" s="44"/>
      <c r="Y6248" s="44"/>
    </row>
    <row r="6249" spans="1:25" ht="15" customHeight="1" x14ac:dyDescent="0.2">
      <c r="A6249" s="44"/>
      <c r="O6249" s="44"/>
      <c r="P6249" s="44"/>
      <c r="Q6249" s="44"/>
      <c r="R6249" s="44"/>
      <c r="S6249" s="44"/>
      <c r="T6249" s="44"/>
      <c r="U6249" s="44"/>
      <c r="V6249" s="44"/>
      <c r="W6249" s="44"/>
      <c r="X6249" s="44"/>
      <c r="Y6249" s="44"/>
    </row>
    <row r="6250" spans="1:25" ht="15" customHeight="1" x14ac:dyDescent="0.2">
      <c r="A6250" s="44"/>
      <c r="O6250" s="44"/>
      <c r="P6250" s="44"/>
      <c r="Q6250" s="44"/>
      <c r="R6250" s="44"/>
      <c r="S6250" s="44"/>
      <c r="T6250" s="44"/>
      <c r="U6250" s="44"/>
      <c r="V6250" s="44"/>
      <c r="W6250" s="44"/>
      <c r="X6250" s="44"/>
      <c r="Y6250" s="44"/>
    </row>
    <row r="6251" spans="1:25" ht="15" customHeight="1" x14ac:dyDescent="0.2">
      <c r="A6251" s="44"/>
      <c r="O6251" s="44"/>
      <c r="P6251" s="44"/>
      <c r="Q6251" s="44"/>
      <c r="R6251" s="44"/>
      <c r="S6251" s="44"/>
      <c r="T6251" s="44"/>
      <c r="U6251" s="44"/>
      <c r="V6251" s="44"/>
      <c r="W6251" s="44"/>
      <c r="X6251" s="44"/>
      <c r="Y6251" s="44"/>
    </row>
    <row r="6252" spans="1:25" ht="15" customHeight="1" x14ac:dyDescent="0.2">
      <c r="A6252" s="44"/>
      <c r="O6252" s="44"/>
      <c r="P6252" s="44"/>
      <c r="Q6252" s="44"/>
      <c r="R6252" s="44"/>
      <c r="S6252" s="44"/>
      <c r="T6252" s="44"/>
      <c r="U6252" s="44"/>
      <c r="V6252" s="44"/>
      <c r="W6252" s="44"/>
      <c r="X6252" s="44"/>
      <c r="Y6252" s="44"/>
    </row>
    <row r="6253" spans="1:25" ht="15" customHeight="1" x14ac:dyDescent="0.2">
      <c r="A6253" s="44"/>
      <c r="O6253" s="44"/>
      <c r="P6253" s="44"/>
      <c r="Q6253" s="44"/>
      <c r="R6253" s="44"/>
      <c r="S6253" s="44"/>
      <c r="T6253" s="44"/>
      <c r="U6253" s="44"/>
      <c r="V6253" s="44"/>
      <c r="W6253" s="44"/>
      <c r="X6253" s="44"/>
      <c r="Y6253" s="44"/>
    </row>
    <row r="6254" spans="1:25" ht="15" customHeight="1" x14ac:dyDescent="0.2">
      <c r="A6254" s="44"/>
      <c r="O6254" s="44"/>
      <c r="P6254" s="44"/>
      <c r="Q6254" s="44"/>
      <c r="R6254" s="44"/>
      <c r="S6254" s="44"/>
      <c r="T6254" s="44"/>
      <c r="U6254" s="44"/>
      <c r="V6254" s="44"/>
      <c r="W6254" s="44"/>
      <c r="X6254" s="44"/>
      <c r="Y6254" s="44"/>
    </row>
    <row r="6255" spans="1:25" ht="15" customHeight="1" x14ac:dyDescent="0.2">
      <c r="A6255" s="44"/>
      <c r="O6255" s="44"/>
      <c r="P6255" s="44"/>
      <c r="Q6255" s="44"/>
      <c r="R6255" s="44"/>
      <c r="S6255" s="44"/>
      <c r="T6255" s="44"/>
      <c r="U6255" s="44"/>
      <c r="V6255" s="44"/>
      <c r="W6255" s="44"/>
      <c r="X6255" s="44"/>
      <c r="Y6255" s="44"/>
    </row>
    <row r="6256" spans="1:25" ht="15" customHeight="1" x14ac:dyDescent="0.2">
      <c r="A6256" s="44"/>
      <c r="O6256" s="44"/>
      <c r="P6256" s="44"/>
      <c r="Q6256" s="44"/>
      <c r="R6256" s="44"/>
      <c r="S6256" s="44"/>
      <c r="T6256" s="44"/>
      <c r="U6256" s="44"/>
      <c r="V6256" s="44"/>
      <c r="W6256" s="44"/>
      <c r="X6256" s="44"/>
      <c r="Y6256" s="44"/>
    </row>
    <row r="6257" spans="1:25" ht="15" customHeight="1" x14ac:dyDescent="0.2">
      <c r="A6257" s="44"/>
      <c r="O6257" s="44"/>
      <c r="P6257" s="44"/>
      <c r="Q6257" s="44"/>
      <c r="R6257" s="44"/>
      <c r="S6257" s="44"/>
      <c r="T6257" s="44"/>
      <c r="U6257" s="44"/>
      <c r="V6257" s="44"/>
      <c r="W6257" s="44"/>
      <c r="X6257" s="44"/>
      <c r="Y6257" s="44"/>
    </row>
    <row r="6258" spans="1:25" ht="15" customHeight="1" x14ac:dyDescent="0.2">
      <c r="A6258" s="44"/>
      <c r="O6258" s="44"/>
      <c r="P6258" s="44"/>
      <c r="Q6258" s="44"/>
      <c r="R6258" s="44"/>
      <c r="S6258" s="44"/>
      <c r="T6258" s="44"/>
      <c r="U6258" s="44"/>
      <c r="V6258" s="44"/>
      <c r="W6258" s="44"/>
      <c r="X6258" s="44"/>
      <c r="Y6258" s="44"/>
    </row>
    <row r="6259" spans="1:25" ht="15" customHeight="1" x14ac:dyDescent="0.2">
      <c r="A6259" s="44"/>
      <c r="O6259" s="44"/>
      <c r="P6259" s="44"/>
      <c r="Q6259" s="44"/>
      <c r="R6259" s="44"/>
      <c r="S6259" s="44"/>
      <c r="T6259" s="44"/>
      <c r="U6259" s="44"/>
      <c r="V6259" s="44"/>
      <c r="W6259" s="44"/>
      <c r="X6259" s="44"/>
      <c r="Y6259" s="44"/>
    </row>
    <row r="6260" spans="1:25" ht="15" customHeight="1" x14ac:dyDescent="0.2">
      <c r="A6260" s="44"/>
      <c r="O6260" s="44"/>
      <c r="P6260" s="44"/>
      <c r="Q6260" s="44"/>
      <c r="R6260" s="44"/>
      <c r="S6260" s="44"/>
      <c r="T6260" s="44"/>
      <c r="U6260" s="44"/>
      <c r="V6260" s="44"/>
      <c r="W6260" s="44"/>
      <c r="X6260" s="44"/>
      <c r="Y6260" s="44"/>
    </row>
    <row r="6261" spans="1:25" ht="15" customHeight="1" x14ac:dyDescent="0.2">
      <c r="A6261" s="44"/>
      <c r="O6261" s="44"/>
      <c r="P6261" s="44"/>
      <c r="Q6261" s="44"/>
      <c r="R6261" s="44"/>
      <c r="S6261" s="44"/>
      <c r="T6261" s="44"/>
      <c r="U6261" s="44"/>
      <c r="V6261" s="44"/>
      <c r="W6261" s="44"/>
      <c r="X6261" s="44"/>
      <c r="Y6261" s="44"/>
    </row>
    <row r="6262" spans="1:25" ht="15" customHeight="1" x14ac:dyDescent="0.2">
      <c r="A6262" s="44"/>
      <c r="O6262" s="44"/>
      <c r="P6262" s="44"/>
      <c r="Q6262" s="44"/>
      <c r="R6262" s="44"/>
      <c r="S6262" s="44"/>
      <c r="T6262" s="44"/>
      <c r="U6262" s="44"/>
      <c r="V6262" s="44"/>
      <c r="W6262" s="44"/>
      <c r="X6262" s="44"/>
      <c r="Y6262" s="44"/>
    </row>
    <row r="6263" spans="1:25" ht="15" customHeight="1" x14ac:dyDescent="0.2">
      <c r="A6263" s="44"/>
      <c r="O6263" s="44"/>
      <c r="P6263" s="44"/>
      <c r="Q6263" s="44"/>
      <c r="R6263" s="44"/>
      <c r="S6263" s="44"/>
      <c r="T6263" s="44"/>
      <c r="U6263" s="44"/>
      <c r="V6263" s="44"/>
      <c r="W6263" s="44"/>
      <c r="X6263" s="44"/>
      <c r="Y6263" s="44"/>
    </row>
    <row r="6264" spans="1:25" ht="15" customHeight="1" x14ac:dyDescent="0.2">
      <c r="A6264" s="44"/>
      <c r="O6264" s="44"/>
      <c r="P6264" s="44"/>
      <c r="Q6264" s="44"/>
      <c r="R6264" s="44"/>
      <c r="S6264" s="44"/>
      <c r="T6264" s="44"/>
      <c r="U6264" s="44"/>
      <c r="V6264" s="44"/>
      <c r="W6264" s="44"/>
      <c r="X6264" s="44"/>
      <c r="Y6264" s="44"/>
    </row>
    <row r="6265" spans="1:25" ht="15" customHeight="1" x14ac:dyDescent="0.2">
      <c r="A6265" s="44"/>
      <c r="O6265" s="44"/>
      <c r="P6265" s="44"/>
      <c r="Q6265" s="44"/>
      <c r="R6265" s="44"/>
      <c r="S6265" s="44"/>
      <c r="T6265" s="44"/>
      <c r="U6265" s="44"/>
      <c r="V6265" s="44"/>
      <c r="W6265" s="44"/>
      <c r="X6265" s="44"/>
      <c r="Y6265" s="44"/>
    </row>
    <row r="6266" spans="1:25" ht="15" customHeight="1" x14ac:dyDescent="0.2">
      <c r="A6266" s="44"/>
      <c r="O6266" s="44"/>
      <c r="P6266" s="44"/>
      <c r="Q6266" s="44"/>
      <c r="R6266" s="44"/>
      <c r="S6266" s="44"/>
      <c r="T6266" s="44"/>
      <c r="U6266" s="44"/>
      <c r="V6266" s="44"/>
      <c r="W6266" s="44"/>
      <c r="X6266" s="44"/>
      <c r="Y6266" s="44"/>
    </row>
    <row r="6267" spans="1:25" ht="15" customHeight="1" x14ac:dyDescent="0.2">
      <c r="A6267" s="44"/>
      <c r="O6267" s="44"/>
      <c r="P6267" s="44"/>
      <c r="Q6267" s="44"/>
      <c r="R6267" s="44"/>
      <c r="S6267" s="44"/>
      <c r="T6267" s="44"/>
      <c r="U6267" s="44"/>
      <c r="V6267" s="44"/>
      <c r="W6267" s="44"/>
      <c r="X6267" s="44"/>
      <c r="Y6267" s="44"/>
    </row>
    <row r="6268" spans="1:25" ht="15" customHeight="1" x14ac:dyDescent="0.2">
      <c r="A6268" s="44"/>
      <c r="O6268" s="44"/>
      <c r="P6268" s="44"/>
      <c r="Q6268" s="44"/>
      <c r="R6268" s="44"/>
      <c r="S6268" s="44"/>
      <c r="T6268" s="44"/>
      <c r="U6268" s="44"/>
      <c r="V6268" s="44"/>
      <c r="W6268" s="44"/>
      <c r="X6268" s="44"/>
      <c r="Y6268" s="44"/>
    </row>
    <row r="6269" spans="1:25" ht="15" customHeight="1" x14ac:dyDescent="0.2">
      <c r="A6269" s="44"/>
      <c r="O6269" s="44"/>
      <c r="P6269" s="44"/>
      <c r="Q6269" s="44"/>
      <c r="R6269" s="44"/>
      <c r="S6269" s="44"/>
      <c r="T6269" s="44"/>
      <c r="U6269" s="44"/>
      <c r="V6269" s="44"/>
      <c r="W6269" s="44"/>
      <c r="X6269" s="44"/>
      <c r="Y6269" s="44"/>
    </row>
    <row r="6270" spans="1:25" ht="15" customHeight="1" x14ac:dyDescent="0.2">
      <c r="A6270" s="44"/>
      <c r="O6270" s="44"/>
      <c r="P6270" s="44"/>
      <c r="Q6270" s="44"/>
      <c r="R6270" s="44"/>
      <c r="S6270" s="44"/>
      <c r="T6270" s="44"/>
      <c r="U6270" s="44"/>
      <c r="V6270" s="44"/>
      <c r="W6270" s="44"/>
      <c r="X6270" s="44"/>
      <c r="Y6270" s="44"/>
    </row>
    <row r="6271" spans="1:25" ht="15" customHeight="1" x14ac:dyDescent="0.2">
      <c r="A6271" s="44"/>
      <c r="O6271" s="44"/>
      <c r="P6271" s="44"/>
      <c r="Q6271" s="44"/>
      <c r="R6271" s="44"/>
      <c r="S6271" s="44"/>
      <c r="T6271" s="44"/>
      <c r="U6271" s="44"/>
      <c r="V6271" s="44"/>
      <c r="W6271" s="44"/>
      <c r="X6271" s="44"/>
      <c r="Y6271" s="44"/>
    </row>
    <row r="6272" spans="1:25" ht="15" customHeight="1" x14ac:dyDescent="0.2">
      <c r="A6272" s="44"/>
      <c r="O6272" s="44"/>
      <c r="P6272" s="44"/>
      <c r="Q6272" s="44"/>
      <c r="R6272" s="44"/>
      <c r="S6272" s="44"/>
      <c r="T6272" s="44"/>
      <c r="U6272" s="44"/>
      <c r="V6272" s="44"/>
      <c r="W6272" s="44"/>
      <c r="X6272" s="44"/>
      <c r="Y6272" s="44"/>
    </row>
    <row r="6273" spans="1:25" ht="15" customHeight="1" x14ac:dyDescent="0.2">
      <c r="A6273" s="44"/>
      <c r="O6273" s="44"/>
      <c r="P6273" s="44"/>
      <c r="Q6273" s="44"/>
      <c r="R6273" s="44"/>
      <c r="S6273" s="44"/>
      <c r="T6273" s="44"/>
      <c r="U6273" s="44"/>
      <c r="V6273" s="44"/>
      <c r="W6273" s="44"/>
      <c r="X6273" s="44"/>
      <c r="Y6273" s="44"/>
    </row>
    <row r="6274" spans="1:25" ht="15" customHeight="1" x14ac:dyDescent="0.2">
      <c r="A6274" s="44"/>
      <c r="O6274" s="44"/>
      <c r="P6274" s="44"/>
      <c r="Q6274" s="44"/>
      <c r="R6274" s="44"/>
      <c r="S6274" s="44"/>
      <c r="T6274" s="44"/>
      <c r="U6274" s="44"/>
      <c r="V6274" s="44"/>
      <c r="W6274" s="44"/>
      <c r="X6274" s="44"/>
      <c r="Y6274" s="44"/>
    </row>
    <row r="6275" spans="1:25" ht="15" customHeight="1" x14ac:dyDescent="0.2">
      <c r="A6275" s="44"/>
      <c r="O6275" s="44"/>
      <c r="P6275" s="44"/>
      <c r="Q6275" s="44"/>
      <c r="R6275" s="44"/>
      <c r="S6275" s="44"/>
      <c r="T6275" s="44"/>
      <c r="U6275" s="44"/>
      <c r="V6275" s="44"/>
      <c r="W6275" s="44"/>
      <c r="X6275" s="44"/>
      <c r="Y6275" s="44"/>
    </row>
    <row r="6276" spans="1:25" ht="15" customHeight="1" x14ac:dyDescent="0.2">
      <c r="A6276" s="44"/>
      <c r="O6276" s="44"/>
      <c r="P6276" s="44"/>
      <c r="Q6276" s="44"/>
      <c r="R6276" s="44"/>
      <c r="S6276" s="44"/>
      <c r="T6276" s="44"/>
      <c r="U6276" s="44"/>
      <c r="V6276" s="44"/>
      <c r="W6276" s="44"/>
      <c r="X6276" s="44"/>
      <c r="Y6276" s="44"/>
    </row>
    <row r="6277" spans="1:25" ht="15" customHeight="1" x14ac:dyDescent="0.2">
      <c r="A6277" s="44"/>
      <c r="O6277" s="44"/>
      <c r="P6277" s="44"/>
      <c r="Q6277" s="44"/>
      <c r="R6277" s="44"/>
      <c r="S6277" s="44"/>
      <c r="T6277" s="44"/>
      <c r="U6277" s="44"/>
      <c r="V6277" s="44"/>
      <c r="W6277" s="44"/>
      <c r="X6277" s="44"/>
      <c r="Y6277" s="44"/>
    </row>
    <row r="6278" spans="1:25" ht="15" customHeight="1" x14ac:dyDescent="0.2">
      <c r="A6278" s="44"/>
      <c r="O6278" s="44"/>
      <c r="P6278" s="44"/>
      <c r="Q6278" s="44"/>
      <c r="R6278" s="44"/>
      <c r="S6278" s="44"/>
      <c r="T6278" s="44"/>
      <c r="U6278" s="44"/>
      <c r="V6278" s="44"/>
      <c r="W6278" s="44"/>
      <c r="X6278" s="44"/>
      <c r="Y6278" s="44"/>
    </row>
    <row r="6279" spans="1:25" ht="15" customHeight="1" x14ac:dyDescent="0.2">
      <c r="A6279" s="44"/>
      <c r="O6279" s="44"/>
      <c r="P6279" s="44"/>
      <c r="Q6279" s="44"/>
      <c r="R6279" s="44"/>
      <c r="S6279" s="44"/>
      <c r="T6279" s="44"/>
      <c r="U6279" s="44"/>
      <c r="V6279" s="44"/>
      <c r="W6279" s="44"/>
      <c r="X6279" s="44"/>
      <c r="Y6279" s="44"/>
    </row>
    <row r="6280" spans="1:25" ht="15" customHeight="1" x14ac:dyDescent="0.2">
      <c r="A6280" s="44"/>
      <c r="O6280" s="44"/>
      <c r="P6280" s="44"/>
      <c r="Q6280" s="44"/>
      <c r="R6280" s="44"/>
      <c r="S6280" s="44"/>
      <c r="T6280" s="44"/>
      <c r="U6280" s="44"/>
      <c r="V6280" s="44"/>
      <c r="W6280" s="44"/>
      <c r="X6280" s="44"/>
      <c r="Y6280" s="44"/>
    </row>
    <row r="6281" spans="1:25" ht="15" customHeight="1" x14ac:dyDescent="0.2">
      <c r="A6281" s="44"/>
      <c r="O6281" s="44"/>
      <c r="P6281" s="44"/>
      <c r="Q6281" s="44"/>
      <c r="R6281" s="44"/>
      <c r="S6281" s="44"/>
      <c r="T6281" s="44"/>
      <c r="U6281" s="44"/>
      <c r="V6281" s="44"/>
      <c r="W6281" s="44"/>
      <c r="X6281" s="44"/>
      <c r="Y6281" s="44"/>
    </row>
    <row r="6282" spans="1:25" ht="15" customHeight="1" x14ac:dyDescent="0.2">
      <c r="A6282" s="44"/>
      <c r="O6282" s="44"/>
      <c r="P6282" s="44"/>
      <c r="Q6282" s="44"/>
      <c r="R6282" s="44"/>
      <c r="S6282" s="44"/>
      <c r="T6282" s="44"/>
      <c r="U6282" s="44"/>
      <c r="V6282" s="44"/>
      <c r="W6282" s="44"/>
      <c r="X6282" s="44"/>
      <c r="Y6282" s="44"/>
    </row>
    <row r="6283" spans="1:25" ht="15" customHeight="1" x14ac:dyDescent="0.2">
      <c r="A6283" s="44"/>
      <c r="O6283" s="44"/>
      <c r="P6283" s="44"/>
      <c r="Q6283" s="44"/>
      <c r="R6283" s="44"/>
      <c r="S6283" s="44"/>
      <c r="T6283" s="44"/>
      <c r="U6283" s="44"/>
      <c r="V6283" s="44"/>
      <c r="W6283" s="44"/>
      <c r="X6283" s="44"/>
      <c r="Y6283" s="44"/>
    </row>
    <row r="6284" spans="1:25" ht="15" customHeight="1" x14ac:dyDescent="0.2">
      <c r="A6284" s="44"/>
      <c r="O6284" s="44"/>
      <c r="P6284" s="44"/>
      <c r="Q6284" s="44"/>
      <c r="R6284" s="44"/>
      <c r="S6284" s="44"/>
      <c r="T6284" s="44"/>
      <c r="U6284" s="44"/>
      <c r="V6284" s="44"/>
      <c r="W6284" s="44"/>
      <c r="X6284" s="44"/>
      <c r="Y6284" s="44"/>
    </row>
    <row r="6285" spans="1:25" ht="15" customHeight="1" x14ac:dyDescent="0.2">
      <c r="A6285" s="44"/>
      <c r="O6285" s="44"/>
      <c r="P6285" s="44"/>
      <c r="Q6285" s="44"/>
      <c r="R6285" s="44"/>
      <c r="S6285" s="44"/>
      <c r="T6285" s="44"/>
      <c r="U6285" s="44"/>
      <c r="V6285" s="44"/>
      <c r="W6285" s="44"/>
      <c r="X6285" s="44"/>
      <c r="Y6285" s="44"/>
    </row>
    <row r="6286" spans="1:25" ht="15" customHeight="1" x14ac:dyDescent="0.2">
      <c r="A6286" s="44"/>
      <c r="O6286" s="44"/>
      <c r="P6286" s="44"/>
      <c r="Q6286" s="44"/>
      <c r="R6286" s="44"/>
      <c r="S6286" s="44"/>
      <c r="T6286" s="44"/>
      <c r="U6286" s="44"/>
      <c r="V6286" s="44"/>
      <c r="W6286" s="44"/>
      <c r="X6286" s="44"/>
      <c r="Y6286" s="44"/>
    </row>
    <row r="6287" spans="1:25" ht="15" customHeight="1" x14ac:dyDescent="0.2">
      <c r="A6287" s="44"/>
      <c r="O6287" s="44"/>
      <c r="P6287" s="44"/>
      <c r="Q6287" s="44"/>
      <c r="R6287" s="44"/>
      <c r="S6287" s="44"/>
      <c r="T6287" s="44"/>
      <c r="U6287" s="44"/>
      <c r="V6287" s="44"/>
      <c r="W6287" s="44"/>
      <c r="X6287" s="44"/>
      <c r="Y6287" s="44"/>
    </row>
    <row r="6288" spans="1:25" ht="15" customHeight="1" x14ac:dyDescent="0.2">
      <c r="A6288" s="44"/>
      <c r="O6288" s="44"/>
      <c r="P6288" s="44"/>
      <c r="Q6288" s="44"/>
      <c r="R6288" s="44"/>
      <c r="S6288" s="44"/>
      <c r="T6288" s="44"/>
      <c r="U6288" s="44"/>
      <c r="V6288" s="44"/>
      <c r="W6288" s="44"/>
      <c r="X6288" s="44"/>
      <c r="Y6288" s="44"/>
    </row>
    <row r="6289" spans="1:25" ht="15" customHeight="1" x14ac:dyDescent="0.2">
      <c r="A6289" s="44"/>
      <c r="O6289" s="44"/>
      <c r="P6289" s="44"/>
      <c r="Q6289" s="44"/>
      <c r="R6289" s="44"/>
      <c r="S6289" s="44"/>
      <c r="T6289" s="44"/>
      <c r="U6289" s="44"/>
      <c r="V6289" s="44"/>
      <c r="W6289" s="44"/>
      <c r="X6289" s="44"/>
      <c r="Y6289" s="44"/>
    </row>
    <row r="6290" spans="1:25" ht="15" customHeight="1" x14ac:dyDescent="0.2">
      <c r="A6290" s="44"/>
      <c r="O6290" s="44"/>
      <c r="P6290" s="44"/>
      <c r="Q6290" s="44"/>
      <c r="R6290" s="44"/>
      <c r="S6290" s="44"/>
      <c r="T6290" s="44"/>
      <c r="U6290" s="44"/>
      <c r="V6290" s="44"/>
      <c r="W6290" s="44"/>
      <c r="X6290" s="44"/>
      <c r="Y6290" s="44"/>
    </row>
    <row r="6291" spans="1:25" ht="15" customHeight="1" x14ac:dyDescent="0.2">
      <c r="A6291" s="44"/>
      <c r="O6291" s="44"/>
      <c r="P6291" s="44"/>
      <c r="Q6291" s="44"/>
      <c r="R6291" s="44"/>
      <c r="S6291" s="44"/>
      <c r="T6291" s="44"/>
      <c r="U6291" s="44"/>
      <c r="V6291" s="44"/>
      <c r="W6291" s="44"/>
      <c r="X6291" s="44"/>
      <c r="Y6291" s="44"/>
    </row>
    <row r="6292" spans="1:25" ht="15" customHeight="1" x14ac:dyDescent="0.2">
      <c r="A6292" s="44"/>
      <c r="O6292" s="44"/>
      <c r="P6292" s="44"/>
      <c r="Q6292" s="44"/>
      <c r="R6292" s="44"/>
      <c r="S6292" s="44"/>
      <c r="T6292" s="44"/>
      <c r="U6292" s="44"/>
      <c r="V6292" s="44"/>
      <c r="W6292" s="44"/>
      <c r="X6292" s="44"/>
      <c r="Y6292" s="44"/>
    </row>
    <row r="6293" spans="1:25" ht="15" customHeight="1" x14ac:dyDescent="0.2">
      <c r="A6293" s="44"/>
      <c r="O6293" s="44"/>
      <c r="P6293" s="44"/>
      <c r="Q6293" s="44"/>
      <c r="R6293" s="44"/>
      <c r="S6293" s="44"/>
      <c r="T6293" s="44"/>
      <c r="U6293" s="44"/>
      <c r="V6293" s="44"/>
      <c r="W6293" s="44"/>
      <c r="X6293" s="44"/>
      <c r="Y6293" s="44"/>
    </row>
    <row r="6294" spans="1:25" ht="15" customHeight="1" x14ac:dyDescent="0.2">
      <c r="A6294" s="44"/>
      <c r="O6294" s="44"/>
      <c r="P6294" s="44"/>
      <c r="Q6294" s="44"/>
      <c r="R6294" s="44"/>
      <c r="S6294" s="44"/>
      <c r="T6294" s="44"/>
      <c r="U6294" s="44"/>
      <c r="V6294" s="44"/>
      <c r="W6294" s="44"/>
      <c r="X6294" s="44"/>
      <c r="Y6294" s="44"/>
    </row>
    <row r="6295" spans="1:25" ht="15" customHeight="1" x14ac:dyDescent="0.2">
      <c r="A6295" s="44"/>
      <c r="O6295" s="44"/>
      <c r="P6295" s="44"/>
      <c r="Q6295" s="44"/>
      <c r="R6295" s="44"/>
      <c r="S6295" s="44"/>
      <c r="T6295" s="44"/>
      <c r="U6295" s="44"/>
      <c r="V6295" s="44"/>
      <c r="W6295" s="44"/>
      <c r="X6295" s="44"/>
      <c r="Y6295" s="44"/>
    </row>
    <row r="6296" spans="1:25" ht="15" customHeight="1" x14ac:dyDescent="0.2">
      <c r="A6296" s="44"/>
      <c r="O6296" s="44"/>
      <c r="P6296" s="44"/>
      <c r="Q6296" s="44"/>
      <c r="R6296" s="44"/>
      <c r="S6296" s="44"/>
      <c r="T6296" s="44"/>
      <c r="U6296" s="44"/>
      <c r="V6296" s="44"/>
      <c r="W6296" s="44"/>
      <c r="X6296" s="44"/>
      <c r="Y6296" s="44"/>
    </row>
    <row r="6297" spans="1:25" ht="15" customHeight="1" x14ac:dyDescent="0.2">
      <c r="A6297" s="44"/>
      <c r="O6297" s="44"/>
      <c r="P6297" s="44"/>
      <c r="Q6297" s="44"/>
      <c r="R6297" s="44"/>
      <c r="S6297" s="44"/>
      <c r="T6297" s="44"/>
      <c r="U6297" s="44"/>
      <c r="V6297" s="44"/>
      <c r="W6297" s="44"/>
      <c r="X6297" s="44"/>
      <c r="Y6297" s="44"/>
    </row>
    <row r="6298" spans="1:25" ht="15" customHeight="1" x14ac:dyDescent="0.2">
      <c r="A6298" s="44"/>
      <c r="O6298" s="44"/>
      <c r="P6298" s="44"/>
      <c r="Q6298" s="44"/>
      <c r="R6298" s="44"/>
      <c r="S6298" s="44"/>
      <c r="T6298" s="44"/>
      <c r="U6298" s="44"/>
      <c r="V6298" s="44"/>
      <c r="W6298" s="44"/>
      <c r="X6298" s="44"/>
      <c r="Y6298" s="44"/>
    </row>
    <row r="6299" spans="1:25" ht="15" customHeight="1" x14ac:dyDescent="0.2">
      <c r="A6299" s="44"/>
      <c r="O6299" s="44"/>
      <c r="P6299" s="44"/>
      <c r="Q6299" s="44"/>
      <c r="R6299" s="44"/>
      <c r="S6299" s="44"/>
      <c r="T6299" s="44"/>
      <c r="U6299" s="44"/>
      <c r="V6299" s="44"/>
      <c r="W6299" s="44"/>
      <c r="X6299" s="44"/>
      <c r="Y6299" s="44"/>
    </row>
    <row r="6300" spans="1:25" ht="15" customHeight="1" x14ac:dyDescent="0.2">
      <c r="A6300" s="44"/>
      <c r="O6300" s="44"/>
      <c r="P6300" s="44"/>
      <c r="Q6300" s="44"/>
      <c r="R6300" s="44"/>
      <c r="S6300" s="44"/>
      <c r="T6300" s="44"/>
      <c r="U6300" s="44"/>
      <c r="V6300" s="44"/>
      <c r="W6300" s="44"/>
      <c r="X6300" s="44"/>
      <c r="Y6300" s="44"/>
    </row>
    <row r="6301" spans="1:25" ht="15" customHeight="1" x14ac:dyDescent="0.2">
      <c r="A6301" s="44"/>
      <c r="O6301" s="44"/>
      <c r="P6301" s="44"/>
      <c r="Q6301" s="44"/>
      <c r="R6301" s="44"/>
      <c r="S6301" s="44"/>
      <c r="T6301" s="44"/>
      <c r="U6301" s="44"/>
      <c r="V6301" s="44"/>
      <c r="W6301" s="44"/>
      <c r="X6301" s="44"/>
      <c r="Y6301" s="44"/>
    </row>
    <row r="6302" spans="1:25" ht="15" customHeight="1" x14ac:dyDescent="0.2">
      <c r="A6302" s="44"/>
      <c r="O6302" s="44"/>
      <c r="P6302" s="44"/>
      <c r="Q6302" s="44"/>
      <c r="R6302" s="44"/>
      <c r="S6302" s="44"/>
      <c r="T6302" s="44"/>
      <c r="U6302" s="44"/>
      <c r="V6302" s="44"/>
      <c r="W6302" s="44"/>
      <c r="X6302" s="44"/>
      <c r="Y6302" s="44"/>
    </row>
    <row r="6303" spans="1:25" ht="15" customHeight="1" x14ac:dyDescent="0.2">
      <c r="A6303" s="44"/>
      <c r="O6303" s="44"/>
      <c r="P6303" s="44"/>
      <c r="Q6303" s="44"/>
      <c r="R6303" s="44"/>
      <c r="S6303" s="44"/>
      <c r="T6303" s="44"/>
      <c r="U6303" s="44"/>
      <c r="V6303" s="44"/>
      <c r="W6303" s="44"/>
      <c r="X6303" s="44"/>
      <c r="Y6303" s="44"/>
    </row>
    <row r="6304" spans="1:25" ht="15" customHeight="1" x14ac:dyDescent="0.2">
      <c r="A6304" s="44"/>
      <c r="O6304" s="44"/>
      <c r="P6304" s="44"/>
      <c r="Q6304" s="44"/>
      <c r="R6304" s="44"/>
      <c r="S6304" s="44"/>
      <c r="T6304" s="44"/>
      <c r="U6304" s="44"/>
      <c r="V6304" s="44"/>
      <c r="W6304" s="44"/>
      <c r="X6304" s="44"/>
      <c r="Y6304" s="44"/>
    </row>
    <row r="6305" spans="1:25" ht="15" customHeight="1" x14ac:dyDescent="0.2">
      <c r="A6305" s="44"/>
      <c r="O6305" s="44"/>
      <c r="P6305" s="44"/>
      <c r="Q6305" s="44"/>
      <c r="R6305" s="44"/>
      <c r="S6305" s="44"/>
      <c r="T6305" s="44"/>
      <c r="U6305" s="44"/>
      <c r="V6305" s="44"/>
      <c r="W6305" s="44"/>
      <c r="X6305" s="44"/>
      <c r="Y6305" s="44"/>
    </row>
    <row r="6306" spans="1:25" ht="15" customHeight="1" x14ac:dyDescent="0.2">
      <c r="A6306" s="44"/>
      <c r="O6306" s="44"/>
      <c r="P6306" s="44"/>
      <c r="Q6306" s="44"/>
      <c r="R6306" s="44"/>
      <c r="S6306" s="44"/>
      <c r="T6306" s="44"/>
      <c r="U6306" s="44"/>
      <c r="V6306" s="44"/>
      <c r="W6306" s="44"/>
      <c r="X6306" s="44"/>
      <c r="Y6306" s="44"/>
    </row>
    <row r="6307" spans="1:25" ht="15" customHeight="1" x14ac:dyDescent="0.2">
      <c r="A6307" s="44"/>
      <c r="O6307" s="44"/>
      <c r="P6307" s="44"/>
      <c r="Q6307" s="44"/>
      <c r="R6307" s="44"/>
      <c r="S6307" s="44"/>
      <c r="T6307" s="44"/>
      <c r="U6307" s="44"/>
      <c r="V6307" s="44"/>
      <c r="W6307" s="44"/>
      <c r="X6307" s="44"/>
      <c r="Y6307" s="44"/>
    </row>
    <row r="6308" spans="1:25" ht="15" customHeight="1" x14ac:dyDescent="0.2">
      <c r="A6308" s="44"/>
      <c r="O6308" s="44"/>
      <c r="P6308" s="44"/>
      <c r="Q6308" s="44"/>
      <c r="R6308" s="44"/>
      <c r="S6308" s="44"/>
      <c r="T6308" s="44"/>
      <c r="U6308" s="44"/>
      <c r="V6308" s="44"/>
      <c r="W6308" s="44"/>
      <c r="X6308" s="44"/>
      <c r="Y6308" s="44"/>
    </row>
    <row r="6309" spans="1:25" ht="15" customHeight="1" x14ac:dyDescent="0.2">
      <c r="A6309" s="44"/>
      <c r="O6309" s="44"/>
      <c r="P6309" s="44"/>
      <c r="Q6309" s="44"/>
      <c r="R6309" s="44"/>
      <c r="S6309" s="44"/>
      <c r="T6309" s="44"/>
      <c r="U6309" s="44"/>
      <c r="V6309" s="44"/>
      <c r="W6309" s="44"/>
      <c r="X6309" s="44"/>
      <c r="Y6309" s="44"/>
    </row>
    <row r="6310" spans="1:25" ht="15" customHeight="1" x14ac:dyDescent="0.2">
      <c r="A6310" s="44"/>
      <c r="O6310" s="44"/>
      <c r="P6310" s="44"/>
      <c r="Q6310" s="44"/>
      <c r="R6310" s="44"/>
      <c r="S6310" s="44"/>
      <c r="T6310" s="44"/>
      <c r="U6310" s="44"/>
      <c r="V6310" s="44"/>
      <c r="W6310" s="44"/>
      <c r="X6310" s="44"/>
      <c r="Y6310" s="44"/>
    </row>
    <row r="6311" spans="1:25" ht="15" customHeight="1" x14ac:dyDescent="0.2">
      <c r="A6311" s="44"/>
      <c r="O6311" s="44"/>
      <c r="P6311" s="44"/>
      <c r="Q6311" s="44"/>
      <c r="R6311" s="44"/>
      <c r="S6311" s="44"/>
      <c r="T6311" s="44"/>
      <c r="U6311" s="44"/>
      <c r="V6311" s="44"/>
      <c r="W6311" s="44"/>
      <c r="X6311" s="44"/>
      <c r="Y6311" s="44"/>
    </row>
    <row r="6312" spans="1:25" ht="15" customHeight="1" x14ac:dyDescent="0.2">
      <c r="A6312" s="44"/>
      <c r="O6312" s="44"/>
      <c r="P6312" s="44"/>
      <c r="Q6312" s="44"/>
      <c r="R6312" s="44"/>
      <c r="S6312" s="44"/>
      <c r="T6312" s="44"/>
      <c r="U6312" s="44"/>
      <c r="V6312" s="44"/>
      <c r="W6312" s="44"/>
      <c r="X6312" s="44"/>
      <c r="Y6312" s="44"/>
    </row>
    <row r="6313" spans="1:25" ht="15" customHeight="1" x14ac:dyDescent="0.2">
      <c r="A6313" s="44"/>
      <c r="O6313" s="44"/>
      <c r="P6313" s="44"/>
      <c r="Q6313" s="44"/>
      <c r="R6313" s="44"/>
      <c r="S6313" s="44"/>
      <c r="T6313" s="44"/>
      <c r="U6313" s="44"/>
      <c r="V6313" s="44"/>
      <c r="W6313" s="44"/>
      <c r="X6313" s="44"/>
      <c r="Y6313" s="44"/>
    </row>
    <row r="6314" spans="1:25" ht="15" customHeight="1" x14ac:dyDescent="0.2">
      <c r="A6314" s="44"/>
      <c r="O6314" s="44"/>
      <c r="P6314" s="44"/>
      <c r="Q6314" s="44"/>
      <c r="R6314" s="44"/>
      <c r="S6314" s="44"/>
      <c r="T6314" s="44"/>
      <c r="U6314" s="44"/>
      <c r="V6314" s="44"/>
      <c r="W6314" s="44"/>
      <c r="X6314" s="44"/>
      <c r="Y6314" s="44"/>
    </row>
    <row r="6315" spans="1:25" ht="15" customHeight="1" x14ac:dyDescent="0.2">
      <c r="A6315" s="44"/>
      <c r="O6315" s="44"/>
      <c r="P6315" s="44"/>
      <c r="Q6315" s="44"/>
      <c r="R6315" s="44"/>
      <c r="S6315" s="44"/>
      <c r="T6315" s="44"/>
      <c r="U6315" s="44"/>
      <c r="V6315" s="44"/>
      <c r="W6315" s="44"/>
      <c r="X6315" s="44"/>
      <c r="Y6315" s="44"/>
    </row>
    <row r="6316" spans="1:25" ht="15" customHeight="1" x14ac:dyDescent="0.2">
      <c r="A6316" s="44"/>
      <c r="O6316" s="44"/>
      <c r="P6316" s="44"/>
      <c r="Q6316" s="44"/>
      <c r="R6316" s="44"/>
      <c r="S6316" s="44"/>
      <c r="T6316" s="44"/>
      <c r="U6316" s="44"/>
      <c r="V6316" s="44"/>
      <c r="W6316" s="44"/>
      <c r="X6316" s="44"/>
      <c r="Y6316" s="44"/>
    </row>
    <row r="6317" spans="1:25" ht="15" customHeight="1" x14ac:dyDescent="0.2">
      <c r="A6317" s="44"/>
      <c r="O6317" s="44"/>
      <c r="P6317" s="44"/>
      <c r="Q6317" s="44"/>
      <c r="R6317" s="44"/>
      <c r="S6317" s="44"/>
      <c r="T6317" s="44"/>
      <c r="U6317" s="44"/>
      <c r="V6317" s="44"/>
      <c r="W6317" s="44"/>
      <c r="X6317" s="44"/>
      <c r="Y6317" s="44"/>
    </row>
    <row r="6318" spans="1:25" ht="15" customHeight="1" x14ac:dyDescent="0.2">
      <c r="A6318" s="44"/>
      <c r="O6318" s="44"/>
      <c r="P6318" s="44"/>
      <c r="Q6318" s="44"/>
      <c r="R6318" s="44"/>
      <c r="S6318" s="44"/>
      <c r="T6318" s="44"/>
      <c r="U6318" s="44"/>
      <c r="V6318" s="44"/>
      <c r="W6318" s="44"/>
      <c r="X6318" s="44"/>
      <c r="Y6318" s="44"/>
    </row>
    <row r="6319" spans="1:25" ht="15" customHeight="1" x14ac:dyDescent="0.2">
      <c r="A6319" s="44"/>
      <c r="O6319" s="44"/>
      <c r="P6319" s="44"/>
      <c r="Q6319" s="44"/>
      <c r="R6319" s="44"/>
      <c r="S6319" s="44"/>
      <c r="T6319" s="44"/>
      <c r="U6319" s="44"/>
      <c r="V6319" s="44"/>
      <c r="W6319" s="44"/>
      <c r="X6319" s="44"/>
      <c r="Y6319" s="44"/>
    </row>
    <row r="6320" spans="1:25" ht="15" customHeight="1" x14ac:dyDescent="0.2">
      <c r="A6320" s="44"/>
      <c r="O6320" s="44"/>
      <c r="P6320" s="44"/>
      <c r="Q6320" s="44"/>
      <c r="R6320" s="44"/>
      <c r="S6320" s="44"/>
      <c r="T6320" s="44"/>
      <c r="U6320" s="44"/>
      <c r="V6320" s="44"/>
      <c r="W6320" s="44"/>
      <c r="X6320" s="44"/>
      <c r="Y6320" s="44"/>
    </row>
    <row r="6321" spans="1:25" ht="15" customHeight="1" x14ac:dyDescent="0.2">
      <c r="A6321" s="44"/>
      <c r="O6321" s="44"/>
      <c r="P6321" s="44"/>
      <c r="Q6321" s="44"/>
      <c r="R6321" s="44"/>
      <c r="S6321" s="44"/>
      <c r="T6321" s="44"/>
      <c r="U6321" s="44"/>
      <c r="V6321" s="44"/>
      <c r="W6321" s="44"/>
      <c r="X6321" s="44"/>
      <c r="Y6321" s="44"/>
    </row>
    <row r="6322" spans="1:25" ht="15" customHeight="1" x14ac:dyDescent="0.2">
      <c r="A6322" s="44"/>
      <c r="O6322" s="44"/>
      <c r="P6322" s="44"/>
      <c r="Q6322" s="44"/>
      <c r="R6322" s="44"/>
      <c r="S6322" s="44"/>
      <c r="T6322" s="44"/>
      <c r="U6322" s="44"/>
      <c r="V6322" s="44"/>
      <c r="W6322" s="44"/>
      <c r="X6322" s="44"/>
      <c r="Y6322" s="44"/>
    </row>
    <row r="6323" spans="1:25" ht="15" customHeight="1" x14ac:dyDescent="0.2">
      <c r="A6323" s="44"/>
      <c r="O6323" s="44"/>
      <c r="P6323" s="44"/>
      <c r="Q6323" s="44"/>
      <c r="R6323" s="44"/>
      <c r="S6323" s="44"/>
      <c r="T6323" s="44"/>
      <c r="U6323" s="44"/>
      <c r="V6323" s="44"/>
      <c r="W6323" s="44"/>
      <c r="X6323" s="44"/>
      <c r="Y6323" s="44"/>
    </row>
    <row r="6324" spans="1:25" ht="15" customHeight="1" x14ac:dyDescent="0.2">
      <c r="A6324" s="44"/>
      <c r="O6324" s="44"/>
      <c r="P6324" s="44"/>
      <c r="Q6324" s="44"/>
      <c r="R6324" s="44"/>
      <c r="S6324" s="44"/>
      <c r="T6324" s="44"/>
      <c r="U6324" s="44"/>
      <c r="V6324" s="44"/>
      <c r="W6324" s="44"/>
      <c r="X6324" s="44"/>
      <c r="Y6324" s="44"/>
    </row>
    <row r="6325" spans="1:25" ht="15" customHeight="1" x14ac:dyDescent="0.2">
      <c r="A6325" s="44"/>
      <c r="O6325" s="44"/>
      <c r="P6325" s="44"/>
      <c r="Q6325" s="44"/>
      <c r="R6325" s="44"/>
      <c r="S6325" s="44"/>
      <c r="T6325" s="44"/>
      <c r="U6325" s="44"/>
      <c r="V6325" s="44"/>
      <c r="W6325" s="44"/>
      <c r="X6325" s="44"/>
      <c r="Y6325" s="44"/>
    </row>
    <row r="6326" spans="1:25" ht="15" customHeight="1" x14ac:dyDescent="0.2">
      <c r="A6326" s="44"/>
      <c r="O6326" s="44"/>
      <c r="P6326" s="44"/>
      <c r="Q6326" s="44"/>
      <c r="R6326" s="44"/>
      <c r="S6326" s="44"/>
      <c r="T6326" s="44"/>
      <c r="U6326" s="44"/>
      <c r="V6326" s="44"/>
      <c r="W6326" s="44"/>
      <c r="X6326" s="44"/>
      <c r="Y6326" s="44"/>
    </row>
    <row r="6327" spans="1:25" ht="15" customHeight="1" x14ac:dyDescent="0.2">
      <c r="A6327" s="44"/>
      <c r="O6327" s="44"/>
      <c r="P6327" s="44"/>
      <c r="Q6327" s="44"/>
      <c r="R6327" s="44"/>
      <c r="S6327" s="44"/>
      <c r="T6327" s="44"/>
      <c r="U6327" s="44"/>
      <c r="V6327" s="44"/>
      <c r="W6327" s="44"/>
      <c r="X6327" s="44"/>
      <c r="Y6327" s="44"/>
    </row>
    <row r="6328" spans="1:25" ht="15" customHeight="1" x14ac:dyDescent="0.2">
      <c r="A6328" s="44"/>
      <c r="O6328" s="44"/>
      <c r="P6328" s="44"/>
      <c r="Q6328" s="44"/>
      <c r="R6328" s="44"/>
      <c r="S6328" s="44"/>
      <c r="T6328" s="44"/>
      <c r="U6328" s="44"/>
      <c r="V6328" s="44"/>
      <c r="W6328" s="44"/>
      <c r="X6328" s="44"/>
      <c r="Y6328" s="44"/>
    </row>
    <row r="6329" spans="1:25" ht="15" customHeight="1" x14ac:dyDescent="0.2">
      <c r="A6329" s="44"/>
      <c r="O6329" s="44"/>
      <c r="P6329" s="44"/>
      <c r="Q6329" s="44"/>
      <c r="R6329" s="44"/>
      <c r="S6329" s="44"/>
      <c r="T6329" s="44"/>
      <c r="U6329" s="44"/>
      <c r="V6329" s="44"/>
      <c r="W6329" s="44"/>
      <c r="X6329" s="44"/>
      <c r="Y6329" s="44"/>
    </row>
    <row r="6330" spans="1:25" ht="15" customHeight="1" x14ac:dyDescent="0.2">
      <c r="A6330" s="44"/>
      <c r="O6330" s="44"/>
      <c r="P6330" s="44"/>
      <c r="Q6330" s="44"/>
      <c r="R6330" s="44"/>
      <c r="S6330" s="44"/>
      <c r="T6330" s="44"/>
      <c r="U6330" s="44"/>
      <c r="V6330" s="44"/>
      <c r="W6330" s="44"/>
      <c r="X6330" s="44"/>
      <c r="Y6330" s="44"/>
    </row>
    <row r="6331" spans="1:25" ht="15" customHeight="1" x14ac:dyDescent="0.2">
      <c r="A6331" s="44"/>
      <c r="O6331" s="44"/>
      <c r="P6331" s="44"/>
      <c r="Q6331" s="44"/>
      <c r="R6331" s="44"/>
      <c r="S6331" s="44"/>
      <c r="T6331" s="44"/>
      <c r="U6331" s="44"/>
      <c r="V6331" s="44"/>
      <c r="W6331" s="44"/>
      <c r="X6331" s="44"/>
      <c r="Y6331" s="44"/>
    </row>
    <row r="6332" spans="1:25" ht="15" customHeight="1" x14ac:dyDescent="0.2">
      <c r="A6332" s="44"/>
      <c r="O6332" s="44"/>
      <c r="P6332" s="44"/>
      <c r="Q6332" s="44"/>
      <c r="R6332" s="44"/>
      <c r="S6332" s="44"/>
      <c r="T6332" s="44"/>
      <c r="U6332" s="44"/>
      <c r="V6332" s="44"/>
      <c r="W6332" s="44"/>
      <c r="X6332" s="44"/>
      <c r="Y6332" s="44"/>
    </row>
    <row r="6333" spans="1:25" ht="15" customHeight="1" x14ac:dyDescent="0.2">
      <c r="A6333" s="44"/>
      <c r="O6333" s="44"/>
      <c r="P6333" s="44"/>
      <c r="Q6333" s="44"/>
      <c r="R6333" s="44"/>
      <c r="S6333" s="44"/>
      <c r="T6333" s="44"/>
      <c r="U6333" s="44"/>
      <c r="V6333" s="44"/>
      <c r="W6333" s="44"/>
      <c r="X6333" s="44"/>
      <c r="Y6333" s="44"/>
    </row>
    <row r="6334" spans="1:25" ht="15" customHeight="1" x14ac:dyDescent="0.2">
      <c r="A6334" s="44"/>
      <c r="O6334" s="44"/>
      <c r="P6334" s="44"/>
      <c r="Q6334" s="44"/>
      <c r="R6334" s="44"/>
      <c r="S6334" s="44"/>
      <c r="T6334" s="44"/>
      <c r="U6334" s="44"/>
      <c r="V6334" s="44"/>
      <c r="W6334" s="44"/>
      <c r="X6334" s="44"/>
      <c r="Y6334" s="44"/>
    </row>
    <row r="6335" spans="1:25" ht="15" customHeight="1" x14ac:dyDescent="0.2">
      <c r="A6335" s="44"/>
      <c r="O6335" s="44"/>
      <c r="P6335" s="44"/>
      <c r="Q6335" s="44"/>
      <c r="R6335" s="44"/>
      <c r="S6335" s="44"/>
      <c r="T6335" s="44"/>
      <c r="U6335" s="44"/>
      <c r="V6335" s="44"/>
      <c r="W6335" s="44"/>
      <c r="X6335" s="44"/>
      <c r="Y6335" s="44"/>
    </row>
    <row r="6336" spans="1:25" ht="15" customHeight="1" x14ac:dyDescent="0.2">
      <c r="A6336" s="44"/>
      <c r="O6336" s="44"/>
      <c r="P6336" s="44"/>
      <c r="Q6336" s="44"/>
      <c r="R6336" s="44"/>
      <c r="S6336" s="44"/>
      <c r="T6336" s="44"/>
      <c r="U6336" s="44"/>
      <c r="V6336" s="44"/>
      <c r="W6336" s="44"/>
      <c r="X6336" s="44"/>
      <c r="Y6336" s="44"/>
    </row>
    <row r="6337" spans="1:25" ht="15" customHeight="1" x14ac:dyDescent="0.2">
      <c r="A6337" s="44"/>
      <c r="O6337" s="44"/>
      <c r="P6337" s="44"/>
      <c r="Q6337" s="44"/>
      <c r="R6337" s="44"/>
      <c r="S6337" s="44"/>
      <c r="T6337" s="44"/>
      <c r="U6337" s="44"/>
      <c r="V6337" s="44"/>
      <c r="W6337" s="44"/>
      <c r="X6337" s="44"/>
      <c r="Y6337" s="44"/>
    </row>
    <row r="6338" spans="1:25" ht="15" customHeight="1" x14ac:dyDescent="0.2">
      <c r="A6338" s="44"/>
      <c r="O6338" s="44"/>
      <c r="P6338" s="44"/>
      <c r="Q6338" s="44"/>
      <c r="R6338" s="44"/>
      <c r="S6338" s="44"/>
      <c r="T6338" s="44"/>
      <c r="U6338" s="44"/>
      <c r="V6338" s="44"/>
      <c r="W6338" s="44"/>
      <c r="X6338" s="44"/>
      <c r="Y6338" s="44"/>
    </row>
    <row r="6339" spans="1:25" ht="15" customHeight="1" x14ac:dyDescent="0.2">
      <c r="A6339" s="44"/>
      <c r="O6339" s="44"/>
      <c r="P6339" s="44"/>
      <c r="Q6339" s="44"/>
      <c r="R6339" s="44"/>
      <c r="S6339" s="44"/>
      <c r="T6339" s="44"/>
      <c r="U6339" s="44"/>
      <c r="V6339" s="44"/>
      <c r="W6339" s="44"/>
      <c r="X6339" s="44"/>
      <c r="Y6339" s="44"/>
    </row>
    <row r="6340" spans="1:25" ht="15" customHeight="1" x14ac:dyDescent="0.2">
      <c r="A6340" s="44"/>
      <c r="O6340" s="44"/>
      <c r="P6340" s="44"/>
      <c r="Q6340" s="44"/>
      <c r="R6340" s="44"/>
      <c r="S6340" s="44"/>
      <c r="T6340" s="44"/>
      <c r="U6340" s="44"/>
      <c r="V6340" s="44"/>
      <c r="W6340" s="44"/>
      <c r="X6340" s="44"/>
      <c r="Y6340" s="44"/>
    </row>
    <row r="6341" spans="1:25" ht="15" customHeight="1" x14ac:dyDescent="0.2">
      <c r="A6341" s="44"/>
      <c r="O6341" s="44"/>
      <c r="P6341" s="44"/>
      <c r="Q6341" s="44"/>
      <c r="R6341" s="44"/>
      <c r="S6341" s="44"/>
      <c r="T6341" s="44"/>
      <c r="U6341" s="44"/>
      <c r="V6341" s="44"/>
      <c r="W6341" s="44"/>
      <c r="X6341" s="44"/>
      <c r="Y6341" s="44"/>
    </row>
    <row r="6342" spans="1:25" ht="15" customHeight="1" x14ac:dyDescent="0.2">
      <c r="A6342" s="44"/>
      <c r="O6342" s="44"/>
      <c r="P6342" s="44"/>
      <c r="Q6342" s="44"/>
      <c r="R6342" s="44"/>
      <c r="S6342" s="44"/>
      <c r="T6342" s="44"/>
      <c r="U6342" s="44"/>
      <c r="V6342" s="44"/>
      <c r="W6342" s="44"/>
      <c r="X6342" s="44"/>
      <c r="Y6342" s="44"/>
    </row>
    <row r="6343" spans="1:25" ht="15" customHeight="1" x14ac:dyDescent="0.2">
      <c r="A6343" s="44"/>
      <c r="O6343" s="44"/>
      <c r="P6343" s="44"/>
      <c r="Q6343" s="44"/>
      <c r="R6343" s="44"/>
      <c r="S6343" s="44"/>
      <c r="T6343" s="44"/>
      <c r="U6343" s="44"/>
      <c r="V6343" s="44"/>
      <c r="W6343" s="44"/>
      <c r="X6343" s="44"/>
      <c r="Y6343" s="44"/>
    </row>
    <row r="6344" spans="1:25" ht="15" customHeight="1" x14ac:dyDescent="0.2">
      <c r="A6344" s="44"/>
      <c r="O6344" s="44"/>
      <c r="P6344" s="44"/>
      <c r="Q6344" s="44"/>
      <c r="R6344" s="44"/>
      <c r="S6344" s="44"/>
      <c r="T6344" s="44"/>
      <c r="U6344" s="44"/>
      <c r="V6344" s="44"/>
      <c r="W6344" s="44"/>
      <c r="X6344" s="44"/>
      <c r="Y6344" s="44"/>
    </row>
    <row r="6345" spans="1:25" ht="15" customHeight="1" x14ac:dyDescent="0.2">
      <c r="A6345" s="44"/>
      <c r="O6345" s="44"/>
      <c r="P6345" s="44"/>
      <c r="Q6345" s="44"/>
      <c r="R6345" s="44"/>
      <c r="S6345" s="44"/>
      <c r="T6345" s="44"/>
      <c r="U6345" s="44"/>
      <c r="V6345" s="44"/>
      <c r="W6345" s="44"/>
      <c r="X6345" s="44"/>
      <c r="Y6345" s="44"/>
    </row>
    <row r="6346" spans="1:25" ht="15" customHeight="1" x14ac:dyDescent="0.2">
      <c r="A6346" s="44"/>
      <c r="O6346" s="44"/>
      <c r="P6346" s="44"/>
      <c r="Q6346" s="44"/>
      <c r="R6346" s="44"/>
      <c r="S6346" s="44"/>
      <c r="T6346" s="44"/>
      <c r="U6346" s="44"/>
      <c r="V6346" s="44"/>
      <c r="W6346" s="44"/>
      <c r="X6346" s="44"/>
      <c r="Y6346" s="44"/>
    </row>
    <row r="6347" spans="1:25" ht="15" customHeight="1" x14ac:dyDescent="0.2">
      <c r="A6347" s="44"/>
      <c r="O6347" s="44"/>
      <c r="P6347" s="44"/>
      <c r="Q6347" s="44"/>
      <c r="R6347" s="44"/>
      <c r="S6347" s="44"/>
      <c r="T6347" s="44"/>
      <c r="U6347" s="44"/>
      <c r="V6347" s="44"/>
      <c r="W6347" s="44"/>
      <c r="X6347" s="44"/>
      <c r="Y6347" s="44"/>
    </row>
    <row r="6348" spans="1:25" ht="15" customHeight="1" x14ac:dyDescent="0.2">
      <c r="A6348" s="44"/>
      <c r="O6348" s="44"/>
      <c r="P6348" s="44"/>
      <c r="Q6348" s="44"/>
      <c r="R6348" s="44"/>
      <c r="S6348" s="44"/>
      <c r="T6348" s="44"/>
      <c r="U6348" s="44"/>
      <c r="V6348" s="44"/>
      <c r="W6348" s="44"/>
      <c r="X6348" s="44"/>
      <c r="Y6348" s="44"/>
    </row>
    <row r="6349" spans="1:25" ht="15" customHeight="1" x14ac:dyDescent="0.2">
      <c r="A6349" s="44"/>
      <c r="O6349" s="44"/>
      <c r="P6349" s="44"/>
      <c r="Q6349" s="44"/>
      <c r="R6349" s="44"/>
      <c r="S6349" s="44"/>
      <c r="T6349" s="44"/>
      <c r="U6349" s="44"/>
      <c r="V6349" s="44"/>
      <c r="W6349" s="44"/>
      <c r="X6349" s="44"/>
      <c r="Y6349" s="44"/>
    </row>
    <row r="6350" spans="1:25" ht="15" customHeight="1" x14ac:dyDescent="0.2">
      <c r="A6350" s="44"/>
      <c r="O6350" s="44"/>
      <c r="P6350" s="44"/>
      <c r="Q6350" s="44"/>
      <c r="R6350" s="44"/>
      <c r="S6350" s="44"/>
      <c r="T6350" s="44"/>
      <c r="U6350" s="44"/>
      <c r="V6350" s="44"/>
      <c r="W6350" s="44"/>
      <c r="X6350" s="44"/>
      <c r="Y6350" s="44"/>
    </row>
    <row r="6351" spans="1:25" ht="15" customHeight="1" x14ac:dyDescent="0.2">
      <c r="A6351" s="44"/>
      <c r="O6351" s="44"/>
      <c r="P6351" s="44"/>
      <c r="Q6351" s="44"/>
      <c r="R6351" s="44"/>
      <c r="S6351" s="44"/>
      <c r="T6351" s="44"/>
      <c r="U6351" s="44"/>
      <c r="V6351" s="44"/>
      <c r="W6351" s="44"/>
      <c r="X6351" s="44"/>
      <c r="Y6351" s="44"/>
    </row>
    <row r="6352" spans="1:25" ht="15" customHeight="1" x14ac:dyDescent="0.2">
      <c r="A6352" s="44"/>
      <c r="O6352" s="44"/>
      <c r="P6352" s="44"/>
      <c r="Q6352" s="44"/>
      <c r="R6352" s="44"/>
      <c r="S6352" s="44"/>
      <c r="T6352" s="44"/>
      <c r="U6352" s="44"/>
      <c r="V6352" s="44"/>
      <c r="W6352" s="44"/>
      <c r="X6352" s="44"/>
      <c r="Y6352" s="44"/>
    </row>
    <row r="6353" spans="1:25" ht="15" customHeight="1" x14ac:dyDescent="0.2">
      <c r="A6353" s="44"/>
      <c r="O6353" s="44"/>
      <c r="P6353" s="44"/>
      <c r="Q6353" s="44"/>
      <c r="R6353" s="44"/>
      <c r="S6353" s="44"/>
      <c r="T6353" s="44"/>
      <c r="U6353" s="44"/>
      <c r="V6353" s="44"/>
      <c r="W6353" s="44"/>
      <c r="X6353" s="44"/>
      <c r="Y6353" s="44"/>
    </row>
    <row r="6354" spans="1:25" ht="15" customHeight="1" x14ac:dyDescent="0.2">
      <c r="A6354" s="44"/>
      <c r="O6354" s="44"/>
      <c r="P6354" s="44"/>
      <c r="Q6354" s="44"/>
      <c r="R6354" s="44"/>
      <c r="S6354" s="44"/>
      <c r="T6354" s="44"/>
      <c r="U6354" s="44"/>
      <c r="V6354" s="44"/>
      <c r="W6354" s="44"/>
      <c r="X6354" s="44"/>
      <c r="Y6354" s="44"/>
    </row>
    <row r="6355" spans="1:25" ht="15" customHeight="1" x14ac:dyDescent="0.2">
      <c r="A6355" s="44"/>
      <c r="O6355" s="44"/>
      <c r="P6355" s="44"/>
      <c r="Q6355" s="44"/>
      <c r="R6355" s="44"/>
      <c r="S6355" s="44"/>
      <c r="T6355" s="44"/>
      <c r="U6355" s="44"/>
      <c r="V6355" s="44"/>
      <c r="W6355" s="44"/>
      <c r="X6355" s="44"/>
      <c r="Y6355" s="44"/>
    </row>
    <row r="6356" spans="1:25" ht="15" customHeight="1" x14ac:dyDescent="0.2">
      <c r="A6356" s="44"/>
      <c r="O6356" s="44"/>
      <c r="P6356" s="44"/>
      <c r="Q6356" s="44"/>
      <c r="R6356" s="44"/>
      <c r="S6356" s="44"/>
      <c r="T6356" s="44"/>
      <c r="U6356" s="44"/>
      <c r="V6356" s="44"/>
      <c r="W6356" s="44"/>
      <c r="X6356" s="44"/>
      <c r="Y6356" s="44"/>
    </row>
    <row r="6357" spans="1:25" ht="15" customHeight="1" x14ac:dyDescent="0.2">
      <c r="A6357" s="44"/>
      <c r="O6357" s="44"/>
      <c r="P6357" s="44"/>
      <c r="Q6357" s="44"/>
      <c r="R6357" s="44"/>
      <c r="S6357" s="44"/>
      <c r="T6357" s="44"/>
      <c r="U6357" s="44"/>
      <c r="V6357" s="44"/>
      <c r="W6357" s="44"/>
      <c r="X6357" s="44"/>
      <c r="Y6357" s="44"/>
    </row>
    <row r="6358" spans="1:25" ht="15" customHeight="1" x14ac:dyDescent="0.2">
      <c r="A6358" s="44"/>
      <c r="O6358" s="44"/>
      <c r="P6358" s="44"/>
      <c r="Q6358" s="44"/>
      <c r="R6358" s="44"/>
      <c r="S6358" s="44"/>
      <c r="T6358" s="44"/>
      <c r="U6358" s="44"/>
      <c r="V6358" s="44"/>
      <c r="W6358" s="44"/>
      <c r="X6358" s="44"/>
      <c r="Y6358" s="44"/>
    </row>
    <row r="6359" spans="1:25" ht="15" customHeight="1" x14ac:dyDescent="0.2">
      <c r="A6359" s="44"/>
      <c r="O6359" s="44"/>
      <c r="P6359" s="44"/>
      <c r="Q6359" s="44"/>
      <c r="R6359" s="44"/>
      <c r="S6359" s="44"/>
      <c r="T6359" s="44"/>
      <c r="U6359" s="44"/>
      <c r="V6359" s="44"/>
      <c r="W6359" s="44"/>
      <c r="X6359" s="44"/>
      <c r="Y6359" s="44"/>
    </row>
    <row r="6360" spans="1:25" ht="15" customHeight="1" x14ac:dyDescent="0.2">
      <c r="A6360" s="44"/>
      <c r="O6360" s="44"/>
      <c r="P6360" s="44"/>
      <c r="Q6360" s="44"/>
      <c r="R6360" s="44"/>
      <c r="S6360" s="44"/>
      <c r="T6360" s="44"/>
      <c r="U6360" s="44"/>
      <c r="V6360" s="44"/>
      <c r="W6360" s="44"/>
      <c r="X6360" s="44"/>
      <c r="Y6360" s="44"/>
    </row>
    <row r="6361" spans="1:25" ht="15" customHeight="1" x14ac:dyDescent="0.2">
      <c r="A6361" s="44"/>
      <c r="O6361" s="44"/>
      <c r="P6361" s="44"/>
      <c r="Q6361" s="44"/>
      <c r="R6361" s="44"/>
      <c r="S6361" s="44"/>
      <c r="T6361" s="44"/>
      <c r="U6361" s="44"/>
      <c r="V6361" s="44"/>
      <c r="W6361" s="44"/>
      <c r="X6361" s="44"/>
      <c r="Y6361" s="44"/>
    </row>
    <row r="6362" spans="1:25" ht="15" customHeight="1" x14ac:dyDescent="0.2">
      <c r="A6362" s="44"/>
      <c r="O6362" s="44"/>
      <c r="P6362" s="44"/>
      <c r="Q6362" s="44"/>
      <c r="R6362" s="44"/>
      <c r="S6362" s="44"/>
      <c r="T6362" s="44"/>
      <c r="U6362" s="44"/>
      <c r="V6362" s="44"/>
      <c r="W6362" s="44"/>
      <c r="X6362" s="44"/>
      <c r="Y6362" s="44"/>
    </row>
    <row r="6363" spans="1:25" ht="15" customHeight="1" x14ac:dyDescent="0.2">
      <c r="A6363" s="44"/>
      <c r="O6363" s="44"/>
      <c r="P6363" s="44"/>
      <c r="Q6363" s="44"/>
      <c r="R6363" s="44"/>
      <c r="S6363" s="44"/>
      <c r="T6363" s="44"/>
      <c r="U6363" s="44"/>
      <c r="V6363" s="44"/>
      <c r="W6363" s="44"/>
      <c r="X6363" s="44"/>
      <c r="Y6363" s="44"/>
    </row>
    <row r="6364" spans="1:25" ht="15" customHeight="1" x14ac:dyDescent="0.2">
      <c r="A6364" s="44"/>
      <c r="O6364" s="44"/>
      <c r="P6364" s="44"/>
      <c r="Q6364" s="44"/>
      <c r="R6364" s="44"/>
      <c r="S6364" s="44"/>
      <c r="T6364" s="44"/>
      <c r="U6364" s="44"/>
      <c r="V6364" s="44"/>
      <c r="W6364" s="44"/>
      <c r="X6364" s="44"/>
      <c r="Y6364" s="44"/>
    </row>
    <row r="6365" spans="1:25" ht="15" customHeight="1" x14ac:dyDescent="0.2">
      <c r="A6365" s="44"/>
      <c r="O6365" s="44"/>
      <c r="P6365" s="44"/>
      <c r="Q6365" s="44"/>
      <c r="R6365" s="44"/>
      <c r="S6365" s="44"/>
      <c r="T6365" s="44"/>
      <c r="U6365" s="44"/>
      <c r="V6365" s="44"/>
      <c r="W6365" s="44"/>
      <c r="X6365" s="44"/>
      <c r="Y6365" s="44"/>
    </row>
    <row r="6366" spans="1:25" ht="15" customHeight="1" x14ac:dyDescent="0.2">
      <c r="A6366" s="44"/>
      <c r="O6366" s="44"/>
      <c r="P6366" s="44"/>
      <c r="Q6366" s="44"/>
      <c r="R6366" s="44"/>
      <c r="S6366" s="44"/>
      <c r="T6366" s="44"/>
      <c r="U6366" s="44"/>
      <c r="V6366" s="44"/>
      <c r="W6366" s="44"/>
      <c r="X6366" s="44"/>
      <c r="Y6366" s="44"/>
    </row>
    <row r="6367" spans="1:25" ht="15" customHeight="1" x14ac:dyDescent="0.2">
      <c r="A6367" s="44"/>
      <c r="O6367" s="44"/>
      <c r="P6367" s="44"/>
      <c r="Q6367" s="44"/>
      <c r="R6367" s="44"/>
      <c r="S6367" s="44"/>
      <c r="T6367" s="44"/>
      <c r="U6367" s="44"/>
      <c r="V6367" s="44"/>
      <c r="W6367" s="44"/>
      <c r="X6367" s="44"/>
      <c r="Y6367" s="44"/>
    </row>
    <row r="6368" spans="1:25" ht="15" customHeight="1" x14ac:dyDescent="0.2">
      <c r="A6368" s="44"/>
      <c r="O6368" s="44"/>
      <c r="P6368" s="44"/>
      <c r="Q6368" s="44"/>
      <c r="R6368" s="44"/>
      <c r="S6368" s="44"/>
      <c r="T6368" s="44"/>
      <c r="U6368" s="44"/>
      <c r="V6368" s="44"/>
      <c r="W6368" s="44"/>
      <c r="X6368" s="44"/>
      <c r="Y6368" s="44"/>
    </row>
    <row r="6369" spans="1:25" ht="15" customHeight="1" x14ac:dyDescent="0.2">
      <c r="A6369" s="44"/>
      <c r="O6369" s="44"/>
      <c r="P6369" s="44"/>
      <c r="Q6369" s="44"/>
      <c r="R6369" s="44"/>
      <c r="S6369" s="44"/>
      <c r="T6369" s="44"/>
      <c r="U6369" s="44"/>
      <c r="V6369" s="44"/>
      <c r="W6369" s="44"/>
      <c r="X6369" s="44"/>
      <c r="Y6369" s="44"/>
    </row>
    <row r="6370" spans="1:25" ht="15" customHeight="1" x14ac:dyDescent="0.2">
      <c r="A6370" s="44"/>
      <c r="O6370" s="44"/>
      <c r="P6370" s="44"/>
      <c r="Q6370" s="44"/>
      <c r="R6370" s="44"/>
      <c r="S6370" s="44"/>
      <c r="T6370" s="44"/>
      <c r="U6370" s="44"/>
      <c r="V6370" s="44"/>
      <c r="W6370" s="44"/>
      <c r="X6370" s="44"/>
      <c r="Y6370" s="44"/>
    </row>
    <row r="6371" spans="1:25" ht="15" customHeight="1" x14ac:dyDescent="0.2">
      <c r="A6371" s="44"/>
      <c r="O6371" s="44"/>
      <c r="P6371" s="44"/>
      <c r="Q6371" s="44"/>
      <c r="R6371" s="44"/>
      <c r="S6371" s="44"/>
      <c r="T6371" s="44"/>
      <c r="U6371" s="44"/>
      <c r="V6371" s="44"/>
      <c r="W6371" s="44"/>
      <c r="X6371" s="44"/>
      <c r="Y6371" s="44"/>
    </row>
    <row r="6372" spans="1:25" ht="15" customHeight="1" x14ac:dyDescent="0.2">
      <c r="A6372" s="44"/>
      <c r="O6372" s="44"/>
      <c r="P6372" s="44"/>
      <c r="Q6372" s="44"/>
      <c r="R6372" s="44"/>
      <c r="S6372" s="44"/>
      <c r="T6372" s="44"/>
      <c r="U6372" s="44"/>
      <c r="V6372" s="44"/>
      <c r="W6372" s="44"/>
      <c r="X6372" s="44"/>
      <c r="Y6372" s="44"/>
    </row>
    <row r="6373" spans="1:25" ht="15" customHeight="1" x14ac:dyDescent="0.2">
      <c r="A6373" s="44"/>
      <c r="O6373" s="44"/>
      <c r="P6373" s="44"/>
      <c r="Q6373" s="44"/>
      <c r="R6373" s="44"/>
      <c r="S6373" s="44"/>
      <c r="T6373" s="44"/>
      <c r="U6373" s="44"/>
      <c r="V6373" s="44"/>
      <c r="W6373" s="44"/>
      <c r="X6373" s="44"/>
      <c r="Y6373" s="44"/>
    </row>
    <row r="6374" spans="1:25" ht="15" customHeight="1" x14ac:dyDescent="0.2">
      <c r="A6374" s="44"/>
      <c r="O6374" s="44"/>
      <c r="P6374" s="44"/>
      <c r="Q6374" s="44"/>
      <c r="R6374" s="44"/>
      <c r="S6374" s="44"/>
      <c r="T6374" s="44"/>
      <c r="U6374" s="44"/>
      <c r="V6374" s="44"/>
      <c r="W6374" s="44"/>
      <c r="X6374" s="44"/>
      <c r="Y6374" s="44"/>
    </row>
    <row r="6375" spans="1:25" ht="15" customHeight="1" x14ac:dyDescent="0.2">
      <c r="A6375" s="44"/>
      <c r="O6375" s="44"/>
      <c r="P6375" s="44"/>
      <c r="Q6375" s="44"/>
      <c r="R6375" s="44"/>
      <c r="S6375" s="44"/>
      <c r="T6375" s="44"/>
      <c r="U6375" s="44"/>
      <c r="V6375" s="44"/>
      <c r="W6375" s="44"/>
      <c r="X6375" s="44"/>
      <c r="Y6375" s="44"/>
    </row>
    <row r="6376" spans="1:25" ht="15" customHeight="1" x14ac:dyDescent="0.2">
      <c r="A6376" s="44"/>
      <c r="O6376" s="44"/>
      <c r="P6376" s="44"/>
      <c r="Q6376" s="44"/>
      <c r="R6376" s="44"/>
      <c r="S6376" s="44"/>
      <c r="T6376" s="44"/>
      <c r="U6376" s="44"/>
      <c r="V6376" s="44"/>
      <c r="W6376" s="44"/>
      <c r="X6376" s="44"/>
      <c r="Y6376" s="44"/>
    </row>
    <row r="6377" spans="1:25" ht="15" customHeight="1" x14ac:dyDescent="0.2">
      <c r="A6377" s="44"/>
      <c r="O6377" s="44"/>
      <c r="P6377" s="44"/>
      <c r="Q6377" s="44"/>
      <c r="R6377" s="44"/>
      <c r="S6377" s="44"/>
      <c r="T6377" s="44"/>
      <c r="U6377" s="44"/>
      <c r="V6377" s="44"/>
      <c r="W6377" s="44"/>
      <c r="X6377" s="44"/>
      <c r="Y6377" s="44"/>
    </row>
    <row r="6378" spans="1:25" ht="15" customHeight="1" x14ac:dyDescent="0.2">
      <c r="A6378" s="44"/>
      <c r="O6378" s="44"/>
      <c r="P6378" s="44"/>
      <c r="Q6378" s="44"/>
      <c r="R6378" s="44"/>
      <c r="S6378" s="44"/>
      <c r="T6378" s="44"/>
      <c r="U6378" s="44"/>
      <c r="V6378" s="44"/>
      <c r="W6378" s="44"/>
      <c r="X6378" s="44"/>
      <c r="Y6378" s="44"/>
    </row>
    <row r="6379" spans="1:25" ht="15" customHeight="1" x14ac:dyDescent="0.2">
      <c r="A6379" s="44"/>
      <c r="O6379" s="44"/>
      <c r="P6379" s="44"/>
      <c r="Q6379" s="44"/>
      <c r="R6379" s="44"/>
      <c r="S6379" s="44"/>
      <c r="T6379" s="44"/>
      <c r="U6379" s="44"/>
      <c r="V6379" s="44"/>
      <c r="W6379" s="44"/>
      <c r="X6379" s="44"/>
      <c r="Y6379" s="44"/>
    </row>
    <row r="6380" spans="1:25" ht="15" customHeight="1" x14ac:dyDescent="0.2">
      <c r="A6380" s="44"/>
      <c r="O6380" s="44"/>
      <c r="P6380" s="44"/>
      <c r="Q6380" s="44"/>
      <c r="R6380" s="44"/>
      <c r="S6380" s="44"/>
      <c r="T6380" s="44"/>
      <c r="U6380" s="44"/>
      <c r="V6380" s="44"/>
      <c r="W6380" s="44"/>
      <c r="X6380" s="44"/>
      <c r="Y6380" s="44"/>
    </row>
    <row r="6381" spans="1:25" ht="15" customHeight="1" x14ac:dyDescent="0.2">
      <c r="A6381" s="44"/>
      <c r="O6381" s="44"/>
      <c r="P6381" s="44"/>
      <c r="Q6381" s="44"/>
      <c r="R6381" s="44"/>
      <c r="S6381" s="44"/>
      <c r="T6381" s="44"/>
      <c r="U6381" s="44"/>
      <c r="V6381" s="44"/>
      <c r="W6381" s="44"/>
      <c r="X6381" s="44"/>
      <c r="Y6381" s="44"/>
    </row>
    <row r="6382" spans="1:25" ht="15" customHeight="1" x14ac:dyDescent="0.2">
      <c r="A6382" s="44"/>
      <c r="O6382" s="44"/>
      <c r="P6382" s="44"/>
      <c r="Q6382" s="44"/>
      <c r="R6382" s="44"/>
      <c r="S6382" s="44"/>
      <c r="T6382" s="44"/>
      <c r="U6382" s="44"/>
      <c r="V6382" s="44"/>
      <c r="W6382" s="44"/>
      <c r="X6382" s="44"/>
      <c r="Y6382" s="44"/>
    </row>
    <row r="6383" spans="1:25" ht="15" customHeight="1" x14ac:dyDescent="0.2">
      <c r="A6383" s="44"/>
      <c r="O6383" s="44"/>
      <c r="P6383" s="44"/>
      <c r="Q6383" s="44"/>
      <c r="R6383" s="44"/>
      <c r="S6383" s="44"/>
      <c r="T6383" s="44"/>
      <c r="U6383" s="44"/>
      <c r="V6383" s="44"/>
      <c r="W6383" s="44"/>
      <c r="X6383" s="44"/>
      <c r="Y6383" s="44"/>
    </row>
    <row r="6384" spans="1:25" ht="15" customHeight="1" x14ac:dyDescent="0.2">
      <c r="A6384" s="44"/>
      <c r="O6384" s="44"/>
      <c r="P6384" s="44"/>
      <c r="Q6384" s="44"/>
      <c r="R6384" s="44"/>
      <c r="S6384" s="44"/>
      <c r="T6384" s="44"/>
      <c r="U6384" s="44"/>
      <c r="V6384" s="44"/>
      <c r="W6384" s="44"/>
      <c r="X6384" s="44"/>
      <c r="Y6384" s="44"/>
    </row>
    <row r="6385" spans="1:25" ht="15" customHeight="1" x14ac:dyDescent="0.2">
      <c r="A6385" s="44"/>
      <c r="O6385" s="44"/>
      <c r="P6385" s="44"/>
      <c r="Q6385" s="44"/>
      <c r="R6385" s="44"/>
      <c r="S6385" s="44"/>
      <c r="T6385" s="44"/>
      <c r="U6385" s="44"/>
      <c r="V6385" s="44"/>
      <c r="W6385" s="44"/>
      <c r="X6385" s="44"/>
      <c r="Y6385" s="44"/>
    </row>
    <row r="6386" spans="1:25" ht="15" customHeight="1" x14ac:dyDescent="0.2">
      <c r="A6386" s="44"/>
      <c r="O6386" s="44"/>
      <c r="P6386" s="44"/>
      <c r="Q6386" s="44"/>
      <c r="R6386" s="44"/>
      <c r="S6386" s="44"/>
      <c r="T6386" s="44"/>
      <c r="U6386" s="44"/>
      <c r="V6386" s="44"/>
      <c r="W6386" s="44"/>
      <c r="X6386" s="44"/>
      <c r="Y6386" s="44"/>
    </row>
    <row r="6387" spans="1:25" ht="15" customHeight="1" x14ac:dyDescent="0.2">
      <c r="A6387" s="44"/>
      <c r="O6387" s="44"/>
      <c r="P6387" s="44"/>
      <c r="Q6387" s="44"/>
      <c r="R6387" s="44"/>
      <c r="S6387" s="44"/>
      <c r="T6387" s="44"/>
      <c r="U6387" s="44"/>
      <c r="V6387" s="44"/>
      <c r="W6387" s="44"/>
      <c r="X6387" s="44"/>
      <c r="Y6387" s="44"/>
    </row>
    <row r="6388" spans="1:25" ht="15" customHeight="1" x14ac:dyDescent="0.2">
      <c r="A6388" s="44"/>
      <c r="O6388" s="44"/>
      <c r="P6388" s="44"/>
      <c r="Q6388" s="44"/>
      <c r="R6388" s="44"/>
      <c r="S6388" s="44"/>
      <c r="T6388" s="44"/>
      <c r="U6388" s="44"/>
      <c r="V6388" s="44"/>
      <c r="W6388" s="44"/>
      <c r="X6388" s="44"/>
      <c r="Y6388" s="44"/>
    </row>
    <row r="6389" spans="1:25" ht="15" customHeight="1" x14ac:dyDescent="0.2">
      <c r="A6389" s="44"/>
      <c r="O6389" s="44"/>
      <c r="P6389" s="44"/>
      <c r="Q6389" s="44"/>
      <c r="R6389" s="44"/>
      <c r="S6389" s="44"/>
      <c r="T6389" s="44"/>
      <c r="U6389" s="44"/>
      <c r="V6389" s="44"/>
      <c r="W6389" s="44"/>
      <c r="X6389" s="44"/>
      <c r="Y6389" s="44"/>
    </row>
    <row r="6390" spans="1:25" ht="15" customHeight="1" x14ac:dyDescent="0.2">
      <c r="A6390" s="44"/>
      <c r="O6390" s="44"/>
      <c r="P6390" s="44"/>
      <c r="Q6390" s="44"/>
      <c r="R6390" s="44"/>
      <c r="S6390" s="44"/>
      <c r="T6390" s="44"/>
      <c r="U6390" s="44"/>
      <c r="V6390" s="44"/>
      <c r="W6390" s="44"/>
      <c r="X6390" s="44"/>
      <c r="Y6390" s="44"/>
    </row>
    <row r="6391" spans="1:25" ht="15" customHeight="1" x14ac:dyDescent="0.2">
      <c r="A6391" s="44"/>
      <c r="O6391" s="44"/>
      <c r="P6391" s="44"/>
      <c r="Q6391" s="44"/>
      <c r="R6391" s="44"/>
      <c r="S6391" s="44"/>
      <c r="T6391" s="44"/>
      <c r="U6391" s="44"/>
      <c r="V6391" s="44"/>
      <c r="W6391" s="44"/>
      <c r="X6391" s="44"/>
      <c r="Y6391" s="44"/>
    </row>
    <row r="6392" spans="1:25" ht="15" customHeight="1" x14ac:dyDescent="0.2">
      <c r="A6392" s="44"/>
      <c r="O6392" s="44"/>
      <c r="P6392" s="44"/>
      <c r="Q6392" s="44"/>
      <c r="R6392" s="44"/>
      <c r="S6392" s="44"/>
      <c r="T6392" s="44"/>
      <c r="U6392" s="44"/>
      <c r="V6392" s="44"/>
      <c r="W6392" s="44"/>
      <c r="X6392" s="44"/>
      <c r="Y6392" s="44"/>
    </row>
    <row r="6393" spans="1:25" ht="15" customHeight="1" x14ac:dyDescent="0.2">
      <c r="A6393" s="44"/>
      <c r="O6393" s="44"/>
      <c r="P6393" s="44"/>
      <c r="Q6393" s="44"/>
      <c r="R6393" s="44"/>
      <c r="S6393" s="44"/>
      <c r="T6393" s="44"/>
      <c r="U6393" s="44"/>
      <c r="V6393" s="44"/>
      <c r="W6393" s="44"/>
      <c r="X6393" s="44"/>
      <c r="Y6393" s="44"/>
    </row>
    <row r="6394" spans="1:25" ht="15" customHeight="1" x14ac:dyDescent="0.2">
      <c r="A6394" s="44"/>
      <c r="O6394" s="44"/>
      <c r="P6394" s="44"/>
      <c r="Q6394" s="44"/>
      <c r="R6394" s="44"/>
      <c r="S6394" s="44"/>
      <c r="T6394" s="44"/>
      <c r="U6394" s="44"/>
      <c r="V6394" s="44"/>
      <c r="W6394" s="44"/>
      <c r="X6394" s="44"/>
      <c r="Y6394" s="44"/>
    </row>
    <row r="6395" spans="1:25" ht="15" customHeight="1" x14ac:dyDescent="0.2">
      <c r="A6395" s="44"/>
      <c r="O6395" s="44"/>
      <c r="P6395" s="44"/>
      <c r="Q6395" s="44"/>
      <c r="R6395" s="44"/>
      <c r="S6395" s="44"/>
      <c r="T6395" s="44"/>
      <c r="U6395" s="44"/>
      <c r="V6395" s="44"/>
      <c r="W6395" s="44"/>
      <c r="X6395" s="44"/>
      <c r="Y6395" s="44"/>
    </row>
    <row r="6396" spans="1:25" ht="15" customHeight="1" x14ac:dyDescent="0.2">
      <c r="A6396" s="44"/>
      <c r="O6396" s="44"/>
      <c r="P6396" s="44"/>
      <c r="Q6396" s="44"/>
      <c r="R6396" s="44"/>
      <c r="S6396" s="44"/>
      <c r="T6396" s="44"/>
      <c r="U6396" s="44"/>
      <c r="V6396" s="44"/>
      <c r="W6396" s="44"/>
      <c r="X6396" s="44"/>
      <c r="Y6396" s="44"/>
    </row>
    <row r="6397" spans="1:25" ht="15" customHeight="1" x14ac:dyDescent="0.2">
      <c r="A6397" s="44"/>
      <c r="O6397" s="44"/>
      <c r="P6397" s="44"/>
      <c r="Q6397" s="44"/>
      <c r="R6397" s="44"/>
      <c r="S6397" s="44"/>
      <c r="T6397" s="44"/>
      <c r="U6397" s="44"/>
      <c r="V6397" s="44"/>
      <c r="W6397" s="44"/>
      <c r="X6397" s="44"/>
      <c r="Y6397" s="44"/>
    </row>
    <row r="6398" spans="1:25" ht="15" customHeight="1" x14ac:dyDescent="0.2">
      <c r="A6398" s="44"/>
      <c r="O6398" s="44"/>
      <c r="P6398" s="44"/>
      <c r="Q6398" s="44"/>
      <c r="R6398" s="44"/>
      <c r="S6398" s="44"/>
      <c r="T6398" s="44"/>
      <c r="U6398" s="44"/>
      <c r="V6398" s="44"/>
      <c r="W6398" s="44"/>
      <c r="X6398" s="44"/>
      <c r="Y6398" s="44"/>
    </row>
    <row r="6399" spans="1:25" ht="15" customHeight="1" x14ac:dyDescent="0.2">
      <c r="A6399" s="44"/>
      <c r="O6399" s="44"/>
      <c r="P6399" s="44"/>
      <c r="Q6399" s="44"/>
      <c r="R6399" s="44"/>
      <c r="S6399" s="44"/>
      <c r="T6399" s="44"/>
      <c r="U6399" s="44"/>
      <c r="V6399" s="44"/>
      <c r="W6399" s="44"/>
      <c r="X6399" s="44"/>
      <c r="Y6399" s="44"/>
    </row>
    <row r="6400" spans="1:25" ht="15" customHeight="1" x14ac:dyDescent="0.2">
      <c r="A6400" s="44"/>
      <c r="O6400" s="44"/>
      <c r="P6400" s="44"/>
      <c r="Q6400" s="44"/>
      <c r="R6400" s="44"/>
      <c r="S6400" s="44"/>
      <c r="T6400" s="44"/>
      <c r="U6400" s="44"/>
      <c r="V6400" s="44"/>
      <c r="W6400" s="44"/>
      <c r="X6400" s="44"/>
      <c r="Y6400" s="44"/>
    </row>
    <row r="6401" spans="1:25" ht="15" customHeight="1" x14ac:dyDescent="0.2">
      <c r="A6401" s="44"/>
      <c r="O6401" s="44"/>
      <c r="P6401" s="44"/>
      <c r="Q6401" s="44"/>
      <c r="R6401" s="44"/>
      <c r="S6401" s="44"/>
      <c r="T6401" s="44"/>
      <c r="U6401" s="44"/>
      <c r="V6401" s="44"/>
      <c r="W6401" s="44"/>
      <c r="X6401" s="44"/>
      <c r="Y6401" s="44"/>
    </row>
    <row r="6402" spans="1:25" ht="15" customHeight="1" x14ac:dyDescent="0.2">
      <c r="A6402" s="44"/>
      <c r="O6402" s="44"/>
      <c r="P6402" s="44"/>
      <c r="Q6402" s="44"/>
      <c r="R6402" s="44"/>
      <c r="S6402" s="44"/>
      <c r="T6402" s="44"/>
      <c r="U6402" s="44"/>
      <c r="V6402" s="44"/>
      <c r="W6402" s="44"/>
      <c r="X6402" s="44"/>
      <c r="Y6402" s="44"/>
    </row>
    <row r="6403" spans="1:25" ht="15" customHeight="1" x14ac:dyDescent="0.2">
      <c r="A6403" s="44"/>
      <c r="O6403" s="44"/>
      <c r="P6403" s="44"/>
      <c r="Q6403" s="44"/>
      <c r="R6403" s="44"/>
      <c r="S6403" s="44"/>
      <c r="T6403" s="44"/>
      <c r="U6403" s="44"/>
      <c r="V6403" s="44"/>
      <c r="W6403" s="44"/>
      <c r="X6403" s="44"/>
      <c r="Y6403" s="44"/>
    </row>
    <row r="6404" spans="1:25" ht="15" customHeight="1" x14ac:dyDescent="0.2">
      <c r="A6404" s="44"/>
      <c r="O6404" s="44"/>
      <c r="P6404" s="44"/>
      <c r="Q6404" s="44"/>
      <c r="R6404" s="44"/>
      <c r="S6404" s="44"/>
      <c r="T6404" s="44"/>
      <c r="U6404" s="44"/>
      <c r="V6404" s="44"/>
      <c r="W6404" s="44"/>
      <c r="X6404" s="44"/>
      <c r="Y6404" s="44"/>
    </row>
    <row r="6405" spans="1:25" ht="15" customHeight="1" x14ac:dyDescent="0.2">
      <c r="A6405" s="44"/>
      <c r="O6405" s="44"/>
      <c r="P6405" s="44"/>
      <c r="Q6405" s="44"/>
      <c r="R6405" s="44"/>
      <c r="S6405" s="44"/>
      <c r="T6405" s="44"/>
      <c r="U6405" s="44"/>
      <c r="V6405" s="44"/>
      <c r="W6405" s="44"/>
      <c r="X6405" s="44"/>
      <c r="Y6405" s="44"/>
    </row>
    <row r="6406" spans="1:25" ht="15" customHeight="1" x14ac:dyDescent="0.2">
      <c r="A6406" s="44"/>
      <c r="O6406" s="44"/>
      <c r="P6406" s="44"/>
      <c r="Q6406" s="44"/>
      <c r="R6406" s="44"/>
      <c r="S6406" s="44"/>
      <c r="T6406" s="44"/>
      <c r="U6406" s="44"/>
      <c r="V6406" s="44"/>
      <c r="W6406" s="44"/>
      <c r="X6406" s="44"/>
      <c r="Y6406" s="44"/>
    </row>
    <row r="6407" spans="1:25" ht="15" customHeight="1" x14ac:dyDescent="0.2">
      <c r="A6407" s="44"/>
      <c r="O6407" s="44"/>
      <c r="P6407" s="44"/>
      <c r="Q6407" s="44"/>
      <c r="R6407" s="44"/>
      <c r="S6407" s="44"/>
      <c r="T6407" s="44"/>
      <c r="U6407" s="44"/>
      <c r="V6407" s="44"/>
      <c r="W6407" s="44"/>
      <c r="X6407" s="44"/>
      <c r="Y6407" s="44"/>
    </row>
    <row r="6408" spans="1:25" ht="15" customHeight="1" x14ac:dyDescent="0.2">
      <c r="A6408" s="44"/>
      <c r="O6408" s="44"/>
      <c r="P6408" s="44"/>
      <c r="Q6408" s="44"/>
      <c r="R6408" s="44"/>
      <c r="S6408" s="44"/>
      <c r="T6408" s="44"/>
      <c r="U6408" s="44"/>
      <c r="V6408" s="44"/>
      <c r="W6408" s="44"/>
      <c r="X6408" s="44"/>
      <c r="Y6408" s="44"/>
    </row>
    <row r="6409" spans="1:25" ht="15" customHeight="1" x14ac:dyDescent="0.2">
      <c r="A6409" s="44"/>
      <c r="O6409" s="44"/>
      <c r="P6409" s="44"/>
      <c r="Q6409" s="44"/>
      <c r="R6409" s="44"/>
      <c r="S6409" s="44"/>
      <c r="T6409" s="44"/>
      <c r="U6409" s="44"/>
      <c r="V6409" s="44"/>
      <c r="W6409" s="44"/>
      <c r="X6409" s="44"/>
      <c r="Y6409" s="44"/>
    </row>
    <row r="6410" spans="1:25" ht="15" customHeight="1" x14ac:dyDescent="0.2">
      <c r="A6410" s="44"/>
      <c r="O6410" s="44"/>
      <c r="P6410" s="44"/>
      <c r="Q6410" s="44"/>
      <c r="R6410" s="44"/>
      <c r="S6410" s="44"/>
      <c r="T6410" s="44"/>
      <c r="U6410" s="44"/>
      <c r="V6410" s="44"/>
      <c r="W6410" s="44"/>
      <c r="X6410" s="44"/>
      <c r="Y6410" s="44"/>
    </row>
    <row r="6411" spans="1:25" ht="15" customHeight="1" x14ac:dyDescent="0.2">
      <c r="A6411" s="44"/>
      <c r="O6411" s="44"/>
      <c r="P6411" s="44"/>
      <c r="Q6411" s="44"/>
      <c r="R6411" s="44"/>
      <c r="S6411" s="44"/>
      <c r="T6411" s="44"/>
      <c r="U6411" s="44"/>
      <c r="V6411" s="44"/>
      <c r="W6411" s="44"/>
      <c r="X6411" s="44"/>
      <c r="Y6411" s="44"/>
    </row>
    <row r="6412" spans="1:25" ht="15" customHeight="1" x14ac:dyDescent="0.2">
      <c r="A6412" s="44"/>
      <c r="O6412" s="44"/>
      <c r="P6412" s="44"/>
      <c r="Q6412" s="44"/>
      <c r="R6412" s="44"/>
      <c r="S6412" s="44"/>
      <c r="T6412" s="44"/>
      <c r="U6412" s="44"/>
      <c r="V6412" s="44"/>
      <c r="W6412" s="44"/>
      <c r="X6412" s="44"/>
      <c r="Y6412" s="44"/>
    </row>
    <row r="6413" spans="1:25" ht="15" customHeight="1" x14ac:dyDescent="0.2">
      <c r="A6413" s="44"/>
      <c r="O6413" s="44"/>
      <c r="P6413" s="44"/>
      <c r="Q6413" s="44"/>
      <c r="R6413" s="44"/>
      <c r="S6413" s="44"/>
      <c r="T6413" s="44"/>
      <c r="U6413" s="44"/>
      <c r="V6413" s="44"/>
      <c r="W6413" s="44"/>
      <c r="X6413" s="44"/>
      <c r="Y6413" s="44"/>
    </row>
    <row r="6414" spans="1:25" ht="15" customHeight="1" x14ac:dyDescent="0.2">
      <c r="A6414" s="44"/>
      <c r="O6414" s="44"/>
      <c r="P6414" s="44"/>
      <c r="Q6414" s="44"/>
      <c r="R6414" s="44"/>
      <c r="S6414" s="44"/>
      <c r="T6414" s="44"/>
      <c r="U6414" s="44"/>
      <c r="V6414" s="44"/>
      <c r="W6414" s="44"/>
      <c r="X6414" s="44"/>
      <c r="Y6414" s="44"/>
    </row>
    <row r="6415" spans="1:25" ht="15" customHeight="1" x14ac:dyDescent="0.2">
      <c r="A6415" s="44"/>
      <c r="O6415" s="44"/>
      <c r="P6415" s="44"/>
      <c r="Q6415" s="44"/>
      <c r="R6415" s="44"/>
      <c r="S6415" s="44"/>
      <c r="T6415" s="44"/>
      <c r="U6415" s="44"/>
      <c r="V6415" s="44"/>
      <c r="W6415" s="44"/>
      <c r="X6415" s="44"/>
      <c r="Y6415" s="44"/>
    </row>
    <row r="6416" spans="1:25" ht="15" customHeight="1" x14ac:dyDescent="0.2">
      <c r="A6416" s="44"/>
      <c r="O6416" s="44"/>
      <c r="P6416" s="44"/>
      <c r="Q6416" s="44"/>
      <c r="R6416" s="44"/>
      <c r="S6416" s="44"/>
      <c r="T6416" s="44"/>
      <c r="U6416" s="44"/>
      <c r="V6416" s="44"/>
      <c r="W6416" s="44"/>
      <c r="X6416" s="44"/>
      <c r="Y6416" s="44"/>
    </row>
    <row r="6417" spans="1:25" ht="15" customHeight="1" x14ac:dyDescent="0.2">
      <c r="A6417" s="44"/>
      <c r="O6417" s="44"/>
      <c r="P6417" s="44"/>
      <c r="Q6417" s="44"/>
      <c r="R6417" s="44"/>
      <c r="S6417" s="44"/>
      <c r="T6417" s="44"/>
      <c r="U6417" s="44"/>
      <c r="V6417" s="44"/>
      <c r="W6417" s="44"/>
      <c r="X6417" s="44"/>
      <c r="Y6417" s="44"/>
    </row>
    <row r="6418" spans="1:25" ht="15" customHeight="1" x14ac:dyDescent="0.2">
      <c r="A6418" s="44"/>
      <c r="O6418" s="44"/>
      <c r="P6418" s="44"/>
      <c r="Q6418" s="44"/>
      <c r="R6418" s="44"/>
      <c r="S6418" s="44"/>
      <c r="T6418" s="44"/>
      <c r="U6418" s="44"/>
      <c r="V6418" s="44"/>
      <c r="W6418" s="44"/>
      <c r="X6418" s="44"/>
      <c r="Y6418" s="44"/>
    </row>
    <row r="6419" spans="1:25" ht="15" customHeight="1" x14ac:dyDescent="0.2">
      <c r="A6419" s="44"/>
      <c r="O6419" s="44"/>
      <c r="P6419" s="44"/>
      <c r="Q6419" s="44"/>
      <c r="R6419" s="44"/>
      <c r="S6419" s="44"/>
      <c r="T6419" s="44"/>
      <c r="U6419" s="44"/>
      <c r="V6419" s="44"/>
      <c r="W6419" s="44"/>
      <c r="X6419" s="44"/>
      <c r="Y6419" s="44"/>
    </row>
    <row r="6420" spans="1:25" ht="15" customHeight="1" x14ac:dyDescent="0.2">
      <c r="A6420" s="44"/>
      <c r="O6420" s="44"/>
      <c r="P6420" s="44"/>
      <c r="Q6420" s="44"/>
      <c r="R6420" s="44"/>
      <c r="S6420" s="44"/>
      <c r="T6420" s="44"/>
      <c r="U6420" s="44"/>
      <c r="V6420" s="44"/>
      <c r="W6420" s="44"/>
      <c r="X6420" s="44"/>
      <c r="Y6420" s="44"/>
    </row>
    <row r="6421" spans="1:25" ht="15" customHeight="1" x14ac:dyDescent="0.2">
      <c r="A6421" s="44"/>
      <c r="O6421" s="44"/>
      <c r="P6421" s="44"/>
      <c r="Q6421" s="44"/>
      <c r="R6421" s="44"/>
      <c r="S6421" s="44"/>
      <c r="T6421" s="44"/>
      <c r="U6421" s="44"/>
      <c r="V6421" s="44"/>
      <c r="W6421" s="44"/>
      <c r="X6421" s="44"/>
      <c r="Y6421" s="44"/>
    </row>
    <row r="6422" spans="1:25" ht="15" customHeight="1" x14ac:dyDescent="0.2">
      <c r="A6422" s="44"/>
      <c r="O6422" s="44"/>
      <c r="P6422" s="44"/>
      <c r="Q6422" s="44"/>
      <c r="R6422" s="44"/>
      <c r="S6422" s="44"/>
      <c r="T6422" s="44"/>
      <c r="U6422" s="44"/>
      <c r="V6422" s="44"/>
      <c r="W6422" s="44"/>
      <c r="X6422" s="44"/>
      <c r="Y6422" s="44"/>
    </row>
    <row r="6423" spans="1:25" ht="15" customHeight="1" x14ac:dyDescent="0.2">
      <c r="A6423" s="44"/>
      <c r="O6423" s="44"/>
      <c r="P6423" s="44"/>
      <c r="Q6423" s="44"/>
      <c r="R6423" s="44"/>
      <c r="S6423" s="44"/>
      <c r="T6423" s="44"/>
      <c r="U6423" s="44"/>
      <c r="V6423" s="44"/>
      <c r="W6423" s="44"/>
      <c r="X6423" s="44"/>
      <c r="Y6423" s="44"/>
    </row>
    <row r="6424" spans="1:25" ht="15" customHeight="1" x14ac:dyDescent="0.2">
      <c r="A6424" s="44"/>
      <c r="O6424" s="44"/>
      <c r="P6424" s="44"/>
      <c r="Q6424" s="44"/>
      <c r="R6424" s="44"/>
      <c r="S6424" s="44"/>
      <c r="T6424" s="44"/>
      <c r="U6424" s="44"/>
      <c r="V6424" s="44"/>
      <c r="W6424" s="44"/>
      <c r="X6424" s="44"/>
      <c r="Y6424" s="44"/>
    </row>
    <row r="6425" spans="1:25" ht="15" customHeight="1" x14ac:dyDescent="0.2">
      <c r="A6425" s="44"/>
      <c r="O6425" s="44"/>
      <c r="P6425" s="44"/>
      <c r="Q6425" s="44"/>
      <c r="R6425" s="44"/>
      <c r="S6425" s="44"/>
      <c r="T6425" s="44"/>
      <c r="U6425" s="44"/>
      <c r="V6425" s="44"/>
      <c r="W6425" s="44"/>
      <c r="X6425" s="44"/>
      <c r="Y6425" s="44"/>
    </row>
    <row r="6426" spans="1:25" ht="15" customHeight="1" x14ac:dyDescent="0.2">
      <c r="A6426" s="44"/>
      <c r="O6426" s="44"/>
      <c r="P6426" s="44"/>
      <c r="Q6426" s="44"/>
      <c r="R6426" s="44"/>
      <c r="S6426" s="44"/>
      <c r="T6426" s="44"/>
      <c r="U6426" s="44"/>
      <c r="V6426" s="44"/>
      <c r="W6426" s="44"/>
      <c r="X6426" s="44"/>
      <c r="Y6426" s="44"/>
    </row>
    <row r="6427" spans="1:25" ht="15" customHeight="1" x14ac:dyDescent="0.2">
      <c r="A6427" s="44"/>
      <c r="O6427" s="44"/>
      <c r="P6427" s="44"/>
      <c r="Q6427" s="44"/>
      <c r="R6427" s="44"/>
      <c r="S6427" s="44"/>
      <c r="T6427" s="44"/>
      <c r="U6427" s="44"/>
      <c r="V6427" s="44"/>
      <c r="W6427" s="44"/>
      <c r="X6427" s="44"/>
      <c r="Y6427" s="44"/>
    </row>
    <row r="6428" spans="1:25" ht="15" customHeight="1" x14ac:dyDescent="0.2">
      <c r="A6428" s="44"/>
      <c r="O6428" s="44"/>
      <c r="P6428" s="44"/>
      <c r="Q6428" s="44"/>
      <c r="R6428" s="44"/>
      <c r="S6428" s="44"/>
      <c r="T6428" s="44"/>
      <c r="U6428" s="44"/>
      <c r="V6428" s="44"/>
      <c r="W6428" s="44"/>
      <c r="X6428" s="44"/>
      <c r="Y6428" s="44"/>
    </row>
    <row r="6429" spans="1:25" ht="15" customHeight="1" x14ac:dyDescent="0.2">
      <c r="A6429" s="44"/>
      <c r="O6429" s="44"/>
      <c r="P6429" s="44"/>
      <c r="Q6429" s="44"/>
      <c r="R6429" s="44"/>
      <c r="S6429" s="44"/>
      <c r="T6429" s="44"/>
      <c r="U6429" s="44"/>
      <c r="V6429" s="44"/>
      <c r="W6429" s="44"/>
      <c r="X6429" s="44"/>
      <c r="Y6429" s="44"/>
    </row>
    <row r="6430" spans="1:25" ht="15" customHeight="1" x14ac:dyDescent="0.2">
      <c r="A6430" s="44"/>
      <c r="O6430" s="44"/>
      <c r="P6430" s="44"/>
      <c r="Q6430" s="44"/>
      <c r="R6430" s="44"/>
      <c r="S6430" s="44"/>
      <c r="T6430" s="44"/>
      <c r="U6430" s="44"/>
      <c r="V6430" s="44"/>
      <c r="W6430" s="44"/>
      <c r="X6430" s="44"/>
      <c r="Y6430" s="44"/>
    </row>
    <row r="6431" spans="1:25" ht="15" customHeight="1" x14ac:dyDescent="0.2">
      <c r="A6431" s="44"/>
      <c r="O6431" s="44"/>
      <c r="P6431" s="44"/>
      <c r="Q6431" s="44"/>
      <c r="R6431" s="44"/>
      <c r="S6431" s="44"/>
      <c r="T6431" s="44"/>
      <c r="U6431" s="44"/>
      <c r="V6431" s="44"/>
      <c r="W6431" s="44"/>
      <c r="X6431" s="44"/>
      <c r="Y6431" s="44"/>
    </row>
    <row r="6432" spans="1:25" ht="15" customHeight="1" x14ac:dyDescent="0.2">
      <c r="A6432" s="44"/>
      <c r="O6432" s="44"/>
      <c r="P6432" s="44"/>
      <c r="Q6432" s="44"/>
      <c r="R6432" s="44"/>
      <c r="S6432" s="44"/>
      <c r="T6432" s="44"/>
      <c r="U6432" s="44"/>
      <c r="V6432" s="44"/>
      <c r="W6432" s="44"/>
      <c r="X6432" s="44"/>
      <c r="Y6432" s="44"/>
    </row>
    <row r="6433" spans="1:25" ht="15" customHeight="1" x14ac:dyDescent="0.2">
      <c r="A6433" s="44"/>
      <c r="O6433" s="44"/>
      <c r="P6433" s="44"/>
      <c r="Q6433" s="44"/>
      <c r="R6433" s="44"/>
      <c r="S6433" s="44"/>
      <c r="T6433" s="44"/>
      <c r="U6433" s="44"/>
      <c r="V6433" s="44"/>
      <c r="W6433" s="44"/>
      <c r="X6433" s="44"/>
      <c r="Y6433" s="44"/>
    </row>
    <row r="6434" spans="1:25" ht="15" customHeight="1" x14ac:dyDescent="0.2">
      <c r="A6434" s="44"/>
      <c r="O6434" s="44"/>
      <c r="P6434" s="44"/>
      <c r="Q6434" s="44"/>
      <c r="R6434" s="44"/>
      <c r="S6434" s="44"/>
      <c r="T6434" s="44"/>
      <c r="U6434" s="44"/>
      <c r="V6434" s="44"/>
      <c r="W6434" s="44"/>
      <c r="X6434" s="44"/>
      <c r="Y6434" s="44"/>
    </row>
    <row r="6435" spans="1:25" ht="15" customHeight="1" x14ac:dyDescent="0.2">
      <c r="A6435" s="44"/>
      <c r="O6435" s="44"/>
      <c r="P6435" s="44"/>
      <c r="Q6435" s="44"/>
      <c r="R6435" s="44"/>
      <c r="S6435" s="44"/>
      <c r="T6435" s="44"/>
      <c r="U6435" s="44"/>
      <c r="V6435" s="44"/>
      <c r="W6435" s="44"/>
      <c r="X6435" s="44"/>
      <c r="Y6435" s="44"/>
    </row>
    <row r="6436" spans="1:25" ht="15" customHeight="1" x14ac:dyDescent="0.2">
      <c r="A6436" s="44"/>
      <c r="O6436" s="44"/>
      <c r="P6436" s="44"/>
      <c r="Q6436" s="44"/>
      <c r="R6436" s="44"/>
      <c r="S6436" s="44"/>
      <c r="T6436" s="44"/>
      <c r="U6436" s="44"/>
      <c r="V6436" s="44"/>
      <c r="W6436" s="44"/>
      <c r="X6436" s="44"/>
      <c r="Y6436" s="44"/>
    </row>
    <row r="6437" spans="1:25" ht="15" customHeight="1" x14ac:dyDescent="0.2">
      <c r="A6437" s="44"/>
      <c r="O6437" s="44"/>
      <c r="P6437" s="44"/>
      <c r="Q6437" s="44"/>
      <c r="R6437" s="44"/>
      <c r="S6437" s="44"/>
      <c r="T6437" s="44"/>
      <c r="U6437" s="44"/>
      <c r="V6437" s="44"/>
      <c r="W6437" s="44"/>
      <c r="X6437" s="44"/>
      <c r="Y6437" s="44"/>
    </row>
    <row r="6438" spans="1:25" ht="15" customHeight="1" x14ac:dyDescent="0.2">
      <c r="A6438" s="44"/>
      <c r="O6438" s="44"/>
      <c r="P6438" s="44"/>
      <c r="Q6438" s="44"/>
      <c r="R6438" s="44"/>
      <c r="S6438" s="44"/>
      <c r="T6438" s="44"/>
      <c r="U6438" s="44"/>
      <c r="V6438" s="44"/>
      <c r="W6438" s="44"/>
      <c r="X6438" s="44"/>
      <c r="Y6438" s="44"/>
    </row>
    <row r="6439" spans="1:25" ht="15" customHeight="1" x14ac:dyDescent="0.2">
      <c r="A6439" s="44"/>
      <c r="O6439" s="44"/>
      <c r="P6439" s="44"/>
      <c r="Q6439" s="44"/>
      <c r="R6439" s="44"/>
      <c r="S6439" s="44"/>
      <c r="T6439" s="44"/>
      <c r="U6439" s="44"/>
      <c r="V6439" s="44"/>
      <c r="W6439" s="44"/>
      <c r="X6439" s="44"/>
      <c r="Y6439" s="44"/>
    </row>
    <row r="6440" spans="1:25" ht="15" customHeight="1" x14ac:dyDescent="0.2">
      <c r="A6440" s="44"/>
      <c r="O6440" s="44"/>
      <c r="P6440" s="44"/>
      <c r="Q6440" s="44"/>
      <c r="R6440" s="44"/>
      <c r="S6440" s="44"/>
      <c r="T6440" s="44"/>
      <c r="U6440" s="44"/>
      <c r="V6440" s="44"/>
      <c r="W6440" s="44"/>
      <c r="X6440" s="44"/>
      <c r="Y6440" s="44"/>
    </row>
    <row r="6441" spans="1:25" ht="15" customHeight="1" x14ac:dyDescent="0.2">
      <c r="A6441" s="44"/>
      <c r="O6441" s="44"/>
      <c r="P6441" s="44"/>
      <c r="Q6441" s="44"/>
      <c r="R6441" s="44"/>
      <c r="S6441" s="44"/>
      <c r="T6441" s="44"/>
      <c r="U6441" s="44"/>
      <c r="V6441" s="44"/>
      <c r="W6441" s="44"/>
      <c r="X6441" s="44"/>
      <c r="Y6441" s="44"/>
    </row>
    <row r="6442" spans="1:25" ht="15" customHeight="1" x14ac:dyDescent="0.2">
      <c r="A6442" s="44"/>
      <c r="O6442" s="44"/>
      <c r="P6442" s="44"/>
      <c r="Q6442" s="44"/>
      <c r="R6442" s="44"/>
      <c r="S6442" s="44"/>
      <c r="T6442" s="44"/>
      <c r="U6442" s="44"/>
      <c r="V6442" s="44"/>
      <c r="W6442" s="44"/>
      <c r="X6442" s="44"/>
      <c r="Y6442" s="44"/>
    </row>
    <row r="6443" spans="1:25" ht="15" customHeight="1" x14ac:dyDescent="0.2">
      <c r="A6443" s="44"/>
      <c r="O6443" s="44"/>
      <c r="P6443" s="44"/>
      <c r="Q6443" s="44"/>
      <c r="R6443" s="44"/>
      <c r="S6443" s="44"/>
      <c r="T6443" s="44"/>
      <c r="U6443" s="44"/>
      <c r="V6443" s="44"/>
      <c r="W6443" s="44"/>
      <c r="X6443" s="44"/>
      <c r="Y6443" s="44"/>
    </row>
    <row r="6444" spans="1:25" ht="15" customHeight="1" x14ac:dyDescent="0.2">
      <c r="A6444" s="44"/>
      <c r="O6444" s="44"/>
      <c r="P6444" s="44"/>
      <c r="Q6444" s="44"/>
      <c r="R6444" s="44"/>
      <c r="S6444" s="44"/>
      <c r="T6444" s="44"/>
      <c r="U6444" s="44"/>
      <c r="V6444" s="44"/>
      <c r="W6444" s="44"/>
      <c r="X6444" s="44"/>
      <c r="Y6444" s="44"/>
    </row>
    <row r="6445" spans="1:25" ht="15" customHeight="1" x14ac:dyDescent="0.2">
      <c r="A6445" s="44"/>
      <c r="O6445" s="44"/>
      <c r="P6445" s="44"/>
      <c r="Q6445" s="44"/>
      <c r="R6445" s="44"/>
      <c r="S6445" s="44"/>
      <c r="T6445" s="44"/>
      <c r="U6445" s="44"/>
      <c r="V6445" s="44"/>
      <c r="W6445" s="44"/>
      <c r="X6445" s="44"/>
      <c r="Y6445" s="44"/>
    </row>
    <row r="6446" spans="1:25" ht="15" customHeight="1" x14ac:dyDescent="0.2">
      <c r="A6446" s="44"/>
      <c r="O6446" s="44"/>
      <c r="P6446" s="44"/>
      <c r="Q6446" s="44"/>
      <c r="R6446" s="44"/>
      <c r="S6446" s="44"/>
      <c r="T6446" s="44"/>
      <c r="U6446" s="44"/>
      <c r="V6446" s="44"/>
      <c r="W6446" s="44"/>
      <c r="X6446" s="44"/>
      <c r="Y6446" s="44"/>
    </row>
    <row r="6447" spans="1:25" ht="15" customHeight="1" x14ac:dyDescent="0.2">
      <c r="A6447" s="44"/>
      <c r="O6447" s="44"/>
      <c r="P6447" s="44"/>
      <c r="Q6447" s="44"/>
      <c r="R6447" s="44"/>
      <c r="S6447" s="44"/>
      <c r="T6447" s="44"/>
      <c r="U6447" s="44"/>
      <c r="V6447" s="44"/>
      <c r="W6447" s="44"/>
      <c r="X6447" s="44"/>
      <c r="Y6447" s="44"/>
    </row>
    <row r="6448" spans="1:25" ht="15" customHeight="1" x14ac:dyDescent="0.2">
      <c r="A6448" s="44"/>
      <c r="O6448" s="44"/>
      <c r="P6448" s="44"/>
      <c r="Q6448" s="44"/>
      <c r="R6448" s="44"/>
      <c r="S6448" s="44"/>
      <c r="T6448" s="44"/>
      <c r="U6448" s="44"/>
      <c r="V6448" s="44"/>
      <c r="W6448" s="44"/>
      <c r="X6448" s="44"/>
      <c r="Y6448" s="44"/>
    </row>
    <row r="6449" spans="1:25" ht="15" customHeight="1" x14ac:dyDescent="0.2">
      <c r="A6449" s="44"/>
      <c r="O6449" s="44"/>
      <c r="P6449" s="44"/>
      <c r="Q6449" s="44"/>
      <c r="R6449" s="44"/>
      <c r="S6449" s="44"/>
      <c r="T6449" s="44"/>
      <c r="U6449" s="44"/>
      <c r="V6449" s="44"/>
      <c r="W6449" s="44"/>
      <c r="X6449" s="44"/>
      <c r="Y6449" s="44"/>
    </row>
    <row r="6450" spans="1:25" ht="15" customHeight="1" x14ac:dyDescent="0.2">
      <c r="A6450" s="44"/>
      <c r="O6450" s="44"/>
      <c r="P6450" s="44"/>
      <c r="Q6450" s="44"/>
      <c r="R6450" s="44"/>
      <c r="S6450" s="44"/>
      <c r="T6450" s="44"/>
      <c r="U6450" s="44"/>
      <c r="V6450" s="44"/>
      <c r="W6450" s="44"/>
      <c r="X6450" s="44"/>
      <c r="Y6450" s="44"/>
    </row>
    <row r="6451" spans="1:25" ht="15" customHeight="1" x14ac:dyDescent="0.2">
      <c r="A6451" s="44"/>
      <c r="O6451" s="44"/>
      <c r="P6451" s="44"/>
      <c r="Q6451" s="44"/>
      <c r="R6451" s="44"/>
      <c r="S6451" s="44"/>
      <c r="T6451" s="44"/>
      <c r="U6451" s="44"/>
      <c r="V6451" s="44"/>
      <c r="W6451" s="44"/>
      <c r="X6451" s="44"/>
      <c r="Y6451" s="44"/>
    </row>
    <row r="6452" spans="1:25" ht="15" customHeight="1" x14ac:dyDescent="0.2">
      <c r="A6452" s="44"/>
      <c r="O6452" s="44"/>
      <c r="P6452" s="44"/>
      <c r="Q6452" s="44"/>
      <c r="R6452" s="44"/>
      <c r="S6452" s="44"/>
      <c r="T6452" s="44"/>
      <c r="U6452" s="44"/>
      <c r="V6452" s="44"/>
      <c r="W6452" s="44"/>
      <c r="X6452" s="44"/>
      <c r="Y6452" s="44"/>
    </row>
    <row r="6453" spans="1:25" ht="15" customHeight="1" x14ac:dyDescent="0.2">
      <c r="A6453" s="44"/>
      <c r="O6453" s="44"/>
      <c r="P6453" s="44"/>
      <c r="Q6453" s="44"/>
      <c r="R6453" s="44"/>
      <c r="S6453" s="44"/>
      <c r="T6453" s="44"/>
      <c r="U6453" s="44"/>
      <c r="V6453" s="44"/>
      <c r="W6453" s="44"/>
      <c r="X6453" s="44"/>
      <c r="Y6453" s="44"/>
    </row>
    <row r="6454" spans="1:25" ht="15" customHeight="1" x14ac:dyDescent="0.2">
      <c r="A6454" s="44"/>
      <c r="O6454" s="44"/>
      <c r="P6454" s="44"/>
      <c r="Q6454" s="44"/>
      <c r="R6454" s="44"/>
      <c r="S6454" s="44"/>
      <c r="T6454" s="44"/>
      <c r="U6454" s="44"/>
      <c r="V6454" s="44"/>
      <c r="W6454" s="44"/>
      <c r="X6454" s="44"/>
      <c r="Y6454" s="44"/>
    </row>
    <row r="6455" spans="1:25" ht="15" customHeight="1" x14ac:dyDescent="0.2">
      <c r="A6455" s="44"/>
      <c r="O6455" s="44"/>
      <c r="P6455" s="44"/>
      <c r="Q6455" s="44"/>
      <c r="R6455" s="44"/>
      <c r="S6455" s="44"/>
      <c r="T6455" s="44"/>
      <c r="U6455" s="44"/>
      <c r="V6455" s="44"/>
      <c r="W6455" s="44"/>
      <c r="X6455" s="44"/>
      <c r="Y6455" s="44"/>
    </row>
    <row r="6456" spans="1:25" ht="15" customHeight="1" x14ac:dyDescent="0.2">
      <c r="A6456" s="44"/>
      <c r="O6456" s="44"/>
      <c r="P6456" s="44"/>
      <c r="Q6456" s="44"/>
      <c r="R6456" s="44"/>
      <c r="S6456" s="44"/>
      <c r="T6456" s="44"/>
      <c r="U6456" s="44"/>
      <c r="V6456" s="44"/>
      <c r="W6456" s="44"/>
      <c r="X6456" s="44"/>
      <c r="Y6456" s="44"/>
    </row>
    <row r="6457" spans="1:25" ht="15" customHeight="1" x14ac:dyDescent="0.2">
      <c r="A6457" s="44"/>
      <c r="O6457" s="44"/>
      <c r="P6457" s="44"/>
      <c r="Q6457" s="44"/>
      <c r="R6457" s="44"/>
      <c r="S6457" s="44"/>
      <c r="T6457" s="44"/>
      <c r="U6457" s="44"/>
      <c r="V6457" s="44"/>
      <c r="W6457" s="44"/>
      <c r="X6457" s="44"/>
      <c r="Y6457" s="44"/>
    </row>
    <row r="6458" spans="1:25" ht="15" customHeight="1" x14ac:dyDescent="0.2">
      <c r="A6458" s="44"/>
      <c r="O6458" s="44"/>
      <c r="P6458" s="44"/>
      <c r="Q6458" s="44"/>
      <c r="R6458" s="44"/>
      <c r="S6458" s="44"/>
      <c r="T6458" s="44"/>
      <c r="U6458" s="44"/>
      <c r="V6458" s="44"/>
      <c r="W6458" s="44"/>
      <c r="X6458" s="44"/>
      <c r="Y6458" s="44"/>
    </row>
    <row r="6459" spans="1:25" ht="15" customHeight="1" x14ac:dyDescent="0.2">
      <c r="A6459" s="44"/>
      <c r="O6459" s="44"/>
      <c r="P6459" s="44"/>
      <c r="Q6459" s="44"/>
      <c r="R6459" s="44"/>
      <c r="S6459" s="44"/>
      <c r="T6459" s="44"/>
      <c r="U6459" s="44"/>
      <c r="V6459" s="44"/>
      <c r="W6459" s="44"/>
      <c r="X6459" s="44"/>
      <c r="Y6459" s="44"/>
    </row>
    <row r="6460" spans="1:25" ht="15" customHeight="1" x14ac:dyDescent="0.2">
      <c r="A6460" s="44"/>
      <c r="O6460" s="44"/>
      <c r="P6460" s="44"/>
      <c r="Q6460" s="44"/>
      <c r="R6460" s="44"/>
      <c r="S6460" s="44"/>
      <c r="T6460" s="44"/>
      <c r="U6460" s="44"/>
      <c r="V6460" s="44"/>
      <c r="W6460" s="44"/>
      <c r="X6460" s="44"/>
      <c r="Y6460" s="44"/>
    </row>
    <row r="6461" spans="1:25" ht="15" customHeight="1" x14ac:dyDescent="0.2">
      <c r="A6461" s="44"/>
      <c r="O6461" s="44"/>
      <c r="P6461" s="44"/>
      <c r="Q6461" s="44"/>
      <c r="R6461" s="44"/>
      <c r="S6461" s="44"/>
      <c r="T6461" s="44"/>
      <c r="U6461" s="44"/>
      <c r="V6461" s="44"/>
      <c r="W6461" s="44"/>
      <c r="X6461" s="44"/>
      <c r="Y6461" s="44"/>
    </row>
    <row r="6462" spans="1:25" ht="15" customHeight="1" x14ac:dyDescent="0.2">
      <c r="A6462" s="44"/>
      <c r="O6462" s="44"/>
      <c r="P6462" s="44"/>
      <c r="Q6462" s="44"/>
      <c r="R6462" s="44"/>
      <c r="S6462" s="44"/>
      <c r="T6462" s="44"/>
      <c r="U6462" s="44"/>
      <c r="V6462" s="44"/>
      <c r="W6462" s="44"/>
      <c r="X6462" s="44"/>
      <c r="Y6462" s="44"/>
    </row>
    <row r="6463" spans="1:25" ht="15" customHeight="1" x14ac:dyDescent="0.2">
      <c r="A6463" s="44"/>
      <c r="O6463" s="44"/>
      <c r="P6463" s="44"/>
      <c r="Q6463" s="44"/>
      <c r="R6463" s="44"/>
      <c r="S6463" s="44"/>
      <c r="T6463" s="44"/>
      <c r="U6463" s="44"/>
      <c r="V6463" s="44"/>
      <c r="W6463" s="44"/>
      <c r="X6463" s="44"/>
      <c r="Y6463" s="44"/>
    </row>
    <row r="6464" spans="1:25" ht="15" customHeight="1" x14ac:dyDescent="0.2">
      <c r="A6464" s="44"/>
      <c r="O6464" s="44"/>
      <c r="P6464" s="44"/>
      <c r="Q6464" s="44"/>
      <c r="R6464" s="44"/>
      <c r="S6464" s="44"/>
      <c r="T6464" s="44"/>
      <c r="U6464" s="44"/>
      <c r="V6464" s="44"/>
      <c r="W6464" s="44"/>
      <c r="X6464" s="44"/>
      <c r="Y6464" s="44"/>
    </row>
    <row r="6465" spans="1:25" ht="15" customHeight="1" x14ac:dyDescent="0.2">
      <c r="A6465" s="44"/>
      <c r="O6465" s="44"/>
      <c r="P6465" s="44"/>
      <c r="Q6465" s="44"/>
      <c r="R6465" s="44"/>
      <c r="S6465" s="44"/>
      <c r="T6465" s="44"/>
      <c r="U6465" s="44"/>
      <c r="V6465" s="44"/>
      <c r="W6465" s="44"/>
      <c r="X6465" s="44"/>
      <c r="Y6465" s="44"/>
    </row>
    <row r="6466" spans="1:25" ht="15" customHeight="1" x14ac:dyDescent="0.2">
      <c r="A6466" s="44"/>
      <c r="O6466" s="44"/>
      <c r="P6466" s="44"/>
      <c r="Q6466" s="44"/>
      <c r="R6466" s="44"/>
      <c r="S6466" s="44"/>
      <c r="T6466" s="44"/>
      <c r="U6466" s="44"/>
      <c r="V6466" s="44"/>
      <c r="W6466" s="44"/>
      <c r="X6466" s="44"/>
      <c r="Y6466" s="44"/>
    </row>
    <row r="6467" spans="1:25" ht="15" customHeight="1" x14ac:dyDescent="0.2">
      <c r="A6467" s="44"/>
      <c r="O6467" s="44"/>
      <c r="P6467" s="44"/>
      <c r="Q6467" s="44"/>
      <c r="R6467" s="44"/>
      <c r="S6467" s="44"/>
      <c r="T6467" s="44"/>
      <c r="U6467" s="44"/>
      <c r="V6467" s="44"/>
      <c r="W6467" s="44"/>
      <c r="X6467" s="44"/>
      <c r="Y6467" s="44"/>
    </row>
    <row r="6468" spans="1:25" ht="15" customHeight="1" x14ac:dyDescent="0.2">
      <c r="A6468" s="44"/>
      <c r="O6468" s="44"/>
      <c r="P6468" s="44"/>
      <c r="Q6468" s="44"/>
      <c r="R6468" s="44"/>
      <c r="S6468" s="44"/>
      <c r="T6468" s="44"/>
      <c r="U6468" s="44"/>
      <c r="V6468" s="44"/>
      <c r="W6468" s="44"/>
      <c r="X6468" s="44"/>
      <c r="Y6468" s="44"/>
    </row>
    <row r="6469" spans="1:25" ht="15" customHeight="1" x14ac:dyDescent="0.2">
      <c r="A6469" s="44"/>
      <c r="O6469" s="44"/>
      <c r="P6469" s="44"/>
      <c r="Q6469" s="44"/>
      <c r="R6469" s="44"/>
      <c r="S6469" s="44"/>
      <c r="T6469" s="44"/>
      <c r="U6469" s="44"/>
      <c r="V6469" s="44"/>
      <c r="W6469" s="44"/>
      <c r="X6469" s="44"/>
      <c r="Y6469" s="44"/>
    </row>
    <row r="6470" spans="1:25" ht="15" customHeight="1" x14ac:dyDescent="0.2">
      <c r="A6470" s="44"/>
      <c r="O6470" s="44"/>
      <c r="P6470" s="44"/>
      <c r="Q6470" s="44"/>
      <c r="R6470" s="44"/>
      <c r="S6470" s="44"/>
      <c r="T6470" s="44"/>
      <c r="U6470" s="44"/>
      <c r="V6470" s="44"/>
      <c r="W6470" s="44"/>
      <c r="X6470" s="44"/>
      <c r="Y6470" s="44"/>
    </row>
    <row r="6471" spans="1:25" ht="15" customHeight="1" x14ac:dyDescent="0.2">
      <c r="A6471" s="44"/>
      <c r="O6471" s="44"/>
      <c r="P6471" s="44"/>
      <c r="Q6471" s="44"/>
      <c r="R6471" s="44"/>
      <c r="S6471" s="44"/>
      <c r="T6471" s="44"/>
      <c r="U6471" s="44"/>
      <c r="V6471" s="44"/>
      <c r="W6471" s="44"/>
      <c r="X6471" s="44"/>
      <c r="Y6471" s="44"/>
    </row>
    <row r="6472" spans="1:25" ht="15" customHeight="1" x14ac:dyDescent="0.2">
      <c r="A6472" s="44"/>
      <c r="O6472" s="44"/>
      <c r="P6472" s="44"/>
      <c r="Q6472" s="44"/>
      <c r="R6472" s="44"/>
      <c r="S6472" s="44"/>
      <c r="T6472" s="44"/>
      <c r="U6472" s="44"/>
      <c r="V6472" s="44"/>
      <c r="W6472" s="44"/>
      <c r="X6472" s="44"/>
      <c r="Y6472" s="44"/>
    </row>
    <row r="6473" spans="1:25" ht="15" customHeight="1" x14ac:dyDescent="0.2">
      <c r="A6473" s="44"/>
      <c r="O6473" s="44"/>
      <c r="P6473" s="44"/>
      <c r="Q6473" s="44"/>
      <c r="R6473" s="44"/>
      <c r="S6473" s="44"/>
      <c r="T6473" s="44"/>
      <c r="U6473" s="44"/>
      <c r="V6473" s="44"/>
      <c r="W6473" s="44"/>
      <c r="X6473" s="44"/>
      <c r="Y6473" s="44"/>
    </row>
    <row r="6474" spans="1:25" ht="15" customHeight="1" x14ac:dyDescent="0.2">
      <c r="A6474" s="44"/>
      <c r="O6474" s="44"/>
      <c r="P6474" s="44"/>
      <c r="Q6474" s="44"/>
      <c r="R6474" s="44"/>
      <c r="S6474" s="44"/>
      <c r="T6474" s="44"/>
      <c r="U6474" s="44"/>
      <c r="V6474" s="44"/>
      <c r="W6474" s="44"/>
      <c r="X6474" s="44"/>
      <c r="Y6474" s="44"/>
    </row>
    <row r="6475" spans="1:25" ht="15" customHeight="1" x14ac:dyDescent="0.2">
      <c r="A6475" s="44"/>
      <c r="O6475" s="44"/>
      <c r="P6475" s="44"/>
      <c r="Q6475" s="44"/>
      <c r="R6475" s="44"/>
      <c r="S6475" s="44"/>
      <c r="T6475" s="44"/>
      <c r="U6475" s="44"/>
      <c r="V6475" s="44"/>
      <c r="W6475" s="44"/>
      <c r="X6475" s="44"/>
      <c r="Y6475" s="44"/>
    </row>
    <row r="6476" spans="1:25" ht="15" customHeight="1" x14ac:dyDescent="0.2">
      <c r="A6476" s="44"/>
      <c r="O6476" s="44"/>
      <c r="P6476" s="44"/>
      <c r="Q6476" s="44"/>
      <c r="R6476" s="44"/>
      <c r="S6476" s="44"/>
      <c r="T6476" s="44"/>
      <c r="U6476" s="44"/>
      <c r="V6476" s="44"/>
      <c r="W6476" s="44"/>
      <c r="X6476" s="44"/>
      <c r="Y6476" s="44"/>
    </row>
    <row r="6477" spans="1:25" ht="15" customHeight="1" x14ac:dyDescent="0.2">
      <c r="A6477" s="44"/>
      <c r="O6477" s="44"/>
      <c r="P6477" s="44"/>
      <c r="Q6477" s="44"/>
      <c r="R6477" s="44"/>
      <c r="S6477" s="44"/>
      <c r="T6477" s="44"/>
      <c r="U6477" s="44"/>
      <c r="V6477" s="44"/>
      <c r="W6477" s="44"/>
      <c r="X6477" s="44"/>
      <c r="Y6477" s="44"/>
    </row>
    <row r="6478" spans="1:25" ht="15" customHeight="1" x14ac:dyDescent="0.2">
      <c r="A6478" s="44"/>
      <c r="O6478" s="44"/>
      <c r="P6478" s="44"/>
      <c r="Q6478" s="44"/>
      <c r="R6478" s="44"/>
      <c r="S6478" s="44"/>
      <c r="T6478" s="44"/>
      <c r="U6478" s="44"/>
      <c r="V6478" s="44"/>
      <c r="W6478" s="44"/>
      <c r="X6478" s="44"/>
      <c r="Y6478" s="44"/>
    </row>
    <row r="6479" spans="1:25" ht="15" customHeight="1" x14ac:dyDescent="0.2">
      <c r="A6479" s="44"/>
      <c r="O6479" s="44"/>
      <c r="P6479" s="44"/>
      <c r="Q6479" s="44"/>
      <c r="R6479" s="44"/>
      <c r="S6479" s="44"/>
      <c r="T6479" s="44"/>
      <c r="U6479" s="44"/>
      <c r="V6479" s="44"/>
      <c r="W6479" s="44"/>
      <c r="X6479" s="44"/>
      <c r="Y6479" s="44"/>
    </row>
    <row r="6480" spans="1:25" ht="15" customHeight="1" x14ac:dyDescent="0.2">
      <c r="A6480" s="44"/>
      <c r="O6480" s="44"/>
      <c r="P6480" s="44"/>
      <c r="Q6480" s="44"/>
      <c r="R6480" s="44"/>
      <c r="S6480" s="44"/>
      <c r="T6480" s="44"/>
      <c r="U6480" s="44"/>
      <c r="V6480" s="44"/>
      <c r="W6480" s="44"/>
      <c r="X6480" s="44"/>
      <c r="Y6480" s="44"/>
    </row>
    <row r="6481" spans="1:25" ht="15" customHeight="1" x14ac:dyDescent="0.2">
      <c r="A6481" s="44"/>
      <c r="O6481" s="44"/>
      <c r="P6481" s="44"/>
      <c r="Q6481" s="44"/>
      <c r="R6481" s="44"/>
      <c r="S6481" s="44"/>
      <c r="T6481" s="44"/>
      <c r="U6481" s="44"/>
      <c r="V6481" s="44"/>
      <c r="W6481" s="44"/>
      <c r="X6481" s="44"/>
      <c r="Y6481" s="44"/>
    </row>
    <row r="6482" spans="1:25" ht="15" customHeight="1" x14ac:dyDescent="0.2">
      <c r="A6482" s="44"/>
      <c r="O6482" s="44"/>
      <c r="P6482" s="44"/>
      <c r="Q6482" s="44"/>
      <c r="R6482" s="44"/>
      <c r="S6482" s="44"/>
      <c r="T6482" s="44"/>
      <c r="U6482" s="44"/>
      <c r="V6482" s="44"/>
      <c r="W6482" s="44"/>
      <c r="X6482" s="44"/>
      <c r="Y6482" s="44"/>
    </row>
    <row r="6483" spans="1:25" ht="15" customHeight="1" x14ac:dyDescent="0.2">
      <c r="A6483" s="44"/>
      <c r="O6483" s="44"/>
      <c r="P6483" s="44"/>
      <c r="Q6483" s="44"/>
      <c r="R6483" s="44"/>
      <c r="S6483" s="44"/>
      <c r="T6483" s="44"/>
      <c r="U6483" s="44"/>
      <c r="V6483" s="44"/>
      <c r="W6483" s="44"/>
      <c r="X6483" s="44"/>
      <c r="Y6483" s="44"/>
    </row>
    <row r="6484" spans="1:25" ht="15" customHeight="1" x14ac:dyDescent="0.2">
      <c r="A6484" s="44"/>
      <c r="O6484" s="44"/>
      <c r="P6484" s="44"/>
      <c r="Q6484" s="44"/>
      <c r="R6484" s="44"/>
      <c r="S6484" s="44"/>
      <c r="T6484" s="44"/>
      <c r="U6484" s="44"/>
      <c r="V6484" s="44"/>
      <c r="W6484" s="44"/>
      <c r="X6484" s="44"/>
      <c r="Y6484" s="44"/>
    </row>
    <row r="6485" spans="1:25" ht="15" customHeight="1" x14ac:dyDescent="0.2">
      <c r="A6485" s="44"/>
      <c r="O6485" s="44"/>
      <c r="P6485" s="44"/>
      <c r="Q6485" s="44"/>
      <c r="R6485" s="44"/>
      <c r="S6485" s="44"/>
      <c r="T6485" s="44"/>
      <c r="U6485" s="44"/>
      <c r="V6485" s="44"/>
      <c r="W6485" s="44"/>
      <c r="X6485" s="44"/>
      <c r="Y6485" s="44"/>
    </row>
    <row r="6486" spans="1:25" ht="15" customHeight="1" x14ac:dyDescent="0.2">
      <c r="A6486" s="44"/>
      <c r="O6486" s="44"/>
      <c r="P6486" s="44"/>
      <c r="Q6486" s="44"/>
      <c r="R6486" s="44"/>
      <c r="S6486" s="44"/>
      <c r="T6486" s="44"/>
      <c r="U6486" s="44"/>
      <c r="V6486" s="44"/>
      <c r="W6486" s="44"/>
      <c r="X6486" s="44"/>
      <c r="Y6486" s="44"/>
    </row>
    <row r="6487" spans="1:25" ht="15" customHeight="1" x14ac:dyDescent="0.2">
      <c r="A6487" s="44"/>
      <c r="O6487" s="44"/>
      <c r="P6487" s="44"/>
      <c r="Q6487" s="44"/>
      <c r="R6487" s="44"/>
      <c r="S6487" s="44"/>
      <c r="T6487" s="44"/>
      <c r="U6487" s="44"/>
      <c r="V6487" s="44"/>
      <c r="W6487" s="44"/>
      <c r="X6487" s="44"/>
      <c r="Y6487" s="44"/>
    </row>
    <row r="6488" spans="1:25" ht="15" customHeight="1" x14ac:dyDescent="0.2">
      <c r="A6488" s="44"/>
      <c r="O6488" s="44"/>
      <c r="P6488" s="44"/>
      <c r="Q6488" s="44"/>
      <c r="R6488" s="44"/>
      <c r="S6488" s="44"/>
      <c r="T6488" s="44"/>
      <c r="U6488" s="44"/>
      <c r="V6488" s="44"/>
      <c r="W6488" s="44"/>
      <c r="X6488" s="44"/>
      <c r="Y6488" s="44"/>
    </row>
    <row r="6489" spans="1:25" ht="15" customHeight="1" x14ac:dyDescent="0.2">
      <c r="A6489" s="44"/>
      <c r="O6489" s="44"/>
      <c r="P6489" s="44"/>
      <c r="Q6489" s="44"/>
      <c r="R6489" s="44"/>
      <c r="S6489" s="44"/>
      <c r="T6489" s="44"/>
      <c r="U6489" s="44"/>
      <c r="V6489" s="44"/>
      <c r="W6489" s="44"/>
      <c r="X6489" s="44"/>
      <c r="Y6489" s="44"/>
    </row>
    <row r="6490" spans="1:25" ht="15" customHeight="1" x14ac:dyDescent="0.2">
      <c r="A6490" s="44"/>
      <c r="O6490" s="44"/>
      <c r="P6490" s="44"/>
      <c r="Q6490" s="44"/>
      <c r="R6490" s="44"/>
      <c r="S6490" s="44"/>
      <c r="T6490" s="44"/>
      <c r="U6490" s="44"/>
      <c r="V6490" s="44"/>
      <c r="W6490" s="44"/>
      <c r="X6490" s="44"/>
      <c r="Y6490" s="44"/>
    </row>
    <row r="6491" spans="1:25" ht="15" customHeight="1" x14ac:dyDescent="0.2">
      <c r="A6491" s="44"/>
      <c r="O6491" s="44"/>
      <c r="P6491" s="44"/>
      <c r="Q6491" s="44"/>
      <c r="R6491" s="44"/>
      <c r="S6491" s="44"/>
      <c r="T6491" s="44"/>
      <c r="U6491" s="44"/>
      <c r="V6491" s="44"/>
      <c r="W6491" s="44"/>
      <c r="X6491" s="44"/>
      <c r="Y6491" s="44"/>
    </row>
    <row r="6492" spans="1:25" ht="15" customHeight="1" x14ac:dyDescent="0.2">
      <c r="A6492" s="44"/>
      <c r="O6492" s="44"/>
      <c r="P6492" s="44"/>
      <c r="Q6492" s="44"/>
      <c r="R6492" s="44"/>
      <c r="S6492" s="44"/>
      <c r="T6492" s="44"/>
      <c r="U6492" s="44"/>
      <c r="V6492" s="44"/>
      <c r="W6492" s="44"/>
      <c r="X6492" s="44"/>
      <c r="Y6492" s="44"/>
    </row>
    <row r="6493" spans="1:25" ht="15" customHeight="1" x14ac:dyDescent="0.2">
      <c r="A6493" s="44"/>
      <c r="O6493" s="44"/>
      <c r="P6493" s="44"/>
      <c r="Q6493" s="44"/>
      <c r="R6493" s="44"/>
      <c r="S6493" s="44"/>
      <c r="T6493" s="44"/>
      <c r="U6493" s="44"/>
      <c r="V6493" s="44"/>
      <c r="W6493" s="44"/>
      <c r="X6493" s="44"/>
      <c r="Y6493" s="44"/>
    </row>
    <row r="6494" spans="1:25" ht="15" customHeight="1" x14ac:dyDescent="0.2">
      <c r="A6494" s="44"/>
      <c r="O6494" s="44"/>
      <c r="P6494" s="44"/>
      <c r="Q6494" s="44"/>
      <c r="R6494" s="44"/>
      <c r="S6494" s="44"/>
      <c r="T6494" s="44"/>
      <c r="U6494" s="44"/>
      <c r="V6494" s="44"/>
      <c r="W6494" s="44"/>
      <c r="X6494" s="44"/>
      <c r="Y6494" s="44"/>
    </row>
    <row r="6495" spans="1:25" ht="15" customHeight="1" x14ac:dyDescent="0.2">
      <c r="A6495" s="44"/>
      <c r="O6495" s="44"/>
      <c r="P6495" s="44"/>
      <c r="Q6495" s="44"/>
      <c r="R6495" s="44"/>
      <c r="S6495" s="44"/>
      <c r="T6495" s="44"/>
      <c r="U6495" s="44"/>
      <c r="V6495" s="44"/>
      <c r="W6495" s="44"/>
      <c r="X6495" s="44"/>
      <c r="Y6495" s="44"/>
    </row>
    <row r="6496" spans="1:25" ht="15" customHeight="1" x14ac:dyDescent="0.2">
      <c r="A6496" s="44"/>
      <c r="O6496" s="44"/>
      <c r="P6496" s="44"/>
      <c r="Q6496" s="44"/>
      <c r="R6496" s="44"/>
      <c r="S6496" s="44"/>
      <c r="T6496" s="44"/>
      <c r="U6496" s="44"/>
      <c r="V6496" s="44"/>
      <c r="W6496" s="44"/>
      <c r="X6496" s="44"/>
      <c r="Y6496" s="44"/>
    </row>
    <row r="6497" spans="1:25" ht="15" customHeight="1" x14ac:dyDescent="0.2">
      <c r="A6497" s="44"/>
      <c r="O6497" s="44"/>
      <c r="P6497" s="44"/>
      <c r="Q6497" s="44"/>
      <c r="R6497" s="44"/>
      <c r="S6497" s="44"/>
      <c r="T6497" s="44"/>
      <c r="U6497" s="44"/>
      <c r="V6497" s="44"/>
      <c r="W6497" s="44"/>
      <c r="X6497" s="44"/>
      <c r="Y6497" s="44"/>
    </row>
    <row r="6498" spans="1:25" ht="15" customHeight="1" x14ac:dyDescent="0.2">
      <c r="A6498" s="44"/>
      <c r="O6498" s="44"/>
      <c r="P6498" s="44"/>
      <c r="Q6498" s="44"/>
      <c r="R6498" s="44"/>
      <c r="S6498" s="44"/>
      <c r="T6498" s="44"/>
      <c r="U6498" s="44"/>
      <c r="V6498" s="44"/>
      <c r="W6498" s="44"/>
      <c r="X6498" s="44"/>
      <c r="Y6498" s="44"/>
    </row>
    <row r="6499" spans="1:25" ht="15" customHeight="1" x14ac:dyDescent="0.2">
      <c r="A6499" s="44"/>
      <c r="O6499" s="44"/>
      <c r="P6499" s="44"/>
      <c r="Q6499" s="44"/>
      <c r="R6499" s="44"/>
      <c r="S6499" s="44"/>
      <c r="T6499" s="44"/>
      <c r="U6499" s="44"/>
      <c r="V6499" s="44"/>
      <c r="W6499" s="44"/>
      <c r="X6499" s="44"/>
      <c r="Y6499" s="44"/>
    </row>
    <row r="6500" spans="1:25" ht="15" customHeight="1" x14ac:dyDescent="0.2">
      <c r="A6500" s="44"/>
      <c r="O6500" s="44"/>
      <c r="P6500" s="44"/>
      <c r="Q6500" s="44"/>
      <c r="R6500" s="44"/>
      <c r="S6500" s="44"/>
      <c r="T6500" s="44"/>
      <c r="U6500" s="44"/>
      <c r="V6500" s="44"/>
      <c r="W6500" s="44"/>
      <c r="X6500" s="44"/>
      <c r="Y6500" s="44"/>
    </row>
    <row r="6501" spans="1:25" ht="15" customHeight="1" x14ac:dyDescent="0.2">
      <c r="A6501" s="44"/>
      <c r="O6501" s="44"/>
      <c r="P6501" s="44"/>
      <c r="Q6501" s="44"/>
      <c r="R6501" s="44"/>
      <c r="S6501" s="44"/>
      <c r="T6501" s="44"/>
      <c r="U6501" s="44"/>
      <c r="V6501" s="44"/>
      <c r="W6501" s="44"/>
      <c r="X6501" s="44"/>
      <c r="Y6501" s="44"/>
    </row>
    <row r="6502" spans="1:25" ht="15" customHeight="1" x14ac:dyDescent="0.2">
      <c r="A6502" s="44"/>
      <c r="O6502" s="44"/>
      <c r="P6502" s="44"/>
      <c r="Q6502" s="44"/>
      <c r="R6502" s="44"/>
      <c r="S6502" s="44"/>
      <c r="T6502" s="44"/>
      <c r="U6502" s="44"/>
      <c r="V6502" s="44"/>
      <c r="W6502" s="44"/>
      <c r="X6502" s="44"/>
      <c r="Y6502" s="44"/>
    </row>
    <row r="6503" spans="1:25" ht="15" customHeight="1" x14ac:dyDescent="0.2">
      <c r="A6503" s="44"/>
      <c r="O6503" s="44"/>
      <c r="P6503" s="44"/>
      <c r="Q6503" s="44"/>
      <c r="R6503" s="44"/>
      <c r="S6503" s="44"/>
      <c r="T6503" s="44"/>
      <c r="U6503" s="44"/>
      <c r="V6503" s="44"/>
      <c r="W6503" s="44"/>
      <c r="X6503" s="44"/>
      <c r="Y6503" s="44"/>
    </row>
    <row r="6504" spans="1:25" ht="15" customHeight="1" x14ac:dyDescent="0.2">
      <c r="A6504" s="44"/>
      <c r="O6504" s="44"/>
      <c r="P6504" s="44"/>
      <c r="Q6504" s="44"/>
      <c r="R6504" s="44"/>
      <c r="S6504" s="44"/>
      <c r="T6504" s="44"/>
      <c r="U6504" s="44"/>
      <c r="V6504" s="44"/>
      <c r="W6504" s="44"/>
      <c r="X6504" s="44"/>
      <c r="Y6504" s="44"/>
    </row>
    <row r="6505" spans="1:25" ht="15" customHeight="1" x14ac:dyDescent="0.2">
      <c r="A6505" s="44"/>
      <c r="O6505" s="44"/>
      <c r="P6505" s="44"/>
      <c r="Q6505" s="44"/>
      <c r="R6505" s="44"/>
      <c r="S6505" s="44"/>
      <c r="T6505" s="44"/>
      <c r="U6505" s="44"/>
      <c r="V6505" s="44"/>
      <c r="W6505" s="44"/>
      <c r="X6505" s="44"/>
      <c r="Y6505" s="44"/>
    </row>
    <row r="6506" spans="1:25" ht="15" customHeight="1" x14ac:dyDescent="0.2">
      <c r="A6506" s="44"/>
      <c r="O6506" s="44"/>
      <c r="P6506" s="44"/>
      <c r="Q6506" s="44"/>
      <c r="R6506" s="44"/>
      <c r="S6506" s="44"/>
      <c r="T6506" s="44"/>
      <c r="U6506" s="44"/>
      <c r="V6506" s="44"/>
      <c r="W6506" s="44"/>
      <c r="X6506" s="44"/>
      <c r="Y6506" s="44"/>
    </row>
    <row r="6507" spans="1:25" ht="15" customHeight="1" x14ac:dyDescent="0.2">
      <c r="A6507" s="44"/>
      <c r="O6507" s="44"/>
      <c r="P6507" s="44"/>
      <c r="Q6507" s="44"/>
      <c r="R6507" s="44"/>
      <c r="S6507" s="44"/>
      <c r="T6507" s="44"/>
      <c r="U6507" s="44"/>
      <c r="V6507" s="44"/>
      <c r="W6507" s="44"/>
      <c r="X6507" s="44"/>
      <c r="Y6507" s="44"/>
    </row>
    <row r="6508" spans="1:25" ht="15" customHeight="1" x14ac:dyDescent="0.2">
      <c r="A6508" s="44"/>
      <c r="O6508" s="44"/>
      <c r="P6508" s="44"/>
      <c r="Q6508" s="44"/>
      <c r="R6508" s="44"/>
      <c r="S6508" s="44"/>
      <c r="T6508" s="44"/>
      <c r="U6508" s="44"/>
      <c r="V6508" s="44"/>
      <c r="W6508" s="44"/>
      <c r="X6508" s="44"/>
      <c r="Y6508" s="44"/>
    </row>
    <row r="6509" spans="1:25" ht="15" customHeight="1" x14ac:dyDescent="0.2">
      <c r="A6509" s="44"/>
      <c r="O6509" s="44"/>
      <c r="P6509" s="44"/>
      <c r="Q6509" s="44"/>
      <c r="R6509" s="44"/>
      <c r="S6509" s="44"/>
      <c r="T6509" s="44"/>
      <c r="U6509" s="44"/>
      <c r="V6509" s="44"/>
      <c r="W6509" s="44"/>
      <c r="X6509" s="44"/>
      <c r="Y6509" s="44"/>
    </row>
    <row r="6510" spans="1:25" ht="15" customHeight="1" x14ac:dyDescent="0.2">
      <c r="A6510" s="44"/>
      <c r="O6510" s="44"/>
      <c r="P6510" s="44"/>
      <c r="Q6510" s="44"/>
      <c r="R6510" s="44"/>
      <c r="S6510" s="44"/>
      <c r="T6510" s="44"/>
      <c r="U6510" s="44"/>
      <c r="V6510" s="44"/>
      <c r="W6510" s="44"/>
      <c r="X6510" s="44"/>
      <c r="Y6510" s="44"/>
    </row>
    <row r="6511" spans="1:25" ht="15" customHeight="1" x14ac:dyDescent="0.2">
      <c r="A6511" s="44"/>
      <c r="O6511" s="44"/>
      <c r="P6511" s="44"/>
      <c r="Q6511" s="44"/>
      <c r="R6511" s="44"/>
      <c r="S6511" s="44"/>
      <c r="T6511" s="44"/>
      <c r="U6511" s="44"/>
      <c r="V6511" s="44"/>
      <c r="W6511" s="44"/>
      <c r="X6511" s="44"/>
      <c r="Y6511" s="44"/>
    </row>
    <row r="6512" spans="1:25" ht="15" customHeight="1" x14ac:dyDescent="0.2">
      <c r="A6512" s="44"/>
      <c r="O6512" s="44"/>
      <c r="P6512" s="44"/>
      <c r="Q6512" s="44"/>
      <c r="R6512" s="44"/>
      <c r="S6512" s="44"/>
      <c r="T6512" s="44"/>
      <c r="U6512" s="44"/>
      <c r="V6512" s="44"/>
      <c r="W6512" s="44"/>
      <c r="X6512" s="44"/>
      <c r="Y6512" s="44"/>
    </row>
    <row r="6513" spans="1:25" ht="15" customHeight="1" x14ac:dyDescent="0.2">
      <c r="A6513" s="44"/>
      <c r="O6513" s="44"/>
      <c r="P6513" s="44"/>
      <c r="Q6513" s="44"/>
      <c r="R6513" s="44"/>
      <c r="S6513" s="44"/>
      <c r="T6513" s="44"/>
      <c r="U6513" s="44"/>
      <c r="V6513" s="44"/>
      <c r="W6513" s="44"/>
      <c r="X6513" s="44"/>
      <c r="Y6513" s="44"/>
    </row>
    <row r="6514" spans="1:25" ht="15" customHeight="1" x14ac:dyDescent="0.2">
      <c r="A6514" s="44"/>
      <c r="O6514" s="44"/>
      <c r="P6514" s="44"/>
      <c r="Q6514" s="44"/>
      <c r="R6514" s="44"/>
      <c r="S6514" s="44"/>
      <c r="T6514" s="44"/>
      <c r="U6514" s="44"/>
      <c r="V6514" s="44"/>
      <c r="W6514" s="44"/>
      <c r="X6514" s="44"/>
      <c r="Y6514" s="44"/>
    </row>
    <row r="6515" spans="1:25" ht="15" customHeight="1" x14ac:dyDescent="0.2">
      <c r="A6515" s="44"/>
      <c r="O6515" s="44"/>
      <c r="P6515" s="44"/>
      <c r="Q6515" s="44"/>
      <c r="R6515" s="44"/>
      <c r="S6515" s="44"/>
      <c r="T6515" s="44"/>
      <c r="U6515" s="44"/>
      <c r="V6515" s="44"/>
      <c r="W6515" s="44"/>
      <c r="X6515" s="44"/>
      <c r="Y6515" s="44"/>
    </row>
    <row r="6516" spans="1:25" ht="15" customHeight="1" x14ac:dyDescent="0.2">
      <c r="A6516" s="44"/>
      <c r="O6516" s="44"/>
      <c r="P6516" s="44"/>
      <c r="Q6516" s="44"/>
      <c r="R6516" s="44"/>
      <c r="S6516" s="44"/>
      <c r="T6516" s="44"/>
      <c r="U6516" s="44"/>
      <c r="V6516" s="44"/>
      <c r="W6516" s="44"/>
      <c r="X6516" s="44"/>
      <c r="Y6516" s="44"/>
    </row>
    <row r="6517" spans="1:25" ht="15" customHeight="1" x14ac:dyDescent="0.2">
      <c r="A6517" s="44"/>
      <c r="O6517" s="44"/>
      <c r="P6517" s="44"/>
      <c r="Q6517" s="44"/>
      <c r="R6517" s="44"/>
      <c r="S6517" s="44"/>
      <c r="T6517" s="44"/>
      <c r="U6517" s="44"/>
      <c r="V6517" s="44"/>
      <c r="W6517" s="44"/>
      <c r="X6517" s="44"/>
      <c r="Y6517" s="44"/>
    </row>
    <row r="6518" spans="1:25" ht="15" customHeight="1" x14ac:dyDescent="0.2">
      <c r="A6518" s="44"/>
      <c r="O6518" s="44"/>
      <c r="P6518" s="44"/>
      <c r="Q6518" s="44"/>
      <c r="R6518" s="44"/>
      <c r="S6518" s="44"/>
      <c r="T6518" s="44"/>
      <c r="U6518" s="44"/>
      <c r="V6518" s="44"/>
      <c r="W6518" s="44"/>
      <c r="X6518" s="44"/>
      <c r="Y6518" s="44"/>
    </row>
    <row r="6519" spans="1:25" ht="15" customHeight="1" x14ac:dyDescent="0.2">
      <c r="A6519" s="44"/>
      <c r="O6519" s="44"/>
      <c r="P6519" s="44"/>
      <c r="Q6519" s="44"/>
      <c r="R6519" s="44"/>
      <c r="S6519" s="44"/>
      <c r="T6519" s="44"/>
      <c r="U6519" s="44"/>
      <c r="V6519" s="44"/>
      <c r="W6519" s="44"/>
      <c r="X6519" s="44"/>
      <c r="Y6519" s="44"/>
    </row>
    <row r="6520" spans="1:25" ht="15" customHeight="1" x14ac:dyDescent="0.2">
      <c r="A6520" s="44"/>
      <c r="O6520" s="44"/>
      <c r="P6520" s="44"/>
      <c r="Q6520" s="44"/>
      <c r="R6520" s="44"/>
      <c r="S6520" s="44"/>
      <c r="T6520" s="44"/>
      <c r="U6520" s="44"/>
      <c r="V6520" s="44"/>
      <c r="W6520" s="44"/>
      <c r="X6520" s="44"/>
      <c r="Y6520" s="44"/>
    </row>
    <row r="6521" spans="1:25" ht="15" customHeight="1" x14ac:dyDescent="0.2">
      <c r="A6521" s="44"/>
      <c r="O6521" s="44"/>
      <c r="P6521" s="44"/>
      <c r="Q6521" s="44"/>
      <c r="R6521" s="44"/>
      <c r="S6521" s="44"/>
      <c r="T6521" s="44"/>
      <c r="U6521" s="44"/>
      <c r="V6521" s="44"/>
      <c r="W6521" s="44"/>
      <c r="X6521" s="44"/>
      <c r="Y6521" s="44"/>
    </row>
    <row r="6522" spans="1:25" ht="15" customHeight="1" x14ac:dyDescent="0.2">
      <c r="A6522" s="44"/>
      <c r="O6522" s="44"/>
      <c r="P6522" s="44"/>
      <c r="Q6522" s="44"/>
      <c r="R6522" s="44"/>
      <c r="S6522" s="44"/>
      <c r="T6522" s="44"/>
      <c r="U6522" s="44"/>
      <c r="V6522" s="44"/>
      <c r="W6522" s="44"/>
      <c r="X6522" s="44"/>
      <c r="Y6522" s="44"/>
    </row>
    <row r="6523" spans="1:25" ht="15" customHeight="1" x14ac:dyDescent="0.2">
      <c r="A6523" s="44"/>
      <c r="O6523" s="44"/>
      <c r="P6523" s="44"/>
      <c r="Q6523" s="44"/>
      <c r="R6523" s="44"/>
      <c r="S6523" s="44"/>
      <c r="T6523" s="44"/>
      <c r="U6523" s="44"/>
      <c r="V6523" s="44"/>
      <c r="W6523" s="44"/>
      <c r="X6523" s="44"/>
      <c r="Y6523" s="44"/>
    </row>
    <row r="6524" spans="1:25" ht="15" customHeight="1" x14ac:dyDescent="0.2">
      <c r="A6524" s="44"/>
      <c r="O6524" s="44"/>
      <c r="P6524" s="44"/>
      <c r="Q6524" s="44"/>
      <c r="R6524" s="44"/>
      <c r="S6524" s="44"/>
      <c r="T6524" s="44"/>
      <c r="U6524" s="44"/>
      <c r="V6524" s="44"/>
      <c r="W6524" s="44"/>
      <c r="X6524" s="44"/>
      <c r="Y6524" s="44"/>
    </row>
    <row r="6525" spans="1:25" ht="15" customHeight="1" x14ac:dyDescent="0.2">
      <c r="A6525" s="44"/>
      <c r="O6525" s="44"/>
      <c r="P6525" s="44"/>
      <c r="Q6525" s="44"/>
      <c r="R6525" s="44"/>
      <c r="S6525" s="44"/>
      <c r="T6525" s="44"/>
      <c r="U6525" s="44"/>
      <c r="V6525" s="44"/>
      <c r="W6525" s="44"/>
      <c r="X6525" s="44"/>
      <c r="Y6525" s="44"/>
    </row>
    <row r="6526" spans="1:25" ht="15" customHeight="1" x14ac:dyDescent="0.2">
      <c r="A6526" s="44"/>
      <c r="O6526" s="44"/>
      <c r="P6526" s="44"/>
      <c r="Q6526" s="44"/>
      <c r="R6526" s="44"/>
      <c r="S6526" s="44"/>
      <c r="T6526" s="44"/>
      <c r="U6526" s="44"/>
      <c r="V6526" s="44"/>
      <c r="W6526" s="44"/>
      <c r="X6526" s="44"/>
      <c r="Y6526" s="44"/>
    </row>
    <row r="6527" spans="1:25" ht="15" customHeight="1" x14ac:dyDescent="0.2">
      <c r="A6527" s="44"/>
      <c r="O6527" s="44"/>
      <c r="P6527" s="44"/>
      <c r="Q6527" s="44"/>
      <c r="R6527" s="44"/>
      <c r="S6527" s="44"/>
      <c r="T6527" s="44"/>
      <c r="U6527" s="44"/>
      <c r="V6527" s="44"/>
      <c r="W6527" s="44"/>
      <c r="X6527" s="44"/>
      <c r="Y6527" s="44"/>
    </row>
    <row r="6528" spans="1:25" ht="15" customHeight="1" x14ac:dyDescent="0.2">
      <c r="A6528" s="44"/>
      <c r="O6528" s="44"/>
      <c r="P6528" s="44"/>
      <c r="Q6528" s="44"/>
      <c r="R6528" s="44"/>
      <c r="S6528" s="44"/>
      <c r="T6528" s="44"/>
      <c r="U6528" s="44"/>
      <c r="V6528" s="44"/>
      <c r="W6528" s="44"/>
      <c r="X6528" s="44"/>
      <c r="Y6528" s="44"/>
    </row>
    <row r="6529" spans="1:25" ht="15" customHeight="1" x14ac:dyDescent="0.2">
      <c r="A6529" s="44"/>
      <c r="O6529" s="44"/>
      <c r="P6529" s="44"/>
      <c r="Q6529" s="44"/>
      <c r="R6529" s="44"/>
      <c r="S6529" s="44"/>
      <c r="T6529" s="44"/>
      <c r="U6529" s="44"/>
      <c r="V6529" s="44"/>
      <c r="W6529" s="44"/>
      <c r="X6529" s="44"/>
      <c r="Y6529" s="44"/>
    </row>
    <row r="6530" spans="1:25" ht="15" customHeight="1" x14ac:dyDescent="0.2">
      <c r="A6530" s="44"/>
      <c r="O6530" s="44"/>
      <c r="P6530" s="44"/>
      <c r="Q6530" s="44"/>
      <c r="R6530" s="44"/>
      <c r="S6530" s="44"/>
      <c r="T6530" s="44"/>
      <c r="U6530" s="44"/>
      <c r="V6530" s="44"/>
      <c r="W6530" s="44"/>
      <c r="X6530" s="44"/>
      <c r="Y6530" s="44"/>
    </row>
    <row r="6531" spans="1:25" ht="15" customHeight="1" x14ac:dyDescent="0.2">
      <c r="A6531" s="44"/>
      <c r="O6531" s="44"/>
      <c r="P6531" s="44"/>
      <c r="Q6531" s="44"/>
      <c r="R6531" s="44"/>
      <c r="S6531" s="44"/>
      <c r="T6531" s="44"/>
      <c r="U6531" s="44"/>
      <c r="V6531" s="44"/>
      <c r="W6531" s="44"/>
      <c r="X6531" s="44"/>
      <c r="Y6531" s="44"/>
    </row>
    <row r="6532" spans="1:25" ht="15" customHeight="1" x14ac:dyDescent="0.2">
      <c r="A6532" s="44"/>
      <c r="O6532" s="44"/>
      <c r="P6532" s="44"/>
      <c r="Q6532" s="44"/>
      <c r="R6532" s="44"/>
      <c r="S6532" s="44"/>
      <c r="T6532" s="44"/>
      <c r="U6532" s="44"/>
      <c r="V6532" s="44"/>
      <c r="W6532" s="44"/>
      <c r="X6532" s="44"/>
      <c r="Y6532" s="44"/>
    </row>
    <row r="6533" spans="1:25" ht="15" customHeight="1" x14ac:dyDescent="0.2">
      <c r="A6533" s="44"/>
      <c r="O6533" s="44"/>
      <c r="P6533" s="44"/>
      <c r="Q6533" s="44"/>
      <c r="R6533" s="44"/>
      <c r="S6533" s="44"/>
      <c r="T6533" s="44"/>
      <c r="U6533" s="44"/>
      <c r="V6533" s="44"/>
      <c r="W6533" s="44"/>
      <c r="X6533" s="44"/>
      <c r="Y6533" s="44"/>
    </row>
    <row r="6534" spans="1:25" ht="15" customHeight="1" x14ac:dyDescent="0.2">
      <c r="A6534" s="44"/>
      <c r="O6534" s="44"/>
      <c r="P6534" s="44"/>
      <c r="Q6534" s="44"/>
      <c r="R6534" s="44"/>
      <c r="S6534" s="44"/>
      <c r="T6534" s="44"/>
      <c r="U6534" s="44"/>
      <c r="V6534" s="44"/>
      <c r="W6534" s="44"/>
      <c r="X6534" s="44"/>
      <c r="Y6534" s="44"/>
    </row>
    <row r="6535" spans="1:25" ht="15" customHeight="1" x14ac:dyDescent="0.2">
      <c r="A6535" s="44"/>
      <c r="O6535" s="44"/>
      <c r="P6535" s="44"/>
      <c r="Q6535" s="44"/>
      <c r="R6535" s="44"/>
      <c r="S6535" s="44"/>
      <c r="T6535" s="44"/>
      <c r="U6535" s="44"/>
      <c r="V6535" s="44"/>
      <c r="W6535" s="44"/>
      <c r="X6535" s="44"/>
      <c r="Y6535" s="44"/>
    </row>
    <row r="6536" spans="1:25" ht="15" customHeight="1" x14ac:dyDescent="0.2">
      <c r="A6536" s="44"/>
      <c r="O6536" s="44"/>
      <c r="P6536" s="44"/>
      <c r="Q6536" s="44"/>
      <c r="R6536" s="44"/>
      <c r="S6536" s="44"/>
      <c r="T6536" s="44"/>
      <c r="U6536" s="44"/>
      <c r="V6536" s="44"/>
      <c r="W6536" s="44"/>
      <c r="X6536" s="44"/>
      <c r="Y6536" s="44"/>
    </row>
    <row r="6537" spans="1:25" ht="15" customHeight="1" x14ac:dyDescent="0.2">
      <c r="A6537" s="44"/>
      <c r="O6537" s="44"/>
      <c r="P6537" s="44"/>
      <c r="Q6537" s="44"/>
      <c r="R6537" s="44"/>
      <c r="S6537" s="44"/>
      <c r="T6537" s="44"/>
      <c r="U6537" s="44"/>
      <c r="V6537" s="44"/>
      <c r="W6537" s="44"/>
      <c r="X6537" s="44"/>
      <c r="Y6537" s="44"/>
    </row>
    <row r="6538" spans="1:25" ht="15" customHeight="1" x14ac:dyDescent="0.2">
      <c r="A6538" s="44"/>
      <c r="O6538" s="44"/>
      <c r="P6538" s="44"/>
      <c r="Q6538" s="44"/>
      <c r="R6538" s="44"/>
      <c r="S6538" s="44"/>
      <c r="T6538" s="44"/>
      <c r="U6538" s="44"/>
      <c r="V6538" s="44"/>
      <c r="W6538" s="44"/>
      <c r="X6538" s="44"/>
      <c r="Y6538" s="44"/>
    </row>
    <row r="6539" spans="1:25" ht="15" customHeight="1" x14ac:dyDescent="0.2">
      <c r="A6539" s="44"/>
      <c r="O6539" s="44"/>
      <c r="P6539" s="44"/>
      <c r="Q6539" s="44"/>
      <c r="R6539" s="44"/>
      <c r="S6539" s="44"/>
      <c r="T6539" s="44"/>
      <c r="U6539" s="44"/>
      <c r="V6539" s="44"/>
      <c r="W6539" s="44"/>
      <c r="X6539" s="44"/>
      <c r="Y6539" s="44"/>
    </row>
    <row r="6540" spans="1:25" ht="15" customHeight="1" x14ac:dyDescent="0.2">
      <c r="A6540" s="44"/>
      <c r="O6540" s="44"/>
      <c r="P6540" s="44"/>
      <c r="Q6540" s="44"/>
      <c r="R6540" s="44"/>
      <c r="S6540" s="44"/>
      <c r="T6540" s="44"/>
      <c r="U6540" s="44"/>
      <c r="V6540" s="44"/>
      <c r="W6540" s="44"/>
      <c r="X6540" s="44"/>
      <c r="Y6540" s="44"/>
    </row>
    <row r="6541" spans="1:25" ht="15" customHeight="1" x14ac:dyDescent="0.2">
      <c r="A6541" s="44"/>
      <c r="O6541" s="44"/>
      <c r="P6541" s="44"/>
      <c r="Q6541" s="44"/>
      <c r="R6541" s="44"/>
      <c r="S6541" s="44"/>
      <c r="T6541" s="44"/>
      <c r="U6541" s="44"/>
      <c r="V6541" s="44"/>
      <c r="W6541" s="44"/>
      <c r="X6541" s="44"/>
      <c r="Y6541" s="44"/>
    </row>
    <row r="6542" spans="1:25" ht="15" customHeight="1" x14ac:dyDescent="0.2">
      <c r="A6542" s="44"/>
      <c r="O6542" s="44"/>
      <c r="P6542" s="44"/>
      <c r="Q6542" s="44"/>
      <c r="R6542" s="44"/>
      <c r="S6542" s="44"/>
      <c r="T6542" s="44"/>
      <c r="U6542" s="44"/>
      <c r="V6542" s="44"/>
      <c r="W6542" s="44"/>
      <c r="X6542" s="44"/>
      <c r="Y6542" s="44"/>
    </row>
    <row r="6543" spans="1:25" ht="15" customHeight="1" x14ac:dyDescent="0.2">
      <c r="A6543" s="44"/>
      <c r="O6543" s="44"/>
      <c r="P6543" s="44"/>
      <c r="Q6543" s="44"/>
      <c r="R6543" s="44"/>
      <c r="S6543" s="44"/>
      <c r="T6543" s="44"/>
      <c r="U6543" s="44"/>
      <c r="V6543" s="44"/>
      <c r="W6543" s="44"/>
      <c r="X6543" s="44"/>
      <c r="Y6543" s="44"/>
    </row>
    <row r="6544" spans="1:25" ht="15" customHeight="1" x14ac:dyDescent="0.2">
      <c r="A6544" s="44"/>
      <c r="O6544" s="44"/>
      <c r="P6544" s="44"/>
      <c r="Q6544" s="44"/>
      <c r="R6544" s="44"/>
      <c r="S6544" s="44"/>
      <c r="T6544" s="44"/>
      <c r="U6544" s="44"/>
      <c r="V6544" s="44"/>
      <c r="W6544" s="44"/>
      <c r="X6544" s="44"/>
      <c r="Y6544" s="44"/>
    </row>
    <row r="6545" spans="1:25" ht="15" customHeight="1" x14ac:dyDescent="0.2">
      <c r="A6545" s="44"/>
      <c r="O6545" s="44"/>
      <c r="P6545" s="44"/>
      <c r="Q6545" s="44"/>
      <c r="R6545" s="44"/>
      <c r="S6545" s="44"/>
      <c r="T6545" s="44"/>
      <c r="U6545" s="44"/>
      <c r="V6545" s="44"/>
      <c r="W6545" s="44"/>
      <c r="X6545" s="44"/>
      <c r="Y6545" s="44"/>
    </row>
    <row r="6546" spans="1:25" ht="15" customHeight="1" x14ac:dyDescent="0.2">
      <c r="A6546" s="44"/>
      <c r="O6546" s="44"/>
      <c r="P6546" s="44"/>
      <c r="Q6546" s="44"/>
      <c r="R6546" s="44"/>
      <c r="S6546" s="44"/>
      <c r="T6546" s="44"/>
      <c r="U6546" s="44"/>
      <c r="V6546" s="44"/>
      <c r="W6546" s="44"/>
      <c r="X6546" s="44"/>
      <c r="Y6546" s="44"/>
    </row>
    <row r="6547" spans="1:25" ht="15" customHeight="1" x14ac:dyDescent="0.2">
      <c r="A6547" s="44"/>
      <c r="O6547" s="44"/>
      <c r="P6547" s="44"/>
      <c r="Q6547" s="44"/>
      <c r="R6547" s="44"/>
      <c r="S6547" s="44"/>
      <c r="T6547" s="44"/>
      <c r="U6547" s="44"/>
      <c r="V6547" s="44"/>
      <c r="W6547" s="44"/>
      <c r="X6547" s="44"/>
      <c r="Y6547" s="44"/>
    </row>
    <row r="6548" spans="1:25" ht="15" customHeight="1" x14ac:dyDescent="0.2">
      <c r="A6548" s="44"/>
      <c r="O6548" s="44"/>
      <c r="P6548" s="44"/>
      <c r="Q6548" s="44"/>
      <c r="R6548" s="44"/>
      <c r="S6548" s="44"/>
      <c r="T6548" s="44"/>
      <c r="U6548" s="44"/>
      <c r="V6548" s="44"/>
      <c r="W6548" s="44"/>
      <c r="X6548" s="44"/>
      <c r="Y6548" s="44"/>
    </row>
    <row r="6549" spans="1:25" ht="15" customHeight="1" x14ac:dyDescent="0.2">
      <c r="A6549" s="44"/>
      <c r="O6549" s="44"/>
      <c r="P6549" s="44"/>
      <c r="Q6549" s="44"/>
      <c r="R6549" s="44"/>
      <c r="S6549" s="44"/>
      <c r="T6549" s="44"/>
      <c r="U6549" s="44"/>
      <c r="V6549" s="44"/>
      <c r="W6549" s="44"/>
      <c r="X6549" s="44"/>
      <c r="Y6549" s="44"/>
    </row>
    <row r="6550" spans="1:25" ht="15" customHeight="1" x14ac:dyDescent="0.2">
      <c r="A6550" s="44"/>
      <c r="O6550" s="44"/>
      <c r="P6550" s="44"/>
      <c r="Q6550" s="44"/>
      <c r="R6550" s="44"/>
      <c r="S6550" s="44"/>
      <c r="T6550" s="44"/>
      <c r="U6550" s="44"/>
      <c r="V6550" s="44"/>
      <c r="W6550" s="44"/>
      <c r="X6550" s="44"/>
      <c r="Y6550" s="44"/>
    </row>
    <row r="6551" spans="1:25" ht="15" customHeight="1" x14ac:dyDescent="0.2">
      <c r="A6551" s="44"/>
      <c r="O6551" s="44"/>
      <c r="P6551" s="44"/>
      <c r="Q6551" s="44"/>
      <c r="R6551" s="44"/>
      <c r="S6551" s="44"/>
      <c r="T6551" s="44"/>
      <c r="U6551" s="44"/>
      <c r="V6551" s="44"/>
      <c r="W6551" s="44"/>
      <c r="X6551" s="44"/>
      <c r="Y6551" s="44"/>
    </row>
    <row r="6552" spans="1:25" ht="15" customHeight="1" x14ac:dyDescent="0.2">
      <c r="A6552" s="44"/>
      <c r="O6552" s="44"/>
      <c r="P6552" s="44"/>
      <c r="Q6552" s="44"/>
      <c r="R6552" s="44"/>
      <c r="S6552" s="44"/>
      <c r="T6552" s="44"/>
      <c r="U6552" s="44"/>
      <c r="V6552" s="44"/>
      <c r="W6552" s="44"/>
      <c r="X6552" s="44"/>
      <c r="Y6552" s="44"/>
    </row>
    <row r="6553" spans="1:25" ht="15" customHeight="1" x14ac:dyDescent="0.2">
      <c r="A6553" s="44"/>
      <c r="O6553" s="44"/>
      <c r="P6553" s="44"/>
      <c r="Q6553" s="44"/>
      <c r="R6553" s="44"/>
      <c r="S6553" s="44"/>
      <c r="T6553" s="44"/>
      <c r="U6553" s="44"/>
      <c r="V6553" s="44"/>
      <c r="W6553" s="44"/>
      <c r="X6553" s="44"/>
      <c r="Y6553" s="44"/>
    </row>
    <row r="6554" spans="1:25" ht="15" customHeight="1" x14ac:dyDescent="0.2">
      <c r="A6554" s="44"/>
      <c r="O6554" s="44"/>
      <c r="P6554" s="44"/>
      <c r="Q6554" s="44"/>
      <c r="R6554" s="44"/>
      <c r="S6554" s="44"/>
      <c r="T6554" s="44"/>
      <c r="U6554" s="44"/>
      <c r="V6554" s="44"/>
      <c r="W6554" s="44"/>
      <c r="X6554" s="44"/>
      <c r="Y6554" s="44"/>
    </row>
    <row r="6555" spans="1:25" ht="15" customHeight="1" x14ac:dyDescent="0.2">
      <c r="A6555" s="44"/>
      <c r="O6555" s="44"/>
      <c r="P6555" s="44"/>
      <c r="Q6555" s="44"/>
      <c r="R6555" s="44"/>
      <c r="S6555" s="44"/>
      <c r="T6555" s="44"/>
      <c r="U6555" s="44"/>
      <c r="V6555" s="44"/>
      <c r="W6555" s="44"/>
      <c r="X6555" s="44"/>
      <c r="Y6555" s="44"/>
    </row>
    <row r="6556" spans="1:25" ht="15" customHeight="1" x14ac:dyDescent="0.2">
      <c r="A6556" s="44"/>
      <c r="O6556" s="44"/>
      <c r="P6556" s="44"/>
      <c r="Q6556" s="44"/>
      <c r="R6556" s="44"/>
      <c r="S6556" s="44"/>
      <c r="T6556" s="44"/>
      <c r="U6556" s="44"/>
      <c r="V6556" s="44"/>
      <c r="W6556" s="44"/>
      <c r="X6556" s="44"/>
      <c r="Y6556" s="44"/>
    </row>
    <row r="6557" spans="1:25" ht="15" customHeight="1" x14ac:dyDescent="0.2">
      <c r="A6557" s="44"/>
      <c r="O6557" s="44"/>
      <c r="P6557" s="44"/>
      <c r="Q6557" s="44"/>
      <c r="R6557" s="44"/>
      <c r="S6557" s="44"/>
      <c r="T6557" s="44"/>
      <c r="U6557" s="44"/>
      <c r="V6557" s="44"/>
      <c r="W6557" s="44"/>
      <c r="X6557" s="44"/>
      <c r="Y6557" s="44"/>
    </row>
    <row r="6558" spans="1:25" ht="15" customHeight="1" x14ac:dyDescent="0.2">
      <c r="A6558" s="44"/>
      <c r="O6558" s="44"/>
      <c r="P6558" s="44"/>
      <c r="Q6558" s="44"/>
      <c r="R6558" s="44"/>
      <c r="S6558" s="44"/>
      <c r="T6558" s="44"/>
      <c r="U6558" s="44"/>
      <c r="V6558" s="44"/>
      <c r="W6558" s="44"/>
      <c r="X6558" s="44"/>
      <c r="Y6558" s="44"/>
    </row>
    <row r="6559" spans="1:25" ht="15" customHeight="1" x14ac:dyDescent="0.2">
      <c r="A6559" s="44"/>
      <c r="O6559" s="44"/>
      <c r="P6559" s="44"/>
      <c r="Q6559" s="44"/>
      <c r="R6559" s="44"/>
      <c r="S6559" s="44"/>
      <c r="T6559" s="44"/>
      <c r="U6559" s="44"/>
      <c r="V6559" s="44"/>
      <c r="W6559" s="44"/>
      <c r="X6559" s="44"/>
      <c r="Y6559" s="44"/>
    </row>
    <row r="6560" spans="1:25" ht="15" customHeight="1" x14ac:dyDescent="0.2">
      <c r="A6560" s="44"/>
      <c r="O6560" s="44"/>
      <c r="P6560" s="44"/>
      <c r="Q6560" s="44"/>
      <c r="R6560" s="44"/>
      <c r="S6560" s="44"/>
      <c r="T6560" s="44"/>
      <c r="U6560" s="44"/>
      <c r="V6560" s="44"/>
      <c r="W6560" s="44"/>
      <c r="X6560" s="44"/>
      <c r="Y6560" s="44"/>
    </row>
    <row r="6561" spans="1:25" ht="15" customHeight="1" x14ac:dyDescent="0.2">
      <c r="A6561" s="44"/>
      <c r="O6561" s="44"/>
      <c r="P6561" s="44"/>
      <c r="Q6561" s="44"/>
      <c r="R6561" s="44"/>
      <c r="S6561" s="44"/>
      <c r="T6561" s="44"/>
      <c r="U6561" s="44"/>
      <c r="V6561" s="44"/>
      <c r="W6561" s="44"/>
      <c r="X6561" s="44"/>
      <c r="Y6561" s="44"/>
    </row>
    <row r="6562" spans="1:25" ht="15" customHeight="1" x14ac:dyDescent="0.2">
      <c r="A6562" s="44"/>
      <c r="O6562" s="44"/>
      <c r="P6562" s="44"/>
      <c r="Q6562" s="44"/>
      <c r="R6562" s="44"/>
      <c r="S6562" s="44"/>
      <c r="T6562" s="44"/>
      <c r="U6562" s="44"/>
      <c r="V6562" s="44"/>
      <c r="W6562" s="44"/>
      <c r="X6562" s="44"/>
      <c r="Y6562" s="44"/>
    </row>
    <row r="6563" spans="1:25" ht="15" customHeight="1" x14ac:dyDescent="0.2">
      <c r="A6563" s="44"/>
      <c r="O6563" s="44"/>
      <c r="P6563" s="44"/>
      <c r="Q6563" s="44"/>
      <c r="R6563" s="44"/>
      <c r="S6563" s="44"/>
      <c r="T6563" s="44"/>
      <c r="U6563" s="44"/>
      <c r="V6563" s="44"/>
      <c r="W6563" s="44"/>
      <c r="X6563" s="44"/>
      <c r="Y6563" s="44"/>
    </row>
    <row r="6564" spans="1:25" ht="15" customHeight="1" x14ac:dyDescent="0.2">
      <c r="A6564" s="44"/>
      <c r="O6564" s="44"/>
      <c r="P6564" s="44"/>
      <c r="Q6564" s="44"/>
      <c r="R6564" s="44"/>
      <c r="S6564" s="44"/>
      <c r="T6564" s="44"/>
      <c r="U6564" s="44"/>
      <c r="V6564" s="44"/>
      <c r="W6564" s="44"/>
      <c r="X6564" s="44"/>
      <c r="Y6564" s="44"/>
    </row>
    <row r="6565" spans="1:25" ht="15" customHeight="1" x14ac:dyDescent="0.2">
      <c r="A6565" s="44"/>
      <c r="O6565" s="44"/>
      <c r="P6565" s="44"/>
      <c r="Q6565" s="44"/>
      <c r="R6565" s="44"/>
      <c r="S6565" s="44"/>
      <c r="T6565" s="44"/>
      <c r="U6565" s="44"/>
      <c r="V6565" s="44"/>
      <c r="W6565" s="44"/>
      <c r="X6565" s="44"/>
      <c r="Y6565" s="44"/>
    </row>
    <row r="6566" spans="1:25" ht="15" customHeight="1" x14ac:dyDescent="0.2">
      <c r="A6566" s="44"/>
      <c r="O6566" s="44"/>
      <c r="P6566" s="44"/>
      <c r="Q6566" s="44"/>
      <c r="R6566" s="44"/>
      <c r="S6566" s="44"/>
      <c r="T6566" s="44"/>
      <c r="U6566" s="44"/>
      <c r="V6566" s="44"/>
      <c r="W6566" s="44"/>
      <c r="X6566" s="44"/>
      <c r="Y6566" s="44"/>
    </row>
    <row r="6567" spans="1:25" ht="15" customHeight="1" x14ac:dyDescent="0.2">
      <c r="A6567" s="44"/>
      <c r="O6567" s="44"/>
      <c r="P6567" s="44"/>
      <c r="Q6567" s="44"/>
      <c r="R6567" s="44"/>
      <c r="S6567" s="44"/>
      <c r="T6567" s="44"/>
      <c r="U6567" s="44"/>
      <c r="V6567" s="44"/>
      <c r="W6567" s="44"/>
      <c r="X6567" s="44"/>
      <c r="Y6567" s="44"/>
    </row>
    <row r="6568" spans="1:25" ht="15" customHeight="1" x14ac:dyDescent="0.2">
      <c r="A6568" s="44"/>
      <c r="O6568" s="44"/>
      <c r="P6568" s="44"/>
      <c r="Q6568" s="44"/>
      <c r="R6568" s="44"/>
      <c r="S6568" s="44"/>
      <c r="T6568" s="44"/>
      <c r="U6568" s="44"/>
      <c r="V6568" s="44"/>
      <c r="W6568" s="44"/>
      <c r="X6568" s="44"/>
      <c r="Y6568" s="44"/>
    </row>
    <row r="6569" spans="1:25" ht="15" customHeight="1" x14ac:dyDescent="0.2">
      <c r="A6569" s="44"/>
      <c r="O6569" s="44"/>
      <c r="P6569" s="44"/>
      <c r="Q6569" s="44"/>
      <c r="R6569" s="44"/>
      <c r="S6569" s="44"/>
      <c r="T6569" s="44"/>
      <c r="U6569" s="44"/>
      <c r="V6569" s="44"/>
      <c r="W6569" s="44"/>
      <c r="X6569" s="44"/>
      <c r="Y6569" s="44"/>
    </row>
    <row r="6570" spans="1:25" ht="15" customHeight="1" x14ac:dyDescent="0.2">
      <c r="A6570" s="44"/>
      <c r="O6570" s="44"/>
      <c r="P6570" s="44"/>
      <c r="Q6570" s="44"/>
      <c r="R6570" s="44"/>
      <c r="S6570" s="44"/>
      <c r="T6570" s="44"/>
      <c r="U6570" s="44"/>
      <c r="V6570" s="44"/>
      <c r="W6570" s="44"/>
      <c r="X6570" s="44"/>
      <c r="Y6570" s="44"/>
    </row>
    <row r="6571" spans="1:25" ht="15" customHeight="1" x14ac:dyDescent="0.2">
      <c r="A6571" s="44"/>
      <c r="O6571" s="44"/>
      <c r="P6571" s="44"/>
      <c r="Q6571" s="44"/>
      <c r="R6571" s="44"/>
      <c r="S6571" s="44"/>
      <c r="T6571" s="44"/>
      <c r="U6571" s="44"/>
      <c r="V6571" s="44"/>
      <c r="W6571" s="44"/>
      <c r="X6571" s="44"/>
      <c r="Y6571" s="44"/>
    </row>
    <row r="6572" spans="1:25" ht="15" customHeight="1" x14ac:dyDescent="0.2">
      <c r="A6572" s="44"/>
      <c r="O6572" s="44"/>
      <c r="P6572" s="44"/>
      <c r="Q6572" s="44"/>
      <c r="R6572" s="44"/>
      <c r="S6572" s="44"/>
      <c r="T6572" s="44"/>
      <c r="U6572" s="44"/>
      <c r="V6572" s="44"/>
      <c r="W6572" s="44"/>
      <c r="X6572" s="44"/>
      <c r="Y6572" s="44"/>
    </row>
    <row r="6573" spans="1:25" ht="15" customHeight="1" x14ac:dyDescent="0.2">
      <c r="A6573" s="44"/>
      <c r="O6573" s="44"/>
      <c r="P6573" s="44"/>
      <c r="Q6573" s="44"/>
      <c r="R6573" s="44"/>
      <c r="S6573" s="44"/>
      <c r="T6573" s="44"/>
      <c r="U6573" s="44"/>
      <c r="V6573" s="44"/>
      <c r="W6573" s="44"/>
      <c r="X6573" s="44"/>
      <c r="Y6573" s="44"/>
    </row>
    <row r="6574" spans="1:25" ht="15" customHeight="1" x14ac:dyDescent="0.2">
      <c r="A6574" s="44"/>
      <c r="O6574" s="44"/>
      <c r="P6574" s="44"/>
      <c r="Q6574" s="44"/>
      <c r="R6574" s="44"/>
      <c r="S6574" s="44"/>
      <c r="T6574" s="44"/>
      <c r="U6574" s="44"/>
      <c r="V6574" s="44"/>
      <c r="W6574" s="44"/>
      <c r="X6574" s="44"/>
      <c r="Y6574" s="44"/>
    </row>
    <row r="6575" spans="1:25" ht="15" customHeight="1" x14ac:dyDescent="0.2">
      <c r="A6575" s="44"/>
      <c r="O6575" s="44"/>
      <c r="P6575" s="44"/>
      <c r="Q6575" s="44"/>
      <c r="R6575" s="44"/>
      <c r="S6575" s="44"/>
      <c r="T6575" s="44"/>
      <c r="U6575" s="44"/>
      <c r="V6575" s="44"/>
      <c r="W6575" s="44"/>
      <c r="X6575" s="44"/>
      <c r="Y6575" s="44"/>
    </row>
    <row r="6576" spans="1:25" ht="15" customHeight="1" x14ac:dyDescent="0.2">
      <c r="A6576" s="44"/>
      <c r="O6576" s="44"/>
      <c r="P6576" s="44"/>
      <c r="Q6576" s="44"/>
      <c r="R6576" s="44"/>
      <c r="S6576" s="44"/>
      <c r="T6576" s="44"/>
      <c r="U6576" s="44"/>
      <c r="V6576" s="44"/>
      <c r="W6576" s="44"/>
      <c r="X6576" s="44"/>
      <c r="Y6576" s="44"/>
    </row>
    <row r="6577" spans="1:25" ht="15" customHeight="1" x14ac:dyDescent="0.2">
      <c r="A6577" s="44"/>
      <c r="O6577" s="44"/>
      <c r="P6577" s="44"/>
      <c r="Q6577" s="44"/>
      <c r="R6577" s="44"/>
      <c r="S6577" s="44"/>
      <c r="T6577" s="44"/>
      <c r="U6577" s="44"/>
      <c r="V6577" s="44"/>
      <c r="W6577" s="44"/>
      <c r="X6577" s="44"/>
      <c r="Y6577" s="44"/>
    </row>
    <row r="6578" spans="1:25" ht="15" customHeight="1" x14ac:dyDescent="0.2">
      <c r="A6578" s="44"/>
      <c r="O6578" s="44"/>
      <c r="P6578" s="44"/>
      <c r="Q6578" s="44"/>
      <c r="R6578" s="44"/>
      <c r="S6578" s="44"/>
      <c r="T6578" s="44"/>
      <c r="U6578" s="44"/>
      <c r="V6578" s="44"/>
      <c r="W6578" s="44"/>
      <c r="X6578" s="44"/>
      <c r="Y6578" s="44"/>
    </row>
    <row r="6579" spans="1:25" ht="15" customHeight="1" x14ac:dyDescent="0.2">
      <c r="A6579" s="44"/>
      <c r="O6579" s="44"/>
      <c r="P6579" s="44"/>
      <c r="Q6579" s="44"/>
      <c r="R6579" s="44"/>
      <c r="S6579" s="44"/>
      <c r="T6579" s="44"/>
      <c r="U6579" s="44"/>
      <c r="V6579" s="44"/>
      <c r="W6579" s="44"/>
      <c r="X6579" s="44"/>
      <c r="Y6579" s="44"/>
    </row>
    <row r="6580" spans="1:25" ht="15" customHeight="1" x14ac:dyDescent="0.2">
      <c r="A6580" s="44"/>
      <c r="O6580" s="44"/>
      <c r="P6580" s="44"/>
      <c r="Q6580" s="44"/>
      <c r="R6580" s="44"/>
      <c r="S6580" s="44"/>
      <c r="T6580" s="44"/>
      <c r="U6580" s="44"/>
      <c r="V6580" s="44"/>
      <c r="W6580" s="44"/>
      <c r="X6580" s="44"/>
      <c r="Y6580" s="44"/>
    </row>
    <row r="6581" spans="1:25" ht="15" customHeight="1" x14ac:dyDescent="0.2">
      <c r="A6581" s="44"/>
      <c r="O6581" s="44"/>
      <c r="P6581" s="44"/>
      <c r="Q6581" s="44"/>
      <c r="R6581" s="44"/>
      <c r="S6581" s="44"/>
      <c r="T6581" s="44"/>
      <c r="U6581" s="44"/>
      <c r="V6581" s="44"/>
      <c r="W6581" s="44"/>
      <c r="X6581" s="44"/>
      <c r="Y6581" s="44"/>
    </row>
    <row r="6582" spans="1:25" ht="15" customHeight="1" x14ac:dyDescent="0.2">
      <c r="A6582" s="44"/>
      <c r="O6582" s="44"/>
      <c r="P6582" s="44"/>
      <c r="Q6582" s="44"/>
      <c r="R6582" s="44"/>
      <c r="S6582" s="44"/>
      <c r="T6582" s="44"/>
      <c r="U6582" s="44"/>
      <c r="V6582" s="44"/>
      <c r="W6582" s="44"/>
      <c r="X6582" s="44"/>
      <c r="Y6582" s="44"/>
    </row>
    <row r="6583" spans="1:25" ht="15" customHeight="1" x14ac:dyDescent="0.2">
      <c r="A6583" s="44"/>
      <c r="O6583" s="44"/>
      <c r="P6583" s="44"/>
      <c r="Q6583" s="44"/>
      <c r="R6583" s="44"/>
      <c r="S6583" s="44"/>
      <c r="T6583" s="44"/>
      <c r="U6583" s="44"/>
      <c r="V6583" s="44"/>
      <c r="W6583" s="44"/>
      <c r="X6583" s="44"/>
      <c r="Y6583" s="44"/>
    </row>
    <row r="6584" spans="1:25" ht="15" customHeight="1" x14ac:dyDescent="0.2">
      <c r="A6584" s="44"/>
      <c r="O6584" s="44"/>
      <c r="P6584" s="44"/>
      <c r="Q6584" s="44"/>
      <c r="R6584" s="44"/>
      <c r="S6584" s="44"/>
      <c r="T6584" s="44"/>
      <c r="U6584" s="44"/>
      <c r="V6584" s="44"/>
      <c r="W6584" s="44"/>
      <c r="X6584" s="44"/>
      <c r="Y6584" s="44"/>
    </row>
    <row r="6585" spans="1:25" ht="15" customHeight="1" x14ac:dyDescent="0.2">
      <c r="A6585" s="44"/>
      <c r="O6585" s="44"/>
      <c r="P6585" s="44"/>
      <c r="Q6585" s="44"/>
      <c r="R6585" s="44"/>
      <c r="S6585" s="44"/>
      <c r="T6585" s="44"/>
      <c r="U6585" s="44"/>
      <c r="V6585" s="44"/>
      <c r="W6585" s="44"/>
      <c r="X6585" s="44"/>
      <c r="Y6585" s="44"/>
    </row>
    <row r="6586" spans="1:25" ht="15" customHeight="1" x14ac:dyDescent="0.2">
      <c r="A6586" s="44"/>
      <c r="O6586" s="44"/>
      <c r="P6586" s="44"/>
      <c r="Q6586" s="44"/>
      <c r="R6586" s="44"/>
      <c r="S6586" s="44"/>
      <c r="T6586" s="44"/>
      <c r="U6586" s="44"/>
      <c r="V6586" s="44"/>
      <c r="W6586" s="44"/>
      <c r="X6586" s="44"/>
      <c r="Y6586" s="44"/>
    </row>
    <row r="6587" spans="1:25" ht="15" customHeight="1" x14ac:dyDescent="0.2">
      <c r="A6587" s="44"/>
      <c r="O6587" s="44"/>
      <c r="P6587" s="44"/>
      <c r="Q6587" s="44"/>
      <c r="R6587" s="44"/>
      <c r="S6587" s="44"/>
      <c r="T6587" s="44"/>
      <c r="U6587" s="44"/>
      <c r="V6587" s="44"/>
      <c r="W6587" s="44"/>
      <c r="X6587" s="44"/>
      <c r="Y6587" s="44"/>
    </row>
    <row r="6588" spans="1:25" ht="15" customHeight="1" x14ac:dyDescent="0.2">
      <c r="A6588" s="44"/>
      <c r="O6588" s="44"/>
      <c r="P6588" s="44"/>
      <c r="Q6588" s="44"/>
      <c r="R6588" s="44"/>
      <c r="S6588" s="44"/>
      <c r="T6588" s="44"/>
      <c r="U6588" s="44"/>
      <c r="V6588" s="44"/>
      <c r="W6588" s="44"/>
      <c r="X6588" s="44"/>
      <c r="Y6588" s="44"/>
    </row>
    <row r="6589" spans="1:25" ht="15" customHeight="1" x14ac:dyDescent="0.2">
      <c r="A6589" s="44"/>
      <c r="O6589" s="44"/>
      <c r="P6589" s="44"/>
      <c r="Q6589" s="44"/>
      <c r="R6589" s="44"/>
      <c r="S6589" s="44"/>
      <c r="T6589" s="44"/>
      <c r="U6589" s="44"/>
      <c r="V6589" s="44"/>
      <c r="W6589" s="44"/>
      <c r="X6589" s="44"/>
      <c r="Y6589" s="44"/>
    </row>
    <row r="6590" spans="1:25" ht="15" customHeight="1" x14ac:dyDescent="0.2">
      <c r="A6590" s="44"/>
      <c r="O6590" s="44"/>
      <c r="P6590" s="44"/>
      <c r="Q6590" s="44"/>
      <c r="R6590" s="44"/>
      <c r="S6590" s="44"/>
      <c r="T6590" s="44"/>
      <c r="U6590" s="44"/>
      <c r="V6590" s="44"/>
      <c r="W6590" s="44"/>
      <c r="X6590" s="44"/>
      <c r="Y6590" s="44"/>
    </row>
    <row r="6591" spans="1:25" ht="15" customHeight="1" x14ac:dyDescent="0.2">
      <c r="A6591" s="44"/>
      <c r="O6591" s="44"/>
      <c r="P6591" s="44"/>
      <c r="Q6591" s="44"/>
      <c r="R6591" s="44"/>
      <c r="S6591" s="44"/>
      <c r="T6591" s="44"/>
      <c r="U6591" s="44"/>
      <c r="V6591" s="44"/>
      <c r="W6591" s="44"/>
      <c r="X6591" s="44"/>
      <c r="Y6591" s="44"/>
    </row>
    <row r="6592" spans="1:25" ht="15" customHeight="1" x14ac:dyDescent="0.2">
      <c r="A6592" s="44"/>
      <c r="O6592" s="44"/>
      <c r="P6592" s="44"/>
      <c r="Q6592" s="44"/>
      <c r="R6592" s="44"/>
      <c r="S6592" s="44"/>
      <c r="T6592" s="44"/>
      <c r="U6592" s="44"/>
      <c r="V6592" s="44"/>
      <c r="W6592" s="44"/>
      <c r="X6592" s="44"/>
      <c r="Y6592" s="44"/>
    </row>
    <row r="6593" spans="1:25" ht="15" customHeight="1" x14ac:dyDescent="0.2">
      <c r="A6593" s="44"/>
      <c r="O6593" s="44"/>
      <c r="P6593" s="44"/>
      <c r="Q6593" s="44"/>
      <c r="R6593" s="44"/>
      <c r="S6593" s="44"/>
      <c r="T6593" s="44"/>
      <c r="U6593" s="44"/>
      <c r="V6593" s="44"/>
      <c r="W6593" s="44"/>
      <c r="X6593" s="44"/>
      <c r="Y6593" s="44"/>
    </row>
    <row r="6594" spans="1:25" ht="15" customHeight="1" x14ac:dyDescent="0.2">
      <c r="A6594" s="44"/>
      <c r="O6594" s="44"/>
      <c r="P6594" s="44"/>
      <c r="Q6594" s="44"/>
      <c r="R6594" s="44"/>
      <c r="S6594" s="44"/>
      <c r="T6594" s="44"/>
      <c r="U6594" s="44"/>
      <c r="V6594" s="44"/>
      <c r="W6594" s="44"/>
      <c r="X6594" s="44"/>
      <c r="Y6594" s="44"/>
    </row>
    <row r="6595" spans="1:25" ht="15" customHeight="1" x14ac:dyDescent="0.2">
      <c r="A6595" s="44"/>
      <c r="O6595" s="44"/>
      <c r="P6595" s="44"/>
      <c r="Q6595" s="44"/>
      <c r="R6595" s="44"/>
      <c r="S6595" s="44"/>
      <c r="T6595" s="44"/>
      <c r="U6595" s="44"/>
      <c r="V6595" s="44"/>
      <c r="W6595" s="44"/>
      <c r="X6595" s="44"/>
      <c r="Y6595" s="44"/>
    </row>
    <row r="6596" spans="1:25" ht="15" customHeight="1" x14ac:dyDescent="0.2">
      <c r="A6596" s="44"/>
      <c r="O6596" s="44"/>
      <c r="P6596" s="44"/>
      <c r="Q6596" s="44"/>
      <c r="R6596" s="44"/>
      <c r="S6596" s="44"/>
      <c r="T6596" s="44"/>
      <c r="U6596" s="44"/>
      <c r="V6596" s="44"/>
      <c r="W6596" s="44"/>
      <c r="X6596" s="44"/>
      <c r="Y6596" s="44"/>
    </row>
    <row r="6597" spans="1:25" ht="15" customHeight="1" x14ac:dyDescent="0.2">
      <c r="A6597" s="44"/>
      <c r="O6597" s="44"/>
      <c r="P6597" s="44"/>
      <c r="Q6597" s="44"/>
      <c r="R6597" s="44"/>
      <c r="S6597" s="44"/>
      <c r="T6597" s="44"/>
      <c r="U6597" s="44"/>
      <c r="V6597" s="44"/>
      <c r="W6597" s="44"/>
      <c r="X6597" s="44"/>
      <c r="Y6597" s="44"/>
    </row>
    <row r="6598" spans="1:25" ht="15" customHeight="1" x14ac:dyDescent="0.2">
      <c r="A6598" s="44"/>
      <c r="O6598" s="44"/>
      <c r="P6598" s="44"/>
      <c r="Q6598" s="44"/>
      <c r="R6598" s="44"/>
      <c r="S6598" s="44"/>
      <c r="T6598" s="44"/>
      <c r="U6598" s="44"/>
      <c r="V6598" s="44"/>
      <c r="W6598" s="44"/>
      <c r="X6598" s="44"/>
      <c r="Y6598" s="44"/>
    </row>
    <row r="6599" spans="1:25" ht="15" customHeight="1" x14ac:dyDescent="0.2">
      <c r="A6599" s="44"/>
      <c r="O6599" s="44"/>
      <c r="P6599" s="44"/>
      <c r="Q6599" s="44"/>
      <c r="R6599" s="44"/>
      <c r="S6599" s="44"/>
      <c r="T6599" s="44"/>
      <c r="U6599" s="44"/>
      <c r="V6599" s="44"/>
      <c r="W6599" s="44"/>
      <c r="X6599" s="44"/>
      <c r="Y6599" s="44"/>
    </row>
    <row r="6600" spans="1:25" ht="15" customHeight="1" x14ac:dyDescent="0.2">
      <c r="A6600" s="44"/>
      <c r="O6600" s="44"/>
      <c r="P6600" s="44"/>
      <c r="Q6600" s="44"/>
      <c r="R6600" s="44"/>
      <c r="S6600" s="44"/>
      <c r="T6600" s="44"/>
      <c r="U6600" s="44"/>
      <c r="V6600" s="44"/>
      <c r="W6600" s="44"/>
      <c r="X6600" s="44"/>
      <c r="Y6600" s="44"/>
    </row>
    <row r="6601" spans="1:25" ht="15" customHeight="1" x14ac:dyDescent="0.2">
      <c r="A6601" s="44"/>
      <c r="O6601" s="44"/>
      <c r="P6601" s="44"/>
      <c r="Q6601" s="44"/>
      <c r="R6601" s="44"/>
      <c r="S6601" s="44"/>
      <c r="T6601" s="44"/>
      <c r="U6601" s="44"/>
      <c r="V6601" s="44"/>
      <c r="W6601" s="44"/>
      <c r="X6601" s="44"/>
      <c r="Y6601" s="44"/>
    </row>
    <row r="6602" spans="1:25" ht="15" customHeight="1" x14ac:dyDescent="0.2">
      <c r="A6602" s="44"/>
      <c r="O6602" s="44"/>
      <c r="P6602" s="44"/>
      <c r="Q6602" s="44"/>
      <c r="R6602" s="44"/>
      <c r="S6602" s="44"/>
      <c r="T6602" s="44"/>
      <c r="U6602" s="44"/>
      <c r="V6602" s="44"/>
      <c r="W6602" s="44"/>
      <c r="X6602" s="44"/>
      <c r="Y6602" s="44"/>
    </row>
    <row r="6603" spans="1:25" ht="15" customHeight="1" x14ac:dyDescent="0.2">
      <c r="A6603" s="44"/>
      <c r="O6603" s="44"/>
      <c r="P6603" s="44"/>
      <c r="Q6603" s="44"/>
      <c r="R6603" s="44"/>
      <c r="S6603" s="44"/>
      <c r="T6603" s="44"/>
      <c r="U6603" s="44"/>
      <c r="V6603" s="44"/>
      <c r="W6603" s="44"/>
      <c r="X6603" s="44"/>
      <c r="Y6603" s="44"/>
    </row>
    <row r="6604" spans="1:25" ht="15" customHeight="1" x14ac:dyDescent="0.2">
      <c r="A6604" s="44"/>
      <c r="O6604" s="44"/>
      <c r="P6604" s="44"/>
      <c r="Q6604" s="44"/>
      <c r="R6604" s="44"/>
      <c r="S6604" s="44"/>
      <c r="T6604" s="44"/>
      <c r="U6604" s="44"/>
      <c r="V6604" s="44"/>
      <c r="W6604" s="44"/>
      <c r="X6604" s="44"/>
      <c r="Y6604" s="44"/>
    </row>
    <row r="6605" spans="1:25" ht="15" customHeight="1" x14ac:dyDescent="0.2">
      <c r="A6605" s="44"/>
      <c r="O6605" s="44"/>
      <c r="P6605" s="44"/>
      <c r="Q6605" s="44"/>
      <c r="R6605" s="44"/>
      <c r="S6605" s="44"/>
      <c r="T6605" s="44"/>
      <c r="U6605" s="44"/>
      <c r="V6605" s="44"/>
      <c r="W6605" s="44"/>
      <c r="X6605" s="44"/>
      <c r="Y6605" s="44"/>
    </row>
    <row r="6606" spans="1:25" ht="15" customHeight="1" x14ac:dyDescent="0.2">
      <c r="A6606" s="44"/>
      <c r="O6606" s="44"/>
      <c r="P6606" s="44"/>
      <c r="Q6606" s="44"/>
      <c r="R6606" s="44"/>
      <c r="S6606" s="44"/>
      <c r="T6606" s="44"/>
      <c r="U6606" s="44"/>
      <c r="V6606" s="44"/>
      <c r="W6606" s="44"/>
      <c r="X6606" s="44"/>
      <c r="Y6606" s="44"/>
    </row>
    <row r="6607" spans="1:25" ht="15" customHeight="1" x14ac:dyDescent="0.2">
      <c r="A6607" s="44"/>
      <c r="O6607" s="44"/>
      <c r="P6607" s="44"/>
      <c r="Q6607" s="44"/>
      <c r="R6607" s="44"/>
      <c r="S6607" s="44"/>
      <c r="T6607" s="44"/>
      <c r="U6607" s="44"/>
      <c r="V6607" s="44"/>
      <c r="W6607" s="44"/>
      <c r="X6607" s="44"/>
      <c r="Y6607" s="44"/>
    </row>
    <row r="6608" spans="1:25" ht="15" customHeight="1" x14ac:dyDescent="0.2">
      <c r="A6608" s="44"/>
      <c r="O6608" s="44"/>
      <c r="P6608" s="44"/>
      <c r="Q6608" s="44"/>
      <c r="R6608" s="44"/>
      <c r="S6608" s="44"/>
      <c r="T6608" s="44"/>
      <c r="U6608" s="44"/>
      <c r="V6608" s="44"/>
      <c r="W6608" s="44"/>
      <c r="X6608" s="44"/>
      <c r="Y6608" s="44"/>
    </row>
    <row r="6609" spans="1:25" ht="15" customHeight="1" x14ac:dyDescent="0.2">
      <c r="A6609" s="44"/>
      <c r="O6609" s="44"/>
      <c r="P6609" s="44"/>
      <c r="Q6609" s="44"/>
      <c r="R6609" s="44"/>
      <c r="S6609" s="44"/>
      <c r="T6609" s="44"/>
      <c r="U6609" s="44"/>
      <c r="V6609" s="44"/>
      <c r="W6609" s="44"/>
      <c r="X6609" s="44"/>
      <c r="Y6609" s="44"/>
    </row>
    <row r="6610" spans="1:25" ht="15" customHeight="1" x14ac:dyDescent="0.2">
      <c r="A6610" s="44"/>
      <c r="O6610" s="44"/>
      <c r="P6610" s="44"/>
      <c r="Q6610" s="44"/>
      <c r="R6610" s="44"/>
      <c r="S6610" s="44"/>
      <c r="T6610" s="44"/>
      <c r="U6610" s="44"/>
      <c r="V6610" s="44"/>
      <c r="W6610" s="44"/>
      <c r="X6610" s="44"/>
      <c r="Y6610" s="44"/>
    </row>
    <row r="6611" spans="1:25" ht="15" customHeight="1" x14ac:dyDescent="0.2">
      <c r="A6611" s="44"/>
      <c r="O6611" s="44"/>
      <c r="P6611" s="44"/>
      <c r="Q6611" s="44"/>
      <c r="R6611" s="44"/>
      <c r="S6611" s="44"/>
      <c r="T6611" s="44"/>
      <c r="U6611" s="44"/>
      <c r="V6611" s="44"/>
      <c r="W6611" s="44"/>
      <c r="X6611" s="44"/>
      <c r="Y6611" s="44"/>
    </row>
    <row r="6612" spans="1:25" ht="15" customHeight="1" x14ac:dyDescent="0.2">
      <c r="A6612" s="44"/>
      <c r="O6612" s="44"/>
      <c r="P6612" s="44"/>
      <c r="Q6612" s="44"/>
      <c r="R6612" s="44"/>
      <c r="S6612" s="44"/>
      <c r="T6612" s="44"/>
      <c r="U6612" s="44"/>
      <c r="V6612" s="44"/>
      <c r="W6612" s="44"/>
      <c r="X6612" s="44"/>
      <c r="Y6612" s="44"/>
    </row>
    <row r="6613" spans="1:25" ht="15" customHeight="1" x14ac:dyDescent="0.2">
      <c r="A6613" s="44"/>
      <c r="O6613" s="44"/>
      <c r="P6613" s="44"/>
      <c r="Q6613" s="44"/>
      <c r="R6613" s="44"/>
      <c r="S6613" s="44"/>
      <c r="T6613" s="44"/>
      <c r="U6613" s="44"/>
      <c r="V6613" s="44"/>
      <c r="W6613" s="44"/>
      <c r="X6613" s="44"/>
      <c r="Y6613" s="44"/>
    </row>
    <row r="6614" spans="1:25" ht="15" customHeight="1" x14ac:dyDescent="0.2">
      <c r="A6614" s="44"/>
      <c r="O6614" s="44"/>
      <c r="P6614" s="44"/>
      <c r="Q6614" s="44"/>
      <c r="R6614" s="44"/>
      <c r="S6614" s="44"/>
      <c r="T6614" s="44"/>
      <c r="U6614" s="44"/>
      <c r="V6614" s="44"/>
      <c r="W6614" s="44"/>
      <c r="X6614" s="44"/>
      <c r="Y6614" s="44"/>
    </row>
    <row r="6615" spans="1:25" ht="15" customHeight="1" x14ac:dyDescent="0.2">
      <c r="A6615" s="44"/>
      <c r="O6615" s="44"/>
      <c r="P6615" s="44"/>
      <c r="Q6615" s="44"/>
      <c r="R6615" s="44"/>
      <c r="S6615" s="44"/>
      <c r="T6615" s="44"/>
      <c r="U6615" s="44"/>
      <c r="V6615" s="44"/>
      <c r="W6615" s="44"/>
      <c r="X6615" s="44"/>
      <c r="Y6615" s="44"/>
    </row>
    <row r="6616" spans="1:25" ht="15" customHeight="1" x14ac:dyDescent="0.2">
      <c r="A6616" s="44"/>
      <c r="O6616" s="44"/>
      <c r="P6616" s="44"/>
      <c r="Q6616" s="44"/>
      <c r="R6616" s="44"/>
      <c r="S6616" s="44"/>
      <c r="T6616" s="44"/>
      <c r="U6616" s="44"/>
      <c r="V6616" s="44"/>
      <c r="W6616" s="44"/>
      <c r="X6616" s="44"/>
      <c r="Y6616" s="44"/>
    </row>
    <row r="6617" spans="1:25" ht="15" customHeight="1" x14ac:dyDescent="0.2">
      <c r="A6617" s="44"/>
      <c r="O6617" s="44"/>
      <c r="P6617" s="44"/>
      <c r="Q6617" s="44"/>
      <c r="R6617" s="44"/>
      <c r="S6617" s="44"/>
      <c r="T6617" s="44"/>
      <c r="U6617" s="44"/>
      <c r="V6617" s="44"/>
      <c r="W6617" s="44"/>
      <c r="X6617" s="44"/>
      <c r="Y6617" s="44"/>
    </row>
    <row r="6618" spans="1:25" ht="15" customHeight="1" x14ac:dyDescent="0.2">
      <c r="A6618" s="44"/>
      <c r="O6618" s="44"/>
      <c r="P6618" s="44"/>
      <c r="Q6618" s="44"/>
      <c r="R6618" s="44"/>
      <c r="S6618" s="44"/>
      <c r="T6618" s="44"/>
      <c r="U6618" s="44"/>
      <c r="V6618" s="44"/>
      <c r="W6618" s="44"/>
      <c r="X6618" s="44"/>
      <c r="Y6618" s="44"/>
    </row>
    <row r="6619" spans="1:25" ht="15" customHeight="1" x14ac:dyDescent="0.2">
      <c r="A6619" s="44"/>
      <c r="O6619" s="44"/>
      <c r="P6619" s="44"/>
      <c r="Q6619" s="44"/>
      <c r="R6619" s="44"/>
      <c r="S6619" s="44"/>
      <c r="T6619" s="44"/>
      <c r="U6619" s="44"/>
      <c r="V6619" s="44"/>
      <c r="W6619" s="44"/>
      <c r="X6619" s="44"/>
      <c r="Y6619" s="44"/>
    </row>
    <row r="6620" spans="1:25" ht="15" customHeight="1" x14ac:dyDescent="0.2">
      <c r="A6620" s="44"/>
      <c r="O6620" s="44"/>
      <c r="P6620" s="44"/>
      <c r="Q6620" s="44"/>
      <c r="R6620" s="44"/>
      <c r="S6620" s="44"/>
      <c r="T6620" s="44"/>
      <c r="U6620" s="44"/>
      <c r="V6620" s="44"/>
      <c r="W6620" s="44"/>
      <c r="X6620" s="44"/>
      <c r="Y6620" s="44"/>
    </row>
    <row r="6621" spans="1:25" ht="15" customHeight="1" x14ac:dyDescent="0.2">
      <c r="A6621" s="44"/>
      <c r="O6621" s="44"/>
      <c r="P6621" s="44"/>
      <c r="Q6621" s="44"/>
      <c r="R6621" s="44"/>
      <c r="S6621" s="44"/>
      <c r="T6621" s="44"/>
      <c r="U6621" s="44"/>
      <c r="V6621" s="44"/>
      <c r="W6621" s="44"/>
      <c r="X6621" s="44"/>
      <c r="Y6621" s="44"/>
    </row>
    <row r="6622" spans="1:25" ht="15" customHeight="1" x14ac:dyDescent="0.2">
      <c r="A6622" s="44"/>
      <c r="O6622" s="44"/>
      <c r="P6622" s="44"/>
      <c r="Q6622" s="44"/>
      <c r="R6622" s="44"/>
      <c r="S6622" s="44"/>
      <c r="T6622" s="44"/>
      <c r="U6622" s="44"/>
      <c r="V6622" s="44"/>
      <c r="W6622" s="44"/>
      <c r="X6622" s="44"/>
      <c r="Y6622" s="44"/>
    </row>
    <row r="6623" spans="1:25" ht="15" customHeight="1" x14ac:dyDescent="0.2">
      <c r="A6623" s="44"/>
      <c r="O6623" s="44"/>
      <c r="P6623" s="44"/>
      <c r="Q6623" s="44"/>
      <c r="R6623" s="44"/>
      <c r="S6623" s="44"/>
      <c r="T6623" s="44"/>
      <c r="U6623" s="44"/>
      <c r="V6623" s="44"/>
      <c r="W6623" s="44"/>
      <c r="X6623" s="44"/>
      <c r="Y6623" s="44"/>
    </row>
    <row r="6624" spans="1:25" ht="15" customHeight="1" x14ac:dyDescent="0.2">
      <c r="A6624" s="44"/>
      <c r="O6624" s="44"/>
      <c r="P6624" s="44"/>
      <c r="Q6624" s="44"/>
      <c r="R6624" s="44"/>
      <c r="S6624" s="44"/>
      <c r="T6624" s="44"/>
      <c r="U6624" s="44"/>
      <c r="V6624" s="44"/>
      <c r="W6624" s="44"/>
      <c r="X6624" s="44"/>
      <c r="Y6624" s="44"/>
    </row>
    <row r="6625" spans="1:25" ht="15" customHeight="1" x14ac:dyDescent="0.2">
      <c r="A6625" s="44"/>
      <c r="O6625" s="44"/>
      <c r="P6625" s="44"/>
      <c r="Q6625" s="44"/>
      <c r="R6625" s="44"/>
      <c r="S6625" s="44"/>
      <c r="T6625" s="44"/>
      <c r="U6625" s="44"/>
      <c r="V6625" s="44"/>
      <c r="W6625" s="44"/>
      <c r="X6625" s="44"/>
      <c r="Y6625" s="44"/>
    </row>
    <row r="6626" spans="1:25" ht="15" customHeight="1" x14ac:dyDescent="0.2">
      <c r="A6626" s="44"/>
      <c r="O6626" s="44"/>
      <c r="P6626" s="44"/>
      <c r="Q6626" s="44"/>
      <c r="R6626" s="44"/>
      <c r="S6626" s="44"/>
      <c r="T6626" s="44"/>
      <c r="U6626" s="44"/>
      <c r="V6626" s="44"/>
      <c r="W6626" s="44"/>
      <c r="X6626" s="44"/>
      <c r="Y6626" s="44"/>
    </row>
    <row r="6627" spans="1:25" ht="15" customHeight="1" x14ac:dyDescent="0.2">
      <c r="A6627" s="44"/>
      <c r="O6627" s="44"/>
      <c r="P6627" s="44"/>
      <c r="Q6627" s="44"/>
      <c r="R6627" s="44"/>
      <c r="S6627" s="44"/>
      <c r="T6627" s="44"/>
      <c r="U6627" s="44"/>
      <c r="V6627" s="44"/>
      <c r="W6627" s="44"/>
      <c r="X6627" s="44"/>
      <c r="Y6627" s="44"/>
    </row>
    <row r="6628" spans="1:25" ht="15" customHeight="1" x14ac:dyDescent="0.2">
      <c r="A6628" s="44"/>
      <c r="O6628" s="44"/>
      <c r="P6628" s="44"/>
      <c r="Q6628" s="44"/>
      <c r="R6628" s="44"/>
      <c r="S6628" s="44"/>
      <c r="T6628" s="44"/>
      <c r="U6628" s="44"/>
      <c r="V6628" s="44"/>
      <c r="W6628" s="44"/>
      <c r="X6628" s="44"/>
      <c r="Y6628" s="44"/>
    </row>
    <row r="6629" spans="1:25" ht="15" customHeight="1" x14ac:dyDescent="0.2">
      <c r="A6629" s="44"/>
      <c r="O6629" s="44"/>
      <c r="P6629" s="44"/>
      <c r="Q6629" s="44"/>
      <c r="R6629" s="44"/>
      <c r="S6629" s="44"/>
      <c r="T6629" s="44"/>
      <c r="U6629" s="44"/>
      <c r="V6629" s="44"/>
      <c r="W6629" s="44"/>
      <c r="X6629" s="44"/>
      <c r="Y6629" s="44"/>
    </row>
    <row r="6630" spans="1:25" ht="15" customHeight="1" x14ac:dyDescent="0.2">
      <c r="A6630" s="44"/>
      <c r="O6630" s="44"/>
      <c r="P6630" s="44"/>
      <c r="Q6630" s="44"/>
      <c r="R6630" s="44"/>
      <c r="S6630" s="44"/>
      <c r="T6630" s="44"/>
      <c r="U6630" s="44"/>
      <c r="V6630" s="44"/>
      <c r="W6630" s="44"/>
      <c r="X6630" s="44"/>
      <c r="Y6630" s="44"/>
    </row>
    <row r="6631" spans="1:25" ht="15" customHeight="1" x14ac:dyDescent="0.2">
      <c r="A6631" s="44"/>
      <c r="O6631" s="44"/>
      <c r="P6631" s="44"/>
      <c r="Q6631" s="44"/>
      <c r="R6631" s="44"/>
      <c r="S6631" s="44"/>
      <c r="T6631" s="44"/>
      <c r="U6631" s="44"/>
      <c r="V6631" s="44"/>
      <c r="W6631" s="44"/>
      <c r="X6631" s="44"/>
      <c r="Y6631" s="44"/>
    </row>
    <row r="6632" spans="1:25" ht="15" customHeight="1" x14ac:dyDescent="0.2">
      <c r="A6632" s="44"/>
      <c r="O6632" s="44"/>
      <c r="P6632" s="44"/>
      <c r="Q6632" s="44"/>
      <c r="R6632" s="44"/>
      <c r="S6632" s="44"/>
      <c r="T6632" s="44"/>
      <c r="U6632" s="44"/>
      <c r="V6632" s="44"/>
      <c r="W6632" s="44"/>
      <c r="X6632" s="44"/>
      <c r="Y6632" s="44"/>
    </row>
    <row r="6633" spans="1:25" ht="15" customHeight="1" x14ac:dyDescent="0.2">
      <c r="A6633" s="44"/>
      <c r="O6633" s="44"/>
      <c r="P6633" s="44"/>
      <c r="Q6633" s="44"/>
      <c r="R6633" s="44"/>
      <c r="S6633" s="44"/>
      <c r="T6633" s="44"/>
      <c r="U6633" s="44"/>
      <c r="V6633" s="44"/>
      <c r="W6633" s="44"/>
      <c r="X6633" s="44"/>
      <c r="Y6633" s="44"/>
    </row>
    <row r="6634" spans="1:25" ht="15" customHeight="1" x14ac:dyDescent="0.2">
      <c r="A6634" s="44"/>
      <c r="O6634" s="44"/>
      <c r="P6634" s="44"/>
      <c r="Q6634" s="44"/>
      <c r="R6634" s="44"/>
      <c r="S6634" s="44"/>
      <c r="T6634" s="44"/>
      <c r="U6634" s="44"/>
      <c r="V6634" s="44"/>
      <c r="W6634" s="44"/>
      <c r="X6634" s="44"/>
      <c r="Y6634" s="44"/>
    </row>
    <row r="6635" spans="1:25" ht="15" customHeight="1" x14ac:dyDescent="0.2">
      <c r="A6635" s="44"/>
      <c r="O6635" s="44"/>
      <c r="P6635" s="44"/>
      <c r="Q6635" s="44"/>
      <c r="R6635" s="44"/>
      <c r="S6635" s="44"/>
      <c r="T6635" s="44"/>
      <c r="U6635" s="44"/>
      <c r="V6635" s="44"/>
      <c r="W6635" s="44"/>
      <c r="X6635" s="44"/>
      <c r="Y6635" s="44"/>
    </row>
    <row r="6636" spans="1:25" ht="15" customHeight="1" x14ac:dyDescent="0.2">
      <c r="A6636" s="44"/>
      <c r="O6636" s="44"/>
      <c r="P6636" s="44"/>
      <c r="Q6636" s="44"/>
      <c r="R6636" s="44"/>
      <c r="S6636" s="44"/>
      <c r="T6636" s="44"/>
      <c r="U6636" s="44"/>
      <c r="V6636" s="44"/>
      <c r="W6636" s="44"/>
      <c r="X6636" s="44"/>
      <c r="Y6636" s="44"/>
    </row>
    <row r="6637" spans="1:25" ht="15" customHeight="1" x14ac:dyDescent="0.2">
      <c r="A6637" s="44"/>
      <c r="O6637" s="44"/>
      <c r="P6637" s="44"/>
      <c r="Q6637" s="44"/>
      <c r="R6637" s="44"/>
      <c r="S6637" s="44"/>
      <c r="T6637" s="44"/>
      <c r="U6637" s="44"/>
      <c r="V6637" s="44"/>
      <c r="W6637" s="44"/>
      <c r="X6637" s="44"/>
      <c r="Y6637" s="44"/>
    </row>
    <row r="6638" spans="1:25" ht="15" customHeight="1" x14ac:dyDescent="0.2">
      <c r="A6638" s="44"/>
      <c r="O6638" s="44"/>
      <c r="P6638" s="44"/>
      <c r="Q6638" s="44"/>
      <c r="R6638" s="44"/>
      <c r="S6638" s="44"/>
      <c r="T6638" s="44"/>
      <c r="U6638" s="44"/>
      <c r="V6638" s="44"/>
      <c r="W6638" s="44"/>
      <c r="X6638" s="44"/>
      <c r="Y6638" s="44"/>
    </row>
    <row r="6639" spans="1:25" ht="15" customHeight="1" x14ac:dyDescent="0.2">
      <c r="A6639" s="44"/>
      <c r="O6639" s="44"/>
      <c r="P6639" s="44"/>
      <c r="Q6639" s="44"/>
      <c r="R6639" s="44"/>
      <c r="S6639" s="44"/>
      <c r="T6639" s="44"/>
      <c r="U6639" s="44"/>
      <c r="V6639" s="44"/>
      <c r="W6639" s="44"/>
      <c r="X6639" s="44"/>
      <c r="Y6639" s="44"/>
    </row>
    <row r="6640" spans="1:25" ht="15" customHeight="1" x14ac:dyDescent="0.2">
      <c r="A6640" s="44"/>
      <c r="O6640" s="44"/>
      <c r="P6640" s="44"/>
      <c r="Q6640" s="44"/>
      <c r="R6640" s="44"/>
      <c r="S6640" s="44"/>
      <c r="T6640" s="44"/>
      <c r="U6640" s="44"/>
      <c r="V6640" s="44"/>
      <c r="W6640" s="44"/>
      <c r="X6640" s="44"/>
      <c r="Y6640" s="44"/>
    </row>
    <row r="6641" spans="1:25" ht="15" customHeight="1" x14ac:dyDescent="0.2">
      <c r="A6641" s="44"/>
      <c r="O6641" s="44"/>
      <c r="P6641" s="44"/>
      <c r="Q6641" s="44"/>
      <c r="R6641" s="44"/>
      <c r="S6641" s="44"/>
      <c r="T6641" s="44"/>
      <c r="U6641" s="44"/>
      <c r="V6641" s="44"/>
      <c r="W6641" s="44"/>
      <c r="X6641" s="44"/>
      <c r="Y6641" s="44"/>
    </row>
    <row r="6642" spans="1:25" ht="15" customHeight="1" x14ac:dyDescent="0.2">
      <c r="A6642" s="44"/>
      <c r="O6642" s="44"/>
      <c r="P6642" s="44"/>
      <c r="Q6642" s="44"/>
      <c r="R6642" s="44"/>
      <c r="S6642" s="44"/>
      <c r="T6642" s="44"/>
      <c r="U6642" s="44"/>
      <c r="V6642" s="44"/>
      <c r="W6642" s="44"/>
      <c r="X6642" s="44"/>
      <c r="Y6642" s="44"/>
    </row>
    <row r="6643" spans="1:25" ht="15" customHeight="1" x14ac:dyDescent="0.2">
      <c r="A6643" s="44"/>
      <c r="O6643" s="44"/>
      <c r="P6643" s="44"/>
      <c r="Q6643" s="44"/>
      <c r="R6643" s="44"/>
      <c r="S6643" s="44"/>
      <c r="T6643" s="44"/>
      <c r="U6643" s="44"/>
      <c r="V6643" s="44"/>
      <c r="W6643" s="44"/>
      <c r="X6643" s="44"/>
      <c r="Y6643" s="44"/>
    </row>
    <row r="6644" spans="1:25" ht="15" customHeight="1" x14ac:dyDescent="0.2">
      <c r="A6644" s="44"/>
      <c r="O6644" s="44"/>
      <c r="P6644" s="44"/>
      <c r="Q6644" s="44"/>
      <c r="R6644" s="44"/>
      <c r="S6644" s="44"/>
      <c r="T6644" s="44"/>
      <c r="U6644" s="44"/>
      <c r="V6644" s="44"/>
      <c r="W6644" s="44"/>
      <c r="X6644" s="44"/>
      <c r="Y6644" s="44"/>
    </row>
    <row r="6645" spans="1:25" ht="15" customHeight="1" x14ac:dyDescent="0.2">
      <c r="A6645" s="44"/>
      <c r="O6645" s="44"/>
      <c r="P6645" s="44"/>
      <c r="Q6645" s="44"/>
      <c r="R6645" s="44"/>
      <c r="S6645" s="44"/>
      <c r="T6645" s="44"/>
      <c r="U6645" s="44"/>
      <c r="V6645" s="44"/>
      <c r="W6645" s="44"/>
      <c r="X6645" s="44"/>
      <c r="Y6645" s="44"/>
    </row>
    <row r="6646" spans="1:25" ht="15" customHeight="1" x14ac:dyDescent="0.2">
      <c r="A6646" s="44"/>
      <c r="O6646" s="44"/>
      <c r="P6646" s="44"/>
      <c r="Q6646" s="44"/>
      <c r="R6646" s="44"/>
      <c r="S6646" s="44"/>
      <c r="T6646" s="44"/>
      <c r="U6646" s="44"/>
      <c r="V6646" s="44"/>
      <c r="W6646" s="44"/>
      <c r="X6646" s="44"/>
      <c r="Y6646" s="44"/>
    </row>
    <row r="6647" spans="1:25" ht="15" customHeight="1" x14ac:dyDescent="0.2">
      <c r="A6647" s="44"/>
      <c r="O6647" s="44"/>
      <c r="P6647" s="44"/>
      <c r="Q6647" s="44"/>
      <c r="R6647" s="44"/>
      <c r="S6647" s="44"/>
      <c r="T6647" s="44"/>
      <c r="U6647" s="44"/>
      <c r="V6647" s="44"/>
      <c r="W6647" s="44"/>
      <c r="X6647" s="44"/>
      <c r="Y6647" s="44"/>
    </row>
    <row r="6648" spans="1:25" ht="15" customHeight="1" x14ac:dyDescent="0.2">
      <c r="A6648" s="44"/>
      <c r="O6648" s="44"/>
      <c r="P6648" s="44"/>
      <c r="Q6648" s="44"/>
      <c r="R6648" s="44"/>
      <c r="S6648" s="44"/>
      <c r="T6648" s="44"/>
      <c r="U6648" s="44"/>
      <c r="V6648" s="44"/>
      <c r="W6648" s="44"/>
      <c r="X6648" s="44"/>
      <c r="Y6648" s="44"/>
    </row>
    <row r="6649" spans="1:25" ht="15" customHeight="1" x14ac:dyDescent="0.2">
      <c r="A6649" s="44"/>
      <c r="O6649" s="44"/>
      <c r="P6649" s="44"/>
      <c r="Q6649" s="44"/>
      <c r="R6649" s="44"/>
      <c r="S6649" s="44"/>
      <c r="T6649" s="44"/>
      <c r="U6649" s="44"/>
      <c r="V6649" s="44"/>
      <c r="W6649" s="44"/>
      <c r="X6649" s="44"/>
      <c r="Y6649" s="44"/>
    </row>
    <row r="6650" spans="1:25" ht="15" customHeight="1" x14ac:dyDescent="0.2">
      <c r="A6650" s="44"/>
      <c r="O6650" s="44"/>
      <c r="P6650" s="44"/>
      <c r="Q6650" s="44"/>
      <c r="R6650" s="44"/>
      <c r="S6650" s="44"/>
      <c r="T6650" s="44"/>
      <c r="U6650" s="44"/>
      <c r="V6650" s="44"/>
      <c r="W6650" s="44"/>
      <c r="X6650" s="44"/>
      <c r="Y6650" s="44"/>
    </row>
    <row r="6651" spans="1:25" ht="15" customHeight="1" x14ac:dyDescent="0.2">
      <c r="A6651" s="44"/>
      <c r="O6651" s="44"/>
      <c r="P6651" s="44"/>
      <c r="Q6651" s="44"/>
      <c r="R6651" s="44"/>
      <c r="S6651" s="44"/>
      <c r="T6651" s="44"/>
      <c r="U6651" s="44"/>
      <c r="V6651" s="44"/>
      <c r="W6651" s="44"/>
      <c r="X6651" s="44"/>
      <c r="Y6651" s="44"/>
    </row>
    <row r="6652" spans="1:25" ht="15" customHeight="1" x14ac:dyDescent="0.2">
      <c r="A6652" s="44"/>
      <c r="O6652" s="44"/>
      <c r="P6652" s="44"/>
      <c r="Q6652" s="44"/>
      <c r="R6652" s="44"/>
      <c r="S6652" s="44"/>
      <c r="T6652" s="44"/>
      <c r="U6652" s="44"/>
      <c r="V6652" s="44"/>
      <c r="W6652" s="44"/>
      <c r="X6652" s="44"/>
      <c r="Y6652" s="44"/>
    </row>
    <row r="6653" spans="1:25" ht="15" customHeight="1" x14ac:dyDescent="0.2">
      <c r="A6653" s="44"/>
      <c r="O6653" s="44"/>
      <c r="P6653" s="44"/>
      <c r="Q6653" s="44"/>
      <c r="R6653" s="44"/>
      <c r="S6653" s="44"/>
      <c r="T6653" s="44"/>
      <c r="U6653" s="44"/>
      <c r="V6653" s="44"/>
      <c r="W6653" s="44"/>
      <c r="X6653" s="44"/>
      <c r="Y6653" s="44"/>
    </row>
    <row r="6654" spans="1:25" ht="15" customHeight="1" x14ac:dyDescent="0.2">
      <c r="A6654" s="44"/>
      <c r="O6654" s="44"/>
      <c r="P6654" s="44"/>
      <c r="Q6654" s="44"/>
      <c r="R6654" s="44"/>
      <c r="S6654" s="44"/>
      <c r="T6654" s="44"/>
      <c r="U6654" s="44"/>
      <c r="V6654" s="44"/>
      <c r="W6654" s="44"/>
      <c r="X6654" s="44"/>
      <c r="Y6654" s="44"/>
    </row>
    <row r="6655" spans="1:25" ht="15" customHeight="1" x14ac:dyDescent="0.2">
      <c r="A6655" s="44"/>
      <c r="O6655" s="44"/>
      <c r="P6655" s="44"/>
      <c r="Q6655" s="44"/>
      <c r="R6655" s="44"/>
      <c r="S6655" s="44"/>
      <c r="T6655" s="44"/>
      <c r="U6655" s="44"/>
      <c r="V6655" s="44"/>
      <c r="W6655" s="44"/>
      <c r="X6655" s="44"/>
      <c r="Y6655" s="44"/>
    </row>
    <row r="6656" spans="1:25" ht="15" customHeight="1" x14ac:dyDescent="0.2">
      <c r="A6656" s="44"/>
      <c r="O6656" s="44"/>
      <c r="P6656" s="44"/>
      <c r="Q6656" s="44"/>
      <c r="R6656" s="44"/>
      <c r="S6656" s="44"/>
      <c r="T6656" s="44"/>
      <c r="U6656" s="44"/>
      <c r="V6656" s="44"/>
      <c r="W6656" s="44"/>
      <c r="X6656" s="44"/>
      <c r="Y6656" s="44"/>
    </row>
    <row r="6657" spans="1:25" ht="15" customHeight="1" x14ac:dyDescent="0.2">
      <c r="A6657" s="44"/>
      <c r="O6657" s="44"/>
      <c r="P6657" s="44"/>
      <c r="Q6657" s="44"/>
      <c r="R6657" s="44"/>
      <c r="S6657" s="44"/>
      <c r="T6657" s="44"/>
      <c r="U6657" s="44"/>
      <c r="V6657" s="44"/>
      <c r="W6657" s="44"/>
      <c r="X6657" s="44"/>
      <c r="Y6657" s="44"/>
    </row>
    <row r="6658" spans="1:25" ht="15" customHeight="1" x14ac:dyDescent="0.2">
      <c r="A6658" s="44"/>
      <c r="O6658" s="44"/>
      <c r="P6658" s="44"/>
      <c r="Q6658" s="44"/>
      <c r="R6658" s="44"/>
      <c r="S6658" s="44"/>
      <c r="T6658" s="44"/>
      <c r="U6658" s="44"/>
      <c r="V6658" s="44"/>
      <c r="W6658" s="44"/>
      <c r="X6658" s="44"/>
      <c r="Y6658" s="44"/>
    </row>
    <row r="6659" spans="1:25" ht="15" customHeight="1" x14ac:dyDescent="0.2">
      <c r="A6659" s="44"/>
      <c r="O6659" s="44"/>
      <c r="P6659" s="44"/>
      <c r="Q6659" s="44"/>
      <c r="R6659" s="44"/>
      <c r="S6659" s="44"/>
      <c r="T6659" s="44"/>
      <c r="U6659" s="44"/>
      <c r="V6659" s="44"/>
      <c r="W6659" s="44"/>
      <c r="X6659" s="44"/>
      <c r="Y6659" s="44"/>
    </row>
    <row r="6660" spans="1:25" ht="15" customHeight="1" x14ac:dyDescent="0.2">
      <c r="A6660" s="44"/>
      <c r="O6660" s="44"/>
      <c r="P6660" s="44"/>
      <c r="Q6660" s="44"/>
      <c r="R6660" s="44"/>
      <c r="S6660" s="44"/>
      <c r="T6660" s="44"/>
      <c r="U6660" s="44"/>
      <c r="V6660" s="44"/>
      <c r="W6660" s="44"/>
      <c r="X6660" s="44"/>
      <c r="Y6660" s="44"/>
    </row>
    <row r="6661" spans="1:25" ht="15" customHeight="1" x14ac:dyDescent="0.2">
      <c r="A6661" s="44"/>
      <c r="O6661" s="44"/>
      <c r="P6661" s="44"/>
      <c r="Q6661" s="44"/>
      <c r="R6661" s="44"/>
      <c r="S6661" s="44"/>
      <c r="T6661" s="44"/>
      <c r="U6661" s="44"/>
      <c r="V6661" s="44"/>
      <c r="W6661" s="44"/>
      <c r="X6661" s="44"/>
      <c r="Y6661" s="44"/>
    </row>
    <row r="6662" spans="1:25" ht="15" customHeight="1" x14ac:dyDescent="0.2">
      <c r="A6662" s="44"/>
      <c r="O6662" s="44"/>
      <c r="P6662" s="44"/>
      <c r="Q6662" s="44"/>
      <c r="R6662" s="44"/>
      <c r="S6662" s="44"/>
      <c r="T6662" s="44"/>
      <c r="U6662" s="44"/>
      <c r="V6662" s="44"/>
      <c r="W6662" s="44"/>
      <c r="X6662" s="44"/>
      <c r="Y6662" s="44"/>
    </row>
    <row r="6663" spans="1:25" ht="15" customHeight="1" x14ac:dyDescent="0.2">
      <c r="A6663" s="44"/>
      <c r="O6663" s="44"/>
      <c r="P6663" s="44"/>
      <c r="Q6663" s="44"/>
      <c r="R6663" s="44"/>
      <c r="S6663" s="44"/>
      <c r="T6663" s="44"/>
      <c r="U6663" s="44"/>
      <c r="V6663" s="44"/>
      <c r="W6663" s="44"/>
      <c r="X6663" s="44"/>
      <c r="Y6663" s="44"/>
    </row>
    <row r="6664" spans="1:25" ht="15" customHeight="1" x14ac:dyDescent="0.2">
      <c r="A6664" s="44"/>
      <c r="O6664" s="44"/>
      <c r="P6664" s="44"/>
      <c r="Q6664" s="44"/>
      <c r="R6664" s="44"/>
      <c r="S6664" s="44"/>
      <c r="T6664" s="44"/>
      <c r="U6664" s="44"/>
      <c r="V6664" s="44"/>
      <c r="W6664" s="44"/>
      <c r="X6664" s="44"/>
      <c r="Y6664" s="44"/>
    </row>
    <row r="6665" spans="1:25" ht="15" customHeight="1" x14ac:dyDescent="0.2">
      <c r="A6665" s="44"/>
      <c r="O6665" s="44"/>
      <c r="P6665" s="44"/>
      <c r="Q6665" s="44"/>
      <c r="R6665" s="44"/>
      <c r="S6665" s="44"/>
      <c r="T6665" s="44"/>
      <c r="U6665" s="44"/>
      <c r="V6665" s="44"/>
      <c r="W6665" s="44"/>
      <c r="X6665" s="44"/>
      <c r="Y6665" s="44"/>
    </row>
    <row r="6666" spans="1:25" ht="15" customHeight="1" x14ac:dyDescent="0.2">
      <c r="A6666" s="44"/>
      <c r="O6666" s="44"/>
      <c r="P6666" s="44"/>
      <c r="Q6666" s="44"/>
      <c r="R6666" s="44"/>
      <c r="S6666" s="44"/>
      <c r="T6666" s="44"/>
      <c r="U6666" s="44"/>
      <c r="V6666" s="44"/>
      <c r="W6666" s="44"/>
      <c r="X6666" s="44"/>
      <c r="Y6666" s="44"/>
    </row>
    <row r="6667" spans="1:25" ht="15" customHeight="1" x14ac:dyDescent="0.2">
      <c r="A6667" s="44"/>
      <c r="O6667" s="44"/>
      <c r="P6667" s="44"/>
      <c r="Q6667" s="44"/>
      <c r="R6667" s="44"/>
      <c r="S6667" s="44"/>
      <c r="T6667" s="44"/>
      <c r="U6667" s="44"/>
      <c r="V6667" s="44"/>
      <c r="W6667" s="44"/>
      <c r="X6667" s="44"/>
      <c r="Y6667" s="44"/>
    </row>
    <row r="6668" spans="1:25" ht="15" customHeight="1" x14ac:dyDescent="0.2">
      <c r="A6668" s="44"/>
      <c r="O6668" s="44"/>
      <c r="P6668" s="44"/>
      <c r="Q6668" s="44"/>
      <c r="R6668" s="44"/>
      <c r="S6668" s="44"/>
      <c r="T6668" s="44"/>
      <c r="U6668" s="44"/>
      <c r="V6668" s="44"/>
      <c r="W6668" s="44"/>
      <c r="X6668" s="44"/>
      <c r="Y6668" s="44"/>
    </row>
    <row r="6669" spans="1:25" ht="15" customHeight="1" x14ac:dyDescent="0.2">
      <c r="A6669" s="44"/>
      <c r="O6669" s="44"/>
      <c r="P6669" s="44"/>
      <c r="Q6669" s="44"/>
      <c r="R6669" s="44"/>
      <c r="S6669" s="44"/>
      <c r="T6669" s="44"/>
      <c r="U6669" s="44"/>
      <c r="V6669" s="44"/>
      <c r="W6669" s="44"/>
      <c r="X6669" s="44"/>
      <c r="Y6669" s="44"/>
    </row>
    <row r="6670" spans="1:25" ht="15" customHeight="1" x14ac:dyDescent="0.2">
      <c r="A6670" s="44"/>
      <c r="O6670" s="44"/>
      <c r="P6670" s="44"/>
      <c r="Q6670" s="44"/>
      <c r="R6670" s="44"/>
      <c r="S6670" s="44"/>
      <c r="T6670" s="44"/>
      <c r="U6670" s="44"/>
      <c r="V6670" s="44"/>
      <c r="W6670" s="44"/>
      <c r="X6670" s="44"/>
      <c r="Y6670" s="44"/>
    </row>
    <row r="6671" spans="1:25" ht="15" customHeight="1" x14ac:dyDescent="0.2">
      <c r="A6671" s="44"/>
      <c r="O6671" s="44"/>
      <c r="P6671" s="44"/>
      <c r="Q6671" s="44"/>
      <c r="R6671" s="44"/>
      <c r="S6671" s="44"/>
      <c r="T6671" s="44"/>
      <c r="U6671" s="44"/>
      <c r="V6671" s="44"/>
      <c r="W6671" s="44"/>
      <c r="X6671" s="44"/>
      <c r="Y6671" s="44"/>
    </row>
    <row r="6672" spans="1:25" ht="15" customHeight="1" x14ac:dyDescent="0.2">
      <c r="A6672" s="44"/>
      <c r="O6672" s="44"/>
      <c r="P6672" s="44"/>
      <c r="Q6672" s="44"/>
      <c r="R6672" s="44"/>
      <c r="S6672" s="44"/>
      <c r="T6672" s="44"/>
      <c r="U6672" s="44"/>
      <c r="V6672" s="44"/>
      <c r="W6672" s="44"/>
      <c r="X6672" s="44"/>
      <c r="Y6672" s="44"/>
    </row>
    <row r="6673" spans="1:25" ht="15" customHeight="1" x14ac:dyDescent="0.2">
      <c r="A6673" s="44"/>
      <c r="O6673" s="44"/>
      <c r="P6673" s="44"/>
      <c r="Q6673" s="44"/>
      <c r="R6673" s="44"/>
      <c r="S6673" s="44"/>
      <c r="T6673" s="44"/>
      <c r="U6673" s="44"/>
      <c r="V6673" s="44"/>
      <c r="W6673" s="44"/>
      <c r="X6673" s="44"/>
      <c r="Y6673" s="44"/>
    </row>
    <row r="6674" spans="1:25" ht="15" customHeight="1" x14ac:dyDescent="0.2">
      <c r="A6674" s="44"/>
      <c r="O6674" s="44"/>
      <c r="P6674" s="44"/>
      <c r="Q6674" s="44"/>
      <c r="R6674" s="44"/>
      <c r="S6674" s="44"/>
      <c r="T6674" s="44"/>
      <c r="U6674" s="44"/>
      <c r="V6674" s="44"/>
      <c r="W6674" s="44"/>
      <c r="X6674" s="44"/>
      <c r="Y6674" s="44"/>
    </row>
    <row r="6675" spans="1:25" ht="15" customHeight="1" x14ac:dyDescent="0.2">
      <c r="A6675" s="44"/>
      <c r="O6675" s="44"/>
      <c r="P6675" s="44"/>
      <c r="Q6675" s="44"/>
      <c r="R6675" s="44"/>
      <c r="S6675" s="44"/>
      <c r="T6675" s="44"/>
      <c r="U6675" s="44"/>
      <c r="V6675" s="44"/>
      <c r="W6675" s="44"/>
      <c r="X6675" s="44"/>
      <c r="Y6675" s="44"/>
    </row>
    <row r="6676" spans="1:25" ht="15" customHeight="1" x14ac:dyDescent="0.2">
      <c r="A6676" s="44"/>
      <c r="O6676" s="44"/>
      <c r="P6676" s="44"/>
      <c r="Q6676" s="44"/>
      <c r="R6676" s="44"/>
      <c r="S6676" s="44"/>
      <c r="T6676" s="44"/>
      <c r="U6676" s="44"/>
      <c r="V6676" s="44"/>
      <c r="W6676" s="44"/>
      <c r="X6676" s="44"/>
      <c r="Y6676" s="44"/>
    </row>
    <row r="6677" spans="1:25" ht="15" customHeight="1" x14ac:dyDescent="0.2">
      <c r="A6677" s="44"/>
      <c r="O6677" s="44"/>
      <c r="P6677" s="44"/>
      <c r="Q6677" s="44"/>
      <c r="R6677" s="44"/>
      <c r="S6677" s="44"/>
      <c r="T6677" s="44"/>
      <c r="U6677" s="44"/>
      <c r="V6677" s="44"/>
      <c r="W6677" s="44"/>
      <c r="X6677" s="44"/>
      <c r="Y6677" s="44"/>
    </row>
    <row r="6678" spans="1:25" ht="15" customHeight="1" x14ac:dyDescent="0.2">
      <c r="A6678" s="44"/>
      <c r="O6678" s="44"/>
      <c r="P6678" s="44"/>
      <c r="Q6678" s="44"/>
      <c r="R6678" s="44"/>
      <c r="S6678" s="44"/>
      <c r="T6678" s="44"/>
      <c r="U6678" s="44"/>
      <c r="V6678" s="44"/>
      <c r="W6678" s="44"/>
      <c r="X6678" s="44"/>
      <c r="Y6678" s="44"/>
    </row>
    <row r="6679" spans="1:25" ht="15" customHeight="1" x14ac:dyDescent="0.2">
      <c r="A6679" s="44"/>
      <c r="O6679" s="44"/>
      <c r="P6679" s="44"/>
      <c r="Q6679" s="44"/>
      <c r="R6679" s="44"/>
      <c r="S6679" s="44"/>
      <c r="T6679" s="44"/>
      <c r="U6679" s="44"/>
      <c r="V6679" s="44"/>
      <c r="W6679" s="44"/>
      <c r="X6679" s="44"/>
      <c r="Y6679" s="44"/>
    </row>
    <row r="6680" spans="1:25" ht="15" customHeight="1" x14ac:dyDescent="0.2">
      <c r="A6680" s="44"/>
      <c r="O6680" s="44"/>
      <c r="P6680" s="44"/>
      <c r="Q6680" s="44"/>
      <c r="R6680" s="44"/>
      <c r="S6680" s="44"/>
      <c r="T6680" s="44"/>
      <c r="U6680" s="44"/>
      <c r="V6680" s="44"/>
      <c r="W6680" s="44"/>
      <c r="X6680" s="44"/>
      <c r="Y6680" s="44"/>
    </row>
    <row r="6681" spans="1:25" ht="15" customHeight="1" x14ac:dyDescent="0.2">
      <c r="A6681" s="44"/>
      <c r="O6681" s="44"/>
      <c r="P6681" s="44"/>
      <c r="Q6681" s="44"/>
      <c r="R6681" s="44"/>
      <c r="S6681" s="44"/>
      <c r="T6681" s="44"/>
      <c r="U6681" s="44"/>
      <c r="V6681" s="44"/>
      <c r="W6681" s="44"/>
      <c r="X6681" s="44"/>
      <c r="Y6681" s="44"/>
    </row>
    <row r="6682" spans="1:25" ht="15" customHeight="1" x14ac:dyDescent="0.2">
      <c r="A6682" s="44"/>
      <c r="O6682" s="44"/>
      <c r="P6682" s="44"/>
      <c r="Q6682" s="44"/>
      <c r="R6682" s="44"/>
      <c r="S6682" s="44"/>
      <c r="T6682" s="44"/>
      <c r="U6682" s="44"/>
      <c r="V6682" s="44"/>
      <c r="W6682" s="44"/>
      <c r="X6682" s="44"/>
      <c r="Y6682" s="44"/>
    </row>
    <row r="6683" spans="1:25" ht="15" customHeight="1" x14ac:dyDescent="0.2">
      <c r="A6683" s="44"/>
      <c r="O6683" s="44"/>
      <c r="P6683" s="44"/>
      <c r="Q6683" s="44"/>
      <c r="R6683" s="44"/>
      <c r="S6683" s="44"/>
      <c r="T6683" s="44"/>
      <c r="U6683" s="44"/>
      <c r="V6683" s="44"/>
      <c r="W6683" s="44"/>
      <c r="X6683" s="44"/>
      <c r="Y6683" s="44"/>
    </row>
    <row r="6684" spans="1:25" ht="15" customHeight="1" x14ac:dyDescent="0.2">
      <c r="A6684" s="44"/>
      <c r="O6684" s="44"/>
      <c r="P6684" s="44"/>
      <c r="Q6684" s="44"/>
      <c r="R6684" s="44"/>
      <c r="S6684" s="44"/>
      <c r="T6684" s="44"/>
      <c r="U6684" s="44"/>
      <c r="V6684" s="44"/>
      <c r="W6684" s="44"/>
      <c r="X6684" s="44"/>
      <c r="Y6684" s="44"/>
    </row>
    <row r="6685" spans="1:25" ht="15" customHeight="1" x14ac:dyDescent="0.2">
      <c r="A6685" s="44"/>
      <c r="O6685" s="44"/>
      <c r="P6685" s="44"/>
      <c r="Q6685" s="44"/>
      <c r="R6685" s="44"/>
      <c r="S6685" s="44"/>
      <c r="T6685" s="44"/>
      <c r="U6685" s="44"/>
      <c r="V6685" s="44"/>
      <c r="W6685" s="44"/>
      <c r="X6685" s="44"/>
      <c r="Y6685" s="44"/>
    </row>
    <row r="6686" spans="1:25" ht="15" customHeight="1" x14ac:dyDescent="0.2">
      <c r="A6686" s="44"/>
      <c r="O6686" s="44"/>
      <c r="P6686" s="44"/>
      <c r="Q6686" s="44"/>
      <c r="R6686" s="44"/>
      <c r="S6686" s="44"/>
      <c r="T6686" s="44"/>
      <c r="U6686" s="44"/>
      <c r="V6686" s="44"/>
      <c r="W6686" s="44"/>
      <c r="X6686" s="44"/>
      <c r="Y6686" s="44"/>
    </row>
    <row r="6687" spans="1:25" ht="15" customHeight="1" x14ac:dyDescent="0.2">
      <c r="A6687" s="44"/>
      <c r="O6687" s="44"/>
      <c r="P6687" s="44"/>
      <c r="Q6687" s="44"/>
      <c r="R6687" s="44"/>
      <c r="S6687" s="44"/>
      <c r="T6687" s="44"/>
      <c r="U6687" s="44"/>
      <c r="V6687" s="44"/>
      <c r="W6687" s="44"/>
      <c r="X6687" s="44"/>
      <c r="Y6687" s="44"/>
    </row>
    <row r="6688" spans="1:25" ht="15" customHeight="1" x14ac:dyDescent="0.2">
      <c r="A6688" s="44"/>
      <c r="O6688" s="44"/>
      <c r="P6688" s="44"/>
      <c r="Q6688" s="44"/>
      <c r="R6688" s="44"/>
      <c r="S6688" s="44"/>
      <c r="T6688" s="44"/>
      <c r="U6688" s="44"/>
      <c r="V6688" s="44"/>
      <c r="W6688" s="44"/>
      <c r="X6688" s="44"/>
      <c r="Y6688" s="44"/>
    </row>
    <row r="6689" spans="1:25" ht="15" customHeight="1" x14ac:dyDescent="0.2">
      <c r="A6689" s="44"/>
      <c r="O6689" s="44"/>
      <c r="P6689" s="44"/>
      <c r="Q6689" s="44"/>
      <c r="R6689" s="44"/>
      <c r="S6689" s="44"/>
      <c r="T6689" s="44"/>
      <c r="U6689" s="44"/>
      <c r="V6689" s="44"/>
      <c r="W6689" s="44"/>
      <c r="X6689" s="44"/>
      <c r="Y6689" s="44"/>
    </row>
    <row r="6690" spans="1:25" ht="15" customHeight="1" x14ac:dyDescent="0.2">
      <c r="A6690" s="44"/>
      <c r="O6690" s="44"/>
      <c r="P6690" s="44"/>
      <c r="Q6690" s="44"/>
      <c r="R6690" s="44"/>
      <c r="S6690" s="44"/>
      <c r="T6690" s="44"/>
      <c r="U6690" s="44"/>
      <c r="V6690" s="44"/>
      <c r="W6690" s="44"/>
      <c r="X6690" s="44"/>
      <c r="Y6690" s="44"/>
    </row>
    <row r="6691" spans="1:25" ht="15" customHeight="1" x14ac:dyDescent="0.2">
      <c r="A6691" s="44"/>
      <c r="O6691" s="44"/>
      <c r="P6691" s="44"/>
      <c r="Q6691" s="44"/>
      <c r="R6691" s="44"/>
      <c r="S6691" s="44"/>
      <c r="T6691" s="44"/>
      <c r="U6691" s="44"/>
      <c r="V6691" s="44"/>
      <c r="W6691" s="44"/>
      <c r="X6691" s="44"/>
      <c r="Y6691" s="44"/>
    </row>
    <row r="6692" spans="1:25" ht="15" customHeight="1" x14ac:dyDescent="0.2">
      <c r="A6692" s="44"/>
      <c r="O6692" s="44"/>
      <c r="P6692" s="44"/>
      <c r="Q6692" s="44"/>
      <c r="R6692" s="44"/>
      <c r="S6692" s="44"/>
      <c r="T6692" s="44"/>
      <c r="U6692" s="44"/>
      <c r="V6692" s="44"/>
      <c r="W6692" s="44"/>
      <c r="X6692" s="44"/>
      <c r="Y6692" s="44"/>
    </row>
    <row r="6693" spans="1:25" ht="15" customHeight="1" x14ac:dyDescent="0.2">
      <c r="A6693" s="44"/>
      <c r="O6693" s="44"/>
      <c r="P6693" s="44"/>
      <c r="Q6693" s="44"/>
      <c r="R6693" s="44"/>
      <c r="S6693" s="44"/>
      <c r="T6693" s="44"/>
      <c r="U6693" s="44"/>
      <c r="V6693" s="44"/>
      <c r="W6693" s="44"/>
      <c r="X6693" s="44"/>
      <c r="Y6693" s="44"/>
    </row>
    <row r="6694" spans="1:25" ht="15" customHeight="1" x14ac:dyDescent="0.2">
      <c r="A6694" s="44"/>
      <c r="O6694" s="44"/>
      <c r="P6694" s="44"/>
      <c r="Q6694" s="44"/>
      <c r="R6694" s="44"/>
      <c r="S6694" s="44"/>
      <c r="T6694" s="44"/>
      <c r="U6694" s="44"/>
      <c r="V6694" s="44"/>
      <c r="W6694" s="44"/>
      <c r="X6694" s="44"/>
      <c r="Y6694" s="44"/>
    </row>
    <row r="6695" spans="1:25" ht="15" customHeight="1" x14ac:dyDescent="0.2">
      <c r="A6695" s="44"/>
      <c r="O6695" s="44"/>
      <c r="P6695" s="44"/>
      <c r="Q6695" s="44"/>
      <c r="R6695" s="44"/>
      <c r="S6695" s="44"/>
      <c r="T6695" s="44"/>
      <c r="U6695" s="44"/>
      <c r="V6695" s="44"/>
      <c r="W6695" s="44"/>
      <c r="X6695" s="44"/>
      <c r="Y6695" s="44"/>
    </row>
    <row r="6696" spans="1:25" ht="15" customHeight="1" x14ac:dyDescent="0.2">
      <c r="A6696" s="44"/>
      <c r="O6696" s="44"/>
      <c r="P6696" s="44"/>
      <c r="Q6696" s="44"/>
      <c r="R6696" s="44"/>
      <c r="S6696" s="44"/>
      <c r="T6696" s="44"/>
      <c r="U6696" s="44"/>
      <c r="V6696" s="44"/>
      <c r="W6696" s="44"/>
      <c r="X6696" s="44"/>
      <c r="Y6696" s="44"/>
    </row>
    <row r="6697" spans="1:25" ht="15" customHeight="1" x14ac:dyDescent="0.2">
      <c r="A6697" s="44"/>
      <c r="O6697" s="44"/>
      <c r="P6697" s="44"/>
      <c r="Q6697" s="44"/>
      <c r="R6697" s="44"/>
      <c r="S6697" s="44"/>
      <c r="T6697" s="44"/>
      <c r="U6697" s="44"/>
      <c r="V6697" s="44"/>
      <c r="W6697" s="44"/>
      <c r="X6697" s="44"/>
      <c r="Y6697" s="44"/>
    </row>
    <row r="6698" spans="1:25" ht="15" customHeight="1" x14ac:dyDescent="0.2">
      <c r="A6698" s="44"/>
      <c r="O6698" s="44"/>
      <c r="P6698" s="44"/>
      <c r="Q6698" s="44"/>
      <c r="R6698" s="44"/>
      <c r="S6698" s="44"/>
      <c r="T6698" s="44"/>
      <c r="U6698" s="44"/>
      <c r="V6698" s="44"/>
      <c r="W6698" s="44"/>
      <c r="X6698" s="44"/>
      <c r="Y6698" s="44"/>
    </row>
    <row r="6699" spans="1:25" ht="15" customHeight="1" x14ac:dyDescent="0.2">
      <c r="A6699" s="44"/>
      <c r="O6699" s="44"/>
      <c r="P6699" s="44"/>
      <c r="Q6699" s="44"/>
      <c r="R6699" s="44"/>
      <c r="S6699" s="44"/>
      <c r="T6699" s="44"/>
      <c r="U6699" s="44"/>
      <c r="V6699" s="44"/>
      <c r="W6699" s="44"/>
      <c r="X6699" s="44"/>
      <c r="Y6699" s="44"/>
    </row>
    <row r="6700" spans="1:25" ht="15" customHeight="1" x14ac:dyDescent="0.2">
      <c r="A6700" s="44"/>
      <c r="O6700" s="44"/>
      <c r="P6700" s="44"/>
      <c r="Q6700" s="44"/>
      <c r="R6700" s="44"/>
      <c r="S6700" s="44"/>
      <c r="T6700" s="44"/>
      <c r="U6700" s="44"/>
      <c r="V6700" s="44"/>
      <c r="W6700" s="44"/>
      <c r="X6700" s="44"/>
      <c r="Y6700" s="44"/>
    </row>
    <row r="6701" spans="1:25" ht="15" customHeight="1" x14ac:dyDescent="0.2">
      <c r="A6701" s="44"/>
      <c r="O6701" s="44"/>
      <c r="P6701" s="44"/>
      <c r="Q6701" s="44"/>
      <c r="R6701" s="44"/>
      <c r="S6701" s="44"/>
      <c r="T6701" s="44"/>
      <c r="U6701" s="44"/>
      <c r="V6701" s="44"/>
      <c r="W6701" s="44"/>
      <c r="X6701" s="44"/>
      <c r="Y6701" s="44"/>
    </row>
    <row r="6702" spans="1:25" ht="15" customHeight="1" x14ac:dyDescent="0.2">
      <c r="A6702" s="44"/>
      <c r="O6702" s="44"/>
      <c r="P6702" s="44"/>
      <c r="Q6702" s="44"/>
      <c r="R6702" s="44"/>
      <c r="S6702" s="44"/>
      <c r="T6702" s="44"/>
      <c r="U6702" s="44"/>
      <c r="V6702" s="44"/>
      <c r="W6702" s="44"/>
      <c r="X6702" s="44"/>
      <c r="Y6702" s="44"/>
    </row>
    <row r="6703" spans="1:25" ht="15" customHeight="1" x14ac:dyDescent="0.2">
      <c r="A6703" s="44"/>
      <c r="O6703" s="44"/>
      <c r="P6703" s="44"/>
      <c r="Q6703" s="44"/>
      <c r="R6703" s="44"/>
      <c r="S6703" s="44"/>
      <c r="T6703" s="44"/>
      <c r="U6703" s="44"/>
      <c r="V6703" s="44"/>
      <c r="W6703" s="44"/>
      <c r="X6703" s="44"/>
      <c r="Y6703" s="44"/>
    </row>
    <row r="6704" spans="1:25" ht="15" customHeight="1" x14ac:dyDescent="0.2">
      <c r="A6704" s="44"/>
      <c r="O6704" s="44"/>
      <c r="P6704" s="44"/>
      <c r="Q6704" s="44"/>
      <c r="R6704" s="44"/>
      <c r="S6704" s="44"/>
      <c r="T6704" s="44"/>
      <c r="U6704" s="44"/>
      <c r="V6704" s="44"/>
      <c r="W6704" s="44"/>
      <c r="X6704" s="44"/>
      <c r="Y6704" s="44"/>
    </row>
    <row r="6705" spans="1:25" ht="15" customHeight="1" x14ac:dyDescent="0.2">
      <c r="A6705" s="44"/>
      <c r="O6705" s="44"/>
      <c r="P6705" s="44"/>
      <c r="Q6705" s="44"/>
      <c r="R6705" s="44"/>
      <c r="S6705" s="44"/>
      <c r="T6705" s="44"/>
      <c r="U6705" s="44"/>
      <c r="V6705" s="44"/>
      <c r="W6705" s="44"/>
      <c r="X6705" s="44"/>
      <c r="Y6705" s="44"/>
    </row>
    <row r="6706" spans="1:25" ht="15" customHeight="1" x14ac:dyDescent="0.2">
      <c r="A6706" s="44"/>
      <c r="O6706" s="44"/>
      <c r="P6706" s="44"/>
      <c r="Q6706" s="44"/>
      <c r="R6706" s="44"/>
      <c r="S6706" s="44"/>
      <c r="T6706" s="44"/>
      <c r="U6706" s="44"/>
      <c r="V6706" s="44"/>
      <c r="W6706" s="44"/>
      <c r="X6706" s="44"/>
      <c r="Y6706" s="44"/>
    </row>
    <row r="6707" spans="1:25" ht="15" customHeight="1" x14ac:dyDescent="0.2">
      <c r="A6707" s="44"/>
      <c r="O6707" s="44"/>
      <c r="P6707" s="44"/>
      <c r="Q6707" s="44"/>
      <c r="R6707" s="44"/>
      <c r="S6707" s="44"/>
      <c r="T6707" s="44"/>
      <c r="U6707" s="44"/>
      <c r="V6707" s="44"/>
      <c r="W6707" s="44"/>
      <c r="X6707" s="44"/>
      <c r="Y6707" s="44"/>
    </row>
    <row r="6708" spans="1:25" ht="15" customHeight="1" x14ac:dyDescent="0.2">
      <c r="A6708" s="44"/>
      <c r="O6708" s="44"/>
      <c r="P6708" s="44"/>
      <c r="Q6708" s="44"/>
      <c r="R6708" s="44"/>
      <c r="S6708" s="44"/>
      <c r="T6708" s="44"/>
      <c r="U6708" s="44"/>
      <c r="V6708" s="44"/>
      <c r="W6708" s="44"/>
      <c r="X6708" s="44"/>
      <c r="Y6708" s="44"/>
    </row>
    <row r="6709" spans="1:25" ht="15" customHeight="1" x14ac:dyDescent="0.2">
      <c r="A6709" s="44"/>
      <c r="O6709" s="44"/>
      <c r="P6709" s="44"/>
      <c r="Q6709" s="44"/>
      <c r="R6709" s="44"/>
      <c r="S6709" s="44"/>
      <c r="T6709" s="44"/>
      <c r="U6709" s="44"/>
      <c r="V6709" s="44"/>
      <c r="W6709" s="44"/>
      <c r="X6709" s="44"/>
      <c r="Y6709" s="44"/>
    </row>
    <row r="6710" spans="1:25" ht="15" customHeight="1" x14ac:dyDescent="0.2">
      <c r="A6710" s="44"/>
      <c r="O6710" s="44"/>
      <c r="P6710" s="44"/>
      <c r="Q6710" s="44"/>
      <c r="R6710" s="44"/>
      <c r="S6710" s="44"/>
      <c r="T6710" s="44"/>
      <c r="U6710" s="44"/>
      <c r="V6710" s="44"/>
      <c r="W6710" s="44"/>
      <c r="X6710" s="44"/>
      <c r="Y6710" s="44"/>
    </row>
    <row r="6711" spans="1:25" ht="15" customHeight="1" x14ac:dyDescent="0.2">
      <c r="A6711" s="44"/>
      <c r="O6711" s="44"/>
      <c r="P6711" s="44"/>
      <c r="Q6711" s="44"/>
      <c r="R6711" s="44"/>
      <c r="S6711" s="44"/>
      <c r="T6711" s="44"/>
      <c r="U6711" s="44"/>
      <c r="V6711" s="44"/>
      <c r="W6711" s="44"/>
      <c r="X6711" s="44"/>
      <c r="Y6711" s="44"/>
    </row>
    <row r="6712" spans="1:25" ht="15" customHeight="1" x14ac:dyDescent="0.2">
      <c r="A6712" s="44"/>
      <c r="O6712" s="44"/>
      <c r="P6712" s="44"/>
      <c r="Q6712" s="44"/>
      <c r="R6712" s="44"/>
      <c r="S6712" s="44"/>
      <c r="T6712" s="44"/>
      <c r="U6712" s="44"/>
      <c r="V6712" s="44"/>
      <c r="W6712" s="44"/>
      <c r="X6712" s="44"/>
      <c r="Y6712" s="44"/>
    </row>
    <row r="6713" spans="1:25" ht="15" customHeight="1" x14ac:dyDescent="0.2">
      <c r="A6713" s="44"/>
      <c r="O6713" s="44"/>
      <c r="P6713" s="44"/>
      <c r="Q6713" s="44"/>
      <c r="R6713" s="44"/>
      <c r="S6713" s="44"/>
      <c r="T6713" s="44"/>
      <c r="U6713" s="44"/>
      <c r="V6713" s="44"/>
      <c r="W6713" s="44"/>
      <c r="X6713" s="44"/>
      <c r="Y6713" s="44"/>
    </row>
    <row r="6714" spans="1:25" ht="15" customHeight="1" x14ac:dyDescent="0.2">
      <c r="A6714" s="44"/>
      <c r="O6714" s="44"/>
      <c r="P6714" s="44"/>
      <c r="Q6714" s="44"/>
      <c r="R6714" s="44"/>
      <c r="S6714" s="44"/>
      <c r="T6714" s="44"/>
      <c r="U6714" s="44"/>
      <c r="V6714" s="44"/>
      <c r="W6714" s="44"/>
      <c r="X6714" s="44"/>
      <c r="Y6714" s="44"/>
    </row>
    <row r="6715" spans="1:25" ht="15" customHeight="1" x14ac:dyDescent="0.2">
      <c r="A6715" s="44"/>
      <c r="O6715" s="44"/>
      <c r="P6715" s="44"/>
      <c r="Q6715" s="44"/>
      <c r="R6715" s="44"/>
      <c r="S6715" s="44"/>
      <c r="T6715" s="44"/>
      <c r="U6715" s="44"/>
      <c r="V6715" s="44"/>
      <c r="W6715" s="44"/>
      <c r="X6715" s="44"/>
      <c r="Y6715" s="44"/>
    </row>
    <row r="6716" spans="1:25" ht="15" customHeight="1" x14ac:dyDescent="0.2">
      <c r="A6716" s="44"/>
      <c r="O6716" s="44"/>
      <c r="P6716" s="44"/>
      <c r="Q6716" s="44"/>
      <c r="R6716" s="44"/>
      <c r="S6716" s="44"/>
      <c r="T6716" s="44"/>
      <c r="U6716" s="44"/>
      <c r="V6716" s="44"/>
      <c r="W6716" s="44"/>
      <c r="X6716" s="44"/>
      <c r="Y6716" s="44"/>
    </row>
    <row r="6717" spans="1:25" ht="15" customHeight="1" x14ac:dyDescent="0.2">
      <c r="A6717" s="44"/>
      <c r="O6717" s="44"/>
      <c r="P6717" s="44"/>
      <c r="Q6717" s="44"/>
      <c r="R6717" s="44"/>
      <c r="S6717" s="44"/>
      <c r="T6717" s="44"/>
      <c r="U6717" s="44"/>
      <c r="V6717" s="44"/>
      <c r="W6717" s="44"/>
      <c r="X6717" s="44"/>
      <c r="Y6717" s="44"/>
    </row>
    <row r="6718" spans="1:25" ht="15" customHeight="1" x14ac:dyDescent="0.2">
      <c r="A6718" s="44"/>
      <c r="O6718" s="44"/>
      <c r="P6718" s="44"/>
      <c r="Q6718" s="44"/>
      <c r="R6718" s="44"/>
      <c r="S6718" s="44"/>
      <c r="T6718" s="44"/>
      <c r="U6718" s="44"/>
      <c r="V6718" s="44"/>
      <c r="W6718" s="44"/>
      <c r="X6718" s="44"/>
      <c r="Y6718" s="44"/>
    </row>
    <row r="6719" spans="1:25" ht="15" customHeight="1" x14ac:dyDescent="0.2">
      <c r="A6719" s="44"/>
      <c r="O6719" s="44"/>
      <c r="P6719" s="44"/>
      <c r="Q6719" s="44"/>
      <c r="R6719" s="44"/>
      <c r="S6719" s="44"/>
      <c r="T6719" s="44"/>
      <c r="U6719" s="44"/>
      <c r="V6719" s="44"/>
      <c r="W6719" s="44"/>
      <c r="X6719" s="44"/>
      <c r="Y6719" s="44"/>
    </row>
    <row r="6720" spans="1:25" ht="15" customHeight="1" x14ac:dyDescent="0.2">
      <c r="A6720" s="44"/>
      <c r="O6720" s="44"/>
      <c r="P6720" s="44"/>
      <c r="Q6720" s="44"/>
      <c r="R6720" s="44"/>
      <c r="S6720" s="44"/>
      <c r="T6720" s="44"/>
      <c r="U6720" s="44"/>
      <c r="V6720" s="44"/>
      <c r="W6720" s="44"/>
      <c r="X6720" s="44"/>
      <c r="Y6720" s="44"/>
    </row>
    <row r="6721" spans="1:25" ht="15" customHeight="1" x14ac:dyDescent="0.2">
      <c r="A6721" s="44"/>
      <c r="O6721" s="44"/>
      <c r="P6721" s="44"/>
      <c r="Q6721" s="44"/>
      <c r="R6721" s="44"/>
      <c r="S6721" s="44"/>
      <c r="T6721" s="44"/>
      <c r="U6721" s="44"/>
      <c r="V6721" s="44"/>
      <c r="W6721" s="44"/>
      <c r="X6721" s="44"/>
      <c r="Y6721" s="44"/>
    </row>
    <row r="6722" spans="1:25" ht="15" customHeight="1" x14ac:dyDescent="0.2">
      <c r="A6722" s="44"/>
      <c r="O6722" s="44"/>
      <c r="P6722" s="44"/>
      <c r="Q6722" s="44"/>
      <c r="R6722" s="44"/>
      <c r="S6722" s="44"/>
      <c r="T6722" s="44"/>
      <c r="U6722" s="44"/>
      <c r="V6722" s="44"/>
      <c r="W6722" s="44"/>
      <c r="X6722" s="44"/>
      <c r="Y6722" s="44"/>
    </row>
    <row r="6723" spans="1:25" ht="15" customHeight="1" x14ac:dyDescent="0.2">
      <c r="A6723" s="44"/>
      <c r="O6723" s="44"/>
      <c r="P6723" s="44"/>
      <c r="Q6723" s="44"/>
      <c r="R6723" s="44"/>
      <c r="S6723" s="44"/>
      <c r="T6723" s="44"/>
      <c r="U6723" s="44"/>
      <c r="V6723" s="44"/>
      <c r="W6723" s="44"/>
      <c r="X6723" s="44"/>
      <c r="Y6723" s="44"/>
    </row>
    <row r="6724" spans="1:25" ht="15" customHeight="1" x14ac:dyDescent="0.2">
      <c r="A6724" s="44"/>
      <c r="O6724" s="44"/>
      <c r="P6724" s="44"/>
      <c r="Q6724" s="44"/>
      <c r="R6724" s="44"/>
      <c r="S6724" s="44"/>
      <c r="T6724" s="44"/>
      <c r="U6724" s="44"/>
      <c r="V6724" s="44"/>
      <c r="W6724" s="44"/>
      <c r="X6724" s="44"/>
      <c r="Y6724" s="44"/>
    </row>
    <row r="6725" spans="1:25" ht="15" customHeight="1" x14ac:dyDescent="0.2">
      <c r="A6725" s="44"/>
      <c r="O6725" s="44"/>
      <c r="P6725" s="44"/>
      <c r="Q6725" s="44"/>
      <c r="R6725" s="44"/>
      <c r="S6725" s="44"/>
      <c r="T6725" s="44"/>
      <c r="U6725" s="44"/>
      <c r="V6725" s="44"/>
      <c r="W6725" s="44"/>
      <c r="X6725" s="44"/>
      <c r="Y6725" s="44"/>
    </row>
    <row r="6726" spans="1:25" ht="15" customHeight="1" x14ac:dyDescent="0.2">
      <c r="A6726" s="44"/>
      <c r="O6726" s="44"/>
      <c r="P6726" s="44"/>
      <c r="Q6726" s="44"/>
      <c r="R6726" s="44"/>
      <c r="S6726" s="44"/>
      <c r="T6726" s="44"/>
      <c r="U6726" s="44"/>
      <c r="V6726" s="44"/>
      <c r="W6726" s="44"/>
      <c r="X6726" s="44"/>
      <c r="Y6726" s="44"/>
    </row>
    <row r="6727" spans="1:25" ht="15" customHeight="1" x14ac:dyDescent="0.2">
      <c r="A6727" s="44"/>
      <c r="O6727" s="44"/>
      <c r="P6727" s="44"/>
      <c r="Q6727" s="44"/>
      <c r="R6727" s="44"/>
      <c r="S6727" s="44"/>
      <c r="T6727" s="44"/>
      <c r="U6727" s="44"/>
      <c r="V6727" s="44"/>
      <c r="W6727" s="44"/>
      <c r="X6727" s="44"/>
      <c r="Y6727" s="44"/>
    </row>
    <row r="6728" spans="1:25" ht="15" customHeight="1" x14ac:dyDescent="0.2">
      <c r="A6728" s="44"/>
      <c r="O6728" s="44"/>
      <c r="P6728" s="44"/>
      <c r="Q6728" s="44"/>
      <c r="R6728" s="44"/>
      <c r="S6728" s="44"/>
      <c r="T6728" s="44"/>
      <c r="U6728" s="44"/>
      <c r="V6728" s="44"/>
      <c r="W6728" s="44"/>
      <c r="X6728" s="44"/>
      <c r="Y6728" s="44"/>
    </row>
    <row r="6729" spans="1:25" ht="15" customHeight="1" x14ac:dyDescent="0.2">
      <c r="A6729" s="44"/>
      <c r="O6729" s="44"/>
      <c r="P6729" s="44"/>
      <c r="Q6729" s="44"/>
      <c r="R6729" s="44"/>
      <c r="S6729" s="44"/>
      <c r="T6729" s="44"/>
      <c r="U6729" s="44"/>
      <c r="V6729" s="44"/>
      <c r="W6729" s="44"/>
      <c r="X6729" s="44"/>
      <c r="Y6729" s="44"/>
    </row>
    <row r="6730" spans="1:25" ht="15" customHeight="1" x14ac:dyDescent="0.2">
      <c r="A6730" s="44"/>
      <c r="O6730" s="44"/>
      <c r="P6730" s="44"/>
      <c r="Q6730" s="44"/>
      <c r="R6730" s="44"/>
      <c r="S6730" s="44"/>
      <c r="T6730" s="44"/>
      <c r="U6730" s="44"/>
      <c r="V6730" s="44"/>
      <c r="W6730" s="44"/>
      <c r="X6730" s="44"/>
      <c r="Y6730" s="44"/>
    </row>
    <row r="6731" spans="1:25" ht="15" customHeight="1" x14ac:dyDescent="0.2">
      <c r="A6731" s="44"/>
      <c r="O6731" s="44"/>
      <c r="P6731" s="44"/>
      <c r="Q6731" s="44"/>
      <c r="R6731" s="44"/>
      <c r="S6731" s="44"/>
      <c r="T6731" s="44"/>
      <c r="U6731" s="44"/>
      <c r="V6731" s="44"/>
      <c r="W6731" s="44"/>
      <c r="X6731" s="44"/>
      <c r="Y6731" s="44"/>
    </row>
    <row r="6732" spans="1:25" ht="15" customHeight="1" x14ac:dyDescent="0.2">
      <c r="A6732" s="44"/>
      <c r="O6732" s="44"/>
      <c r="P6732" s="44"/>
      <c r="Q6732" s="44"/>
      <c r="R6732" s="44"/>
      <c r="S6732" s="44"/>
      <c r="T6732" s="44"/>
      <c r="U6732" s="44"/>
      <c r="V6732" s="44"/>
      <c r="W6732" s="44"/>
      <c r="X6732" s="44"/>
      <c r="Y6732" s="44"/>
    </row>
    <row r="6733" spans="1:25" ht="15" customHeight="1" x14ac:dyDescent="0.2">
      <c r="A6733" s="44"/>
      <c r="O6733" s="44"/>
      <c r="P6733" s="44"/>
      <c r="Q6733" s="44"/>
      <c r="R6733" s="44"/>
      <c r="S6733" s="44"/>
      <c r="T6733" s="44"/>
      <c r="U6733" s="44"/>
      <c r="V6733" s="44"/>
      <c r="W6733" s="44"/>
      <c r="X6733" s="44"/>
      <c r="Y6733" s="44"/>
    </row>
    <row r="6734" spans="1:25" ht="15" customHeight="1" x14ac:dyDescent="0.2">
      <c r="A6734" s="44"/>
      <c r="O6734" s="44"/>
      <c r="P6734" s="44"/>
      <c r="Q6734" s="44"/>
      <c r="R6734" s="44"/>
      <c r="S6734" s="44"/>
      <c r="T6734" s="44"/>
      <c r="U6734" s="44"/>
      <c r="V6734" s="44"/>
      <c r="W6734" s="44"/>
      <c r="X6734" s="44"/>
      <c r="Y6734" s="44"/>
    </row>
    <row r="6735" spans="1:25" ht="15" customHeight="1" x14ac:dyDescent="0.2">
      <c r="A6735" s="44"/>
      <c r="O6735" s="44"/>
      <c r="P6735" s="44"/>
      <c r="Q6735" s="44"/>
      <c r="R6735" s="44"/>
      <c r="S6735" s="44"/>
      <c r="T6735" s="44"/>
      <c r="U6735" s="44"/>
      <c r="V6735" s="44"/>
      <c r="W6735" s="44"/>
      <c r="X6735" s="44"/>
      <c r="Y6735" s="44"/>
    </row>
    <row r="6736" spans="1:25" ht="15" customHeight="1" x14ac:dyDescent="0.2">
      <c r="A6736" s="44"/>
      <c r="O6736" s="44"/>
      <c r="P6736" s="44"/>
      <c r="Q6736" s="44"/>
      <c r="R6736" s="44"/>
      <c r="S6736" s="44"/>
      <c r="T6736" s="44"/>
      <c r="U6736" s="44"/>
      <c r="V6736" s="44"/>
      <c r="W6736" s="44"/>
      <c r="X6736" s="44"/>
      <c r="Y6736" s="44"/>
    </row>
    <row r="6737" spans="1:25" ht="15" customHeight="1" x14ac:dyDescent="0.2">
      <c r="A6737" s="44"/>
      <c r="O6737" s="44"/>
      <c r="P6737" s="44"/>
      <c r="Q6737" s="44"/>
      <c r="R6737" s="44"/>
      <c r="S6737" s="44"/>
      <c r="T6737" s="44"/>
      <c r="U6737" s="44"/>
      <c r="V6737" s="44"/>
      <c r="W6737" s="44"/>
      <c r="X6737" s="44"/>
      <c r="Y6737" s="44"/>
    </row>
    <row r="6738" spans="1:25" ht="15" customHeight="1" x14ac:dyDescent="0.2">
      <c r="A6738" s="44"/>
      <c r="O6738" s="44"/>
      <c r="P6738" s="44"/>
      <c r="Q6738" s="44"/>
      <c r="R6738" s="44"/>
      <c r="S6738" s="44"/>
      <c r="T6738" s="44"/>
      <c r="U6738" s="44"/>
      <c r="V6738" s="44"/>
      <c r="W6738" s="44"/>
      <c r="X6738" s="44"/>
      <c r="Y6738" s="44"/>
    </row>
    <row r="6739" spans="1:25" ht="15" customHeight="1" x14ac:dyDescent="0.2">
      <c r="A6739" s="44"/>
      <c r="O6739" s="44"/>
      <c r="P6739" s="44"/>
      <c r="Q6739" s="44"/>
      <c r="R6739" s="44"/>
      <c r="S6739" s="44"/>
      <c r="T6739" s="44"/>
      <c r="U6739" s="44"/>
      <c r="V6739" s="44"/>
      <c r="W6739" s="44"/>
      <c r="X6739" s="44"/>
      <c r="Y6739" s="44"/>
    </row>
    <row r="6740" spans="1:25" ht="15" customHeight="1" x14ac:dyDescent="0.2">
      <c r="A6740" s="44"/>
      <c r="O6740" s="44"/>
      <c r="P6740" s="44"/>
      <c r="Q6740" s="44"/>
      <c r="R6740" s="44"/>
      <c r="S6740" s="44"/>
      <c r="T6740" s="44"/>
      <c r="U6740" s="44"/>
      <c r="V6740" s="44"/>
      <c r="W6740" s="44"/>
      <c r="X6740" s="44"/>
      <c r="Y6740" s="44"/>
    </row>
    <row r="6741" spans="1:25" ht="15" customHeight="1" x14ac:dyDescent="0.2">
      <c r="A6741" s="44"/>
      <c r="O6741" s="44"/>
      <c r="P6741" s="44"/>
      <c r="Q6741" s="44"/>
      <c r="R6741" s="44"/>
      <c r="S6741" s="44"/>
      <c r="T6741" s="44"/>
      <c r="U6741" s="44"/>
      <c r="V6741" s="44"/>
      <c r="W6741" s="44"/>
      <c r="X6741" s="44"/>
      <c r="Y6741" s="44"/>
    </row>
    <row r="6742" spans="1:25" ht="15" customHeight="1" x14ac:dyDescent="0.2">
      <c r="A6742" s="44"/>
      <c r="O6742" s="44"/>
      <c r="P6742" s="44"/>
      <c r="Q6742" s="44"/>
      <c r="R6742" s="44"/>
      <c r="S6742" s="44"/>
      <c r="T6742" s="44"/>
      <c r="U6742" s="44"/>
      <c r="V6742" s="44"/>
      <c r="W6742" s="44"/>
      <c r="X6742" s="44"/>
      <c r="Y6742" s="44"/>
    </row>
    <row r="6743" spans="1:25" ht="15" customHeight="1" x14ac:dyDescent="0.2">
      <c r="A6743" s="44"/>
      <c r="O6743" s="44"/>
      <c r="P6743" s="44"/>
      <c r="Q6743" s="44"/>
      <c r="R6743" s="44"/>
      <c r="S6743" s="44"/>
      <c r="T6743" s="44"/>
      <c r="U6743" s="44"/>
      <c r="V6743" s="44"/>
      <c r="W6743" s="44"/>
      <c r="X6743" s="44"/>
      <c r="Y6743" s="44"/>
    </row>
    <row r="6744" spans="1:25" ht="15" customHeight="1" x14ac:dyDescent="0.2">
      <c r="A6744" s="44"/>
      <c r="O6744" s="44"/>
      <c r="P6744" s="44"/>
      <c r="Q6744" s="44"/>
      <c r="R6744" s="44"/>
      <c r="S6744" s="44"/>
      <c r="T6744" s="44"/>
      <c r="U6744" s="44"/>
      <c r="V6744" s="44"/>
      <c r="W6744" s="44"/>
      <c r="X6744" s="44"/>
      <c r="Y6744" s="44"/>
    </row>
    <row r="6745" spans="1:25" ht="15" customHeight="1" x14ac:dyDescent="0.2">
      <c r="A6745" s="44"/>
      <c r="O6745" s="44"/>
      <c r="P6745" s="44"/>
      <c r="Q6745" s="44"/>
      <c r="R6745" s="44"/>
      <c r="S6745" s="44"/>
      <c r="T6745" s="44"/>
      <c r="U6745" s="44"/>
      <c r="V6745" s="44"/>
      <c r="W6745" s="44"/>
      <c r="X6745" s="44"/>
      <c r="Y6745" s="44"/>
    </row>
    <row r="6746" spans="1:25" ht="15" customHeight="1" x14ac:dyDescent="0.2">
      <c r="A6746" s="44"/>
      <c r="O6746" s="44"/>
      <c r="P6746" s="44"/>
      <c r="Q6746" s="44"/>
      <c r="R6746" s="44"/>
      <c r="S6746" s="44"/>
      <c r="T6746" s="44"/>
      <c r="U6746" s="44"/>
      <c r="V6746" s="44"/>
      <c r="W6746" s="44"/>
      <c r="X6746" s="44"/>
      <c r="Y6746" s="44"/>
    </row>
    <row r="6747" spans="1:25" ht="15" customHeight="1" x14ac:dyDescent="0.2">
      <c r="A6747" s="44"/>
      <c r="O6747" s="44"/>
      <c r="P6747" s="44"/>
      <c r="Q6747" s="44"/>
      <c r="R6747" s="44"/>
      <c r="S6747" s="44"/>
      <c r="T6747" s="44"/>
      <c r="U6747" s="44"/>
      <c r="V6747" s="44"/>
      <c r="W6747" s="44"/>
      <c r="X6747" s="44"/>
      <c r="Y6747" s="44"/>
    </row>
    <row r="6748" spans="1:25" ht="15" customHeight="1" x14ac:dyDescent="0.2">
      <c r="A6748" s="44"/>
      <c r="O6748" s="44"/>
      <c r="P6748" s="44"/>
      <c r="Q6748" s="44"/>
      <c r="R6748" s="44"/>
      <c r="S6748" s="44"/>
      <c r="T6748" s="44"/>
      <c r="U6748" s="44"/>
      <c r="V6748" s="44"/>
      <c r="W6748" s="44"/>
      <c r="X6748" s="44"/>
      <c r="Y6748" s="44"/>
    </row>
    <row r="6749" spans="1:25" ht="15" customHeight="1" x14ac:dyDescent="0.2">
      <c r="A6749" s="44"/>
      <c r="O6749" s="44"/>
      <c r="P6749" s="44"/>
      <c r="Q6749" s="44"/>
      <c r="R6749" s="44"/>
      <c r="S6749" s="44"/>
      <c r="T6749" s="44"/>
      <c r="U6749" s="44"/>
      <c r="V6749" s="44"/>
      <c r="W6749" s="44"/>
      <c r="X6749" s="44"/>
      <c r="Y6749" s="44"/>
    </row>
    <row r="6750" spans="1:25" ht="15" customHeight="1" x14ac:dyDescent="0.2">
      <c r="A6750" s="44"/>
      <c r="O6750" s="44"/>
      <c r="P6750" s="44"/>
      <c r="Q6750" s="44"/>
      <c r="R6750" s="44"/>
      <c r="S6750" s="44"/>
      <c r="T6750" s="44"/>
      <c r="U6750" s="44"/>
      <c r="V6750" s="44"/>
      <c r="W6750" s="44"/>
      <c r="X6750" s="44"/>
      <c r="Y6750" s="44"/>
    </row>
    <row r="6751" spans="1:25" ht="15" customHeight="1" x14ac:dyDescent="0.2">
      <c r="A6751" s="44"/>
      <c r="O6751" s="44"/>
      <c r="P6751" s="44"/>
      <c r="Q6751" s="44"/>
      <c r="R6751" s="44"/>
      <c r="S6751" s="44"/>
      <c r="T6751" s="44"/>
      <c r="U6751" s="44"/>
      <c r="V6751" s="44"/>
      <c r="W6751" s="44"/>
      <c r="X6751" s="44"/>
      <c r="Y6751" s="44"/>
    </row>
    <row r="6752" spans="1:25" ht="15" customHeight="1" x14ac:dyDescent="0.2">
      <c r="A6752" s="44"/>
      <c r="O6752" s="44"/>
      <c r="P6752" s="44"/>
      <c r="Q6752" s="44"/>
      <c r="R6752" s="44"/>
      <c r="S6752" s="44"/>
      <c r="T6752" s="44"/>
      <c r="U6752" s="44"/>
      <c r="V6752" s="44"/>
      <c r="W6752" s="44"/>
      <c r="X6752" s="44"/>
      <c r="Y6752" s="44"/>
    </row>
    <row r="6753" spans="1:25" ht="15" customHeight="1" x14ac:dyDescent="0.2">
      <c r="A6753" s="44"/>
      <c r="O6753" s="44"/>
      <c r="P6753" s="44"/>
      <c r="Q6753" s="44"/>
      <c r="R6753" s="44"/>
      <c r="S6753" s="44"/>
      <c r="T6753" s="44"/>
      <c r="U6753" s="44"/>
      <c r="V6753" s="44"/>
      <c r="W6753" s="44"/>
      <c r="X6753" s="44"/>
      <c r="Y6753" s="44"/>
    </row>
    <row r="6754" spans="1:25" ht="15" customHeight="1" x14ac:dyDescent="0.2">
      <c r="A6754" s="44"/>
      <c r="O6754" s="44"/>
      <c r="P6754" s="44"/>
      <c r="Q6754" s="44"/>
      <c r="R6754" s="44"/>
      <c r="S6754" s="44"/>
      <c r="T6754" s="44"/>
      <c r="U6754" s="44"/>
      <c r="V6754" s="44"/>
      <c r="W6754" s="44"/>
      <c r="X6754" s="44"/>
      <c r="Y6754" s="44"/>
    </row>
    <row r="6755" spans="1:25" ht="15" customHeight="1" x14ac:dyDescent="0.2">
      <c r="A6755" s="44"/>
      <c r="O6755" s="44"/>
      <c r="P6755" s="44"/>
      <c r="Q6755" s="44"/>
      <c r="R6755" s="44"/>
      <c r="S6755" s="44"/>
      <c r="T6755" s="44"/>
      <c r="U6755" s="44"/>
      <c r="V6755" s="44"/>
      <c r="W6755" s="44"/>
      <c r="X6755" s="44"/>
      <c r="Y6755" s="44"/>
    </row>
    <row r="6756" spans="1:25" ht="15" customHeight="1" x14ac:dyDescent="0.2">
      <c r="A6756" s="44"/>
      <c r="O6756" s="44"/>
      <c r="P6756" s="44"/>
      <c r="Q6756" s="44"/>
      <c r="R6756" s="44"/>
      <c r="S6756" s="44"/>
      <c r="T6756" s="44"/>
      <c r="U6756" s="44"/>
      <c r="V6756" s="44"/>
      <c r="W6756" s="44"/>
      <c r="X6756" s="44"/>
      <c r="Y6756" s="44"/>
    </row>
    <row r="6757" spans="1:25" ht="15" customHeight="1" x14ac:dyDescent="0.2">
      <c r="A6757" s="44"/>
      <c r="O6757" s="44"/>
      <c r="P6757" s="44"/>
      <c r="Q6757" s="44"/>
      <c r="R6757" s="44"/>
      <c r="S6757" s="44"/>
      <c r="T6757" s="44"/>
      <c r="U6757" s="44"/>
      <c r="V6757" s="44"/>
      <c r="W6757" s="44"/>
      <c r="X6757" s="44"/>
      <c r="Y6757" s="44"/>
    </row>
    <row r="6758" spans="1:25" ht="15" customHeight="1" x14ac:dyDescent="0.2">
      <c r="A6758" s="44"/>
      <c r="O6758" s="44"/>
      <c r="P6758" s="44"/>
      <c r="Q6758" s="44"/>
      <c r="R6758" s="44"/>
      <c r="S6758" s="44"/>
      <c r="T6758" s="44"/>
      <c r="U6758" s="44"/>
      <c r="V6758" s="44"/>
      <c r="W6758" s="44"/>
      <c r="X6758" s="44"/>
      <c r="Y6758" s="44"/>
    </row>
    <row r="6759" spans="1:25" ht="15" customHeight="1" x14ac:dyDescent="0.2">
      <c r="A6759" s="44"/>
      <c r="O6759" s="44"/>
      <c r="P6759" s="44"/>
      <c r="Q6759" s="44"/>
      <c r="R6759" s="44"/>
      <c r="S6759" s="44"/>
      <c r="T6759" s="44"/>
      <c r="U6759" s="44"/>
      <c r="V6759" s="44"/>
      <c r="W6759" s="44"/>
      <c r="X6759" s="44"/>
      <c r="Y6759" s="44"/>
    </row>
    <row r="6760" spans="1:25" ht="15" customHeight="1" x14ac:dyDescent="0.2">
      <c r="A6760" s="44"/>
      <c r="O6760" s="44"/>
      <c r="P6760" s="44"/>
      <c r="Q6760" s="44"/>
      <c r="R6760" s="44"/>
      <c r="S6760" s="44"/>
      <c r="T6760" s="44"/>
      <c r="U6760" s="44"/>
      <c r="V6760" s="44"/>
      <c r="W6760" s="44"/>
      <c r="X6760" s="44"/>
      <c r="Y6760" s="44"/>
    </row>
    <row r="6761" spans="1:25" ht="15" customHeight="1" x14ac:dyDescent="0.2">
      <c r="A6761" s="44"/>
      <c r="O6761" s="44"/>
      <c r="P6761" s="44"/>
      <c r="Q6761" s="44"/>
      <c r="R6761" s="44"/>
      <c r="S6761" s="44"/>
      <c r="T6761" s="44"/>
      <c r="U6761" s="44"/>
      <c r="V6761" s="44"/>
      <c r="W6761" s="44"/>
      <c r="X6761" s="44"/>
      <c r="Y6761" s="44"/>
    </row>
    <row r="6762" spans="1:25" ht="15" customHeight="1" x14ac:dyDescent="0.2">
      <c r="A6762" s="44"/>
      <c r="O6762" s="44"/>
      <c r="P6762" s="44"/>
      <c r="Q6762" s="44"/>
      <c r="R6762" s="44"/>
      <c r="S6762" s="44"/>
      <c r="T6762" s="44"/>
      <c r="U6762" s="44"/>
      <c r="V6762" s="44"/>
      <c r="W6762" s="44"/>
      <c r="X6762" s="44"/>
      <c r="Y6762" s="44"/>
    </row>
    <row r="6763" spans="1:25" ht="15" customHeight="1" x14ac:dyDescent="0.2">
      <c r="A6763" s="44"/>
      <c r="O6763" s="44"/>
      <c r="P6763" s="44"/>
      <c r="Q6763" s="44"/>
      <c r="R6763" s="44"/>
      <c r="S6763" s="44"/>
      <c r="T6763" s="44"/>
      <c r="U6763" s="44"/>
      <c r="V6763" s="44"/>
      <c r="W6763" s="44"/>
      <c r="X6763" s="44"/>
      <c r="Y6763" s="44"/>
    </row>
    <row r="6764" spans="1:25" ht="15" customHeight="1" x14ac:dyDescent="0.2">
      <c r="A6764" s="44"/>
      <c r="O6764" s="44"/>
      <c r="P6764" s="44"/>
      <c r="Q6764" s="44"/>
      <c r="R6764" s="44"/>
      <c r="S6764" s="44"/>
      <c r="T6764" s="44"/>
      <c r="U6764" s="44"/>
      <c r="V6764" s="44"/>
      <c r="W6764" s="44"/>
      <c r="X6764" s="44"/>
      <c r="Y6764" s="44"/>
    </row>
    <row r="6765" spans="1:25" ht="15" customHeight="1" x14ac:dyDescent="0.2">
      <c r="A6765" s="44"/>
      <c r="O6765" s="44"/>
      <c r="P6765" s="44"/>
      <c r="Q6765" s="44"/>
      <c r="R6765" s="44"/>
      <c r="S6765" s="44"/>
      <c r="T6765" s="44"/>
      <c r="U6765" s="44"/>
      <c r="V6765" s="44"/>
      <c r="W6765" s="44"/>
      <c r="X6765" s="44"/>
      <c r="Y6765" s="44"/>
    </row>
    <row r="6766" spans="1:25" ht="15" customHeight="1" x14ac:dyDescent="0.2">
      <c r="A6766" s="44"/>
      <c r="O6766" s="44"/>
      <c r="P6766" s="44"/>
      <c r="Q6766" s="44"/>
      <c r="R6766" s="44"/>
      <c r="S6766" s="44"/>
      <c r="T6766" s="44"/>
      <c r="U6766" s="44"/>
      <c r="V6766" s="44"/>
      <c r="W6766" s="44"/>
      <c r="X6766" s="44"/>
      <c r="Y6766" s="44"/>
    </row>
    <row r="6767" spans="1:25" ht="15" customHeight="1" x14ac:dyDescent="0.2">
      <c r="A6767" s="44"/>
      <c r="O6767" s="44"/>
      <c r="P6767" s="44"/>
      <c r="Q6767" s="44"/>
      <c r="R6767" s="44"/>
      <c r="S6767" s="44"/>
      <c r="T6767" s="44"/>
      <c r="U6767" s="44"/>
      <c r="V6767" s="44"/>
      <c r="W6767" s="44"/>
      <c r="X6767" s="44"/>
      <c r="Y6767" s="44"/>
    </row>
    <row r="6768" spans="1:25" ht="15" customHeight="1" x14ac:dyDescent="0.2">
      <c r="A6768" s="44"/>
      <c r="O6768" s="44"/>
      <c r="P6768" s="44"/>
      <c r="Q6768" s="44"/>
      <c r="R6768" s="44"/>
      <c r="S6768" s="44"/>
      <c r="T6768" s="44"/>
      <c r="U6768" s="44"/>
      <c r="V6768" s="44"/>
      <c r="W6768" s="44"/>
      <c r="X6768" s="44"/>
      <c r="Y6768" s="44"/>
    </row>
    <row r="6769" spans="1:25" ht="15" customHeight="1" x14ac:dyDescent="0.2">
      <c r="A6769" s="44"/>
      <c r="O6769" s="44"/>
      <c r="P6769" s="44"/>
      <c r="Q6769" s="44"/>
      <c r="R6769" s="44"/>
      <c r="S6769" s="44"/>
      <c r="T6769" s="44"/>
      <c r="U6769" s="44"/>
      <c r="V6769" s="44"/>
      <c r="W6769" s="44"/>
      <c r="X6769" s="44"/>
      <c r="Y6769" s="44"/>
    </row>
    <row r="6770" spans="1:25" ht="15" customHeight="1" x14ac:dyDescent="0.2">
      <c r="A6770" s="44"/>
      <c r="O6770" s="44"/>
      <c r="P6770" s="44"/>
      <c r="Q6770" s="44"/>
      <c r="R6770" s="44"/>
      <c r="S6770" s="44"/>
      <c r="T6770" s="44"/>
      <c r="U6770" s="44"/>
      <c r="V6770" s="44"/>
      <c r="W6770" s="44"/>
      <c r="X6770" s="44"/>
      <c r="Y6770" s="44"/>
    </row>
    <row r="6771" spans="1:25" ht="15" customHeight="1" x14ac:dyDescent="0.2">
      <c r="A6771" s="44"/>
      <c r="O6771" s="44"/>
      <c r="P6771" s="44"/>
      <c r="Q6771" s="44"/>
      <c r="R6771" s="44"/>
      <c r="S6771" s="44"/>
      <c r="T6771" s="44"/>
      <c r="U6771" s="44"/>
      <c r="V6771" s="44"/>
      <c r="W6771" s="44"/>
      <c r="X6771" s="44"/>
      <c r="Y6771" s="44"/>
    </row>
    <row r="6772" spans="1:25" ht="15" customHeight="1" x14ac:dyDescent="0.2">
      <c r="A6772" s="44"/>
      <c r="O6772" s="44"/>
      <c r="P6772" s="44"/>
      <c r="Q6772" s="44"/>
      <c r="R6772" s="44"/>
      <c r="S6772" s="44"/>
      <c r="T6772" s="44"/>
      <c r="U6772" s="44"/>
      <c r="V6772" s="44"/>
      <c r="W6772" s="44"/>
      <c r="X6772" s="44"/>
      <c r="Y6772" s="44"/>
    </row>
    <row r="6773" spans="1:25" ht="15" customHeight="1" x14ac:dyDescent="0.2">
      <c r="A6773" s="44"/>
      <c r="O6773" s="44"/>
      <c r="P6773" s="44"/>
      <c r="Q6773" s="44"/>
      <c r="R6773" s="44"/>
      <c r="S6773" s="44"/>
      <c r="T6773" s="44"/>
      <c r="U6773" s="44"/>
      <c r="V6773" s="44"/>
      <c r="W6773" s="44"/>
      <c r="X6773" s="44"/>
      <c r="Y6773" s="44"/>
    </row>
    <row r="6774" spans="1:25" ht="15" customHeight="1" x14ac:dyDescent="0.2">
      <c r="A6774" s="44"/>
      <c r="O6774" s="44"/>
      <c r="P6774" s="44"/>
      <c r="Q6774" s="44"/>
      <c r="R6774" s="44"/>
      <c r="S6774" s="44"/>
      <c r="T6774" s="44"/>
      <c r="U6774" s="44"/>
      <c r="V6774" s="44"/>
      <c r="W6774" s="44"/>
      <c r="X6774" s="44"/>
      <c r="Y6774" s="44"/>
    </row>
    <row r="6775" spans="1:25" ht="15" customHeight="1" x14ac:dyDescent="0.2">
      <c r="A6775" s="44"/>
      <c r="O6775" s="44"/>
      <c r="P6775" s="44"/>
      <c r="Q6775" s="44"/>
      <c r="R6775" s="44"/>
      <c r="S6775" s="44"/>
      <c r="T6775" s="44"/>
      <c r="U6775" s="44"/>
      <c r="V6775" s="44"/>
      <c r="W6775" s="44"/>
      <c r="X6775" s="44"/>
      <c r="Y6775" s="44"/>
    </row>
    <row r="6776" spans="1:25" ht="15" customHeight="1" x14ac:dyDescent="0.2">
      <c r="A6776" s="44"/>
      <c r="O6776" s="44"/>
      <c r="P6776" s="44"/>
      <c r="Q6776" s="44"/>
      <c r="R6776" s="44"/>
      <c r="S6776" s="44"/>
      <c r="T6776" s="44"/>
      <c r="U6776" s="44"/>
      <c r="V6776" s="44"/>
      <c r="W6776" s="44"/>
      <c r="X6776" s="44"/>
      <c r="Y6776" s="44"/>
    </row>
    <row r="6777" spans="1:25" ht="15" customHeight="1" x14ac:dyDescent="0.2">
      <c r="A6777" s="44"/>
      <c r="O6777" s="44"/>
      <c r="P6777" s="44"/>
      <c r="Q6777" s="44"/>
      <c r="R6777" s="44"/>
      <c r="S6777" s="44"/>
      <c r="T6777" s="44"/>
      <c r="U6777" s="44"/>
      <c r="V6777" s="44"/>
      <c r="W6777" s="44"/>
      <c r="X6777" s="44"/>
      <c r="Y6777" s="44"/>
    </row>
    <row r="6778" spans="1:25" ht="15" customHeight="1" x14ac:dyDescent="0.2">
      <c r="A6778" s="44"/>
      <c r="O6778" s="44"/>
      <c r="P6778" s="44"/>
      <c r="Q6778" s="44"/>
      <c r="R6778" s="44"/>
      <c r="S6778" s="44"/>
      <c r="T6778" s="44"/>
      <c r="U6778" s="44"/>
      <c r="V6778" s="44"/>
      <c r="W6778" s="44"/>
      <c r="X6778" s="44"/>
      <c r="Y6778" s="44"/>
    </row>
    <row r="6779" spans="1:25" ht="15" customHeight="1" x14ac:dyDescent="0.2">
      <c r="A6779" s="44"/>
      <c r="O6779" s="44"/>
      <c r="P6779" s="44"/>
      <c r="Q6779" s="44"/>
      <c r="R6779" s="44"/>
      <c r="S6779" s="44"/>
      <c r="T6779" s="44"/>
      <c r="U6779" s="44"/>
      <c r="V6779" s="44"/>
      <c r="W6779" s="44"/>
      <c r="X6779" s="44"/>
      <c r="Y6779" s="44"/>
    </row>
    <row r="6780" spans="1:25" ht="15" customHeight="1" x14ac:dyDescent="0.2">
      <c r="A6780" s="44"/>
      <c r="O6780" s="44"/>
      <c r="P6780" s="44"/>
      <c r="Q6780" s="44"/>
      <c r="R6780" s="44"/>
      <c r="S6780" s="44"/>
      <c r="T6780" s="44"/>
      <c r="U6780" s="44"/>
      <c r="V6780" s="44"/>
      <c r="W6780" s="44"/>
      <c r="X6780" s="44"/>
      <c r="Y6780" s="44"/>
    </row>
    <row r="6781" spans="1:25" ht="15" customHeight="1" x14ac:dyDescent="0.2">
      <c r="A6781" s="44"/>
      <c r="O6781" s="44"/>
      <c r="P6781" s="44"/>
      <c r="Q6781" s="44"/>
      <c r="R6781" s="44"/>
      <c r="S6781" s="44"/>
      <c r="T6781" s="44"/>
      <c r="U6781" s="44"/>
      <c r="V6781" s="44"/>
      <c r="W6781" s="44"/>
      <c r="X6781" s="44"/>
      <c r="Y6781" s="44"/>
    </row>
    <row r="6782" spans="1:25" ht="15" customHeight="1" x14ac:dyDescent="0.2">
      <c r="A6782" s="44"/>
      <c r="O6782" s="44"/>
      <c r="P6782" s="44"/>
      <c r="Q6782" s="44"/>
      <c r="R6782" s="44"/>
      <c r="S6782" s="44"/>
      <c r="T6782" s="44"/>
      <c r="U6782" s="44"/>
      <c r="V6782" s="44"/>
      <c r="W6782" s="44"/>
      <c r="X6782" s="44"/>
      <c r="Y6782" s="44"/>
    </row>
    <row r="6783" spans="1:25" ht="15" customHeight="1" x14ac:dyDescent="0.2">
      <c r="A6783" s="44"/>
      <c r="O6783" s="44"/>
      <c r="P6783" s="44"/>
      <c r="Q6783" s="44"/>
      <c r="R6783" s="44"/>
      <c r="S6783" s="44"/>
      <c r="T6783" s="44"/>
      <c r="U6783" s="44"/>
      <c r="V6783" s="44"/>
      <c r="W6783" s="44"/>
      <c r="X6783" s="44"/>
      <c r="Y6783" s="44"/>
    </row>
    <row r="6784" spans="1:25" ht="15" customHeight="1" x14ac:dyDescent="0.2">
      <c r="A6784" s="44"/>
      <c r="O6784" s="44"/>
      <c r="P6784" s="44"/>
      <c r="Q6784" s="44"/>
      <c r="R6784" s="44"/>
      <c r="S6784" s="44"/>
      <c r="T6784" s="44"/>
      <c r="U6784" s="44"/>
      <c r="V6784" s="44"/>
      <c r="W6784" s="44"/>
      <c r="X6784" s="44"/>
      <c r="Y6784" s="44"/>
    </row>
    <row r="6785" spans="1:25" ht="15" customHeight="1" x14ac:dyDescent="0.2">
      <c r="A6785" s="44"/>
      <c r="O6785" s="44"/>
      <c r="P6785" s="44"/>
      <c r="Q6785" s="44"/>
      <c r="R6785" s="44"/>
      <c r="S6785" s="44"/>
      <c r="T6785" s="44"/>
      <c r="U6785" s="44"/>
      <c r="V6785" s="44"/>
      <c r="W6785" s="44"/>
      <c r="X6785" s="44"/>
      <c r="Y6785" s="44"/>
    </row>
    <row r="6786" spans="1:25" ht="15" customHeight="1" x14ac:dyDescent="0.2">
      <c r="A6786" s="44"/>
      <c r="O6786" s="44"/>
      <c r="P6786" s="44"/>
      <c r="Q6786" s="44"/>
      <c r="R6786" s="44"/>
      <c r="S6786" s="44"/>
      <c r="T6786" s="44"/>
      <c r="U6786" s="44"/>
      <c r="V6786" s="44"/>
      <c r="W6786" s="44"/>
      <c r="X6786" s="44"/>
      <c r="Y6786" s="44"/>
    </row>
    <row r="6787" spans="1:25" ht="15" customHeight="1" x14ac:dyDescent="0.2">
      <c r="A6787" s="44"/>
      <c r="O6787" s="44"/>
      <c r="P6787" s="44"/>
      <c r="Q6787" s="44"/>
      <c r="R6787" s="44"/>
      <c r="S6787" s="44"/>
      <c r="T6787" s="44"/>
      <c r="U6787" s="44"/>
      <c r="V6787" s="44"/>
      <c r="W6787" s="44"/>
      <c r="X6787" s="44"/>
      <c r="Y6787" s="44"/>
    </row>
    <row r="6788" spans="1:25" ht="15" customHeight="1" x14ac:dyDescent="0.2">
      <c r="A6788" s="44"/>
      <c r="O6788" s="44"/>
      <c r="P6788" s="44"/>
      <c r="Q6788" s="44"/>
      <c r="R6788" s="44"/>
      <c r="S6788" s="44"/>
      <c r="T6788" s="44"/>
      <c r="U6788" s="44"/>
      <c r="V6788" s="44"/>
      <c r="W6788" s="44"/>
      <c r="X6788" s="44"/>
      <c r="Y6788" s="44"/>
    </row>
    <row r="6789" spans="1:25" ht="15" customHeight="1" x14ac:dyDescent="0.2">
      <c r="A6789" s="44"/>
      <c r="O6789" s="44"/>
      <c r="P6789" s="44"/>
      <c r="Q6789" s="44"/>
      <c r="R6789" s="44"/>
      <c r="S6789" s="44"/>
      <c r="T6789" s="44"/>
      <c r="U6789" s="44"/>
      <c r="V6789" s="44"/>
      <c r="W6789" s="44"/>
      <c r="X6789" s="44"/>
      <c r="Y6789" s="44"/>
    </row>
    <row r="6790" spans="1:25" ht="15" customHeight="1" x14ac:dyDescent="0.2">
      <c r="A6790" s="44"/>
      <c r="O6790" s="44"/>
      <c r="P6790" s="44"/>
      <c r="Q6790" s="44"/>
      <c r="R6790" s="44"/>
      <c r="S6790" s="44"/>
      <c r="T6790" s="44"/>
      <c r="U6790" s="44"/>
      <c r="V6790" s="44"/>
      <c r="W6790" s="44"/>
      <c r="X6790" s="44"/>
      <c r="Y6790" s="44"/>
    </row>
    <row r="6791" spans="1:25" ht="15" customHeight="1" x14ac:dyDescent="0.2">
      <c r="A6791" s="44"/>
      <c r="O6791" s="44"/>
      <c r="P6791" s="44"/>
      <c r="Q6791" s="44"/>
      <c r="R6791" s="44"/>
      <c r="S6791" s="44"/>
      <c r="T6791" s="44"/>
      <c r="U6791" s="44"/>
      <c r="V6791" s="44"/>
      <c r="W6791" s="44"/>
      <c r="X6791" s="44"/>
      <c r="Y6791" s="44"/>
    </row>
    <row r="6792" spans="1:25" ht="15" customHeight="1" x14ac:dyDescent="0.2">
      <c r="A6792" s="44"/>
      <c r="O6792" s="44"/>
      <c r="P6792" s="44"/>
      <c r="Q6792" s="44"/>
      <c r="R6792" s="44"/>
      <c r="S6792" s="44"/>
      <c r="T6792" s="44"/>
      <c r="U6792" s="44"/>
      <c r="V6792" s="44"/>
      <c r="W6792" s="44"/>
      <c r="X6792" s="44"/>
      <c r="Y6792" s="44"/>
    </row>
    <row r="6793" spans="1:25" ht="15" customHeight="1" x14ac:dyDescent="0.2">
      <c r="A6793" s="44"/>
      <c r="O6793" s="44"/>
      <c r="P6793" s="44"/>
      <c r="Q6793" s="44"/>
      <c r="R6793" s="44"/>
      <c r="S6793" s="44"/>
      <c r="T6793" s="44"/>
      <c r="U6793" s="44"/>
      <c r="V6793" s="44"/>
      <c r="W6793" s="44"/>
      <c r="X6793" s="44"/>
      <c r="Y6793" s="44"/>
    </row>
    <row r="6794" spans="1:25" ht="15" customHeight="1" x14ac:dyDescent="0.2">
      <c r="A6794" s="44"/>
      <c r="O6794" s="44"/>
      <c r="P6794" s="44"/>
      <c r="Q6794" s="44"/>
      <c r="R6794" s="44"/>
      <c r="S6794" s="44"/>
      <c r="T6794" s="44"/>
      <c r="U6794" s="44"/>
      <c r="V6794" s="44"/>
      <c r="W6794" s="44"/>
      <c r="X6794" s="44"/>
      <c r="Y6794" s="44"/>
    </row>
    <row r="6795" spans="1:25" ht="15" customHeight="1" x14ac:dyDescent="0.2">
      <c r="A6795" s="44"/>
      <c r="O6795" s="44"/>
      <c r="P6795" s="44"/>
      <c r="Q6795" s="44"/>
      <c r="R6795" s="44"/>
      <c r="S6795" s="44"/>
      <c r="T6795" s="44"/>
      <c r="U6795" s="44"/>
      <c r="V6795" s="44"/>
      <c r="W6795" s="44"/>
      <c r="X6795" s="44"/>
      <c r="Y6795" s="44"/>
    </row>
    <row r="6796" spans="1:25" ht="15" customHeight="1" x14ac:dyDescent="0.2">
      <c r="A6796" s="44"/>
      <c r="O6796" s="44"/>
      <c r="P6796" s="44"/>
      <c r="Q6796" s="44"/>
      <c r="R6796" s="44"/>
      <c r="S6796" s="44"/>
      <c r="T6796" s="44"/>
      <c r="U6796" s="44"/>
      <c r="V6796" s="44"/>
      <c r="W6796" s="44"/>
      <c r="X6796" s="44"/>
      <c r="Y6796" s="44"/>
    </row>
    <row r="6797" spans="1:25" ht="15" customHeight="1" x14ac:dyDescent="0.2">
      <c r="A6797" s="44"/>
      <c r="O6797" s="44"/>
      <c r="P6797" s="44"/>
      <c r="Q6797" s="44"/>
      <c r="R6797" s="44"/>
      <c r="S6797" s="44"/>
      <c r="T6797" s="44"/>
      <c r="U6797" s="44"/>
      <c r="V6797" s="44"/>
      <c r="W6797" s="44"/>
      <c r="X6797" s="44"/>
      <c r="Y6797" s="44"/>
    </row>
    <row r="6798" spans="1:25" ht="15" customHeight="1" x14ac:dyDescent="0.2">
      <c r="A6798" s="44"/>
      <c r="O6798" s="44"/>
      <c r="P6798" s="44"/>
      <c r="Q6798" s="44"/>
      <c r="R6798" s="44"/>
      <c r="S6798" s="44"/>
      <c r="T6798" s="44"/>
      <c r="U6798" s="44"/>
      <c r="V6798" s="44"/>
      <c r="W6798" s="44"/>
      <c r="X6798" s="44"/>
      <c r="Y6798" s="44"/>
    </row>
    <row r="6799" spans="1:25" ht="15" customHeight="1" x14ac:dyDescent="0.2">
      <c r="A6799" s="44"/>
      <c r="O6799" s="44"/>
      <c r="P6799" s="44"/>
      <c r="Q6799" s="44"/>
      <c r="R6799" s="44"/>
      <c r="S6799" s="44"/>
      <c r="T6799" s="44"/>
      <c r="U6799" s="44"/>
      <c r="V6799" s="44"/>
      <c r="W6799" s="44"/>
      <c r="X6799" s="44"/>
      <c r="Y6799" s="44"/>
    </row>
    <row r="6800" spans="1:25" ht="15" customHeight="1" x14ac:dyDescent="0.2">
      <c r="A6800" s="44"/>
      <c r="O6800" s="44"/>
      <c r="P6800" s="44"/>
      <c r="Q6800" s="44"/>
      <c r="R6800" s="44"/>
      <c r="S6800" s="44"/>
      <c r="T6800" s="44"/>
      <c r="U6800" s="44"/>
      <c r="V6800" s="44"/>
      <c r="W6800" s="44"/>
      <c r="X6800" s="44"/>
      <c r="Y6800" s="44"/>
    </row>
    <row r="6801" spans="1:25" ht="15" customHeight="1" x14ac:dyDescent="0.2">
      <c r="A6801" s="44"/>
      <c r="O6801" s="44"/>
      <c r="P6801" s="44"/>
      <c r="Q6801" s="44"/>
      <c r="R6801" s="44"/>
      <c r="S6801" s="44"/>
      <c r="T6801" s="44"/>
      <c r="U6801" s="44"/>
      <c r="V6801" s="44"/>
      <c r="W6801" s="44"/>
      <c r="X6801" s="44"/>
      <c r="Y6801" s="44"/>
    </row>
    <row r="6802" spans="1:25" ht="15" customHeight="1" x14ac:dyDescent="0.2">
      <c r="A6802" s="44"/>
      <c r="O6802" s="44"/>
      <c r="P6802" s="44"/>
      <c r="Q6802" s="44"/>
      <c r="R6802" s="44"/>
      <c r="S6802" s="44"/>
      <c r="T6802" s="44"/>
      <c r="U6802" s="44"/>
      <c r="V6802" s="44"/>
      <c r="W6802" s="44"/>
      <c r="X6802" s="44"/>
      <c r="Y6802" s="44"/>
    </row>
    <row r="6803" spans="1:25" ht="15" customHeight="1" x14ac:dyDescent="0.2">
      <c r="A6803" s="44"/>
      <c r="O6803" s="44"/>
      <c r="P6803" s="44"/>
      <c r="Q6803" s="44"/>
      <c r="R6803" s="44"/>
      <c r="S6803" s="44"/>
      <c r="T6803" s="44"/>
      <c r="U6803" s="44"/>
      <c r="V6803" s="44"/>
      <c r="W6803" s="44"/>
      <c r="X6803" s="44"/>
      <c r="Y6803" s="44"/>
    </row>
    <row r="6804" spans="1:25" ht="15" customHeight="1" x14ac:dyDescent="0.2">
      <c r="A6804" s="44"/>
      <c r="O6804" s="44"/>
      <c r="P6804" s="44"/>
      <c r="Q6804" s="44"/>
      <c r="R6804" s="44"/>
      <c r="S6804" s="44"/>
      <c r="T6804" s="44"/>
      <c r="U6804" s="44"/>
      <c r="V6804" s="44"/>
      <c r="W6804" s="44"/>
      <c r="X6804" s="44"/>
      <c r="Y6804" s="44"/>
    </row>
    <row r="6805" spans="1:25" ht="15" customHeight="1" x14ac:dyDescent="0.2">
      <c r="A6805" s="44"/>
      <c r="O6805" s="44"/>
      <c r="P6805" s="44"/>
      <c r="Q6805" s="44"/>
      <c r="R6805" s="44"/>
      <c r="S6805" s="44"/>
      <c r="T6805" s="44"/>
      <c r="U6805" s="44"/>
      <c r="V6805" s="44"/>
      <c r="W6805" s="44"/>
      <c r="X6805" s="44"/>
      <c r="Y6805" s="44"/>
    </row>
    <row r="6806" spans="1:25" ht="15" customHeight="1" x14ac:dyDescent="0.2">
      <c r="A6806" s="44"/>
      <c r="O6806" s="44"/>
      <c r="P6806" s="44"/>
      <c r="Q6806" s="44"/>
      <c r="R6806" s="44"/>
      <c r="S6806" s="44"/>
      <c r="T6806" s="44"/>
      <c r="U6806" s="44"/>
      <c r="V6806" s="44"/>
      <c r="W6806" s="44"/>
      <c r="X6806" s="44"/>
      <c r="Y6806" s="44"/>
    </row>
    <row r="6807" spans="1:25" ht="15" customHeight="1" x14ac:dyDescent="0.2">
      <c r="A6807" s="44"/>
      <c r="O6807" s="44"/>
      <c r="P6807" s="44"/>
      <c r="Q6807" s="44"/>
      <c r="R6807" s="44"/>
      <c r="S6807" s="44"/>
      <c r="T6807" s="44"/>
      <c r="U6807" s="44"/>
      <c r="V6807" s="44"/>
      <c r="W6807" s="44"/>
      <c r="X6807" s="44"/>
      <c r="Y6807" s="44"/>
    </row>
    <row r="6808" spans="1:25" ht="15" customHeight="1" x14ac:dyDescent="0.2">
      <c r="A6808" s="44"/>
      <c r="O6808" s="44"/>
      <c r="P6808" s="44"/>
      <c r="Q6808" s="44"/>
      <c r="R6808" s="44"/>
      <c r="S6808" s="44"/>
      <c r="T6808" s="44"/>
      <c r="U6808" s="44"/>
      <c r="V6808" s="44"/>
      <c r="W6808" s="44"/>
      <c r="X6808" s="44"/>
      <c r="Y6808" s="44"/>
    </row>
    <row r="6809" spans="1:25" ht="15" customHeight="1" x14ac:dyDescent="0.2">
      <c r="A6809" s="44"/>
      <c r="O6809" s="44"/>
      <c r="P6809" s="44"/>
      <c r="Q6809" s="44"/>
      <c r="R6809" s="44"/>
      <c r="S6809" s="44"/>
      <c r="T6809" s="44"/>
      <c r="U6809" s="44"/>
      <c r="V6809" s="44"/>
      <c r="W6809" s="44"/>
      <c r="X6809" s="44"/>
      <c r="Y6809" s="44"/>
    </row>
    <row r="6810" spans="1:25" ht="15" customHeight="1" x14ac:dyDescent="0.2">
      <c r="A6810" s="44"/>
      <c r="O6810" s="44"/>
      <c r="P6810" s="44"/>
      <c r="Q6810" s="44"/>
      <c r="R6810" s="44"/>
      <c r="S6810" s="44"/>
      <c r="T6810" s="44"/>
      <c r="U6810" s="44"/>
      <c r="V6810" s="44"/>
      <c r="W6810" s="44"/>
      <c r="X6810" s="44"/>
      <c r="Y6810" s="44"/>
    </row>
    <row r="6811" spans="1:25" ht="15" customHeight="1" x14ac:dyDescent="0.2">
      <c r="A6811" s="44"/>
      <c r="O6811" s="44"/>
      <c r="P6811" s="44"/>
      <c r="Q6811" s="44"/>
      <c r="R6811" s="44"/>
      <c r="S6811" s="44"/>
      <c r="T6811" s="44"/>
      <c r="U6811" s="44"/>
      <c r="V6811" s="44"/>
      <c r="W6811" s="44"/>
      <c r="X6811" s="44"/>
      <c r="Y6811" s="44"/>
    </row>
    <row r="6812" spans="1:25" ht="15" customHeight="1" x14ac:dyDescent="0.2">
      <c r="A6812" s="44"/>
      <c r="O6812" s="44"/>
      <c r="P6812" s="44"/>
      <c r="Q6812" s="44"/>
      <c r="R6812" s="44"/>
      <c r="S6812" s="44"/>
      <c r="T6812" s="44"/>
      <c r="U6812" s="44"/>
      <c r="V6812" s="44"/>
      <c r="W6812" s="44"/>
      <c r="X6812" s="44"/>
      <c r="Y6812" s="44"/>
    </row>
    <row r="6813" spans="1:25" ht="15" customHeight="1" x14ac:dyDescent="0.2">
      <c r="A6813" s="44"/>
      <c r="O6813" s="44"/>
      <c r="P6813" s="44"/>
      <c r="Q6813" s="44"/>
      <c r="R6813" s="44"/>
      <c r="S6813" s="44"/>
      <c r="T6813" s="44"/>
      <c r="U6813" s="44"/>
      <c r="V6813" s="44"/>
      <c r="W6813" s="44"/>
      <c r="X6813" s="44"/>
      <c r="Y6813" s="44"/>
    </row>
    <row r="6814" spans="1:25" ht="15" customHeight="1" x14ac:dyDescent="0.2">
      <c r="A6814" s="44"/>
      <c r="O6814" s="44"/>
      <c r="P6814" s="44"/>
      <c r="Q6814" s="44"/>
      <c r="R6814" s="44"/>
      <c r="S6814" s="44"/>
      <c r="T6814" s="44"/>
      <c r="U6814" s="44"/>
      <c r="V6814" s="44"/>
      <c r="W6814" s="44"/>
      <c r="X6814" s="44"/>
      <c r="Y6814" s="44"/>
    </row>
    <row r="6815" spans="1:25" ht="15" customHeight="1" x14ac:dyDescent="0.2">
      <c r="A6815" s="44"/>
      <c r="O6815" s="44"/>
      <c r="P6815" s="44"/>
      <c r="Q6815" s="44"/>
      <c r="R6815" s="44"/>
      <c r="S6815" s="44"/>
      <c r="T6815" s="44"/>
      <c r="U6815" s="44"/>
      <c r="V6815" s="44"/>
      <c r="W6815" s="44"/>
      <c r="X6815" s="44"/>
      <c r="Y6815" s="44"/>
    </row>
    <row r="6816" spans="1:25" ht="15" customHeight="1" x14ac:dyDescent="0.2">
      <c r="A6816" s="44"/>
      <c r="O6816" s="44"/>
      <c r="P6816" s="44"/>
      <c r="Q6816" s="44"/>
      <c r="R6816" s="44"/>
      <c r="S6816" s="44"/>
      <c r="T6816" s="44"/>
      <c r="U6816" s="44"/>
      <c r="V6816" s="44"/>
      <c r="W6816" s="44"/>
      <c r="X6816" s="44"/>
      <c r="Y6816" s="44"/>
    </row>
    <row r="6817" spans="1:25" ht="15" customHeight="1" x14ac:dyDescent="0.2">
      <c r="A6817" s="44"/>
      <c r="O6817" s="44"/>
      <c r="P6817" s="44"/>
      <c r="Q6817" s="44"/>
      <c r="R6817" s="44"/>
      <c r="S6817" s="44"/>
      <c r="T6817" s="44"/>
      <c r="U6817" s="44"/>
      <c r="V6817" s="44"/>
      <c r="W6817" s="44"/>
      <c r="X6817" s="44"/>
      <c r="Y6817" s="44"/>
    </row>
    <row r="6818" spans="1:25" ht="15" customHeight="1" x14ac:dyDescent="0.2">
      <c r="A6818" s="44"/>
      <c r="O6818" s="44"/>
      <c r="P6818" s="44"/>
      <c r="Q6818" s="44"/>
      <c r="R6818" s="44"/>
      <c r="S6818" s="44"/>
      <c r="T6818" s="44"/>
      <c r="U6818" s="44"/>
      <c r="V6818" s="44"/>
      <c r="W6818" s="44"/>
      <c r="X6818" s="44"/>
      <c r="Y6818" s="44"/>
    </row>
    <row r="6819" spans="1:25" ht="15" customHeight="1" x14ac:dyDescent="0.2">
      <c r="A6819" s="44"/>
      <c r="O6819" s="44"/>
      <c r="P6819" s="44"/>
      <c r="Q6819" s="44"/>
      <c r="R6819" s="44"/>
      <c r="S6819" s="44"/>
      <c r="T6819" s="44"/>
      <c r="U6819" s="44"/>
      <c r="V6819" s="44"/>
      <c r="W6819" s="44"/>
      <c r="X6819" s="44"/>
      <c r="Y6819" s="44"/>
    </row>
    <row r="6820" spans="1:25" ht="15" customHeight="1" x14ac:dyDescent="0.2">
      <c r="A6820" s="44"/>
      <c r="O6820" s="44"/>
      <c r="P6820" s="44"/>
      <c r="Q6820" s="44"/>
      <c r="R6820" s="44"/>
      <c r="S6820" s="44"/>
      <c r="T6820" s="44"/>
      <c r="U6820" s="44"/>
      <c r="V6820" s="44"/>
      <c r="W6820" s="44"/>
      <c r="X6820" s="44"/>
      <c r="Y6820" s="44"/>
    </row>
    <row r="6821" spans="1:25" ht="15" customHeight="1" x14ac:dyDescent="0.2">
      <c r="A6821" s="44"/>
      <c r="O6821" s="44"/>
      <c r="P6821" s="44"/>
      <c r="Q6821" s="44"/>
      <c r="R6821" s="44"/>
      <c r="S6821" s="44"/>
      <c r="T6821" s="44"/>
      <c r="U6821" s="44"/>
      <c r="V6821" s="44"/>
      <c r="W6821" s="44"/>
      <c r="X6821" s="44"/>
      <c r="Y6821" s="44"/>
    </row>
    <row r="6822" spans="1:25" ht="15" customHeight="1" x14ac:dyDescent="0.2">
      <c r="A6822" s="44"/>
      <c r="O6822" s="44"/>
      <c r="P6822" s="44"/>
      <c r="Q6822" s="44"/>
      <c r="R6822" s="44"/>
      <c r="S6822" s="44"/>
      <c r="T6822" s="44"/>
      <c r="U6822" s="44"/>
      <c r="V6822" s="44"/>
      <c r="W6822" s="44"/>
      <c r="X6822" s="44"/>
      <c r="Y6822" s="44"/>
    </row>
    <row r="6823" spans="1:25" ht="15" customHeight="1" x14ac:dyDescent="0.2">
      <c r="A6823" s="44"/>
      <c r="O6823" s="44"/>
      <c r="P6823" s="44"/>
      <c r="Q6823" s="44"/>
      <c r="R6823" s="44"/>
      <c r="S6823" s="44"/>
      <c r="T6823" s="44"/>
      <c r="U6823" s="44"/>
      <c r="V6823" s="44"/>
      <c r="W6823" s="44"/>
      <c r="X6823" s="44"/>
      <c r="Y6823" s="44"/>
    </row>
    <row r="6824" spans="1:25" ht="15" customHeight="1" x14ac:dyDescent="0.2">
      <c r="A6824" s="44"/>
      <c r="O6824" s="44"/>
      <c r="P6824" s="44"/>
      <c r="Q6824" s="44"/>
      <c r="R6824" s="44"/>
      <c r="S6824" s="44"/>
      <c r="T6824" s="44"/>
      <c r="U6824" s="44"/>
      <c r="V6824" s="44"/>
      <c r="W6824" s="44"/>
      <c r="X6824" s="44"/>
      <c r="Y6824" s="44"/>
    </row>
    <row r="6825" spans="1:25" ht="15" customHeight="1" x14ac:dyDescent="0.2">
      <c r="A6825" s="44"/>
      <c r="O6825" s="44"/>
      <c r="P6825" s="44"/>
      <c r="Q6825" s="44"/>
      <c r="R6825" s="44"/>
      <c r="S6825" s="44"/>
      <c r="T6825" s="44"/>
      <c r="U6825" s="44"/>
      <c r="V6825" s="44"/>
      <c r="W6825" s="44"/>
      <c r="X6825" s="44"/>
      <c r="Y6825" s="44"/>
    </row>
    <row r="6826" spans="1:25" ht="15" customHeight="1" x14ac:dyDescent="0.2">
      <c r="A6826" s="44"/>
      <c r="O6826" s="44"/>
      <c r="P6826" s="44"/>
      <c r="Q6826" s="44"/>
      <c r="R6826" s="44"/>
      <c r="S6826" s="44"/>
      <c r="T6826" s="44"/>
      <c r="U6826" s="44"/>
      <c r="V6826" s="44"/>
      <c r="W6826" s="44"/>
      <c r="X6826" s="44"/>
      <c r="Y6826" s="44"/>
    </row>
    <row r="6827" spans="1:25" ht="15" customHeight="1" x14ac:dyDescent="0.2">
      <c r="A6827" s="44"/>
      <c r="O6827" s="44"/>
      <c r="P6827" s="44"/>
      <c r="Q6827" s="44"/>
      <c r="R6827" s="44"/>
      <c r="S6827" s="44"/>
      <c r="T6827" s="44"/>
      <c r="U6827" s="44"/>
      <c r="V6827" s="44"/>
      <c r="W6827" s="44"/>
      <c r="X6827" s="44"/>
      <c r="Y6827" s="44"/>
    </row>
    <row r="6828" spans="1:25" ht="15" customHeight="1" x14ac:dyDescent="0.2">
      <c r="A6828" s="44"/>
      <c r="O6828" s="44"/>
      <c r="P6828" s="44"/>
      <c r="Q6828" s="44"/>
      <c r="R6828" s="44"/>
      <c r="S6828" s="44"/>
      <c r="T6828" s="44"/>
      <c r="U6828" s="44"/>
      <c r="V6828" s="44"/>
      <c r="W6828" s="44"/>
      <c r="X6828" s="44"/>
      <c r="Y6828" s="44"/>
    </row>
    <row r="6829" spans="1:25" ht="15" customHeight="1" x14ac:dyDescent="0.2">
      <c r="A6829" s="44"/>
      <c r="O6829" s="44"/>
      <c r="P6829" s="44"/>
      <c r="Q6829" s="44"/>
      <c r="R6829" s="44"/>
      <c r="S6829" s="44"/>
      <c r="T6829" s="44"/>
      <c r="U6829" s="44"/>
      <c r="V6829" s="44"/>
      <c r="W6829" s="44"/>
      <c r="X6829" s="44"/>
      <c r="Y6829" s="44"/>
    </row>
    <row r="6830" spans="1:25" ht="15" customHeight="1" x14ac:dyDescent="0.2">
      <c r="A6830" s="44"/>
      <c r="O6830" s="44"/>
      <c r="P6830" s="44"/>
      <c r="Q6830" s="44"/>
      <c r="R6830" s="44"/>
      <c r="S6830" s="44"/>
      <c r="T6830" s="44"/>
      <c r="U6830" s="44"/>
      <c r="V6830" s="44"/>
      <c r="W6830" s="44"/>
      <c r="X6830" s="44"/>
      <c r="Y6830" s="44"/>
    </row>
    <row r="6831" spans="1:25" ht="15" customHeight="1" x14ac:dyDescent="0.2">
      <c r="A6831" s="44"/>
      <c r="O6831" s="44"/>
      <c r="P6831" s="44"/>
      <c r="Q6831" s="44"/>
      <c r="R6831" s="44"/>
      <c r="S6831" s="44"/>
      <c r="T6831" s="44"/>
      <c r="U6831" s="44"/>
      <c r="V6831" s="44"/>
      <c r="W6831" s="44"/>
      <c r="X6831" s="44"/>
      <c r="Y6831" s="44"/>
    </row>
    <row r="6832" spans="1:25" ht="15" customHeight="1" x14ac:dyDescent="0.2">
      <c r="A6832" s="44"/>
      <c r="O6832" s="44"/>
      <c r="P6832" s="44"/>
      <c r="Q6832" s="44"/>
      <c r="R6832" s="44"/>
      <c r="S6832" s="44"/>
      <c r="T6832" s="44"/>
      <c r="U6832" s="44"/>
      <c r="V6832" s="44"/>
      <c r="W6832" s="44"/>
      <c r="X6832" s="44"/>
      <c r="Y6832" s="44"/>
    </row>
    <row r="6833" spans="1:25" ht="15" customHeight="1" x14ac:dyDescent="0.2">
      <c r="A6833" s="44"/>
      <c r="O6833" s="44"/>
      <c r="P6833" s="44"/>
      <c r="Q6833" s="44"/>
      <c r="R6833" s="44"/>
      <c r="S6833" s="44"/>
      <c r="T6833" s="44"/>
      <c r="U6833" s="44"/>
      <c r="V6833" s="44"/>
      <c r="W6833" s="44"/>
      <c r="X6833" s="44"/>
      <c r="Y6833" s="44"/>
    </row>
    <row r="6834" spans="1:25" ht="15" customHeight="1" x14ac:dyDescent="0.2">
      <c r="A6834" s="44"/>
      <c r="O6834" s="44"/>
      <c r="P6834" s="44"/>
      <c r="Q6834" s="44"/>
      <c r="R6834" s="44"/>
      <c r="S6834" s="44"/>
      <c r="T6834" s="44"/>
      <c r="U6834" s="44"/>
      <c r="V6834" s="44"/>
      <c r="W6834" s="44"/>
      <c r="X6834" s="44"/>
      <c r="Y6834" s="44"/>
    </row>
    <row r="6835" spans="1:25" ht="15" customHeight="1" x14ac:dyDescent="0.2">
      <c r="A6835" s="44"/>
      <c r="O6835" s="44"/>
      <c r="P6835" s="44"/>
      <c r="Q6835" s="44"/>
      <c r="R6835" s="44"/>
      <c r="S6835" s="44"/>
      <c r="T6835" s="44"/>
      <c r="U6835" s="44"/>
      <c r="V6835" s="44"/>
      <c r="W6835" s="44"/>
      <c r="X6835" s="44"/>
      <c r="Y6835" s="44"/>
    </row>
    <row r="6836" spans="1:25" ht="15" customHeight="1" x14ac:dyDescent="0.2">
      <c r="A6836" s="44"/>
      <c r="O6836" s="44"/>
      <c r="P6836" s="44"/>
      <c r="Q6836" s="44"/>
      <c r="R6836" s="44"/>
      <c r="S6836" s="44"/>
      <c r="T6836" s="44"/>
      <c r="U6836" s="44"/>
      <c r="V6836" s="44"/>
      <c r="W6836" s="44"/>
      <c r="X6836" s="44"/>
      <c r="Y6836" s="44"/>
    </row>
    <row r="6837" spans="1:25" ht="15" customHeight="1" x14ac:dyDescent="0.2">
      <c r="A6837" s="44"/>
      <c r="O6837" s="44"/>
      <c r="P6837" s="44"/>
      <c r="Q6837" s="44"/>
      <c r="R6837" s="44"/>
      <c r="S6837" s="44"/>
      <c r="T6837" s="44"/>
      <c r="U6837" s="44"/>
      <c r="V6837" s="44"/>
      <c r="W6837" s="44"/>
      <c r="X6837" s="44"/>
      <c r="Y6837" s="44"/>
    </row>
    <row r="6838" spans="1:25" ht="15" customHeight="1" x14ac:dyDescent="0.2">
      <c r="A6838" s="44"/>
      <c r="O6838" s="44"/>
      <c r="P6838" s="44"/>
      <c r="Q6838" s="44"/>
      <c r="R6838" s="44"/>
      <c r="S6838" s="44"/>
      <c r="T6838" s="44"/>
      <c r="U6838" s="44"/>
      <c r="V6838" s="44"/>
      <c r="W6838" s="44"/>
      <c r="X6838" s="44"/>
      <c r="Y6838" s="44"/>
    </row>
    <row r="6839" spans="1:25" ht="15" customHeight="1" x14ac:dyDescent="0.2">
      <c r="A6839" s="44"/>
      <c r="O6839" s="44"/>
      <c r="P6839" s="44"/>
      <c r="Q6839" s="44"/>
      <c r="R6839" s="44"/>
      <c r="S6839" s="44"/>
      <c r="T6839" s="44"/>
      <c r="U6839" s="44"/>
      <c r="V6839" s="44"/>
      <c r="W6839" s="44"/>
      <c r="X6839" s="44"/>
      <c r="Y6839" s="44"/>
    </row>
    <row r="6840" spans="1:25" ht="15" customHeight="1" x14ac:dyDescent="0.2">
      <c r="A6840" s="44"/>
      <c r="O6840" s="44"/>
      <c r="P6840" s="44"/>
      <c r="Q6840" s="44"/>
      <c r="R6840" s="44"/>
      <c r="S6840" s="44"/>
      <c r="T6840" s="44"/>
      <c r="U6840" s="44"/>
      <c r="V6840" s="44"/>
      <c r="W6840" s="44"/>
      <c r="X6840" s="44"/>
      <c r="Y6840" s="44"/>
    </row>
    <row r="6841" spans="1:25" ht="15" customHeight="1" x14ac:dyDescent="0.2">
      <c r="A6841" s="44"/>
      <c r="O6841" s="44"/>
      <c r="P6841" s="44"/>
      <c r="Q6841" s="44"/>
      <c r="R6841" s="44"/>
      <c r="S6841" s="44"/>
      <c r="T6841" s="44"/>
      <c r="U6841" s="44"/>
      <c r="V6841" s="44"/>
      <c r="W6841" s="44"/>
      <c r="X6841" s="44"/>
      <c r="Y6841" s="44"/>
    </row>
    <row r="6842" spans="1:25" ht="15" customHeight="1" x14ac:dyDescent="0.2">
      <c r="A6842" s="44"/>
      <c r="O6842" s="44"/>
      <c r="P6842" s="44"/>
      <c r="Q6842" s="44"/>
      <c r="R6842" s="44"/>
      <c r="S6842" s="44"/>
      <c r="T6842" s="44"/>
      <c r="U6842" s="44"/>
      <c r="V6842" s="44"/>
      <c r="W6842" s="44"/>
      <c r="X6842" s="44"/>
      <c r="Y6842" s="44"/>
    </row>
    <row r="6843" spans="1:25" ht="15" customHeight="1" x14ac:dyDescent="0.2">
      <c r="A6843" s="44"/>
      <c r="O6843" s="44"/>
      <c r="P6843" s="44"/>
      <c r="Q6843" s="44"/>
      <c r="R6843" s="44"/>
      <c r="S6843" s="44"/>
      <c r="T6843" s="44"/>
      <c r="U6843" s="44"/>
      <c r="V6843" s="44"/>
      <c r="W6843" s="44"/>
      <c r="X6843" s="44"/>
      <c r="Y6843" s="44"/>
    </row>
    <row r="6844" spans="1:25" ht="15" customHeight="1" x14ac:dyDescent="0.2">
      <c r="A6844" s="44"/>
      <c r="O6844" s="44"/>
      <c r="P6844" s="44"/>
      <c r="Q6844" s="44"/>
      <c r="R6844" s="44"/>
      <c r="S6844" s="44"/>
      <c r="T6844" s="44"/>
      <c r="U6844" s="44"/>
      <c r="V6844" s="44"/>
      <c r="W6844" s="44"/>
      <c r="X6844" s="44"/>
      <c r="Y6844" s="44"/>
    </row>
    <row r="6845" spans="1:25" ht="15" customHeight="1" x14ac:dyDescent="0.2">
      <c r="A6845" s="44"/>
      <c r="O6845" s="44"/>
      <c r="P6845" s="44"/>
      <c r="Q6845" s="44"/>
      <c r="R6845" s="44"/>
      <c r="S6845" s="44"/>
      <c r="T6845" s="44"/>
      <c r="U6845" s="44"/>
      <c r="V6845" s="44"/>
      <c r="W6845" s="44"/>
      <c r="X6845" s="44"/>
      <c r="Y6845" s="44"/>
    </row>
    <row r="6846" spans="1:25" ht="15" customHeight="1" x14ac:dyDescent="0.2">
      <c r="A6846" s="44"/>
      <c r="O6846" s="44"/>
      <c r="P6846" s="44"/>
      <c r="Q6846" s="44"/>
      <c r="R6846" s="44"/>
      <c r="S6846" s="44"/>
      <c r="T6846" s="44"/>
      <c r="U6846" s="44"/>
      <c r="V6846" s="44"/>
      <c r="W6846" s="44"/>
      <c r="X6846" s="44"/>
      <c r="Y6846" s="44"/>
    </row>
    <row r="6847" spans="1:25" ht="15" customHeight="1" x14ac:dyDescent="0.2">
      <c r="A6847" s="44"/>
      <c r="O6847" s="44"/>
      <c r="P6847" s="44"/>
      <c r="Q6847" s="44"/>
      <c r="R6847" s="44"/>
      <c r="S6847" s="44"/>
      <c r="T6847" s="44"/>
      <c r="U6847" s="44"/>
      <c r="V6847" s="44"/>
      <c r="W6847" s="44"/>
      <c r="X6847" s="44"/>
      <c r="Y6847" s="44"/>
    </row>
    <row r="6848" spans="1:25" ht="15" customHeight="1" x14ac:dyDescent="0.2">
      <c r="A6848" s="44"/>
      <c r="O6848" s="44"/>
      <c r="P6848" s="44"/>
      <c r="Q6848" s="44"/>
      <c r="R6848" s="44"/>
      <c r="S6848" s="44"/>
      <c r="T6848" s="44"/>
      <c r="U6848" s="44"/>
      <c r="V6848" s="44"/>
      <c r="W6848" s="44"/>
      <c r="X6848" s="44"/>
      <c r="Y6848" s="44"/>
    </row>
    <row r="6849" spans="1:25" ht="15" customHeight="1" x14ac:dyDescent="0.2">
      <c r="A6849" s="44"/>
      <c r="O6849" s="44"/>
      <c r="P6849" s="44"/>
      <c r="Q6849" s="44"/>
      <c r="R6849" s="44"/>
      <c r="S6849" s="44"/>
      <c r="T6849" s="44"/>
      <c r="U6849" s="44"/>
      <c r="V6849" s="44"/>
      <c r="W6849" s="44"/>
      <c r="X6849" s="44"/>
      <c r="Y6849" s="44"/>
    </row>
    <row r="6850" spans="1:25" ht="15" customHeight="1" x14ac:dyDescent="0.2">
      <c r="A6850" s="44"/>
      <c r="O6850" s="44"/>
      <c r="P6850" s="44"/>
      <c r="Q6850" s="44"/>
      <c r="R6850" s="44"/>
      <c r="S6850" s="44"/>
      <c r="T6850" s="44"/>
      <c r="U6850" s="44"/>
      <c r="V6850" s="44"/>
      <c r="W6850" s="44"/>
      <c r="X6850" s="44"/>
      <c r="Y6850" s="44"/>
    </row>
    <row r="6851" spans="1:25" ht="15" customHeight="1" x14ac:dyDescent="0.2">
      <c r="A6851" s="44"/>
      <c r="O6851" s="44"/>
      <c r="P6851" s="44"/>
      <c r="Q6851" s="44"/>
      <c r="R6851" s="44"/>
      <c r="S6851" s="44"/>
      <c r="T6851" s="44"/>
      <c r="U6851" s="44"/>
      <c r="V6851" s="44"/>
      <c r="W6851" s="44"/>
      <c r="X6851" s="44"/>
      <c r="Y6851" s="44"/>
    </row>
    <row r="6852" spans="1:25" ht="15" customHeight="1" x14ac:dyDescent="0.2">
      <c r="A6852" s="44"/>
      <c r="O6852" s="44"/>
      <c r="P6852" s="44"/>
      <c r="Q6852" s="44"/>
      <c r="R6852" s="44"/>
      <c r="S6852" s="44"/>
      <c r="T6852" s="44"/>
      <c r="U6852" s="44"/>
      <c r="V6852" s="44"/>
      <c r="W6852" s="44"/>
      <c r="X6852" s="44"/>
      <c r="Y6852" s="44"/>
    </row>
    <row r="6853" spans="1:25" ht="15" customHeight="1" x14ac:dyDescent="0.2">
      <c r="A6853" s="44"/>
      <c r="O6853" s="44"/>
      <c r="P6853" s="44"/>
      <c r="Q6853" s="44"/>
      <c r="R6853" s="44"/>
      <c r="S6853" s="44"/>
      <c r="T6853" s="44"/>
      <c r="U6853" s="44"/>
      <c r="V6853" s="44"/>
      <c r="W6853" s="44"/>
      <c r="X6853" s="44"/>
      <c r="Y6853" s="44"/>
    </row>
    <row r="6854" spans="1:25" ht="15" customHeight="1" x14ac:dyDescent="0.2">
      <c r="A6854" s="44"/>
      <c r="O6854" s="44"/>
      <c r="P6854" s="44"/>
      <c r="Q6854" s="44"/>
      <c r="R6854" s="44"/>
      <c r="S6854" s="44"/>
      <c r="T6854" s="44"/>
      <c r="U6854" s="44"/>
      <c r="V6854" s="44"/>
      <c r="W6854" s="44"/>
      <c r="X6854" s="44"/>
      <c r="Y6854" s="44"/>
    </row>
    <row r="6855" spans="1:25" ht="15" customHeight="1" x14ac:dyDescent="0.2">
      <c r="A6855" s="44"/>
      <c r="O6855" s="44"/>
      <c r="P6855" s="44"/>
      <c r="Q6855" s="44"/>
      <c r="R6855" s="44"/>
      <c r="S6855" s="44"/>
      <c r="T6855" s="44"/>
      <c r="U6855" s="44"/>
      <c r="V6855" s="44"/>
      <c r="W6855" s="44"/>
      <c r="X6855" s="44"/>
      <c r="Y6855" s="44"/>
    </row>
    <row r="6856" spans="1:25" ht="15" customHeight="1" x14ac:dyDescent="0.2">
      <c r="A6856" s="44"/>
      <c r="O6856" s="44"/>
      <c r="P6856" s="44"/>
      <c r="Q6856" s="44"/>
      <c r="R6856" s="44"/>
      <c r="S6856" s="44"/>
      <c r="T6856" s="44"/>
      <c r="U6856" s="44"/>
      <c r="V6856" s="44"/>
      <c r="W6856" s="44"/>
      <c r="X6856" s="44"/>
      <c r="Y6856" s="44"/>
    </row>
    <row r="6857" spans="1:25" ht="15" customHeight="1" x14ac:dyDescent="0.2">
      <c r="A6857" s="44"/>
      <c r="O6857" s="44"/>
      <c r="P6857" s="44"/>
      <c r="Q6857" s="44"/>
      <c r="R6857" s="44"/>
      <c r="S6857" s="44"/>
      <c r="T6857" s="44"/>
      <c r="U6857" s="44"/>
      <c r="V6857" s="44"/>
      <c r="W6857" s="44"/>
      <c r="X6857" s="44"/>
      <c r="Y6857" s="44"/>
    </row>
    <row r="6858" spans="1:25" ht="15" customHeight="1" x14ac:dyDescent="0.2">
      <c r="A6858" s="44"/>
      <c r="O6858" s="44"/>
      <c r="P6858" s="44"/>
      <c r="Q6858" s="44"/>
      <c r="R6858" s="44"/>
      <c r="S6858" s="44"/>
      <c r="T6858" s="44"/>
      <c r="U6858" s="44"/>
      <c r="V6858" s="44"/>
      <c r="W6858" s="44"/>
      <c r="X6858" s="44"/>
      <c r="Y6858" s="44"/>
    </row>
    <row r="6859" spans="1:25" ht="15" customHeight="1" x14ac:dyDescent="0.2">
      <c r="A6859" s="44"/>
      <c r="O6859" s="44"/>
      <c r="P6859" s="44"/>
      <c r="Q6859" s="44"/>
      <c r="R6859" s="44"/>
      <c r="S6859" s="44"/>
      <c r="T6859" s="44"/>
      <c r="U6859" s="44"/>
      <c r="V6859" s="44"/>
      <c r="W6859" s="44"/>
      <c r="X6859" s="44"/>
      <c r="Y6859" s="44"/>
    </row>
    <row r="6860" spans="1:25" ht="15" customHeight="1" x14ac:dyDescent="0.2">
      <c r="A6860" s="44"/>
      <c r="O6860" s="44"/>
      <c r="P6860" s="44"/>
      <c r="Q6860" s="44"/>
      <c r="R6860" s="44"/>
      <c r="S6860" s="44"/>
      <c r="T6860" s="44"/>
      <c r="U6860" s="44"/>
      <c r="V6860" s="44"/>
      <c r="W6860" s="44"/>
      <c r="X6860" s="44"/>
      <c r="Y6860" s="44"/>
    </row>
    <row r="6861" spans="1:25" ht="15" customHeight="1" x14ac:dyDescent="0.2">
      <c r="A6861" s="44"/>
      <c r="O6861" s="44"/>
      <c r="P6861" s="44"/>
      <c r="Q6861" s="44"/>
      <c r="R6861" s="44"/>
      <c r="S6861" s="44"/>
      <c r="T6861" s="44"/>
      <c r="U6861" s="44"/>
      <c r="V6861" s="44"/>
      <c r="W6861" s="44"/>
      <c r="X6861" s="44"/>
      <c r="Y6861" s="44"/>
    </row>
    <row r="6862" spans="1:25" ht="15" customHeight="1" x14ac:dyDescent="0.2">
      <c r="A6862" s="44"/>
      <c r="O6862" s="44"/>
      <c r="P6862" s="44"/>
      <c r="Q6862" s="44"/>
      <c r="R6862" s="44"/>
      <c r="S6862" s="44"/>
      <c r="T6862" s="44"/>
      <c r="U6862" s="44"/>
      <c r="V6862" s="44"/>
      <c r="W6862" s="44"/>
      <c r="X6862" s="44"/>
      <c r="Y6862" s="44"/>
    </row>
    <row r="6863" spans="1:25" ht="15" customHeight="1" x14ac:dyDescent="0.2">
      <c r="A6863" s="44"/>
      <c r="O6863" s="44"/>
      <c r="P6863" s="44"/>
      <c r="Q6863" s="44"/>
      <c r="R6863" s="44"/>
      <c r="S6863" s="44"/>
      <c r="T6863" s="44"/>
      <c r="U6863" s="44"/>
      <c r="V6863" s="44"/>
      <c r="W6863" s="44"/>
      <c r="X6863" s="44"/>
      <c r="Y6863" s="44"/>
    </row>
    <row r="6864" spans="1:25" ht="15" customHeight="1" x14ac:dyDescent="0.2">
      <c r="A6864" s="44"/>
      <c r="O6864" s="44"/>
      <c r="P6864" s="44"/>
      <c r="Q6864" s="44"/>
      <c r="R6864" s="44"/>
      <c r="S6864" s="44"/>
      <c r="T6864" s="44"/>
      <c r="U6864" s="44"/>
      <c r="V6864" s="44"/>
      <c r="W6864" s="44"/>
      <c r="X6864" s="44"/>
      <c r="Y6864" s="44"/>
    </row>
    <row r="6865" spans="1:25" ht="15" customHeight="1" x14ac:dyDescent="0.2">
      <c r="A6865" s="44"/>
      <c r="O6865" s="44"/>
      <c r="P6865" s="44"/>
      <c r="Q6865" s="44"/>
      <c r="R6865" s="44"/>
      <c r="S6865" s="44"/>
      <c r="T6865" s="44"/>
      <c r="U6865" s="44"/>
      <c r="V6865" s="44"/>
      <c r="W6865" s="44"/>
      <c r="X6865" s="44"/>
      <c r="Y6865" s="44"/>
    </row>
    <row r="6866" spans="1:25" ht="15" customHeight="1" x14ac:dyDescent="0.2">
      <c r="A6866" s="44"/>
      <c r="O6866" s="44"/>
      <c r="P6866" s="44"/>
      <c r="Q6866" s="44"/>
      <c r="R6866" s="44"/>
      <c r="S6866" s="44"/>
      <c r="T6866" s="44"/>
      <c r="U6866" s="44"/>
      <c r="V6866" s="44"/>
      <c r="W6866" s="44"/>
      <c r="X6866" s="44"/>
      <c r="Y6866" s="44"/>
    </row>
    <row r="6867" spans="1:25" ht="15" customHeight="1" x14ac:dyDescent="0.2">
      <c r="A6867" s="44"/>
      <c r="O6867" s="44"/>
      <c r="P6867" s="44"/>
      <c r="Q6867" s="44"/>
      <c r="R6867" s="44"/>
      <c r="S6867" s="44"/>
      <c r="T6867" s="44"/>
      <c r="U6867" s="44"/>
      <c r="V6867" s="44"/>
      <c r="W6867" s="44"/>
      <c r="X6867" s="44"/>
      <c r="Y6867" s="44"/>
    </row>
    <row r="6868" spans="1:25" ht="15" customHeight="1" x14ac:dyDescent="0.2">
      <c r="A6868" s="44"/>
      <c r="O6868" s="44"/>
      <c r="P6868" s="44"/>
      <c r="Q6868" s="44"/>
      <c r="R6868" s="44"/>
      <c r="S6868" s="44"/>
      <c r="T6868" s="44"/>
      <c r="U6868" s="44"/>
      <c r="V6868" s="44"/>
      <c r="W6868" s="44"/>
      <c r="X6868" s="44"/>
      <c r="Y6868" s="44"/>
    </row>
    <row r="6869" spans="1:25" ht="15" customHeight="1" x14ac:dyDescent="0.2">
      <c r="A6869" s="44"/>
      <c r="O6869" s="44"/>
      <c r="P6869" s="44"/>
      <c r="Q6869" s="44"/>
      <c r="R6869" s="44"/>
      <c r="S6869" s="44"/>
      <c r="T6869" s="44"/>
      <c r="U6869" s="44"/>
      <c r="V6869" s="44"/>
      <c r="W6869" s="44"/>
      <c r="X6869" s="44"/>
      <c r="Y6869" s="44"/>
    </row>
    <row r="6870" spans="1:25" ht="15" customHeight="1" x14ac:dyDescent="0.2">
      <c r="A6870" s="44"/>
      <c r="O6870" s="44"/>
      <c r="P6870" s="44"/>
      <c r="Q6870" s="44"/>
      <c r="R6870" s="44"/>
      <c r="S6870" s="44"/>
      <c r="T6870" s="44"/>
      <c r="U6870" s="44"/>
      <c r="V6870" s="44"/>
      <c r="W6870" s="44"/>
      <c r="X6870" s="44"/>
      <c r="Y6870" s="44"/>
    </row>
    <row r="6871" spans="1:25" ht="15" customHeight="1" x14ac:dyDescent="0.2">
      <c r="A6871" s="44"/>
      <c r="O6871" s="44"/>
      <c r="P6871" s="44"/>
      <c r="Q6871" s="44"/>
      <c r="R6871" s="44"/>
      <c r="S6871" s="44"/>
      <c r="T6871" s="44"/>
      <c r="U6871" s="44"/>
      <c r="V6871" s="44"/>
      <c r="W6871" s="44"/>
      <c r="X6871" s="44"/>
      <c r="Y6871" s="44"/>
    </row>
    <row r="6872" spans="1:25" ht="15" customHeight="1" x14ac:dyDescent="0.2">
      <c r="A6872" s="44"/>
      <c r="O6872" s="44"/>
      <c r="P6872" s="44"/>
      <c r="Q6872" s="44"/>
      <c r="R6872" s="44"/>
      <c r="S6872" s="44"/>
      <c r="T6872" s="44"/>
      <c r="U6872" s="44"/>
      <c r="V6872" s="44"/>
      <c r="W6872" s="44"/>
      <c r="X6872" s="44"/>
      <c r="Y6872" s="44"/>
    </row>
    <row r="6873" spans="1:25" ht="15" customHeight="1" x14ac:dyDescent="0.2">
      <c r="A6873" s="44"/>
      <c r="O6873" s="44"/>
      <c r="P6873" s="44"/>
      <c r="Q6873" s="44"/>
      <c r="R6873" s="44"/>
      <c r="S6873" s="44"/>
      <c r="T6873" s="44"/>
      <c r="U6873" s="44"/>
      <c r="V6873" s="44"/>
      <c r="W6873" s="44"/>
      <c r="X6873" s="44"/>
      <c r="Y6873" s="44"/>
    </row>
    <row r="6874" spans="1:25" ht="15" customHeight="1" x14ac:dyDescent="0.2">
      <c r="A6874" s="44"/>
      <c r="O6874" s="44"/>
      <c r="P6874" s="44"/>
      <c r="Q6874" s="44"/>
      <c r="R6874" s="44"/>
      <c r="S6874" s="44"/>
      <c r="T6874" s="44"/>
      <c r="U6874" s="44"/>
      <c r="V6874" s="44"/>
      <c r="W6874" s="44"/>
      <c r="X6874" s="44"/>
      <c r="Y6874" s="44"/>
    </row>
    <row r="6875" spans="1:25" ht="15" customHeight="1" x14ac:dyDescent="0.2">
      <c r="A6875" s="44"/>
      <c r="O6875" s="44"/>
      <c r="P6875" s="44"/>
      <c r="Q6875" s="44"/>
      <c r="R6875" s="44"/>
      <c r="S6875" s="44"/>
      <c r="T6875" s="44"/>
      <c r="U6875" s="44"/>
      <c r="V6875" s="44"/>
      <c r="W6875" s="44"/>
      <c r="X6875" s="44"/>
      <c r="Y6875" s="44"/>
    </row>
    <row r="6876" spans="1:25" ht="15" customHeight="1" x14ac:dyDescent="0.2">
      <c r="A6876" s="44"/>
      <c r="O6876" s="44"/>
      <c r="P6876" s="44"/>
      <c r="Q6876" s="44"/>
      <c r="R6876" s="44"/>
      <c r="S6876" s="44"/>
      <c r="T6876" s="44"/>
      <c r="U6876" s="44"/>
      <c r="V6876" s="44"/>
      <c r="W6876" s="44"/>
      <c r="X6876" s="44"/>
      <c r="Y6876" s="44"/>
    </row>
    <row r="6877" spans="1:25" ht="15" customHeight="1" x14ac:dyDescent="0.2">
      <c r="A6877" s="44"/>
      <c r="O6877" s="44"/>
      <c r="P6877" s="44"/>
      <c r="Q6877" s="44"/>
      <c r="R6877" s="44"/>
      <c r="S6877" s="44"/>
      <c r="T6877" s="44"/>
      <c r="U6877" s="44"/>
      <c r="V6877" s="44"/>
      <c r="W6877" s="44"/>
      <c r="X6877" s="44"/>
      <c r="Y6877" s="44"/>
    </row>
    <row r="6878" spans="1:25" ht="15" customHeight="1" x14ac:dyDescent="0.2">
      <c r="A6878" s="44"/>
      <c r="O6878" s="44"/>
      <c r="P6878" s="44"/>
      <c r="Q6878" s="44"/>
      <c r="R6878" s="44"/>
      <c r="S6878" s="44"/>
      <c r="T6878" s="44"/>
      <c r="U6878" s="44"/>
      <c r="V6878" s="44"/>
      <c r="W6878" s="44"/>
      <c r="X6878" s="44"/>
      <c r="Y6878" s="44"/>
    </row>
    <row r="6879" spans="1:25" ht="15" customHeight="1" x14ac:dyDescent="0.2">
      <c r="A6879" s="44"/>
      <c r="O6879" s="44"/>
      <c r="P6879" s="44"/>
      <c r="Q6879" s="44"/>
      <c r="R6879" s="44"/>
      <c r="S6879" s="44"/>
      <c r="T6879" s="44"/>
      <c r="U6879" s="44"/>
      <c r="V6879" s="44"/>
      <c r="W6879" s="44"/>
      <c r="X6879" s="44"/>
      <c r="Y6879" s="44"/>
    </row>
    <row r="6880" spans="1:25" ht="15" customHeight="1" x14ac:dyDescent="0.2">
      <c r="A6880" s="44"/>
      <c r="O6880" s="44"/>
      <c r="P6880" s="44"/>
      <c r="Q6880" s="44"/>
      <c r="R6880" s="44"/>
      <c r="S6880" s="44"/>
      <c r="T6880" s="44"/>
      <c r="U6880" s="44"/>
      <c r="V6880" s="44"/>
      <c r="W6880" s="44"/>
      <c r="X6880" s="44"/>
      <c r="Y6880" s="44"/>
    </row>
    <row r="6881" spans="1:25" ht="15" customHeight="1" x14ac:dyDescent="0.2">
      <c r="A6881" s="44"/>
      <c r="O6881" s="44"/>
      <c r="P6881" s="44"/>
      <c r="Q6881" s="44"/>
      <c r="R6881" s="44"/>
      <c r="S6881" s="44"/>
      <c r="T6881" s="44"/>
      <c r="U6881" s="44"/>
      <c r="V6881" s="44"/>
      <c r="W6881" s="44"/>
      <c r="X6881" s="44"/>
      <c r="Y6881" s="44"/>
    </row>
    <row r="6882" spans="1:25" ht="15" customHeight="1" x14ac:dyDescent="0.2">
      <c r="A6882" s="44"/>
      <c r="O6882" s="44"/>
      <c r="P6882" s="44"/>
      <c r="Q6882" s="44"/>
      <c r="R6882" s="44"/>
      <c r="S6882" s="44"/>
      <c r="T6882" s="44"/>
      <c r="U6882" s="44"/>
      <c r="V6882" s="44"/>
      <c r="W6882" s="44"/>
      <c r="X6882" s="44"/>
      <c r="Y6882" s="44"/>
    </row>
    <row r="6883" spans="1:25" ht="15" customHeight="1" x14ac:dyDescent="0.2">
      <c r="A6883" s="44"/>
      <c r="O6883" s="44"/>
      <c r="P6883" s="44"/>
      <c r="Q6883" s="44"/>
      <c r="R6883" s="44"/>
      <c r="S6883" s="44"/>
      <c r="T6883" s="44"/>
      <c r="U6883" s="44"/>
      <c r="V6883" s="44"/>
      <c r="W6883" s="44"/>
      <c r="X6883" s="44"/>
      <c r="Y6883" s="44"/>
    </row>
    <row r="6884" spans="1:25" ht="15" customHeight="1" x14ac:dyDescent="0.2">
      <c r="A6884" s="44"/>
      <c r="O6884" s="44"/>
      <c r="P6884" s="44"/>
      <c r="Q6884" s="44"/>
      <c r="R6884" s="44"/>
      <c r="S6884" s="44"/>
      <c r="T6884" s="44"/>
      <c r="U6884" s="44"/>
      <c r="V6884" s="44"/>
      <c r="W6884" s="44"/>
      <c r="X6884" s="44"/>
      <c r="Y6884" s="44"/>
    </row>
    <row r="6885" spans="1:25" ht="15" customHeight="1" x14ac:dyDescent="0.2">
      <c r="A6885" s="44"/>
      <c r="O6885" s="44"/>
      <c r="P6885" s="44"/>
      <c r="Q6885" s="44"/>
      <c r="R6885" s="44"/>
      <c r="S6885" s="44"/>
      <c r="T6885" s="44"/>
      <c r="U6885" s="44"/>
      <c r="V6885" s="44"/>
      <c r="W6885" s="44"/>
      <c r="X6885" s="44"/>
      <c r="Y6885" s="44"/>
    </row>
    <row r="6886" spans="1:25" ht="15" customHeight="1" x14ac:dyDescent="0.2">
      <c r="A6886" s="44"/>
      <c r="O6886" s="44"/>
      <c r="P6886" s="44"/>
      <c r="Q6886" s="44"/>
      <c r="R6886" s="44"/>
      <c r="S6886" s="44"/>
      <c r="T6886" s="44"/>
      <c r="U6886" s="44"/>
      <c r="V6886" s="44"/>
      <c r="W6886" s="44"/>
      <c r="X6886" s="44"/>
      <c r="Y6886" s="44"/>
    </row>
    <row r="6887" spans="1:25" ht="15" customHeight="1" x14ac:dyDescent="0.2">
      <c r="A6887" s="44"/>
      <c r="O6887" s="44"/>
      <c r="P6887" s="44"/>
      <c r="Q6887" s="44"/>
      <c r="R6887" s="44"/>
      <c r="S6887" s="44"/>
      <c r="T6887" s="44"/>
      <c r="U6887" s="44"/>
      <c r="V6887" s="44"/>
      <c r="W6887" s="44"/>
      <c r="X6887" s="44"/>
      <c r="Y6887" s="44"/>
    </row>
    <row r="6888" spans="1:25" ht="15" customHeight="1" x14ac:dyDescent="0.2">
      <c r="A6888" s="44"/>
      <c r="O6888" s="44"/>
      <c r="P6888" s="44"/>
      <c r="Q6888" s="44"/>
      <c r="R6888" s="44"/>
      <c r="S6888" s="44"/>
      <c r="T6888" s="44"/>
      <c r="U6888" s="44"/>
      <c r="V6888" s="44"/>
      <c r="W6888" s="44"/>
      <c r="X6888" s="44"/>
      <c r="Y6888" s="44"/>
    </row>
    <row r="6889" spans="1:25" ht="15" customHeight="1" x14ac:dyDescent="0.2">
      <c r="A6889" s="44"/>
      <c r="O6889" s="44"/>
      <c r="P6889" s="44"/>
      <c r="Q6889" s="44"/>
      <c r="R6889" s="44"/>
      <c r="S6889" s="44"/>
      <c r="T6889" s="44"/>
      <c r="U6889" s="44"/>
      <c r="V6889" s="44"/>
      <c r="W6889" s="44"/>
      <c r="X6889" s="44"/>
      <c r="Y6889" s="44"/>
    </row>
    <row r="6890" spans="1:25" ht="15" customHeight="1" x14ac:dyDescent="0.2">
      <c r="A6890" s="44"/>
      <c r="O6890" s="44"/>
      <c r="P6890" s="44"/>
      <c r="Q6890" s="44"/>
      <c r="R6890" s="44"/>
      <c r="S6890" s="44"/>
      <c r="T6890" s="44"/>
      <c r="U6890" s="44"/>
      <c r="V6890" s="44"/>
      <c r="W6890" s="44"/>
      <c r="X6890" s="44"/>
      <c r="Y6890" s="44"/>
    </row>
    <row r="6891" spans="1:25" ht="15" customHeight="1" x14ac:dyDescent="0.2">
      <c r="A6891" s="44"/>
      <c r="O6891" s="44"/>
      <c r="P6891" s="44"/>
      <c r="Q6891" s="44"/>
      <c r="R6891" s="44"/>
      <c r="S6891" s="44"/>
      <c r="T6891" s="44"/>
      <c r="U6891" s="44"/>
      <c r="V6891" s="44"/>
      <c r="W6891" s="44"/>
      <c r="X6891" s="44"/>
      <c r="Y6891" s="44"/>
    </row>
    <row r="6892" spans="1:25" ht="15" customHeight="1" x14ac:dyDescent="0.2">
      <c r="A6892" s="44"/>
      <c r="O6892" s="44"/>
      <c r="P6892" s="44"/>
      <c r="Q6892" s="44"/>
      <c r="R6892" s="44"/>
      <c r="S6892" s="44"/>
      <c r="T6892" s="44"/>
      <c r="U6892" s="44"/>
      <c r="V6892" s="44"/>
      <c r="W6892" s="44"/>
      <c r="X6892" s="44"/>
      <c r="Y6892" s="44"/>
    </row>
    <row r="6893" spans="1:25" ht="15" customHeight="1" x14ac:dyDescent="0.2">
      <c r="A6893" s="44"/>
      <c r="O6893" s="44"/>
      <c r="P6893" s="44"/>
      <c r="Q6893" s="44"/>
      <c r="R6893" s="44"/>
      <c r="S6893" s="44"/>
      <c r="T6893" s="44"/>
      <c r="U6893" s="44"/>
      <c r="V6893" s="44"/>
      <c r="W6893" s="44"/>
      <c r="X6893" s="44"/>
      <c r="Y6893" s="44"/>
    </row>
    <row r="6894" spans="1:25" ht="15" customHeight="1" x14ac:dyDescent="0.2">
      <c r="A6894" s="44"/>
      <c r="O6894" s="44"/>
      <c r="P6894" s="44"/>
      <c r="Q6894" s="44"/>
      <c r="R6894" s="44"/>
      <c r="S6894" s="44"/>
      <c r="T6894" s="44"/>
      <c r="U6894" s="44"/>
      <c r="V6894" s="44"/>
      <c r="W6894" s="44"/>
      <c r="X6894" s="44"/>
      <c r="Y6894" s="44"/>
    </row>
    <row r="6895" spans="1:25" ht="15" customHeight="1" x14ac:dyDescent="0.2">
      <c r="A6895" s="44"/>
      <c r="O6895" s="44"/>
      <c r="P6895" s="44"/>
      <c r="Q6895" s="44"/>
      <c r="R6895" s="44"/>
      <c r="S6895" s="44"/>
      <c r="T6895" s="44"/>
      <c r="U6895" s="44"/>
      <c r="V6895" s="44"/>
      <c r="W6895" s="44"/>
      <c r="X6895" s="44"/>
      <c r="Y6895" s="44"/>
    </row>
    <row r="6896" spans="1:25" ht="15" customHeight="1" x14ac:dyDescent="0.2">
      <c r="A6896" s="44"/>
      <c r="O6896" s="44"/>
      <c r="P6896" s="44"/>
      <c r="Q6896" s="44"/>
      <c r="R6896" s="44"/>
      <c r="S6896" s="44"/>
      <c r="T6896" s="44"/>
      <c r="U6896" s="44"/>
      <c r="V6896" s="44"/>
      <c r="W6896" s="44"/>
      <c r="X6896" s="44"/>
      <c r="Y6896" s="44"/>
    </row>
    <row r="6897" spans="1:25" ht="15" customHeight="1" x14ac:dyDescent="0.2">
      <c r="A6897" s="44"/>
      <c r="O6897" s="44"/>
      <c r="P6897" s="44"/>
      <c r="Q6897" s="44"/>
      <c r="R6897" s="44"/>
      <c r="S6897" s="44"/>
      <c r="T6897" s="44"/>
      <c r="U6897" s="44"/>
      <c r="V6897" s="44"/>
      <c r="W6897" s="44"/>
      <c r="X6897" s="44"/>
      <c r="Y6897" s="44"/>
    </row>
    <row r="6898" spans="1:25" ht="15" customHeight="1" x14ac:dyDescent="0.2">
      <c r="A6898" s="44"/>
      <c r="O6898" s="44"/>
      <c r="P6898" s="44"/>
      <c r="Q6898" s="44"/>
      <c r="R6898" s="44"/>
      <c r="S6898" s="44"/>
      <c r="T6898" s="44"/>
      <c r="U6898" s="44"/>
      <c r="V6898" s="44"/>
      <c r="W6898" s="44"/>
      <c r="X6898" s="44"/>
      <c r="Y6898" s="44"/>
    </row>
    <row r="6899" spans="1:25" ht="15" customHeight="1" x14ac:dyDescent="0.2">
      <c r="A6899" s="44"/>
      <c r="O6899" s="44"/>
      <c r="P6899" s="44"/>
      <c r="Q6899" s="44"/>
      <c r="R6899" s="44"/>
      <c r="S6899" s="44"/>
      <c r="T6899" s="44"/>
      <c r="U6899" s="44"/>
      <c r="V6899" s="44"/>
      <c r="W6899" s="44"/>
      <c r="X6899" s="44"/>
      <c r="Y6899" s="44"/>
    </row>
    <row r="6900" spans="1:25" ht="15" customHeight="1" x14ac:dyDescent="0.2">
      <c r="A6900" s="44"/>
      <c r="O6900" s="44"/>
      <c r="P6900" s="44"/>
      <c r="Q6900" s="44"/>
      <c r="R6900" s="44"/>
      <c r="S6900" s="44"/>
      <c r="T6900" s="44"/>
      <c r="U6900" s="44"/>
      <c r="V6900" s="44"/>
      <c r="W6900" s="44"/>
      <c r="X6900" s="44"/>
      <c r="Y6900" s="44"/>
    </row>
    <row r="6901" spans="1:25" ht="15" customHeight="1" x14ac:dyDescent="0.2">
      <c r="A6901" s="44"/>
      <c r="O6901" s="44"/>
      <c r="P6901" s="44"/>
      <c r="Q6901" s="44"/>
      <c r="R6901" s="44"/>
      <c r="S6901" s="44"/>
      <c r="T6901" s="44"/>
      <c r="U6901" s="44"/>
      <c r="V6901" s="44"/>
      <c r="W6901" s="44"/>
      <c r="X6901" s="44"/>
      <c r="Y6901" s="44"/>
    </row>
    <row r="6902" spans="1:25" ht="15" customHeight="1" x14ac:dyDescent="0.2">
      <c r="A6902" s="44"/>
      <c r="O6902" s="44"/>
      <c r="P6902" s="44"/>
      <c r="Q6902" s="44"/>
      <c r="R6902" s="44"/>
      <c r="S6902" s="44"/>
      <c r="T6902" s="44"/>
      <c r="U6902" s="44"/>
      <c r="V6902" s="44"/>
      <c r="W6902" s="44"/>
      <c r="X6902" s="44"/>
      <c r="Y6902" s="44"/>
    </row>
    <row r="6903" spans="1:25" ht="15" customHeight="1" x14ac:dyDescent="0.2">
      <c r="A6903" s="44"/>
      <c r="O6903" s="44"/>
      <c r="P6903" s="44"/>
      <c r="Q6903" s="44"/>
      <c r="R6903" s="44"/>
      <c r="S6903" s="44"/>
      <c r="T6903" s="44"/>
      <c r="U6903" s="44"/>
      <c r="V6903" s="44"/>
      <c r="W6903" s="44"/>
      <c r="X6903" s="44"/>
      <c r="Y6903" s="44"/>
    </row>
    <row r="6904" spans="1:25" ht="15" customHeight="1" x14ac:dyDescent="0.2">
      <c r="A6904" s="44"/>
      <c r="O6904" s="44"/>
      <c r="P6904" s="44"/>
      <c r="Q6904" s="44"/>
      <c r="R6904" s="44"/>
      <c r="S6904" s="44"/>
      <c r="T6904" s="44"/>
      <c r="U6904" s="44"/>
      <c r="V6904" s="44"/>
      <c r="W6904" s="44"/>
      <c r="X6904" s="44"/>
      <c r="Y6904" s="44"/>
    </row>
    <row r="6905" spans="1:25" ht="15" customHeight="1" x14ac:dyDescent="0.2">
      <c r="A6905" s="44"/>
      <c r="O6905" s="44"/>
      <c r="P6905" s="44"/>
      <c r="Q6905" s="44"/>
      <c r="R6905" s="44"/>
      <c r="S6905" s="44"/>
      <c r="T6905" s="44"/>
      <c r="U6905" s="44"/>
      <c r="V6905" s="44"/>
      <c r="W6905" s="44"/>
      <c r="X6905" s="44"/>
      <c r="Y6905" s="44"/>
    </row>
    <row r="6906" spans="1:25" ht="15" customHeight="1" x14ac:dyDescent="0.2">
      <c r="A6906" s="44"/>
      <c r="O6906" s="44"/>
      <c r="P6906" s="44"/>
      <c r="Q6906" s="44"/>
      <c r="R6906" s="44"/>
      <c r="S6906" s="44"/>
      <c r="T6906" s="44"/>
      <c r="U6906" s="44"/>
      <c r="V6906" s="44"/>
      <c r="W6906" s="44"/>
      <c r="X6906" s="44"/>
      <c r="Y6906" s="44"/>
    </row>
    <row r="6907" spans="1:25" ht="15" customHeight="1" x14ac:dyDescent="0.2">
      <c r="A6907" s="44"/>
      <c r="O6907" s="44"/>
      <c r="P6907" s="44"/>
      <c r="Q6907" s="44"/>
      <c r="R6907" s="44"/>
      <c r="S6907" s="44"/>
      <c r="T6907" s="44"/>
      <c r="U6907" s="44"/>
      <c r="V6907" s="44"/>
      <c r="W6907" s="44"/>
      <c r="X6907" s="44"/>
      <c r="Y6907" s="44"/>
    </row>
    <row r="6908" spans="1:25" ht="15" customHeight="1" x14ac:dyDescent="0.2">
      <c r="A6908" s="44"/>
      <c r="O6908" s="44"/>
      <c r="P6908" s="44"/>
      <c r="Q6908" s="44"/>
      <c r="R6908" s="44"/>
      <c r="S6908" s="44"/>
      <c r="T6908" s="44"/>
      <c r="U6908" s="44"/>
      <c r="V6908" s="44"/>
      <c r="W6908" s="44"/>
      <c r="X6908" s="44"/>
      <c r="Y6908" s="44"/>
    </row>
    <row r="6909" spans="1:25" ht="15" customHeight="1" x14ac:dyDescent="0.2">
      <c r="A6909" s="44"/>
      <c r="O6909" s="44"/>
      <c r="P6909" s="44"/>
      <c r="Q6909" s="44"/>
      <c r="R6909" s="44"/>
      <c r="S6909" s="44"/>
      <c r="T6909" s="44"/>
      <c r="U6909" s="44"/>
      <c r="V6909" s="44"/>
      <c r="W6909" s="44"/>
      <c r="X6909" s="44"/>
      <c r="Y6909" s="44"/>
    </row>
    <row r="6910" spans="1:25" ht="15" customHeight="1" x14ac:dyDescent="0.2">
      <c r="A6910" s="44"/>
      <c r="O6910" s="44"/>
      <c r="P6910" s="44"/>
      <c r="Q6910" s="44"/>
      <c r="R6910" s="44"/>
      <c r="S6910" s="44"/>
      <c r="T6910" s="44"/>
      <c r="U6910" s="44"/>
      <c r="V6910" s="44"/>
      <c r="W6910" s="44"/>
      <c r="X6910" s="44"/>
      <c r="Y6910" s="44"/>
    </row>
    <row r="6911" spans="1:25" ht="15" customHeight="1" x14ac:dyDescent="0.2">
      <c r="A6911" s="44"/>
      <c r="O6911" s="44"/>
      <c r="P6911" s="44"/>
      <c r="Q6911" s="44"/>
      <c r="R6911" s="44"/>
      <c r="S6911" s="44"/>
      <c r="T6911" s="44"/>
      <c r="U6911" s="44"/>
      <c r="V6911" s="44"/>
      <c r="W6911" s="44"/>
      <c r="X6911" s="44"/>
      <c r="Y6911" s="44"/>
    </row>
    <row r="6912" spans="1:25" ht="15" customHeight="1" x14ac:dyDescent="0.2">
      <c r="A6912" s="44"/>
      <c r="O6912" s="44"/>
      <c r="P6912" s="44"/>
      <c r="Q6912" s="44"/>
      <c r="R6912" s="44"/>
      <c r="S6912" s="44"/>
      <c r="T6912" s="44"/>
      <c r="U6912" s="44"/>
      <c r="V6912" s="44"/>
      <c r="W6912" s="44"/>
      <c r="X6912" s="44"/>
      <c r="Y6912" s="44"/>
    </row>
    <row r="6913" spans="1:25" ht="15" customHeight="1" x14ac:dyDescent="0.2">
      <c r="A6913" s="44"/>
      <c r="O6913" s="44"/>
      <c r="P6913" s="44"/>
      <c r="Q6913" s="44"/>
      <c r="R6913" s="44"/>
      <c r="S6913" s="44"/>
      <c r="T6913" s="44"/>
      <c r="U6913" s="44"/>
      <c r="V6913" s="44"/>
      <c r="W6913" s="44"/>
      <c r="X6913" s="44"/>
      <c r="Y6913" s="44"/>
    </row>
    <row r="6914" spans="1:25" ht="15" customHeight="1" x14ac:dyDescent="0.2">
      <c r="A6914" s="44"/>
      <c r="O6914" s="44"/>
      <c r="P6914" s="44"/>
      <c r="Q6914" s="44"/>
      <c r="R6914" s="44"/>
      <c r="S6914" s="44"/>
      <c r="T6914" s="44"/>
      <c r="U6914" s="44"/>
      <c r="V6914" s="44"/>
      <c r="W6914" s="44"/>
      <c r="X6914" s="44"/>
      <c r="Y6914" s="44"/>
    </row>
    <row r="6915" spans="1:25" ht="15" customHeight="1" x14ac:dyDescent="0.2">
      <c r="A6915" s="44"/>
      <c r="O6915" s="44"/>
      <c r="P6915" s="44"/>
      <c r="Q6915" s="44"/>
      <c r="R6915" s="44"/>
      <c r="S6915" s="44"/>
      <c r="T6915" s="44"/>
      <c r="U6915" s="44"/>
      <c r="V6915" s="44"/>
      <c r="W6915" s="44"/>
      <c r="X6915" s="44"/>
      <c r="Y6915" s="44"/>
    </row>
    <row r="6916" spans="1:25" ht="15" customHeight="1" x14ac:dyDescent="0.2">
      <c r="A6916" s="44"/>
      <c r="O6916" s="44"/>
      <c r="P6916" s="44"/>
      <c r="Q6916" s="44"/>
      <c r="R6916" s="44"/>
      <c r="S6916" s="44"/>
      <c r="T6916" s="44"/>
      <c r="U6916" s="44"/>
      <c r="V6916" s="44"/>
      <c r="W6916" s="44"/>
      <c r="X6916" s="44"/>
      <c r="Y6916" s="44"/>
    </row>
    <row r="6917" spans="1:25" ht="15" customHeight="1" x14ac:dyDescent="0.2">
      <c r="A6917" s="44"/>
      <c r="O6917" s="44"/>
      <c r="P6917" s="44"/>
      <c r="Q6917" s="44"/>
      <c r="R6917" s="44"/>
      <c r="S6917" s="44"/>
      <c r="T6917" s="44"/>
      <c r="U6917" s="44"/>
      <c r="V6917" s="44"/>
      <c r="W6917" s="44"/>
      <c r="X6917" s="44"/>
      <c r="Y6917" s="44"/>
    </row>
    <row r="6918" spans="1:25" ht="15" customHeight="1" x14ac:dyDescent="0.2">
      <c r="A6918" s="44"/>
      <c r="O6918" s="44"/>
      <c r="P6918" s="44"/>
      <c r="Q6918" s="44"/>
      <c r="R6918" s="44"/>
      <c r="S6918" s="44"/>
      <c r="T6918" s="44"/>
      <c r="U6918" s="44"/>
      <c r="V6918" s="44"/>
      <c r="W6918" s="44"/>
      <c r="X6918" s="44"/>
      <c r="Y6918" s="44"/>
    </row>
    <row r="6919" spans="1:25" ht="15" customHeight="1" x14ac:dyDescent="0.2">
      <c r="A6919" s="44"/>
      <c r="O6919" s="44"/>
      <c r="P6919" s="44"/>
      <c r="Q6919" s="44"/>
      <c r="R6919" s="44"/>
      <c r="S6919" s="44"/>
      <c r="T6919" s="44"/>
      <c r="U6919" s="44"/>
      <c r="V6919" s="44"/>
      <c r="W6919" s="44"/>
      <c r="X6919" s="44"/>
      <c r="Y6919" s="44"/>
    </row>
    <row r="6920" spans="1:25" ht="15" customHeight="1" x14ac:dyDescent="0.2">
      <c r="A6920" s="44"/>
      <c r="O6920" s="44"/>
      <c r="P6920" s="44"/>
      <c r="Q6920" s="44"/>
      <c r="R6920" s="44"/>
      <c r="S6920" s="44"/>
      <c r="T6920" s="44"/>
      <c r="U6920" s="44"/>
      <c r="V6920" s="44"/>
      <c r="W6920" s="44"/>
      <c r="X6920" s="44"/>
      <c r="Y6920" s="44"/>
    </row>
    <row r="6921" spans="1:25" ht="15" customHeight="1" x14ac:dyDescent="0.2">
      <c r="A6921" s="44"/>
      <c r="O6921" s="44"/>
      <c r="P6921" s="44"/>
      <c r="Q6921" s="44"/>
      <c r="R6921" s="44"/>
      <c r="S6921" s="44"/>
      <c r="T6921" s="44"/>
      <c r="U6921" s="44"/>
      <c r="V6921" s="44"/>
      <c r="W6921" s="44"/>
      <c r="X6921" s="44"/>
      <c r="Y6921" s="44"/>
    </row>
    <row r="6922" spans="1:25" ht="15" customHeight="1" x14ac:dyDescent="0.2">
      <c r="A6922" s="44"/>
      <c r="O6922" s="44"/>
      <c r="P6922" s="44"/>
      <c r="Q6922" s="44"/>
      <c r="R6922" s="44"/>
      <c r="S6922" s="44"/>
      <c r="T6922" s="44"/>
      <c r="U6922" s="44"/>
      <c r="V6922" s="44"/>
      <c r="W6922" s="44"/>
      <c r="X6922" s="44"/>
      <c r="Y6922" s="44"/>
    </row>
    <row r="6923" spans="1:25" ht="15" customHeight="1" x14ac:dyDescent="0.2">
      <c r="A6923" s="44"/>
      <c r="O6923" s="44"/>
      <c r="P6923" s="44"/>
      <c r="Q6923" s="44"/>
      <c r="R6923" s="44"/>
      <c r="S6923" s="44"/>
      <c r="T6923" s="44"/>
      <c r="U6923" s="44"/>
      <c r="V6923" s="44"/>
      <c r="W6923" s="44"/>
      <c r="X6923" s="44"/>
      <c r="Y6923" s="44"/>
    </row>
    <row r="6924" spans="1:25" ht="15" customHeight="1" x14ac:dyDescent="0.2">
      <c r="A6924" s="44"/>
      <c r="O6924" s="44"/>
      <c r="P6924" s="44"/>
      <c r="Q6924" s="44"/>
      <c r="R6924" s="44"/>
      <c r="S6924" s="44"/>
      <c r="T6924" s="44"/>
      <c r="U6924" s="44"/>
      <c r="V6924" s="44"/>
      <c r="W6924" s="44"/>
      <c r="X6924" s="44"/>
      <c r="Y6924" s="44"/>
    </row>
    <row r="6925" spans="1:25" ht="15" customHeight="1" x14ac:dyDescent="0.2">
      <c r="A6925" s="44"/>
      <c r="O6925" s="44"/>
      <c r="P6925" s="44"/>
      <c r="Q6925" s="44"/>
      <c r="R6925" s="44"/>
      <c r="S6925" s="44"/>
      <c r="T6925" s="44"/>
      <c r="U6925" s="44"/>
      <c r="V6925" s="44"/>
      <c r="W6925" s="44"/>
      <c r="X6925" s="44"/>
      <c r="Y6925" s="44"/>
    </row>
    <row r="6926" spans="1:25" ht="15" customHeight="1" x14ac:dyDescent="0.2">
      <c r="A6926" s="44"/>
      <c r="O6926" s="44"/>
      <c r="P6926" s="44"/>
      <c r="Q6926" s="44"/>
      <c r="R6926" s="44"/>
      <c r="S6926" s="44"/>
      <c r="T6926" s="44"/>
      <c r="U6926" s="44"/>
      <c r="V6926" s="44"/>
      <c r="W6926" s="44"/>
      <c r="X6926" s="44"/>
      <c r="Y6926" s="44"/>
    </row>
    <row r="6927" spans="1:25" ht="15" customHeight="1" x14ac:dyDescent="0.2">
      <c r="A6927" s="44"/>
      <c r="O6927" s="44"/>
      <c r="P6927" s="44"/>
      <c r="Q6927" s="44"/>
      <c r="R6927" s="44"/>
      <c r="S6927" s="44"/>
      <c r="T6927" s="44"/>
      <c r="U6927" s="44"/>
      <c r="V6927" s="44"/>
      <c r="W6927" s="44"/>
      <c r="X6927" s="44"/>
      <c r="Y6927" s="44"/>
    </row>
    <row r="6928" spans="1:25" ht="15" customHeight="1" x14ac:dyDescent="0.2">
      <c r="A6928" s="44"/>
      <c r="O6928" s="44"/>
      <c r="P6928" s="44"/>
      <c r="Q6928" s="44"/>
      <c r="R6928" s="44"/>
      <c r="S6928" s="44"/>
      <c r="T6928" s="44"/>
      <c r="U6928" s="44"/>
      <c r="V6928" s="44"/>
      <c r="W6928" s="44"/>
      <c r="X6928" s="44"/>
      <c r="Y6928" s="44"/>
    </row>
    <row r="6929" spans="1:25" ht="15" customHeight="1" x14ac:dyDescent="0.2">
      <c r="A6929" s="44"/>
      <c r="O6929" s="44"/>
      <c r="P6929" s="44"/>
      <c r="Q6929" s="44"/>
      <c r="R6929" s="44"/>
      <c r="S6929" s="44"/>
      <c r="T6929" s="44"/>
      <c r="U6929" s="44"/>
      <c r="V6929" s="44"/>
      <c r="W6929" s="44"/>
      <c r="X6929" s="44"/>
      <c r="Y6929" s="44"/>
    </row>
    <row r="6930" spans="1:25" ht="15" customHeight="1" x14ac:dyDescent="0.2">
      <c r="A6930" s="44"/>
      <c r="O6930" s="44"/>
      <c r="P6930" s="44"/>
      <c r="Q6930" s="44"/>
      <c r="R6930" s="44"/>
      <c r="S6930" s="44"/>
      <c r="T6930" s="44"/>
      <c r="U6930" s="44"/>
      <c r="V6930" s="44"/>
      <c r="W6930" s="44"/>
      <c r="X6930" s="44"/>
      <c r="Y6930" s="44"/>
    </row>
    <row r="6931" spans="1:25" ht="15" customHeight="1" x14ac:dyDescent="0.2">
      <c r="A6931" s="44"/>
      <c r="O6931" s="44"/>
      <c r="P6931" s="44"/>
      <c r="Q6931" s="44"/>
      <c r="R6931" s="44"/>
      <c r="S6931" s="44"/>
      <c r="T6931" s="44"/>
      <c r="U6931" s="44"/>
      <c r="V6931" s="44"/>
      <c r="W6931" s="44"/>
      <c r="X6931" s="44"/>
      <c r="Y6931" s="44"/>
    </row>
    <row r="6932" spans="1:25" ht="15" customHeight="1" x14ac:dyDescent="0.2">
      <c r="A6932" s="44"/>
      <c r="O6932" s="44"/>
      <c r="P6932" s="44"/>
      <c r="Q6932" s="44"/>
      <c r="R6932" s="44"/>
      <c r="S6932" s="44"/>
      <c r="T6932" s="44"/>
      <c r="U6932" s="44"/>
      <c r="V6932" s="44"/>
      <c r="W6932" s="44"/>
      <c r="X6932" s="44"/>
      <c r="Y6932" s="44"/>
    </row>
    <row r="6933" spans="1:25" ht="15" customHeight="1" x14ac:dyDescent="0.2">
      <c r="A6933" s="44"/>
      <c r="O6933" s="44"/>
      <c r="P6933" s="44"/>
      <c r="Q6933" s="44"/>
      <c r="R6933" s="44"/>
      <c r="S6933" s="44"/>
      <c r="T6933" s="44"/>
      <c r="U6933" s="44"/>
      <c r="V6933" s="44"/>
      <c r="W6933" s="44"/>
      <c r="X6933" s="44"/>
      <c r="Y6933" s="44"/>
    </row>
    <row r="6934" spans="1:25" ht="15" customHeight="1" x14ac:dyDescent="0.2">
      <c r="A6934" s="44"/>
      <c r="O6934" s="44"/>
      <c r="P6934" s="44"/>
      <c r="Q6934" s="44"/>
      <c r="R6934" s="44"/>
      <c r="S6934" s="44"/>
      <c r="T6934" s="44"/>
      <c r="U6934" s="44"/>
      <c r="V6934" s="44"/>
      <c r="W6934" s="44"/>
      <c r="X6934" s="44"/>
      <c r="Y6934" s="44"/>
    </row>
    <row r="6935" spans="1:25" ht="15" customHeight="1" x14ac:dyDescent="0.2">
      <c r="A6935" s="44"/>
      <c r="O6935" s="44"/>
      <c r="P6935" s="44"/>
      <c r="Q6935" s="44"/>
      <c r="R6935" s="44"/>
      <c r="S6935" s="44"/>
      <c r="T6935" s="44"/>
      <c r="U6935" s="44"/>
      <c r="V6935" s="44"/>
      <c r="W6935" s="44"/>
      <c r="X6935" s="44"/>
      <c r="Y6935" s="44"/>
    </row>
    <row r="6936" spans="1:25" ht="15" customHeight="1" x14ac:dyDescent="0.2">
      <c r="A6936" s="44"/>
      <c r="O6936" s="44"/>
      <c r="P6936" s="44"/>
      <c r="Q6936" s="44"/>
      <c r="R6936" s="44"/>
      <c r="S6936" s="44"/>
      <c r="T6936" s="44"/>
      <c r="U6936" s="44"/>
      <c r="V6936" s="44"/>
      <c r="W6936" s="44"/>
      <c r="X6936" s="44"/>
      <c r="Y6936" s="44"/>
    </row>
    <row r="6937" spans="1:25" ht="15" customHeight="1" x14ac:dyDescent="0.2">
      <c r="A6937" s="44"/>
      <c r="O6937" s="44"/>
      <c r="P6937" s="44"/>
      <c r="Q6937" s="44"/>
      <c r="R6937" s="44"/>
      <c r="S6937" s="44"/>
      <c r="T6937" s="44"/>
      <c r="U6937" s="44"/>
      <c r="V6937" s="44"/>
      <c r="W6937" s="44"/>
      <c r="X6937" s="44"/>
      <c r="Y6937" s="44"/>
    </row>
    <row r="6938" spans="1:25" ht="15" customHeight="1" x14ac:dyDescent="0.2">
      <c r="A6938" s="44"/>
      <c r="O6938" s="44"/>
      <c r="P6938" s="44"/>
      <c r="Q6938" s="44"/>
      <c r="R6938" s="44"/>
      <c r="S6938" s="44"/>
      <c r="T6938" s="44"/>
      <c r="U6938" s="44"/>
      <c r="V6938" s="44"/>
      <c r="W6938" s="44"/>
      <c r="X6938" s="44"/>
      <c r="Y6938" s="44"/>
    </row>
    <row r="6939" spans="1:25" ht="15" customHeight="1" x14ac:dyDescent="0.2">
      <c r="A6939" s="44"/>
      <c r="O6939" s="44"/>
      <c r="P6939" s="44"/>
      <c r="Q6939" s="44"/>
      <c r="R6939" s="44"/>
      <c r="S6939" s="44"/>
      <c r="T6939" s="44"/>
      <c r="U6939" s="44"/>
      <c r="V6939" s="44"/>
      <c r="W6939" s="44"/>
      <c r="X6939" s="44"/>
      <c r="Y6939" s="44"/>
    </row>
    <row r="6940" spans="1:25" ht="15" customHeight="1" x14ac:dyDescent="0.2">
      <c r="A6940" s="44"/>
      <c r="O6940" s="44"/>
      <c r="P6940" s="44"/>
      <c r="Q6940" s="44"/>
      <c r="R6940" s="44"/>
      <c r="S6940" s="44"/>
      <c r="T6940" s="44"/>
      <c r="U6940" s="44"/>
      <c r="V6940" s="44"/>
      <c r="W6940" s="44"/>
      <c r="X6940" s="44"/>
      <c r="Y6940" s="44"/>
    </row>
    <row r="6941" spans="1:25" ht="15" customHeight="1" x14ac:dyDescent="0.2">
      <c r="A6941" s="44"/>
      <c r="O6941" s="44"/>
      <c r="P6941" s="44"/>
      <c r="Q6941" s="44"/>
      <c r="R6941" s="44"/>
      <c r="S6941" s="44"/>
      <c r="T6941" s="44"/>
      <c r="U6941" s="44"/>
      <c r="V6941" s="44"/>
      <c r="W6941" s="44"/>
      <c r="X6941" s="44"/>
      <c r="Y6941" s="44"/>
    </row>
    <row r="6942" spans="1:25" ht="15" customHeight="1" x14ac:dyDescent="0.2">
      <c r="A6942" s="44"/>
      <c r="O6942" s="44"/>
      <c r="P6942" s="44"/>
      <c r="Q6942" s="44"/>
      <c r="R6942" s="44"/>
      <c r="S6942" s="44"/>
      <c r="T6942" s="44"/>
      <c r="U6942" s="44"/>
      <c r="V6942" s="44"/>
      <c r="W6942" s="44"/>
      <c r="X6942" s="44"/>
      <c r="Y6942" s="44"/>
    </row>
    <row r="6943" spans="1:25" ht="15" customHeight="1" x14ac:dyDescent="0.2">
      <c r="A6943" s="44"/>
      <c r="O6943" s="44"/>
      <c r="P6943" s="44"/>
      <c r="Q6943" s="44"/>
      <c r="R6943" s="44"/>
      <c r="S6943" s="44"/>
      <c r="T6943" s="44"/>
      <c r="U6943" s="44"/>
      <c r="V6943" s="44"/>
      <c r="W6943" s="44"/>
      <c r="X6943" s="44"/>
      <c r="Y6943" s="44"/>
    </row>
    <row r="6944" spans="1:25" ht="15" customHeight="1" x14ac:dyDescent="0.2">
      <c r="A6944" s="44"/>
      <c r="O6944" s="44"/>
      <c r="P6944" s="44"/>
      <c r="Q6944" s="44"/>
      <c r="R6944" s="44"/>
      <c r="S6944" s="44"/>
      <c r="T6944" s="44"/>
      <c r="U6944" s="44"/>
      <c r="V6944" s="44"/>
      <c r="W6944" s="44"/>
      <c r="X6944" s="44"/>
      <c r="Y6944" s="44"/>
    </row>
    <row r="6945" spans="1:25" ht="15" customHeight="1" x14ac:dyDescent="0.2">
      <c r="A6945" s="44"/>
      <c r="O6945" s="44"/>
      <c r="P6945" s="44"/>
      <c r="Q6945" s="44"/>
      <c r="R6945" s="44"/>
      <c r="S6945" s="44"/>
      <c r="T6945" s="44"/>
      <c r="U6945" s="44"/>
      <c r="V6945" s="44"/>
      <c r="W6945" s="44"/>
      <c r="X6945" s="44"/>
      <c r="Y6945" s="44"/>
    </row>
    <row r="6946" spans="1:25" ht="15" customHeight="1" x14ac:dyDescent="0.2">
      <c r="A6946" s="44"/>
      <c r="O6946" s="44"/>
      <c r="P6946" s="44"/>
      <c r="Q6946" s="44"/>
      <c r="R6946" s="44"/>
      <c r="S6946" s="44"/>
      <c r="T6946" s="44"/>
      <c r="U6946" s="44"/>
      <c r="V6946" s="44"/>
      <c r="W6946" s="44"/>
      <c r="X6946" s="44"/>
      <c r="Y6946" s="44"/>
    </row>
    <row r="6947" spans="1:25" ht="15" customHeight="1" x14ac:dyDescent="0.2">
      <c r="A6947" s="44"/>
      <c r="O6947" s="44"/>
      <c r="P6947" s="44"/>
      <c r="Q6947" s="44"/>
      <c r="R6947" s="44"/>
      <c r="S6947" s="44"/>
      <c r="T6947" s="44"/>
      <c r="U6947" s="44"/>
      <c r="V6947" s="44"/>
      <c r="W6947" s="44"/>
      <c r="X6947" s="44"/>
      <c r="Y6947" s="44"/>
    </row>
    <row r="6948" spans="1:25" ht="15" customHeight="1" x14ac:dyDescent="0.2">
      <c r="A6948" s="44"/>
      <c r="O6948" s="44"/>
      <c r="P6948" s="44"/>
      <c r="Q6948" s="44"/>
      <c r="R6948" s="44"/>
      <c r="S6948" s="44"/>
      <c r="T6948" s="44"/>
      <c r="U6948" s="44"/>
      <c r="V6948" s="44"/>
      <c r="W6948" s="44"/>
      <c r="X6948" s="44"/>
      <c r="Y6948" s="44"/>
    </row>
    <row r="6949" spans="1:25" ht="15" customHeight="1" x14ac:dyDescent="0.2">
      <c r="A6949" s="44"/>
      <c r="O6949" s="44"/>
      <c r="P6949" s="44"/>
      <c r="Q6949" s="44"/>
      <c r="R6949" s="44"/>
      <c r="S6949" s="44"/>
      <c r="T6949" s="44"/>
      <c r="U6949" s="44"/>
      <c r="V6949" s="44"/>
      <c r="W6949" s="44"/>
      <c r="X6949" s="44"/>
      <c r="Y6949" s="44"/>
    </row>
    <row r="6950" spans="1:25" ht="15" customHeight="1" x14ac:dyDescent="0.2">
      <c r="A6950" s="44"/>
      <c r="O6950" s="44"/>
      <c r="P6950" s="44"/>
      <c r="Q6950" s="44"/>
      <c r="R6950" s="44"/>
      <c r="S6950" s="44"/>
      <c r="T6950" s="44"/>
      <c r="U6950" s="44"/>
      <c r="V6950" s="44"/>
      <c r="W6950" s="44"/>
      <c r="X6950" s="44"/>
      <c r="Y6950" s="44"/>
    </row>
    <row r="6951" spans="1:25" ht="15" customHeight="1" x14ac:dyDescent="0.2">
      <c r="A6951" s="44"/>
      <c r="O6951" s="44"/>
      <c r="P6951" s="44"/>
      <c r="Q6951" s="44"/>
      <c r="R6951" s="44"/>
      <c r="S6951" s="44"/>
      <c r="T6951" s="44"/>
      <c r="U6951" s="44"/>
      <c r="V6951" s="44"/>
      <c r="W6951" s="44"/>
      <c r="X6951" s="44"/>
      <c r="Y6951" s="44"/>
    </row>
    <row r="6952" spans="1:25" ht="15" customHeight="1" x14ac:dyDescent="0.2">
      <c r="A6952" s="44"/>
      <c r="O6952" s="44"/>
      <c r="P6952" s="44"/>
      <c r="Q6952" s="44"/>
      <c r="R6952" s="44"/>
      <c r="S6952" s="44"/>
      <c r="T6952" s="44"/>
      <c r="U6952" s="44"/>
      <c r="V6952" s="44"/>
      <c r="W6952" s="44"/>
      <c r="X6952" s="44"/>
      <c r="Y6952" s="44"/>
    </row>
    <row r="6953" spans="1:25" ht="15" customHeight="1" x14ac:dyDescent="0.2">
      <c r="A6953" s="44"/>
      <c r="O6953" s="44"/>
      <c r="P6953" s="44"/>
      <c r="Q6953" s="44"/>
      <c r="R6953" s="44"/>
      <c r="S6953" s="44"/>
      <c r="T6953" s="44"/>
      <c r="U6953" s="44"/>
      <c r="V6953" s="44"/>
      <c r="W6953" s="44"/>
      <c r="X6953" s="44"/>
      <c r="Y6953" s="44"/>
    </row>
    <row r="6954" spans="1:25" ht="15" customHeight="1" x14ac:dyDescent="0.2">
      <c r="A6954" s="44"/>
      <c r="O6954" s="44"/>
      <c r="P6954" s="44"/>
      <c r="Q6954" s="44"/>
      <c r="R6954" s="44"/>
      <c r="S6954" s="44"/>
      <c r="T6954" s="44"/>
      <c r="U6954" s="44"/>
      <c r="V6954" s="44"/>
      <c r="W6954" s="44"/>
      <c r="X6954" s="44"/>
      <c r="Y6954" s="44"/>
    </row>
    <row r="6955" spans="1:25" ht="15" customHeight="1" x14ac:dyDescent="0.2">
      <c r="A6955" s="44"/>
      <c r="O6955" s="44"/>
      <c r="P6955" s="44"/>
      <c r="Q6955" s="44"/>
      <c r="R6955" s="44"/>
      <c r="S6955" s="44"/>
      <c r="T6955" s="44"/>
      <c r="U6955" s="44"/>
      <c r="V6955" s="44"/>
      <c r="W6955" s="44"/>
      <c r="X6955" s="44"/>
      <c r="Y6955" s="44"/>
    </row>
    <row r="6956" spans="1:25" ht="15" customHeight="1" x14ac:dyDescent="0.2">
      <c r="A6956" s="44"/>
      <c r="O6956" s="44"/>
      <c r="P6956" s="44"/>
      <c r="Q6956" s="44"/>
      <c r="R6956" s="44"/>
      <c r="S6956" s="44"/>
      <c r="T6956" s="44"/>
      <c r="U6956" s="44"/>
      <c r="V6956" s="44"/>
      <c r="W6956" s="44"/>
      <c r="X6956" s="44"/>
      <c r="Y6956" s="44"/>
    </row>
    <row r="6957" spans="1:25" ht="15" customHeight="1" x14ac:dyDescent="0.2">
      <c r="A6957" s="44"/>
      <c r="O6957" s="44"/>
      <c r="P6957" s="44"/>
      <c r="Q6957" s="44"/>
      <c r="R6957" s="44"/>
      <c r="S6957" s="44"/>
      <c r="T6957" s="44"/>
      <c r="U6957" s="44"/>
      <c r="V6957" s="44"/>
      <c r="W6957" s="44"/>
      <c r="X6957" s="44"/>
      <c r="Y6957" s="44"/>
    </row>
    <row r="6958" spans="1:25" ht="15" customHeight="1" x14ac:dyDescent="0.2">
      <c r="A6958" s="44"/>
      <c r="O6958" s="44"/>
      <c r="P6958" s="44"/>
      <c r="Q6958" s="44"/>
      <c r="R6958" s="44"/>
      <c r="S6958" s="44"/>
      <c r="T6958" s="44"/>
      <c r="U6958" s="44"/>
      <c r="V6958" s="44"/>
      <c r="W6958" s="44"/>
      <c r="X6958" s="44"/>
      <c r="Y6958" s="44"/>
    </row>
    <row r="6959" spans="1:25" ht="15" customHeight="1" x14ac:dyDescent="0.2">
      <c r="A6959" s="44"/>
      <c r="O6959" s="44"/>
      <c r="P6959" s="44"/>
      <c r="Q6959" s="44"/>
      <c r="R6959" s="44"/>
      <c r="S6959" s="44"/>
      <c r="T6959" s="44"/>
      <c r="U6959" s="44"/>
      <c r="V6959" s="44"/>
      <c r="W6959" s="44"/>
      <c r="X6959" s="44"/>
      <c r="Y6959" s="44"/>
    </row>
    <row r="6960" spans="1:25" ht="15" customHeight="1" x14ac:dyDescent="0.2">
      <c r="A6960" s="44"/>
      <c r="O6960" s="44"/>
      <c r="P6960" s="44"/>
      <c r="Q6960" s="44"/>
      <c r="R6960" s="44"/>
      <c r="S6960" s="44"/>
      <c r="T6960" s="44"/>
      <c r="U6960" s="44"/>
      <c r="V6960" s="44"/>
      <c r="W6960" s="44"/>
      <c r="X6960" s="44"/>
      <c r="Y6960" s="44"/>
    </row>
    <row r="6961" spans="1:25" ht="15" customHeight="1" x14ac:dyDescent="0.2">
      <c r="A6961" s="44"/>
      <c r="O6961" s="44"/>
      <c r="P6961" s="44"/>
      <c r="Q6961" s="44"/>
      <c r="R6961" s="44"/>
      <c r="S6961" s="44"/>
      <c r="T6961" s="44"/>
      <c r="U6961" s="44"/>
      <c r="V6961" s="44"/>
      <c r="W6961" s="44"/>
      <c r="X6961" s="44"/>
      <c r="Y6961" s="44"/>
    </row>
    <row r="6962" spans="1:25" ht="15" customHeight="1" x14ac:dyDescent="0.2">
      <c r="A6962" s="44"/>
      <c r="O6962" s="44"/>
      <c r="P6962" s="44"/>
      <c r="Q6962" s="44"/>
      <c r="R6962" s="44"/>
      <c r="S6962" s="44"/>
      <c r="T6962" s="44"/>
      <c r="U6962" s="44"/>
      <c r="V6962" s="44"/>
      <c r="W6962" s="44"/>
      <c r="X6962" s="44"/>
      <c r="Y6962" s="44"/>
    </row>
    <row r="6963" spans="1:25" ht="15" customHeight="1" x14ac:dyDescent="0.2">
      <c r="A6963" s="44"/>
      <c r="O6963" s="44"/>
      <c r="P6963" s="44"/>
      <c r="Q6963" s="44"/>
      <c r="R6963" s="44"/>
      <c r="S6963" s="44"/>
      <c r="T6963" s="44"/>
      <c r="U6963" s="44"/>
      <c r="V6963" s="44"/>
      <c r="W6963" s="44"/>
      <c r="X6963" s="44"/>
      <c r="Y6963" s="44"/>
    </row>
    <row r="6964" spans="1:25" ht="15" customHeight="1" x14ac:dyDescent="0.2">
      <c r="A6964" s="44"/>
      <c r="O6964" s="44"/>
      <c r="P6964" s="44"/>
      <c r="Q6964" s="44"/>
      <c r="R6964" s="44"/>
      <c r="S6964" s="44"/>
      <c r="T6964" s="44"/>
      <c r="U6964" s="44"/>
      <c r="V6964" s="44"/>
      <c r="W6964" s="44"/>
      <c r="X6964" s="44"/>
      <c r="Y6964" s="44"/>
    </row>
    <row r="6965" spans="1:25" ht="15" customHeight="1" x14ac:dyDescent="0.2">
      <c r="A6965" s="44"/>
      <c r="O6965" s="44"/>
      <c r="P6965" s="44"/>
      <c r="Q6965" s="44"/>
      <c r="R6965" s="44"/>
      <c r="S6965" s="44"/>
      <c r="T6965" s="44"/>
      <c r="U6965" s="44"/>
      <c r="V6965" s="44"/>
      <c r="W6965" s="44"/>
      <c r="X6965" s="44"/>
      <c r="Y6965" s="44"/>
    </row>
    <row r="6966" spans="1:25" ht="15" customHeight="1" x14ac:dyDescent="0.2">
      <c r="A6966" s="44"/>
      <c r="O6966" s="44"/>
      <c r="P6966" s="44"/>
      <c r="Q6966" s="44"/>
      <c r="R6966" s="44"/>
      <c r="S6966" s="44"/>
      <c r="T6966" s="44"/>
      <c r="U6966" s="44"/>
      <c r="V6966" s="44"/>
      <c r="W6966" s="44"/>
      <c r="X6966" s="44"/>
      <c r="Y6966" s="44"/>
    </row>
    <row r="6967" spans="1:25" ht="15" customHeight="1" x14ac:dyDescent="0.2">
      <c r="A6967" s="44"/>
      <c r="O6967" s="44"/>
      <c r="P6967" s="44"/>
      <c r="Q6967" s="44"/>
      <c r="R6967" s="44"/>
      <c r="S6967" s="44"/>
      <c r="T6967" s="44"/>
      <c r="U6967" s="44"/>
      <c r="V6967" s="44"/>
      <c r="W6967" s="44"/>
      <c r="X6967" s="44"/>
      <c r="Y6967" s="44"/>
    </row>
    <row r="6968" spans="1:25" ht="15" customHeight="1" x14ac:dyDescent="0.2">
      <c r="A6968" s="44"/>
      <c r="O6968" s="44"/>
      <c r="P6968" s="44"/>
      <c r="Q6968" s="44"/>
      <c r="R6968" s="44"/>
      <c r="S6968" s="44"/>
      <c r="T6968" s="44"/>
      <c r="U6968" s="44"/>
      <c r="V6968" s="44"/>
      <c r="W6968" s="44"/>
      <c r="X6968" s="44"/>
      <c r="Y6968" s="44"/>
    </row>
    <row r="6969" spans="1:25" ht="15" customHeight="1" x14ac:dyDescent="0.2">
      <c r="A6969" s="44"/>
      <c r="O6969" s="44"/>
      <c r="P6969" s="44"/>
      <c r="Q6969" s="44"/>
      <c r="R6969" s="44"/>
      <c r="S6969" s="44"/>
      <c r="T6969" s="44"/>
      <c r="U6969" s="44"/>
      <c r="V6969" s="44"/>
      <c r="W6969" s="44"/>
      <c r="X6969" s="44"/>
      <c r="Y6969" s="44"/>
    </row>
    <row r="6970" spans="1:25" ht="15" customHeight="1" x14ac:dyDescent="0.2">
      <c r="A6970" s="44"/>
      <c r="O6970" s="44"/>
      <c r="P6970" s="44"/>
      <c r="Q6970" s="44"/>
      <c r="R6970" s="44"/>
      <c r="S6970" s="44"/>
      <c r="T6970" s="44"/>
      <c r="U6970" s="44"/>
      <c r="V6970" s="44"/>
      <c r="W6970" s="44"/>
      <c r="X6970" s="44"/>
      <c r="Y6970" s="44"/>
    </row>
    <row r="6971" spans="1:25" ht="15" customHeight="1" x14ac:dyDescent="0.2">
      <c r="A6971" s="44"/>
      <c r="O6971" s="44"/>
      <c r="P6971" s="44"/>
      <c r="Q6971" s="44"/>
      <c r="R6971" s="44"/>
      <c r="S6971" s="44"/>
      <c r="T6971" s="44"/>
      <c r="U6971" s="44"/>
      <c r="V6971" s="44"/>
      <c r="W6971" s="44"/>
      <c r="X6971" s="44"/>
      <c r="Y6971" s="44"/>
    </row>
    <row r="6972" spans="1:25" ht="15" customHeight="1" x14ac:dyDescent="0.2">
      <c r="A6972" s="44"/>
      <c r="O6972" s="44"/>
      <c r="P6972" s="44"/>
      <c r="Q6972" s="44"/>
      <c r="R6972" s="44"/>
      <c r="S6972" s="44"/>
      <c r="T6972" s="44"/>
      <c r="U6972" s="44"/>
      <c r="V6972" s="44"/>
      <c r="W6972" s="44"/>
      <c r="X6972" s="44"/>
      <c r="Y6972" s="44"/>
    </row>
    <row r="6973" spans="1:25" ht="15" customHeight="1" x14ac:dyDescent="0.2">
      <c r="A6973" s="44"/>
      <c r="O6973" s="44"/>
      <c r="P6973" s="44"/>
      <c r="Q6973" s="44"/>
      <c r="R6973" s="44"/>
      <c r="S6973" s="44"/>
      <c r="T6973" s="44"/>
      <c r="U6973" s="44"/>
      <c r="V6973" s="44"/>
      <c r="W6973" s="44"/>
      <c r="X6973" s="44"/>
      <c r="Y6973" s="44"/>
    </row>
    <row r="6974" spans="1:25" ht="15" customHeight="1" x14ac:dyDescent="0.2">
      <c r="A6974" s="44"/>
      <c r="O6974" s="44"/>
      <c r="P6974" s="44"/>
      <c r="Q6974" s="44"/>
      <c r="R6974" s="44"/>
      <c r="S6974" s="44"/>
      <c r="T6974" s="44"/>
      <c r="U6974" s="44"/>
      <c r="V6974" s="44"/>
      <c r="W6974" s="44"/>
      <c r="X6974" s="44"/>
      <c r="Y6974" s="44"/>
    </row>
    <row r="6975" spans="1:25" ht="15" customHeight="1" x14ac:dyDescent="0.2">
      <c r="A6975" s="44"/>
      <c r="O6975" s="44"/>
      <c r="P6975" s="44"/>
      <c r="Q6975" s="44"/>
      <c r="R6975" s="44"/>
      <c r="S6975" s="44"/>
      <c r="T6975" s="44"/>
      <c r="U6975" s="44"/>
      <c r="V6975" s="44"/>
      <c r="W6975" s="44"/>
      <c r="X6975" s="44"/>
      <c r="Y6975" s="44"/>
    </row>
    <row r="6976" spans="1:25" ht="15" customHeight="1" x14ac:dyDescent="0.2">
      <c r="A6976" s="44"/>
      <c r="O6976" s="44"/>
      <c r="P6976" s="44"/>
      <c r="Q6976" s="44"/>
      <c r="R6976" s="44"/>
      <c r="S6976" s="44"/>
      <c r="T6976" s="44"/>
      <c r="U6976" s="44"/>
      <c r="V6976" s="44"/>
      <c r="W6976" s="44"/>
      <c r="X6976" s="44"/>
      <c r="Y6976" s="44"/>
    </row>
    <row r="6977" spans="1:25" ht="15" customHeight="1" x14ac:dyDescent="0.2">
      <c r="A6977" s="44"/>
      <c r="O6977" s="44"/>
      <c r="P6977" s="44"/>
      <c r="Q6977" s="44"/>
      <c r="R6977" s="44"/>
      <c r="S6977" s="44"/>
      <c r="T6977" s="44"/>
      <c r="U6977" s="44"/>
      <c r="V6977" s="44"/>
      <c r="W6977" s="44"/>
      <c r="X6977" s="44"/>
      <c r="Y6977" s="44"/>
    </row>
    <row r="6978" spans="1:25" ht="15" customHeight="1" x14ac:dyDescent="0.2">
      <c r="A6978" s="44"/>
      <c r="O6978" s="44"/>
      <c r="P6978" s="44"/>
      <c r="Q6978" s="44"/>
      <c r="R6978" s="44"/>
      <c r="S6978" s="44"/>
      <c r="T6978" s="44"/>
      <c r="U6978" s="44"/>
      <c r="V6978" s="44"/>
      <c r="W6978" s="44"/>
      <c r="X6978" s="44"/>
      <c r="Y6978" s="44"/>
    </row>
    <row r="6979" spans="1:25" ht="15" customHeight="1" x14ac:dyDescent="0.2">
      <c r="A6979" s="44"/>
      <c r="O6979" s="44"/>
      <c r="P6979" s="44"/>
      <c r="Q6979" s="44"/>
      <c r="R6979" s="44"/>
      <c r="S6979" s="44"/>
      <c r="T6979" s="44"/>
      <c r="U6979" s="44"/>
      <c r="V6979" s="44"/>
      <c r="W6979" s="44"/>
      <c r="X6979" s="44"/>
      <c r="Y6979" s="44"/>
    </row>
    <row r="6980" spans="1:25" ht="15" customHeight="1" x14ac:dyDescent="0.2">
      <c r="A6980" s="44"/>
      <c r="O6980" s="44"/>
      <c r="P6980" s="44"/>
      <c r="Q6980" s="44"/>
      <c r="R6980" s="44"/>
      <c r="S6980" s="44"/>
      <c r="T6980" s="44"/>
      <c r="U6980" s="44"/>
      <c r="V6980" s="44"/>
      <c r="W6980" s="44"/>
      <c r="X6980" s="44"/>
      <c r="Y6980" s="44"/>
    </row>
    <row r="6981" spans="1:25" ht="15" customHeight="1" x14ac:dyDescent="0.2">
      <c r="A6981" s="44"/>
      <c r="O6981" s="44"/>
      <c r="P6981" s="44"/>
      <c r="Q6981" s="44"/>
      <c r="R6981" s="44"/>
      <c r="S6981" s="44"/>
      <c r="T6981" s="44"/>
      <c r="U6981" s="44"/>
      <c r="V6981" s="44"/>
      <c r="W6981" s="44"/>
      <c r="X6981" s="44"/>
      <c r="Y6981" s="44"/>
    </row>
    <row r="6982" spans="1:25" ht="15" customHeight="1" x14ac:dyDescent="0.2">
      <c r="A6982" s="44"/>
      <c r="O6982" s="44"/>
      <c r="P6982" s="44"/>
      <c r="Q6982" s="44"/>
      <c r="R6982" s="44"/>
      <c r="S6982" s="44"/>
      <c r="T6982" s="44"/>
      <c r="U6982" s="44"/>
      <c r="V6982" s="44"/>
      <c r="W6982" s="44"/>
      <c r="X6982" s="44"/>
      <c r="Y6982" s="44"/>
    </row>
    <row r="6983" spans="1:25" ht="15" customHeight="1" x14ac:dyDescent="0.2">
      <c r="A6983" s="44"/>
      <c r="O6983" s="44"/>
      <c r="P6983" s="44"/>
      <c r="Q6983" s="44"/>
      <c r="R6983" s="44"/>
      <c r="S6983" s="44"/>
      <c r="T6983" s="44"/>
      <c r="U6983" s="44"/>
      <c r="V6983" s="44"/>
      <c r="W6983" s="44"/>
      <c r="X6983" s="44"/>
      <c r="Y6983" s="44"/>
    </row>
    <row r="6984" spans="1:25" ht="15" customHeight="1" x14ac:dyDescent="0.2">
      <c r="A6984" s="44"/>
      <c r="O6984" s="44"/>
      <c r="P6984" s="44"/>
      <c r="Q6984" s="44"/>
      <c r="R6984" s="44"/>
      <c r="S6984" s="44"/>
      <c r="T6984" s="44"/>
      <c r="U6984" s="44"/>
      <c r="V6984" s="44"/>
      <c r="W6984" s="44"/>
      <c r="X6984" s="44"/>
      <c r="Y6984" s="44"/>
    </row>
    <row r="6985" spans="1:25" ht="15" customHeight="1" x14ac:dyDescent="0.2">
      <c r="A6985" s="44"/>
      <c r="O6985" s="44"/>
      <c r="P6985" s="44"/>
      <c r="Q6985" s="44"/>
      <c r="R6985" s="44"/>
      <c r="S6985" s="44"/>
      <c r="T6985" s="44"/>
      <c r="U6985" s="44"/>
      <c r="V6985" s="44"/>
      <c r="W6985" s="44"/>
      <c r="X6985" s="44"/>
      <c r="Y6985" s="44"/>
    </row>
    <row r="6986" spans="1:25" ht="15" customHeight="1" x14ac:dyDescent="0.2">
      <c r="A6986" s="44"/>
      <c r="O6986" s="44"/>
      <c r="P6986" s="44"/>
      <c r="Q6986" s="44"/>
      <c r="R6986" s="44"/>
      <c r="S6986" s="44"/>
      <c r="T6986" s="44"/>
      <c r="U6986" s="44"/>
      <c r="V6986" s="44"/>
      <c r="W6986" s="44"/>
      <c r="X6986" s="44"/>
      <c r="Y6986" s="44"/>
    </row>
    <row r="6987" spans="1:25" ht="15" customHeight="1" x14ac:dyDescent="0.2">
      <c r="A6987" s="44"/>
      <c r="O6987" s="44"/>
      <c r="P6987" s="44"/>
      <c r="Q6987" s="44"/>
      <c r="R6987" s="44"/>
      <c r="S6987" s="44"/>
      <c r="T6987" s="44"/>
      <c r="U6987" s="44"/>
      <c r="V6987" s="44"/>
      <c r="W6987" s="44"/>
      <c r="X6987" s="44"/>
      <c r="Y6987" s="44"/>
    </row>
    <row r="6988" spans="1:25" ht="15" customHeight="1" x14ac:dyDescent="0.2">
      <c r="A6988" s="44"/>
      <c r="O6988" s="44"/>
      <c r="P6988" s="44"/>
      <c r="Q6988" s="44"/>
      <c r="R6988" s="44"/>
      <c r="S6988" s="44"/>
      <c r="T6988" s="44"/>
      <c r="U6988" s="44"/>
      <c r="V6988" s="44"/>
      <c r="W6988" s="44"/>
      <c r="X6988" s="44"/>
      <c r="Y6988" s="44"/>
    </row>
    <row r="6989" spans="1:25" ht="15" customHeight="1" x14ac:dyDescent="0.2">
      <c r="A6989" s="44"/>
      <c r="O6989" s="44"/>
      <c r="P6989" s="44"/>
      <c r="Q6989" s="44"/>
      <c r="R6989" s="44"/>
      <c r="S6989" s="44"/>
      <c r="T6989" s="44"/>
      <c r="U6989" s="44"/>
      <c r="V6989" s="44"/>
      <c r="W6989" s="44"/>
      <c r="X6989" s="44"/>
      <c r="Y6989" s="44"/>
    </row>
    <row r="6990" spans="1:25" ht="15" customHeight="1" x14ac:dyDescent="0.2">
      <c r="A6990" s="44"/>
      <c r="O6990" s="44"/>
      <c r="P6990" s="44"/>
      <c r="Q6990" s="44"/>
      <c r="R6990" s="44"/>
      <c r="S6990" s="44"/>
      <c r="T6990" s="44"/>
      <c r="U6990" s="44"/>
      <c r="V6990" s="44"/>
      <c r="W6990" s="44"/>
      <c r="X6990" s="44"/>
      <c r="Y6990" s="44"/>
    </row>
    <row r="6991" spans="1:25" ht="15" customHeight="1" x14ac:dyDescent="0.2">
      <c r="A6991" s="44"/>
      <c r="O6991" s="44"/>
      <c r="P6991" s="44"/>
      <c r="Q6991" s="44"/>
      <c r="R6991" s="44"/>
      <c r="S6991" s="44"/>
      <c r="T6991" s="44"/>
      <c r="U6991" s="44"/>
      <c r="V6991" s="44"/>
      <c r="W6991" s="44"/>
      <c r="X6991" s="44"/>
      <c r="Y6991" s="44"/>
    </row>
    <row r="6992" spans="1:25" ht="15" customHeight="1" x14ac:dyDescent="0.2">
      <c r="A6992" s="44"/>
      <c r="O6992" s="44"/>
      <c r="P6992" s="44"/>
      <c r="Q6992" s="44"/>
      <c r="R6992" s="44"/>
      <c r="S6992" s="44"/>
      <c r="T6992" s="44"/>
      <c r="U6992" s="44"/>
      <c r="V6992" s="44"/>
      <c r="W6992" s="44"/>
      <c r="X6992" s="44"/>
      <c r="Y6992" s="44"/>
    </row>
    <row r="6993" spans="1:25" ht="15" customHeight="1" x14ac:dyDescent="0.2">
      <c r="A6993" s="44"/>
      <c r="O6993" s="44"/>
      <c r="P6993" s="44"/>
      <c r="Q6993" s="44"/>
      <c r="R6993" s="44"/>
      <c r="S6993" s="44"/>
      <c r="T6993" s="44"/>
      <c r="U6993" s="44"/>
      <c r="V6993" s="44"/>
      <c r="W6993" s="44"/>
      <c r="X6993" s="44"/>
      <c r="Y6993" s="44"/>
    </row>
    <row r="6994" spans="1:25" ht="15" customHeight="1" x14ac:dyDescent="0.2">
      <c r="A6994" s="44"/>
      <c r="O6994" s="44"/>
      <c r="P6994" s="44"/>
      <c r="Q6994" s="44"/>
      <c r="R6994" s="44"/>
      <c r="S6994" s="44"/>
      <c r="T6994" s="44"/>
      <c r="U6994" s="44"/>
      <c r="V6994" s="44"/>
      <c r="W6994" s="44"/>
      <c r="X6994" s="44"/>
      <c r="Y6994" s="44"/>
    </row>
    <row r="6995" spans="1:25" ht="15" customHeight="1" x14ac:dyDescent="0.2">
      <c r="A6995" s="44"/>
      <c r="O6995" s="44"/>
      <c r="P6995" s="44"/>
      <c r="Q6995" s="44"/>
      <c r="R6995" s="44"/>
      <c r="S6995" s="44"/>
      <c r="T6995" s="44"/>
      <c r="U6995" s="44"/>
      <c r="V6995" s="44"/>
      <c r="W6995" s="44"/>
      <c r="X6995" s="44"/>
      <c r="Y6995" s="44"/>
    </row>
    <row r="6996" spans="1:25" ht="15" customHeight="1" x14ac:dyDescent="0.2">
      <c r="A6996" s="44"/>
      <c r="O6996" s="44"/>
      <c r="P6996" s="44"/>
      <c r="Q6996" s="44"/>
      <c r="R6996" s="44"/>
      <c r="S6996" s="44"/>
      <c r="T6996" s="44"/>
      <c r="U6996" s="44"/>
      <c r="V6996" s="44"/>
      <c r="W6996" s="44"/>
      <c r="X6996" s="44"/>
      <c r="Y6996" s="44"/>
    </row>
    <row r="6997" spans="1:25" ht="15" customHeight="1" x14ac:dyDescent="0.2">
      <c r="A6997" s="44"/>
      <c r="O6997" s="44"/>
      <c r="P6997" s="44"/>
      <c r="Q6997" s="44"/>
      <c r="R6997" s="44"/>
      <c r="S6997" s="44"/>
      <c r="T6997" s="44"/>
      <c r="U6997" s="44"/>
      <c r="V6997" s="44"/>
      <c r="W6997" s="44"/>
      <c r="X6997" s="44"/>
      <c r="Y6997" s="44"/>
    </row>
    <row r="6998" spans="1:25" ht="15" customHeight="1" x14ac:dyDescent="0.2">
      <c r="A6998" s="44"/>
      <c r="O6998" s="44"/>
      <c r="P6998" s="44"/>
      <c r="Q6998" s="44"/>
      <c r="R6998" s="44"/>
      <c r="S6998" s="44"/>
      <c r="T6998" s="44"/>
      <c r="U6998" s="44"/>
      <c r="V6998" s="44"/>
      <c r="W6998" s="44"/>
      <c r="X6998" s="44"/>
      <c r="Y6998" s="44"/>
    </row>
    <row r="6999" spans="1:25" ht="15" customHeight="1" x14ac:dyDescent="0.2">
      <c r="A6999" s="44"/>
      <c r="O6999" s="44"/>
      <c r="P6999" s="44"/>
      <c r="Q6999" s="44"/>
      <c r="R6999" s="44"/>
      <c r="S6999" s="44"/>
      <c r="T6999" s="44"/>
      <c r="U6999" s="44"/>
      <c r="V6999" s="44"/>
      <c r="W6999" s="44"/>
      <c r="X6999" s="44"/>
      <c r="Y6999" s="44"/>
    </row>
    <row r="7000" spans="1:25" ht="15" customHeight="1" x14ac:dyDescent="0.2">
      <c r="A7000" s="44"/>
      <c r="O7000" s="44"/>
      <c r="P7000" s="44"/>
      <c r="Q7000" s="44"/>
      <c r="R7000" s="44"/>
      <c r="S7000" s="44"/>
      <c r="T7000" s="44"/>
      <c r="U7000" s="44"/>
      <c r="V7000" s="44"/>
      <c r="W7000" s="44"/>
      <c r="X7000" s="44"/>
      <c r="Y7000" s="44"/>
    </row>
    <row r="7001" spans="1:25" ht="15" customHeight="1" x14ac:dyDescent="0.2">
      <c r="A7001" s="44"/>
      <c r="O7001" s="44"/>
      <c r="P7001" s="44"/>
      <c r="Q7001" s="44"/>
      <c r="R7001" s="44"/>
      <c r="S7001" s="44"/>
      <c r="T7001" s="44"/>
      <c r="U7001" s="44"/>
      <c r="V7001" s="44"/>
      <c r="W7001" s="44"/>
      <c r="X7001" s="44"/>
      <c r="Y7001" s="44"/>
    </row>
    <row r="7002" spans="1:25" ht="15" customHeight="1" x14ac:dyDescent="0.2">
      <c r="A7002" s="44"/>
      <c r="O7002" s="44"/>
      <c r="P7002" s="44"/>
      <c r="Q7002" s="44"/>
      <c r="R7002" s="44"/>
      <c r="S7002" s="44"/>
      <c r="T7002" s="44"/>
      <c r="U7002" s="44"/>
      <c r="V7002" s="44"/>
      <c r="W7002" s="44"/>
      <c r="X7002" s="44"/>
      <c r="Y7002" s="44"/>
    </row>
    <row r="7003" spans="1:25" ht="15" customHeight="1" x14ac:dyDescent="0.2">
      <c r="A7003" s="44"/>
      <c r="O7003" s="44"/>
      <c r="P7003" s="44"/>
      <c r="Q7003" s="44"/>
      <c r="R7003" s="44"/>
      <c r="S7003" s="44"/>
      <c r="T7003" s="44"/>
      <c r="U7003" s="44"/>
      <c r="V7003" s="44"/>
      <c r="W7003" s="44"/>
      <c r="X7003" s="44"/>
      <c r="Y7003" s="44"/>
    </row>
    <row r="7004" spans="1:25" ht="15" customHeight="1" x14ac:dyDescent="0.2">
      <c r="A7004" s="44"/>
      <c r="O7004" s="44"/>
      <c r="P7004" s="44"/>
      <c r="Q7004" s="44"/>
      <c r="R7004" s="44"/>
      <c r="S7004" s="44"/>
      <c r="T7004" s="44"/>
      <c r="U7004" s="44"/>
      <c r="V7004" s="44"/>
      <c r="W7004" s="44"/>
      <c r="X7004" s="44"/>
      <c r="Y7004" s="44"/>
    </row>
    <row r="7005" spans="1:25" ht="15" customHeight="1" x14ac:dyDescent="0.2">
      <c r="A7005" s="44"/>
      <c r="O7005" s="44"/>
      <c r="P7005" s="44"/>
      <c r="Q7005" s="44"/>
      <c r="R7005" s="44"/>
      <c r="S7005" s="44"/>
      <c r="T7005" s="44"/>
      <c r="U7005" s="44"/>
      <c r="V7005" s="44"/>
      <c r="W7005" s="44"/>
      <c r="X7005" s="44"/>
      <c r="Y7005" s="44"/>
    </row>
    <row r="7006" spans="1:25" ht="15" customHeight="1" x14ac:dyDescent="0.2">
      <c r="A7006" s="44"/>
      <c r="O7006" s="44"/>
      <c r="P7006" s="44"/>
      <c r="Q7006" s="44"/>
      <c r="R7006" s="44"/>
      <c r="S7006" s="44"/>
      <c r="T7006" s="44"/>
      <c r="U7006" s="44"/>
      <c r="V7006" s="44"/>
      <c r="W7006" s="44"/>
      <c r="X7006" s="44"/>
      <c r="Y7006" s="44"/>
    </row>
    <row r="7007" spans="1:25" ht="15" customHeight="1" x14ac:dyDescent="0.2">
      <c r="A7007" s="44"/>
      <c r="O7007" s="44"/>
      <c r="P7007" s="44"/>
      <c r="Q7007" s="44"/>
      <c r="R7007" s="44"/>
      <c r="S7007" s="44"/>
      <c r="T7007" s="44"/>
      <c r="U7007" s="44"/>
      <c r="V7007" s="44"/>
      <c r="W7007" s="44"/>
      <c r="X7007" s="44"/>
      <c r="Y7007" s="44"/>
    </row>
    <row r="7008" spans="1:25" ht="15" customHeight="1" x14ac:dyDescent="0.2">
      <c r="A7008" s="44"/>
      <c r="O7008" s="44"/>
      <c r="P7008" s="44"/>
      <c r="Q7008" s="44"/>
      <c r="R7008" s="44"/>
      <c r="S7008" s="44"/>
      <c r="T7008" s="44"/>
      <c r="U7008" s="44"/>
      <c r="V7008" s="44"/>
      <c r="W7008" s="44"/>
      <c r="X7008" s="44"/>
      <c r="Y7008" s="44"/>
    </row>
    <row r="7009" spans="1:25" ht="15" customHeight="1" x14ac:dyDescent="0.2">
      <c r="A7009" s="44"/>
      <c r="O7009" s="44"/>
      <c r="P7009" s="44"/>
      <c r="Q7009" s="44"/>
      <c r="R7009" s="44"/>
      <c r="S7009" s="44"/>
      <c r="T7009" s="44"/>
      <c r="U7009" s="44"/>
      <c r="V7009" s="44"/>
      <c r="W7009" s="44"/>
      <c r="X7009" s="44"/>
      <c r="Y7009" s="44"/>
    </row>
    <row r="7010" spans="1:25" ht="15" customHeight="1" x14ac:dyDescent="0.2">
      <c r="A7010" s="44"/>
      <c r="O7010" s="44"/>
      <c r="P7010" s="44"/>
      <c r="Q7010" s="44"/>
      <c r="R7010" s="44"/>
      <c r="S7010" s="44"/>
      <c r="T7010" s="44"/>
      <c r="U7010" s="44"/>
      <c r="V7010" s="44"/>
      <c r="W7010" s="44"/>
      <c r="X7010" s="44"/>
      <c r="Y7010" s="44"/>
    </row>
    <row r="7011" spans="1:25" ht="15" customHeight="1" x14ac:dyDescent="0.2">
      <c r="A7011" s="44"/>
      <c r="O7011" s="44"/>
      <c r="P7011" s="44"/>
      <c r="Q7011" s="44"/>
      <c r="R7011" s="44"/>
      <c r="S7011" s="44"/>
      <c r="T7011" s="44"/>
      <c r="U7011" s="44"/>
      <c r="V7011" s="44"/>
      <c r="W7011" s="44"/>
      <c r="X7011" s="44"/>
      <c r="Y7011" s="44"/>
    </row>
    <row r="7012" spans="1:25" ht="15" customHeight="1" x14ac:dyDescent="0.2">
      <c r="A7012" s="44"/>
      <c r="O7012" s="44"/>
      <c r="P7012" s="44"/>
      <c r="Q7012" s="44"/>
      <c r="R7012" s="44"/>
      <c r="S7012" s="44"/>
      <c r="T7012" s="44"/>
      <c r="U7012" s="44"/>
      <c r="V7012" s="44"/>
      <c r="W7012" s="44"/>
      <c r="X7012" s="44"/>
      <c r="Y7012" s="44"/>
    </row>
    <row r="7013" spans="1:25" ht="15" customHeight="1" x14ac:dyDescent="0.2">
      <c r="A7013" s="44"/>
      <c r="O7013" s="44"/>
      <c r="P7013" s="44"/>
      <c r="Q7013" s="44"/>
      <c r="R7013" s="44"/>
      <c r="S7013" s="44"/>
      <c r="T7013" s="44"/>
      <c r="U7013" s="44"/>
      <c r="V7013" s="44"/>
      <c r="W7013" s="44"/>
      <c r="X7013" s="44"/>
      <c r="Y7013" s="44"/>
    </row>
    <row r="7014" spans="1:25" ht="15" customHeight="1" x14ac:dyDescent="0.2">
      <c r="A7014" s="44"/>
      <c r="O7014" s="44"/>
      <c r="P7014" s="44"/>
      <c r="Q7014" s="44"/>
      <c r="R7014" s="44"/>
      <c r="S7014" s="44"/>
      <c r="T7014" s="44"/>
      <c r="U7014" s="44"/>
      <c r="V7014" s="44"/>
      <c r="W7014" s="44"/>
      <c r="X7014" s="44"/>
      <c r="Y7014" s="44"/>
    </row>
    <row r="7015" spans="1:25" ht="15" customHeight="1" x14ac:dyDescent="0.2">
      <c r="A7015" s="44"/>
      <c r="O7015" s="44"/>
      <c r="P7015" s="44"/>
      <c r="Q7015" s="44"/>
      <c r="R7015" s="44"/>
      <c r="S7015" s="44"/>
      <c r="T7015" s="44"/>
      <c r="U7015" s="44"/>
      <c r="V7015" s="44"/>
      <c r="W7015" s="44"/>
      <c r="X7015" s="44"/>
      <c r="Y7015" s="44"/>
    </row>
    <row r="7016" spans="1:25" ht="15" customHeight="1" x14ac:dyDescent="0.2">
      <c r="A7016" s="44"/>
      <c r="O7016" s="44"/>
      <c r="P7016" s="44"/>
      <c r="Q7016" s="44"/>
      <c r="R7016" s="44"/>
      <c r="S7016" s="44"/>
      <c r="T7016" s="44"/>
      <c r="U7016" s="44"/>
      <c r="V7016" s="44"/>
      <c r="W7016" s="44"/>
      <c r="X7016" s="44"/>
      <c r="Y7016" s="44"/>
    </row>
    <row r="7017" spans="1:25" ht="15" customHeight="1" x14ac:dyDescent="0.2">
      <c r="A7017" s="44"/>
      <c r="O7017" s="44"/>
      <c r="P7017" s="44"/>
      <c r="Q7017" s="44"/>
      <c r="R7017" s="44"/>
      <c r="S7017" s="44"/>
      <c r="T7017" s="44"/>
      <c r="U7017" s="44"/>
      <c r="V7017" s="44"/>
      <c r="W7017" s="44"/>
      <c r="X7017" s="44"/>
      <c r="Y7017" s="44"/>
    </row>
    <row r="7018" spans="1:25" ht="15" customHeight="1" x14ac:dyDescent="0.2">
      <c r="A7018" s="44"/>
      <c r="O7018" s="44"/>
      <c r="P7018" s="44"/>
      <c r="Q7018" s="44"/>
      <c r="R7018" s="44"/>
      <c r="S7018" s="44"/>
      <c r="T7018" s="44"/>
      <c r="U7018" s="44"/>
      <c r="V7018" s="44"/>
      <c r="W7018" s="44"/>
      <c r="X7018" s="44"/>
      <c r="Y7018" s="44"/>
    </row>
    <row r="7019" spans="1:25" ht="15" customHeight="1" x14ac:dyDescent="0.2">
      <c r="A7019" s="44"/>
      <c r="O7019" s="44"/>
      <c r="P7019" s="44"/>
      <c r="Q7019" s="44"/>
      <c r="R7019" s="44"/>
      <c r="S7019" s="44"/>
      <c r="T7019" s="44"/>
      <c r="U7019" s="44"/>
      <c r="V7019" s="44"/>
      <c r="W7019" s="44"/>
      <c r="X7019" s="44"/>
      <c r="Y7019" s="44"/>
    </row>
    <row r="7020" spans="1:25" ht="15" customHeight="1" x14ac:dyDescent="0.2">
      <c r="A7020" s="44"/>
      <c r="O7020" s="44"/>
      <c r="P7020" s="44"/>
      <c r="Q7020" s="44"/>
      <c r="R7020" s="44"/>
      <c r="S7020" s="44"/>
      <c r="T7020" s="44"/>
      <c r="U7020" s="44"/>
      <c r="V7020" s="44"/>
      <c r="W7020" s="44"/>
      <c r="X7020" s="44"/>
      <c r="Y7020" s="44"/>
    </row>
    <row r="7021" spans="1:25" ht="15" customHeight="1" x14ac:dyDescent="0.2">
      <c r="A7021" s="44"/>
      <c r="O7021" s="44"/>
      <c r="P7021" s="44"/>
      <c r="Q7021" s="44"/>
      <c r="R7021" s="44"/>
      <c r="S7021" s="44"/>
      <c r="T7021" s="44"/>
      <c r="U7021" s="44"/>
      <c r="V7021" s="44"/>
      <c r="W7021" s="44"/>
      <c r="X7021" s="44"/>
      <c r="Y7021" s="44"/>
    </row>
    <row r="7022" spans="1:25" ht="15" customHeight="1" x14ac:dyDescent="0.2">
      <c r="A7022" s="44"/>
      <c r="O7022" s="44"/>
      <c r="P7022" s="44"/>
      <c r="Q7022" s="44"/>
      <c r="R7022" s="44"/>
      <c r="S7022" s="44"/>
      <c r="T7022" s="44"/>
      <c r="U7022" s="44"/>
      <c r="V7022" s="44"/>
      <c r="W7022" s="44"/>
      <c r="X7022" s="44"/>
      <c r="Y7022" s="44"/>
    </row>
    <row r="7023" spans="1:25" ht="15" customHeight="1" x14ac:dyDescent="0.2">
      <c r="A7023" s="44"/>
      <c r="O7023" s="44"/>
      <c r="P7023" s="44"/>
      <c r="Q7023" s="44"/>
      <c r="R7023" s="44"/>
      <c r="S7023" s="44"/>
      <c r="T7023" s="44"/>
      <c r="U7023" s="44"/>
      <c r="V7023" s="44"/>
      <c r="W7023" s="44"/>
      <c r="X7023" s="44"/>
      <c r="Y7023" s="44"/>
    </row>
    <row r="7024" spans="1:25" ht="15" customHeight="1" x14ac:dyDescent="0.2">
      <c r="A7024" s="44"/>
      <c r="O7024" s="44"/>
      <c r="P7024" s="44"/>
      <c r="Q7024" s="44"/>
      <c r="R7024" s="44"/>
      <c r="S7024" s="44"/>
      <c r="T7024" s="44"/>
      <c r="U7024" s="44"/>
      <c r="V7024" s="44"/>
      <c r="W7024" s="44"/>
      <c r="X7024" s="44"/>
      <c r="Y7024" s="44"/>
    </row>
    <row r="7025" spans="1:25" ht="15" customHeight="1" x14ac:dyDescent="0.2">
      <c r="A7025" s="44"/>
      <c r="O7025" s="44"/>
      <c r="P7025" s="44"/>
      <c r="Q7025" s="44"/>
      <c r="R7025" s="44"/>
      <c r="S7025" s="44"/>
      <c r="T7025" s="44"/>
      <c r="U7025" s="44"/>
      <c r="V7025" s="44"/>
      <c r="W7025" s="44"/>
      <c r="X7025" s="44"/>
      <c r="Y7025" s="44"/>
    </row>
    <row r="7026" spans="1:25" ht="15" customHeight="1" x14ac:dyDescent="0.2">
      <c r="A7026" s="44"/>
      <c r="O7026" s="44"/>
      <c r="P7026" s="44"/>
      <c r="Q7026" s="44"/>
      <c r="R7026" s="44"/>
      <c r="S7026" s="44"/>
      <c r="T7026" s="44"/>
      <c r="U7026" s="44"/>
      <c r="V7026" s="44"/>
      <c r="W7026" s="44"/>
      <c r="X7026" s="44"/>
      <c r="Y7026" s="44"/>
    </row>
    <row r="7027" spans="1:25" ht="15" customHeight="1" x14ac:dyDescent="0.2">
      <c r="A7027" s="44"/>
      <c r="O7027" s="44"/>
      <c r="P7027" s="44"/>
      <c r="Q7027" s="44"/>
      <c r="R7027" s="44"/>
      <c r="S7027" s="44"/>
      <c r="T7027" s="44"/>
      <c r="U7027" s="44"/>
      <c r="V7027" s="44"/>
      <c r="W7027" s="44"/>
      <c r="X7027" s="44"/>
      <c r="Y7027" s="44"/>
    </row>
    <row r="7028" spans="1:25" ht="15" customHeight="1" x14ac:dyDescent="0.2">
      <c r="A7028" s="44"/>
      <c r="O7028" s="44"/>
      <c r="P7028" s="44"/>
      <c r="Q7028" s="44"/>
      <c r="R7028" s="44"/>
      <c r="S7028" s="44"/>
      <c r="T7028" s="44"/>
      <c r="U7028" s="44"/>
      <c r="V7028" s="44"/>
      <c r="W7028" s="44"/>
      <c r="X7028" s="44"/>
      <c r="Y7028" s="44"/>
    </row>
    <row r="7029" spans="1:25" ht="15" customHeight="1" x14ac:dyDescent="0.2">
      <c r="A7029" s="44"/>
      <c r="O7029" s="44"/>
      <c r="P7029" s="44"/>
      <c r="Q7029" s="44"/>
      <c r="R7029" s="44"/>
      <c r="S7029" s="44"/>
      <c r="T7029" s="44"/>
      <c r="U7029" s="44"/>
      <c r="V7029" s="44"/>
      <c r="W7029" s="44"/>
      <c r="X7029" s="44"/>
      <c r="Y7029" s="44"/>
    </row>
    <row r="7030" spans="1:25" ht="15" customHeight="1" x14ac:dyDescent="0.2">
      <c r="A7030" s="44"/>
      <c r="O7030" s="44"/>
      <c r="P7030" s="44"/>
      <c r="Q7030" s="44"/>
      <c r="R7030" s="44"/>
      <c r="S7030" s="44"/>
      <c r="T7030" s="44"/>
      <c r="U7030" s="44"/>
      <c r="V7030" s="44"/>
      <c r="W7030" s="44"/>
      <c r="X7030" s="44"/>
      <c r="Y7030" s="44"/>
    </row>
    <row r="7031" spans="1:25" ht="15" customHeight="1" x14ac:dyDescent="0.2">
      <c r="A7031" s="44"/>
      <c r="O7031" s="44"/>
      <c r="P7031" s="44"/>
      <c r="Q7031" s="44"/>
      <c r="R7031" s="44"/>
      <c r="S7031" s="44"/>
      <c r="T7031" s="44"/>
      <c r="U7031" s="44"/>
      <c r="V7031" s="44"/>
      <c r="W7031" s="44"/>
      <c r="X7031" s="44"/>
      <c r="Y7031" s="44"/>
    </row>
    <row r="7032" spans="1:25" ht="15" customHeight="1" x14ac:dyDescent="0.2">
      <c r="A7032" s="44"/>
      <c r="O7032" s="44"/>
      <c r="P7032" s="44"/>
      <c r="Q7032" s="44"/>
      <c r="R7032" s="44"/>
      <c r="S7032" s="44"/>
      <c r="T7032" s="44"/>
      <c r="U7032" s="44"/>
      <c r="V7032" s="44"/>
      <c r="W7032" s="44"/>
      <c r="X7032" s="44"/>
      <c r="Y7032" s="44"/>
    </row>
    <row r="7033" spans="1:25" ht="15" customHeight="1" x14ac:dyDescent="0.2">
      <c r="A7033" s="44"/>
      <c r="O7033" s="44"/>
      <c r="P7033" s="44"/>
      <c r="Q7033" s="44"/>
      <c r="R7033" s="44"/>
      <c r="S7033" s="44"/>
      <c r="T7033" s="44"/>
      <c r="U7033" s="44"/>
      <c r="V7033" s="44"/>
      <c r="W7033" s="44"/>
      <c r="X7033" s="44"/>
      <c r="Y7033" s="44"/>
    </row>
    <row r="7034" spans="1:25" ht="15" customHeight="1" x14ac:dyDescent="0.2">
      <c r="A7034" s="44"/>
      <c r="O7034" s="44"/>
      <c r="P7034" s="44"/>
      <c r="Q7034" s="44"/>
      <c r="R7034" s="44"/>
      <c r="S7034" s="44"/>
      <c r="T7034" s="44"/>
      <c r="U7034" s="44"/>
      <c r="V7034" s="44"/>
      <c r="W7034" s="44"/>
      <c r="X7034" s="44"/>
      <c r="Y7034" s="44"/>
    </row>
    <row r="7035" spans="1:25" ht="15" customHeight="1" x14ac:dyDescent="0.2">
      <c r="A7035" s="44"/>
      <c r="O7035" s="44"/>
      <c r="P7035" s="44"/>
      <c r="Q7035" s="44"/>
      <c r="R7035" s="44"/>
      <c r="S7035" s="44"/>
      <c r="T7035" s="44"/>
      <c r="U7035" s="44"/>
      <c r="V7035" s="44"/>
      <c r="W7035" s="44"/>
      <c r="X7035" s="44"/>
      <c r="Y7035" s="44"/>
    </row>
    <row r="7036" spans="1:25" ht="15" customHeight="1" x14ac:dyDescent="0.2">
      <c r="A7036" s="44"/>
      <c r="O7036" s="44"/>
      <c r="P7036" s="44"/>
      <c r="Q7036" s="44"/>
      <c r="R7036" s="44"/>
      <c r="S7036" s="44"/>
      <c r="T7036" s="44"/>
      <c r="U7036" s="44"/>
      <c r="V7036" s="44"/>
      <c r="W7036" s="44"/>
      <c r="X7036" s="44"/>
      <c r="Y7036" s="44"/>
    </row>
    <row r="7037" spans="1:25" ht="15" customHeight="1" x14ac:dyDescent="0.2">
      <c r="A7037" s="44"/>
      <c r="O7037" s="44"/>
      <c r="P7037" s="44"/>
      <c r="Q7037" s="44"/>
      <c r="R7037" s="44"/>
      <c r="S7037" s="44"/>
      <c r="T7037" s="44"/>
      <c r="U7037" s="44"/>
      <c r="V7037" s="44"/>
      <c r="W7037" s="44"/>
      <c r="X7037" s="44"/>
      <c r="Y7037" s="44"/>
    </row>
    <row r="7038" spans="1:25" ht="15" customHeight="1" x14ac:dyDescent="0.2">
      <c r="A7038" s="44"/>
      <c r="O7038" s="44"/>
      <c r="P7038" s="44"/>
      <c r="Q7038" s="44"/>
      <c r="R7038" s="44"/>
      <c r="S7038" s="44"/>
      <c r="T7038" s="44"/>
      <c r="U7038" s="44"/>
      <c r="V7038" s="44"/>
      <c r="W7038" s="44"/>
      <c r="X7038" s="44"/>
      <c r="Y7038" s="44"/>
    </row>
    <row r="7039" spans="1:25" ht="15" customHeight="1" x14ac:dyDescent="0.2">
      <c r="A7039" s="44"/>
      <c r="O7039" s="44"/>
      <c r="P7039" s="44"/>
      <c r="Q7039" s="44"/>
      <c r="R7039" s="44"/>
      <c r="S7039" s="44"/>
      <c r="T7039" s="44"/>
      <c r="U7039" s="44"/>
      <c r="V7039" s="44"/>
      <c r="W7039" s="44"/>
      <c r="X7039" s="44"/>
      <c r="Y7039" s="44"/>
    </row>
    <row r="7040" spans="1:25" ht="15" customHeight="1" x14ac:dyDescent="0.2">
      <c r="A7040" s="44"/>
      <c r="O7040" s="44"/>
      <c r="P7040" s="44"/>
      <c r="Q7040" s="44"/>
      <c r="R7040" s="44"/>
      <c r="S7040" s="44"/>
      <c r="T7040" s="44"/>
      <c r="U7040" s="44"/>
      <c r="V7040" s="44"/>
      <c r="W7040" s="44"/>
      <c r="X7040" s="44"/>
      <c r="Y7040" s="44"/>
    </row>
    <row r="7041" spans="1:25" ht="15" customHeight="1" x14ac:dyDescent="0.2">
      <c r="A7041" s="44"/>
      <c r="O7041" s="44"/>
      <c r="P7041" s="44"/>
      <c r="Q7041" s="44"/>
      <c r="R7041" s="44"/>
      <c r="S7041" s="44"/>
      <c r="T7041" s="44"/>
      <c r="U7041" s="44"/>
      <c r="V7041" s="44"/>
      <c r="W7041" s="44"/>
      <c r="X7041" s="44"/>
      <c r="Y7041" s="44"/>
    </row>
    <row r="7042" spans="1:25" ht="15" customHeight="1" x14ac:dyDescent="0.2">
      <c r="A7042" s="44"/>
      <c r="O7042" s="44"/>
      <c r="P7042" s="44"/>
      <c r="Q7042" s="44"/>
      <c r="R7042" s="44"/>
      <c r="S7042" s="44"/>
      <c r="T7042" s="44"/>
      <c r="U7042" s="44"/>
      <c r="V7042" s="44"/>
      <c r="W7042" s="44"/>
      <c r="X7042" s="44"/>
      <c r="Y7042" s="44"/>
    </row>
    <row r="7043" spans="1:25" ht="15" customHeight="1" x14ac:dyDescent="0.2">
      <c r="A7043" s="44"/>
      <c r="O7043" s="44"/>
      <c r="P7043" s="44"/>
      <c r="Q7043" s="44"/>
      <c r="R7043" s="44"/>
      <c r="S7043" s="44"/>
      <c r="T7043" s="44"/>
      <c r="U7043" s="44"/>
      <c r="V7043" s="44"/>
      <c r="W7043" s="44"/>
      <c r="X7043" s="44"/>
      <c r="Y7043" s="44"/>
    </row>
    <row r="7044" spans="1:25" ht="15" customHeight="1" x14ac:dyDescent="0.2">
      <c r="A7044" s="44"/>
      <c r="O7044" s="44"/>
      <c r="P7044" s="44"/>
      <c r="Q7044" s="44"/>
      <c r="R7044" s="44"/>
      <c r="S7044" s="44"/>
      <c r="T7044" s="44"/>
      <c r="U7044" s="44"/>
      <c r="V7044" s="44"/>
      <c r="W7044" s="44"/>
      <c r="X7044" s="44"/>
      <c r="Y7044" s="44"/>
    </row>
    <row r="7045" spans="1:25" ht="15" customHeight="1" x14ac:dyDescent="0.2">
      <c r="A7045" s="44"/>
      <c r="O7045" s="44"/>
      <c r="P7045" s="44"/>
      <c r="Q7045" s="44"/>
      <c r="R7045" s="44"/>
      <c r="S7045" s="44"/>
      <c r="T7045" s="44"/>
      <c r="U7045" s="44"/>
      <c r="V7045" s="44"/>
      <c r="W7045" s="44"/>
      <c r="X7045" s="44"/>
      <c r="Y7045" s="44"/>
    </row>
    <row r="7046" spans="1:25" ht="15" customHeight="1" x14ac:dyDescent="0.2">
      <c r="A7046" s="44"/>
      <c r="O7046" s="44"/>
      <c r="P7046" s="44"/>
      <c r="Q7046" s="44"/>
      <c r="R7046" s="44"/>
      <c r="S7046" s="44"/>
      <c r="T7046" s="44"/>
      <c r="U7046" s="44"/>
      <c r="V7046" s="44"/>
      <c r="W7046" s="44"/>
      <c r="X7046" s="44"/>
      <c r="Y7046" s="44"/>
    </row>
    <row r="7047" spans="1:25" ht="15" customHeight="1" x14ac:dyDescent="0.2">
      <c r="A7047" s="44"/>
      <c r="O7047" s="44"/>
      <c r="P7047" s="44"/>
      <c r="Q7047" s="44"/>
      <c r="R7047" s="44"/>
      <c r="S7047" s="44"/>
      <c r="T7047" s="44"/>
      <c r="U7047" s="44"/>
      <c r="V7047" s="44"/>
      <c r="W7047" s="44"/>
      <c r="X7047" s="44"/>
      <c r="Y7047" s="44"/>
    </row>
    <row r="7048" spans="1:25" ht="15" customHeight="1" x14ac:dyDescent="0.2">
      <c r="A7048" s="44"/>
      <c r="O7048" s="44"/>
      <c r="P7048" s="44"/>
      <c r="Q7048" s="44"/>
      <c r="R7048" s="44"/>
      <c r="S7048" s="44"/>
      <c r="T7048" s="44"/>
      <c r="U7048" s="44"/>
      <c r="V7048" s="44"/>
      <c r="W7048" s="44"/>
      <c r="X7048" s="44"/>
      <c r="Y7048" s="44"/>
    </row>
    <row r="7049" spans="1:25" ht="15" customHeight="1" x14ac:dyDescent="0.2">
      <c r="A7049" s="44"/>
      <c r="O7049" s="44"/>
      <c r="P7049" s="44"/>
      <c r="Q7049" s="44"/>
      <c r="R7049" s="44"/>
      <c r="S7049" s="44"/>
      <c r="T7049" s="44"/>
      <c r="U7049" s="44"/>
      <c r="V7049" s="44"/>
      <c r="W7049" s="44"/>
      <c r="X7049" s="44"/>
      <c r="Y7049" s="44"/>
    </row>
    <row r="7050" spans="1:25" ht="15" customHeight="1" x14ac:dyDescent="0.2">
      <c r="A7050" s="44"/>
      <c r="O7050" s="44"/>
      <c r="P7050" s="44"/>
      <c r="Q7050" s="44"/>
      <c r="R7050" s="44"/>
      <c r="S7050" s="44"/>
      <c r="T7050" s="44"/>
      <c r="U7050" s="44"/>
      <c r="V7050" s="44"/>
      <c r="W7050" s="44"/>
      <c r="X7050" s="44"/>
      <c r="Y7050" s="44"/>
    </row>
    <row r="7051" spans="1:25" ht="15" customHeight="1" x14ac:dyDescent="0.2">
      <c r="A7051" s="44"/>
      <c r="O7051" s="44"/>
      <c r="P7051" s="44"/>
      <c r="Q7051" s="44"/>
      <c r="R7051" s="44"/>
      <c r="S7051" s="44"/>
      <c r="T7051" s="44"/>
      <c r="U7051" s="44"/>
      <c r="V7051" s="44"/>
      <c r="W7051" s="44"/>
      <c r="X7051" s="44"/>
      <c r="Y7051" s="44"/>
    </row>
    <row r="7052" spans="1:25" ht="15" customHeight="1" x14ac:dyDescent="0.2">
      <c r="A7052" s="44"/>
      <c r="O7052" s="44"/>
      <c r="P7052" s="44"/>
      <c r="Q7052" s="44"/>
      <c r="R7052" s="44"/>
      <c r="S7052" s="44"/>
      <c r="T7052" s="44"/>
      <c r="U7052" s="44"/>
      <c r="V7052" s="44"/>
      <c r="W7052" s="44"/>
      <c r="X7052" s="44"/>
      <c r="Y7052" s="44"/>
    </row>
    <row r="7053" spans="1:25" ht="15" customHeight="1" x14ac:dyDescent="0.2">
      <c r="A7053" s="44"/>
      <c r="O7053" s="44"/>
      <c r="P7053" s="44"/>
      <c r="Q7053" s="44"/>
      <c r="R7053" s="44"/>
      <c r="S7053" s="44"/>
      <c r="T7053" s="44"/>
      <c r="U7053" s="44"/>
      <c r="V7053" s="44"/>
      <c r="W7053" s="44"/>
      <c r="X7053" s="44"/>
      <c r="Y7053" s="44"/>
    </row>
    <row r="7054" spans="1:25" ht="15" customHeight="1" x14ac:dyDescent="0.2">
      <c r="A7054" s="44"/>
      <c r="O7054" s="44"/>
      <c r="P7054" s="44"/>
      <c r="Q7054" s="44"/>
      <c r="R7054" s="44"/>
      <c r="S7054" s="44"/>
      <c r="T7054" s="44"/>
      <c r="U7054" s="44"/>
      <c r="V7054" s="44"/>
      <c r="W7054" s="44"/>
      <c r="X7054" s="44"/>
      <c r="Y7054" s="44"/>
    </row>
    <row r="7055" spans="1:25" ht="15" customHeight="1" x14ac:dyDescent="0.2">
      <c r="A7055" s="44"/>
      <c r="O7055" s="44"/>
      <c r="P7055" s="44"/>
      <c r="Q7055" s="44"/>
      <c r="R7055" s="44"/>
      <c r="S7055" s="44"/>
      <c r="T7055" s="44"/>
      <c r="U7055" s="44"/>
      <c r="V7055" s="44"/>
      <c r="W7055" s="44"/>
      <c r="X7055" s="44"/>
      <c r="Y7055" s="44"/>
    </row>
    <row r="7056" spans="1:25" ht="15" customHeight="1" x14ac:dyDescent="0.2">
      <c r="A7056" s="44"/>
      <c r="O7056" s="44"/>
      <c r="P7056" s="44"/>
      <c r="Q7056" s="44"/>
      <c r="R7056" s="44"/>
      <c r="S7056" s="44"/>
      <c r="T7056" s="44"/>
      <c r="U7056" s="44"/>
      <c r="V7056" s="44"/>
      <c r="W7056" s="44"/>
      <c r="X7056" s="44"/>
      <c r="Y7056" s="44"/>
    </row>
    <row r="7057" spans="1:25" ht="15" customHeight="1" x14ac:dyDescent="0.2">
      <c r="A7057" s="44"/>
      <c r="O7057" s="44"/>
      <c r="P7057" s="44"/>
      <c r="Q7057" s="44"/>
      <c r="R7057" s="44"/>
      <c r="S7057" s="44"/>
      <c r="T7057" s="44"/>
      <c r="U7057" s="44"/>
      <c r="V7057" s="44"/>
      <c r="W7057" s="44"/>
      <c r="X7057" s="44"/>
      <c r="Y7057" s="44"/>
    </row>
    <row r="7058" spans="1:25" ht="15" customHeight="1" x14ac:dyDescent="0.2">
      <c r="A7058" s="44"/>
      <c r="O7058" s="44"/>
      <c r="P7058" s="44"/>
      <c r="Q7058" s="44"/>
      <c r="R7058" s="44"/>
      <c r="S7058" s="44"/>
      <c r="T7058" s="44"/>
      <c r="U7058" s="44"/>
      <c r="V7058" s="44"/>
      <c r="W7058" s="44"/>
      <c r="X7058" s="44"/>
      <c r="Y7058" s="44"/>
    </row>
    <row r="7059" spans="1:25" ht="15" customHeight="1" x14ac:dyDescent="0.2">
      <c r="A7059" s="44"/>
      <c r="O7059" s="44"/>
      <c r="P7059" s="44"/>
      <c r="Q7059" s="44"/>
      <c r="R7059" s="44"/>
      <c r="S7059" s="44"/>
      <c r="T7059" s="44"/>
      <c r="U7059" s="44"/>
      <c r="V7059" s="44"/>
      <c r="W7059" s="44"/>
      <c r="X7059" s="44"/>
      <c r="Y7059" s="44"/>
    </row>
    <row r="7060" spans="1:25" ht="15" customHeight="1" x14ac:dyDescent="0.2">
      <c r="A7060" s="44"/>
      <c r="O7060" s="44"/>
      <c r="P7060" s="44"/>
      <c r="Q7060" s="44"/>
      <c r="R7060" s="44"/>
      <c r="S7060" s="44"/>
      <c r="T7060" s="44"/>
      <c r="U7060" s="44"/>
      <c r="V7060" s="44"/>
      <c r="W7060" s="44"/>
      <c r="X7060" s="44"/>
      <c r="Y7060" s="44"/>
    </row>
    <row r="7061" spans="1:25" ht="15" customHeight="1" x14ac:dyDescent="0.2">
      <c r="A7061" s="44"/>
      <c r="O7061" s="44"/>
      <c r="P7061" s="44"/>
      <c r="Q7061" s="44"/>
      <c r="R7061" s="44"/>
      <c r="S7061" s="44"/>
      <c r="T7061" s="44"/>
      <c r="U7061" s="44"/>
      <c r="V7061" s="44"/>
      <c r="W7061" s="44"/>
      <c r="X7061" s="44"/>
      <c r="Y7061" s="44"/>
    </row>
    <row r="7062" spans="1:25" ht="15" customHeight="1" x14ac:dyDescent="0.2">
      <c r="A7062" s="44"/>
      <c r="O7062" s="44"/>
      <c r="P7062" s="44"/>
      <c r="Q7062" s="44"/>
      <c r="R7062" s="44"/>
      <c r="S7062" s="44"/>
      <c r="T7062" s="44"/>
      <c r="U7062" s="44"/>
      <c r="V7062" s="44"/>
      <c r="W7062" s="44"/>
      <c r="X7062" s="44"/>
      <c r="Y7062" s="44"/>
    </row>
    <row r="7063" spans="1:25" ht="15" customHeight="1" x14ac:dyDescent="0.2">
      <c r="A7063" s="44"/>
      <c r="O7063" s="44"/>
      <c r="P7063" s="44"/>
      <c r="Q7063" s="44"/>
      <c r="R7063" s="44"/>
      <c r="S7063" s="44"/>
      <c r="T7063" s="44"/>
      <c r="U7063" s="44"/>
      <c r="V7063" s="44"/>
      <c r="W7063" s="44"/>
      <c r="X7063" s="44"/>
      <c r="Y7063" s="44"/>
    </row>
    <row r="7064" spans="1:25" ht="15" customHeight="1" x14ac:dyDescent="0.2">
      <c r="A7064" s="44"/>
      <c r="O7064" s="44"/>
      <c r="P7064" s="44"/>
      <c r="Q7064" s="44"/>
      <c r="R7064" s="44"/>
      <c r="S7064" s="44"/>
      <c r="T7064" s="44"/>
      <c r="U7064" s="44"/>
      <c r="V7064" s="44"/>
      <c r="W7064" s="44"/>
      <c r="X7064" s="44"/>
      <c r="Y7064" s="44"/>
    </row>
    <row r="7065" spans="1:25" ht="15" customHeight="1" x14ac:dyDescent="0.2">
      <c r="A7065" s="44"/>
      <c r="O7065" s="44"/>
      <c r="P7065" s="44"/>
      <c r="Q7065" s="44"/>
      <c r="R7065" s="44"/>
      <c r="S7065" s="44"/>
      <c r="T7065" s="44"/>
      <c r="U7065" s="44"/>
      <c r="V7065" s="44"/>
      <c r="W7065" s="44"/>
      <c r="X7065" s="44"/>
      <c r="Y7065" s="44"/>
    </row>
    <row r="7066" spans="1:25" ht="15" customHeight="1" x14ac:dyDescent="0.2">
      <c r="A7066" s="44"/>
      <c r="O7066" s="44"/>
      <c r="P7066" s="44"/>
      <c r="Q7066" s="44"/>
      <c r="R7066" s="44"/>
      <c r="S7066" s="44"/>
      <c r="T7066" s="44"/>
      <c r="U7066" s="44"/>
      <c r="V7066" s="44"/>
      <c r="W7066" s="44"/>
      <c r="X7066" s="44"/>
      <c r="Y7066" s="44"/>
    </row>
    <row r="7067" spans="1:25" ht="15" customHeight="1" x14ac:dyDescent="0.2">
      <c r="A7067" s="44"/>
      <c r="O7067" s="44"/>
      <c r="P7067" s="44"/>
      <c r="Q7067" s="44"/>
      <c r="R7067" s="44"/>
      <c r="S7067" s="44"/>
      <c r="T7067" s="44"/>
      <c r="U7067" s="44"/>
      <c r="V7067" s="44"/>
      <c r="W7067" s="44"/>
      <c r="X7067" s="44"/>
      <c r="Y7067" s="44"/>
    </row>
    <row r="7068" spans="1:25" ht="15" customHeight="1" x14ac:dyDescent="0.2">
      <c r="A7068" s="44"/>
      <c r="O7068" s="44"/>
      <c r="P7068" s="44"/>
      <c r="Q7068" s="44"/>
      <c r="R7068" s="44"/>
      <c r="S7068" s="44"/>
      <c r="T7068" s="44"/>
      <c r="U7068" s="44"/>
      <c r="V7068" s="44"/>
      <c r="W7068" s="44"/>
      <c r="X7068" s="44"/>
      <c r="Y7068" s="44"/>
    </row>
    <row r="7069" spans="1:25" ht="15" customHeight="1" x14ac:dyDescent="0.2">
      <c r="A7069" s="44"/>
      <c r="O7069" s="44"/>
      <c r="P7069" s="44"/>
      <c r="Q7069" s="44"/>
      <c r="R7069" s="44"/>
      <c r="S7069" s="44"/>
      <c r="T7069" s="44"/>
      <c r="U7069" s="44"/>
      <c r="V7069" s="44"/>
      <c r="W7069" s="44"/>
      <c r="X7069" s="44"/>
      <c r="Y7069" s="44"/>
    </row>
    <row r="7070" spans="1:25" ht="15" customHeight="1" x14ac:dyDescent="0.2">
      <c r="A7070" s="44"/>
      <c r="O7070" s="44"/>
      <c r="P7070" s="44"/>
      <c r="Q7070" s="44"/>
      <c r="R7070" s="44"/>
      <c r="S7070" s="44"/>
      <c r="T7070" s="44"/>
      <c r="U7070" s="44"/>
      <c r="V7070" s="44"/>
      <c r="W7070" s="44"/>
      <c r="X7070" s="44"/>
      <c r="Y7070" s="44"/>
    </row>
    <row r="7071" spans="1:25" ht="15" customHeight="1" x14ac:dyDescent="0.2">
      <c r="A7071" s="44"/>
      <c r="O7071" s="44"/>
      <c r="P7071" s="44"/>
      <c r="Q7071" s="44"/>
      <c r="R7071" s="44"/>
      <c r="S7071" s="44"/>
      <c r="T7071" s="44"/>
      <c r="U7071" s="44"/>
      <c r="V7071" s="44"/>
      <c r="W7071" s="44"/>
      <c r="X7071" s="44"/>
      <c r="Y7071" s="44"/>
    </row>
    <row r="7072" spans="1:25" ht="15" customHeight="1" x14ac:dyDescent="0.2">
      <c r="A7072" s="44"/>
      <c r="O7072" s="44"/>
      <c r="P7072" s="44"/>
      <c r="Q7072" s="44"/>
      <c r="R7072" s="44"/>
      <c r="S7072" s="44"/>
      <c r="T7072" s="44"/>
      <c r="U7072" s="44"/>
      <c r="V7072" s="44"/>
      <c r="W7072" s="44"/>
      <c r="X7072" s="44"/>
      <c r="Y7072" s="44"/>
    </row>
    <row r="7073" spans="1:25" ht="15" customHeight="1" x14ac:dyDescent="0.2">
      <c r="A7073" s="44"/>
      <c r="O7073" s="44"/>
      <c r="P7073" s="44"/>
      <c r="Q7073" s="44"/>
      <c r="R7073" s="44"/>
      <c r="S7073" s="44"/>
      <c r="T7073" s="44"/>
      <c r="U7073" s="44"/>
      <c r="V7073" s="44"/>
      <c r="W7073" s="44"/>
      <c r="X7073" s="44"/>
      <c r="Y7073" s="44"/>
    </row>
    <row r="7074" spans="1:25" ht="15" customHeight="1" x14ac:dyDescent="0.2">
      <c r="A7074" s="44"/>
      <c r="O7074" s="44"/>
      <c r="P7074" s="44"/>
      <c r="Q7074" s="44"/>
      <c r="R7074" s="44"/>
      <c r="S7074" s="44"/>
      <c r="T7074" s="44"/>
      <c r="U7074" s="44"/>
      <c r="V7074" s="44"/>
      <c r="W7074" s="44"/>
      <c r="X7074" s="44"/>
      <c r="Y7074" s="44"/>
    </row>
    <row r="7075" spans="1:25" ht="15" customHeight="1" x14ac:dyDescent="0.2">
      <c r="A7075" s="44"/>
      <c r="O7075" s="44"/>
      <c r="P7075" s="44"/>
      <c r="Q7075" s="44"/>
      <c r="R7075" s="44"/>
      <c r="S7075" s="44"/>
      <c r="T7075" s="44"/>
      <c r="U7075" s="44"/>
      <c r="V7075" s="44"/>
      <c r="W7075" s="44"/>
      <c r="X7075" s="44"/>
      <c r="Y7075" s="44"/>
    </row>
    <row r="7076" spans="1:25" ht="15" customHeight="1" x14ac:dyDescent="0.2">
      <c r="A7076" s="44"/>
      <c r="O7076" s="44"/>
      <c r="P7076" s="44"/>
      <c r="Q7076" s="44"/>
      <c r="R7076" s="44"/>
      <c r="S7076" s="44"/>
      <c r="T7076" s="44"/>
      <c r="U7076" s="44"/>
      <c r="V7076" s="44"/>
      <c r="W7076" s="44"/>
      <c r="X7076" s="44"/>
      <c r="Y7076" s="44"/>
    </row>
    <row r="7077" spans="1:25" ht="15" customHeight="1" x14ac:dyDescent="0.2">
      <c r="A7077" s="44"/>
      <c r="O7077" s="44"/>
      <c r="P7077" s="44"/>
      <c r="Q7077" s="44"/>
      <c r="R7077" s="44"/>
      <c r="S7077" s="44"/>
      <c r="T7077" s="44"/>
      <c r="U7077" s="44"/>
      <c r="V7077" s="44"/>
      <c r="W7077" s="44"/>
      <c r="X7077" s="44"/>
      <c r="Y7077" s="44"/>
    </row>
    <row r="7078" spans="1:25" ht="15" customHeight="1" x14ac:dyDescent="0.2">
      <c r="A7078" s="44"/>
      <c r="O7078" s="44"/>
      <c r="P7078" s="44"/>
      <c r="Q7078" s="44"/>
      <c r="R7078" s="44"/>
      <c r="S7078" s="44"/>
      <c r="T7078" s="44"/>
      <c r="U7078" s="44"/>
      <c r="V7078" s="44"/>
      <c r="W7078" s="44"/>
      <c r="X7078" s="44"/>
      <c r="Y7078" s="44"/>
    </row>
    <row r="7079" spans="1:25" ht="15" customHeight="1" x14ac:dyDescent="0.2">
      <c r="A7079" s="44"/>
      <c r="O7079" s="44"/>
      <c r="P7079" s="44"/>
      <c r="Q7079" s="44"/>
      <c r="R7079" s="44"/>
      <c r="S7079" s="44"/>
      <c r="T7079" s="44"/>
      <c r="U7079" s="44"/>
      <c r="V7079" s="44"/>
      <c r="W7079" s="44"/>
      <c r="X7079" s="44"/>
      <c r="Y7079" s="44"/>
    </row>
    <row r="7080" spans="1:25" ht="15" customHeight="1" x14ac:dyDescent="0.2">
      <c r="A7080" s="44"/>
      <c r="O7080" s="44"/>
      <c r="P7080" s="44"/>
      <c r="Q7080" s="44"/>
      <c r="R7080" s="44"/>
      <c r="S7080" s="44"/>
      <c r="T7080" s="44"/>
      <c r="U7080" s="44"/>
      <c r="V7080" s="44"/>
      <c r="W7080" s="44"/>
      <c r="X7080" s="44"/>
      <c r="Y7080" s="44"/>
    </row>
    <row r="7081" spans="1:25" ht="15" customHeight="1" x14ac:dyDescent="0.2">
      <c r="A7081" s="44"/>
      <c r="O7081" s="44"/>
      <c r="P7081" s="44"/>
      <c r="Q7081" s="44"/>
      <c r="R7081" s="44"/>
      <c r="S7081" s="44"/>
      <c r="T7081" s="44"/>
      <c r="U7081" s="44"/>
      <c r="V7081" s="44"/>
      <c r="W7081" s="44"/>
      <c r="X7081" s="44"/>
      <c r="Y7081" s="44"/>
    </row>
    <row r="7082" spans="1:25" ht="15" customHeight="1" x14ac:dyDescent="0.2">
      <c r="A7082" s="44"/>
      <c r="O7082" s="44"/>
      <c r="P7082" s="44"/>
      <c r="Q7082" s="44"/>
      <c r="R7082" s="44"/>
      <c r="S7082" s="44"/>
      <c r="T7082" s="44"/>
      <c r="U7082" s="44"/>
      <c r="V7082" s="44"/>
      <c r="W7082" s="44"/>
      <c r="X7082" s="44"/>
      <c r="Y7082" s="44"/>
    </row>
    <row r="7083" spans="1:25" ht="15" customHeight="1" x14ac:dyDescent="0.2">
      <c r="A7083" s="44"/>
      <c r="O7083" s="44"/>
      <c r="P7083" s="44"/>
      <c r="Q7083" s="44"/>
      <c r="R7083" s="44"/>
      <c r="S7083" s="44"/>
      <c r="T7083" s="44"/>
      <c r="U7083" s="44"/>
      <c r="V7083" s="44"/>
      <c r="W7083" s="44"/>
      <c r="X7083" s="44"/>
      <c r="Y7083" s="44"/>
    </row>
    <row r="7084" spans="1:25" ht="15" customHeight="1" x14ac:dyDescent="0.2">
      <c r="A7084" s="44"/>
      <c r="O7084" s="44"/>
      <c r="P7084" s="44"/>
      <c r="Q7084" s="44"/>
      <c r="R7084" s="44"/>
      <c r="S7084" s="44"/>
      <c r="T7084" s="44"/>
      <c r="U7084" s="44"/>
      <c r="V7084" s="44"/>
      <c r="W7084" s="44"/>
      <c r="X7084" s="44"/>
      <c r="Y7084" s="44"/>
    </row>
    <row r="7085" spans="1:25" ht="15" customHeight="1" x14ac:dyDescent="0.2">
      <c r="A7085" s="44"/>
      <c r="O7085" s="44"/>
      <c r="P7085" s="44"/>
      <c r="Q7085" s="44"/>
      <c r="R7085" s="44"/>
      <c r="S7085" s="44"/>
      <c r="T7085" s="44"/>
      <c r="U7085" s="44"/>
      <c r="V7085" s="44"/>
      <c r="W7085" s="44"/>
      <c r="X7085" s="44"/>
      <c r="Y7085" s="44"/>
    </row>
    <row r="7086" spans="1:25" ht="15" customHeight="1" x14ac:dyDescent="0.2">
      <c r="A7086" s="44"/>
      <c r="O7086" s="44"/>
      <c r="P7086" s="44"/>
      <c r="Q7086" s="44"/>
      <c r="R7086" s="44"/>
      <c r="S7086" s="44"/>
      <c r="T7086" s="44"/>
      <c r="U7086" s="44"/>
      <c r="V7086" s="44"/>
      <c r="W7086" s="44"/>
      <c r="X7086" s="44"/>
      <c r="Y7086" s="44"/>
    </row>
    <row r="7087" spans="1:25" ht="15" customHeight="1" x14ac:dyDescent="0.2">
      <c r="A7087" s="44"/>
      <c r="O7087" s="44"/>
      <c r="P7087" s="44"/>
      <c r="Q7087" s="44"/>
      <c r="R7087" s="44"/>
      <c r="S7087" s="44"/>
      <c r="T7087" s="44"/>
      <c r="U7087" s="44"/>
      <c r="V7087" s="44"/>
      <c r="W7087" s="44"/>
      <c r="X7087" s="44"/>
      <c r="Y7087" s="44"/>
    </row>
    <row r="7088" spans="1:25" ht="15" customHeight="1" x14ac:dyDescent="0.2">
      <c r="A7088" s="44"/>
      <c r="O7088" s="44"/>
      <c r="P7088" s="44"/>
      <c r="Q7088" s="44"/>
      <c r="R7088" s="44"/>
      <c r="S7088" s="44"/>
      <c r="T7088" s="44"/>
      <c r="U7088" s="44"/>
      <c r="V7088" s="44"/>
      <c r="W7088" s="44"/>
      <c r="X7088" s="44"/>
      <c r="Y7088" s="44"/>
    </row>
    <row r="7089" spans="1:25" ht="15" customHeight="1" x14ac:dyDescent="0.2">
      <c r="A7089" s="44"/>
      <c r="O7089" s="44"/>
      <c r="P7089" s="44"/>
      <c r="Q7089" s="44"/>
      <c r="R7089" s="44"/>
      <c r="S7089" s="44"/>
      <c r="T7089" s="44"/>
      <c r="U7089" s="44"/>
      <c r="V7089" s="44"/>
      <c r="W7089" s="44"/>
      <c r="X7089" s="44"/>
      <c r="Y7089" s="44"/>
    </row>
    <row r="7090" spans="1:25" ht="15" customHeight="1" x14ac:dyDescent="0.2">
      <c r="A7090" s="44"/>
      <c r="O7090" s="44"/>
      <c r="P7090" s="44"/>
      <c r="Q7090" s="44"/>
      <c r="R7090" s="44"/>
      <c r="S7090" s="44"/>
      <c r="T7090" s="44"/>
      <c r="U7090" s="44"/>
      <c r="V7090" s="44"/>
      <c r="W7090" s="44"/>
      <c r="X7090" s="44"/>
      <c r="Y7090" s="44"/>
    </row>
    <row r="7091" spans="1:25" ht="15" customHeight="1" x14ac:dyDescent="0.2">
      <c r="A7091" s="44"/>
      <c r="O7091" s="44"/>
      <c r="P7091" s="44"/>
      <c r="Q7091" s="44"/>
      <c r="R7091" s="44"/>
      <c r="S7091" s="44"/>
      <c r="T7091" s="44"/>
      <c r="U7091" s="44"/>
      <c r="V7091" s="44"/>
      <c r="W7091" s="44"/>
      <c r="X7091" s="44"/>
      <c r="Y7091" s="44"/>
    </row>
    <row r="7092" spans="1:25" ht="15" customHeight="1" x14ac:dyDescent="0.2">
      <c r="A7092" s="44"/>
      <c r="O7092" s="44"/>
      <c r="P7092" s="44"/>
      <c r="Q7092" s="44"/>
      <c r="R7092" s="44"/>
      <c r="S7092" s="44"/>
      <c r="T7092" s="44"/>
      <c r="U7092" s="44"/>
      <c r="V7092" s="44"/>
      <c r="W7092" s="44"/>
      <c r="X7092" s="44"/>
      <c r="Y7092" s="44"/>
    </row>
    <row r="7093" spans="1:25" ht="15" customHeight="1" x14ac:dyDescent="0.2">
      <c r="A7093" s="44"/>
      <c r="O7093" s="44"/>
      <c r="P7093" s="44"/>
      <c r="Q7093" s="44"/>
      <c r="R7093" s="44"/>
      <c r="S7093" s="44"/>
      <c r="T7093" s="44"/>
      <c r="U7093" s="44"/>
      <c r="V7093" s="44"/>
      <c r="W7093" s="44"/>
      <c r="X7093" s="44"/>
      <c r="Y7093" s="44"/>
    </row>
    <row r="7094" spans="1:25" ht="15" customHeight="1" x14ac:dyDescent="0.2">
      <c r="A7094" s="44"/>
      <c r="O7094" s="44"/>
      <c r="P7094" s="44"/>
      <c r="Q7094" s="44"/>
      <c r="R7094" s="44"/>
      <c r="S7094" s="44"/>
      <c r="T7094" s="44"/>
      <c r="U7094" s="44"/>
      <c r="V7094" s="44"/>
      <c r="W7094" s="44"/>
      <c r="X7094" s="44"/>
      <c r="Y7094" s="44"/>
    </row>
    <row r="7095" spans="1:25" ht="15" customHeight="1" x14ac:dyDescent="0.2">
      <c r="A7095" s="44"/>
      <c r="O7095" s="44"/>
      <c r="P7095" s="44"/>
      <c r="Q7095" s="44"/>
      <c r="R7095" s="44"/>
      <c r="S7095" s="44"/>
      <c r="T7095" s="44"/>
      <c r="U7095" s="44"/>
      <c r="V7095" s="44"/>
      <c r="W7095" s="44"/>
      <c r="X7095" s="44"/>
      <c r="Y7095" s="44"/>
    </row>
  </sheetData>
  <autoFilter ref="A16:Y164"/>
  <mergeCells count="50">
    <mergeCell ref="F19:G19"/>
    <mergeCell ref="F20:G20"/>
    <mergeCell ref="F24:G24"/>
    <mergeCell ref="F31:G31"/>
    <mergeCell ref="F61:G61"/>
    <mergeCell ref="F51:G51"/>
    <mergeCell ref="F52:G52"/>
    <mergeCell ref="F54:G54"/>
    <mergeCell ref="F60:G60"/>
    <mergeCell ref="F23:G23"/>
    <mergeCell ref="F71:G71"/>
    <mergeCell ref="F64:G64"/>
    <mergeCell ref="F32:G32"/>
    <mergeCell ref="F33:G33"/>
    <mergeCell ref="F26:G26"/>
    <mergeCell ref="F30:G30"/>
    <mergeCell ref="F68:G68"/>
    <mergeCell ref="F53:G53"/>
    <mergeCell ref="F65:G65"/>
    <mergeCell ref="F62:G62"/>
    <mergeCell ref="F66:G66"/>
    <mergeCell ref="F67:G67"/>
    <mergeCell ref="F50:G50"/>
    <mergeCell ref="F69:G69"/>
    <mergeCell ref="F70:G70"/>
    <mergeCell ref="F44:G44"/>
    <mergeCell ref="I73:J73"/>
    <mergeCell ref="B2:L6"/>
    <mergeCell ref="F21:G21"/>
    <mergeCell ref="F22:G22"/>
    <mergeCell ref="F45:G45"/>
    <mergeCell ref="F63:G63"/>
    <mergeCell ref="F46:G46"/>
    <mergeCell ref="F47:G47"/>
    <mergeCell ref="B17:J17"/>
    <mergeCell ref="F48:G48"/>
    <mergeCell ref="F25:G25"/>
    <mergeCell ref="F49:G49"/>
    <mergeCell ref="F34:G34"/>
    <mergeCell ref="F35:G35"/>
    <mergeCell ref="F36:G36"/>
    <mergeCell ref="F37:G37"/>
    <mergeCell ref="I56:J56"/>
    <mergeCell ref="F58:G58"/>
    <mergeCell ref="F59:G59"/>
    <mergeCell ref="I28:J28"/>
    <mergeCell ref="I39:J39"/>
    <mergeCell ref="F41:G41"/>
    <mergeCell ref="F42:G42"/>
    <mergeCell ref="F43:G43"/>
  </mergeCells>
  <printOptions horizontalCentered="1"/>
  <pageMargins left="0.70866141732283472" right="0.70866141732283472" top="0.74803149606299213" bottom="0.74803149606299213" header="0.31496062992125984" footer="0.31496062992125984"/>
  <pageSetup paperSize="9" scale="32"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8D8D8"/>
    <pageSetUpPr fitToPage="1"/>
  </sheetPr>
  <dimension ref="A1:Z1007"/>
  <sheetViews>
    <sheetView showGridLines="0" topLeftCell="A3" zoomScale="70" zoomScaleNormal="70" workbookViewId="0">
      <selection activeCell="F28" sqref="F28"/>
    </sheetView>
  </sheetViews>
  <sheetFormatPr defaultColWidth="12.625" defaultRowHeight="15" customHeight="1" x14ac:dyDescent="0.2"/>
  <cols>
    <col min="1" max="1" width="3.25" customWidth="1"/>
    <col min="2" max="2" width="18.625" customWidth="1"/>
    <col min="3" max="3" width="63.125" customWidth="1"/>
    <col min="4" max="4" width="18.625" customWidth="1"/>
    <col min="5" max="6" width="33.125" customWidth="1"/>
    <col min="7" max="7" width="3.25" customWidth="1"/>
    <col min="8" max="26" width="13" customWidth="1"/>
  </cols>
  <sheetData>
    <row r="1" spans="1:26" ht="20.25" customHeight="1" x14ac:dyDescent="0.2">
      <c r="A1" s="146"/>
      <c r="B1" s="4"/>
      <c r="C1" s="4"/>
      <c r="D1" s="4"/>
      <c r="E1" s="4"/>
      <c r="F1" s="4"/>
      <c r="G1" s="4"/>
      <c r="H1" s="146"/>
      <c r="I1" s="146"/>
      <c r="J1" s="146"/>
      <c r="K1" s="146"/>
      <c r="L1" s="146"/>
      <c r="M1" s="146"/>
      <c r="N1" s="146"/>
      <c r="O1" s="146"/>
      <c r="P1" s="146"/>
      <c r="Q1" s="146"/>
      <c r="R1" s="146"/>
      <c r="S1" s="146"/>
      <c r="T1" s="146"/>
      <c r="U1" s="146"/>
      <c r="V1" s="146"/>
      <c r="W1" s="146"/>
      <c r="X1" s="146"/>
      <c r="Y1" s="146"/>
      <c r="Z1" s="146"/>
    </row>
    <row r="2" spans="1:26" ht="18.75" customHeight="1" x14ac:dyDescent="0.2">
      <c r="A2" s="46"/>
      <c r="B2" s="319" t="s">
        <v>285</v>
      </c>
      <c r="C2" s="320"/>
      <c r="D2" s="320"/>
      <c r="E2" s="320"/>
      <c r="F2" s="321"/>
      <c r="G2" s="46"/>
      <c r="H2" s="47"/>
      <c r="I2" s="46"/>
      <c r="J2" s="46"/>
      <c r="K2" s="46"/>
      <c r="L2" s="46"/>
      <c r="M2" s="46"/>
      <c r="N2" s="46"/>
      <c r="O2" s="46"/>
      <c r="P2" s="46"/>
      <c r="Q2" s="46"/>
      <c r="R2" s="46"/>
      <c r="S2" s="46"/>
      <c r="T2" s="46"/>
      <c r="U2" s="46"/>
      <c r="V2" s="44"/>
      <c r="W2" s="44"/>
      <c r="X2" s="44"/>
      <c r="Y2" s="44"/>
      <c r="Z2" s="1"/>
    </row>
    <row r="3" spans="1:26" ht="18.75" customHeight="1" x14ac:dyDescent="0.2">
      <c r="A3" s="46"/>
      <c r="B3" s="322"/>
      <c r="C3" s="323"/>
      <c r="D3" s="323"/>
      <c r="E3" s="323"/>
      <c r="F3" s="324"/>
      <c r="G3" s="46"/>
      <c r="H3" s="47"/>
      <c r="I3" s="46"/>
      <c r="J3" s="46"/>
      <c r="K3" s="46"/>
      <c r="L3" s="46"/>
      <c r="M3" s="46"/>
      <c r="N3" s="46"/>
      <c r="O3" s="46"/>
      <c r="P3" s="46"/>
      <c r="Q3" s="46"/>
      <c r="R3" s="46"/>
      <c r="S3" s="46"/>
      <c r="T3" s="46"/>
      <c r="U3" s="46"/>
      <c r="V3" s="44"/>
      <c r="W3" s="44"/>
      <c r="X3" s="44"/>
      <c r="Y3" s="44"/>
      <c r="Z3" s="1"/>
    </row>
    <row r="4" spans="1:26" ht="18.75" customHeight="1" x14ac:dyDescent="0.2">
      <c r="A4" s="46"/>
      <c r="B4" s="322"/>
      <c r="C4" s="323"/>
      <c r="D4" s="323"/>
      <c r="E4" s="323"/>
      <c r="F4" s="324"/>
      <c r="G4" s="46"/>
      <c r="H4" s="47"/>
      <c r="I4" s="46"/>
      <c r="J4" s="46"/>
      <c r="K4" s="46"/>
      <c r="L4" s="46"/>
      <c r="M4" s="46"/>
      <c r="N4" s="46"/>
      <c r="O4" s="46"/>
      <c r="P4" s="46"/>
      <c r="Q4" s="46"/>
      <c r="R4" s="46"/>
      <c r="S4" s="46"/>
      <c r="T4" s="46"/>
      <c r="U4" s="46"/>
      <c r="V4" s="44"/>
      <c r="W4" s="44"/>
      <c r="X4" s="44"/>
      <c r="Y4" s="44"/>
      <c r="Z4" s="1"/>
    </row>
    <row r="5" spans="1:26" ht="18.75" customHeight="1" x14ac:dyDescent="0.2">
      <c r="A5" s="46"/>
      <c r="B5" s="322"/>
      <c r="C5" s="323"/>
      <c r="D5" s="323"/>
      <c r="E5" s="323"/>
      <c r="F5" s="324"/>
      <c r="G5" s="46"/>
      <c r="H5" s="47"/>
      <c r="I5" s="46"/>
      <c r="J5" s="46"/>
      <c r="K5" s="46"/>
      <c r="L5" s="46"/>
      <c r="M5" s="46"/>
      <c r="N5" s="46"/>
      <c r="O5" s="46"/>
      <c r="P5" s="46"/>
      <c r="Q5" s="46"/>
      <c r="R5" s="46"/>
      <c r="S5" s="46"/>
      <c r="T5" s="46"/>
      <c r="U5" s="46"/>
      <c r="V5" s="44"/>
      <c r="W5" s="44"/>
      <c r="X5" s="44"/>
      <c r="Y5" s="44"/>
      <c r="Z5" s="1"/>
    </row>
    <row r="6" spans="1:26" ht="18.75" customHeight="1" x14ac:dyDescent="0.2">
      <c r="A6" s="46"/>
      <c r="B6" s="325"/>
      <c r="C6" s="326"/>
      <c r="D6" s="326"/>
      <c r="E6" s="326"/>
      <c r="F6" s="327"/>
      <c r="G6" s="46"/>
      <c r="H6" s="47"/>
      <c r="I6" s="46"/>
      <c r="J6" s="46"/>
      <c r="K6" s="46"/>
      <c r="L6" s="46"/>
      <c r="M6" s="46"/>
      <c r="N6" s="46"/>
      <c r="O6" s="46"/>
      <c r="P6" s="46"/>
      <c r="Q6" s="46"/>
      <c r="R6" s="46"/>
      <c r="S6" s="46"/>
      <c r="T6" s="46"/>
      <c r="U6" s="46"/>
      <c r="V6" s="44"/>
      <c r="W6" s="44"/>
      <c r="X6" s="44"/>
      <c r="Y6" s="44"/>
      <c r="Z6" s="1"/>
    </row>
    <row r="7" spans="1:26" ht="15" customHeight="1" x14ac:dyDescent="0.2">
      <c r="A7" s="48"/>
      <c r="B7" s="4"/>
      <c r="C7" s="4"/>
      <c r="D7" s="4"/>
      <c r="E7" s="4"/>
      <c r="F7" s="4"/>
      <c r="G7" s="48"/>
      <c r="H7" s="49"/>
      <c r="I7" s="48"/>
      <c r="J7" s="48"/>
      <c r="K7" s="48"/>
      <c r="L7" s="48"/>
      <c r="M7" s="48"/>
      <c r="N7" s="48"/>
      <c r="O7" s="48"/>
      <c r="P7" s="48"/>
      <c r="Q7" s="48"/>
      <c r="R7" s="48"/>
      <c r="S7" s="48"/>
      <c r="T7" s="48"/>
      <c r="U7" s="48"/>
      <c r="V7" s="48"/>
      <c r="W7" s="48"/>
      <c r="X7" s="48"/>
      <c r="Y7" s="48"/>
      <c r="Z7" s="1"/>
    </row>
    <row r="8" spans="1:26" ht="15" customHeight="1" x14ac:dyDescent="0.2">
      <c r="A8" s="48"/>
      <c r="B8" s="50" t="str">
        <f>'DADOS GERAIS'!B8</f>
        <v>Secretaria de Atenção Especializada à Saúde</v>
      </c>
      <c r="C8" s="51"/>
      <c r="D8" s="52" t="s">
        <v>17</v>
      </c>
      <c r="E8" s="52" t="s">
        <v>18</v>
      </c>
      <c r="F8" s="53" t="str">
        <f>'DADOS GERAIS'!$B$22</f>
        <v>Data:</v>
      </c>
      <c r="G8" s="48"/>
      <c r="H8" s="49"/>
      <c r="I8" s="48"/>
      <c r="J8" s="48"/>
      <c r="K8" s="48"/>
      <c r="L8" s="48"/>
      <c r="M8" s="48"/>
      <c r="N8" s="48"/>
      <c r="O8" s="48"/>
      <c r="P8" s="48"/>
      <c r="Q8" s="48"/>
      <c r="R8" s="48"/>
      <c r="S8" s="48"/>
      <c r="T8" s="48"/>
      <c r="U8" s="48"/>
      <c r="V8" s="48"/>
      <c r="W8" s="48"/>
      <c r="X8" s="48"/>
      <c r="Y8" s="48"/>
      <c r="Z8" s="1"/>
    </row>
    <row r="9" spans="1:26" ht="15" customHeight="1" x14ac:dyDescent="0.2">
      <c r="A9" s="48"/>
      <c r="B9" s="54" t="str">
        <f>'DADOS GERAIS'!B9</f>
        <v>Unidade Básica de Saúde Porte 1 - Área Construída: 389,78m²</v>
      </c>
      <c r="C9" s="55"/>
      <c r="D9" s="56">
        <f>'DADOS GERAIS'!C19</f>
        <v>0.21970000000000001</v>
      </c>
      <c r="E9" s="56">
        <f>'ENCARGOS SOCIAIS'!F56</f>
        <v>0.47739999999999999</v>
      </c>
      <c r="F9" s="57" t="str">
        <f>'DADOS GERAIS'!$C$22</f>
        <v>05/11/2024</v>
      </c>
      <c r="G9" s="48"/>
      <c r="H9" s="49"/>
      <c r="I9" s="48"/>
      <c r="J9" s="48"/>
      <c r="K9" s="48"/>
      <c r="L9" s="48"/>
      <c r="M9" s="48"/>
      <c r="N9" s="48"/>
      <c r="O9" s="48"/>
      <c r="P9" s="48"/>
      <c r="Q9" s="48"/>
      <c r="R9" s="48"/>
      <c r="S9" s="48"/>
      <c r="T9" s="48"/>
      <c r="U9" s="48"/>
      <c r="V9" s="48"/>
      <c r="W9" s="48"/>
      <c r="X9" s="48"/>
      <c r="Y9" s="48"/>
      <c r="Z9" s="1"/>
    </row>
    <row r="10" spans="1:26" ht="15" customHeight="1" x14ac:dyDescent="0.2">
      <c r="A10" s="48"/>
      <c r="B10" s="58"/>
      <c r="C10" s="55"/>
      <c r="D10" s="1"/>
      <c r="E10" s="1"/>
      <c r="F10" s="59"/>
      <c r="G10" s="48"/>
      <c r="H10" s="49"/>
      <c r="I10" s="48"/>
      <c r="J10" s="48"/>
      <c r="K10" s="48"/>
      <c r="L10" s="48"/>
      <c r="M10" s="48"/>
      <c r="N10" s="48"/>
      <c r="O10" s="48"/>
      <c r="P10" s="48"/>
      <c r="Q10" s="48"/>
      <c r="R10" s="48"/>
      <c r="S10" s="48"/>
      <c r="T10" s="48"/>
      <c r="U10" s="48"/>
      <c r="V10" s="48"/>
      <c r="W10" s="48"/>
      <c r="X10" s="48"/>
      <c r="Y10" s="48"/>
      <c r="Z10" s="1"/>
    </row>
    <row r="11" spans="1:26" ht="15" customHeight="1" x14ac:dyDescent="0.2">
      <c r="A11" s="48"/>
      <c r="B11" s="60" t="str">
        <f>'DADOS GERAIS'!B11</f>
        <v>Bancos:</v>
      </c>
      <c r="C11" s="55"/>
      <c r="D11" s="61" t="s">
        <v>19</v>
      </c>
      <c r="E11" s="61" t="s">
        <v>20</v>
      </c>
      <c r="F11" s="59" t="str">
        <f>'DADOS GERAIS'!$B$23</f>
        <v>Revisão:</v>
      </c>
      <c r="G11" s="48"/>
      <c r="H11" s="49"/>
      <c r="I11" s="48"/>
      <c r="J11" s="48"/>
      <c r="K11" s="48"/>
      <c r="L11" s="48"/>
      <c r="M11" s="48"/>
      <c r="N11" s="48"/>
      <c r="O11" s="48"/>
      <c r="P11" s="48"/>
      <c r="Q11" s="48"/>
      <c r="R11" s="48"/>
      <c r="S11" s="48"/>
      <c r="T11" s="48"/>
      <c r="U11" s="48"/>
      <c r="V11" s="48"/>
      <c r="W11" s="48"/>
      <c r="X11" s="48"/>
      <c r="Y11" s="48"/>
      <c r="Z11" s="1"/>
    </row>
    <row r="12" spans="1:26" ht="15" customHeight="1" x14ac:dyDescent="0.2">
      <c r="A12" s="48"/>
      <c r="B12" s="339" t="str">
        <f>'DADOS GERAIS'!B12</f>
        <v>SINAPI (08/2024) - CPOS/CDHU (08/2024) - SBC (03/2024) - ORSE (08/2024) - EMOP (03/2024) - FDE-SP (04/2024)</v>
      </c>
      <c r="C12" s="340"/>
      <c r="D12" s="56">
        <f>'DADOS GERAIS'!C20</f>
        <v>0.13500000000000001</v>
      </c>
      <c r="E12" s="56">
        <f>'ENCARGOS SOCIAIS'!E56</f>
        <v>0.85795980000000005</v>
      </c>
      <c r="F12" s="62" t="str">
        <f>'DADOS GERAIS'!$C$23</f>
        <v>03</v>
      </c>
      <c r="G12" s="48"/>
      <c r="H12" s="49"/>
      <c r="I12" s="48"/>
      <c r="J12" s="48"/>
      <c r="K12" s="48"/>
      <c r="L12" s="48"/>
      <c r="M12" s="48"/>
      <c r="N12" s="48"/>
      <c r="O12" s="48"/>
      <c r="P12" s="48"/>
      <c r="Q12" s="48"/>
      <c r="R12" s="48"/>
      <c r="S12" s="48"/>
      <c r="T12" s="48"/>
      <c r="U12" s="48"/>
      <c r="V12" s="48"/>
      <c r="W12" s="48"/>
      <c r="X12" s="48"/>
      <c r="Y12" s="48"/>
      <c r="Z12" s="1"/>
    </row>
    <row r="13" spans="1:26" ht="15" customHeight="1" x14ac:dyDescent="0.2">
      <c r="A13" s="48"/>
      <c r="B13" s="341"/>
      <c r="C13" s="342"/>
      <c r="D13" s="63"/>
      <c r="E13" s="63"/>
      <c r="F13" s="64"/>
      <c r="G13" s="48"/>
      <c r="H13" s="49"/>
      <c r="I13" s="48"/>
      <c r="J13" s="48"/>
      <c r="K13" s="48"/>
      <c r="L13" s="48"/>
      <c r="M13" s="48"/>
      <c r="N13" s="48"/>
      <c r="O13" s="48"/>
      <c r="P13" s="48"/>
      <c r="Q13" s="48"/>
      <c r="R13" s="48"/>
      <c r="S13" s="48"/>
      <c r="T13" s="48"/>
      <c r="U13" s="48"/>
      <c r="V13" s="48"/>
      <c r="W13" s="48"/>
      <c r="X13" s="48"/>
      <c r="Y13" s="48"/>
      <c r="Z13" s="1"/>
    </row>
    <row r="14" spans="1:26" ht="15" customHeight="1" x14ac:dyDescent="0.2">
      <c r="A14" s="48"/>
      <c r="B14" s="4"/>
      <c r="C14" s="4"/>
      <c r="D14" s="4"/>
      <c r="E14" s="4"/>
      <c r="F14" s="4"/>
      <c r="G14" s="48"/>
      <c r="H14" s="49"/>
      <c r="I14" s="48"/>
      <c r="J14" s="48"/>
      <c r="K14" s="48"/>
      <c r="L14" s="48"/>
      <c r="M14" s="48"/>
      <c r="N14" s="48"/>
      <c r="O14" s="48"/>
      <c r="P14" s="48"/>
      <c r="Q14" s="48"/>
      <c r="R14" s="48"/>
      <c r="S14" s="48"/>
      <c r="T14" s="48"/>
      <c r="U14" s="48"/>
      <c r="V14" s="48"/>
      <c r="W14" s="48"/>
      <c r="X14" s="48"/>
      <c r="Y14" s="48"/>
      <c r="Z14" s="1"/>
    </row>
    <row r="15" spans="1:26" ht="20.25" customHeight="1" x14ac:dyDescent="0.2">
      <c r="A15" s="4"/>
      <c r="B15" s="147" t="s">
        <v>286</v>
      </c>
      <c r="C15" s="148"/>
      <c r="D15" s="148"/>
      <c r="E15" s="148"/>
      <c r="F15" s="149"/>
      <c r="G15" s="4"/>
      <c r="H15" s="146"/>
      <c r="I15" s="146"/>
      <c r="J15" s="146"/>
      <c r="K15" s="146"/>
      <c r="L15" s="146"/>
      <c r="M15" s="146"/>
      <c r="N15" s="146"/>
      <c r="O15" s="146"/>
      <c r="P15" s="146"/>
      <c r="Q15" s="146"/>
      <c r="R15" s="146"/>
      <c r="S15" s="146"/>
      <c r="T15" s="146"/>
      <c r="U15" s="146"/>
      <c r="V15" s="146"/>
      <c r="W15" s="146"/>
      <c r="X15" s="146"/>
      <c r="Y15" s="146"/>
      <c r="Z15" s="146"/>
    </row>
    <row r="16" spans="1:26" ht="20.25" customHeight="1" x14ac:dyDescent="0.2">
      <c r="A16" s="4"/>
      <c r="B16" s="150"/>
      <c r="C16" s="151"/>
      <c r="D16" s="151"/>
      <c r="E16" s="151"/>
      <c r="F16" s="152"/>
      <c r="G16" s="4"/>
      <c r="H16" s="146"/>
      <c r="I16" s="146"/>
      <c r="J16" s="146"/>
      <c r="K16" s="146"/>
      <c r="L16" s="146"/>
      <c r="M16" s="146"/>
      <c r="N16" s="146"/>
      <c r="O16" s="146"/>
      <c r="P16" s="146"/>
      <c r="Q16" s="146"/>
      <c r="R16" s="146"/>
      <c r="S16" s="146"/>
      <c r="T16" s="146"/>
      <c r="U16" s="146"/>
      <c r="V16" s="146"/>
      <c r="W16" s="146"/>
      <c r="X16" s="146"/>
      <c r="Y16" s="146"/>
      <c r="Z16" s="146"/>
    </row>
    <row r="17" spans="1:26" ht="20.25" customHeight="1" x14ac:dyDescent="0.2">
      <c r="A17" s="4"/>
      <c r="B17" s="150"/>
      <c r="C17" s="151"/>
      <c r="D17" s="151"/>
      <c r="E17" s="151"/>
      <c r="F17" s="152"/>
      <c r="G17" s="4"/>
      <c r="H17" s="146"/>
      <c r="I17" s="146"/>
      <c r="J17" s="146"/>
      <c r="K17" s="146"/>
      <c r="L17" s="146"/>
      <c r="M17" s="146"/>
      <c r="N17" s="146"/>
      <c r="O17" s="146"/>
      <c r="P17" s="146"/>
      <c r="Q17" s="146"/>
      <c r="R17" s="146"/>
      <c r="S17" s="146"/>
      <c r="T17" s="146"/>
      <c r="U17" s="146"/>
      <c r="V17" s="146"/>
      <c r="W17" s="146"/>
      <c r="X17" s="146"/>
      <c r="Y17" s="146"/>
      <c r="Z17" s="146"/>
    </row>
    <row r="18" spans="1:26" ht="20.25" customHeight="1" x14ac:dyDescent="0.2">
      <c r="A18" s="4"/>
      <c r="B18" s="150"/>
      <c r="C18" s="151"/>
      <c r="D18" s="151"/>
      <c r="E18" s="151"/>
      <c r="F18" s="152"/>
      <c r="G18" s="4"/>
      <c r="H18" s="146"/>
      <c r="I18" s="146"/>
      <c r="J18" s="146"/>
      <c r="K18" s="146"/>
      <c r="L18" s="146"/>
      <c r="M18" s="146"/>
      <c r="N18" s="146"/>
      <c r="O18" s="146"/>
      <c r="P18" s="146"/>
      <c r="Q18" s="146"/>
      <c r="R18" s="146"/>
      <c r="S18" s="146"/>
      <c r="T18" s="146"/>
      <c r="U18" s="146"/>
      <c r="V18" s="146"/>
      <c r="W18" s="146"/>
      <c r="X18" s="146"/>
      <c r="Y18" s="146"/>
      <c r="Z18" s="146"/>
    </row>
    <row r="19" spans="1:26" ht="20.25" customHeight="1" x14ac:dyDescent="0.2">
      <c r="A19" s="4"/>
      <c r="B19" s="150"/>
      <c r="C19" s="151"/>
      <c r="D19" s="151"/>
      <c r="E19" s="151"/>
      <c r="F19" s="152"/>
      <c r="G19" s="4"/>
      <c r="H19" s="146"/>
      <c r="I19" s="146"/>
      <c r="J19" s="146"/>
      <c r="K19" s="146"/>
      <c r="L19" s="146"/>
      <c r="M19" s="146"/>
      <c r="N19" s="146"/>
      <c r="O19" s="146"/>
      <c r="P19" s="146"/>
      <c r="Q19" s="146"/>
      <c r="R19" s="146"/>
      <c r="S19" s="146"/>
      <c r="T19" s="146"/>
      <c r="U19" s="146"/>
      <c r="V19" s="146"/>
      <c r="W19" s="146"/>
      <c r="X19" s="146"/>
      <c r="Y19" s="146"/>
      <c r="Z19" s="146"/>
    </row>
    <row r="20" spans="1:26" ht="20.25" customHeight="1" x14ac:dyDescent="0.2">
      <c r="A20" s="4"/>
      <c r="B20" s="153"/>
      <c r="C20" s="154"/>
      <c r="D20" s="154"/>
      <c r="E20" s="154"/>
      <c r="F20" s="155"/>
      <c r="G20" s="4"/>
      <c r="H20" s="146"/>
      <c r="I20" s="146"/>
      <c r="J20" s="146"/>
      <c r="K20" s="146"/>
      <c r="L20" s="146"/>
      <c r="M20" s="146"/>
      <c r="N20" s="146"/>
      <c r="O20" s="146"/>
      <c r="P20" s="146"/>
      <c r="Q20" s="146"/>
      <c r="R20" s="146"/>
      <c r="S20" s="146"/>
      <c r="T20" s="146"/>
      <c r="U20" s="146"/>
      <c r="V20" s="146"/>
      <c r="W20" s="146"/>
      <c r="X20" s="146"/>
      <c r="Y20" s="146"/>
      <c r="Z20" s="146"/>
    </row>
    <row r="21" spans="1:26" ht="15" customHeight="1" x14ac:dyDescent="0.2">
      <c r="A21" s="48"/>
      <c r="B21" s="4"/>
      <c r="C21" s="4"/>
      <c r="D21" s="4"/>
      <c r="E21" s="4"/>
      <c r="F21" s="4"/>
      <c r="G21" s="48"/>
      <c r="H21" s="49"/>
      <c r="I21" s="48"/>
      <c r="J21" s="48"/>
      <c r="K21" s="48"/>
      <c r="L21" s="48"/>
      <c r="M21" s="48"/>
      <c r="N21" s="48"/>
      <c r="O21" s="48"/>
      <c r="P21" s="48"/>
      <c r="Q21" s="48"/>
      <c r="R21" s="48"/>
      <c r="S21" s="48"/>
      <c r="T21" s="48"/>
      <c r="U21" s="48"/>
      <c r="V21" s="48"/>
      <c r="W21" s="48"/>
      <c r="X21" s="48"/>
      <c r="Y21" s="48"/>
      <c r="Z21" s="1"/>
    </row>
    <row r="22" spans="1:26" ht="20.25" customHeight="1" x14ac:dyDescent="0.2">
      <c r="A22" s="4"/>
      <c r="B22" s="386" t="s">
        <v>21</v>
      </c>
      <c r="C22" s="386" t="s">
        <v>22</v>
      </c>
      <c r="D22" s="386" t="s">
        <v>287</v>
      </c>
      <c r="E22" s="388" t="s">
        <v>288</v>
      </c>
      <c r="F22" s="388" t="s">
        <v>289</v>
      </c>
      <c r="G22" s="4"/>
      <c r="H22" s="146"/>
      <c r="I22" s="146"/>
      <c r="J22" s="146"/>
      <c r="K22" s="146"/>
      <c r="L22" s="146"/>
      <c r="M22" s="146"/>
      <c r="N22" s="146"/>
      <c r="O22" s="146"/>
      <c r="P22" s="146"/>
      <c r="Q22" s="146"/>
      <c r="R22" s="146"/>
      <c r="S22" s="146"/>
      <c r="T22" s="146"/>
      <c r="U22" s="146"/>
      <c r="V22" s="146"/>
      <c r="W22" s="146"/>
      <c r="X22" s="146"/>
      <c r="Y22" s="146"/>
      <c r="Z22" s="146"/>
    </row>
    <row r="23" spans="1:26" ht="20.25" customHeight="1" x14ac:dyDescent="0.2">
      <c r="A23" s="4"/>
      <c r="B23" s="387"/>
      <c r="C23" s="387"/>
      <c r="D23" s="387"/>
      <c r="E23" s="387"/>
      <c r="F23" s="387"/>
      <c r="G23" s="4"/>
      <c r="H23" s="146"/>
      <c r="I23" s="146"/>
      <c r="J23" s="146"/>
      <c r="K23" s="146"/>
      <c r="L23" s="146"/>
      <c r="M23" s="146"/>
      <c r="N23" s="146"/>
      <c r="O23" s="146"/>
      <c r="P23" s="146"/>
      <c r="Q23" s="146"/>
      <c r="R23" s="146"/>
      <c r="S23" s="146"/>
      <c r="T23" s="146"/>
      <c r="U23" s="146"/>
      <c r="V23" s="146"/>
      <c r="W23" s="146"/>
      <c r="X23" s="146"/>
      <c r="Y23" s="146"/>
      <c r="Z23" s="146"/>
    </row>
    <row r="24" spans="1:26" ht="15" customHeight="1" x14ac:dyDescent="0.2">
      <c r="A24" s="48"/>
      <c r="B24" s="4"/>
      <c r="C24" s="4"/>
      <c r="D24" s="4"/>
      <c r="E24" s="4"/>
      <c r="F24" s="4"/>
      <c r="G24" s="48"/>
      <c r="H24" s="49"/>
      <c r="I24" s="48"/>
      <c r="J24" s="48"/>
      <c r="K24" s="48"/>
      <c r="L24" s="48"/>
      <c r="M24" s="48"/>
      <c r="N24" s="48"/>
      <c r="O24" s="48"/>
      <c r="P24" s="48"/>
      <c r="Q24" s="48"/>
      <c r="R24" s="48"/>
      <c r="S24" s="48"/>
      <c r="T24" s="48"/>
      <c r="U24" s="48"/>
      <c r="V24" s="48"/>
      <c r="W24" s="48"/>
      <c r="X24" s="48"/>
      <c r="Y24" s="48"/>
      <c r="Z24" s="1"/>
    </row>
    <row r="25" spans="1:26" ht="20.25" customHeight="1" x14ac:dyDescent="0.2">
      <c r="A25" s="4"/>
      <c r="B25" s="156">
        <v>1</v>
      </c>
      <c r="C25" s="157" t="s">
        <v>290</v>
      </c>
      <c r="D25" s="156" t="s">
        <v>291</v>
      </c>
      <c r="E25" s="216">
        <v>0.04</v>
      </c>
      <c r="F25" s="216">
        <v>1.4999999999999999E-2</v>
      </c>
      <c r="G25" s="4"/>
      <c r="H25" s="146"/>
      <c r="I25" s="146"/>
      <c r="J25" s="146"/>
      <c r="K25" s="146"/>
      <c r="L25" s="146"/>
      <c r="M25" s="146"/>
      <c r="N25" s="146"/>
      <c r="O25" s="146"/>
      <c r="P25" s="146"/>
      <c r="Q25" s="146"/>
      <c r="R25" s="146"/>
      <c r="S25" s="146"/>
      <c r="T25" s="146"/>
      <c r="U25" s="146"/>
      <c r="V25" s="146"/>
      <c r="W25" s="146"/>
      <c r="X25" s="146"/>
      <c r="Y25" s="146"/>
      <c r="Z25" s="146"/>
    </row>
    <row r="26" spans="1:26" ht="20.25" customHeight="1" x14ac:dyDescent="0.2">
      <c r="A26" s="4"/>
      <c r="B26" s="158">
        <v>2</v>
      </c>
      <c r="C26" s="159" t="s">
        <v>292</v>
      </c>
      <c r="D26" s="158" t="s">
        <v>293</v>
      </c>
      <c r="E26" s="160">
        <v>1.2699999999999999E-2</v>
      </c>
      <c r="F26" s="160">
        <v>8.5000000000000006E-3</v>
      </c>
      <c r="G26" s="4"/>
      <c r="H26" s="146"/>
      <c r="I26" s="146"/>
      <c r="J26" s="146"/>
      <c r="K26" s="146"/>
      <c r="L26" s="146"/>
      <c r="M26" s="146"/>
      <c r="N26" s="146"/>
      <c r="O26" s="146"/>
      <c r="P26" s="146"/>
      <c r="Q26" s="146"/>
      <c r="R26" s="146"/>
      <c r="S26" s="146"/>
      <c r="T26" s="146"/>
      <c r="U26" s="146"/>
      <c r="V26" s="146"/>
      <c r="W26" s="146"/>
      <c r="X26" s="146"/>
      <c r="Y26" s="146"/>
      <c r="Z26" s="146"/>
    </row>
    <row r="27" spans="1:26" ht="20.25" customHeight="1" x14ac:dyDescent="0.2">
      <c r="A27" s="4"/>
      <c r="B27" s="158">
        <v>3</v>
      </c>
      <c r="C27" s="159" t="s">
        <v>294</v>
      </c>
      <c r="D27" s="158" t="s">
        <v>295</v>
      </c>
      <c r="E27" s="160">
        <v>8.0000000000000002E-3</v>
      </c>
      <c r="F27" s="160">
        <v>4.7999999999999996E-3</v>
      </c>
      <c r="G27" s="4"/>
      <c r="H27" s="146"/>
      <c r="I27" s="146"/>
      <c r="J27" s="146"/>
      <c r="K27" s="146"/>
      <c r="L27" s="146"/>
      <c r="M27" s="146"/>
      <c r="N27" s="146"/>
      <c r="O27" s="146"/>
      <c r="P27" s="146"/>
      <c r="Q27" s="146"/>
      <c r="R27" s="146"/>
      <c r="S27" s="146"/>
      <c r="T27" s="146"/>
      <c r="U27" s="146"/>
      <c r="V27" s="146"/>
      <c r="W27" s="146"/>
      <c r="X27" s="146"/>
      <c r="Y27" s="146"/>
      <c r="Z27" s="146"/>
    </row>
    <row r="28" spans="1:26" ht="20.25" customHeight="1" x14ac:dyDescent="0.2">
      <c r="A28" s="4"/>
      <c r="B28" s="158">
        <v>4</v>
      </c>
      <c r="C28" s="159" t="s">
        <v>296</v>
      </c>
      <c r="D28" s="158" t="s">
        <v>297</v>
      </c>
      <c r="E28" s="160">
        <v>1.23E-2</v>
      </c>
      <c r="F28" s="160">
        <v>8.5000000000000006E-3</v>
      </c>
      <c r="G28" s="4"/>
      <c r="H28" s="146"/>
      <c r="I28" s="146"/>
      <c r="J28" s="146"/>
      <c r="K28" s="146"/>
      <c r="L28" s="146"/>
      <c r="M28" s="146"/>
      <c r="N28" s="146"/>
      <c r="O28" s="146"/>
      <c r="P28" s="146"/>
      <c r="Q28" s="146"/>
      <c r="R28" s="146"/>
      <c r="S28" s="146"/>
      <c r="T28" s="146"/>
      <c r="U28" s="146"/>
      <c r="V28" s="146"/>
      <c r="W28" s="146"/>
      <c r="X28" s="146"/>
      <c r="Y28" s="146"/>
      <c r="Z28" s="146"/>
    </row>
    <row r="29" spans="1:26" ht="20.25" customHeight="1" x14ac:dyDescent="0.2">
      <c r="A29" s="4"/>
      <c r="B29" s="158">
        <v>5</v>
      </c>
      <c r="C29" s="159" t="s">
        <v>298</v>
      </c>
      <c r="D29" s="158" t="s">
        <v>248</v>
      </c>
      <c r="E29" s="160">
        <v>7.3999999999999996E-2</v>
      </c>
      <c r="F29" s="160">
        <v>5.11E-2</v>
      </c>
      <c r="G29" s="4"/>
      <c r="H29" s="146"/>
      <c r="I29" s="146"/>
      <c r="J29" s="146"/>
      <c r="K29" s="146"/>
      <c r="L29" s="146"/>
      <c r="M29" s="146"/>
      <c r="N29" s="146"/>
      <c r="O29" s="146"/>
      <c r="P29" s="146"/>
      <c r="Q29" s="146"/>
      <c r="R29" s="146"/>
      <c r="S29" s="146"/>
      <c r="T29" s="146"/>
      <c r="U29" s="146"/>
      <c r="V29" s="146"/>
      <c r="W29" s="146"/>
      <c r="X29" s="146"/>
      <c r="Y29" s="146"/>
      <c r="Z29" s="146"/>
    </row>
    <row r="30" spans="1:26" ht="20.25" customHeight="1" x14ac:dyDescent="0.2">
      <c r="A30" s="4"/>
      <c r="B30" s="158">
        <v>6</v>
      </c>
      <c r="C30" s="159" t="s">
        <v>299</v>
      </c>
      <c r="D30" s="158" t="s">
        <v>300</v>
      </c>
      <c r="E30" s="160">
        <f t="shared" ref="E30:F30" si="0">SUM(E31:E34)</f>
        <v>5.4499999999999993E-2</v>
      </c>
      <c r="F30" s="160">
        <f t="shared" si="0"/>
        <v>3.6499999999999998E-2</v>
      </c>
      <c r="G30" s="4"/>
      <c r="H30" s="146"/>
      <c r="I30" s="146"/>
      <c r="J30" s="146"/>
      <c r="K30" s="146"/>
      <c r="L30" s="146"/>
      <c r="M30" s="146"/>
      <c r="N30" s="146"/>
      <c r="O30" s="146"/>
      <c r="P30" s="146"/>
      <c r="Q30" s="146"/>
      <c r="R30" s="146"/>
      <c r="S30" s="146"/>
      <c r="T30" s="146"/>
      <c r="U30" s="146"/>
      <c r="V30" s="146"/>
      <c r="W30" s="146"/>
      <c r="X30" s="146"/>
      <c r="Y30" s="146"/>
      <c r="Z30" s="146"/>
    </row>
    <row r="31" spans="1:26" ht="20.25" customHeight="1" x14ac:dyDescent="0.2">
      <c r="A31" s="4"/>
      <c r="B31" s="158" t="s">
        <v>301</v>
      </c>
      <c r="C31" s="159" t="s">
        <v>302</v>
      </c>
      <c r="D31" s="159"/>
      <c r="E31" s="160">
        <v>6.4999999999999997E-3</v>
      </c>
      <c r="F31" s="160">
        <v>6.4999999999999997E-3</v>
      </c>
      <c r="G31" s="4"/>
      <c r="H31" s="146"/>
      <c r="I31" s="146"/>
      <c r="J31" s="146"/>
      <c r="K31" s="146"/>
      <c r="L31" s="146"/>
      <c r="M31" s="146"/>
      <c r="N31" s="146"/>
      <c r="O31" s="146"/>
      <c r="P31" s="146"/>
      <c r="Q31" s="146"/>
      <c r="R31" s="146"/>
      <c r="S31" s="146"/>
      <c r="T31" s="146"/>
      <c r="U31" s="146"/>
      <c r="V31" s="146"/>
      <c r="W31" s="146"/>
      <c r="X31" s="146"/>
      <c r="Y31" s="146"/>
      <c r="Z31" s="146"/>
    </row>
    <row r="32" spans="1:26" ht="20.25" customHeight="1" x14ac:dyDescent="0.2">
      <c r="A32" s="4"/>
      <c r="B32" s="158" t="s">
        <v>303</v>
      </c>
      <c r="C32" s="159" t="s">
        <v>304</v>
      </c>
      <c r="D32" s="159"/>
      <c r="E32" s="160">
        <v>0.03</v>
      </c>
      <c r="F32" s="160">
        <v>0.03</v>
      </c>
      <c r="G32" s="4"/>
      <c r="H32" s="146"/>
      <c r="I32" s="146"/>
      <c r="J32" s="146"/>
      <c r="K32" s="146"/>
      <c r="L32" s="146"/>
      <c r="M32" s="146"/>
      <c r="N32" s="146"/>
      <c r="O32" s="146"/>
      <c r="P32" s="146"/>
      <c r="Q32" s="146"/>
      <c r="R32" s="146"/>
      <c r="S32" s="146"/>
      <c r="T32" s="146"/>
      <c r="U32" s="146"/>
      <c r="V32" s="146"/>
      <c r="W32" s="146"/>
      <c r="X32" s="146"/>
      <c r="Y32" s="146"/>
      <c r="Z32" s="146"/>
    </row>
    <row r="33" spans="1:26" ht="20.25" customHeight="1" x14ac:dyDescent="0.2">
      <c r="A33" s="4"/>
      <c r="B33" s="158" t="s">
        <v>305</v>
      </c>
      <c r="C33" s="159" t="s">
        <v>306</v>
      </c>
      <c r="D33" s="159"/>
      <c r="E33" s="160">
        <v>1.7999999999999999E-2</v>
      </c>
      <c r="F33" s="160">
        <v>0</v>
      </c>
      <c r="G33" s="4"/>
      <c r="H33" s="146"/>
      <c r="I33" s="146"/>
      <c r="J33" s="146"/>
      <c r="K33" s="146"/>
      <c r="L33" s="146"/>
      <c r="M33" s="146"/>
      <c r="N33" s="146"/>
      <c r="O33" s="146"/>
      <c r="P33" s="146"/>
      <c r="Q33" s="146"/>
      <c r="R33" s="146"/>
      <c r="S33" s="146"/>
      <c r="T33" s="146"/>
      <c r="U33" s="146"/>
      <c r="V33" s="146"/>
      <c r="W33" s="146"/>
      <c r="X33" s="146"/>
      <c r="Y33" s="146"/>
      <c r="Z33" s="146"/>
    </row>
    <row r="34" spans="1:26" ht="20.25" customHeight="1" x14ac:dyDescent="0.2">
      <c r="A34" s="4"/>
      <c r="B34" s="158" t="s">
        <v>307</v>
      </c>
      <c r="C34" s="159" t="s">
        <v>308</v>
      </c>
      <c r="D34" s="159"/>
      <c r="E34" s="160">
        <v>0</v>
      </c>
      <c r="F34" s="160"/>
      <c r="G34" s="4"/>
      <c r="H34" s="146"/>
      <c r="I34" s="146"/>
      <c r="J34" s="146"/>
      <c r="K34" s="146"/>
      <c r="L34" s="146"/>
      <c r="M34" s="146"/>
      <c r="N34" s="146"/>
      <c r="O34" s="146"/>
      <c r="P34" s="146"/>
      <c r="Q34" s="146"/>
      <c r="R34" s="146"/>
      <c r="S34" s="146"/>
      <c r="T34" s="146"/>
      <c r="U34" s="146"/>
      <c r="V34" s="146"/>
      <c r="W34" s="146"/>
      <c r="X34" s="146"/>
      <c r="Y34" s="146"/>
      <c r="Z34" s="146"/>
    </row>
    <row r="35" spans="1:26" ht="20.25" customHeight="1" x14ac:dyDescent="0.2">
      <c r="A35" s="4"/>
      <c r="B35" s="161"/>
      <c r="C35" s="162"/>
      <c r="D35" s="162"/>
      <c r="E35" s="160"/>
      <c r="F35" s="160"/>
      <c r="G35" s="4"/>
      <c r="H35" s="146"/>
      <c r="I35" s="146"/>
      <c r="J35" s="146"/>
      <c r="K35" s="146"/>
      <c r="L35" s="146"/>
      <c r="M35" s="146"/>
      <c r="N35" s="146"/>
      <c r="O35" s="146"/>
      <c r="P35" s="146"/>
      <c r="Q35" s="146"/>
      <c r="R35" s="146"/>
      <c r="S35" s="146"/>
      <c r="T35" s="146"/>
      <c r="U35" s="146"/>
      <c r="V35" s="146"/>
      <c r="W35" s="146"/>
      <c r="X35" s="146"/>
      <c r="Y35" s="146"/>
      <c r="Z35" s="146"/>
    </row>
    <row r="36" spans="1:26" ht="20.25" customHeight="1" x14ac:dyDescent="0.2">
      <c r="A36" s="4"/>
      <c r="B36" s="334" t="s">
        <v>309</v>
      </c>
      <c r="C36" s="389"/>
      <c r="D36" s="335"/>
      <c r="E36" s="70">
        <f t="shared" ref="E36:F36" si="1">((1+E25+E26+E27)*(1+E28)*(1+E29)/(1-E30))-1</f>
        <v>0.21967621273400328</v>
      </c>
      <c r="F36" s="70">
        <f t="shared" si="1"/>
        <v>0.13132674842241787</v>
      </c>
      <c r="G36" s="4"/>
      <c r="H36" s="146"/>
      <c r="I36" s="146"/>
      <c r="J36" s="146"/>
      <c r="K36" s="146"/>
      <c r="L36" s="146"/>
      <c r="M36" s="146"/>
      <c r="N36" s="146"/>
      <c r="O36" s="146"/>
      <c r="P36" s="146"/>
      <c r="Q36" s="146"/>
      <c r="R36" s="146"/>
      <c r="S36" s="146"/>
      <c r="T36" s="146"/>
      <c r="U36" s="146"/>
      <c r="V36" s="146"/>
      <c r="W36" s="146"/>
      <c r="X36" s="146"/>
      <c r="Y36" s="146"/>
      <c r="Z36" s="146"/>
    </row>
    <row r="37" spans="1:26" ht="6" customHeight="1" x14ac:dyDescent="0.2">
      <c r="A37" s="4"/>
      <c r="B37" s="65"/>
      <c r="C37" s="65"/>
      <c r="D37" s="65"/>
      <c r="E37" s="163"/>
      <c r="F37" s="163"/>
      <c r="G37" s="4"/>
      <c r="H37" s="146"/>
      <c r="I37" s="146"/>
      <c r="J37" s="146"/>
      <c r="K37" s="146"/>
      <c r="L37" s="146"/>
      <c r="M37" s="146"/>
      <c r="N37" s="146"/>
      <c r="O37" s="146"/>
      <c r="P37" s="146"/>
      <c r="Q37" s="146"/>
      <c r="R37" s="146"/>
      <c r="S37" s="146"/>
      <c r="T37" s="146"/>
      <c r="U37" s="146"/>
      <c r="V37" s="146"/>
      <c r="W37" s="146"/>
      <c r="X37" s="146"/>
      <c r="Y37" s="146"/>
      <c r="Z37" s="146"/>
    </row>
    <row r="38" spans="1:26" ht="6" customHeight="1" x14ac:dyDescent="0.2">
      <c r="A38" s="4"/>
      <c r="B38" s="65"/>
      <c r="C38" s="65"/>
      <c r="D38" s="65"/>
      <c r="E38" s="163"/>
      <c r="F38" s="163"/>
      <c r="G38" s="4"/>
      <c r="H38" s="146"/>
      <c r="I38" s="146"/>
      <c r="J38" s="146"/>
      <c r="K38" s="146"/>
      <c r="L38" s="146"/>
      <c r="M38" s="146"/>
      <c r="N38" s="146"/>
      <c r="O38" s="146"/>
      <c r="P38" s="146"/>
      <c r="Q38" s="146"/>
      <c r="R38" s="146"/>
      <c r="S38" s="146"/>
      <c r="T38" s="146"/>
      <c r="U38" s="146"/>
      <c r="V38" s="146"/>
      <c r="W38" s="146"/>
      <c r="X38" s="146"/>
      <c r="Y38" s="146"/>
      <c r="Z38" s="146"/>
    </row>
    <row r="39" spans="1:26" ht="20.25" customHeight="1" x14ac:dyDescent="0.2">
      <c r="A39" s="4"/>
      <c r="B39" s="66" t="s">
        <v>310</v>
      </c>
      <c r="C39" s="48"/>
      <c r="D39" s="48"/>
      <c r="E39" s="48"/>
      <c r="F39" s="48"/>
      <c r="G39" s="4"/>
      <c r="H39" s="146"/>
      <c r="I39" s="146"/>
      <c r="J39" s="146"/>
      <c r="K39" s="146"/>
      <c r="L39" s="146"/>
      <c r="M39" s="146"/>
      <c r="N39" s="146"/>
      <c r="O39" s="146"/>
      <c r="P39" s="146"/>
      <c r="Q39" s="146"/>
      <c r="R39" s="146"/>
      <c r="S39" s="146"/>
      <c r="T39" s="146"/>
      <c r="U39" s="146"/>
      <c r="V39" s="146"/>
      <c r="W39" s="146"/>
      <c r="X39" s="146"/>
      <c r="Y39" s="146"/>
      <c r="Z39" s="146"/>
    </row>
    <row r="40" spans="1:26" ht="20.25" customHeight="1" x14ac:dyDescent="0.2">
      <c r="A40" s="4"/>
      <c r="B40" s="32" t="s">
        <v>311</v>
      </c>
      <c r="C40" s="390" t="s">
        <v>312</v>
      </c>
      <c r="D40" s="323"/>
      <c r="E40" s="323"/>
      <c r="F40" s="323"/>
      <c r="G40" s="4"/>
      <c r="H40" s="146"/>
      <c r="I40" s="146"/>
      <c r="J40" s="146"/>
      <c r="K40" s="146"/>
      <c r="L40" s="146"/>
      <c r="M40" s="146"/>
      <c r="N40" s="146"/>
      <c r="O40" s="146"/>
      <c r="P40" s="146"/>
      <c r="Q40" s="146"/>
      <c r="R40" s="146"/>
      <c r="S40" s="146"/>
      <c r="T40" s="146"/>
      <c r="U40" s="146"/>
      <c r="V40" s="146"/>
      <c r="W40" s="146"/>
      <c r="X40" s="146"/>
      <c r="Y40" s="146"/>
      <c r="Z40" s="146"/>
    </row>
    <row r="41" spans="1:26" ht="20.25" customHeight="1" x14ac:dyDescent="0.2">
      <c r="A41" s="4"/>
      <c r="B41" s="32" t="s">
        <v>313</v>
      </c>
      <c r="C41" s="390" t="s">
        <v>314</v>
      </c>
      <c r="D41" s="323"/>
      <c r="E41" s="323"/>
      <c r="F41" s="323"/>
      <c r="G41" s="4"/>
      <c r="H41" s="146"/>
      <c r="I41" s="146"/>
      <c r="J41" s="146"/>
      <c r="K41" s="146"/>
      <c r="L41" s="146"/>
      <c r="M41" s="146"/>
      <c r="N41" s="146"/>
      <c r="O41" s="146"/>
      <c r="P41" s="146"/>
      <c r="Q41" s="146"/>
      <c r="R41" s="146"/>
      <c r="S41" s="146"/>
      <c r="T41" s="146"/>
      <c r="U41" s="146"/>
      <c r="V41" s="146"/>
      <c r="W41" s="146"/>
      <c r="X41" s="146"/>
      <c r="Y41" s="146"/>
      <c r="Z41" s="146"/>
    </row>
    <row r="42" spans="1:26" ht="66" customHeight="1" x14ac:dyDescent="0.2">
      <c r="A42" s="4"/>
      <c r="B42" s="32" t="s">
        <v>315</v>
      </c>
      <c r="C42" s="391" t="s">
        <v>592</v>
      </c>
      <c r="D42" s="323"/>
      <c r="E42" s="323"/>
      <c r="F42" s="323"/>
      <c r="G42" s="4"/>
      <c r="H42" s="146"/>
      <c r="I42" s="146"/>
      <c r="J42" s="146"/>
      <c r="K42" s="146"/>
      <c r="L42" s="146"/>
      <c r="M42" s="146"/>
      <c r="N42" s="146"/>
      <c r="O42" s="146"/>
      <c r="P42" s="146"/>
      <c r="Q42" s="146"/>
      <c r="R42" s="146"/>
      <c r="S42" s="146"/>
      <c r="T42" s="146"/>
      <c r="U42" s="146"/>
      <c r="V42" s="146"/>
      <c r="W42" s="146"/>
      <c r="X42" s="146"/>
      <c r="Y42" s="146"/>
      <c r="Z42" s="146"/>
    </row>
    <row r="43" spans="1:26" ht="20.25" customHeight="1" x14ac:dyDescent="0.2">
      <c r="A43" s="4"/>
      <c r="B43" s="32"/>
      <c r="C43" s="48"/>
      <c r="D43" s="165"/>
      <c r="E43" s="165"/>
      <c r="F43" s="165"/>
      <c r="G43" s="4"/>
      <c r="H43" s="146"/>
      <c r="I43" s="146"/>
      <c r="J43" s="146"/>
      <c r="K43" s="146"/>
      <c r="L43" s="146"/>
      <c r="M43" s="146"/>
      <c r="N43" s="146"/>
      <c r="O43" s="146"/>
      <c r="P43" s="146"/>
      <c r="Q43" s="146"/>
      <c r="R43" s="146"/>
      <c r="S43" s="146"/>
      <c r="T43" s="146"/>
      <c r="U43" s="146"/>
      <c r="V43" s="146"/>
      <c r="W43" s="146"/>
      <c r="X43" s="146"/>
      <c r="Y43" s="146"/>
      <c r="Z43" s="146"/>
    </row>
    <row r="44" spans="1:26" ht="20.25" customHeight="1" x14ac:dyDescent="0.2">
      <c r="A44" s="4"/>
      <c r="B44" s="66" t="s">
        <v>316</v>
      </c>
      <c r="C44" s="48"/>
      <c r="D44" s="48"/>
      <c r="E44" s="48"/>
      <c r="F44" s="48"/>
      <c r="G44" s="4"/>
      <c r="H44" s="146"/>
      <c r="I44" s="146"/>
      <c r="J44" s="146"/>
      <c r="K44" s="146"/>
      <c r="L44" s="146"/>
      <c r="M44" s="146"/>
      <c r="N44" s="146"/>
      <c r="O44" s="146"/>
      <c r="P44" s="146"/>
      <c r="Q44" s="146"/>
      <c r="R44" s="146"/>
      <c r="S44" s="146"/>
      <c r="T44" s="146"/>
      <c r="U44" s="146"/>
      <c r="V44" s="146"/>
      <c r="W44" s="146"/>
      <c r="X44" s="146"/>
      <c r="Y44" s="146"/>
      <c r="Z44" s="146"/>
    </row>
    <row r="45" spans="1:26" ht="20.25" customHeight="1" x14ac:dyDescent="0.2">
      <c r="A45" s="4"/>
      <c r="B45" s="32" t="s">
        <v>311</v>
      </c>
      <c r="C45" s="390" t="s">
        <v>317</v>
      </c>
      <c r="D45" s="323"/>
      <c r="E45" s="323"/>
      <c r="F45" s="323"/>
      <c r="G45" s="4"/>
      <c r="H45" s="146"/>
      <c r="I45" s="146"/>
      <c r="J45" s="146"/>
      <c r="K45" s="146"/>
      <c r="L45" s="146"/>
      <c r="M45" s="146"/>
      <c r="N45" s="146"/>
      <c r="O45" s="146"/>
      <c r="P45" s="146"/>
      <c r="Q45" s="146"/>
      <c r="R45" s="146"/>
      <c r="S45" s="146"/>
      <c r="T45" s="146"/>
      <c r="U45" s="146"/>
      <c r="V45" s="146"/>
      <c r="W45" s="146"/>
      <c r="X45" s="146"/>
      <c r="Y45" s="146"/>
      <c r="Z45" s="146"/>
    </row>
    <row r="46" spans="1:26" ht="20.25" customHeight="1" x14ac:dyDescent="0.2">
      <c r="A46" s="4"/>
      <c r="B46" s="32" t="s">
        <v>313</v>
      </c>
      <c r="C46" s="390" t="s">
        <v>318</v>
      </c>
      <c r="D46" s="323"/>
      <c r="E46" s="323"/>
      <c r="F46" s="323"/>
      <c r="G46" s="4"/>
      <c r="H46" s="146"/>
      <c r="I46" s="146"/>
      <c r="J46" s="146"/>
      <c r="K46" s="146"/>
      <c r="L46" s="146"/>
      <c r="M46" s="146"/>
      <c r="N46" s="146"/>
      <c r="O46" s="146"/>
      <c r="P46" s="146"/>
      <c r="Q46" s="146"/>
      <c r="R46" s="146"/>
      <c r="S46" s="146"/>
      <c r="T46" s="146"/>
      <c r="U46" s="146"/>
      <c r="V46" s="146"/>
      <c r="W46" s="146"/>
      <c r="X46" s="146"/>
      <c r="Y46" s="146"/>
      <c r="Z46" s="146"/>
    </row>
    <row r="47" spans="1:26" ht="20.25" customHeight="1" x14ac:dyDescent="0.2">
      <c r="A47" s="4"/>
      <c r="B47" s="4"/>
      <c r="C47" s="4"/>
      <c r="D47" s="4"/>
      <c r="E47" s="4"/>
      <c r="F47" s="166"/>
      <c r="G47" s="4"/>
      <c r="H47" s="146"/>
      <c r="I47" s="146"/>
      <c r="J47" s="146"/>
      <c r="K47" s="146"/>
      <c r="L47" s="146"/>
      <c r="M47" s="146"/>
      <c r="N47" s="146"/>
      <c r="O47" s="146"/>
      <c r="P47" s="146"/>
      <c r="Q47" s="146"/>
      <c r="R47" s="146"/>
      <c r="S47" s="146"/>
      <c r="T47" s="146"/>
      <c r="U47" s="146"/>
      <c r="V47" s="146"/>
      <c r="W47" s="146"/>
      <c r="X47" s="146"/>
      <c r="Y47" s="146"/>
      <c r="Z47" s="146"/>
    </row>
    <row r="48" spans="1:26" ht="20.25" customHeight="1" x14ac:dyDescent="0.2">
      <c r="A48" s="4"/>
      <c r="B48" s="384" t="s">
        <v>15</v>
      </c>
      <c r="C48" s="320"/>
      <c r="D48" s="320"/>
      <c r="E48" s="320"/>
      <c r="F48" s="321"/>
      <c r="G48" s="4"/>
      <c r="H48" s="146"/>
      <c r="I48" s="146"/>
      <c r="J48" s="146"/>
      <c r="K48" s="146"/>
      <c r="L48" s="146"/>
      <c r="M48" s="146"/>
      <c r="N48" s="146"/>
      <c r="O48" s="146"/>
      <c r="P48" s="146"/>
      <c r="Q48" s="146"/>
      <c r="R48" s="146"/>
      <c r="S48" s="146"/>
      <c r="T48" s="146"/>
      <c r="U48" s="146"/>
      <c r="V48" s="146"/>
      <c r="W48" s="146"/>
      <c r="X48" s="146"/>
      <c r="Y48" s="146"/>
      <c r="Z48" s="146"/>
    </row>
    <row r="49" spans="1:26" ht="20.25" customHeight="1" x14ac:dyDescent="0.2">
      <c r="A49" s="4"/>
      <c r="B49" s="322"/>
      <c r="C49" s="323"/>
      <c r="D49" s="323"/>
      <c r="E49" s="323"/>
      <c r="F49" s="324"/>
      <c r="G49" s="4"/>
      <c r="H49" s="146"/>
      <c r="I49" s="146"/>
      <c r="J49" s="146"/>
      <c r="K49" s="146"/>
      <c r="L49" s="146"/>
      <c r="M49" s="146"/>
      <c r="N49" s="146"/>
      <c r="O49" s="146"/>
      <c r="P49" s="146"/>
      <c r="Q49" s="146"/>
      <c r="R49" s="146"/>
      <c r="S49" s="146"/>
      <c r="T49" s="146"/>
      <c r="U49" s="146"/>
      <c r="V49" s="146"/>
      <c r="W49" s="146"/>
      <c r="X49" s="146"/>
      <c r="Y49" s="146"/>
      <c r="Z49" s="146"/>
    </row>
    <row r="50" spans="1:26" ht="20.25" customHeight="1" x14ac:dyDescent="0.2">
      <c r="A50" s="4"/>
      <c r="B50" s="322"/>
      <c r="C50" s="323"/>
      <c r="D50" s="323"/>
      <c r="E50" s="323"/>
      <c r="F50" s="324"/>
      <c r="G50" s="4"/>
      <c r="H50" s="146"/>
      <c r="I50" s="146"/>
      <c r="J50" s="146"/>
      <c r="K50" s="146"/>
      <c r="L50" s="146"/>
      <c r="M50" s="146"/>
      <c r="N50" s="146"/>
      <c r="O50" s="146"/>
      <c r="P50" s="146"/>
      <c r="Q50" s="146"/>
      <c r="R50" s="146"/>
      <c r="S50" s="146"/>
      <c r="T50" s="146"/>
      <c r="U50" s="146"/>
      <c r="V50" s="146"/>
      <c r="W50" s="146"/>
      <c r="X50" s="146"/>
      <c r="Y50" s="146"/>
      <c r="Z50" s="146"/>
    </row>
    <row r="51" spans="1:26" ht="20.25" customHeight="1" x14ac:dyDescent="0.2">
      <c r="A51" s="4"/>
      <c r="B51" s="322"/>
      <c r="C51" s="323"/>
      <c r="D51" s="323"/>
      <c r="E51" s="323"/>
      <c r="F51" s="324"/>
      <c r="G51" s="4"/>
      <c r="H51" s="146"/>
      <c r="I51" s="146"/>
      <c r="J51" s="146"/>
      <c r="K51" s="146"/>
      <c r="L51" s="146"/>
      <c r="M51" s="146"/>
      <c r="N51" s="146"/>
      <c r="O51" s="146"/>
      <c r="P51" s="146"/>
      <c r="Q51" s="146"/>
      <c r="R51" s="146"/>
      <c r="S51" s="146"/>
      <c r="T51" s="146"/>
      <c r="U51" s="146"/>
      <c r="V51" s="146"/>
      <c r="W51" s="146"/>
      <c r="X51" s="146"/>
      <c r="Y51" s="146"/>
      <c r="Z51" s="146"/>
    </row>
    <row r="52" spans="1:26" ht="20.25" customHeight="1" x14ac:dyDescent="0.25">
      <c r="A52" s="4"/>
      <c r="B52" s="332" t="str">
        <f>'DADOS GERAIS'!C24</f>
        <v>Said Abou Hammine Filho</v>
      </c>
      <c r="C52" s="323"/>
      <c r="D52" s="323"/>
      <c r="E52" s="323"/>
      <c r="F52" s="324"/>
      <c r="G52" s="4"/>
      <c r="H52" s="146"/>
      <c r="I52" s="146"/>
      <c r="J52" s="146"/>
      <c r="K52" s="146"/>
      <c r="L52" s="146"/>
      <c r="M52" s="146"/>
      <c r="N52" s="146"/>
      <c r="O52" s="146"/>
      <c r="P52" s="146"/>
      <c r="Q52" s="146"/>
      <c r="R52" s="146"/>
      <c r="S52" s="146"/>
      <c r="T52" s="146"/>
      <c r="U52" s="146"/>
      <c r="V52" s="146"/>
      <c r="W52" s="146"/>
      <c r="X52" s="146"/>
      <c r="Y52" s="146"/>
      <c r="Z52" s="146"/>
    </row>
    <row r="53" spans="1:26" ht="20.25" customHeight="1" x14ac:dyDescent="0.2">
      <c r="A53" s="4"/>
      <c r="B53" s="385" t="str">
        <f>'DADOS GERAIS'!C25</f>
        <v>Engenheiro Civil  - CREA-SP: 506.301.169-7</v>
      </c>
      <c r="C53" s="323"/>
      <c r="D53" s="323"/>
      <c r="E53" s="323"/>
      <c r="F53" s="324"/>
      <c r="G53" s="4"/>
      <c r="H53" s="146"/>
      <c r="I53" s="146"/>
      <c r="J53" s="146"/>
      <c r="K53" s="146"/>
      <c r="L53" s="146"/>
      <c r="M53" s="146"/>
      <c r="N53" s="146"/>
      <c r="O53" s="146"/>
      <c r="P53" s="146"/>
      <c r="Q53" s="146"/>
      <c r="R53" s="146"/>
      <c r="S53" s="146"/>
      <c r="T53" s="146"/>
      <c r="U53" s="146"/>
      <c r="V53" s="146"/>
      <c r="W53" s="146"/>
      <c r="X53" s="146"/>
      <c r="Y53" s="146"/>
      <c r="Z53" s="146"/>
    </row>
    <row r="54" spans="1:26" ht="20.25" customHeight="1" x14ac:dyDescent="0.2">
      <c r="A54" s="4"/>
      <c r="B54" s="167"/>
      <c r="C54" s="168"/>
      <c r="D54" s="168"/>
      <c r="E54" s="168"/>
      <c r="F54" s="169"/>
      <c r="G54" s="4"/>
      <c r="H54" s="146"/>
      <c r="I54" s="146"/>
      <c r="J54" s="146"/>
      <c r="K54" s="146"/>
      <c r="L54" s="146"/>
      <c r="M54" s="146"/>
      <c r="N54" s="146"/>
      <c r="O54" s="146"/>
      <c r="P54" s="146"/>
      <c r="Q54" s="146"/>
      <c r="R54" s="146"/>
      <c r="S54" s="146"/>
      <c r="T54" s="146"/>
      <c r="U54" s="146"/>
      <c r="V54" s="146"/>
      <c r="W54" s="146"/>
      <c r="X54" s="146"/>
      <c r="Y54" s="146"/>
      <c r="Z54" s="146"/>
    </row>
    <row r="55" spans="1:26" ht="15.75" customHeight="1" x14ac:dyDescent="0.2">
      <c r="A55" s="4"/>
      <c r="B55" s="91"/>
      <c r="C55" s="42"/>
      <c r="D55" s="42"/>
      <c r="E55" s="42"/>
      <c r="F55" s="43"/>
      <c r="G55" s="4"/>
      <c r="H55" s="146"/>
      <c r="I55" s="146"/>
      <c r="J55" s="146"/>
      <c r="K55" s="146"/>
      <c r="L55" s="146"/>
      <c r="M55" s="146"/>
      <c r="N55" s="146"/>
      <c r="O55" s="146"/>
      <c r="P55" s="146"/>
      <c r="Q55" s="146"/>
      <c r="R55" s="146"/>
      <c r="S55" s="146"/>
      <c r="T55" s="146"/>
      <c r="U55" s="146"/>
      <c r="V55" s="146"/>
      <c r="W55" s="146"/>
      <c r="X55" s="146"/>
      <c r="Y55" s="146"/>
      <c r="Z55" s="146"/>
    </row>
    <row r="56" spans="1:26" ht="20.25" customHeight="1" x14ac:dyDescent="0.2">
      <c r="A56" s="4"/>
      <c r="B56" s="4"/>
      <c r="C56" s="4"/>
      <c r="D56" s="4"/>
      <c r="E56" s="4"/>
      <c r="F56" s="4"/>
      <c r="G56" s="4"/>
      <c r="H56" s="146"/>
      <c r="I56" s="146"/>
      <c r="J56" s="146"/>
      <c r="K56" s="146"/>
      <c r="L56" s="146"/>
      <c r="M56" s="146"/>
      <c r="N56" s="146"/>
      <c r="O56" s="146"/>
      <c r="P56" s="146"/>
      <c r="Q56" s="146"/>
      <c r="R56" s="146"/>
      <c r="S56" s="146"/>
      <c r="T56" s="146"/>
      <c r="U56" s="146"/>
      <c r="V56" s="146"/>
      <c r="W56" s="146"/>
      <c r="X56" s="146"/>
      <c r="Y56" s="146"/>
      <c r="Z56" s="146"/>
    </row>
    <row r="57" spans="1:26" ht="15.75" customHeight="1" x14ac:dyDescent="0.2">
      <c r="A57" s="146"/>
      <c r="B57" s="146"/>
      <c r="C57" s="146"/>
      <c r="D57" s="146"/>
      <c r="E57" s="146"/>
      <c r="F57" s="146"/>
      <c r="G57" s="146"/>
      <c r="H57" s="146"/>
      <c r="I57" s="146"/>
      <c r="J57" s="146"/>
      <c r="K57" s="146"/>
      <c r="L57" s="146"/>
      <c r="M57" s="146"/>
      <c r="N57" s="146"/>
      <c r="O57" s="146"/>
      <c r="P57" s="146"/>
      <c r="Q57" s="146"/>
      <c r="R57" s="146"/>
      <c r="S57" s="146"/>
      <c r="T57" s="146"/>
      <c r="U57" s="146"/>
      <c r="V57" s="146"/>
      <c r="W57" s="146"/>
      <c r="X57" s="146"/>
      <c r="Y57" s="146"/>
      <c r="Z57" s="146"/>
    </row>
    <row r="58" spans="1:26" ht="15.75" customHeight="1" x14ac:dyDescent="0.2">
      <c r="A58" s="146"/>
      <c r="B58" s="146"/>
      <c r="C58" s="146"/>
      <c r="D58" s="146"/>
      <c r="E58" s="146"/>
      <c r="F58" s="146"/>
      <c r="G58" s="146"/>
      <c r="H58" s="146"/>
      <c r="I58" s="146"/>
      <c r="J58" s="146"/>
      <c r="K58" s="146"/>
      <c r="L58" s="146"/>
      <c r="M58" s="146"/>
      <c r="N58" s="146"/>
      <c r="O58" s="146"/>
      <c r="P58" s="146"/>
      <c r="Q58" s="146"/>
      <c r="R58" s="146"/>
      <c r="S58" s="146"/>
      <c r="T58" s="146"/>
      <c r="U58" s="146"/>
      <c r="V58" s="146"/>
      <c r="W58" s="146"/>
      <c r="X58" s="146"/>
      <c r="Y58" s="146"/>
      <c r="Z58" s="146"/>
    </row>
    <row r="59" spans="1:26" ht="15.75" customHeight="1" x14ac:dyDescent="0.2">
      <c r="A59" s="146"/>
      <c r="B59" s="146"/>
      <c r="C59" s="146"/>
      <c r="D59" s="146"/>
      <c r="E59" s="146"/>
      <c r="F59" s="146"/>
      <c r="G59" s="146"/>
      <c r="H59" s="146"/>
      <c r="I59" s="146"/>
      <c r="J59" s="146"/>
      <c r="K59" s="146"/>
      <c r="L59" s="146"/>
      <c r="M59" s="146"/>
      <c r="N59" s="146"/>
      <c r="O59" s="146"/>
      <c r="P59" s="146"/>
      <c r="Q59" s="146"/>
      <c r="R59" s="146"/>
      <c r="S59" s="146"/>
      <c r="T59" s="146"/>
      <c r="U59" s="146"/>
      <c r="V59" s="146"/>
      <c r="W59" s="146"/>
      <c r="X59" s="146"/>
      <c r="Y59" s="146"/>
      <c r="Z59" s="146"/>
    </row>
    <row r="60" spans="1:26" ht="15.75" customHeight="1" x14ac:dyDescent="0.2">
      <c r="A60" s="146"/>
      <c r="B60" s="146"/>
      <c r="C60" s="146"/>
      <c r="D60" s="146"/>
      <c r="E60" s="146"/>
      <c r="F60" s="146"/>
      <c r="G60" s="146"/>
      <c r="H60" s="146"/>
      <c r="I60" s="146"/>
      <c r="J60" s="146"/>
      <c r="K60" s="146"/>
      <c r="L60" s="146"/>
      <c r="M60" s="146"/>
      <c r="N60" s="146"/>
      <c r="O60" s="146"/>
      <c r="P60" s="146"/>
      <c r="Q60" s="146"/>
      <c r="R60" s="146"/>
      <c r="S60" s="146"/>
      <c r="T60" s="146"/>
      <c r="U60" s="146"/>
      <c r="V60" s="146"/>
      <c r="W60" s="146"/>
      <c r="X60" s="146"/>
      <c r="Y60" s="146"/>
      <c r="Z60" s="146"/>
    </row>
    <row r="61" spans="1:26" ht="15.75" customHeight="1" x14ac:dyDescent="0.2">
      <c r="A61" s="146"/>
      <c r="B61" s="146"/>
      <c r="C61" s="146"/>
      <c r="D61" s="146"/>
      <c r="E61" s="146"/>
      <c r="F61" s="146"/>
      <c r="G61" s="146"/>
      <c r="H61" s="146"/>
      <c r="I61" s="146"/>
      <c r="J61" s="146"/>
      <c r="K61" s="146"/>
      <c r="L61" s="146"/>
      <c r="M61" s="146"/>
      <c r="N61" s="146"/>
      <c r="O61" s="146"/>
      <c r="P61" s="146"/>
      <c r="Q61" s="146"/>
      <c r="R61" s="146"/>
      <c r="S61" s="146"/>
      <c r="T61" s="146"/>
      <c r="U61" s="146"/>
      <c r="V61" s="146"/>
      <c r="W61" s="146"/>
      <c r="X61" s="146"/>
      <c r="Y61" s="146"/>
      <c r="Z61" s="146"/>
    </row>
    <row r="62" spans="1:26" ht="15.75" customHeight="1" x14ac:dyDescent="0.2">
      <c r="A62" s="146"/>
      <c r="B62" s="146"/>
      <c r="C62" s="146"/>
      <c r="D62" s="146"/>
      <c r="E62" s="146"/>
      <c r="F62" s="146"/>
      <c r="G62" s="146"/>
      <c r="H62" s="146"/>
      <c r="I62" s="146"/>
      <c r="J62" s="146"/>
      <c r="K62" s="146"/>
      <c r="L62" s="146"/>
      <c r="M62" s="146"/>
      <c r="N62" s="146"/>
      <c r="O62" s="146"/>
      <c r="P62" s="146"/>
      <c r="Q62" s="146"/>
      <c r="R62" s="146"/>
      <c r="S62" s="146"/>
      <c r="T62" s="146"/>
      <c r="U62" s="146"/>
      <c r="V62" s="146"/>
      <c r="W62" s="146"/>
      <c r="X62" s="146"/>
      <c r="Y62" s="146"/>
      <c r="Z62" s="146"/>
    </row>
    <row r="63" spans="1:26" ht="15.75" customHeight="1" x14ac:dyDescent="0.2">
      <c r="A63" s="146"/>
      <c r="B63" s="146"/>
      <c r="C63" s="146"/>
      <c r="D63" s="146"/>
      <c r="E63" s="146"/>
      <c r="F63" s="146"/>
      <c r="G63" s="146"/>
      <c r="H63" s="146"/>
      <c r="I63" s="146"/>
      <c r="J63" s="146"/>
      <c r="K63" s="146"/>
      <c r="L63" s="146"/>
      <c r="M63" s="146"/>
      <c r="N63" s="146"/>
      <c r="O63" s="146"/>
      <c r="P63" s="146"/>
      <c r="Q63" s="146"/>
      <c r="R63" s="146"/>
      <c r="S63" s="146"/>
      <c r="T63" s="146"/>
      <c r="U63" s="146"/>
      <c r="V63" s="146"/>
      <c r="W63" s="146"/>
      <c r="X63" s="146"/>
      <c r="Y63" s="146"/>
      <c r="Z63" s="146"/>
    </row>
    <row r="64" spans="1:26" ht="15.75" customHeight="1" x14ac:dyDescent="0.2">
      <c r="A64" s="146"/>
      <c r="B64" s="146"/>
      <c r="C64" s="146"/>
      <c r="D64" s="146"/>
      <c r="E64" s="146"/>
      <c r="F64" s="146"/>
      <c r="G64" s="146"/>
      <c r="H64" s="146"/>
      <c r="I64" s="146"/>
      <c r="J64" s="146"/>
      <c r="K64" s="146"/>
      <c r="L64" s="146"/>
      <c r="M64" s="146"/>
      <c r="N64" s="146"/>
      <c r="O64" s="146"/>
      <c r="P64" s="146"/>
      <c r="Q64" s="146"/>
      <c r="R64" s="146"/>
      <c r="S64" s="146"/>
      <c r="T64" s="146"/>
      <c r="U64" s="146"/>
      <c r="V64" s="146"/>
      <c r="W64" s="146"/>
      <c r="X64" s="146"/>
      <c r="Y64" s="146"/>
      <c r="Z64" s="146"/>
    </row>
    <row r="65" spans="1:26" ht="15.75" customHeight="1" x14ac:dyDescent="0.2">
      <c r="A65" s="146"/>
      <c r="B65" s="146"/>
      <c r="C65" s="146"/>
      <c r="D65" s="146"/>
      <c r="E65" s="146"/>
      <c r="F65" s="146"/>
      <c r="G65" s="146"/>
      <c r="H65" s="146"/>
      <c r="I65" s="146"/>
      <c r="J65" s="146"/>
      <c r="K65" s="146"/>
      <c r="L65" s="146"/>
      <c r="M65" s="146"/>
      <c r="N65" s="146"/>
      <c r="O65" s="146"/>
      <c r="P65" s="146"/>
      <c r="Q65" s="146"/>
      <c r="R65" s="146"/>
      <c r="S65" s="146"/>
      <c r="T65" s="146"/>
      <c r="U65" s="146"/>
      <c r="V65" s="146"/>
      <c r="W65" s="146"/>
      <c r="X65" s="146"/>
      <c r="Y65" s="146"/>
      <c r="Z65" s="146"/>
    </row>
    <row r="66" spans="1:26" ht="15.75" customHeight="1" x14ac:dyDescent="0.2">
      <c r="A66" s="146"/>
      <c r="B66" s="146"/>
      <c r="C66" s="146"/>
      <c r="D66" s="146"/>
      <c r="E66" s="146"/>
      <c r="F66" s="146"/>
      <c r="G66" s="146"/>
      <c r="H66" s="146"/>
      <c r="I66" s="146"/>
      <c r="J66" s="146"/>
      <c r="K66" s="146"/>
      <c r="L66" s="146"/>
      <c r="M66" s="146"/>
      <c r="N66" s="146"/>
      <c r="O66" s="146"/>
      <c r="P66" s="146"/>
      <c r="Q66" s="146"/>
      <c r="R66" s="146"/>
      <c r="S66" s="146"/>
      <c r="T66" s="146"/>
      <c r="U66" s="146"/>
      <c r="V66" s="146"/>
      <c r="W66" s="146"/>
      <c r="X66" s="146"/>
      <c r="Y66" s="146"/>
      <c r="Z66" s="146"/>
    </row>
    <row r="67" spans="1:26" ht="15.75" customHeight="1" x14ac:dyDescent="0.2">
      <c r="A67" s="146"/>
      <c r="B67" s="146"/>
      <c r="C67" s="146"/>
      <c r="D67" s="146"/>
      <c r="E67" s="146"/>
      <c r="F67" s="146"/>
      <c r="G67" s="146"/>
      <c r="H67" s="146"/>
      <c r="I67" s="146"/>
      <c r="J67" s="146"/>
      <c r="K67" s="146"/>
      <c r="L67" s="146"/>
      <c r="M67" s="146"/>
      <c r="N67" s="146"/>
      <c r="O67" s="146"/>
      <c r="P67" s="146"/>
      <c r="Q67" s="146"/>
      <c r="R67" s="146"/>
      <c r="S67" s="146"/>
      <c r="T67" s="146"/>
      <c r="U67" s="146"/>
      <c r="V67" s="146"/>
      <c r="W67" s="146"/>
      <c r="X67" s="146"/>
      <c r="Y67" s="146"/>
      <c r="Z67" s="146"/>
    </row>
    <row r="68" spans="1:26" ht="15.75" customHeight="1" x14ac:dyDescent="0.2">
      <c r="A68" s="146"/>
      <c r="B68" s="146"/>
      <c r="C68" s="146"/>
      <c r="D68" s="146"/>
      <c r="E68" s="146"/>
      <c r="F68" s="146"/>
      <c r="G68" s="146"/>
      <c r="H68" s="146"/>
      <c r="I68" s="146"/>
      <c r="J68" s="146"/>
      <c r="K68" s="146"/>
      <c r="L68" s="146"/>
      <c r="M68" s="146"/>
      <c r="N68" s="146"/>
      <c r="O68" s="146"/>
      <c r="P68" s="146"/>
      <c r="Q68" s="146"/>
      <c r="R68" s="146"/>
      <c r="S68" s="146"/>
      <c r="T68" s="146"/>
      <c r="U68" s="146"/>
      <c r="V68" s="146"/>
      <c r="W68" s="146"/>
      <c r="X68" s="146"/>
      <c r="Y68" s="146"/>
      <c r="Z68" s="146"/>
    </row>
    <row r="69" spans="1:26" ht="15.75" customHeight="1" x14ac:dyDescent="0.2">
      <c r="A69" s="146"/>
      <c r="B69" s="146"/>
      <c r="C69" s="146"/>
      <c r="D69" s="146"/>
      <c r="E69" s="146"/>
      <c r="F69" s="146"/>
      <c r="G69" s="146"/>
      <c r="H69" s="146"/>
      <c r="I69" s="146"/>
      <c r="J69" s="146"/>
      <c r="K69" s="146"/>
      <c r="L69" s="146"/>
      <c r="M69" s="146"/>
      <c r="N69" s="146"/>
      <c r="O69" s="146"/>
      <c r="P69" s="146"/>
      <c r="Q69" s="146"/>
      <c r="R69" s="146"/>
      <c r="S69" s="146"/>
      <c r="T69" s="146"/>
      <c r="U69" s="146"/>
      <c r="V69" s="146"/>
      <c r="W69" s="146"/>
      <c r="X69" s="146"/>
      <c r="Y69" s="146"/>
      <c r="Z69" s="146"/>
    </row>
    <row r="70" spans="1:26" ht="15.75" customHeight="1" x14ac:dyDescent="0.2">
      <c r="A70" s="146"/>
      <c r="B70" s="146"/>
      <c r="C70" s="146"/>
      <c r="D70" s="146"/>
      <c r="E70" s="146"/>
      <c r="F70" s="146"/>
      <c r="G70" s="146"/>
      <c r="H70" s="146"/>
      <c r="I70" s="146"/>
      <c r="J70" s="146"/>
      <c r="K70" s="146"/>
      <c r="L70" s="146"/>
      <c r="M70" s="146"/>
      <c r="N70" s="146"/>
      <c r="O70" s="146"/>
      <c r="P70" s="146"/>
      <c r="Q70" s="146"/>
      <c r="R70" s="146"/>
      <c r="S70" s="146"/>
      <c r="T70" s="146"/>
      <c r="U70" s="146"/>
      <c r="V70" s="146"/>
      <c r="W70" s="146"/>
      <c r="X70" s="146"/>
      <c r="Y70" s="146"/>
      <c r="Z70" s="146"/>
    </row>
    <row r="71" spans="1:26" ht="15.75" customHeight="1" x14ac:dyDescent="0.2">
      <c r="A71" s="146"/>
      <c r="B71" s="146"/>
      <c r="C71" s="146"/>
      <c r="D71" s="146"/>
      <c r="E71" s="146"/>
      <c r="F71" s="146"/>
      <c r="G71" s="146"/>
      <c r="H71" s="146"/>
      <c r="I71" s="146"/>
      <c r="J71" s="146"/>
      <c r="K71" s="146"/>
      <c r="L71" s="146"/>
      <c r="M71" s="146"/>
      <c r="N71" s="146"/>
      <c r="O71" s="146"/>
      <c r="P71" s="146"/>
      <c r="Q71" s="146"/>
      <c r="R71" s="146"/>
      <c r="S71" s="146"/>
      <c r="T71" s="146"/>
      <c r="U71" s="146"/>
      <c r="V71" s="146"/>
      <c r="W71" s="146"/>
      <c r="X71" s="146"/>
      <c r="Y71" s="146"/>
      <c r="Z71" s="146"/>
    </row>
    <row r="72" spans="1:26" ht="15.75" customHeight="1" x14ac:dyDescent="0.2">
      <c r="A72" s="146"/>
      <c r="B72" s="146"/>
      <c r="C72" s="146"/>
      <c r="D72" s="146"/>
      <c r="E72" s="146"/>
      <c r="F72" s="146"/>
      <c r="G72" s="146"/>
      <c r="H72" s="146"/>
      <c r="I72" s="146"/>
      <c r="J72" s="146"/>
      <c r="K72" s="146"/>
      <c r="L72" s="146"/>
      <c r="M72" s="146"/>
      <c r="N72" s="146"/>
      <c r="O72" s="146"/>
      <c r="P72" s="146"/>
      <c r="Q72" s="146"/>
      <c r="R72" s="146"/>
      <c r="S72" s="146"/>
      <c r="T72" s="146"/>
      <c r="U72" s="146"/>
      <c r="V72" s="146"/>
      <c r="W72" s="146"/>
      <c r="X72" s="146"/>
      <c r="Y72" s="146"/>
      <c r="Z72" s="146"/>
    </row>
    <row r="73" spans="1:26" ht="15.75" customHeight="1" x14ac:dyDescent="0.2">
      <c r="A73" s="146"/>
      <c r="B73" s="146"/>
      <c r="C73" s="146"/>
      <c r="D73" s="146"/>
      <c r="E73" s="146"/>
      <c r="F73" s="146"/>
      <c r="G73" s="146"/>
      <c r="H73" s="146"/>
      <c r="I73" s="146"/>
      <c r="J73" s="146"/>
      <c r="K73" s="146"/>
      <c r="L73" s="146"/>
      <c r="M73" s="146"/>
      <c r="N73" s="146"/>
      <c r="O73" s="146"/>
      <c r="P73" s="146"/>
      <c r="Q73" s="146"/>
      <c r="R73" s="146"/>
      <c r="S73" s="146"/>
      <c r="T73" s="146"/>
      <c r="U73" s="146"/>
      <c r="V73" s="146"/>
      <c r="W73" s="146"/>
      <c r="X73" s="146"/>
      <c r="Y73" s="146"/>
      <c r="Z73" s="146"/>
    </row>
    <row r="74" spans="1:26" ht="15.75" customHeight="1" x14ac:dyDescent="0.2">
      <c r="A74" s="146"/>
      <c r="B74" s="146"/>
      <c r="C74" s="146"/>
      <c r="D74" s="146"/>
      <c r="E74" s="146"/>
      <c r="F74" s="146"/>
      <c r="G74" s="146"/>
      <c r="H74" s="146"/>
      <c r="I74" s="146"/>
      <c r="J74" s="146"/>
      <c r="K74" s="146"/>
      <c r="L74" s="146"/>
      <c r="M74" s="146"/>
      <c r="N74" s="146"/>
      <c r="O74" s="146"/>
      <c r="P74" s="146"/>
      <c r="Q74" s="146"/>
      <c r="R74" s="146"/>
      <c r="S74" s="146"/>
      <c r="T74" s="146"/>
      <c r="U74" s="146"/>
      <c r="V74" s="146"/>
      <c r="W74" s="146"/>
      <c r="X74" s="146"/>
      <c r="Y74" s="146"/>
      <c r="Z74" s="146"/>
    </row>
    <row r="75" spans="1:26" ht="15.75" customHeight="1" x14ac:dyDescent="0.2">
      <c r="A75" s="146"/>
      <c r="B75" s="146"/>
      <c r="C75" s="146"/>
      <c r="D75" s="146"/>
      <c r="E75" s="146"/>
      <c r="F75" s="146"/>
      <c r="G75" s="146"/>
      <c r="H75" s="146"/>
      <c r="I75" s="146"/>
      <c r="J75" s="146"/>
      <c r="K75" s="146"/>
      <c r="L75" s="146"/>
      <c r="M75" s="146"/>
      <c r="N75" s="146"/>
      <c r="O75" s="146"/>
      <c r="P75" s="146"/>
      <c r="Q75" s="146"/>
      <c r="R75" s="146"/>
      <c r="S75" s="146"/>
      <c r="T75" s="146"/>
      <c r="U75" s="146"/>
      <c r="V75" s="146"/>
      <c r="W75" s="146"/>
      <c r="X75" s="146"/>
      <c r="Y75" s="146"/>
      <c r="Z75" s="146"/>
    </row>
    <row r="76" spans="1:26" ht="15.75" customHeight="1" x14ac:dyDescent="0.2">
      <c r="A76" s="146"/>
      <c r="B76" s="146"/>
      <c r="C76" s="146"/>
      <c r="D76" s="146"/>
      <c r="E76" s="146"/>
      <c r="F76" s="146"/>
      <c r="G76" s="146"/>
      <c r="H76" s="146"/>
      <c r="I76" s="146"/>
      <c r="J76" s="146"/>
      <c r="K76" s="146"/>
      <c r="L76" s="146"/>
      <c r="M76" s="146"/>
      <c r="N76" s="146"/>
      <c r="O76" s="146"/>
      <c r="P76" s="146"/>
      <c r="Q76" s="146"/>
      <c r="R76" s="146"/>
      <c r="S76" s="146"/>
      <c r="T76" s="146"/>
      <c r="U76" s="146"/>
      <c r="V76" s="146"/>
      <c r="W76" s="146"/>
      <c r="X76" s="146"/>
      <c r="Y76" s="146"/>
      <c r="Z76" s="146"/>
    </row>
    <row r="77" spans="1:26" ht="15.75" customHeight="1" x14ac:dyDescent="0.2">
      <c r="A77" s="146"/>
      <c r="B77" s="146"/>
      <c r="C77" s="146"/>
      <c r="D77" s="146"/>
      <c r="E77" s="146"/>
      <c r="F77" s="146"/>
      <c r="G77" s="146"/>
      <c r="H77" s="146"/>
      <c r="I77" s="146"/>
      <c r="J77" s="146"/>
      <c r="K77" s="146"/>
      <c r="L77" s="146"/>
      <c r="M77" s="146"/>
      <c r="N77" s="146"/>
      <c r="O77" s="146"/>
      <c r="P77" s="146"/>
      <c r="Q77" s="146"/>
      <c r="R77" s="146"/>
      <c r="S77" s="146"/>
      <c r="T77" s="146"/>
      <c r="U77" s="146"/>
      <c r="V77" s="146"/>
      <c r="W77" s="146"/>
      <c r="X77" s="146"/>
      <c r="Y77" s="146"/>
      <c r="Z77" s="146"/>
    </row>
    <row r="78" spans="1:26" ht="15.75" customHeight="1" x14ac:dyDescent="0.2">
      <c r="A78" s="146"/>
      <c r="B78" s="146"/>
      <c r="C78" s="146"/>
      <c r="D78" s="146"/>
      <c r="E78" s="146"/>
      <c r="F78" s="146"/>
      <c r="G78" s="146"/>
      <c r="H78" s="146"/>
      <c r="I78" s="146"/>
      <c r="J78" s="146"/>
      <c r="K78" s="146"/>
      <c r="L78" s="146"/>
      <c r="M78" s="146"/>
      <c r="N78" s="146"/>
      <c r="O78" s="146"/>
      <c r="P78" s="146"/>
      <c r="Q78" s="146"/>
      <c r="R78" s="146"/>
      <c r="S78" s="146"/>
      <c r="T78" s="146"/>
      <c r="U78" s="146"/>
      <c r="V78" s="146"/>
      <c r="W78" s="146"/>
      <c r="X78" s="146"/>
      <c r="Y78" s="146"/>
      <c r="Z78" s="146"/>
    </row>
    <row r="79" spans="1:26" ht="15.75" customHeight="1" x14ac:dyDescent="0.2">
      <c r="A79" s="146"/>
      <c r="B79" s="146"/>
      <c r="C79" s="146"/>
      <c r="D79" s="146"/>
      <c r="E79" s="146"/>
      <c r="F79" s="146"/>
      <c r="G79" s="146"/>
      <c r="H79" s="146"/>
      <c r="I79" s="146"/>
      <c r="J79" s="146"/>
      <c r="K79" s="146"/>
      <c r="L79" s="146"/>
      <c r="M79" s="146"/>
      <c r="N79" s="146"/>
      <c r="O79" s="146"/>
      <c r="P79" s="146"/>
      <c r="Q79" s="146"/>
      <c r="R79" s="146"/>
      <c r="S79" s="146"/>
      <c r="T79" s="146"/>
      <c r="U79" s="146"/>
      <c r="V79" s="146"/>
      <c r="W79" s="146"/>
      <c r="X79" s="146"/>
      <c r="Y79" s="146"/>
      <c r="Z79" s="146"/>
    </row>
    <row r="80" spans="1:26" ht="15.75" customHeight="1" x14ac:dyDescent="0.2">
      <c r="A80" s="146"/>
      <c r="B80" s="146"/>
      <c r="C80" s="146"/>
      <c r="D80" s="146"/>
      <c r="E80" s="146"/>
      <c r="F80" s="146"/>
      <c r="G80" s="146"/>
      <c r="H80" s="146"/>
      <c r="I80" s="146"/>
      <c r="J80" s="146"/>
      <c r="K80" s="146"/>
      <c r="L80" s="146"/>
      <c r="M80" s="146"/>
      <c r="N80" s="146"/>
      <c r="O80" s="146"/>
      <c r="P80" s="146"/>
      <c r="Q80" s="146"/>
      <c r="R80" s="146"/>
      <c r="S80" s="146"/>
      <c r="T80" s="146"/>
      <c r="U80" s="146"/>
      <c r="V80" s="146"/>
      <c r="W80" s="146"/>
      <c r="X80" s="146"/>
      <c r="Y80" s="146"/>
      <c r="Z80" s="146"/>
    </row>
    <row r="81" spans="1:26" ht="15.75" customHeight="1" x14ac:dyDescent="0.2">
      <c r="A81" s="146"/>
      <c r="B81" s="146"/>
      <c r="C81" s="146"/>
      <c r="D81" s="146"/>
      <c r="E81" s="146"/>
      <c r="F81" s="146"/>
      <c r="G81" s="146"/>
      <c r="H81" s="146"/>
      <c r="I81" s="146"/>
      <c r="J81" s="146"/>
      <c r="K81" s="146"/>
      <c r="L81" s="146"/>
      <c r="M81" s="146"/>
      <c r="N81" s="146"/>
      <c r="O81" s="146"/>
      <c r="P81" s="146"/>
      <c r="Q81" s="146"/>
      <c r="R81" s="146"/>
      <c r="S81" s="146"/>
      <c r="T81" s="146"/>
      <c r="U81" s="146"/>
      <c r="V81" s="146"/>
      <c r="W81" s="146"/>
      <c r="X81" s="146"/>
      <c r="Y81" s="146"/>
      <c r="Z81" s="146"/>
    </row>
    <row r="82" spans="1:26" ht="15.75" customHeight="1" x14ac:dyDescent="0.2">
      <c r="A82" s="146"/>
      <c r="B82" s="146"/>
      <c r="C82" s="146"/>
      <c r="D82" s="146"/>
      <c r="E82" s="146"/>
      <c r="F82" s="146"/>
      <c r="G82" s="146"/>
      <c r="H82" s="146"/>
      <c r="I82" s="146"/>
      <c r="J82" s="146"/>
      <c r="K82" s="146"/>
      <c r="L82" s="146"/>
      <c r="M82" s="146"/>
      <c r="N82" s="146"/>
      <c r="O82" s="146"/>
      <c r="P82" s="146"/>
      <c r="Q82" s="146"/>
      <c r="R82" s="146"/>
      <c r="S82" s="146"/>
      <c r="T82" s="146"/>
      <c r="U82" s="146"/>
      <c r="V82" s="146"/>
      <c r="W82" s="146"/>
      <c r="X82" s="146"/>
      <c r="Y82" s="146"/>
      <c r="Z82" s="146"/>
    </row>
    <row r="83" spans="1:26" ht="15.75" customHeight="1" x14ac:dyDescent="0.2">
      <c r="A83" s="146"/>
      <c r="B83" s="146"/>
      <c r="C83" s="146"/>
      <c r="D83" s="146"/>
      <c r="E83" s="146"/>
      <c r="F83" s="146"/>
      <c r="G83" s="146"/>
      <c r="H83" s="146"/>
      <c r="I83" s="146"/>
      <c r="J83" s="146"/>
      <c r="K83" s="146"/>
      <c r="L83" s="146"/>
      <c r="M83" s="146"/>
      <c r="N83" s="146"/>
      <c r="O83" s="146"/>
      <c r="P83" s="146"/>
      <c r="Q83" s="146"/>
      <c r="R83" s="146"/>
      <c r="S83" s="146"/>
      <c r="T83" s="146"/>
      <c r="U83" s="146"/>
      <c r="V83" s="146"/>
      <c r="W83" s="146"/>
      <c r="X83" s="146"/>
      <c r="Y83" s="146"/>
      <c r="Z83" s="146"/>
    </row>
    <row r="84" spans="1:26" ht="15.75" customHeight="1" x14ac:dyDescent="0.2">
      <c r="A84" s="146"/>
      <c r="B84" s="146"/>
      <c r="C84" s="146"/>
      <c r="D84" s="146"/>
      <c r="E84" s="146"/>
      <c r="F84" s="146"/>
      <c r="G84" s="146"/>
      <c r="H84" s="146"/>
      <c r="I84" s="146"/>
      <c r="J84" s="146"/>
      <c r="K84" s="146"/>
      <c r="L84" s="146"/>
      <c r="M84" s="146"/>
      <c r="N84" s="146"/>
      <c r="O84" s="146"/>
      <c r="P84" s="146"/>
      <c r="Q84" s="146"/>
      <c r="R84" s="146"/>
      <c r="S84" s="146"/>
      <c r="T84" s="146"/>
      <c r="U84" s="146"/>
      <c r="V84" s="146"/>
      <c r="W84" s="146"/>
      <c r="X84" s="146"/>
      <c r="Y84" s="146"/>
      <c r="Z84" s="146"/>
    </row>
    <row r="85" spans="1:26" ht="15.75" customHeight="1" x14ac:dyDescent="0.2">
      <c r="A85" s="146"/>
      <c r="B85" s="146"/>
      <c r="C85" s="146"/>
      <c r="D85" s="146"/>
      <c r="E85" s="146"/>
      <c r="F85" s="146"/>
      <c r="G85" s="146"/>
      <c r="H85" s="146"/>
      <c r="I85" s="146"/>
      <c r="J85" s="146"/>
      <c r="K85" s="146"/>
      <c r="L85" s="146"/>
      <c r="M85" s="146"/>
      <c r="N85" s="146"/>
      <c r="O85" s="146"/>
      <c r="P85" s="146"/>
      <c r="Q85" s="146"/>
      <c r="R85" s="146"/>
      <c r="S85" s="146"/>
      <c r="T85" s="146"/>
      <c r="U85" s="146"/>
      <c r="V85" s="146"/>
      <c r="W85" s="146"/>
      <c r="X85" s="146"/>
      <c r="Y85" s="146"/>
      <c r="Z85" s="146"/>
    </row>
    <row r="86" spans="1:26" ht="15.75" customHeight="1" x14ac:dyDescent="0.2">
      <c r="A86" s="146"/>
      <c r="B86" s="146"/>
      <c r="C86" s="146"/>
      <c r="D86" s="146"/>
      <c r="E86" s="146"/>
      <c r="F86" s="146"/>
      <c r="G86" s="146"/>
      <c r="H86" s="146"/>
      <c r="I86" s="146"/>
      <c r="J86" s="146"/>
      <c r="K86" s="146"/>
      <c r="L86" s="146"/>
      <c r="M86" s="146"/>
      <c r="N86" s="146"/>
      <c r="O86" s="146"/>
      <c r="P86" s="146"/>
      <c r="Q86" s="146"/>
      <c r="R86" s="146"/>
      <c r="S86" s="146"/>
      <c r="T86" s="146"/>
      <c r="U86" s="146"/>
      <c r="V86" s="146"/>
      <c r="W86" s="146"/>
      <c r="X86" s="146"/>
      <c r="Y86" s="146"/>
      <c r="Z86" s="146"/>
    </row>
    <row r="87" spans="1:26" ht="15.75" customHeight="1" x14ac:dyDescent="0.2">
      <c r="A87" s="146"/>
      <c r="B87" s="146"/>
      <c r="C87" s="146"/>
      <c r="D87" s="146"/>
      <c r="E87" s="146"/>
      <c r="F87" s="146"/>
      <c r="G87" s="146"/>
      <c r="H87" s="146"/>
      <c r="I87" s="146"/>
      <c r="J87" s="146"/>
      <c r="K87" s="146"/>
      <c r="L87" s="146"/>
      <c r="M87" s="146"/>
      <c r="N87" s="146"/>
      <c r="O87" s="146"/>
      <c r="P87" s="146"/>
      <c r="Q87" s="146"/>
      <c r="R87" s="146"/>
      <c r="S87" s="146"/>
      <c r="T87" s="146"/>
      <c r="U87" s="146"/>
      <c r="V87" s="146"/>
      <c r="W87" s="146"/>
      <c r="X87" s="146"/>
      <c r="Y87" s="146"/>
      <c r="Z87" s="146"/>
    </row>
    <row r="88" spans="1:26" ht="15.75" customHeight="1" x14ac:dyDescent="0.2">
      <c r="A88" s="146"/>
      <c r="B88" s="146"/>
      <c r="C88" s="146"/>
      <c r="D88" s="146"/>
      <c r="E88" s="146"/>
      <c r="F88" s="146"/>
      <c r="G88" s="146"/>
      <c r="H88" s="146"/>
      <c r="I88" s="146"/>
      <c r="J88" s="146"/>
      <c r="K88" s="146"/>
      <c r="L88" s="146"/>
      <c r="M88" s="146"/>
      <c r="N88" s="146"/>
      <c r="O88" s="146"/>
      <c r="P88" s="146"/>
      <c r="Q88" s="146"/>
      <c r="R88" s="146"/>
      <c r="S88" s="146"/>
      <c r="T88" s="146"/>
      <c r="U88" s="146"/>
      <c r="V88" s="146"/>
      <c r="W88" s="146"/>
      <c r="X88" s="146"/>
      <c r="Y88" s="146"/>
      <c r="Z88" s="146"/>
    </row>
    <row r="89" spans="1:26" ht="15.75" customHeight="1" x14ac:dyDescent="0.2">
      <c r="A89" s="146"/>
      <c r="B89" s="146"/>
      <c r="C89" s="146"/>
      <c r="D89" s="146"/>
      <c r="E89" s="146"/>
      <c r="F89" s="146"/>
      <c r="G89" s="146"/>
      <c r="H89" s="146"/>
      <c r="I89" s="146"/>
      <c r="J89" s="146"/>
      <c r="K89" s="146"/>
      <c r="L89" s="146"/>
      <c r="M89" s="146"/>
      <c r="N89" s="146"/>
      <c r="O89" s="146"/>
      <c r="P89" s="146"/>
      <c r="Q89" s="146"/>
      <c r="R89" s="146"/>
      <c r="S89" s="146"/>
      <c r="T89" s="146"/>
      <c r="U89" s="146"/>
      <c r="V89" s="146"/>
      <c r="W89" s="146"/>
      <c r="X89" s="146"/>
      <c r="Y89" s="146"/>
      <c r="Z89" s="146"/>
    </row>
    <row r="90" spans="1:26" ht="15.75" customHeight="1" x14ac:dyDescent="0.2">
      <c r="A90" s="146"/>
      <c r="B90" s="146"/>
      <c r="C90" s="146"/>
      <c r="D90" s="146"/>
      <c r="E90" s="146"/>
      <c r="F90" s="146"/>
      <c r="G90" s="146"/>
      <c r="H90" s="146"/>
      <c r="I90" s="146"/>
      <c r="J90" s="146"/>
      <c r="K90" s="146"/>
      <c r="L90" s="146"/>
      <c r="M90" s="146"/>
      <c r="N90" s="146"/>
      <c r="O90" s="146"/>
      <c r="P90" s="146"/>
      <c r="Q90" s="146"/>
      <c r="R90" s="146"/>
      <c r="S90" s="146"/>
      <c r="T90" s="146"/>
      <c r="U90" s="146"/>
      <c r="V90" s="146"/>
      <c r="W90" s="146"/>
      <c r="X90" s="146"/>
      <c r="Y90" s="146"/>
      <c r="Z90" s="146"/>
    </row>
    <row r="91" spans="1:26" ht="15.75" customHeight="1" x14ac:dyDescent="0.2">
      <c r="A91" s="146"/>
      <c r="B91" s="146"/>
      <c r="C91" s="146"/>
      <c r="D91" s="146"/>
      <c r="E91" s="146"/>
      <c r="F91" s="146"/>
      <c r="G91" s="146"/>
      <c r="H91" s="146"/>
      <c r="I91" s="146"/>
      <c r="J91" s="146"/>
      <c r="K91" s="146"/>
      <c r="L91" s="146"/>
      <c r="M91" s="146"/>
      <c r="N91" s="146"/>
      <c r="O91" s="146"/>
      <c r="P91" s="146"/>
      <c r="Q91" s="146"/>
      <c r="R91" s="146"/>
      <c r="S91" s="146"/>
      <c r="T91" s="146"/>
      <c r="U91" s="146"/>
      <c r="V91" s="146"/>
      <c r="W91" s="146"/>
      <c r="X91" s="146"/>
      <c r="Y91" s="146"/>
      <c r="Z91" s="146"/>
    </row>
    <row r="92" spans="1:26" ht="15.75" customHeight="1" x14ac:dyDescent="0.2">
      <c r="A92" s="146"/>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row>
    <row r="93" spans="1:26" ht="15.75" customHeight="1" x14ac:dyDescent="0.2">
      <c r="A93" s="146"/>
      <c r="B93" s="146"/>
      <c r="C93" s="146"/>
      <c r="D93" s="146"/>
      <c r="E93" s="146"/>
      <c r="F93" s="146"/>
      <c r="G93" s="146"/>
      <c r="H93" s="146"/>
      <c r="I93" s="146"/>
      <c r="J93" s="146"/>
      <c r="K93" s="146"/>
      <c r="L93" s="146"/>
      <c r="M93" s="146"/>
      <c r="N93" s="146"/>
      <c r="O93" s="146"/>
      <c r="P93" s="146"/>
      <c r="Q93" s="146"/>
      <c r="R93" s="146"/>
      <c r="S93" s="146"/>
      <c r="T93" s="146"/>
      <c r="U93" s="146"/>
      <c r="V93" s="146"/>
      <c r="W93" s="146"/>
      <c r="X93" s="146"/>
      <c r="Y93" s="146"/>
      <c r="Z93" s="146"/>
    </row>
    <row r="94" spans="1:26" ht="15.75" customHeight="1" x14ac:dyDescent="0.2">
      <c r="A94" s="146"/>
      <c r="B94" s="146"/>
      <c r="C94" s="146"/>
      <c r="D94" s="146"/>
      <c r="E94" s="146"/>
      <c r="F94" s="146"/>
      <c r="G94" s="146"/>
      <c r="H94" s="146"/>
      <c r="I94" s="146"/>
      <c r="J94" s="146"/>
      <c r="K94" s="146"/>
      <c r="L94" s="146"/>
      <c r="M94" s="146"/>
      <c r="N94" s="146"/>
      <c r="O94" s="146"/>
      <c r="P94" s="146"/>
      <c r="Q94" s="146"/>
      <c r="R94" s="146"/>
      <c r="S94" s="146"/>
      <c r="T94" s="146"/>
      <c r="U94" s="146"/>
      <c r="V94" s="146"/>
      <c r="W94" s="146"/>
      <c r="X94" s="146"/>
      <c r="Y94" s="146"/>
      <c r="Z94" s="146"/>
    </row>
    <row r="95" spans="1:26" ht="15.75" customHeight="1" x14ac:dyDescent="0.2">
      <c r="A95" s="146"/>
      <c r="B95" s="146"/>
      <c r="C95" s="146"/>
      <c r="D95" s="146"/>
      <c r="E95" s="146"/>
      <c r="F95" s="146"/>
      <c r="G95" s="146"/>
      <c r="H95" s="146"/>
      <c r="I95" s="146"/>
      <c r="J95" s="146"/>
      <c r="K95" s="146"/>
      <c r="L95" s="146"/>
      <c r="M95" s="146"/>
      <c r="N95" s="146"/>
      <c r="O95" s="146"/>
      <c r="P95" s="146"/>
      <c r="Q95" s="146"/>
      <c r="R95" s="146"/>
      <c r="S95" s="146"/>
      <c r="T95" s="146"/>
      <c r="U95" s="146"/>
      <c r="V95" s="146"/>
      <c r="W95" s="146"/>
      <c r="X95" s="146"/>
      <c r="Y95" s="146"/>
      <c r="Z95" s="146"/>
    </row>
    <row r="96" spans="1:26" ht="15.75" customHeight="1" x14ac:dyDescent="0.2">
      <c r="A96" s="146"/>
      <c r="B96" s="146"/>
      <c r="C96" s="146"/>
      <c r="D96" s="146"/>
      <c r="E96" s="146"/>
      <c r="F96" s="146"/>
      <c r="G96" s="146"/>
      <c r="H96" s="146"/>
      <c r="I96" s="146"/>
      <c r="J96" s="146"/>
      <c r="K96" s="146"/>
      <c r="L96" s="146"/>
      <c r="M96" s="146"/>
      <c r="N96" s="146"/>
      <c r="O96" s="146"/>
      <c r="P96" s="146"/>
      <c r="Q96" s="146"/>
      <c r="R96" s="146"/>
      <c r="S96" s="146"/>
      <c r="T96" s="146"/>
      <c r="U96" s="146"/>
      <c r="V96" s="146"/>
      <c r="W96" s="146"/>
      <c r="X96" s="146"/>
      <c r="Y96" s="146"/>
      <c r="Z96" s="146"/>
    </row>
    <row r="97" spans="1:26" ht="15.75" customHeight="1" x14ac:dyDescent="0.2">
      <c r="A97" s="146"/>
      <c r="B97" s="146"/>
      <c r="C97" s="146"/>
      <c r="D97" s="146"/>
      <c r="E97" s="146"/>
      <c r="F97" s="146"/>
      <c r="G97" s="146"/>
      <c r="H97" s="146"/>
      <c r="I97" s="146"/>
      <c r="J97" s="146"/>
      <c r="K97" s="146"/>
      <c r="L97" s="146"/>
      <c r="M97" s="146"/>
      <c r="N97" s="146"/>
      <c r="O97" s="146"/>
      <c r="P97" s="146"/>
      <c r="Q97" s="146"/>
      <c r="R97" s="146"/>
      <c r="S97" s="146"/>
      <c r="T97" s="146"/>
      <c r="U97" s="146"/>
      <c r="V97" s="146"/>
      <c r="W97" s="146"/>
      <c r="X97" s="146"/>
      <c r="Y97" s="146"/>
      <c r="Z97" s="146"/>
    </row>
    <row r="98" spans="1:26" ht="15.75" customHeight="1" x14ac:dyDescent="0.2">
      <c r="A98" s="146"/>
      <c r="B98" s="146"/>
      <c r="C98" s="146"/>
      <c r="D98" s="146"/>
      <c r="E98" s="146"/>
      <c r="F98" s="146"/>
      <c r="G98" s="146"/>
      <c r="H98" s="146"/>
      <c r="I98" s="146"/>
      <c r="J98" s="146"/>
      <c r="K98" s="146"/>
      <c r="L98" s="146"/>
      <c r="M98" s="146"/>
      <c r="N98" s="146"/>
      <c r="O98" s="146"/>
      <c r="P98" s="146"/>
      <c r="Q98" s="146"/>
      <c r="R98" s="146"/>
      <c r="S98" s="146"/>
      <c r="T98" s="146"/>
      <c r="U98" s="146"/>
      <c r="V98" s="146"/>
      <c r="W98" s="146"/>
      <c r="X98" s="146"/>
      <c r="Y98" s="146"/>
      <c r="Z98" s="146"/>
    </row>
    <row r="99" spans="1:26" ht="15.75" customHeight="1" x14ac:dyDescent="0.2">
      <c r="A99" s="146"/>
      <c r="B99" s="146"/>
      <c r="C99" s="146"/>
      <c r="D99" s="146"/>
      <c r="E99" s="146"/>
      <c r="F99" s="146"/>
      <c r="G99" s="146"/>
      <c r="H99" s="146"/>
      <c r="I99" s="146"/>
      <c r="J99" s="146"/>
      <c r="K99" s="146"/>
      <c r="L99" s="146"/>
      <c r="M99" s="146"/>
      <c r="N99" s="146"/>
      <c r="O99" s="146"/>
      <c r="P99" s="146"/>
      <c r="Q99" s="146"/>
      <c r="R99" s="146"/>
      <c r="S99" s="146"/>
      <c r="T99" s="146"/>
      <c r="U99" s="146"/>
      <c r="V99" s="146"/>
      <c r="W99" s="146"/>
      <c r="X99" s="146"/>
      <c r="Y99" s="146"/>
      <c r="Z99" s="146"/>
    </row>
    <row r="100" spans="1:26" ht="15.75" customHeight="1" x14ac:dyDescent="0.2">
      <c r="A100" s="146"/>
      <c r="B100" s="146"/>
      <c r="C100" s="146"/>
      <c r="D100" s="146"/>
      <c r="E100" s="146"/>
      <c r="F100" s="146"/>
      <c r="G100" s="146"/>
      <c r="H100" s="146"/>
      <c r="I100" s="146"/>
      <c r="J100" s="146"/>
      <c r="K100" s="146"/>
      <c r="L100" s="146"/>
      <c r="M100" s="146"/>
      <c r="N100" s="146"/>
      <c r="O100" s="146"/>
      <c r="P100" s="146"/>
      <c r="Q100" s="146"/>
      <c r="R100" s="146"/>
      <c r="S100" s="146"/>
      <c r="T100" s="146"/>
      <c r="U100" s="146"/>
      <c r="V100" s="146"/>
      <c r="W100" s="146"/>
      <c r="X100" s="146"/>
      <c r="Y100" s="146"/>
      <c r="Z100" s="146"/>
    </row>
    <row r="101" spans="1:26" ht="15.75" customHeight="1" x14ac:dyDescent="0.2">
      <c r="A101" s="146"/>
      <c r="B101" s="146"/>
      <c r="C101" s="146"/>
      <c r="D101" s="146"/>
      <c r="E101" s="146"/>
      <c r="F101" s="146"/>
      <c r="G101" s="146"/>
      <c r="H101" s="146"/>
      <c r="I101" s="146"/>
      <c r="J101" s="146"/>
      <c r="K101" s="146"/>
      <c r="L101" s="146"/>
      <c r="M101" s="146"/>
      <c r="N101" s="146"/>
      <c r="O101" s="146"/>
      <c r="P101" s="146"/>
      <c r="Q101" s="146"/>
      <c r="R101" s="146"/>
      <c r="S101" s="146"/>
      <c r="T101" s="146"/>
      <c r="U101" s="146"/>
      <c r="V101" s="146"/>
      <c r="W101" s="146"/>
      <c r="X101" s="146"/>
      <c r="Y101" s="146"/>
      <c r="Z101" s="146"/>
    </row>
    <row r="102" spans="1:26" ht="15.75" customHeight="1" x14ac:dyDescent="0.2">
      <c r="A102" s="146"/>
      <c r="B102" s="146"/>
      <c r="C102" s="146"/>
      <c r="D102" s="146"/>
      <c r="E102" s="146"/>
      <c r="F102" s="146"/>
      <c r="G102" s="146"/>
      <c r="H102" s="146"/>
      <c r="I102" s="146"/>
      <c r="J102" s="146"/>
      <c r="K102" s="146"/>
      <c r="L102" s="146"/>
      <c r="M102" s="146"/>
      <c r="N102" s="146"/>
      <c r="O102" s="146"/>
      <c r="P102" s="146"/>
      <c r="Q102" s="146"/>
      <c r="R102" s="146"/>
      <c r="S102" s="146"/>
      <c r="T102" s="146"/>
      <c r="U102" s="146"/>
      <c r="V102" s="146"/>
      <c r="W102" s="146"/>
      <c r="X102" s="146"/>
      <c r="Y102" s="146"/>
      <c r="Z102" s="146"/>
    </row>
    <row r="103" spans="1:26" ht="15.75" customHeight="1" x14ac:dyDescent="0.2">
      <c r="A103" s="146"/>
      <c r="B103" s="146"/>
      <c r="C103" s="146"/>
      <c r="D103" s="146"/>
      <c r="E103" s="146"/>
      <c r="F103" s="146"/>
      <c r="G103" s="146"/>
      <c r="H103" s="146"/>
      <c r="I103" s="146"/>
      <c r="J103" s="146"/>
      <c r="K103" s="146"/>
      <c r="L103" s="146"/>
      <c r="M103" s="146"/>
      <c r="N103" s="146"/>
      <c r="O103" s="146"/>
      <c r="P103" s="146"/>
      <c r="Q103" s="146"/>
      <c r="R103" s="146"/>
      <c r="S103" s="146"/>
      <c r="T103" s="146"/>
      <c r="U103" s="146"/>
      <c r="V103" s="146"/>
      <c r="W103" s="146"/>
      <c r="X103" s="146"/>
      <c r="Y103" s="146"/>
      <c r="Z103" s="146"/>
    </row>
    <row r="104" spans="1:26" ht="15.75" customHeight="1" x14ac:dyDescent="0.2">
      <c r="A104" s="146"/>
      <c r="B104" s="146"/>
      <c r="C104" s="146"/>
      <c r="D104" s="146"/>
      <c r="E104" s="146"/>
      <c r="F104" s="146"/>
      <c r="G104" s="146"/>
      <c r="H104" s="146"/>
      <c r="I104" s="146"/>
      <c r="J104" s="146"/>
      <c r="K104" s="146"/>
      <c r="L104" s="146"/>
      <c r="M104" s="146"/>
      <c r="N104" s="146"/>
      <c r="O104" s="146"/>
      <c r="P104" s="146"/>
      <c r="Q104" s="146"/>
      <c r="R104" s="146"/>
      <c r="S104" s="146"/>
      <c r="T104" s="146"/>
      <c r="U104" s="146"/>
      <c r="V104" s="146"/>
      <c r="W104" s="146"/>
      <c r="X104" s="146"/>
      <c r="Y104" s="146"/>
      <c r="Z104" s="146"/>
    </row>
    <row r="105" spans="1:26" ht="15.75" customHeight="1" x14ac:dyDescent="0.2">
      <c r="A105" s="146"/>
      <c r="B105" s="146"/>
      <c r="C105" s="146"/>
      <c r="D105" s="146"/>
      <c r="E105" s="146"/>
      <c r="F105" s="146"/>
      <c r="G105" s="146"/>
      <c r="H105" s="146"/>
      <c r="I105" s="146"/>
      <c r="J105" s="146"/>
      <c r="K105" s="146"/>
      <c r="L105" s="146"/>
      <c r="M105" s="146"/>
      <c r="N105" s="146"/>
      <c r="O105" s="146"/>
      <c r="P105" s="146"/>
      <c r="Q105" s="146"/>
      <c r="R105" s="146"/>
      <c r="S105" s="146"/>
      <c r="T105" s="146"/>
      <c r="U105" s="146"/>
      <c r="V105" s="146"/>
      <c r="W105" s="146"/>
      <c r="X105" s="146"/>
      <c r="Y105" s="146"/>
      <c r="Z105" s="146"/>
    </row>
    <row r="106" spans="1:26" ht="15.75" customHeight="1" x14ac:dyDescent="0.2">
      <c r="A106" s="146"/>
      <c r="B106" s="146"/>
      <c r="C106" s="146"/>
      <c r="D106" s="146"/>
      <c r="E106" s="146"/>
      <c r="F106" s="146"/>
      <c r="G106" s="146"/>
      <c r="H106" s="146"/>
      <c r="I106" s="146"/>
      <c r="J106" s="146"/>
      <c r="K106" s="146"/>
      <c r="L106" s="146"/>
      <c r="M106" s="146"/>
      <c r="N106" s="146"/>
      <c r="O106" s="146"/>
      <c r="P106" s="146"/>
      <c r="Q106" s="146"/>
      <c r="R106" s="146"/>
      <c r="S106" s="146"/>
      <c r="T106" s="146"/>
      <c r="U106" s="146"/>
      <c r="V106" s="146"/>
      <c r="W106" s="146"/>
      <c r="X106" s="146"/>
      <c r="Y106" s="146"/>
      <c r="Z106" s="146"/>
    </row>
    <row r="107" spans="1:26" ht="15.75" customHeight="1" x14ac:dyDescent="0.2">
      <c r="A107" s="146"/>
      <c r="B107" s="146"/>
      <c r="C107" s="146"/>
      <c r="D107" s="146"/>
      <c r="E107" s="146"/>
      <c r="F107" s="146"/>
      <c r="G107" s="146"/>
      <c r="H107" s="146"/>
      <c r="I107" s="146"/>
      <c r="J107" s="146"/>
      <c r="K107" s="146"/>
      <c r="L107" s="146"/>
      <c r="M107" s="146"/>
      <c r="N107" s="146"/>
      <c r="O107" s="146"/>
      <c r="P107" s="146"/>
      <c r="Q107" s="146"/>
      <c r="R107" s="146"/>
      <c r="S107" s="146"/>
      <c r="T107" s="146"/>
      <c r="U107" s="146"/>
      <c r="V107" s="146"/>
      <c r="W107" s="146"/>
      <c r="X107" s="146"/>
      <c r="Y107" s="146"/>
      <c r="Z107" s="146"/>
    </row>
    <row r="108" spans="1:26" ht="15.75" customHeight="1" x14ac:dyDescent="0.2">
      <c r="A108" s="146"/>
      <c r="B108" s="146"/>
      <c r="C108" s="146"/>
      <c r="D108" s="146"/>
      <c r="E108" s="146"/>
      <c r="F108" s="146"/>
      <c r="G108" s="146"/>
      <c r="H108" s="146"/>
      <c r="I108" s="146"/>
      <c r="J108" s="146"/>
      <c r="K108" s="146"/>
      <c r="L108" s="146"/>
      <c r="M108" s="146"/>
      <c r="N108" s="146"/>
      <c r="O108" s="146"/>
      <c r="P108" s="146"/>
      <c r="Q108" s="146"/>
      <c r="R108" s="146"/>
      <c r="S108" s="146"/>
      <c r="T108" s="146"/>
      <c r="U108" s="146"/>
      <c r="V108" s="146"/>
      <c r="W108" s="146"/>
      <c r="X108" s="146"/>
      <c r="Y108" s="146"/>
      <c r="Z108" s="146"/>
    </row>
    <row r="109" spans="1:26" ht="15.75" customHeight="1" x14ac:dyDescent="0.2">
      <c r="A109" s="146"/>
      <c r="B109" s="146"/>
      <c r="C109" s="146"/>
      <c r="D109" s="146"/>
      <c r="E109" s="146"/>
      <c r="F109" s="146"/>
      <c r="G109" s="146"/>
      <c r="H109" s="146"/>
      <c r="I109" s="146"/>
      <c r="J109" s="146"/>
      <c r="K109" s="146"/>
      <c r="L109" s="146"/>
      <c r="M109" s="146"/>
      <c r="N109" s="146"/>
      <c r="O109" s="146"/>
      <c r="P109" s="146"/>
      <c r="Q109" s="146"/>
      <c r="R109" s="146"/>
      <c r="S109" s="146"/>
      <c r="T109" s="146"/>
      <c r="U109" s="146"/>
      <c r="V109" s="146"/>
      <c r="W109" s="146"/>
      <c r="X109" s="146"/>
      <c r="Y109" s="146"/>
      <c r="Z109" s="146"/>
    </row>
    <row r="110" spans="1:26" ht="15.75" customHeight="1" x14ac:dyDescent="0.2">
      <c r="A110" s="146"/>
      <c r="B110" s="146"/>
      <c r="C110" s="146"/>
      <c r="D110" s="146"/>
      <c r="E110" s="146"/>
      <c r="F110" s="146"/>
      <c r="G110" s="146"/>
      <c r="H110" s="146"/>
      <c r="I110" s="146"/>
      <c r="J110" s="146"/>
      <c r="K110" s="146"/>
      <c r="L110" s="146"/>
      <c r="M110" s="146"/>
      <c r="N110" s="146"/>
      <c r="O110" s="146"/>
      <c r="P110" s="146"/>
      <c r="Q110" s="146"/>
      <c r="R110" s="146"/>
      <c r="S110" s="146"/>
      <c r="T110" s="146"/>
      <c r="U110" s="146"/>
      <c r="V110" s="146"/>
      <c r="W110" s="146"/>
      <c r="X110" s="146"/>
      <c r="Y110" s="146"/>
      <c r="Z110" s="146"/>
    </row>
    <row r="111" spans="1:26" ht="15.75" customHeight="1" x14ac:dyDescent="0.2">
      <c r="A111" s="146"/>
      <c r="B111" s="146"/>
      <c r="C111" s="146"/>
      <c r="D111" s="146"/>
      <c r="E111" s="146"/>
      <c r="F111" s="146"/>
      <c r="G111" s="146"/>
      <c r="H111" s="146"/>
      <c r="I111" s="146"/>
      <c r="J111" s="146"/>
      <c r="K111" s="146"/>
      <c r="L111" s="146"/>
      <c r="M111" s="146"/>
      <c r="N111" s="146"/>
      <c r="O111" s="146"/>
      <c r="P111" s="146"/>
      <c r="Q111" s="146"/>
      <c r="R111" s="146"/>
      <c r="S111" s="146"/>
      <c r="T111" s="146"/>
      <c r="U111" s="146"/>
      <c r="V111" s="146"/>
      <c r="W111" s="146"/>
      <c r="X111" s="146"/>
      <c r="Y111" s="146"/>
      <c r="Z111" s="146"/>
    </row>
    <row r="112" spans="1:26" ht="15.75" customHeight="1" x14ac:dyDescent="0.2">
      <c r="A112" s="146"/>
      <c r="B112" s="146"/>
      <c r="C112" s="146"/>
      <c r="D112" s="146"/>
      <c r="E112" s="146"/>
      <c r="F112" s="146"/>
      <c r="G112" s="146"/>
      <c r="H112" s="146"/>
      <c r="I112" s="146"/>
      <c r="J112" s="146"/>
      <c r="K112" s="146"/>
      <c r="L112" s="146"/>
      <c r="M112" s="146"/>
      <c r="N112" s="146"/>
      <c r="O112" s="146"/>
      <c r="P112" s="146"/>
      <c r="Q112" s="146"/>
      <c r="R112" s="146"/>
      <c r="S112" s="146"/>
      <c r="T112" s="146"/>
      <c r="U112" s="146"/>
      <c r="V112" s="146"/>
      <c r="W112" s="146"/>
      <c r="X112" s="146"/>
      <c r="Y112" s="146"/>
      <c r="Z112" s="146"/>
    </row>
    <row r="113" spans="1:26" ht="15.75" customHeight="1" x14ac:dyDescent="0.2">
      <c r="A113" s="146"/>
      <c r="B113" s="146"/>
      <c r="C113" s="146"/>
      <c r="D113" s="146"/>
      <c r="E113" s="146"/>
      <c r="F113" s="146"/>
      <c r="G113" s="146"/>
      <c r="H113" s="146"/>
      <c r="I113" s="146"/>
      <c r="J113" s="146"/>
      <c r="K113" s="146"/>
      <c r="L113" s="146"/>
      <c r="M113" s="146"/>
      <c r="N113" s="146"/>
      <c r="O113" s="146"/>
      <c r="P113" s="146"/>
      <c r="Q113" s="146"/>
      <c r="R113" s="146"/>
      <c r="S113" s="146"/>
      <c r="T113" s="146"/>
      <c r="U113" s="146"/>
      <c r="V113" s="146"/>
      <c r="W113" s="146"/>
      <c r="X113" s="146"/>
      <c r="Y113" s="146"/>
      <c r="Z113" s="146"/>
    </row>
    <row r="114" spans="1:26" ht="15.75" customHeight="1" x14ac:dyDescent="0.2">
      <c r="A114" s="146"/>
      <c r="B114" s="146"/>
      <c r="C114" s="146"/>
      <c r="D114" s="146"/>
      <c r="E114" s="146"/>
      <c r="F114" s="146"/>
      <c r="G114" s="146"/>
      <c r="H114" s="146"/>
      <c r="I114" s="146"/>
      <c r="J114" s="146"/>
      <c r="K114" s="146"/>
      <c r="L114" s="146"/>
      <c r="M114" s="146"/>
      <c r="N114" s="146"/>
      <c r="O114" s="146"/>
      <c r="P114" s="146"/>
      <c r="Q114" s="146"/>
      <c r="R114" s="146"/>
      <c r="S114" s="146"/>
      <c r="T114" s="146"/>
      <c r="U114" s="146"/>
      <c r="V114" s="146"/>
      <c r="W114" s="146"/>
      <c r="X114" s="146"/>
      <c r="Y114" s="146"/>
      <c r="Z114" s="146"/>
    </row>
    <row r="115" spans="1:26" ht="15.75" customHeight="1" x14ac:dyDescent="0.2">
      <c r="A115" s="146"/>
      <c r="B115" s="146"/>
      <c r="C115" s="146"/>
      <c r="D115" s="146"/>
      <c r="E115" s="146"/>
      <c r="F115" s="146"/>
      <c r="G115" s="146"/>
      <c r="H115" s="146"/>
      <c r="I115" s="146"/>
      <c r="J115" s="146"/>
      <c r="K115" s="146"/>
      <c r="L115" s="146"/>
      <c r="M115" s="146"/>
      <c r="N115" s="146"/>
      <c r="O115" s="146"/>
      <c r="P115" s="146"/>
      <c r="Q115" s="146"/>
      <c r="R115" s="146"/>
      <c r="S115" s="146"/>
      <c r="T115" s="146"/>
      <c r="U115" s="146"/>
      <c r="V115" s="146"/>
      <c r="W115" s="146"/>
      <c r="X115" s="146"/>
      <c r="Y115" s="146"/>
      <c r="Z115" s="146"/>
    </row>
    <row r="116" spans="1:26" ht="15.75" customHeight="1" x14ac:dyDescent="0.2">
      <c r="A116" s="146"/>
      <c r="B116" s="146"/>
      <c r="C116" s="146"/>
      <c r="D116" s="146"/>
      <c r="E116" s="146"/>
      <c r="F116" s="146"/>
      <c r="G116" s="146"/>
      <c r="H116" s="146"/>
      <c r="I116" s="146"/>
      <c r="J116" s="146"/>
      <c r="K116" s="146"/>
      <c r="L116" s="146"/>
      <c r="M116" s="146"/>
      <c r="N116" s="146"/>
      <c r="O116" s="146"/>
      <c r="P116" s="146"/>
      <c r="Q116" s="146"/>
      <c r="R116" s="146"/>
      <c r="S116" s="146"/>
      <c r="T116" s="146"/>
      <c r="U116" s="146"/>
      <c r="V116" s="146"/>
      <c r="W116" s="146"/>
      <c r="X116" s="146"/>
      <c r="Y116" s="146"/>
      <c r="Z116" s="146"/>
    </row>
    <row r="117" spans="1:26" ht="15.75" customHeight="1" x14ac:dyDescent="0.2">
      <c r="A117" s="146"/>
      <c r="B117" s="146"/>
      <c r="C117" s="146"/>
      <c r="D117" s="146"/>
      <c r="E117" s="146"/>
      <c r="F117" s="146"/>
      <c r="G117" s="146"/>
      <c r="H117" s="146"/>
      <c r="I117" s="146"/>
      <c r="J117" s="146"/>
      <c r="K117" s="146"/>
      <c r="L117" s="146"/>
      <c r="M117" s="146"/>
      <c r="N117" s="146"/>
      <c r="O117" s="146"/>
      <c r="P117" s="146"/>
      <c r="Q117" s="146"/>
      <c r="R117" s="146"/>
      <c r="S117" s="146"/>
      <c r="T117" s="146"/>
      <c r="U117" s="146"/>
      <c r="V117" s="146"/>
      <c r="W117" s="146"/>
      <c r="X117" s="146"/>
      <c r="Y117" s="146"/>
      <c r="Z117" s="146"/>
    </row>
    <row r="118" spans="1:26" ht="15.75" customHeight="1" x14ac:dyDescent="0.2">
      <c r="A118" s="146"/>
      <c r="B118" s="146"/>
      <c r="C118" s="146"/>
      <c r="D118" s="146"/>
      <c r="E118" s="146"/>
      <c r="F118" s="146"/>
      <c r="G118" s="146"/>
      <c r="H118" s="146"/>
      <c r="I118" s="146"/>
      <c r="J118" s="146"/>
      <c r="K118" s="146"/>
      <c r="L118" s="146"/>
      <c r="M118" s="146"/>
      <c r="N118" s="146"/>
      <c r="O118" s="146"/>
      <c r="P118" s="146"/>
      <c r="Q118" s="146"/>
      <c r="R118" s="146"/>
      <c r="S118" s="146"/>
      <c r="T118" s="146"/>
      <c r="U118" s="146"/>
      <c r="V118" s="146"/>
      <c r="W118" s="146"/>
      <c r="X118" s="146"/>
      <c r="Y118" s="146"/>
      <c r="Z118" s="146"/>
    </row>
    <row r="119" spans="1:26" ht="15.75" customHeight="1" x14ac:dyDescent="0.2">
      <c r="A119" s="146"/>
      <c r="B119" s="146"/>
      <c r="C119" s="146"/>
      <c r="D119" s="146"/>
      <c r="E119" s="146"/>
      <c r="F119" s="146"/>
      <c r="G119" s="146"/>
      <c r="H119" s="146"/>
      <c r="I119" s="146"/>
      <c r="J119" s="146"/>
      <c r="K119" s="146"/>
      <c r="L119" s="146"/>
      <c r="M119" s="146"/>
      <c r="N119" s="146"/>
      <c r="O119" s="146"/>
      <c r="P119" s="146"/>
      <c r="Q119" s="146"/>
      <c r="R119" s="146"/>
      <c r="S119" s="146"/>
      <c r="T119" s="146"/>
      <c r="U119" s="146"/>
      <c r="V119" s="146"/>
      <c r="W119" s="146"/>
      <c r="X119" s="146"/>
      <c r="Y119" s="146"/>
      <c r="Z119" s="146"/>
    </row>
    <row r="120" spans="1:26" ht="15.75" customHeight="1" x14ac:dyDescent="0.2">
      <c r="A120" s="146"/>
      <c r="B120" s="146"/>
      <c r="C120" s="146"/>
      <c r="D120" s="146"/>
      <c r="E120" s="146"/>
      <c r="F120" s="146"/>
      <c r="G120" s="146"/>
      <c r="H120" s="146"/>
      <c r="I120" s="146"/>
      <c r="J120" s="146"/>
      <c r="K120" s="146"/>
      <c r="L120" s="146"/>
      <c r="M120" s="146"/>
      <c r="N120" s="146"/>
      <c r="O120" s="146"/>
      <c r="P120" s="146"/>
      <c r="Q120" s="146"/>
      <c r="R120" s="146"/>
      <c r="S120" s="146"/>
      <c r="T120" s="146"/>
      <c r="U120" s="146"/>
      <c r="V120" s="146"/>
      <c r="W120" s="146"/>
      <c r="X120" s="146"/>
      <c r="Y120" s="146"/>
      <c r="Z120" s="146"/>
    </row>
    <row r="121" spans="1:26" ht="15.75" customHeight="1" x14ac:dyDescent="0.2">
      <c r="A121" s="146"/>
      <c r="B121" s="146"/>
      <c r="C121" s="146"/>
      <c r="D121" s="146"/>
      <c r="E121" s="146"/>
      <c r="F121" s="146"/>
      <c r="G121" s="146"/>
      <c r="H121" s="146"/>
      <c r="I121" s="146"/>
      <c r="J121" s="146"/>
      <c r="K121" s="146"/>
      <c r="L121" s="146"/>
      <c r="M121" s="146"/>
      <c r="N121" s="146"/>
      <c r="O121" s="146"/>
      <c r="P121" s="146"/>
      <c r="Q121" s="146"/>
      <c r="R121" s="146"/>
      <c r="S121" s="146"/>
      <c r="T121" s="146"/>
      <c r="U121" s="146"/>
      <c r="V121" s="146"/>
      <c r="W121" s="146"/>
      <c r="X121" s="146"/>
      <c r="Y121" s="146"/>
      <c r="Z121" s="146"/>
    </row>
    <row r="122" spans="1:26" ht="15.75" customHeight="1" x14ac:dyDescent="0.2">
      <c r="A122" s="146"/>
      <c r="B122" s="146"/>
      <c r="C122" s="146"/>
      <c r="D122" s="146"/>
      <c r="E122" s="146"/>
      <c r="F122" s="146"/>
      <c r="G122" s="146"/>
      <c r="H122" s="146"/>
      <c r="I122" s="146"/>
      <c r="J122" s="146"/>
      <c r="K122" s="146"/>
      <c r="L122" s="146"/>
      <c r="M122" s="146"/>
      <c r="N122" s="146"/>
      <c r="O122" s="146"/>
      <c r="P122" s="146"/>
      <c r="Q122" s="146"/>
      <c r="R122" s="146"/>
      <c r="S122" s="146"/>
      <c r="T122" s="146"/>
      <c r="U122" s="146"/>
      <c r="V122" s="146"/>
      <c r="W122" s="146"/>
      <c r="X122" s="146"/>
      <c r="Y122" s="146"/>
      <c r="Z122" s="146"/>
    </row>
    <row r="123" spans="1:26" ht="15.75" customHeight="1" x14ac:dyDescent="0.2">
      <c r="A123" s="146"/>
      <c r="B123" s="146"/>
      <c r="C123" s="146"/>
      <c r="D123" s="146"/>
      <c r="E123" s="146"/>
      <c r="F123" s="146"/>
      <c r="G123" s="146"/>
      <c r="H123" s="146"/>
      <c r="I123" s="146"/>
      <c r="J123" s="146"/>
      <c r="K123" s="146"/>
      <c r="L123" s="146"/>
      <c r="M123" s="146"/>
      <c r="N123" s="146"/>
      <c r="O123" s="146"/>
      <c r="P123" s="146"/>
      <c r="Q123" s="146"/>
      <c r="R123" s="146"/>
      <c r="S123" s="146"/>
      <c r="T123" s="146"/>
      <c r="U123" s="146"/>
      <c r="V123" s="146"/>
      <c r="W123" s="146"/>
      <c r="X123" s="146"/>
      <c r="Y123" s="146"/>
      <c r="Z123" s="146"/>
    </row>
    <row r="124" spans="1:26" ht="15.75" customHeight="1" x14ac:dyDescent="0.2">
      <c r="A124" s="146"/>
      <c r="B124" s="146"/>
      <c r="C124" s="146"/>
      <c r="D124" s="146"/>
      <c r="E124" s="146"/>
      <c r="F124" s="146"/>
      <c r="G124" s="146"/>
      <c r="H124" s="146"/>
      <c r="I124" s="146"/>
      <c r="J124" s="146"/>
      <c r="K124" s="146"/>
      <c r="L124" s="146"/>
      <c r="M124" s="146"/>
      <c r="N124" s="146"/>
      <c r="O124" s="146"/>
      <c r="P124" s="146"/>
      <c r="Q124" s="146"/>
      <c r="R124" s="146"/>
      <c r="S124" s="146"/>
      <c r="T124" s="146"/>
      <c r="U124" s="146"/>
      <c r="V124" s="146"/>
      <c r="W124" s="146"/>
      <c r="X124" s="146"/>
      <c r="Y124" s="146"/>
      <c r="Z124" s="146"/>
    </row>
    <row r="125" spans="1:26" ht="15.75" customHeight="1" x14ac:dyDescent="0.2">
      <c r="A125" s="146"/>
      <c r="B125" s="146"/>
      <c r="C125" s="146"/>
      <c r="D125" s="146"/>
      <c r="E125" s="146"/>
      <c r="F125" s="146"/>
      <c r="G125" s="146"/>
      <c r="H125" s="146"/>
      <c r="I125" s="146"/>
      <c r="J125" s="146"/>
      <c r="K125" s="146"/>
      <c r="L125" s="146"/>
      <c r="M125" s="146"/>
      <c r="N125" s="146"/>
      <c r="O125" s="146"/>
      <c r="P125" s="146"/>
      <c r="Q125" s="146"/>
      <c r="R125" s="146"/>
      <c r="S125" s="146"/>
      <c r="T125" s="146"/>
      <c r="U125" s="146"/>
      <c r="V125" s="146"/>
      <c r="W125" s="146"/>
      <c r="X125" s="146"/>
      <c r="Y125" s="146"/>
      <c r="Z125" s="146"/>
    </row>
    <row r="126" spans="1:26" ht="15.75" customHeight="1" x14ac:dyDescent="0.2">
      <c r="A126" s="146"/>
      <c r="B126" s="146"/>
      <c r="C126" s="146"/>
      <c r="D126" s="146"/>
      <c r="E126" s="146"/>
      <c r="F126" s="146"/>
      <c r="G126" s="146"/>
      <c r="H126" s="146"/>
      <c r="I126" s="146"/>
      <c r="J126" s="146"/>
      <c r="K126" s="146"/>
      <c r="L126" s="146"/>
      <c r="M126" s="146"/>
      <c r="N126" s="146"/>
      <c r="O126" s="146"/>
      <c r="P126" s="146"/>
      <c r="Q126" s="146"/>
      <c r="R126" s="146"/>
      <c r="S126" s="146"/>
      <c r="T126" s="146"/>
      <c r="U126" s="146"/>
      <c r="V126" s="146"/>
      <c r="W126" s="146"/>
      <c r="X126" s="146"/>
      <c r="Y126" s="146"/>
      <c r="Z126" s="146"/>
    </row>
    <row r="127" spans="1:26" ht="15.75" customHeight="1" x14ac:dyDescent="0.2">
      <c r="A127" s="146"/>
      <c r="B127" s="146"/>
      <c r="C127" s="146"/>
      <c r="D127" s="146"/>
      <c r="E127" s="146"/>
      <c r="F127" s="146"/>
      <c r="G127" s="146"/>
      <c r="H127" s="146"/>
      <c r="I127" s="146"/>
      <c r="J127" s="146"/>
      <c r="K127" s="146"/>
      <c r="L127" s="146"/>
      <c r="M127" s="146"/>
      <c r="N127" s="146"/>
      <c r="O127" s="146"/>
      <c r="P127" s="146"/>
      <c r="Q127" s="146"/>
      <c r="R127" s="146"/>
      <c r="S127" s="146"/>
      <c r="T127" s="146"/>
      <c r="U127" s="146"/>
      <c r="V127" s="146"/>
      <c r="W127" s="146"/>
      <c r="X127" s="146"/>
      <c r="Y127" s="146"/>
      <c r="Z127" s="146"/>
    </row>
    <row r="128" spans="1:26" ht="15.75" customHeight="1" x14ac:dyDescent="0.2">
      <c r="A128" s="146"/>
      <c r="B128" s="146"/>
      <c r="C128" s="146"/>
      <c r="D128" s="146"/>
      <c r="E128" s="146"/>
      <c r="F128" s="146"/>
      <c r="G128" s="146"/>
      <c r="H128" s="146"/>
      <c r="I128" s="146"/>
      <c r="J128" s="146"/>
      <c r="K128" s="146"/>
      <c r="L128" s="146"/>
      <c r="M128" s="146"/>
      <c r="N128" s="146"/>
      <c r="O128" s="146"/>
      <c r="P128" s="146"/>
      <c r="Q128" s="146"/>
      <c r="R128" s="146"/>
      <c r="S128" s="146"/>
      <c r="T128" s="146"/>
      <c r="U128" s="146"/>
      <c r="V128" s="146"/>
      <c r="W128" s="146"/>
      <c r="X128" s="146"/>
      <c r="Y128" s="146"/>
      <c r="Z128" s="146"/>
    </row>
    <row r="129" spans="1:26" ht="15.75" customHeight="1" x14ac:dyDescent="0.2">
      <c r="A129" s="146"/>
      <c r="B129" s="146"/>
      <c r="C129" s="146"/>
      <c r="D129" s="146"/>
      <c r="E129" s="146"/>
      <c r="F129" s="146"/>
      <c r="G129" s="146"/>
      <c r="H129" s="146"/>
      <c r="I129" s="146"/>
      <c r="J129" s="146"/>
      <c r="K129" s="146"/>
      <c r="L129" s="146"/>
      <c r="M129" s="146"/>
      <c r="N129" s="146"/>
      <c r="O129" s="146"/>
      <c r="P129" s="146"/>
      <c r="Q129" s="146"/>
      <c r="R129" s="146"/>
      <c r="S129" s="146"/>
      <c r="T129" s="146"/>
      <c r="U129" s="146"/>
      <c r="V129" s="146"/>
      <c r="W129" s="146"/>
      <c r="X129" s="146"/>
      <c r="Y129" s="146"/>
      <c r="Z129" s="146"/>
    </row>
    <row r="130" spans="1:26" ht="15.75" customHeight="1" x14ac:dyDescent="0.2">
      <c r="A130" s="146"/>
      <c r="B130" s="146"/>
      <c r="C130" s="146"/>
      <c r="D130" s="146"/>
      <c r="E130" s="146"/>
      <c r="F130" s="146"/>
      <c r="G130" s="146"/>
      <c r="H130" s="146"/>
      <c r="I130" s="146"/>
      <c r="J130" s="146"/>
      <c r="K130" s="146"/>
      <c r="L130" s="146"/>
      <c r="M130" s="146"/>
      <c r="N130" s="146"/>
      <c r="O130" s="146"/>
      <c r="P130" s="146"/>
      <c r="Q130" s="146"/>
      <c r="R130" s="146"/>
      <c r="S130" s="146"/>
      <c r="T130" s="146"/>
      <c r="U130" s="146"/>
      <c r="V130" s="146"/>
      <c r="W130" s="146"/>
      <c r="X130" s="146"/>
      <c r="Y130" s="146"/>
      <c r="Z130" s="146"/>
    </row>
    <row r="131" spans="1:26" ht="15.75" customHeight="1" x14ac:dyDescent="0.2">
      <c r="A131" s="146"/>
      <c r="B131" s="146"/>
      <c r="C131" s="146"/>
      <c r="D131" s="146"/>
      <c r="E131" s="146"/>
      <c r="F131" s="146"/>
      <c r="G131" s="146"/>
      <c r="H131" s="146"/>
      <c r="I131" s="146"/>
      <c r="J131" s="146"/>
      <c r="K131" s="146"/>
      <c r="L131" s="146"/>
      <c r="M131" s="146"/>
      <c r="N131" s="146"/>
      <c r="O131" s="146"/>
      <c r="P131" s="146"/>
      <c r="Q131" s="146"/>
      <c r="R131" s="146"/>
      <c r="S131" s="146"/>
      <c r="T131" s="146"/>
      <c r="U131" s="146"/>
      <c r="V131" s="146"/>
      <c r="W131" s="146"/>
      <c r="X131" s="146"/>
      <c r="Y131" s="146"/>
      <c r="Z131" s="146"/>
    </row>
    <row r="132" spans="1:26" ht="15.75" customHeight="1" x14ac:dyDescent="0.2">
      <c r="A132" s="146"/>
      <c r="B132" s="146"/>
      <c r="C132" s="146"/>
      <c r="D132" s="146"/>
      <c r="E132" s="146"/>
      <c r="F132" s="146"/>
      <c r="G132" s="146"/>
      <c r="H132" s="146"/>
      <c r="I132" s="146"/>
      <c r="J132" s="146"/>
      <c r="K132" s="146"/>
      <c r="L132" s="146"/>
      <c r="M132" s="146"/>
      <c r="N132" s="146"/>
      <c r="O132" s="146"/>
      <c r="P132" s="146"/>
      <c r="Q132" s="146"/>
      <c r="R132" s="146"/>
      <c r="S132" s="146"/>
      <c r="T132" s="146"/>
      <c r="U132" s="146"/>
      <c r="V132" s="146"/>
      <c r="W132" s="146"/>
      <c r="X132" s="146"/>
      <c r="Y132" s="146"/>
      <c r="Z132" s="146"/>
    </row>
    <row r="133" spans="1:26" ht="15.75" customHeight="1" x14ac:dyDescent="0.2">
      <c r="A133" s="146"/>
      <c r="B133" s="146"/>
      <c r="C133" s="146"/>
      <c r="D133" s="146"/>
      <c r="E133" s="146"/>
      <c r="F133" s="146"/>
      <c r="G133" s="146"/>
      <c r="H133" s="146"/>
      <c r="I133" s="146"/>
      <c r="J133" s="146"/>
      <c r="K133" s="146"/>
      <c r="L133" s="146"/>
      <c r="M133" s="146"/>
      <c r="N133" s="146"/>
      <c r="O133" s="146"/>
      <c r="P133" s="146"/>
      <c r="Q133" s="146"/>
      <c r="R133" s="146"/>
      <c r="S133" s="146"/>
      <c r="T133" s="146"/>
      <c r="U133" s="146"/>
      <c r="V133" s="146"/>
      <c r="W133" s="146"/>
      <c r="X133" s="146"/>
      <c r="Y133" s="146"/>
      <c r="Z133" s="146"/>
    </row>
    <row r="134" spans="1:26" ht="15.75" customHeight="1" x14ac:dyDescent="0.2">
      <c r="A134" s="146"/>
      <c r="B134" s="146"/>
      <c r="C134" s="146"/>
      <c r="D134" s="146"/>
      <c r="E134" s="146"/>
      <c r="F134" s="146"/>
      <c r="G134" s="146"/>
      <c r="H134" s="146"/>
      <c r="I134" s="146"/>
      <c r="J134" s="146"/>
      <c r="K134" s="146"/>
      <c r="L134" s="146"/>
      <c r="M134" s="146"/>
      <c r="N134" s="146"/>
      <c r="O134" s="146"/>
      <c r="P134" s="146"/>
      <c r="Q134" s="146"/>
      <c r="R134" s="146"/>
      <c r="S134" s="146"/>
      <c r="T134" s="146"/>
      <c r="U134" s="146"/>
      <c r="V134" s="146"/>
      <c r="W134" s="146"/>
      <c r="X134" s="146"/>
      <c r="Y134" s="146"/>
      <c r="Z134" s="146"/>
    </row>
    <row r="135" spans="1:26" ht="15.75" customHeight="1" x14ac:dyDescent="0.2">
      <c r="A135" s="146"/>
      <c r="B135" s="146"/>
      <c r="C135" s="146"/>
      <c r="D135" s="146"/>
      <c r="E135" s="146"/>
      <c r="F135" s="146"/>
      <c r="G135" s="146"/>
      <c r="H135" s="146"/>
      <c r="I135" s="146"/>
      <c r="J135" s="146"/>
      <c r="K135" s="146"/>
      <c r="L135" s="146"/>
      <c r="M135" s="146"/>
      <c r="N135" s="146"/>
      <c r="O135" s="146"/>
      <c r="P135" s="146"/>
      <c r="Q135" s="146"/>
      <c r="R135" s="146"/>
      <c r="S135" s="146"/>
      <c r="T135" s="146"/>
      <c r="U135" s="146"/>
      <c r="V135" s="146"/>
      <c r="W135" s="146"/>
      <c r="X135" s="146"/>
      <c r="Y135" s="146"/>
      <c r="Z135" s="146"/>
    </row>
    <row r="136" spans="1:26" ht="15.75" customHeight="1" x14ac:dyDescent="0.2">
      <c r="A136" s="146"/>
      <c r="B136" s="146"/>
      <c r="C136" s="146"/>
      <c r="D136" s="146"/>
      <c r="E136" s="146"/>
      <c r="F136" s="146"/>
      <c r="G136" s="146"/>
      <c r="H136" s="146"/>
      <c r="I136" s="146"/>
      <c r="J136" s="146"/>
      <c r="K136" s="146"/>
      <c r="L136" s="146"/>
      <c r="M136" s="146"/>
      <c r="N136" s="146"/>
      <c r="O136" s="146"/>
      <c r="P136" s="146"/>
      <c r="Q136" s="146"/>
      <c r="R136" s="146"/>
      <c r="S136" s="146"/>
      <c r="T136" s="146"/>
      <c r="U136" s="146"/>
      <c r="V136" s="146"/>
      <c r="W136" s="146"/>
      <c r="X136" s="146"/>
      <c r="Y136" s="146"/>
      <c r="Z136" s="146"/>
    </row>
    <row r="137" spans="1:26" ht="15.75" customHeight="1" x14ac:dyDescent="0.2">
      <c r="A137" s="146"/>
      <c r="B137" s="146"/>
      <c r="C137" s="146"/>
      <c r="D137" s="146"/>
      <c r="E137" s="146"/>
      <c r="F137" s="146"/>
      <c r="G137" s="146"/>
      <c r="H137" s="146"/>
      <c r="I137" s="146"/>
      <c r="J137" s="146"/>
      <c r="K137" s="146"/>
      <c r="L137" s="146"/>
      <c r="M137" s="146"/>
      <c r="N137" s="146"/>
      <c r="O137" s="146"/>
      <c r="P137" s="146"/>
      <c r="Q137" s="146"/>
      <c r="R137" s="146"/>
      <c r="S137" s="146"/>
      <c r="T137" s="146"/>
      <c r="U137" s="146"/>
      <c r="V137" s="146"/>
      <c r="W137" s="146"/>
      <c r="X137" s="146"/>
      <c r="Y137" s="146"/>
      <c r="Z137" s="146"/>
    </row>
    <row r="138" spans="1:26" ht="15.75" customHeight="1" x14ac:dyDescent="0.2">
      <c r="A138" s="146"/>
      <c r="B138" s="146"/>
      <c r="C138" s="146"/>
      <c r="D138" s="146"/>
      <c r="E138" s="146"/>
      <c r="F138" s="146"/>
      <c r="G138" s="146"/>
      <c r="H138" s="146"/>
      <c r="I138" s="146"/>
      <c r="J138" s="146"/>
      <c r="K138" s="146"/>
      <c r="L138" s="146"/>
      <c r="M138" s="146"/>
      <c r="N138" s="146"/>
      <c r="O138" s="146"/>
      <c r="P138" s="146"/>
      <c r="Q138" s="146"/>
      <c r="R138" s="146"/>
      <c r="S138" s="146"/>
      <c r="T138" s="146"/>
      <c r="U138" s="146"/>
      <c r="V138" s="146"/>
      <c r="W138" s="146"/>
      <c r="X138" s="146"/>
      <c r="Y138" s="146"/>
      <c r="Z138" s="146"/>
    </row>
    <row r="139" spans="1:26" ht="15.75" customHeight="1" x14ac:dyDescent="0.2">
      <c r="A139" s="146"/>
      <c r="B139" s="146"/>
      <c r="C139" s="146"/>
      <c r="D139" s="146"/>
      <c r="E139" s="146"/>
      <c r="F139" s="146"/>
      <c r="G139" s="146"/>
      <c r="H139" s="146"/>
      <c r="I139" s="146"/>
      <c r="J139" s="146"/>
      <c r="K139" s="146"/>
      <c r="L139" s="146"/>
      <c r="M139" s="146"/>
      <c r="N139" s="146"/>
      <c r="O139" s="146"/>
      <c r="P139" s="146"/>
      <c r="Q139" s="146"/>
      <c r="R139" s="146"/>
      <c r="S139" s="146"/>
      <c r="T139" s="146"/>
      <c r="U139" s="146"/>
      <c r="V139" s="146"/>
      <c r="W139" s="146"/>
      <c r="X139" s="146"/>
      <c r="Y139" s="146"/>
      <c r="Z139" s="146"/>
    </row>
    <row r="140" spans="1:26" ht="15.75" customHeight="1" x14ac:dyDescent="0.2">
      <c r="A140" s="146"/>
      <c r="B140" s="146"/>
      <c r="C140" s="146"/>
      <c r="D140" s="146"/>
      <c r="E140" s="146"/>
      <c r="F140" s="146"/>
      <c r="G140" s="146"/>
      <c r="H140" s="146"/>
      <c r="I140" s="146"/>
      <c r="J140" s="146"/>
      <c r="K140" s="146"/>
      <c r="L140" s="146"/>
      <c r="M140" s="146"/>
      <c r="N140" s="146"/>
      <c r="O140" s="146"/>
      <c r="P140" s="146"/>
      <c r="Q140" s="146"/>
      <c r="R140" s="146"/>
      <c r="S140" s="146"/>
      <c r="T140" s="146"/>
      <c r="U140" s="146"/>
      <c r="V140" s="146"/>
      <c r="W140" s="146"/>
      <c r="X140" s="146"/>
      <c r="Y140" s="146"/>
      <c r="Z140" s="146"/>
    </row>
    <row r="141" spans="1:26" ht="15.75" customHeight="1" x14ac:dyDescent="0.2">
      <c r="A141" s="146"/>
      <c r="B141" s="146"/>
      <c r="C141" s="146"/>
      <c r="D141" s="146"/>
      <c r="E141" s="146"/>
      <c r="F141" s="146"/>
      <c r="G141" s="146"/>
      <c r="H141" s="146"/>
      <c r="I141" s="146"/>
      <c r="J141" s="146"/>
      <c r="K141" s="146"/>
      <c r="L141" s="146"/>
      <c r="M141" s="146"/>
      <c r="N141" s="146"/>
      <c r="O141" s="146"/>
      <c r="P141" s="146"/>
      <c r="Q141" s="146"/>
      <c r="R141" s="146"/>
      <c r="S141" s="146"/>
      <c r="T141" s="146"/>
      <c r="U141" s="146"/>
      <c r="V141" s="146"/>
      <c r="W141" s="146"/>
      <c r="X141" s="146"/>
      <c r="Y141" s="146"/>
      <c r="Z141" s="146"/>
    </row>
    <row r="142" spans="1:26" ht="15.75" customHeight="1" x14ac:dyDescent="0.2">
      <c r="A142" s="146"/>
      <c r="B142" s="146"/>
      <c r="C142" s="146"/>
      <c r="D142" s="146"/>
      <c r="E142" s="146"/>
      <c r="F142" s="146"/>
      <c r="G142" s="146"/>
      <c r="H142" s="146"/>
      <c r="I142" s="146"/>
      <c r="J142" s="146"/>
      <c r="K142" s="146"/>
      <c r="L142" s="146"/>
      <c r="M142" s="146"/>
      <c r="N142" s="146"/>
      <c r="O142" s="146"/>
      <c r="P142" s="146"/>
      <c r="Q142" s="146"/>
      <c r="R142" s="146"/>
      <c r="S142" s="146"/>
      <c r="T142" s="146"/>
      <c r="U142" s="146"/>
      <c r="V142" s="146"/>
      <c r="W142" s="146"/>
      <c r="X142" s="146"/>
      <c r="Y142" s="146"/>
      <c r="Z142" s="146"/>
    </row>
    <row r="143" spans="1:26" ht="15.75" customHeight="1" x14ac:dyDescent="0.2">
      <c r="A143" s="146"/>
      <c r="B143" s="146"/>
      <c r="C143" s="146"/>
      <c r="D143" s="146"/>
      <c r="E143" s="146"/>
      <c r="F143" s="146"/>
      <c r="G143" s="146"/>
      <c r="H143" s="146"/>
      <c r="I143" s="146"/>
      <c r="J143" s="146"/>
      <c r="K143" s="146"/>
      <c r="L143" s="146"/>
      <c r="M143" s="146"/>
      <c r="N143" s="146"/>
      <c r="O143" s="146"/>
      <c r="P143" s="146"/>
      <c r="Q143" s="146"/>
      <c r="R143" s="146"/>
      <c r="S143" s="146"/>
      <c r="T143" s="146"/>
      <c r="U143" s="146"/>
      <c r="V143" s="146"/>
      <c r="W143" s="146"/>
      <c r="X143" s="146"/>
      <c r="Y143" s="146"/>
      <c r="Z143" s="146"/>
    </row>
    <row r="144" spans="1:26" ht="15.75" customHeight="1" x14ac:dyDescent="0.2">
      <c r="A144" s="146"/>
      <c r="B144" s="146"/>
      <c r="C144" s="146"/>
      <c r="D144" s="146"/>
      <c r="E144" s="146"/>
      <c r="F144" s="146"/>
      <c r="G144" s="146"/>
      <c r="H144" s="146"/>
      <c r="I144" s="146"/>
      <c r="J144" s="146"/>
      <c r="K144" s="146"/>
      <c r="L144" s="146"/>
      <c r="M144" s="146"/>
      <c r="N144" s="146"/>
      <c r="O144" s="146"/>
      <c r="P144" s="146"/>
      <c r="Q144" s="146"/>
      <c r="R144" s="146"/>
      <c r="S144" s="146"/>
      <c r="T144" s="146"/>
      <c r="U144" s="146"/>
      <c r="V144" s="146"/>
      <c r="W144" s="146"/>
      <c r="X144" s="146"/>
      <c r="Y144" s="146"/>
      <c r="Z144" s="146"/>
    </row>
    <row r="145" spans="1:26" ht="15.75" customHeight="1" x14ac:dyDescent="0.2">
      <c r="A145" s="146"/>
      <c r="B145" s="146"/>
      <c r="C145" s="146"/>
      <c r="D145" s="146"/>
      <c r="E145" s="146"/>
      <c r="F145" s="146"/>
      <c r="G145" s="146"/>
      <c r="H145" s="146"/>
      <c r="I145" s="146"/>
      <c r="J145" s="146"/>
      <c r="K145" s="146"/>
      <c r="L145" s="146"/>
      <c r="M145" s="146"/>
      <c r="N145" s="146"/>
      <c r="O145" s="146"/>
      <c r="P145" s="146"/>
      <c r="Q145" s="146"/>
      <c r="R145" s="146"/>
      <c r="S145" s="146"/>
      <c r="T145" s="146"/>
      <c r="U145" s="146"/>
      <c r="V145" s="146"/>
      <c r="W145" s="146"/>
      <c r="X145" s="146"/>
      <c r="Y145" s="146"/>
      <c r="Z145" s="146"/>
    </row>
    <row r="146" spans="1:26" ht="15.75" customHeight="1" x14ac:dyDescent="0.2">
      <c r="A146" s="146"/>
      <c r="B146" s="146"/>
      <c r="C146" s="146"/>
      <c r="D146" s="146"/>
      <c r="E146" s="146"/>
      <c r="F146" s="146"/>
      <c r="G146" s="146"/>
      <c r="H146" s="146"/>
      <c r="I146" s="146"/>
      <c r="J146" s="146"/>
      <c r="K146" s="146"/>
      <c r="L146" s="146"/>
      <c r="M146" s="146"/>
      <c r="N146" s="146"/>
      <c r="O146" s="146"/>
      <c r="P146" s="146"/>
      <c r="Q146" s="146"/>
      <c r="R146" s="146"/>
      <c r="S146" s="146"/>
      <c r="T146" s="146"/>
      <c r="U146" s="146"/>
      <c r="V146" s="146"/>
      <c r="W146" s="146"/>
      <c r="X146" s="146"/>
      <c r="Y146" s="146"/>
      <c r="Z146" s="146"/>
    </row>
    <row r="147" spans="1:26" ht="15.75" customHeight="1" x14ac:dyDescent="0.2">
      <c r="A147" s="146"/>
      <c r="B147" s="146"/>
      <c r="C147" s="146"/>
      <c r="D147" s="146"/>
      <c r="E147" s="146"/>
      <c r="F147" s="146"/>
      <c r="G147" s="146"/>
      <c r="H147" s="146"/>
      <c r="I147" s="146"/>
      <c r="J147" s="146"/>
      <c r="K147" s="146"/>
      <c r="L147" s="146"/>
      <c r="M147" s="146"/>
      <c r="N147" s="146"/>
      <c r="O147" s="146"/>
      <c r="P147" s="146"/>
      <c r="Q147" s="146"/>
      <c r="R147" s="146"/>
      <c r="S147" s="146"/>
      <c r="T147" s="146"/>
      <c r="U147" s="146"/>
      <c r="V147" s="146"/>
      <c r="W147" s="146"/>
      <c r="X147" s="146"/>
      <c r="Y147" s="146"/>
      <c r="Z147" s="146"/>
    </row>
    <row r="148" spans="1:26" ht="15.75" customHeight="1" x14ac:dyDescent="0.2">
      <c r="A148" s="146"/>
      <c r="B148" s="146"/>
      <c r="C148" s="146"/>
      <c r="D148" s="146"/>
      <c r="E148" s="146"/>
      <c r="F148" s="146"/>
      <c r="G148" s="146"/>
      <c r="H148" s="146"/>
      <c r="I148" s="146"/>
      <c r="J148" s="146"/>
      <c r="K148" s="146"/>
      <c r="L148" s="146"/>
      <c r="M148" s="146"/>
      <c r="N148" s="146"/>
      <c r="O148" s="146"/>
      <c r="P148" s="146"/>
      <c r="Q148" s="146"/>
      <c r="R148" s="146"/>
      <c r="S148" s="146"/>
      <c r="T148" s="146"/>
      <c r="U148" s="146"/>
      <c r="V148" s="146"/>
      <c r="W148" s="146"/>
      <c r="X148" s="146"/>
      <c r="Y148" s="146"/>
      <c r="Z148" s="146"/>
    </row>
    <row r="149" spans="1:26" ht="15.75" customHeight="1" x14ac:dyDescent="0.2">
      <c r="A149" s="146"/>
      <c r="B149" s="146"/>
      <c r="C149" s="146"/>
      <c r="D149" s="146"/>
      <c r="E149" s="146"/>
      <c r="F149" s="146"/>
      <c r="G149" s="146"/>
      <c r="H149" s="146"/>
      <c r="I149" s="146"/>
      <c r="J149" s="146"/>
      <c r="K149" s="146"/>
      <c r="L149" s="146"/>
      <c r="M149" s="146"/>
      <c r="N149" s="146"/>
      <c r="O149" s="146"/>
      <c r="P149" s="146"/>
      <c r="Q149" s="146"/>
      <c r="R149" s="146"/>
      <c r="S149" s="146"/>
      <c r="T149" s="146"/>
      <c r="U149" s="146"/>
      <c r="V149" s="146"/>
      <c r="W149" s="146"/>
      <c r="X149" s="146"/>
      <c r="Y149" s="146"/>
      <c r="Z149" s="146"/>
    </row>
    <row r="150" spans="1:26" ht="15.75" customHeight="1" x14ac:dyDescent="0.2">
      <c r="A150" s="146"/>
      <c r="B150" s="146"/>
      <c r="C150" s="146"/>
      <c r="D150" s="146"/>
      <c r="E150" s="146"/>
      <c r="F150" s="146"/>
      <c r="G150" s="146"/>
      <c r="H150" s="146"/>
      <c r="I150" s="146"/>
      <c r="J150" s="146"/>
      <c r="K150" s="146"/>
      <c r="L150" s="146"/>
      <c r="M150" s="146"/>
      <c r="N150" s="146"/>
      <c r="O150" s="146"/>
      <c r="P150" s="146"/>
      <c r="Q150" s="146"/>
      <c r="R150" s="146"/>
      <c r="S150" s="146"/>
      <c r="T150" s="146"/>
      <c r="U150" s="146"/>
      <c r="V150" s="146"/>
      <c r="W150" s="146"/>
      <c r="X150" s="146"/>
      <c r="Y150" s="146"/>
      <c r="Z150" s="146"/>
    </row>
    <row r="151" spans="1:26" ht="15.75" customHeight="1" x14ac:dyDescent="0.2">
      <c r="A151" s="146"/>
      <c r="B151" s="146"/>
      <c r="C151" s="146"/>
      <c r="D151" s="146"/>
      <c r="E151" s="146"/>
      <c r="F151" s="146"/>
      <c r="G151" s="146"/>
      <c r="H151" s="146"/>
      <c r="I151" s="146"/>
      <c r="J151" s="146"/>
      <c r="K151" s="146"/>
      <c r="L151" s="146"/>
      <c r="M151" s="146"/>
      <c r="N151" s="146"/>
      <c r="O151" s="146"/>
      <c r="P151" s="146"/>
      <c r="Q151" s="146"/>
      <c r="R151" s="146"/>
      <c r="S151" s="146"/>
      <c r="T151" s="146"/>
      <c r="U151" s="146"/>
      <c r="V151" s="146"/>
      <c r="W151" s="146"/>
      <c r="X151" s="146"/>
      <c r="Y151" s="146"/>
      <c r="Z151" s="146"/>
    </row>
    <row r="152" spans="1:26" ht="15.75" customHeight="1" x14ac:dyDescent="0.2">
      <c r="A152" s="146"/>
      <c r="B152" s="146"/>
      <c r="C152" s="146"/>
      <c r="D152" s="146"/>
      <c r="E152" s="146"/>
      <c r="F152" s="146"/>
      <c r="G152" s="146"/>
      <c r="H152" s="146"/>
      <c r="I152" s="146"/>
      <c r="J152" s="146"/>
      <c r="K152" s="146"/>
      <c r="L152" s="146"/>
      <c r="M152" s="146"/>
      <c r="N152" s="146"/>
      <c r="O152" s="146"/>
      <c r="P152" s="146"/>
      <c r="Q152" s="146"/>
      <c r="R152" s="146"/>
      <c r="S152" s="146"/>
      <c r="T152" s="146"/>
      <c r="U152" s="146"/>
      <c r="V152" s="146"/>
      <c r="W152" s="146"/>
      <c r="X152" s="146"/>
      <c r="Y152" s="146"/>
      <c r="Z152" s="146"/>
    </row>
    <row r="153" spans="1:26" ht="15.75" customHeight="1" x14ac:dyDescent="0.2">
      <c r="A153" s="146"/>
      <c r="B153" s="146"/>
      <c r="C153" s="146"/>
      <c r="D153" s="146"/>
      <c r="E153" s="146"/>
      <c r="F153" s="146"/>
      <c r="G153" s="146"/>
      <c r="H153" s="146"/>
      <c r="I153" s="146"/>
      <c r="J153" s="146"/>
      <c r="K153" s="146"/>
      <c r="L153" s="146"/>
      <c r="M153" s="146"/>
      <c r="N153" s="146"/>
      <c r="O153" s="146"/>
      <c r="P153" s="146"/>
      <c r="Q153" s="146"/>
      <c r="R153" s="146"/>
      <c r="S153" s="146"/>
      <c r="T153" s="146"/>
      <c r="U153" s="146"/>
      <c r="V153" s="146"/>
      <c r="W153" s="146"/>
      <c r="X153" s="146"/>
      <c r="Y153" s="146"/>
      <c r="Z153" s="146"/>
    </row>
    <row r="154" spans="1:26" ht="15.75" customHeight="1" x14ac:dyDescent="0.2">
      <c r="A154" s="146"/>
      <c r="B154" s="146"/>
      <c r="C154" s="146"/>
      <c r="D154" s="146"/>
      <c r="E154" s="146"/>
      <c r="F154" s="146"/>
      <c r="G154" s="146"/>
      <c r="H154" s="146"/>
      <c r="I154" s="146"/>
      <c r="J154" s="146"/>
      <c r="K154" s="146"/>
      <c r="L154" s="146"/>
      <c r="M154" s="146"/>
      <c r="N154" s="146"/>
      <c r="O154" s="146"/>
      <c r="P154" s="146"/>
      <c r="Q154" s="146"/>
      <c r="R154" s="146"/>
      <c r="S154" s="146"/>
      <c r="T154" s="146"/>
      <c r="U154" s="146"/>
      <c r="V154" s="146"/>
      <c r="W154" s="146"/>
      <c r="X154" s="146"/>
      <c r="Y154" s="146"/>
      <c r="Z154" s="146"/>
    </row>
    <row r="155" spans="1:26" ht="15.75" customHeight="1" x14ac:dyDescent="0.2">
      <c r="A155" s="146"/>
      <c r="B155" s="146"/>
      <c r="C155" s="146"/>
      <c r="D155" s="146"/>
      <c r="E155" s="146"/>
      <c r="F155" s="146"/>
      <c r="G155" s="146"/>
      <c r="H155" s="146"/>
      <c r="I155" s="146"/>
      <c r="J155" s="146"/>
      <c r="K155" s="146"/>
      <c r="L155" s="146"/>
      <c r="M155" s="146"/>
      <c r="N155" s="146"/>
      <c r="O155" s="146"/>
      <c r="P155" s="146"/>
      <c r="Q155" s="146"/>
      <c r="R155" s="146"/>
      <c r="S155" s="146"/>
      <c r="T155" s="146"/>
      <c r="U155" s="146"/>
      <c r="V155" s="146"/>
      <c r="W155" s="146"/>
      <c r="X155" s="146"/>
      <c r="Y155" s="146"/>
      <c r="Z155" s="146"/>
    </row>
    <row r="156" spans="1:26" ht="15.75" customHeight="1" x14ac:dyDescent="0.2">
      <c r="A156" s="146"/>
      <c r="B156" s="146"/>
      <c r="C156" s="146"/>
      <c r="D156" s="146"/>
      <c r="E156" s="146"/>
      <c r="F156" s="146"/>
      <c r="G156" s="146"/>
      <c r="H156" s="146"/>
      <c r="I156" s="146"/>
      <c r="J156" s="146"/>
      <c r="K156" s="146"/>
      <c r="L156" s="146"/>
      <c r="M156" s="146"/>
      <c r="N156" s="146"/>
      <c r="O156" s="146"/>
      <c r="P156" s="146"/>
      <c r="Q156" s="146"/>
      <c r="R156" s="146"/>
      <c r="S156" s="146"/>
      <c r="T156" s="146"/>
      <c r="U156" s="146"/>
      <c r="V156" s="146"/>
      <c r="W156" s="146"/>
      <c r="X156" s="146"/>
      <c r="Y156" s="146"/>
      <c r="Z156" s="146"/>
    </row>
    <row r="157" spans="1:26" ht="15.75" customHeight="1" x14ac:dyDescent="0.2">
      <c r="A157" s="146"/>
      <c r="B157" s="146"/>
      <c r="C157" s="146"/>
      <c r="D157" s="146"/>
      <c r="E157" s="146"/>
      <c r="F157" s="146"/>
      <c r="G157" s="146"/>
      <c r="H157" s="146"/>
      <c r="I157" s="146"/>
      <c r="J157" s="146"/>
      <c r="K157" s="146"/>
      <c r="L157" s="146"/>
      <c r="M157" s="146"/>
      <c r="N157" s="146"/>
      <c r="O157" s="146"/>
      <c r="P157" s="146"/>
      <c r="Q157" s="146"/>
      <c r="R157" s="146"/>
      <c r="S157" s="146"/>
      <c r="T157" s="146"/>
      <c r="U157" s="146"/>
      <c r="V157" s="146"/>
      <c r="W157" s="146"/>
      <c r="X157" s="146"/>
      <c r="Y157" s="146"/>
      <c r="Z157" s="146"/>
    </row>
    <row r="158" spans="1:26" ht="15.75" customHeight="1" x14ac:dyDescent="0.2">
      <c r="A158" s="146"/>
      <c r="B158" s="146"/>
      <c r="C158" s="146"/>
      <c r="D158" s="146"/>
      <c r="E158" s="146"/>
      <c r="F158" s="146"/>
      <c r="G158" s="146"/>
      <c r="H158" s="146"/>
      <c r="I158" s="146"/>
      <c r="J158" s="146"/>
      <c r="K158" s="146"/>
      <c r="L158" s="146"/>
      <c r="M158" s="146"/>
      <c r="N158" s="146"/>
      <c r="O158" s="146"/>
      <c r="P158" s="146"/>
      <c r="Q158" s="146"/>
      <c r="R158" s="146"/>
      <c r="S158" s="146"/>
      <c r="T158" s="146"/>
      <c r="U158" s="146"/>
      <c r="V158" s="146"/>
      <c r="W158" s="146"/>
      <c r="X158" s="146"/>
      <c r="Y158" s="146"/>
      <c r="Z158" s="146"/>
    </row>
    <row r="159" spans="1:26" ht="15.75" customHeight="1" x14ac:dyDescent="0.2">
      <c r="A159" s="146"/>
      <c r="B159" s="146"/>
      <c r="C159" s="146"/>
      <c r="D159" s="146"/>
      <c r="E159" s="146"/>
      <c r="F159" s="146"/>
      <c r="G159" s="146"/>
      <c r="H159" s="146"/>
      <c r="I159" s="146"/>
      <c r="J159" s="146"/>
      <c r="K159" s="146"/>
      <c r="L159" s="146"/>
      <c r="M159" s="146"/>
      <c r="N159" s="146"/>
      <c r="O159" s="146"/>
      <c r="P159" s="146"/>
      <c r="Q159" s="146"/>
      <c r="R159" s="146"/>
      <c r="S159" s="146"/>
      <c r="T159" s="146"/>
      <c r="U159" s="146"/>
      <c r="V159" s="146"/>
      <c r="W159" s="146"/>
      <c r="X159" s="146"/>
      <c r="Y159" s="146"/>
      <c r="Z159" s="146"/>
    </row>
    <row r="160" spans="1:26" ht="15.75" customHeight="1" x14ac:dyDescent="0.2">
      <c r="A160" s="146"/>
      <c r="B160" s="146"/>
      <c r="C160" s="146"/>
      <c r="D160" s="146"/>
      <c r="E160" s="146"/>
      <c r="F160" s="146"/>
      <c r="G160" s="146"/>
      <c r="H160" s="146"/>
      <c r="I160" s="146"/>
      <c r="J160" s="146"/>
      <c r="K160" s="146"/>
      <c r="L160" s="146"/>
      <c r="M160" s="146"/>
      <c r="N160" s="146"/>
      <c r="O160" s="146"/>
      <c r="P160" s="146"/>
      <c r="Q160" s="146"/>
      <c r="R160" s="146"/>
      <c r="S160" s="146"/>
      <c r="T160" s="146"/>
      <c r="U160" s="146"/>
      <c r="V160" s="146"/>
      <c r="W160" s="146"/>
      <c r="X160" s="146"/>
      <c r="Y160" s="146"/>
      <c r="Z160" s="146"/>
    </row>
    <row r="161" spans="1:26" ht="15.75" customHeight="1" x14ac:dyDescent="0.2">
      <c r="A161" s="146"/>
      <c r="B161" s="146"/>
      <c r="C161" s="146"/>
      <c r="D161" s="146"/>
      <c r="E161" s="146"/>
      <c r="F161" s="146"/>
      <c r="G161" s="146"/>
      <c r="H161" s="146"/>
      <c r="I161" s="146"/>
      <c r="J161" s="146"/>
      <c r="K161" s="146"/>
      <c r="L161" s="146"/>
      <c r="M161" s="146"/>
      <c r="N161" s="146"/>
      <c r="O161" s="146"/>
      <c r="P161" s="146"/>
      <c r="Q161" s="146"/>
      <c r="R161" s="146"/>
      <c r="S161" s="146"/>
      <c r="T161" s="146"/>
      <c r="U161" s="146"/>
      <c r="V161" s="146"/>
      <c r="W161" s="146"/>
      <c r="X161" s="146"/>
      <c r="Y161" s="146"/>
      <c r="Z161" s="146"/>
    </row>
    <row r="162" spans="1:26" ht="15.75" customHeight="1" x14ac:dyDescent="0.2">
      <c r="A162" s="146"/>
      <c r="B162" s="146"/>
      <c r="C162" s="146"/>
      <c r="D162" s="146"/>
      <c r="E162" s="146"/>
      <c r="F162" s="146"/>
      <c r="G162" s="146"/>
      <c r="H162" s="146"/>
      <c r="I162" s="146"/>
      <c r="J162" s="146"/>
      <c r="K162" s="146"/>
      <c r="L162" s="146"/>
      <c r="M162" s="146"/>
      <c r="N162" s="146"/>
      <c r="O162" s="146"/>
      <c r="P162" s="146"/>
      <c r="Q162" s="146"/>
      <c r="R162" s="146"/>
      <c r="S162" s="146"/>
      <c r="T162" s="146"/>
      <c r="U162" s="146"/>
      <c r="V162" s="146"/>
      <c r="W162" s="146"/>
      <c r="X162" s="146"/>
      <c r="Y162" s="146"/>
      <c r="Z162" s="146"/>
    </row>
    <row r="163" spans="1:26" ht="15.75" customHeight="1" x14ac:dyDescent="0.2">
      <c r="A163" s="146"/>
      <c r="B163" s="146"/>
      <c r="C163" s="146"/>
      <c r="D163" s="146"/>
      <c r="E163" s="146"/>
      <c r="F163" s="146"/>
      <c r="G163" s="146"/>
      <c r="H163" s="146"/>
      <c r="I163" s="146"/>
      <c r="J163" s="146"/>
      <c r="K163" s="146"/>
      <c r="L163" s="146"/>
      <c r="M163" s="146"/>
      <c r="N163" s="146"/>
      <c r="O163" s="146"/>
      <c r="P163" s="146"/>
      <c r="Q163" s="146"/>
      <c r="R163" s="146"/>
      <c r="S163" s="146"/>
      <c r="T163" s="146"/>
      <c r="U163" s="146"/>
      <c r="V163" s="146"/>
      <c r="W163" s="146"/>
      <c r="X163" s="146"/>
      <c r="Y163" s="146"/>
      <c r="Z163" s="146"/>
    </row>
    <row r="164" spans="1:26" ht="15.75" customHeight="1" x14ac:dyDescent="0.2">
      <c r="A164" s="146"/>
      <c r="B164" s="146"/>
      <c r="C164" s="146"/>
      <c r="D164" s="146"/>
      <c r="E164" s="146"/>
      <c r="F164" s="146"/>
      <c r="G164" s="146"/>
      <c r="H164" s="146"/>
      <c r="I164" s="146"/>
      <c r="J164" s="146"/>
      <c r="K164" s="146"/>
      <c r="L164" s="146"/>
      <c r="M164" s="146"/>
      <c r="N164" s="146"/>
      <c r="O164" s="146"/>
      <c r="P164" s="146"/>
      <c r="Q164" s="146"/>
      <c r="R164" s="146"/>
      <c r="S164" s="146"/>
      <c r="T164" s="146"/>
      <c r="U164" s="146"/>
      <c r="V164" s="146"/>
      <c r="W164" s="146"/>
      <c r="X164" s="146"/>
      <c r="Y164" s="146"/>
      <c r="Z164" s="146"/>
    </row>
    <row r="165" spans="1:26" ht="15.75" customHeight="1" x14ac:dyDescent="0.2">
      <c r="A165" s="146"/>
      <c r="B165" s="146"/>
      <c r="C165" s="146"/>
      <c r="D165" s="146"/>
      <c r="E165" s="146"/>
      <c r="F165" s="146"/>
      <c r="G165" s="146"/>
      <c r="H165" s="146"/>
      <c r="I165" s="146"/>
      <c r="J165" s="146"/>
      <c r="K165" s="146"/>
      <c r="L165" s="146"/>
      <c r="M165" s="146"/>
      <c r="N165" s="146"/>
      <c r="O165" s="146"/>
      <c r="P165" s="146"/>
      <c r="Q165" s="146"/>
      <c r="R165" s="146"/>
      <c r="S165" s="146"/>
      <c r="T165" s="146"/>
      <c r="U165" s="146"/>
      <c r="V165" s="146"/>
      <c r="W165" s="146"/>
      <c r="X165" s="146"/>
      <c r="Y165" s="146"/>
      <c r="Z165" s="146"/>
    </row>
    <row r="166" spans="1:26" ht="15.75" customHeight="1" x14ac:dyDescent="0.2">
      <c r="A166" s="146"/>
      <c r="B166" s="146"/>
      <c r="C166" s="146"/>
      <c r="D166" s="146"/>
      <c r="E166" s="146"/>
      <c r="F166" s="146"/>
      <c r="G166" s="146"/>
      <c r="H166" s="146"/>
      <c r="I166" s="146"/>
      <c r="J166" s="146"/>
      <c r="K166" s="146"/>
      <c r="L166" s="146"/>
      <c r="M166" s="146"/>
      <c r="N166" s="146"/>
      <c r="O166" s="146"/>
      <c r="P166" s="146"/>
      <c r="Q166" s="146"/>
      <c r="R166" s="146"/>
      <c r="S166" s="146"/>
      <c r="T166" s="146"/>
      <c r="U166" s="146"/>
      <c r="V166" s="146"/>
      <c r="W166" s="146"/>
      <c r="X166" s="146"/>
      <c r="Y166" s="146"/>
      <c r="Z166" s="146"/>
    </row>
    <row r="167" spans="1:26" ht="15.75" customHeight="1" x14ac:dyDescent="0.2">
      <c r="A167" s="146"/>
      <c r="B167" s="146"/>
      <c r="C167" s="146"/>
      <c r="D167" s="146"/>
      <c r="E167" s="146"/>
      <c r="F167" s="146"/>
      <c r="G167" s="146"/>
      <c r="H167" s="146"/>
      <c r="I167" s="146"/>
      <c r="J167" s="146"/>
      <c r="K167" s="146"/>
      <c r="L167" s="146"/>
      <c r="M167" s="146"/>
      <c r="N167" s="146"/>
      <c r="O167" s="146"/>
      <c r="P167" s="146"/>
      <c r="Q167" s="146"/>
      <c r="R167" s="146"/>
      <c r="S167" s="146"/>
      <c r="T167" s="146"/>
      <c r="U167" s="146"/>
      <c r="V167" s="146"/>
      <c r="W167" s="146"/>
      <c r="X167" s="146"/>
      <c r="Y167" s="146"/>
      <c r="Z167" s="146"/>
    </row>
    <row r="168" spans="1:26" ht="15.75" customHeight="1" x14ac:dyDescent="0.2">
      <c r="A168" s="146"/>
      <c r="B168" s="146"/>
      <c r="C168" s="146"/>
      <c r="D168" s="146"/>
      <c r="E168" s="146"/>
      <c r="F168" s="146"/>
      <c r="G168" s="146"/>
      <c r="H168" s="146"/>
      <c r="I168" s="146"/>
      <c r="J168" s="146"/>
      <c r="K168" s="146"/>
      <c r="L168" s="146"/>
      <c r="M168" s="146"/>
      <c r="N168" s="146"/>
      <c r="O168" s="146"/>
      <c r="P168" s="146"/>
      <c r="Q168" s="146"/>
      <c r="R168" s="146"/>
      <c r="S168" s="146"/>
      <c r="T168" s="146"/>
      <c r="U168" s="146"/>
      <c r="V168" s="146"/>
      <c r="W168" s="146"/>
      <c r="X168" s="146"/>
      <c r="Y168" s="146"/>
      <c r="Z168" s="146"/>
    </row>
    <row r="169" spans="1:26" ht="15.75" customHeight="1" x14ac:dyDescent="0.2">
      <c r="A169" s="146"/>
      <c r="B169" s="146"/>
      <c r="C169" s="146"/>
      <c r="D169" s="146"/>
      <c r="E169" s="146"/>
      <c r="F169" s="146"/>
      <c r="G169" s="146"/>
      <c r="H169" s="146"/>
      <c r="I169" s="146"/>
      <c r="J169" s="146"/>
      <c r="K169" s="146"/>
      <c r="L169" s="146"/>
      <c r="M169" s="146"/>
      <c r="N169" s="146"/>
      <c r="O169" s="146"/>
      <c r="P169" s="146"/>
      <c r="Q169" s="146"/>
      <c r="R169" s="146"/>
      <c r="S169" s="146"/>
      <c r="T169" s="146"/>
      <c r="U169" s="146"/>
      <c r="V169" s="146"/>
      <c r="W169" s="146"/>
      <c r="X169" s="146"/>
      <c r="Y169" s="146"/>
      <c r="Z169" s="146"/>
    </row>
    <row r="170" spans="1:26" ht="15.75" customHeight="1" x14ac:dyDescent="0.2">
      <c r="A170" s="146"/>
      <c r="B170" s="146"/>
      <c r="C170" s="146"/>
      <c r="D170" s="146"/>
      <c r="E170" s="146"/>
      <c r="F170" s="146"/>
      <c r="G170" s="146"/>
      <c r="H170" s="146"/>
      <c r="I170" s="146"/>
      <c r="J170" s="146"/>
      <c r="K170" s="146"/>
      <c r="L170" s="146"/>
      <c r="M170" s="146"/>
      <c r="N170" s="146"/>
      <c r="O170" s="146"/>
      <c r="P170" s="146"/>
      <c r="Q170" s="146"/>
      <c r="R170" s="146"/>
      <c r="S170" s="146"/>
      <c r="T170" s="146"/>
      <c r="U170" s="146"/>
      <c r="V170" s="146"/>
      <c r="W170" s="146"/>
      <c r="X170" s="146"/>
      <c r="Y170" s="146"/>
      <c r="Z170" s="146"/>
    </row>
    <row r="171" spans="1:26" ht="15.75" customHeight="1" x14ac:dyDescent="0.2">
      <c r="A171" s="146"/>
      <c r="B171" s="146"/>
      <c r="C171" s="146"/>
      <c r="D171" s="146"/>
      <c r="E171" s="146"/>
      <c r="F171" s="146"/>
      <c r="G171" s="146"/>
      <c r="H171" s="146"/>
      <c r="I171" s="146"/>
      <c r="J171" s="146"/>
      <c r="K171" s="146"/>
      <c r="L171" s="146"/>
      <c r="M171" s="146"/>
      <c r="N171" s="146"/>
      <c r="O171" s="146"/>
      <c r="P171" s="146"/>
      <c r="Q171" s="146"/>
      <c r="R171" s="146"/>
      <c r="S171" s="146"/>
      <c r="T171" s="146"/>
      <c r="U171" s="146"/>
      <c r="V171" s="146"/>
      <c r="W171" s="146"/>
      <c r="X171" s="146"/>
      <c r="Y171" s="146"/>
      <c r="Z171" s="146"/>
    </row>
    <row r="172" spans="1:26" ht="15.75" customHeight="1" x14ac:dyDescent="0.2">
      <c r="A172" s="146"/>
      <c r="B172" s="146"/>
      <c r="C172" s="146"/>
      <c r="D172" s="146"/>
      <c r="E172" s="146"/>
      <c r="F172" s="146"/>
      <c r="G172" s="146"/>
      <c r="H172" s="146"/>
      <c r="I172" s="146"/>
      <c r="J172" s="146"/>
      <c r="K172" s="146"/>
      <c r="L172" s="146"/>
      <c r="M172" s="146"/>
      <c r="N172" s="146"/>
      <c r="O172" s="146"/>
      <c r="P172" s="146"/>
      <c r="Q172" s="146"/>
      <c r="R172" s="146"/>
      <c r="S172" s="146"/>
      <c r="T172" s="146"/>
      <c r="U172" s="146"/>
      <c r="V172" s="146"/>
      <c r="W172" s="146"/>
      <c r="X172" s="146"/>
      <c r="Y172" s="146"/>
      <c r="Z172" s="146"/>
    </row>
    <row r="173" spans="1:26" ht="15.75" customHeight="1" x14ac:dyDescent="0.2">
      <c r="A173" s="146"/>
      <c r="B173" s="146"/>
      <c r="C173" s="146"/>
      <c r="D173" s="146"/>
      <c r="E173" s="146"/>
      <c r="F173" s="146"/>
      <c r="G173" s="146"/>
      <c r="H173" s="146"/>
      <c r="I173" s="146"/>
      <c r="J173" s="146"/>
      <c r="K173" s="146"/>
      <c r="L173" s="146"/>
      <c r="M173" s="146"/>
      <c r="N173" s="146"/>
      <c r="O173" s="146"/>
      <c r="P173" s="146"/>
      <c r="Q173" s="146"/>
      <c r="R173" s="146"/>
      <c r="S173" s="146"/>
      <c r="T173" s="146"/>
      <c r="U173" s="146"/>
      <c r="V173" s="146"/>
      <c r="W173" s="146"/>
      <c r="X173" s="146"/>
      <c r="Y173" s="146"/>
      <c r="Z173" s="146"/>
    </row>
    <row r="174" spans="1:26" ht="15.75" customHeight="1" x14ac:dyDescent="0.2">
      <c r="A174" s="146"/>
      <c r="B174" s="146"/>
      <c r="C174" s="146"/>
      <c r="D174" s="146"/>
      <c r="E174" s="146"/>
      <c r="F174" s="146"/>
      <c r="G174" s="146"/>
      <c r="H174" s="146"/>
      <c r="I174" s="146"/>
      <c r="J174" s="146"/>
      <c r="K174" s="146"/>
      <c r="L174" s="146"/>
      <c r="M174" s="146"/>
      <c r="N174" s="146"/>
      <c r="O174" s="146"/>
      <c r="P174" s="146"/>
      <c r="Q174" s="146"/>
      <c r="R174" s="146"/>
      <c r="S174" s="146"/>
      <c r="T174" s="146"/>
      <c r="U174" s="146"/>
      <c r="V174" s="146"/>
      <c r="W174" s="146"/>
      <c r="X174" s="146"/>
      <c r="Y174" s="146"/>
      <c r="Z174" s="146"/>
    </row>
    <row r="175" spans="1:26" ht="15.75" customHeight="1" x14ac:dyDescent="0.2">
      <c r="A175" s="146"/>
      <c r="B175" s="146"/>
      <c r="C175" s="146"/>
      <c r="D175" s="146"/>
      <c r="E175" s="146"/>
      <c r="F175" s="146"/>
      <c r="G175" s="146"/>
      <c r="H175" s="146"/>
      <c r="I175" s="146"/>
      <c r="J175" s="146"/>
      <c r="K175" s="146"/>
      <c r="L175" s="146"/>
      <c r="M175" s="146"/>
      <c r="N175" s="146"/>
      <c r="O175" s="146"/>
      <c r="P175" s="146"/>
      <c r="Q175" s="146"/>
      <c r="R175" s="146"/>
      <c r="S175" s="146"/>
      <c r="T175" s="146"/>
      <c r="U175" s="146"/>
      <c r="V175" s="146"/>
      <c r="W175" s="146"/>
      <c r="X175" s="146"/>
      <c r="Y175" s="146"/>
      <c r="Z175" s="146"/>
    </row>
    <row r="176" spans="1:26" ht="15.75" customHeight="1" x14ac:dyDescent="0.2">
      <c r="A176" s="146"/>
      <c r="B176" s="146"/>
      <c r="C176" s="146"/>
      <c r="D176" s="146"/>
      <c r="E176" s="146"/>
      <c r="F176" s="146"/>
      <c r="G176" s="146"/>
      <c r="H176" s="146"/>
      <c r="I176" s="146"/>
      <c r="J176" s="146"/>
      <c r="K176" s="146"/>
      <c r="L176" s="146"/>
      <c r="M176" s="146"/>
      <c r="N176" s="146"/>
      <c r="O176" s="146"/>
      <c r="P176" s="146"/>
      <c r="Q176" s="146"/>
      <c r="R176" s="146"/>
      <c r="S176" s="146"/>
      <c r="T176" s="146"/>
      <c r="U176" s="146"/>
      <c r="V176" s="146"/>
      <c r="W176" s="146"/>
      <c r="X176" s="146"/>
      <c r="Y176" s="146"/>
      <c r="Z176" s="146"/>
    </row>
    <row r="177" spans="1:26" ht="15.75" customHeight="1" x14ac:dyDescent="0.2">
      <c r="A177" s="146"/>
      <c r="B177" s="146"/>
      <c r="C177" s="146"/>
      <c r="D177" s="146"/>
      <c r="E177" s="146"/>
      <c r="F177" s="146"/>
      <c r="G177" s="146"/>
      <c r="H177" s="146"/>
      <c r="I177" s="146"/>
      <c r="J177" s="146"/>
      <c r="K177" s="146"/>
      <c r="L177" s="146"/>
      <c r="M177" s="146"/>
      <c r="N177" s="146"/>
      <c r="O177" s="146"/>
      <c r="P177" s="146"/>
      <c r="Q177" s="146"/>
      <c r="R177" s="146"/>
      <c r="S177" s="146"/>
      <c r="T177" s="146"/>
      <c r="U177" s="146"/>
      <c r="V177" s="146"/>
      <c r="W177" s="146"/>
      <c r="X177" s="146"/>
      <c r="Y177" s="146"/>
      <c r="Z177" s="146"/>
    </row>
    <row r="178" spans="1:26" ht="15.75" customHeight="1" x14ac:dyDescent="0.2">
      <c r="A178" s="146"/>
      <c r="B178" s="146"/>
      <c r="C178" s="146"/>
      <c r="D178" s="146"/>
      <c r="E178" s="146"/>
      <c r="F178" s="146"/>
      <c r="G178" s="146"/>
      <c r="H178" s="146"/>
      <c r="I178" s="146"/>
      <c r="J178" s="146"/>
      <c r="K178" s="146"/>
      <c r="L178" s="146"/>
      <c r="M178" s="146"/>
      <c r="N178" s="146"/>
      <c r="O178" s="146"/>
      <c r="P178" s="146"/>
      <c r="Q178" s="146"/>
      <c r="R178" s="146"/>
      <c r="S178" s="146"/>
      <c r="T178" s="146"/>
      <c r="U178" s="146"/>
      <c r="V178" s="146"/>
      <c r="W178" s="146"/>
      <c r="X178" s="146"/>
      <c r="Y178" s="146"/>
      <c r="Z178" s="146"/>
    </row>
    <row r="179" spans="1:26" ht="15.75" customHeight="1" x14ac:dyDescent="0.2">
      <c r="A179" s="146"/>
      <c r="B179" s="146"/>
      <c r="C179" s="146"/>
      <c r="D179" s="146"/>
      <c r="E179" s="146"/>
      <c r="F179" s="146"/>
      <c r="G179" s="146"/>
      <c r="H179" s="146"/>
      <c r="I179" s="146"/>
      <c r="J179" s="146"/>
      <c r="K179" s="146"/>
      <c r="L179" s="146"/>
      <c r="M179" s="146"/>
      <c r="N179" s="146"/>
      <c r="O179" s="146"/>
      <c r="P179" s="146"/>
      <c r="Q179" s="146"/>
      <c r="R179" s="146"/>
      <c r="S179" s="146"/>
      <c r="T179" s="146"/>
      <c r="U179" s="146"/>
      <c r="V179" s="146"/>
      <c r="W179" s="146"/>
      <c r="X179" s="146"/>
      <c r="Y179" s="146"/>
      <c r="Z179" s="146"/>
    </row>
    <row r="180" spans="1:26" ht="15.75" customHeight="1" x14ac:dyDescent="0.2">
      <c r="A180" s="146"/>
      <c r="B180" s="146"/>
      <c r="C180" s="146"/>
      <c r="D180" s="146"/>
      <c r="E180" s="146"/>
      <c r="F180" s="146"/>
      <c r="G180" s="146"/>
      <c r="H180" s="146"/>
      <c r="I180" s="146"/>
      <c r="J180" s="146"/>
      <c r="K180" s="146"/>
      <c r="L180" s="146"/>
      <c r="M180" s="146"/>
      <c r="N180" s="146"/>
      <c r="O180" s="146"/>
      <c r="P180" s="146"/>
      <c r="Q180" s="146"/>
      <c r="R180" s="146"/>
      <c r="S180" s="146"/>
      <c r="T180" s="146"/>
      <c r="U180" s="146"/>
      <c r="V180" s="146"/>
      <c r="W180" s="146"/>
      <c r="X180" s="146"/>
      <c r="Y180" s="146"/>
      <c r="Z180" s="146"/>
    </row>
    <row r="181" spans="1:26" ht="15.75" customHeight="1" x14ac:dyDescent="0.2">
      <c r="A181" s="146"/>
      <c r="B181" s="146"/>
      <c r="C181" s="146"/>
      <c r="D181" s="146"/>
      <c r="E181" s="146"/>
      <c r="F181" s="146"/>
      <c r="G181" s="146"/>
      <c r="H181" s="146"/>
      <c r="I181" s="146"/>
      <c r="J181" s="146"/>
      <c r="K181" s="146"/>
      <c r="L181" s="146"/>
      <c r="M181" s="146"/>
      <c r="N181" s="146"/>
      <c r="O181" s="146"/>
      <c r="P181" s="146"/>
      <c r="Q181" s="146"/>
      <c r="R181" s="146"/>
      <c r="S181" s="146"/>
      <c r="T181" s="146"/>
      <c r="U181" s="146"/>
      <c r="V181" s="146"/>
      <c r="W181" s="146"/>
      <c r="X181" s="146"/>
      <c r="Y181" s="146"/>
      <c r="Z181" s="146"/>
    </row>
    <row r="182" spans="1:26" ht="15.75" customHeight="1" x14ac:dyDescent="0.2">
      <c r="A182" s="146"/>
      <c r="B182" s="146"/>
      <c r="C182" s="146"/>
      <c r="D182" s="146"/>
      <c r="E182" s="146"/>
      <c r="F182" s="146"/>
      <c r="G182" s="146"/>
      <c r="H182" s="146"/>
      <c r="I182" s="146"/>
      <c r="J182" s="146"/>
      <c r="K182" s="146"/>
      <c r="L182" s="146"/>
      <c r="M182" s="146"/>
      <c r="N182" s="146"/>
      <c r="O182" s="146"/>
      <c r="P182" s="146"/>
      <c r="Q182" s="146"/>
      <c r="R182" s="146"/>
      <c r="S182" s="146"/>
      <c r="T182" s="146"/>
      <c r="U182" s="146"/>
      <c r="V182" s="146"/>
      <c r="W182" s="146"/>
      <c r="X182" s="146"/>
      <c r="Y182" s="146"/>
      <c r="Z182" s="146"/>
    </row>
    <row r="183" spans="1:26" ht="15.75" customHeight="1" x14ac:dyDescent="0.2">
      <c r="A183" s="146"/>
      <c r="B183" s="146"/>
      <c r="C183" s="146"/>
      <c r="D183" s="146"/>
      <c r="E183" s="146"/>
      <c r="F183" s="146"/>
      <c r="G183" s="146"/>
      <c r="H183" s="146"/>
      <c r="I183" s="146"/>
      <c r="J183" s="146"/>
      <c r="K183" s="146"/>
      <c r="L183" s="146"/>
      <c r="M183" s="146"/>
      <c r="N183" s="146"/>
      <c r="O183" s="146"/>
      <c r="P183" s="146"/>
      <c r="Q183" s="146"/>
      <c r="R183" s="146"/>
      <c r="S183" s="146"/>
      <c r="T183" s="146"/>
      <c r="U183" s="146"/>
      <c r="V183" s="146"/>
      <c r="W183" s="146"/>
      <c r="X183" s="146"/>
      <c r="Y183" s="146"/>
      <c r="Z183" s="146"/>
    </row>
    <row r="184" spans="1:26" ht="15.75" customHeight="1" x14ac:dyDescent="0.2">
      <c r="A184" s="146"/>
      <c r="B184" s="146"/>
      <c r="C184" s="146"/>
      <c r="D184" s="146"/>
      <c r="E184" s="146"/>
      <c r="F184" s="146"/>
      <c r="G184" s="146"/>
      <c r="H184" s="146"/>
      <c r="I184" s="146"/>
      <c r="J184" s="146"/>
      <c r="K184" s="146"/>
      <c r="L184" s="146"/>
      <c r="M184" s="146"/>
      <c r="N184" s="146"/>
      <c r="O184" s="146"/>
      <c r="P184" s="146"/>
      <c r="Q184" s="146"/>
      <c r="R184" s="146"/>
      <c r="S184" s="146"/>
      <c r="T184" s="146"/>
      <c r="U184" s="146"/>
      <c r="V184" s="146"/>
      <c r="W184" s="146"/>
      <c r="X184" s="146"/>
      <c r="Y184" s="146"/>
      <c r="Z184" s="146"/>
    </row>
    <row r="185" spans="1:26" ht="15.75" customHeight="1" x14ac:dyDescent="0.2">
      <c r="A185" s="146"/>
      <c r="B185" s="146"/>
      <c r="C185" s="146"/>
      <c r="D185" s="146"/>
      <c r="E185" s="146"/>
      <c r="F185" s="146"/>
      <c r="G185" s="146"/>
      <c r="H185" s="146"/>
      <c r="I185" s="146"/>
      <c r="J185" s="146"/>
      <c r="K185" s="146"/>
      <c r="L185" s="146"/>
      <c r="M185" s="146"/>
      <c r="N185" s="146"/>
      <c r="O185" s="146"/>
      <c r="P185" s="146"/>
      <c r="Q185" s="146"/>
      <c r="R185" s="146"/>
      <c r="S185" s="146"/>
      <c r="T185" s="146"/>
      <c r="U185" s="146"/>
      <c r="V185" s="146"/>
      <c r="W185" s="146"/>
      <c r="X185" s="146"/>
      <c r="Y185" s="146"/>
      <c r="Z185" s="146"/>
    </row>
    <row r="186" spans="1:26" ht="15.75" customHeight="1" x14ac:dyDescent="0.2">
      <c r="A186" s="146"/>
      <c r="B186" s="146"/>
      <c r="C186" s="146"/>
      <c r="D186" s="146"/>
      <c r="E186" s="146"/>
      <c r="F186" s="146"/>
      <c r="G186" s="146"/>
      <c r="H186" s="146"/>
      <c r="I186" s="146"/>
      <c r="J186" s="146"/>
      <c r="K186" s="146"/>
      <c r="L186" s="146"/>
      <c r="M186" s="146"/>
      <c r="N186" s="146"/>
      <c r="O186" s="146"/>
      <c r="P186" s="146"/>
      <c r="Q186" s="146"/>
      <c r="R186" s="146"/>
      <c r="S186" s="146"/>
      <c r="T186" s="146"/>
      <c r="U186" s="146"/>
      <c r="V186" s="146"/>
      <c r="W186" s="146"/>
      <c r="X186" s="146"/>
      <c r="Y186" s="146"/>
      <c r="Z186" s="146"/>
    </row>
    <row r="187" spans="1:26" ht="15.75" customHeight="1" x14ac:dyDescent="0.2">
      <c r="A187" s="146"/>
      <c r="B187" s="146"/>
      <c r="C187" s="146"/>
      <c r="D187" s="146"/>
      <c r="E187" s="146"/>
      <c r="F187" s="146"/>
      <c r="G187" s="146"/>
      <c r="H187" s="146"/>
      <c r="I187" s="146"/>
      <c r="J187" s="146"/>
      <c r="K187" s="146"/>
      <c r="L187" s="146"/>
      <c r="M187" s="146"/>
      <c r="N187" s="146"/>
      <c r="O187" s="146"/>
      <c r="P187" s="146"/>
      <c r="Q187" s="146"/>
      <c r="R187" s="146"/>
      <c r="S187" s="146"/>
      <c r="T187" s="146"/>
      <c r="U187" s="146"/>
      <c r="V187" s="146"/>
      <c r="W187" s="146"/>
      <c r="X187" s="146"/>
      <c r="Y187" s="146"/>
      <c r="Z187" s="146"/>
    </row>
    <row r="188" spans="1:26" ht="15.75" customHeight="1" x14ac:dyDescent="0.2">
      <c r="A188" s="146"/>
      <c r="B188" s="146"/>
      <c r="C188" s="146"/>
      <c r="D188" s="146"/>
      <c r="E188" s="146"/>
      <c r="F188" s="146"/>
      <c r="G188" s="146"/>
      <c r="H188" s="146"/>
      <c r="I188" s="146"/>
      <c r="J188" s="146"/>
      <c r="K188" s="146"/>
      <c r="L188" s="146"/>
      <c r="M188" s="146"/>
      <c r="N188" s="146"/>
      <c r="O188" s="146"/>
      <c r="P188" s="146"/>
      <c r="Q188" s="146"/>
      <c r="R188" s="146"/>
      <c r="S188" s="146"/>
      <c r="T188" s="146"/>
      <c r="U188" s="146"/>
      <c r="V188" s="146"/>
      <c r="W188" s="146"/>
      <c r="X188" s="146"/>
      <c r="Y188" s="146"/>
      <c r="Z188" s="146"/>
    </row>
    <row r="189" spans="1:26" ht="15.75" customHeight="1" x14ac:dyDescent="0.2">
      <c r="A189" s="146"/>
      <c r="B189" s="146"/>
      <c r="C189" s="146"/>
      <c r="D189" s="146"/>
      <c r="E189" s="146"/>
      <c r="F189" s="146"/>
      <c r="G189" s="146"/>
      <c r="H189" s="146"/>
      <c r="I189" s="146"/>
      <c r="J189" s="146"/>
      <c r="K189" s="146"/>
      <c r="L189" s="146"/>
      <c r="M189" s="146"/>
      <c r="N189" s="146"/>
      <c r="O189" s="146"/>
      <c r="P189" s="146"/>
      <c r="Q189" s="146"/>
      <c r="R189" s="146"/>
      <c r="S189" s="146"/>
      <c r="T189" s="146"/>
      <c r="U189" s="146"/>
      <c r="V189" s="146"/>
      <c r="W189" s="146"/>
      <c r="X189" s="146"/>
      <c r="Y189" s="146"/>
      <c r="Z189" s="146"/>
    </row>
    <row r="190" spans="1:26" ht="15.75" customHeight="1" x14ac:dyDescent="0.2">
      <c r="A190" s="146"/>
      <c r="B190" s="146"/>
      <c r="C190" s="146"/>
      <c r="D190" s="146"/>
      <c r="E190" s="146"/>
      <c r="F190" s="146"/>
      <c r="G190" s="146"/>
      <c r="H190" s="146"/>
      <c r="I190" s="146"/>
      <c r="J190" s="146"/>
      <c r="K190" s="146"/>
      <c r="L190" s="146"/>
      <c r="M190" s="146"/>
      <c r="N190" s="146"/>
      <c r="O190" s="146"/>
      <c r="P190" s="146"/>
      <c r="Q190" s="146"/>
      <c r="R190" s="146"/>
      <c r="S190" s="146"/>
      <c r="T190" s="146"/>
      <c r="U190" s="146"/>
      <c r="V190" s="146"/>
      <c r="W190" s="146"/>
      <c r="X190" s="146"/>
      <c r="Y190" s="146"/>
      <c r="Z190" s="146"/>
    </row>
    <row r="191" spans="1:26" ht="15.75" customHeight="1" x14ac:dyDescent="0.2">
      <c r="A191" s="146"/>
      <c r="B191" s="146"/>
      <c r="C191" s="146"/>
      <c r="D191" s="146"/>
      <c r="E191" s="146"/>
      <c r="F191" s="146"/>
      <c r="G191" s="146"/>
      <c r="H191" s="146"/>
      <c r="I191" s="146"/>
      <c r="J191" s="146"/>
      <c r="K191" s="146"/>
      <c r="L191" s="146"/>
      <c r="M191" s="146"/>
      <c r="N191" s="146"/>
      <c r="O191" s="146"/>
      <c r="P191" s="146"/>
      <c r="Q191" s="146"/>
      <c r="R191" s="146"/>
      <c r="S191" s="146"/>
      <c r="T191" s="146"/>
      <c r="U191" s="146"/>
      <c r="V191" s="146"/>
      <c r="W191" s="146"/>
      <c r="X191" s="146"/>
      <c r="Y191" s="146"/>
      <c r="Z191" s="146"/>
    </row>
    <row r="192" spans="1:26" ht="15.75" customHeight="1" x14ac:dyDescent="0.2">
      <c r="A192" s="146"/>
      <c r="B192" s="146"/>
      <c r="C192" s="146"/>
      <c r="D192" s="146"/>
      <c r="E192" s="146"/>
      <c r="F192" s="146"/>
      <c r="G192" s="146"/>
      <c r="H192" s="146"/>
      <c r="I192" s="146"/>
      <c r="J192" s="146"/>
      <c r="K192" s="146"/>
      <c r="L192" s="146"/>
      <c r="M192" s="146"/>
      <c r="N192" s="146"/>
      <c r="O192" s="146"/>
      <c r="P192" s="146"/>
      <c r="Q192" s="146"/>
      <c r="R192" s="146"/>
      <c r="S192" s="146"/>
      <c r="T192" s="146"/>
      <c r="U192" s="146"/>
      <c r="V192" s="146"/>
      <c r="W192" s="146"/>
      <c r="X192" s="146"/>
      <c r="Y192" s="146"/>
      <c r="Z192" s="146"/>
    </row>
    <row r="193" spans="1:26" ht="15.75" customHeight="1" x14ac:dyDescent="0.2">
      <c r="A193" s="146"/>
      <c r="B193" s="146"/>
      <c r="C193" s="146"/>
      <c r="D193" s="146"/>
      <c r="E193" s="146"/>
      <c r="F193" s="146"/>
      <c r="G193" s="146"/>
      <c r="H193" s="146"/>
      <c r="I193" s="146"/>
      <c r="J193" s="146"/>
      <c r="K193" s="146"/>
      <c r="L193" s="146"/>
      <c r="M193" s="146"/>
      <c r="N193" s="146"/>
      <c r="O193" s="146"/>
      <c r="P193" s="146"/>
      <c r="Q193" s="146"/>
      <c r="R193" s="146"/>
      <c r="S193" s="146"/>
      <c r="T193" s="146"/>
      <c r="U193" s="146"/>
      <c r="V193" s="146"/>
      <c r="W193" s="146"/>
      <c r="X193" s="146"/>
      <c r="Y193" s="146"/>
      <c r="Z193" s="146"/>
    </row>
    <row r="194" spans="1:26" ht="15.75" customHeight="1" x14ac:dyDescent="0.2">
      <c r="A194" s="146"/>
      <c r="B194" s="146"/>
      <c r="C194" s="146"/>
      <c r="D194" s="146"/>
      <c r="E194" s="146"/>
      <c r="F194" s="146"/>
      <c r="G194" s="146"/>
      <c r="H194" s="146"/>
      <c r="I194" s="146"/>
      <c r="J194" s="146"/>
      <c r="K194" s="146"/>
      <c r="L194" s="146"/>
      <c r="M194" s="146"/>
      <c r="N194" s="146"/>
      <c r="O194" s="146"/>
      <c r="P194" s="146"/>
      <c r="Q194" s="146"/>
      <c r="R194" s="146"/>
      <c r="S194" s="146"/>
      <c r="T194" s="146"/>
      <c r="U194" s="146"/>
      <c r="V194" s="146"/>
      <c r="W194" s="146"/>
      <c r="X194" s="146"/>
      <c r="Y194" s="146"/>
      <c r="Z194" s="146"/>
    </row>
    <row r="195" spans="1:26" ht="15.75" customHeight="1" x14ac:dyDescent="0.2">
      <c r="A195" s="146"/>
      <c r="B195" s="146"/>
      <c r="C195" s="146"/>
      <c r="D195" s="146"/>
      <c r="E195" s="146"/>
      <c r="F195" s="146"/>
      <c r="G195" s="146"/>
      <c r="H195" s="146"/>
      <c r="I195" s="146"/>
      <c r="J195" s="146"/>
      <c r="K195" s="146"/>
      <c r="L195" s="146"/>
      <c r="M195" s="146"/>
      <c r="N195" s="146"/>
      <c r="O195" s="146"/>
      <c r="P195" s="146"/>
      <c r="Q195" s="146"/>
      <c r="R195" s="146"/>
      <c r="S195" s="146"/>
      <c r="T195" s="146"/>
      <c r="U195" s="146"/>
      <c r="V195" s="146"/>
      <c r="W195" s="146"/>
      <c r="X195" s="146"/>
      <c r="Y195" s="146"/>
      <c r="Z195" s="146"/>
    </row>
    <row r="196" spans="1:26" ht="15.75" customHeight="1" x14ac:dyDescent="0.2">
      <c r="A196" s="146"/>
      <c r="B196" s="146"/>
      <c r="C196" s="146"/>
      <c r="D196" s="146"/>
      <c r="E196" s="146"/>
      <c r="F196" s="146"/>
      <c r="G196" s="146"/>
      <c r="H196" s="146"/>
      <c r="I196" s="146"/>
      <c r="J196" s="146"/>
      <c r="K196" s="146"/>
      <c r="L196" s="146"/>
      <c r="M196" s="146"/>
      <c r="N196" s="146"/>
      <c r="O196" s="146"/>
      <c r="P196" s="146"/>
      <c r="Q196" s="146"/>
      <c r="R196" s="146"/>
      <c r="S196" s="146"/>
      <c r="T196" s="146"/>
      <c r="U196" s="146"/>
      <c r="V196" s="146"/>
      <c r="W196" s="146"/>
      <c r="X196" s="146"/>
      <c r="Y196" s="146"/>
      <c r="Z196" s="146"/>
    </row>
    <row r="197" spans="1:26" ht="15.75" customHeight="1" x14ac:dyDescent="0.2">
      <c r="A197" s="146"/>
      <c r="B197" s="146"/>
      <c r="C197" s="146"/>
      <c r="D197" s="146"/>
      <c r="E197" s="146"/>
      <c r="F197" s="146"/>
      <c r="G197" s="146"/>
      <c r="H197" s="146"/>
      <c r="I197" s="146"/>
      <c r="J197" s="146"/>
      <c r="K197" s="146"/>
      <c r="L197" s="146"/>
      <c r="M197" s="146"/>
      <c r="N197" s="146"/>
      <c r="O197" s="146"/>
      <c r="P197" s="146"/>
      <c r="Q197" s="146"/>
      <c r="R197" s="146"/>
      <c r="S197" s="146"/>
      <c r="T197" s="146"/>
      <c r="U197" s="146"/>
      <c r="V197" s="146"/>
      <c r="W197" s="146"/>
      <c r="X197" s="146"/>
      <c r="Y197" s="146"/>
      <c r="Z197" s="146"/>
    </row>
    <row r="198" spans="1:26" ht="15.75" customHeight="1" x14ac:dyDescent="0.2">
      <c r="A198" s="146"/>
      <c r="B198" s="146"/>
      <c r="C198" s="146"/>
      <c r="D198" s="146"/>
      <c r="E198" s="146"/>
      <c r="F198" s="146"/>
      <c r="G198" s="146"/>
      <c r="H198" s="146"/>
      <c r="I198" s="146"/>
      <c r="J198" s="146"/>
      <c r="K198" s="146"/>
      <c r="L198" s="146"/>
      <c r="M198" s="146"/>
      <c r="N198" s="146"/>
      <c r="O198" s="146"/>
      <c r="P198" s="146"/>
      <c r="Q198" s="146"/>
      <c r="R198" s="146"/>
      <c r="S198" s="146"/>
      <c r="T198" s="146"/>
      <c r="U198" s="146"/>
      <c r="V198" s="146"/>
      <c r="W198" s="146"/>
      <c r="X198" s="146"/>
      <c r="Y198" s="146"/>
      <c r="Z198" s="146"/>
    </row>
    <row r="199" spans="1:26" ht="15.75" customHeight="1" x14ac:dyDescent="0.2">
      <c r="A199" s="146"/>
      <c r="B199" s="146"/>
      <c r="C199" s="146"/>
      <c r="D199" s="146"/>
      <c r="E199" s="146"/>
      <c r="F199" s="146"/>
      <c r="G199" s="146"/>
      <c r="H199" s="146"/>
      <c r="I199" s="146"/>
      <c r="J199" s="146"/>
      <c r="K199" s="146"/>
      <c r="L199" s="146"/>
      <c r="M199" s="146"/>
      <c r="N199" s="146"/>
      <c r="O199" s="146"/>
      <c r="P199" s="146"/>
      <c r="Q199" s="146"/>
      <c r="R199" s="146"/>
      <c r="S199" s="146"/>
      <c r="T199" s="146"/>
      <c r="U199" s="146"/>
      <c r="V199" s="146"/>
      <c r="W199" s="146"/>
      <c r="X199" s="146"/>
      <c r="Y199" s="146"/>
      <c r="Z199" s="146"/>
    </row>
    <row r="200" spans="1:26" ht="15.75" customHeight="1" x14ac:dyDescent="0.2">
      <c r="A200" s="146"/>
      <c r="B200" s="146"/>
      <c r="C200" s="146"/>
      <c r="D200" s="146"/>
      <c r="E200" s="146"/>
      <c r="F200" s="146"/>
      <c r="G200" s="146"/>
      <c r="H200" s="146"/>
      <c r="I200" s="146"/>
      <c r="J200" s="146"/>
      <c r="K200" s="146"/>
      <c r="L200" s="146"/>
      <c r="M200" s="146"/>
      <c r="N200" s="146"/>
      <c r="O200" s="146"/>
      <c r="P200" s="146"/>
      <c r="Q200" s="146"/>
      <c r="R200" s="146"/>
      <c r="S200" s="146"/>
      <c r="T200" s="146"/>
      <c r="U200" s="146"/>
      <c r="V200" s="146"/>
      <c r="W200" s="146"/>
      <c r="X200" s="146"/>
      <c r="Y200" s="146"/>
      <c r="Z200" s="146"/>
    </row>
    <row r="201" spans="1:26" ht="15.75" customHeight="1" x14ac:dyDescent="0.2">
      <c r="A201" s="146"/>
      <c r="B201" s="146"/>
      <c r="C201" s="146"/>
      <c r="D201" s="146"/>
      <c r="E201" s="146"/>
      <c r="F201" s="146"/>
      <c r="G201" s="146"/>
      <c r="H201" s="146"/>
      <c r="I201" s="146"/>
      <c r="J201" s="146"/>
      <c r="K201" s="146"/>
      <c r="L201" s="146"/>
      <c r="M201" s="146"/>
      <c r="N201" s="146"/>
      <c r="O201" s="146"/>
      <c r="P201" s="146"/>
      <c r="Q201" s="146"/>
      <c r="R201" s="146"/>
      <c r="S201" s="146"/>
      <c r="T201" s="146"/>
      <c r="U201" s="146"/>
      <c r="V201" s="146"/>
      <c r="W201" s="146"/>
      <c r="X201" s="146"/>
      <c r="Y201" s="146"/>
      <c r="Z201" s="146"/>
    </row>
    <row r="202" spans="1:26" ht="15.75" customHeight="1" x14ac:dyDescent="0.2">
      <c r="A202" s="146"/>
      <c r="B202" s="146"/>
      <c r="C202" s="146"/>
      <c r="D202" s="146"/>
      <c r="E202" s="146"/>
      <c r="F202" s="146"/>
      <c r="G202" s="146"/>
      <c r="H202" s="146"/>
      <c r="I202" s="146"/>
      <c r="J202" s="146"/>
      <c r="K202" s="146"/>
      <c r="L202" s="146"/>
      <c r="M202" s="146"/>
      <c r="N202" s="146"/>
      <c r="O202" s="146"/>
      <c r="P202" s="146"/>
      <c r="Q202" s="146"/>
      <c r="R202" s="146"/>
      <c r="S202" s="146"/>
      <c r="T202" s="146"/>
      <c r="U202" s="146"/>
      <c r="V202" s="146"/>
      <c r="W202" s="146"/>
      <c r="X202" s="146"/>
      <c r="Y202" s="146"/>
      <c r="Z202" s="146"/>
    </row>
    <row r="203" spans="1:26" ht="15.75" customHeight="1" x14ac:dyDescent="0.2">
      <c r="A203" s="146"/>
      <c r="B203" s="146"/>
      <c r="C203" s="146"/>
      <c r="D203" s="146"/>
      <c r="E203" s="146"/>
      <c r="F203" s="146"/>
      <c r="G203" s="146"/>
      <c r="H203" s="146"/>
      <c r="I203" s="146"/>
      <c r="J203" s="146"/>
      <c r="K203" s="146"/>
      <c r="L203" s="146"/>
      <c r="M203" s="146"/>
      <c r="N203" s="146"/>
      <c r="O203" s="146"/>
      <c r="P203" s="146"/>
      <c r="Q203" s="146"/>
      <c r="R203" s="146"/>
      <c r="S203" s="146"/>
      <c r="T203" s="146"/>
      <c r="U203" s="146"/>
      <c r="V203" s="146"/>
      <c r="W203" s="146"/>
      <c r="X203" s="146"/>
      <c r="Y203" s="146"/>
      <c r="Z203" s="146"/>
    </row>
    <row r="204" spans="1:26" ht="15.75" customHeight="1" x14ac:dyDescent="0.2">
      <c r="A204" s="146"/>
      <c r="B204" s="146"/>
      <c r="C204" s="146"/>
      <c r="D204" s="146"/>
      <c r="E204" s="146"/>
      <c r="F204" s="146"/>
      <c r="G204" s="146"/>
      <c r="H204" s="146"/>
      <c r="I204" s="146"/>
      <c r="J204" s="146"/>
      <c r="K204" s="146"/>
      <c r="L204" s="146"/>
      <c r="M204" s="146"/>
      <c r="N204" s="146"/>
      <c r="O204" s="146"/>
      <c r="P204" s="146"/>
      <c r="Q204" s="146"/>
      <c r="R204" s="146"/>
      <c r="S204" s="146"/>
      <c r="T204" s="146"/>
      <c r="U204" s="146"/>
      <c r="V204" s="146"/>
      <c r="W204" s="146"/>
      <c r="X204" s="146"/>
      <c r="Y204" s="146"/>
      <c r="Z204" s="146"/>
    </row>
    <row r="205" spans="1:26" ht="15.75" customHeight="1" x14ac:dyDescent="0.2">
      <c r="A205" s="146"/>
      <c r="B205" s="146"/>
      <c r="C205" s="146"/>
      <c r="D205" s="146"/>
      <c r="E205" s="146"/>
      <c r="F205" s="146"/>
      <c r="G205" s="146"/>
      <c r="H205" s="146"/>
      <c r="I205" s="146"/>
      <c r="J205" s="146"/>
      <c r="K205" s="146"/>
      <c r="L205" s="146"/>
      <c r="M205" s="146"/>
      <c r="N205" s="146"/>
      <c r="O205" s="146"/>
      <c r="P205" s="146"/>
      <c r="Q205" s="146"/>
      <c r="R205" s="146"/>
      <c r="S205" s="146"/>
      <c r="T205" s="146"/>
      <c r="U205" s="146"/>
      <c r="V205" s="146"/>
      <c r="W205" s="146"/>
      <c r="X205" s="146"/>
      <c r="Y205" s="146"/>
      <c r="Z205" s="146"/>
    </row>
    <row r="206" spans="1:26" ht="15.75" customHeight="1" x14ac:dyDescent="0.2">
      <c r="A206" s="146"/>
      <c r="B206" s="146"/>
      <c r="C206" s="146"/>
      <c r="D206" s="146"/>
      <c r="E206" s="146"/>
      <c r="F206" s="146"/>
      <c r="G206" s="146"/>
      <c r="H206" s="146"/>
      <c r="I206" s="146"/>
      <c r="J206" s="146"/>
      <c r="K206" s="146"/>
      <c r="L206" s="146"/>
      <c r="M206" s="146"/>
      <c r="N206" s="146"/>
      <c r="O206" s="146"/>
      <c r="P206" s="146"/>
      <c r="Q206" s="146"/>
      <c r="R206" s="146"/>
      <c r="S206" s="146"/>
      <c r="T206" s="146"/>
      <c r="U206" s="146"/>
      <c r="V206" s="146"/>
      <c r="W206" s="146"/>
      <c r="X206" s="146"/>
      <c r="Y206" s="146"/>
      <c r="Z206" s="146"/>
    </row>
    <row r="207" spans="1:26" ht="15.75" customHeight="1" x14ac:dyDescent="0.2">
      <c r="A207" s="146"/>
      <c r="B207" s="146"/>
      <c r="C207" s="146"/>
      <c r="D207" s="146"/>
      <c r="E207" s="146"/>
      <c r="F207" s="146"/>
      <c r="G207" s="146"/>
      <c r="H207" s="146"/>
      <c r="I207" s="146"/>
      <c r="J207" s="146"/>
      <c r="K207" s="146"/>
      <c r="L207" s="146"/>
      <c r="M207" s="146"/>
      <c r="N207" s="146"/>
      <c r="O207" s="146"/>
      <c r="P207" s="146"/>
      <c r="Q207" s="146"/>
      <c r="R207" s="146"/>
      <c r="S207" s="146"/>
      <c r="T207" s="146"/>
      <c r="U207" s="146"/>
      <c r="V207" s="146"/>
      <c r="W207" s="146"/>
      <c r="X207" s="146"/>
      <c r="Y207" s="146"/>
      <c r="Z207" s="146"/>
    </row>
    <row r="208" spans="1:26" ht="15.75" customHeight="1" x14ac:dyDescent="0.2">
      <c r="A208" s="146"/>
      <c r="B208" s="146"/>
      <c r="C208" s="146"/>
      <c r="D208" s="146"/>
      <c r="E208" s="146"/>
      <c r="F208" s="146"/>
      <c r="G208" s="146"/>
      <c r="H208" s="146"/>
      <c r="I208" s="146"/>
      <c r="J208" s="146"/>
      <c r="K208" s="146"/>
      <c r="L208" s="146"/>
      <c r="M208" s="146"/>
      <c r="N208" s="146"/>
      <c r="O208" s="146"/>
      <c r="P208" s="146"/>
      <c r="Q208" s="146"/>
      <c r="R208" s="146"/>
      <c r="S208" s="146"/>
      <c r="T208" s="146"/>
      <c r="U208" s="146"/>
      <c r="V208" s="146"/>
      <c r="W208" s="146"/>
      <c r="X208" s="146"/>
      <c r="Y208" s="146"/>
      <c r="Z208" s="146"/>
    </row>
    <row r="209" spans="1:26" ht="15.75" customHeight="1" x14ac:dyDescent="0.2">
      <c r="A209" s="146"/>
      <c r="B209" s="146"/>
      <c r="C209" s="146"/>
      <c r="D209" s="146"/>
      <c r="E209" s="146"/>
      <c r="F209" s="146"/>
      <c r="G209" s="146"/>
      <c r="H209" s="146"/>
      <c r="I209" s="146"/>
      <c r="J209" s="146"/>
      <c r="K209" s="146"/>
      <c r="L209" s="146"/>
      <c r="M209" s="146"/>
      <c r="N209" s="146"/>
      <c r="O209" s="146"/>
      <c r="P209" s="146"/>
      <c r="Q209" s="146"/>
      <c r="R209" s="146"/>
      <c r="S209" s="146"/>
      <c r="T209" s="146"/>
      <c r="U209" s="146"/>
      <c r="V209" s="146"/>
      <c r="W209" s="146"/>
      <c r="X209" s="146"/>
      <c r="Y209" s="146"/>
      <c r="Z209" s="146"/>
    </row>
    <row r="210" spans="1:26" ht="15.75" customHeight="1" x14ac:dyDescent="0.2">
      <c r="A210" s="146"/>
      <c r="B210" s="146"/>
      <c r="C210" s="146"/>
      <c r="D210" s="146"/>
      <c r="E210" s="146"/>
      <c r="F210" s="146"/>
      <c r="G210" s="146"/>
      <c r="H210" s="146"/>
      <c r="I210" s="146"/>
      <c r="J210" s="146"/>
      <c r="K210" s="146"/>
      <c r="L210" s="146"/>
      <c r="M210" s="146"/>
      <c r="N210" s="146"/>
      <c r="O210" s="146"/>
      <c r="P210" s="146"/>
      <c r="Q210" s="146"/>
      <c r="R210" s="146"/>
      <c r="S210" s="146"/>
      <c r="T210" s="146"/>
      <c r="U210" s="146"/>
      <c r="V210" s="146"/>
      <c r="W210" s="146"/>
      <c r="X210" s="146"/>
      <c r="Y210" s="146"/>
      <c r="Z210" s="146"/>
    </row>
    <row r="211" spans="1:26" ht="15.75" customHeight="1" x14ac:dyDescent="0.2">
      <c r="A211" s="146"/>
      <c r="B211" s="146"/>
      <c r="C211" s="146"/>
      <c r="D211" s="146"/>
      <c r="E211" s="146"/>
      <c r="F211" s="146"/>
      <c r="G211" s="146"/>
      <c r="H211" s="146"/>
      <c r="I211" s="146"/>
      <c r="J211" s="146"/>
      <c r="K211" s="146"/>
      <c r="L211" s="146"/>
      <c r="M211" s="146"/>
      <c r="N211" s="146"/>
      <c r="O211" s="146"/>
      <c r="P211" s="146"/>
      <c r="Q211" s="146"/>
      <c r="R211" s="146"/>
      <c r="S211" s="146"/>
      <c r="T211" s="146"/>
      <c r="U211" s="146"/>
      <c r="V211" s="146"/>
      <c r="W211" s="146"/>
      <c r="X211" s="146"/>
      <c r="Y211" s="146"/>
      <c r="Z211" s="146"/>
    </row>
    <row r="212" spans="1:26" ht="15.75" customHeight="1" x14ac:dyDescent="0.2">
      <c r="A212" s="146"/>
      <c r="B212" s="146"/>
      <c r="C212" s="146"/>
      <c r="D212" s="146"/>
      <c r="E212" s="146"/>
      <c r="F212" s="146"/>
      <c r="G212" s="146"/>
      <c r="H212" s="146"/>
      <c r="I212" s="146"/>
      <c r="J212" s="146"/>
      <c r="K212" s="146"/>
      <c r="L212" s="146"/>
      <c r="M212" s="146"/>
      <c r="N212" s="146"/>
      <c r="O212" s="146"/>
      <c r="P212" s="146"/>
      <c r="Q212" s="146"/>
      <c r="R212" s="146"/>
      <c r="S212" s="146"/>
      <c r="T212" s="146"/>
      <c r="U212" s="146"/>
      <c r="V212" s="146"/>
      <c r="W212" s="146"/>
      <c r="X212" s="146"/>
      <c r="Y212" s="146"/>
      <c r="Z212" s="146"/>
    </row>
    <row r="213" spans="1:26" ht="15.75" customHeight="1" x14ac:dyDescent="0.2">
      <c r="A213" s="146"/>
      <c r="B213" s="146"/>
      <c r="C213" s="146"/>
      <c r="D213" s="146"/>
      <c r="E213" s="146"/>
      <c r="F213" s="146"/>
      <c r="G213" s="146"/>
      <c r="H213" s="146"/>
      <c r="I213" s="146"/>
      <c r="J213" s="146"/>
      <c r="K213" s="146"/>
      <c r="L213" s="146"/>
      <c r="M213" s="146"/>
      <c r="N213" s="146"/>
      <c r="O213" s="146"/>
      <c r="P213" s="146"/>
      <c r="Q213" s="146"/>
      <c r="R213" s="146"/>
      <c r="S213" s="146"/>
      <c r="T213" s="146"/>
      <c r="U213" s="146"/>
      <c r="V213" s="146"/>
      <c r="W213" s="146"/>
      <c r="X213" s="146"/>
      <c r="Y213" s="146"/>
      <c r="Z213" s="146"/>
    </row>
    <row r="214" spans="1:26" ht="15.75" customHeight="1" x14ac:dyDescent="0.2">
      <c r="A214" s="146"/>
      <c r="B214" s="146"/>
      <c r="C214" s="146"/>
      <c r="D214" s="146"/>
      <c r="E214" s="146"/>
      <c r="F214" s="146"/>
      <c r="G214" s="146"/>
      <c r="H214" s="146"/>
      <c r="I214" s="146"/>
      <c r="J214" s="146"/>
      <c r="K214" s="146"/>
      <c r="L214" s="146"/>
      <c r="M214" s="146"/>
      <c r="N214" s="146"/>
      <c r="O214" s="146"/>
      <c r="P214" s="146"/>
      <c r="Q214" s="146"/>
      <c r="R214" s="146"/>
      <c r="S214" s="146"/>
      <c r="T214" s="146"/>
      <c r="U214" s="146"/>
      <c r="V214" s="146"/>
      <c r="W214" s="146"/>
      <c r="X214" s="146"/>
      <c r="Y214" s="146"/>
      <c r="Z214" s="146"/>
    </row>
    <row r="215" spans="1:26" ht="15.75" customHeight="1" x14ac:dyDescent="0.2">
      <c r="A215" s="146"/>
      <c r="B215" s="146"/>
      <c r="C215" s="146"/>
      <c r="D215" s="146"/>
      <c r="E215" s="146"/>
      <c r="F215" s="146"/>
      <c r="G215" s="146"/>
      <c r="H215" s="146"/>
      <c r="I215" s="146"/>
      <c r="J215" s="146"/>
      <c r="K215" s="146"/>
      <c r="L215" s="146"/>
      <c r="M215" s="146"/>
      <c r="N215" s="146"/>
      <c r="O215" s="146"/>
      <c r="P215" s="146"/>
      <c r="Q215" s="146"/>
      <c r="R215" s="146"/>
      <c r="S215" s="146"/>
      <c r="T215" s="146"/>
      <c r="U215" s="146"/>
      <c r="V215" s="146"/>
      <c r="W215" s="146"/>
      <c r="X215" s="146"/>
      <c r="Y215" s="146"/>
      <c r="Z215" s="146"/>
    </row>
    <row r="216" spans="1:26" ht="15.75" customHeight="1" x14ac:dyDescent="0.2">
      <c r="A216" s="146"/>
      <c r="B216" s="146"/>
      <c r="C216" s="146"/>
      <c r="D216" s="146"/>
      <c r="E216" s="146"/>
      <c r="F216" s="146"/>
      <c r="G216" s="146"/>
      <c r="H216" s="146"/>
      <c r="I216" s="146"/>
      <c r="J216" s="146"/>
      <c r="K216" s="146"/>
      <c r="L216" s="146"/>
      <c r="M216" s="146"/>
      <c r="N216" s="146"/>
      <c r="O216" s="146"/>
      <c r="P216" s="146"/>
      <c r="Q216" s="146"/>
      <c r="R216" s="146"/>
      <c r="S216" s="146"/>
      <c r="T216" s="146"/>
      <c r="U216" s="146"/>
      <c r="V216" s="146"/>
      <c r="W216" s="146"/>
      <c r="X216" s="146"/>
      <c r="Y216" s="146"/>
      <c r="Z216" s="146"/>
    </row>
    <row r="217" spans="1:26" ht="15.75" customHeight="1" x14ac:dyDescent="0.2">
      <c r="A217" s="146"/>
      <c r="B217" s="146"/>
      <c r="C217" s="146"/>
      <c r="D217" s="146"/>
      <c r="E217" s="146"/>
      <c r="F217" s="146"/>
      <c r="G217" s="146"/>
      <c r="H217" s="146"/>
      <c r="I217" s="146"/>
      <c r="J217" s="146"/>
      <c r="K217" s="146"/>
      <c r="L217" s="146"/>
      <c r="M217" s="146"/>
      <c r="N217" s="146"/>
      <c r="O217" s="146"/>
      <c r="P217" s="146"/>
      <c r="Q217" s="146"/>
      <c r="R217" s="146"/>
      <c r="S217" s="146"/>
      <c r="T217" s="146"/>
      <c r="U217" s="146"/>
      <c r="V217" s="146"/>
      <c r="W217" s="146"/>
      <c r="X217" s="146"/>
      <c r="Y217" s="146"/>
      <c r="Z217" s="146"/>
    </row>
    <row r="218" spans="1:26" ht="15.75" customHeight="1" x14ac:dyDescent="0.2">
      <c r="A218" s="146"/>
      <c r="B218" s="146"/>
      <c r="C218" s="146"/>
      <c r="D218" s="146"/>
      <c r="E218" s="146"/>
      <c r="F218" s="146"/>
      <c r="G218" s="146"/>
      <c r="H218" s="146"/>
      <c r="I218" s="146"/>
      <c r="J218" s="146"/>
      <c r="K218" s="146"/>
      <c r="L218" s="146"/>
      <c r="M218" s="146"/>
      <c r="N218" s="146"/>
      <c r="O218" s="146"/>
      <c r="P218" s="146"/>
      <c r="Q218" s="146"/>
      <c r="R218" s="146"/>
      <c r="S218" s="146"/>
      <c r="T218" s="146"/>
      <c r="U218" s="146"/>
      <c r="V218" s="146"/>
      <c r="W218" s="146"/>
      <c r="X218" s="146"/>
      <c r="Y218" s="146"/>
      <c r="Z218" s="146"/>
    </row>
    <row r="219" spans="1:26" ht="15.75" customHeight="1" x14ac:dyDescent="0.2">
      <c r="A219" s="146"/>
      <c r="B219" s="146"/>
      <c r="C219" s="146"/>
      <c r="D219" s="146"/>
      <c r="E219" s="146"/>
      <c r="F219" s="146"/>
      <c r="G219" s="146"/>
      <c r="H219" s="146"/>
      <c r="I219" s="146"/>
      <c r="J219" s="146"/>
      <c r="K219" s="146"/>
      <c r="L219" s="146"/>
      <c r="M219" s="146"/>
      <c r="N219" s="146"/>
      <c r="O219" s="146"/>
      <c r="P219" s="146"/>
      <c r="Q219" s="146"/>
      <c r="R219" s="146"/>
      <c r="S219" s="146"/>
      <c r="T219" s="146"/>
      <c r="U219" s="146"/>
      <c r="V219" s="146"/>
      <c r="W219" s="146"/>
      <c r="X219" s="146"/>
      <c r="Y219" s="146"/>
      <c r="Z219" s="146"/>
    </row>
    <row r="220" spans="1:26" ht="15.75" customHeight="1" x14ac:dyDescent="0.2">
      <c r="A220" s="146"/>
      <c r="B220" s="146"/>
      <c r="C220" s="146"/>
      <c r="D220" s="146"/>
      <c r="E220" s="146"/>
      <c r="F220" s="146"/>
      <c r="G220" s="146"/>
      <c r="H220" s="146"/>
      <c r="I220" s="146"/>
      <c r="J220" s="146"/>
      <c r="K220" s="146"/>
      <c r="L220" s="146"/>
      <c r="M220" s="146"/>
      <c r="N220" s="146"/>
      <c r="O220" s="146"/>
      <c r="P220" s="146"/>
      <c r="Q220" s="146"/>
      <c r="R220" s="146"/>
      <c r="S220" s="146"/>
      <c r="T220" s="146"/>
      <c r="U220" s="146"/>
      <c r="V220" s="146"/>
      <c r="W220" s="146"/>
      <c r="X220" s="146"/>
      <c r="Y220" s="146"/>
      <c r="Z220" s="146"/>
    </row>
    <row r="221" spans="1:26" ht="15.75" customHeight="1" x14ac:dyDescent="0.2">
      <c r="A221" s="146"/>
      <c r="B221" s="146"/>
      <c r="C221" s="146"/>
      <c r="D221" s="146"/>
      <c r="E221" s="146"/>
      <c r="F221" s="146"/>
      <c r="G221" s="146"/>
      <c r="H221" s="146"/>
      <c r="I221" s="146"/>
      <c r="J221" s="146"/>
      <c r="K221" s="146"/>
      <c r="L221" s="146"/>
      <c r="M221" s="146"/>
      <c r="N221" s="146"/>
      <c r="O221" s="146"/>
      <c r="P221" s="146"/>
      <c r="Q221" s="146"/>
      <c r="R221" s="146"/>
      <c r="S221" s="146"/>
      <c r="T221" s="146"/>
      <c r="U221" s="146"/>
      <c r="V221" s="146"/>
      <c r="W221" s="146"/>
      <c r="X221" s="146"/>
      <c r="Y221" s="146"/>
      <c r="Z221" s="146"/>
    </row>
    <row r="222" spans="1:26" ht="15.75" customHeight="1" x14ac:dyDescent="0.2">
      <c r="A222" s="146"/>
      <c r="B222" s="146"/>
      <c r="C222" s="146"/>
      <c r="D222" s="146"/>
      <c r="E222" s="146"/>
      <c r="F222" s="146"/>
      <c r="G222" s="146"/>
      <c r="H222" s="146"/>
      <c r="I222" s="146"/>
      <c r="J222" s="146"/>
      <c r="K222" s="146"/>
      <c r="L222" s="146"/>
      <c r="M222" s="146"/>
      <c r="N222" s="146"/>
      <c r="O222" s="146"/>
      <c r="P222" s="146"/>
      <c r="Q222" s="146"/>
      <c r="R222" s="146"/>
      <c r="S222" s="146"/>
      <c r="T222" s="146"/>
      <c r="U222" s="146"/>
      <c r="V222" s="146"/>
      <c r="W222" s="146"/>
      <c r="X222" s="146"/>
      <c r="Y222" s="146"/>
      <c r="Z222" s="146"/>
    </row>
    <row r="223" spans="1:26" ht="15.75" customHeight="1" x14ac:dyDescent="0.2">
      <c r="A223" s="146"/>
      <c r="B223" s="146"/>
      <c r="C223" s="146"/>
      <c r="D223" s="146"/>
      <c r="E223" s="146"/>
      <c r="F223" s="146"/>
      <c r="G223" s="146"/>
      <c r="H223" s="146"/>
      <c r="I223" s="146"/>
      <c r="J223" s="146"/>
      <c r="K223" s="146"/>
      <c r="L223" s="146"/>
      <c r="M223" s="146"/>
      <c r="N223" s="146"/>
      <c r="O223" s="146"/>
      <c r="P223" s="146"/>
      <c r="Q223" s="146"/>
      <c r="R223" s="146"/>
      <c r="S223" s="146"/>
      <c r="T223" s="146"/>
      <c r="U223" s="146"/>
      <c r="V223" s="146"/>
      <c r="W223" s="146"/>
      <c r="X223" s="146"/>
      <c r="Y223" s="146"/>
      <c r="Z223" s="146"/>
    </row>
    <row r="224" spans="1:26" ht="15.75" customHeight="1" x14ac:dyDescent="0.2">
      <c r="A224" s="146"/>
      <c r="B224" s="146"/>
      <c r="C224" s="146"/>
      <c r="D224" s="146"/>
      <c r="E224" s="146"/>
      <c r="F224" s="146"/>
      <c r="G224" s="146"/>
      <c r="H224" s="146"/>
      <c r="I224" s="146"/>
      <c r="J224" s="146"/>
      <c r="K224" s="146"/>
      <c r="L224" s="146"/>
      <c r="M224" s="146"/>
      <c r="N224" s="146"/>
      <c r="O224" s="146"/>
      <c r="P224" s="146"/>
      <c r="Q224" s="146"/>
      <c r="R224" s="146"/>
      <c r="S224" s="146"/>
      <c r="T224" s="146"/>
      <c r="U224" s="146"/>
      <c r="V224" s="146"/>
      <c r="W224" s="146"/>
      <c r="X224" s="146"/>
      <c r="Y224" s="146"/>
      <c r="Z224" s="146"/>
    </row>
    <row r="225" spans="1:26" ht="15.75" customHeight="1" x14ac:dyDescent="0.2">
      <c r="A225" s="146"/>
      <c r="B225" s="146"/>
      <c r="C225" s="146"/>
      <c r="D225" s="146"/>
      <c r="E225" s="146"/>
      <c r="F225" s="146"/>
      <c r="G225" s="146"/>
      <c r="H225" s="146"/>
      <c r="I225" s="146"/>
      <c r="J225" s="146"/>
      <c r="K225" s="146"/>
      <c r="L225" s="146"/>
      <c r="M225" s="146"/>
      <c r="N225" s="146"/>
      <c r="O225" s="146"/>
      <c r="P225" s="146"/>
      <c r="Q225" s="146"/>
      <c r="R225" s="146"/>
      <c r="S225" s="146"/>
      <c r="T225" s="146"/>
      <c r="U225" s="146"/>
      <c r="V225" s="146"/>
      <c r="W225" s="146"/>
      <c r="X225" s="146"/>
      <c r="Y225" s="146"/>
      <c r="Z225" s="146"/>
    </row>
    <row r="226" spans="1:26" ht="15.75" customHeight="1" x14ac:dyDescent="0.2">
      <c r="A226" s="146"/>
      <c r="B226" s="146"/>
      <c r="C226" s="146"/>
      <c r="D226" s="146"/>
      <c r="E226" s="146"/>
      <c r="F226" s="146"/>
      <c r="G226" s="146"/>
      <c r="H226" s="146"/>
      <c r="I226" s="146"/>
      <c r="J226" s="146"/>
      <c r="K226" s="146"/>
      <c r="L226" s="146"/>
      <c r="M226" s="146"/>
      <c r="N226" s="146"/>
      <c r="O226" s="146"/>
      <c r="P226" s="146"/>
      <c r="Q226" s="146"/>
      <c r="R226" s="146"/>
      <c r="S226" s="146"/>
      <c r="T226" s="146"/>
      <c r="U226" s="146"/>
      <c r="V226" s="146"/>
      <c r="W226" s="146"/>
      <c r="X226" s="146"/>
      <c r="Y226" s="146"/>
      <c r="Z226" s="146"/>
    </row>
    <row r="227" spans="1:26" ht="15.75" customHeight="1" x14ac:dyDescent="0.2">
      <c r="A227" s="146"/>
      <c r="B227" s="146"/>
      <c r="C227" s="146"/>
      <c r="D227" s="146"/>
      <c r="E227" s="146"/>
      <c r="F227" s="146"/>
      <c r="G227" s="146"/>
      <c r="H227" s="146"/>
      <c r="I227" s="146"/>
      <c r="J227" s="146"/>
      <c r="K227" s="146"/>
      <c r="L227" s="146"/>
      <c r="M227" s="146"/>
      <c r="N227" s="146"/>
      <c r="O227" s="146"/>
      <c r="P227" s="146"/>
      <c r="Q227" s="146"/>
      <c r="R227" s="146"/>
      <c r="S227" s="146"/>
      <c r="T227" s="146"/>
      <c r="U227" s="146"/>
      <c r="V227" s="146"/>
      <c r="W227" s="146"/>
      <c r="X227" s="146"/>
      <c r="Y227" s="146"/>
      <c r="Z227" s="146"/>
    </row>
    <row r="228" spans="1:26" ht="15.75" customHeight="1" x14ac:dyDescent="0.2">
      <c r="A228" s="146"/>
      <c r="B228" s="146"/>
      <c r="C228" s="146"/>
      <c r="D228" s="146"/>
      <c r="E228" s="146"/>
      <c r="F228" s="146"/>
      <c r="G228" s="146"/>
      <c r="H228" s="146"/>
      <c r="I228" s="146"/>
      <c r="J228" s="146"/>
      <c r="K228" s="146"/>
      <c r="L228" s="146"/>
      <c r="M228" s="146"/>
      <c r="N228" s="146"/>
      <c r="O228" s="146"/>
      <c r="P228" s="146"/>
      <c r="Q228" s="146"/>
      <c r="R228" s="146"/>
      <c r="S228" s="146"/>
      <c r="T228" s="146"/>
      <c r="U228" s="146"/>
      <c r="V228" s="146"/>
      <c r="W228" s="146"/>
      <c r="X228" s="146"/>
      <c r="Y228" s="146"/>
      <c r="Z228" s="146"/>
    </row>
    <row r="229" spans="1:26" ht="15.75" customHeight="1" x14ac:dyDescent="0.2">
      <c r="A229" s="146"/>
      <c r="B229" s="146"/>
      <c r="C229" s="146"/>
      <c r="D229" s="146"/>
      <c r="E229" s="146"/>
      <c r="F229" s="146"/>
      <c r="G229" s="146"/>
      <c r="H229" s="146"/>
      <c r="I229" s="146"/>
      <c r="J229" s="146"/>
      <c r="K229" s="146"/>
      <c r="L229" s="146"/>
      <c r="M229" s="146"/>
      <c r="N229" s="146"/>
      <c r="O229" s="146"/>
      <c r="P229" s="146"/>
      <c r="Q229" s="146"/>
      <c r="R229" s="146"/>
      <c r="S229" s="146"/>
      <c r="T229" s="146"/>
      <c r="U229" s="146"/>
      <c r="V229" s="146"/>
      <c r="W229" s="146"/>
      <c r="X229" s="146"/>
      <c r="Y229" s="146"/>
      <c r="Z229" s="146"/>
    </row>
    <row r="230" spans="1:26" ht="15.75" customHeight="1" x14ac:dyDescent="0.2">
      <c r="A230" s="146"/>
      <c r="B230" s="146"/>
      <c r="C230" s="146"/>
      <c r="D230" s="146"/>
      <c r="E230" s="146"/>
      <c r="F230" s="146"/>
      <c r="G230" s="146"/>
      <c r="H230" s="146"/>
      <c r="I230" s="146"/>
      <c r="J230" s="146"/>
      <c r="K230" s="146"/>
      <c r="L230" s="146"/>
      <c r="M230" s="146"/>
      <c r="N230" s="146"/>
      <c r="O230" s="146"/>
      <c r="P230" s="146"/>
      <c r="Q230" s="146"/>
      <c r="R230" s="146"/>
      <c r="S230" s="146"/>
      <c r="T230" s="146"/>
      <c r="U230" s="146"/>
      <c r="V230" s="146"/>
      <c r="W230" s="146"/>
      <c r="X230" s="146"/>
      <c r="Y230" s="146"/>
      <c r="Z230" s="146"/>
    </row>
    <row r="231" spans="1:26" ht="15.75" customHeight="1" x14ac:dyDescent="0.2">
      <c r="A231" s="146"/>
      <c r="B231" s="146"/>
      <c r="C231" s="146"/>
      <c r="D231" s="146"/>
      <c r="E231" s="146"/>
      <c r="F231" s="146"/>
      <c r="G231" s="146"/>
      <c r="H231" s="146"/>
      <c r="I231" s="146"/>
      <c r="J231" s="146"/>
      <c r="K231" s="146"/>
      <c r="L231" s="146"/>
      <c r="M231" s="146"/>
      <c r="N231" s="146"/>
      <c r="O231" s="146"/>
      <c r="P231" s="146"/>
      <c r="Q231" s="146"/>
      <c r="R231" s="146"/>
      <c r="S231" s="146"/>
      <c r="T231" s="146"/>
      <c r="U231" s="146"/>
      <c r="V231" s="146"/>
      <c r="W231" s="146"/>
      <c r="X231" s="146"/>
      <c r="Y231" s="146"/>
      <c r="Z231" s="146"/>
    </row>
    <row r="232" spans="1:26" ht="15.75" customHeight="1" x14ac:dyDescent="0.2">
      <c r="A232" s="146"/>
      <c r="B232" s="146"/>
      <c r="C232" s="146"/>
      <c r="D232" s="146"/>
      <c r="E232" s="146"/>
      <c r="F232" s="146"/>
      <c r="G232" s="146"/>
      <c r="H232" s="146"/>
      <c r="I232" s="146"/>
      <c r="J232" s="146"/>
      <c r="K232" s="146"/>
      <c r="L232" s="146"/>
      <c r="M232" s="146"/>
      <c r="N232" s="146"/>
      <c r="O232" s="146"/>
      <c r="P232" s="146"/>
      <c r="Q232" s="146"/>
      <c r="R232" s="146"/>
      <c r="S232" s="146"/>
      <c r="T232" s="146"/>
      <c r="U232" s="146"/>
      <c r="V232" s="146"/>
      <c r="W232" s="146"/>
      <c r="X232" s="146"/>
      <c r="Y232" s="146"/>
      <c r="Z232" s="146"/>
    </row>
    <row r="233" spans="1:26" ht="15.75" customHeight="1" x14ac:dyDescent="0.2">
      <c r="A233" s="146"/>
      <c r="B233" s="146"/>
      <c r="C233" s="146"/>
      <c r="D233" s="146"/>
      <c r="E233" s="146"/>
      <c r="F233" s="146"/>
      <c r="G233" s="146"/>
      <c r="H233" s="146"/>
      <c r="I233" s="146"/>
      <c r="J233" s="146"/>
      <c r="K233" s="146"/>
      <c r="L233" s="146"/>
      <c r="M233" s="146"/>
      <c r="N233" s="146"/>
      <c r="O233" s="146"/>
      <c r="P233" s="146"/>
      <c r="Q233" s="146"/>
      <c r="R233" s="146"/>
      <c r="S233" s="146"/>
      <c r="T233" s="146"/>
      <c r="U233" s="146"/>
      <c r="V233" s="146"/>
      <c r="W233" s="146"/>
      <c r="X233" s="146"/>
      <c r="Y233" s="146"/>
      <c r="Z233" s="146"/>
    </row>
    <row r="234" spans="1:26" ht="15.75" customHeight="1" x14ac:dyDescent="0.2">
      <c r="A234" s="146"/>
      <c r="B234" s="146"/>
      <c r="C234" s="146"/>
      <c r="D234" s="146"/>
      <c r="E234" s="146"/>
      <c r="F234" s="146"/>
      <c r="G234" s="146"/>
      <c r="H234" s="146"/>
      <c r="I234" s="146"/>
      <c r="J234" s="146"/>
      <c r="K234" s="146"/>
      <c r="L234" s="146"/>
      <c r="M234" s="146"/>
      <c r="N234" s="146"/>
      <c r="O234" s="146"/>
      <c r="P234" s="146"/>
      <c r="Q234" s="146"/>
      <c r="R234" s="146"/>
      <c r="S234" s="146"/>
      <c r="T234" s="146"/>
      <c r="U234" s="146"/>
      <c r="V234" s="146"/>
      <c r="W234" s="146"/>
      <c r="X234" s="146"/>
      <c r="Y234" s="146"/>
      <c r="Z234" s="146"/>
    </row>
    <row r="235" spans="1:26" ht="15.75" customHeight="1" x14ac:dyDescent="0.2">
      <c r="A235" s="146"/>
      <c r="B235" s="146"/>
      <c r="C235" s="146"/>
      <c r="D235" s="146"/>
      <c r="E235" s="146"/>
      <c r="F235" s="146"/>
      <c r="G235" s="146"/>
      <c r="H235" s="146"/>
      <c r="I235" s="146"/>
      <c r="J235" s="146"/>
      <c r="K235" s="146"/>
      <c r="L235" s="146"/>
      <c r="M235" s="146"/>
      <c r="N235" s="146"/>
      <c r="O235" s="146"/>
      <c r="P235" s="146"/>
      <c r="Q235" s="146"/>
      <c r="R235" s="146"/>
      <c r="S235" s="146"/>
      <c r="T235" s="146"/>
      <c r="U235" s="146"/>
      <c r="V235" s="146"/>
      <c r="W235" s="146"/>
      <c r="X235" s="146"/>
      <c r="Y235" s="146"/>
      <c r="Z235" s="146"/>
    </row>
    <row r="236" spans="1:26" ht="15.75" customHeight="1" x14ac:dyDescent="0.2">
      <c r="A236" s="146"/>
      <c r="B236" s="146"/>
      <c r="C236" s="146"/>
      <c r="D236" s="146"/>
      <c r="E236" s="146"/>
      <c r="F236" s="146"/>
      <c r="G236" s="146"/>
      <c r="H236" s="146"/>
      <c r="I236" s="146"/>
      <c r="J236" s="146"/>
      <c r="K236" s="146"/>
      <c r="L236" s="146"/>
      <c r="M236" s="146"/>
      <c r="N236" s="146"/>
      <c r="O236" s="146"/>
      <c r="P236" s="146"/>
      <c r="Q236" s="146"/>
      <c r="R236" s="146"/>
      <c r="S236" s="146"/>
      <c r="T236" s="146"/>
      <c r="U236" s="146"/>
      <c r="V236" s="146"/>
      <c r="W236" s="146"/>
      <c r="X236" s="146"/>
      <c r="Y236" s="146"/>
      <c r="Z236" s="146"/>
    </row>
    <row r="237" spans="1:26" ht="15.75" customHeight="1" x14ac:dyDescent="0.2">
      <c r="A237" s="146"/>
      <c r="B237" s="146"/>
      <c r="C237" s="146"/>
      <c r="D237" s="146"/>
      <c r="E237" s="146"/>
      <c r="F237" s="146"/>
      <c r="G237" s="146"/>
      <c r="H237" s="146"/>
      <c r="I237" s="146"/>
      <c r="J237" s="146"/>
      <c r="K237" s="146"/>
      <c r="L237" s="146"/>
      <c r="M237" s="146"/>
      <c r="N237" s="146"/>
      <c r="O237" s="146"/>
      <c r="P237" s="146"/>
      <c r="Q237" s="146"/>
      <c r="R237" s="146"/>
      <c r="S237" s="146"/>
      <c r="T237" s="146"/>
      <c r="U237" s="146"/>
      <c r="V237" s="146"/>
      <c r="W237" s="146"/>
      <c r="X237" s="146"/>
      <c r="Y237" s="146"/>
      <c r="Z237" s="146"/>
    </row>
    <row r="238" spans="1:26" ht="15.75" customHeight="1" x14ac:dyDescent="0.2">
      <c r="A238" s="146"/>
      <c r="B238" s="146"/>
      <c r="C238" s="146"/>
      <c r="D238" s="146"/>
      <c r="E238" s="146"/>
      <c r="F238" s="146"/>
      <c r="G238" s="146"/>
      <c r="H238" s="146"/>
      <c r="I238" s="146"/>
      <c r="J238" s="146"/>
      <c r="K238" s="146"/>
      <c r="L238" s="146"/>
      <c r="M238" s="146"/>
      <c r="N238" s="146"/>
      <c r="O238" s="146"/>
      <c r="P238" s="146"/>
      <c r="Q238" s="146"/>
      <c r="R238" s="146"/>
      <c r="S238" s="146"/>
      <c r="T238" s="146"/>
      <c r="U238" s="146"/>
      <c r="V238" s="146"/>
      <c r="W238" s="146"/>
      <c r="X238" s="146"/>
      <c r="Y238" s="146"/>
      <c r="Z238" s="146"/>
    </row>
    <row r="239" spans="1:26" ht="15.75" customHeight="1" x14ac:dyDescent="0.2">
      <c r="A239" s="146"/>
      <c r="B239" s="146"/>
      <c r="C239" s="146"/>
      <c r="D239" s="146"/>
      <c r="E239" s="146"/>
      <c r="F239" s="146"/>
      <c r="G239" s="146"/>
      <c r="H239" s="146"/>
      <c r="I239" s="146"/>
      <c r="J239" s="146"/>
      <c r="K239" s="146"/>
      <c r="L239" s="146"/>
      <c r="M239" s="146"/>
      <c r="N239" s="146"/>
      <c r="O239" s="146"/>
      <c r="P239" s="146"/>
      <c r="Q239" s="146"/>
      <c r="R239" s="146"/>
      <c r="S239" s="146"/>
      <c r="T239" s="146"/>
      <c r="U239" s="146"/>
      <c r="V239" s="146"/>
      <c r="W239" s="146"/>
      <c r="X239" s="146"/>
      <c r="Y239" s="146"/>
      <c r="Z239" s="146"/>
    </row>
    <row r="240" spans="1:26" ht="15.75" customHeight="1" x14ac:dyDescent="0.2">
      <c r="A240" s="146"/>
      <c r="B240" s="146"/>
      <c r="C240" s="146"/>
      <c r="D240" s="146"/>
      <c r="E240" s="146"/>
      <c r="F240" s="146"/>
      <c r="G240" s="146"/>
      <c r="H240" s="146"/>
      <c r="I240" s="146"/>
      <c r="J240" s="146"/>
      <c r="K240" s="146"/>
      <c r="L240" s="146"/>
      <c r="M240" s="146"/>
      <c r="N240" s="146"/>
      <c r="O240" s="146"/>
      <c r="P240" s="146"/>
      <c r="Q240" s="146"/>
      <c r="R240" s="146"/>
      <c r="S240" s="146"/>
      <c r="T240" s="146"/>
      <c r="U240" s="146"/>
      <c r="V240" s="146"/>
      <c r="W240" s="146"/>
      <c r="X240" s="146"/>
      <c r="Y240" s="146"/>
      <c r="Z240" s="146"/>
    </row>
    <row r="241" spans="1:26" ht="15.75" customHeight="1" x14ac:dyDescent="0.2">
      <c r="A241" s="146"/>
      <c r="B241" s="146"/>
      <c r="C241" s="146"/>
      <c r="D241" s="146"/>
      <c r="E241" s="146"/>
      <c r="F241" s="146"/>
      <c r="G241" s="146"/>
      <c r="H241" s="146"/>
      <c r="I241" s="146"/>
      <c r="J241" s="146"/>
      <c r="K241" s="146"/>
      <c r="L241" s="146"/>
      <c r="M241" s="146"/>
      <c r="N241" s="146"/>
      <c r="O241" s="146"/>
      <c r="P241" s="146"/>
      <c r="Q241" s="146"/>
      <c r="R241" s="146"/>
      <c r="S241" s="146"/>
      <c r="T241" s="146"/>
      <c r="U241" s="146"/>
      <c r="V241" s="146"/>
      <c r="W241" s="146"/>
      <c r="X241" s="146"/>
      <c r="Y241" s="146"/>
      <c r="Z241" s="146"/>
    </row>
    <row r="242" spans="1:26" ht="15.75" customHeight="1" x14ac:dyDescent="0.2">
      <c r="A242" s="146"/>
      <c r="B242" s="146"/>
      <c r="C242" s="146"/>
      <c r="D242" s="146"/>
      <c r="E242" s="146"/>
      <c r="F242" s="146"/>
      <c r="G242" s="146"/>
      <c r="H242" s="146"/>
      <c r="I242" s="146"/>
      <c r="J242" s="146"/>
      <c r="K242" s="146"/>
      <c r="L242" s="146"/>
      <c r="M242" s="146"/>
      <c r="N242" s="146"/>
      <c r="O242" s="146"/>
      <c r="P242" s="146"/>
      <c r="Q242" s="146"/>
      <c r="R242" s="146"/>
      <c r="S242" s="146"/>
      <c r="T242" s="146"/>
      <c r="U242" s="146"/>
      <c r="V242" s="146"/>
      <c r="W242" s="146"/>
      <c r="X242" s="146"/>
      <c r="Y242" s="146"/>
      <c r="Z242" s="146"/>
    </row>
    <row r="243" spans="1:26" ht="15.75" customHeight="1" x14ac:dyDescent="0.2">
      <c r="A243" s="146"/>
      <c r="B243" s="146"/>
      <c r="C243" s="146"/>
      <c r="D243" s="146"/>
      <c r="E243" s="146"/>
      <c r="F243" s="146"/>
      <c r="G243" s="146"/>
      <c r="H243" s="146"/>
      <c r="I243" s="146"/>
      <c r="J243" s="146"/>
      <c r="K243" s="146"/>
      <c r="L243" s="146"/>
      <c r="M243" s="146"/>
      <c r="N243" s="146"/>
      <c r="O243" s="146"/>
      <c r="P243" s="146"/>
      <c r="Q243" s="146"/>
      <c r="R243" s="146"/>
      <c r="S243" s="146"/>
      <c r="T243" s="146"/>
      <c r="U243" s="146"/>
      <c r="V243" s="146"/>
      <c r="W243" s="146"/>
      <c r="X243" s="146"/>
      <c r="Y243" s="146"/>
      <c r="Z243" s="146"/>
    </row>
    <row r="244" spans="1:26" ht="15.75" customHeight="1" x14ac:dyDescent="0.2">
      <c r="A244" s="146"/>
      <c r="B244" s="146"/>
      <c r="C244" s="146"/>
      <c r="D244" s="146"/>
      <c r="E244" s="146"/>
      <c r="F244" s="146"/>
      <c r="G244" s="146"/>
      <c r="H244" s="146"/>
      <c r="I244" s="146"/>
      <c r="J244" s="146"/>
      <c r="K244" s="146"/>
      <c r="L244" s="146"/>
      <c r="M244" s="146"/>
      <c r="N244" s="146"/>
      <c r="O244" s="146"/>
      <c r="P244" s="146"/>
      <c r="Q244" s="146"/>
      <c r="R244" s="146"/>
      <c r="S244" s="146"/>
      <c r="T244" s="146"/>
      <c r="U244" s="146"/>
      <c r="V244" s="146"/>
      <c r="W244" s="146"/>
      <c r="X244" s="146"/>
      <c r="Y244" s="146"/>
      <c r="Z244" s="146"/>
    </row>
    <row r="245" spans="1:26" ht="15.75" customHeight="1" x14ac:dyDescent="0.2">
      <c r="A245" s="146"/>
      <c r="B245" s="146"/>
      <c r="C245" s="146"/>
      <c r="D245" s="146"/>
      <c r="E245" s="146"/>
      <c r="F245" s="146"/>
      <c r="G245" s="146"/>
      <c r="H245" s="146"/>
      <c r="I245" s="146"/>
      <c r="J245" s="146"/>
      <c r="K245" s="146"/>
      <c r="L245" s="146"/>
      <c r="M245" s="146"/>
      <c r="N245" s="146"/>
      <c r="O245" s="146"/>
      <c r="P245" s="146"/>
      <c r="Q245" s="146"/>
      <c r="R245" s="146"/>
      <c r="S245" s="146"/>
      <c r="T245" s="146"/>
      <c r="U245" s="146"/>
      <c r="V245" s="146"/>
      <c r="W245" s="146"/>
      <c r="X245" s="146"/>
      <c r="Y245" s="146"/>
      <c r="Z245" s="146"/>
    </row>
    <row r="246" spans="1:26" ht="15.75" customHeight="1" x14ac:dyDescent="0.2">
      <c r="A246" s="146"/>
      <c r="B246" s="146"/>
      <c r="C246" s="146"/>
      <c r="D246" s="146"/>
      <c r="E246" s="146"/>
      <c r="F246" s="146"/>
      <c r="G246" s="146"/>
      <c r="H246" s="146"/>
      <c r="I246" s="146"/>
      <c r="J246" s="146"/>
      <c r="K246" s="146"/>
      <c r="L246" s="146"/>
      <c r="M246" s="146"/>
      <c r="N246" s="146"/>
      <c r="O246" s="146"/>
      <c r="P246" s="146"/>
      <c r="Q246" s="146"/>
      <c r="R246" s="146"/>
      <c r="S246" s="146"/>
      <c r="T246" s="146"/>
      <c r="U246" s="146"/>
      <c r="V246" s="146"/>
      <c r="W246" s="146"/>
      <c r="X246" s="146"/>
      <c r="Y246" s="146"/>
      <c r="Z246" s="146"/>
    </row>
    <row r="247" spans="1:26" ht="15.75" customHeight="1" x14ac:dyDescent="0.2">
      <c r="A247" s="146"/>
      <c r="B247" s="146"/>
      <c r="C247" s="146"/>
      <c r="D247" s="146"/>
      <c r="E247" s="146"/>
      <c r="F247" s="146"/>
      <c r="G247" s="146"/>
      <c r="H247" s="146"/>
      <c r="I247" s="146"/>
      <c r="J247" s="146"/>
      <c r="K247" s="146"/>
      <c r="L247" s="146"/>
      <c r="M247" s="146"/>
      <c r="N247" s="146"/>
      <c r="O247" s="146"/>
      <c r="P247" s="146"/>
      <c r="Q247" s="146"/>
      <c r="R247" s="146"/>
      <c r="S247" s="146"/>
      <c r="T247" s="146"/>
      <c r="U247" s="146"/>
      <c r="V247" s="146"/>
      <c r="W247" s="146"/>
      <c r="X247" s="146"/>
      <c r="Y247" s="146"/>
      <c r="Z247" s="146"/>
    </row>
    <row r="248" spans="1:26" ht="15.75" customHeight="1" x14ac:dyDescent="0.2">
      <c r="A248" s="146"/>
      <c r="B248" s="146"/>
      <c r="C248" s="146"/>
      <c r="D248" s="146"/>
      <c r="E248" s="146"/>
      <c r="F248" s="146"/>
      <c r="G248" s="146"/>
      <c r="H248" s="146"/>
      <c r="I248" s="146"/>
      <c r="J248" s="146"/>
      <c r="K248" s="146"/>
      <c r="L248" s="146"/>
      <c r="M248" s="146"/>
      <c r="N248" s="146"/>
      <c r="O248" s="146"/>
      <c r="P248" s="146"/>
      <c r="Q248" s="146"/>
      <c r="R248" s="146"/>
      <c r="S248" s="146"/>
      <c r="T248" s="146"/>
      <c r="U248" s="146"/>
      <c r="V248" s="146"/>
      <c r="W248" s="146"/>
      <c r="X248" s="146"/>
      <c r="Y248" s="146"/>
      <c r="Z248" s="146"/>
    </row>
    <row r="249" spans="1:26" ht="15.75" customHeight="1" x14ac:dyDescent="0.2">
      <c r="A249" s="146"/>
      <c r="B249" s="146"/>
      <c r="C249" s="146"/>
      <c r="D249" s="146"/>
      <c r="E249" s="146"/>
      <c r="F249" s="146"/>
      <c r="G249" s="146"/>
      <c r="H249" s="146"/>
      <c r="I249" s="146"/>
      <c r="J249" s="146"/>
      <c r="K249" s="146"/>
      <c r="L249" s="146"/>
      <c r="M249" s="146"/>
      <c r="N249" s="146"/>
      <c r="O249" s="146"/>
      <c r="P249" s="146"/>
      <c r="Q249" s="146"/>
      <c r="R249" s="146"/>
      <c r="S249" s="146"/>
      <c r="T249" s="146"/>
      <c r="U249" s="146"/>
      <c r="V249" s="146"/>
      <c r="W249" s="146"/>
      <c r="X249" s="146"/>
      <c r="Y249" s="146"/>
      <c r="Z249" s="146"/>
    </row>
    <row r="250" spans="1:26" ht="15.75" customHeight="1" x14ac:dyDescent="0.2">
      <c r="A250" s="146"/>
      <c r="B250" s="146"/>
      <c r="C250" s="146"/>
      <c r="D250" s="146"/>
      <c r="E250" s="146"/>
      <c r="F250" s="146"/>
      <c r="G250" s="146"/>
      <c r="H250" s="146"/>
      <c r="I250" s="146"/>
      <c r="J250" s="146"/>
      <c r="K250" s="146"/>
      <c r="L250" s="146"/>
      <c r="M250" s="146"/>
      <c r="N250" s="146"/>
      <c r="O250" s="146"/>
      <c r="P250" s="146"/>
      <c r="Q250" s="146"/>
      <c r="R250" s="146"/>
      <c r="S250" s="146"/>
      <c r="T250" s="146"/>
      <c r="U250" s="146"/>
      <c r="V250" s="146"/>
      <c r="W250" s="146"/>
      <c r="X250" s="146"/>
      <c r="Y250" s="146"/>
      <c r="Z250" s="146"/>
    </row>
    <row r="251" spans="1:26" ht="15.75" customHeight="1" x14ac:dyDescent="0.2">
      <c r="A251" s="146"/>
      <c r="B251" s="146"/>
      <c r="C251" s="146"/>
      <c r="D251" s="146"/>
      <c r="E251" s="146"/>
      <c r="F251" s="146"/>
      <c r="G251" s="146"/>
      <c r="H251" s="146"/>
      <c r="I251" s="146"/>
      <c r="J251" s="146"/>
      <c r="K251" s="146"/>
      <c r="L251" s="146"/>
      <c r="M251" s="146"/>
      <c r="N251" s="146"/>
      <c r="O251" s="146"/>
      <c r="P251" s="146"/>
      <c r="Q251" s="146"/>
      <c r="R251" s="146"/>
      <c r="S251" s="146"/>
      <c r="T251" s="146"/>
      <c r="U251" s="146"/>
      <c r="V251" s="146"/>
      <c r="W251" s="146"/>
      <c r="X251" s="146"/>
      <c r="Y251" s="146"/>
      <c r="Z251" s="146"/>
    </row>
    <row r="252" spans="1:26" ht="15.75" customHeight="1" x14ac:dyDescent="0.2">
      <c r="A252" s="146"/>
      <c r="B252" s="146"/>
      <c r="C252" s="146"/>
      <c r="D252" s="146"/>
      <c r="E252" s="146"/>
      <c r="F252" s="146"/>
      <c r="G252" s="146"/>
      <c r="H252" s="146"/>
      <c r="I252" s="146"/>
      <c r="J252" s="146"/>
      <c r="K252" s="146"/>
      <c r="L252" s="146"/>
      <c r="M252" s="146"/>
      <c r="N252" s="146"/>
      <c r="O252" s="146"/>
      <c r="P252" s="146"/>
      <c r="Q252" s="146"/>
      <c r="R252" s="146"/>
      <c r="S252" s="146"/>
      <c r="T252" s="146"/>
      <c r="U252" s="146"/>
      <c r="V252" s="146"/>
      <c r="W252" s="146"/>
      <c r="X252" s="146"/>
      <c r="Y252" s="146"/>
      <c r="Z252" s="146"/>
    </row>
    <row r="253" spans="1:26" ht="15.75" customHeight="1" x14ac:dyDescent="0.2">
      <c r="A253" s="146"/>
      <c r="B253" s="146"/>
      <c r="C253" s="146"/>
      <c r="D253" s="146"/>
      <c r="E253" s="146"/>
      <c r="F253" s="146"/>
      <c r="G253" s="146"/>
      <c r="H253" s="146"/>
      <c r="I253" s="146"/>
      <c r="J253" s="146"/>
      <c r="K253" s="146"/>
      <c r="L253" s="146"/>
      <c r="M253" s="146"/>
      <c r="N253" s="146"/>
      <c r="O253" s="146"/>
      <c r="P253" s="146"/>
      <c r="Q253" s="146"/>
      <c r="R253" s="146"/>
      <c r="S253" s="146"/>
      <c r="T253" s="146"/>
      <c r="U253" s="146"/>
      <c r="V253" s="146"/>
      <c r="W253" s="146"/>
      <c r="X253" s="146"/>
      <c r="Y253" s="146"/>
      <c r="Z253" s="146"/>
    </row>
    <row r="254" spans="1:26" ht="15.75" customHeight="1" x14ac:dyDescent="0.2">
      <c r="A254" s="146"/>
      <c r="B254" s="146"/>
      <c r="C254" s="146"/>
      <c r="D254" s="146"/>
      <c r="E254" s="146"/>
      <c r="F254" s="146"/>
      <c r="G254" s="146"/>
      <c r="H254" s="146"/>
      <c r="I254" s="146"/>
      <c r="J254" s="146"/>
      <c r="K254" s="146"/>
      <c r="L254" s="146"/>
      <c r="M254" s="146"/>
      <c r="N254" s="146"/>
      <c r="O254" s="146"/>
      <c r="P254" s="146"/>
      <c r="Q254" s="146"/>
      <c r="R254" s="146"/>
      <c r="S254" s="146"/>
      <c r="T254" s="146"/>
      <c r="U254" s="146"/>
      <c r="V254" s="146"/>
      <c r="W254" s="146"/>
      <c r="X254" s="146"/>
      <c r="Y254" s="146"/>
      <c r="Z254" s="146"/>
    </row>
    <row r="255" spans="1:26" ht="15.75" customHeight="1" x14ac:dyDescent="0.2">
      <c r="A255" s="146"/>
      <c r="B255" s="146"/>
      <c r="C255" s="146"/>
      <c r="D255" s="146"/>
      <c r="E255" s="146"/>
      <c r="F255" s="146"/>
      <c r="G255" s="146"/>
      <c r="H255" s="146"/>
      <c r="I255" s="146"/>
      <c r="J255" s="146"/>
      <c r="K255" s="146"/>
      <c r="L255" s="146"/>
      <c r="M255" s="146"/>
      <c r="N255" s="146"/>
      <c r="O255" s="146"/>
      <c r="P255" s="146"/>
      <c r="Q255" s="146"/>
      <c r="R255" s="146"/>
      <c r="S255" s="146"/>
      <c r="T255" s="146"/>
      <c r="U255" s="146"/>
      <c r="V255" s="146"/>
      <c r="W255" s="146"/>
      <c r="X255" s="146"/>
      <c r="Y255" s="146"/>
      <c r="Z255" s="146"/>
    </row>
    <row r="256" spans="1:26" ht="15.75" customHeight="1" x14ac:dyDescent="0.2">
      <c r="A256" s="146"/>
      <c r="B256" s="146"/>
      <c r="C256" s="146"/>
      <c r="D256" s="146"/>
      <c r="E256" s="146"/>
      <c r="F256" s="146"/>
      <c r="G256" s="146"/>
      <c r="H256" s="146"/>
      <c r="I256" s="146"/>
      <c r="J256" s="146"/>
      <c r="K256" s="146"/>
      <c r="L256" s="146"/>
      <c r="M256" s="146"/>
      <c r="N256" s="146"/>
      <c r="O256" s="146"/>
      <c r="P256" s="146"/>
      <c r="Q256" s="146"/>
      <c r="R256" s="146"/>
      <c r="S256" s="146"/>
      <c r="T256" s="146"/>
      <c r="U256" s="146"/>
      <c r="V256" s="146"/>
      <c r="W256" s="146"/>
      <c r="X256" s="146"/>
      <c r="Y256" s="146"/>
      <c r="Z256" s="146"/>
    </row>
    <row r="257" spans="1:26" ht="15.75" customHeight="1" x14ac:dyDescent="0.2">
      <c r="A257" s="146"/>
      <c r="B257" s="146"/>
      <c r="C257" s="146"/>
      <c r="D257" s="146"/>
      <c r="E257" s="146"/>
      <c r="F257" s="146"/>
      <c r="G257" s="146"/>
      <c r="H257" s="146"/>
      <c r="I257" s="146"/>
      <c r="J257" s="146"/>
      <c r="K257" s="146"/>
      <c r="L257" s="146"/>
      <c r="M257" s="146"/>
      <c r="N257" s="146"/>
      <c r="O257" s="146"/>
      <c r="P257" s="146"/>
      <c r="Q257" s="146"/>
      <c r="R257" s="146"/>
      <c r="S257" s="146"/>
      <c r="T257" s="146"/>
      <c r="U257" s="146"/>
      <c r="V257" s="146"/>
      <c r="W257" s="146"/>
      <c r="X257" s="146"/>
      <c r="Y257" s="146"/>
      <c r="Z257" s="146"/>
    </row>
    <row r="258" spans="1:26" ht="15.75" customHeight="1" x14ac:dyDescent="0.2">
      <c r="A258" s="146"/>
      <c r="B258" s="146"/>
      <c r="C258" s="146"/>
      <c r="D258" s="146"/>
      <c r="E258" s="146"/>
      <c r="F258" s="146"/>
      <c r="G258" s="146"/>
      <c r="H258" s="146"/>
      <c r="I258" s="146"/>
      <c r="J258" s="146"/>
      <c r="K258" s="146"/>
      <c r="L258" s="146"/>
      <c r="M258" s="146"/>
      <c r="N258" s="146"/>
      <c r="O258" s="146"/>
      <c r="P258" s="146"/>
      <c r="Q258" s="146"/>
      <c r="R258" s="146"/>
      <c r="S258" s="146"/>
      <c r="T258" s="146"/>
      <c r="U258" s="146"/>
      <c r="V258" s="146"/>
      <c r="W258" s="146"/>
      <c r="X258" s="146"/>
      <c r="Y258" s="146"/>
      <c r="Z258" s="146"/>
    </row>
    <row r="259" spans="1:26" ht="15.75" customHeight="1" x14ac:dyDescent="0.2">
      <c r="A259" s="146"/>
      <c r="B259" s="146"/>
      <c r="C259" s="146"/>
      <c r="D259" s="146"/>
      <c r="E259" s="146"/>
      <c r="F259" s="146"/>
      <c r="G259" s="146"/>
      <c r="H259" s="146"/>
      <c r="I259" s="146"/>
      <c r="J259" s="146"/>
      <c r="K259" s="146"/>
      <c r="L259" s="146"/>
      <c r="M259" s="146"/>
      <c r="N259" s="146"/>
      <c r="O259" s="146"/>
      <c r="P259" s="146"/>
      <c r="Q259" s="146"/>
      <c r="R259" s="146"/>
      <c r="S259" s="146"/>
      <c r="T259" s="146"/>
      <c r="U259" s="146"/>
      <c r="V259" s="146"/>
      <c r="W259" s="146"/>
      <c r="X259" s="146"/>
      <c r="Y259" s="146"/>
      <c r="Z259" s="146"/>
    </row>
    <row r="260" spans="1:26" ht="15.75" customHeight="1" x14ac:dyDescent="0.2">
      <c r="A260" s="146"/>
      <c r="B260" s="146"/>
      <c r="C260" s="146"/>
      <c r="D260" s="146"/>
      <c r="E260" s="146"/>
      <c r="F260" s="146"/>
      <c r="G260" s="146"/>
      <c r="H260" s="146"/>
      <c r="I260" s="146"/>
      <c r="J260" s="146"/>
      <c r="K260" s="146"/>
      <c r="L260" s="146"/>
      <c r="M260" s="146"/>
      <c r="N260" s="146"/>
      <c r="O260" s="146"/>
      <c r="P260" s="146"/>
      <c r="Q260" s="146"/>
      <c r="R260" s="146"/>
      <c r="S260" s="146"/>
      <c r="T260" s="146"/>
      <c r="U260" s="146"/>
      <c r="V260" s="146"/>
      <c r="W260" s="146"/>
      <c r="X260" s="146"/>
      <c r="Y260" s="146"/>
      <c r="Z260" s="146"/>
    </row>
    <row r="261" spans="1:26" ht="15.75" customHeight="1" x14ac:dyDescent="0.2">
      <c r="A261" s="146"/>
      <c r="B261" s="146"/>
      <c r="C261" s="146"/>
      <c r="D261" s="146"/>
      <c r="E261" s="146"/>
      <c r="F261" s="146"/>
      <c r="G261" s="146"/>
      <c r="H261" s="146"/>
      <c r="I261" s="146"/>
      <c r="J261" s="146"/>
      <c r="K261" s="146"/>
      <c r="L261" s="146"/>
      <c r="M261" s="146"/>
      <c r="N261" s="146"/>
      <c r="O261" s="146"/>
      <c r="P261" s="146"/>
      <c r="Q261" s="146"/>
      <c r="R261" s="146"/>
      <c r="S261" s="146"/>
      <c r="T261" s="146"/>
      <c r="U261" s="146"/>
      <c r="V261" s="146"/>
      <c r="W261" s="146"/>
      <c r="X261" s="146"/>
      <c r="Y261" s="146"/>
      <c r="Z261" s="146"/>
    </row>
    <row r="262" spans="1:26" ht="15.75" customHeight="1" x14ac:dyDescent="0.2">
      <c r="A262" s="146"/>
      <c r="B262" s="146"/>
      <c r="C262" s="146"/>
      <c r="D262" s="146"/>
      <c r="E262" s="146"/>
      <c r="F262" s="146"/>
      <c r="G262" s="146"/>
      <c r="H262" s="146"/>
      <c r="I262" s="146"/>
      <c r="J262" s="146"/>
      <c r="K262" s="146"/>
      <c r="L262" s="146"/>
      <c r="M262" s="146"/>
      <c r="N262" s="146"/>
      <c r="O262" s="146"/>
      <c r="P262" s="146"/>
      <c r="Q262" s="146"/>
      <c r="R262" s="146"/>
      <c r="S262" s="146"/>
      <c r="T262" s="146"/>
      <c r="U262" s="146"/>
      <c r="V262" s="146"/>
      <c r="W262" s="146"/>
      <c r="X262" s="146"/>
      <c r="Y262" s="146"/>
      <c r="Z262" s="146"/>
    </row>
    <row r="263" spans="1:26" ht="15.75" customHeight="1" x14ac:dyDescent="0.2">
      <c r="A263" s="146"/>
      <c r="B263" s="146"/>
      <c r="C263" s="146"/>
      <c r="D263" s="146"/>
      <c r="E263" s="146"/>
      <c r="F263" s="146"/>
      <c r="G263" s="146"/>
      <c r="H263" s="146"/>
      <c r="I263" s="146"/>
      <c r="J263" s="146"/>
      <c r="K263" s="146"/>
      <c r="L263" s="146"/>
      <c r="M263" s="146"/>
      <c r="N263" s="146"/>
      <c r="O263" s="146"/>
      <c r="P263" s="146"/>
      <c r="Q263" s="146"/>
      <c r="R263" s="146"/>
      <c r="S263" s="146"/>
      <c r="T263" s="146"/>
      <c r="U263" s="146"/>
      <c r="V263" s="146"/>
      <c r="W263" s="146"/>
      <c r="X263" s="146"/>
      <c r="Y263" s="146"/>
      <c r="Z263" s="146"/>
    </row>
    <row r="264" spans="1:26" ht="15.75" customHeight="1" x14ac:dyDescent="0.2">
      <c r="A264" s="146"/>
      <c r="B264" s="146"/>
      <c r="C264" s="146"/>
      <c r="D264" s="146"/>
      <c r="E264" s="146"/>
      <c r="F264" s="146"/>
      <c r="G264" s="146"/>
      <c r="H264" s="146"/>
      <c r="I264" s="146"/>
      <c r="J264" s="146"/>
      <c r="K264" s="146"/>
      <c r="L264" s="146"/>
      <c r="M264" s="146"/>
      <c r="N264" s="146"/>
      <c r="O264" s="146"/>
      <c r="P264" s="146"/>
      <c r="Q264" s="146"/>
      <c r="R264" s="146"/>
      <c r="S264" s="146"/>
      <c r="T264" s="146"/>
      <c r="U264" s="146"/>
      <c r="V264" s="146"/>
      <c r="W264" s="146"/>
      <c r="X264" s="146"/>
      <c r="Y264" s="146"/>
      <c r="Z264" s="146"/>
    </row>
    <row r="265" spans="1:26" ht="15.75" customHeight="1" x14ac:dyDescent="0.2">
      <c r="A265" s="146"/>
      <c r="B265" s="146"/>
      <c r="C265" s="146"/>
      <c r="D265" s="146"/>
      <c r="E265" s="146"/>
      <c r="F265" s="146"/>
      <c r="G265" s="146"/>
      <c r="H265" s="146"/>
      <c r="I265" s="146"/>
      <c r="J265" s="146"/>
      <c r="K265" s="146"/>
      <c r="L265" s="146"/>
      <c r="M265" s="146"/>
      <c r="N265" s="146"/>
      <c r="O265" s="146"/>
      <c r="P265" s="146"/>
      <c r="Q265" s="146"/>
      <c r="R265" s="146"/>
      <c r="S265" s="146"/>
      <c r="T265" s="146"/>
      <c r="U265" s="146"/>
      <c r="V265" s="146"/>
      <c r="W265" s="146"/>
      <c r="X265" s="146"/>
      <c r="Y265" s="146"/>
      <c r="Z265" s="146"/>
    </row>
    <row r="266" spans="1:26" ht="15.75" customHeight="1" x14ac:dyDescent="0.2">
      <c r="A266" s="146"/>
      <c r="B266" s="146"/>
      <c r="C266" s="146"/>
      <c r="D266" s="146"/>
      <c r="E266" s="146"/>
      <c r="F266" s="146"/>
      <c r="G266" s="146"/>
      <c r="H266" s="146"/>
      <c r="I266" s="146"/>
      <c r="J266" s="146"/>
      <c r="K266" s="146"/>
      <c r="L266" s="146"/>
      <c r="M266" s="146"/>
      <c r="N266" s="146"/>
      <c r="O266" s="146"/>
      <c r="P266" s="146"/>
      <c r="Q266" s="146"/>
      <c r="R266" s="146"/>
      <c r="S266" s="146"/>
      <c r="T266" s="146"/>
      <c r="U266" s="146"/>
      <c r="V266" s="146"/>
      <c r="W266" s="146"/>
      <c r="X266" s="146"/>
      <c r="Y266" s="146"/>
      <c r="Z266" s="146"/>
    </row>
    <row r="267" spans="1:26" ht="15.75" customHeight="1" x14ac:dyDescent="0.2">
      <c r="A267" s="146"/>
      <c r="B267" s="146"/>
      <c r="C267" s="146"/>
      <c r="D267" s="146"/>
      <c r="E267" s="146"/>
      <c r="F267" s="146"/>
      <c r="G267" s="146"/>
      <c r="H267" s="146"/>
      <c r="I267" s="146"/>
      <c r="J267" s="146"/>
      <c r="K267" s="146"/>
      <c r="L267" s="146"/>
      <c r="M267" s="146"/>
      <c r="N267" s="146"/>
      <c r="O267" s="146"/>
      <c r="P267" s="146"/>
      <c r="Q267" s="146"/>
      <c r="R267" s="146"/>
      <c r="S267" s="146"/>
      <c r="T267" s="146"/>
      <c r="U267" s="146"/>
      <c r="V267" s="146"/>
      <c r="W267" s="146"/>
      <c r="X267" s="146"/>
      <c r="Y267" s="146"/>
      <c r="Z267" s="146"/>
    </row>
    <row r="268" spans="1:26" ht="15.75" customHeight="1" x14ac:dyDescent="0.2">
      <c r="A268" s="146"/>
      <c r="B268" s="146"/>
      <c r="C268" s="146"/>
      <c r="D268" s="146"/>
      <c r="E268" s="146"/>
      <c r="F268" s="146"/>
      <c r="G268" s="146"/>
      <c r="H268" s="146"/>
      <c r="I268" s="146"/>
      <c r="J268" s="146"/>
      <c r="K268" s="146"/>
      <c r="L268" s="146"/>
      <c r="M268" s="146"/>
      <c r="N268" s="146"/>
      <c r="O268" s="146"/>
      <c r="P268" s="146"/>
      <c r="Q268" s="146"/>
      <c r="R268" s="146"/>
      <c r="S268" s="146"/>
      <c r="T268" s="146"/>
      <c r="U268" s="146"/>
      <c r="V268" s="146"/>
      <c r="W268" s="146"/>
      <c r="X268" s="146"/>
      <c r="Y268" s="146"/>
      <c r="Z268" s="146"/>
    </row>
    <row r="269" spans="1:26" ht="15.75" customHeight="1" x14ac:dyDescent="0.2">
      <c r="A269" s="146"/>
      <c r="B269" s="146"/>
      <c r="C269" s="146"/>
      <c r="D269" s="146"/>
      <c r="E269" s="146"/>
      <c r="F269" s="146"/>
      <c r="G269" s="146"/>
      <c r="H269" s="146"/>
      <c r="I269" s="146"/>
      <c r="J269" s="146"/>
      <c r="K269" s="146"/>
      <c r="L269" s="146"/>
      <c r="M269" s="146"/>
      <c r="N269" s="146"/>
      <c r="O269" s="146"/>
      <c r="P269" s="146"/>
      <c r="Q269" s="146"/>
      <c r="R269" s="146"/>
      <c r="S269" s="146"/>
      <c r="T269" s="146"/>
      <c r="U269" s="146"/>
      <c r="V269" s="146"/>
      <c r="W269" s="146"/>
      <c r="X269" s="146"/>
      <c r="Y269" s="146"/>
      <c r="Z269" s="146"/>
    </row>
    <row r="270" spans="1:26" ht="15.75" customHeight="1" x14ac:dyDescent="0.2">
      <c r="A270" s="146"/>
      <c r="B270" s="146"/>
      <c r="C270" s="146"/>
      <c r="D270" s="146"/>
      <c r="E270" s="146"/>
      <c r="F270" s="146"/>
      <c r="G270" s="146"/>
      <c r="H270" s="146"/>
      <c r="I270" s="146"/>
      <c r="J270" s="146"/>
      <c r="K270" s="146"/>
      <c r="L270" s="146"/>
      <c r="M270" s="146"/>
      <c r="N270" s="146"/>
      <c r="O270" s="146"/>
      <c r="P270" s="146"/>
      <c r="Q270" s="146"/>
      <c r="R270" s="146"/>
      <c r="S270" s="146"/>
      <c r="T270" s="146"/>
      <c r="U270" s="146"/>
      <c r="V270" s="146"/>
      <c r="W270" s="146"/>
      <c r="X270" s="146"/>
      <c r="Y270" s="146"/>
      <c r="Z270" s="146"/>
    </row>
    <row r="271" spans="1:26" ht="15.75" customHeight="1" x14ac:dyDescent="0.2">
      <c r="A271" s="146"/>
      <c r="B271" s="146"/>
      <c r="C271" s="146"/>
      <c r="D271" s="146"/>
      <c r="E271" s="146"/>
      <c r="F271" s="146"/>
      <c r="G271" s="146"/>
      <c r="H271" s="146"/>
      <c r="I271" s="146"/>
      <c r="J271" s="146"/>
      <c r="K271" s="146"/>
      <c r="L271" s="146"/>
      <c r="M271" s="146"/>
      <c r="N271" s="146"/>
      <c r="O271" s="146"/>
      <c r="P271" s="146"/>
      <c r="Q271" s="146"/>
      <c r="R271" s="146"/>
      <c r="S271" s="146"/>
      <c r="T271" s="146"/>
      <c r="U271" s="146"/>
      <c r="V271" s="146"/>
      <c r="W271" s="146"/>
      <c r="X271" s="146"/>
      <c r="Y271" s="146"/>
      <c r="Z271" s="146"/>
    </row>
    <row r="272" spans="1:26" ht="15.75" customHeight="1" x14ac:dyDescent="0.2">
      <c r="A272" s="146"/>
      <c r="B272" s="146"/>
      <c r="C272" s="146"/>
      <c r="D272" s="146"/>
      <c r="E272" s="146"/>
      <c r="F272" s="146"/>
      <c r="G272" s="146"/>
      <c r="H272" s="146"/>
      <c r="I272" s="146"/>
      <c r="J272" s="146"/>
      <c r="K272" s="146"/>
      <c r="L272" s="146"/>
      <c r="M272" s="146"/>
      <c r="N272" s="146"/>
      <c r="O272" s="146"/>
      <c r="P272" s="146"/>
      <c r="Q272" s="146"/>
      <c r="R272" s="146"/>
      <c r="S272" s="146"/>
      <c r="T272" s="146"/>
      <c r="U272" s="146"/>
      <c r="V272" s="146"/>
      <c r="W272" s="146"/>
      <c r="X272" s="146"/>
      <c r="Y272" s="146"/>
      <c r="Z272" s="146"/>
    </row>
    <row r="273" spans="1:26" ht="15.75" customHeight="1" x14ac:dyDescent="0.2">
      <c r="A273" s="146"/>
      <c r="B273" s="146"/>
      <c r="C273" s="146"/>
      <c r="D273" s="146"/>
      <c r="E273" s="146"/>
      <c r="F273" s="146"/>
      <c r="G273" s="146"/>
      <c r="H273" s="146"/>
      <c r="I273" s="146"/>
      <c r="J273" s="146"/>
      <c r="K273" s="146"/>
      <c r="L273" s="146"/>
      <c r="M273" s="146"/>
      <c r="N273" s="146"/>
      <c r="O273" s="146"/>
      <c r="P273" s="146"/>
      <c r="Q273" s="146"/>
      <c r="R273" s="146"/>
      <c r="S273" s="146"/>
      <c r="T273" s="146"/>
      <c r="U273" s="146"/>
      <c r="V273" s="146"/>
      <c r="W273" s="146"/>
      <c r="X273" s="146"/>
      <c r="Y273" s="146"/>
      <c r="Z273" s="146"/>
    </row>
    <row r="274" spans="1:26" ht="15.75" customHeight="1" x14ac:dyDescent="0.2">
      <c r="A274" s="146"/>
      <c r="B274" s="146"/>
      <c r="C274" s="146"/>
      <c r="D274" s="146"/>
      <c r="E274" s="146"/>
      <c r="F274" s="146"/>
      <c r="G274" s="146"/>
      <c r="H274" s="146"/>
      <c r="I274" s="146"/>
      <c r="J274" s="146"/>
      <c r="K274" s="146"/>
      <c r="L274" s="146"/>
      <c r="M274" s="146"/>
      <c r="N274" s="146"/>
      <c r="O274" s="146"/>
      <c r="P274" s="146"/>
      <c r="Q274" s="146"/>
      <c r="R274" s="146"/>
      <c r="S274" s="146"/>
      <c r="T274" s="146"/>
      <c r="U274" s="146"/>
      <c r="V274" s="146"/>
      <c r="W274" s="146"/>
      <c r="X274" s="146"/>
      <c r="Y274" s="146"/>
      <c r="Z274" s="146"/>
    </row>
    <row r="275" spans="1:26" ht="15.75" customHeight="1" x14ac:dyDescent="0.2">
      <c r="A275" s="146"/>
      <c r="B275" s="146"/>
      <c r="C275" s="146"/>
      <c r="D275" s="146"/>
      <c r="E275" s="146"/>
      <c r="F275" s="146"/>
      <c r="G275" s="146"/>
      <c r="H275" s="146"/>
      <c r="I275" s="146"/>
      <c r="J275" s="146"/>
      <c r="K275" s="146"/>
      <c r="L275" s="146"/>
      <c r="M275" s="146"/>
      <c r="N275" s="146"/>
      <c r="O275" s="146"/>
      <c r="P275" s="146"/>
      <c r="Q275" s="146"/>
      <c r="R275" s="146"/>
      <c r="S275" s="146"/>
      <c r="T275" s="146"/>
      <c r="U275" s="146"/>
      <c r="V275" s="146"/>
      <c r="W275" s="146"/>
      <c r="X275" s="146"/>
      <c r="Y275" s="146"/>
      <c r="Z275" s="146"/>
    </row>
    <row r="276" spans="1:26" ht="15.75" customHeight="1" x14ac:dyDescent="0.2">
      <c r="A276" s="146"/>
      <c r="B276" s="146"/>
      <c r="C276" s="146"/>
      <c r="D276" s="146"/>
      <c r="E276" s="146"/>
      <c r="F276" s="146"/>
      <c r="G276" s="146"/>
      <c r="H276" s="146"/>
      <c r="I276" s="146"/>
      <c r="J276" s="146"/>
      <c r="K276" s="146"/>
      <c r="L276" s="146"/>
      <c r="M276" s="146"/>
      <c r="N276" s="146"/>
      <c r="O276" s="146"/>
      <c r="P276" s="146"/>
      <c r="Q276" s="146"/>
      <c r="R276" s="146"/>
      <c r="S276" s="146"/>
      <c r="T276" s="146"/>
      <c r="U276" s="146"/>
      <c r="V276" s="146"/>
      <c r="W276" s="146"/>
      <c r="X276" s="146"/>
      <c r="Y276" s="146"/>
      <c r="Z276" s="146"/>
    </row>
    <row r="277" spans="1:26" ht="15.75" customHeight="1" x14ac:dyDescent="0.2">
      <c r="A277" s="146"/>
      <c r="B277" s="146"/>
      <c r="C277" s="146"/>
      <c r="D277" s="146"/>
      <c r="E277" s="146"/>
      <c r="F277" s="146"/>
      <c r="G277" s="146"/>
      <c r="H277" s="146"/>
      <c r="I277" s="146"/>
      <c r="J277" s="146"/>
      <c r="K277" s="146"/>
      <c r="L277" s="146"/>
      <c r="M277" s="146"/>
      <c r="N277" s="146"/>
      <c r="O277" s="146"/>
      <c r="P277" s="146"/>
      <c r="Q277" s="146"/>
      <c r="R277" s="146"/>
      <c r="S277" s="146"/>
      <c r="T277" s="146"/>
      <c r="U277" s="146"/>
      <c r="V277" s="146"/>
      <c r="W277" s="146"/>
      <c r="X277" s="146"/>
      <c r="Y277" s="146"/>
      <c r="Z277" s="146"/>
    </row>
    <row r="278" spans="1:26" ht="15.75" customHeight="1" x14ac:dyDescent="0.2">
      <c r="A278" s="146"/>
      <c r="B278" s="146"/>
      <c r="C278" s="146"/>
      <c r="D278" s="146"/>
      <c r="E278" s="146"/>
      <c r="F278" s="146"/>
      <c r="G278" s="146"/>
      <c r="H278" s="146"/>
      <c r="I278" s="146"/>
      <c r="J278" s="146"/>
      <c r="K278" s="146"/>
      <c r="L278" s="146"/>
      <c r="M278" s="146"/>
      <c r="N278" s="146"/>
      <c r="O278" s="146"/>
      <c r="P278" s="146"/>
      <c r="Q278" s="146"/>
      <c r="R278" s="146"/>
      <c r="S278" s="146"/>
      <c r="T278" s="146"/>
      <c r="U278" s="146"/>
      <c r="V278" s="146"/>
      <c r="W278" s="146"/>
      <c r="X278" s="146"/>
      <c r="Y278" s="146"/>
      <c r="Z278" s="146"/>
    </row>
    <row r="279" spans="1:26" ht="15.75" customHeight="1" x14ac:dyDescent="0.2">
      <c r="A279" s="146"/>
      <c r="B279" s="146"/>
      <c r="C279" s="146"/>
      <c r="D279" s="146"/>
      <c r="E279" s="146"/>
      <c r="F279" s="146"/>
      <c r="G279" s="146"/>
      <c r="H279" s="146"/>
      <c r="I279" s="146"/>
      <c r="J279" s="146"/>
      <c r="K279" s="146"/>
      <c r="L279" s="146"/>
      <c r="M279" s="146"/>
      <c r="N279" s="146"/>
      <c r="O279" s="146"/>
      <c r="P279" s="146"/>
      <c r="Q279" s="146"/>
      <c r="R279" s="146"/>
      <c r="S279" s="146"/>
      <c r="T279" s="146"/>
      <c r="U279" s="146"/>
      <c r="V279" s="146"/>
      <c r="W279" s="146"/>
      <c r="X279" s="146"/>
      <c r="Y279" s="146"/>
      <c r="Z279" s="146"/>
    </row>
    <row r="280" spans="1:26" ht="15.75" customHeight="1" x14ac:dyDescent="0.2">
      <c r="A280" s="146"/>
      <c r="B280" s="146"/>
      <c r="C280" s="146"/>
      <c r="D280" s="146"/>
      <c r="E280" s="146"/>
      <c r="F280" s="146"/>
      <c r="G280" s="146"/>
      <c r="H280" s="146"/>
      <c r="I280" s="146"/>
      <c r="J280" s="146"/>
      <c r="K280" s="146"/>
      <c r="L280" s="146"/>
      <c r="M280" s="146"/>
      <c r="N280" s="146"/>
      <c r="O280" s="146"/>
      <c r="P280" s="146"/>
      <c r="Q280" s="146"/>
      <c r="R280" s="146"/>
      <c r="S280" s="146"/>
      <c r="T280" s="146"/>
      <c r="U280" s="146"/>
      <c r="V280" s="146"/>
      <c r="W280" s="146"/>
      <c r="X280" s="146"/>
      <c r="Y280" s="146"/>
      <c r="Z280" s="146"/>
    </row>
    <row r="281" spans="1:26" ht="15.75" customHeight="1" x14ac:dyDescent="0.2">
      <c r="A281" s="146"/>
      <c r="B281" s="146"/>
      <c r="C281" s="146"/>
      <c r="D281" s="146"/>
      <c r="E281" s="146"/>
      <c r="F281" s="146"/>
      <c r="G281" s="146"/>
      <c r="H281" s="146"/>
      <c r="I281" s="146"/>
      <c r="J281" s="146"/>
      <c r="K281" s="146"/>
      <c r="L281" s="146"/>
      <c r="M281" s="146"/>
      <c r="N281" s="146"/>
      <c r="O281" s="146"/>
      <c r="P281" s="146"/>
      <c r="Q281" s="146"/>
      <c r="R281" s="146"/>
      <c r="S281" s="146"/>
      <c r="T281" s="146"/>
      <c r="U281" s="146"/>
      <c r="V281" s="146"/>
      <c r="W281" s="146"/>
      <c r="X281" s="146"/>
      <c r="Y281" s="146"/>
      <c r="Z281" s="146"/>
    </row>
    <row r="282" spans="1:26" ht="15.75" customHeight="1" x14ac:dyDescent="0.2">
      <c r="A282" s="146"/>
      <c r="B282" s="146"/>
      <c r="C282" s="146"/>
      <c r="D282" s="146"/>
      <c r="E282" s="146"/>
      <c r="F282" s="146"/>
      <c r="G282" s="146"/>
      <c r="H282" s="146"/>
      <c r="I282" s="146"/>
      <c r="J282" s="146"/>
      <c r="K282" s="146"/>
      <c r="L282" s="146"/>
      <c r="M282" s="146"/>
      <c r="N282" s="146"/>
      <c r="O282" s="146"/>
      <c r="P282" s="146"/>
      <c r="Q282" s="146"/>
      <c r="R282" s="146"/>
      <c r="S282" s="146"/>
      <c r="T282" s="146"/>
      <c r="U282" s="146"/>
      <c r="V282" s="146"/>
      <c r="W282" s="146"/>
      <c r="X282" s="146"/>
      <c r="Y282" s="146"/>
      <c r="Z282" s="146"/>
    </row>
    <row r="283" spans="1:26" ht="15.75" customHeight="1" x14ac:dyDescent="0.2">
      <c r="A283" s="146"/>
      <c r="B283" s="146"/>
      <c r="C283" s="146"/>
      <c r="D283" s="146"/>
      <c r="E283" s="146"/>
      <c r="F283" s="146"/>
      <c r="G283" s="146"/>
      <c r="H283" s="146"/>
      <c r="I283" s="146"/>
      <c r="J283" s="146"/>
      <c r="K283" s="146"/>
      <c r="L283" s="146"/>
      <c r="M283" s="146"/>
      <c r="N283" s="146"/>
      <c r="O283" s="146"/>
      <c r="P283" s="146"/>
      <c r="Q283" s="146"/>
      <c r="R283" s="146"/>
      <c r="S283" s="146"/>
      <c r="T283" s="146"/>
      <c r="U283" s="146"/>
      <c r="V283" s="146"/>
      <c r="W283" s="146"/>
      <c r="X283" s="146"/>
      <c r="Y283" s="146"/>
      <c r="Z283" s="146"/>
    </row>
    <row r="284" spans="1:26" ht="15.75" customHeight="1" x14ac:dyDescent="0.2">
      <c r="A284" s="146"/>
      <c r="B284" s="146"/>
      <c r="C284" s="146"/>
      <c r="D284" s="146"/>
      <c r="E284" s="146"/>
      <c r="F284" s="146"/>
      <c r="G284" s="146"/>
      <c r="H284" s="146"/>
      <c r="I284" s="146"/>
      <c r="J284" s="146"/>
      <c r="K284" s="146"/>
      <c r="L284" s="146"/>
      <c r="M284" s="146"/>
      <c r="N284" s="146"/>
      <c r="O284" s="146"/>
      <c r="P284" s="146"/>
      <c r="Q284" s="146"/>
      <c r="R284" s="146"/>
      <c r="S284" s="146"/>
      <c r="T284" s="146"/>
      <c r="U284" s="146"/>
      <c r="V284" s="146"/>
      <c r="W284" s="146"/>
      <c r="X284" s="146"/>
      <c r="Y284" s="146"/>
      <c r="Z284" s="146"/>
    </row>
    <row r="285" spans="1:26" ht="15.75" customHeight="1" x14ac:dyDescent="0.2">
      <c r="A285" s="146"/>
      <c r="B285" s="146"/>
      <c r="C285" s="146"/>
      <c r="D285" s="146"/>
      <c r="E285" s="146"/>
      <c r="F285" s="146"/>
      <c r="G285" s="146"/>
      <c r="H285" s="146"/>
      <c r="I285" s="146"/>
      <c r="J285" s="146"/>
      <c r="K285" s="146"/>
      <c r="L285" s="146"/>
      <c r="M285" s="146"/>
      <c r="N285" s="146"/>
      <c r="O285" s="146"/>
      <c r="P285" s="146"/>
      <c r="Q285" s="146"/>
      <c r="R285" s="146"/>
      <c r="S285" s="146"/>
      <c r="T285" s="146"/>
      <c r="U285" s="146"/>
      <c r="V285" s="146"/>
      <c r="W285" s="146"/>
      <c r="X285" s="146"/>
      <c r="Y285" s="146"/>
      <c r="Z285" s="146"/>
    </row>
    <row r="286" spans="1:26" ht="15.75" customHeight="1" x14ac:dyDescent="0.2">
      <c r="A286" s="146"/>
      <c r="B286" s="146"/>
      <c r="C286" s="146"/>
      <c r="D286" s="146"/>
      <c r="E286" s="146"/>
      <c r="F286" s="146"/>
      <c r="G286" s="146"/>
      <c r="H286" s="146"/>
      <c r="I286" s="146"/>
      <c r="J286" s="146"/>
      <c r="K286" s="146"/>
      <c r="L286" s="146"/>
      <c r="M286" s="146"/>
      <c r="N286" s="146"/>
      <c r="O286" s="146"/>
      <c r="P286" s="146"/>
      <c r="Q286" s="146"/>
      <c r="R286" s="146"/>
      <c r="S286" s="146"/>
      <c r="T286" s="146"/>
      <c r="U286" s="146"/>
      <c r="V286" s="146"/>
      <c r="W286" s="146"/>
      <c r="X286" s="146"/>
      <c r="Y286" s="146"/>
      <c r="Z286" s="146"/>
    </row>
    <row r="287" spans="1:26" ht="15.75" customHeight="1" x14ac:dyDescent="0.2">
      <c r="A287" s="146"/>
      <c r="B287" s="146"/>
      <c r="C287" s="146"/>
      <c r="D287" s="146"/>
      <c r="E287" s="146"/>
      <c r="F287" s="146"/>
      <c r="G287" s="146"/>
      <c r="H287" s="146"/>
      <c r="I287" s="146"/>
      <c r="J287" s="146"/>
      <c r="K287" s="146"/>
      <c r="L287" s="146"/>
      <c r="M287" s="146"/>
      <c r="N287" s="146"/>
      <c r="O287" s="146"/>
      <c r="P287" s="146"/>
      <c r="Q287" s="146"/>
      <c r="R287" s="146"/>
      <c r="S287" s="146"/>
      <c r="T287" s="146"/>
      <c r="U287" s="146"/>
      <c r="V287" s="146"/>
      <c r="W287" s="146"/>
      <c r="X287" s="146"/>
      <c r="Y287" s="146"/>
      <c r="Z287" s="146"/>
    </row>
    <row r="288" spans="1:26" ht="15.75" customHeight="1" x14ac:dyDescent="0.2">
      <c r="A288" s="146"/>
      <c r="B288" s="146"/>
      <c r="C288" s="146"/>
      <c r="D288" s="146"/>
      <c r="E288" s="146"/>
      <c r="F288" s="146"/>
      <c r="G288" s="146"/>
      <c r="H288" s="146"/>
      <c r="I288" s="146"/>
      <c r="J288" s="146"/>
      <c r="K288" s="146"/>
      <c r="L288" s="146"/>
      <c r="M288" s="146"/>
      <c r="N288" s="146"/>
      <c r="O288" s="146"/>
      <c r="P288" s="146"/>
      <c r="Q288" s="146"/>
      <c r="R288" s="146"/>
      <c r="S288" s="146"/>
      <c r="T288" s="146"/>
      <c r="U288" s="146"/>
      <c r="V288" s="146"/>
      <c r="W288" s="146"/>
      <c r="X288" s="146"/>
      <c r="Y288" s="146"/>
      <c r="Z288" s="146"/>
    </row>
    <row r="289" spans="1:26" ht="15.75" customHeight="1" x14ac:dyDescent="0.2">
      <c r="A289" s="146"/>
      <c r="B289" s="146"/>
      <c r="C289" s="146"/>
      <c r="D289" s="146"/>
      <c r="E289" s="146"/>
      <c r="F289" s="146"/>
      <c r="G289" s="146"/>
      <c r="H289" s="146"/>
      <c r="I289" s="146"/>
      <c r="J289" s="146"/>
      <c r="K289" s="146"/>
      <c r="L289" s="146"/>
      <c r="M289" s="146"/>
      <c r="N289" s="146"/>
      <c r="O289" s="146"/>
      <c r="P289" s="146"/>
      <c r="Q289" s="146"/>
      <c r="R289" s="146"/>
      <c r="S289" s="146"/>
      <c r="T289" s="146"/>
      <c r="U289" s="146"/>
      <c r="V289" s="146"/>
      <c r="W289" s="146"/>
      <c r="X289" s="146"/>
      <c r="Y289" s="146"/>
      <c r="Z289" s="146"/>
    </row>
    <row r="290" spans="1:26" ht="15.75" customHeight="1" x14ac:dyDescent="0.2">
      <c r="A290" s="146"/>
      <c r="B290" s="146"/>
      <c r="C290" s="146"/>
      <c r="D290" s="146"/>
      <c r="E290" s="146"/>
      <c r="F290" s="146"/>
      <c r="G290" s="146"/>
      <c r="H290" s="146"/>
      <c r="I290" s="146"/>
      <c r="J290" s="146"/>
      <c r="K290" s="146"/>
      <c r="L290" s="146"/>
      <c r="M290" s="146"/>
      <c r="N290" s="146"/>
      <c r="O290" s="146"/>
      <c r="P290" s="146"/>
      <c r="Q290" s="146"/>
      <c r="R290" s="146"/>
      <c r="S290" s="146"/>
      <c r="T290" s="146"/>
      <c r="U290" s="146"/>
      <c r="V290" s="146"/>
      <c r="W290" s="146"/>
      <c r="X290" s="146"/>
      <c r="Y290" s="146"/>
      <c r="Z290" s="146"/>
    </row>
    <row r="291" spans="1:26" ht="15.75" customHeight="1" x14ac:dyDescent="0.2">
      <c r="A291" s="146"/>
      <c r="B291" s="146"/>
      <c r="C291" s="146"/>
      <c r="D291" s="146"/>
      <c r="E291" s="146"/>
      <c r="F291" s="146"/>
      <c r="G291" s="146"/>
      <c r="H291" s="146"/>
      <c r="I291" s="146"/>
      <c r="J291" s="146"/>
      <c r="K291" s="146"/>
      <c r="L291" s="146"/>
      <c r="M291" s="146"/>
      <c r="N291" s="146"/>
      <c r="O291" s="146"/>
      <c r="P291" s="146"/>
      <c r="Q291" s="146"/>
      <c r="R291" s="146"/>
      <c r="S291" s="146"/>
      <c r="T291" s="146"/>
      <c r="U291" s="146"/>
      <c r="V291" s="146"/>
      <c r="W291" s="146"/>
      <c r="X291" s="146"/>
      <c r="Y291" s="146"/>
      <c r="Z291" s="146"/>
    </row>
    <row r="292" spans="1:26" ht="15.75" customHeight="1" x14ac:dyDescent="0.2">
      <c r="A292" s="146"/>
      <c r="B292" s="146"/>
      <c r="C292" s="146"/>
      <c r="D292" s="146"/>
      <c r="E292" s="146"/>
      <c r="F292" s="146"/>
      <c r="G292" s="146"/>
      <c r="H292" s="146"/>
      <c r="I292" s="146"/>
      <c r="J292" s="146"/>
      <c r="K292" s="146"/>
      <c r="L292" s="146"/>
      <c r="M292" s="146"/>
      <c r="N292" s="146"/>
      <c r="O292" s="146"/>
      <c r="P292" s="146"/>
      <c r="Q292" s="146"/>
      <c r="R292" s="146"/>
      <c r="S292" s="146"/>
      <c r="T292" s="146"/>
      <c r="U292" s="146"/>
      <c r="V292" s="146"/>
      <c r="W292" s="146"/>
      <c r="X292" s="146"/>
      <c r="Y292" s="146"/>
      <c r="Z292" s="146"/>
    </row>
    <row r="293" spans="1:26" ht="15.75" customHeight="1" x14ac:dyDescent="0.2">
      <c r="A293" s="146"/>
      <c r="B293" s="146"/>
      <c r="C293" s="146"/>
      <c r="D293" s="146"/>
      <c r="E293" s="146"/>
      <c r="F293" s="146"/>
      <c r="G293" s="146"/>
      <c r="H293" s="146"/>
      <c r="I293" s="146"/>
      <c r="J293" s="146"/>
      <c r="K293" s="146"/>
      <c r="L293" s="146"/>
      <c r="M293" s="146"/>
      <c r="N293" s="146"/>
      <c r="O293" s="146"/>
      <c r="P293" s="146"/>
      <c r="Q293" s="146"/>
      <c r="R293" s="146"/>
      <c r="S293" s="146"/>
      <c r="T293" s="146"/>
      <c r="U293" s="146"/>
      <c r="V293" s="146"/>
      <c r="W293" s="146"/>
      <c r="X293" s="146"/>
      <c r="Y293" s="146"/>
      <c r="Z293" s="146"/>
    </row>
    <row r="294" spans="1:26" ht="15.75" customHeight="1" x14ac:dyDescent="0.2">
      <c r="A294" s="146"/>
      <c r="B294" s="146"/>
      <c r="C294" s="146"/>
      <c r="D294" s="146"/>
      <c r="E294" s="146"/>
      <c r="F294" s="146"/>
      <c r="G294" s="146"/>
      <c r="H294" s="146"/>
      <c r="I294" s="146"/>
      <c r="J294" s="146"/>
      <c r="K294" s="146"/>
      <c r="L294" s="146"/>
      <c r="M294" s="146"/>
      <c r="N294" s="146"/>
      <c r="O294" s="146"/>
      <c r="P294" s="146"/>
      <c r="Q294" s="146"/>
      <c r="R294" s="146"/>
      <c r="S294" s="146"/>
      <c r="T294" s="146"/>
      <c r="U294" s="146"/>
      <c r="V294" s="146"/>
      <c r="W294" s="146"/>
      <c r="X294" s="146"/>
      <c r="Y294" s="146"/>
      <c r="Z294" s="146"/>
    </row>
    <row r="295" spans="1:26" ht="15.75" customHeight="1" x14ac:dyDescent="0.2">
      <c r="A295" s="146"/>
      <c r="B295" s="146"/>
      <c r="C295" s="146"/>
      <c r="D295" s="146"/>
      <c r="E295" s="146"/>
      <c r="F295" s="146"/>
      <c r="G295" s="146"/>
      <c r="H295" s="146"/>
      <c r="I295" s="146"/>
      <c r="J295" s="146"/>
      <c r="K295" s="146"/>
      <c r="L295" s="146"/>
      <c r="M295" s="146"/>
      <c r="N295" s="146"/>
      <c r="O295" s="146"/>
      <c r="P295" s="146"/>
      <c r="Q295" s="146"/>
      <c r="R295" s="146"/>
      <c r="S295" s="146"/>
      <c r="T295" s="146"/>
      <c r="U295" s="146"/>
      <c r="V295" s="146"/>
      <c r="W295" s="146"/>
      <c r="X295" s="146"/>
      <c r="Y295" s="146"/>
      <c r="Z295" s="146"/>
    </row>
    <row r="296" spans="1:26" ht="15.75" customHeight="1" x14ac:dyDescent="0.2">
      <c r="A296" s="146"/>
      <c r="B296" s="146"/>
      <c r="C296" s="146"/>
      <c r="D296" s="146"/>
      <c r="E296" s="146"/>
      <c r="F296" s="146"/>
      <c r="G296" s="146"/>
      <c r="H296" s="146"/>
      <c r="I296" s="146"/>
      <c r="J296" s="146"/>
      <c r="K296" s="146"/>
      <c r="L296" s="146"/>
      <c r="M296" s="146"/>
      <c r="N296" s="146"/>
      <c r="O296" s="146"/>
      <c r="P296" s="146"/>
      <c r="Q296" s="146"/>
      <c r="R296" s="146"/>
      <c r="S296" s="146"/>
      <c r="T296" s="146"/>
      <c r="U296" s="146"/>
      <c r="V296" s="146"/>
      <c r="W296" s="146"/>
      <c r="X296" s="146"/>
      <c r="Y296" s="146"/>
      <c r="Z296" s="146"/>
    </row>
    <row r="297" spans="1:26" ht="15.75" customHeight="1" x14ac:dyDescent="0.2">
      <c r="A297" s="146"/>
      <c r="B297" s="146"/>
      <c r="C297" s="146"/>
      <c r="D297" s="146"/>
      <c r="E297" s="146"/>
      <c r="F297" s="146"/>
      <c r="G297" s="146"/>
      <c r="H297" s="146"/>
      <c r="I297" s="146"/>
      <c r="J297" s="146"/>
      <c r="K297" s="146"/>
      <c r="L297" s="146"/>
      <c r="M297" s="146"/>
      <c r="N297" s="146"/>
      <c r="O297" s="146"/>
      <c r="P297" s="146"/>
      <c r="Q297" s="146"/>
      <c r="R297" s="146"/>
      <c r="S297" s="146"/>
      <c r="T297" s="146"/>
      <c r="U297" s="146"/>
      <c r="V297" s="146"/>
      <c r="W297" s="146"/>
      <c r="X297" s="146"/>
      <c r="Y297" s="146"/>
      <c r="Z297" s="146"/>
    </row>
    <row r="298" spans="1:26" ht="15.75" customHeight="1" x14ac:dyDescent="0.2">
      <c r="A298" s="146"/>
      <c r="B298" s="146"/>
      <c r="C298" s="146"/>
      <c r="D298" s="146"/>
      <c r="E298" s="146"/>
      <c r="F298" s="146"/>
      <c r="G298" s="146"/>
      <c r="H298" s="146"/>
      <c r="I298" s="146"/>
      <c r="J298" s="146"/>
      <c r="K298" s="146"/>
      <c r="L298" s="146"/>
      <c r="M298" s="146"/>
      <c r="N298" s="146"/>
      <c r="O298" s="146"/>
      <c r="P298" s="146"/>
      <c r="Q298" s="146"/>
      <c r="R298" s="146"/>
      <c r="S298" s="146"/>
      <c r="T298" s="146"/>
      <c r="U298" s="146"/>
      <c r="V298" s="146"/>
      <c r="W298" s="146"/>
      <c r="X298" s="146"/>
      <c r="Y298" s="146"/>
      <c r="Z298" s="146"/>
    </row>
    <row r="299" spans="1:26" ht="15.75" customHeight="1" x14ac:dyDescent="0.2">
      <c r="A299" s="146"/>
      <c r="B299" s="146"/>
      <c r="C299" s="146"/>
      <c r="D299" s="146"/>
      <c r="E299" s="146"/>
      <c r="F299" s="146"/>
      <c r="G299" s="146"/>
      <c r="H299" s="146"/>
      <c r="I299" s="146"/>
      <c r="J299" s="146"/>
      <c r="K299" s="146"/>
      <c r="L299" s="146"/>
      <c r="M299" s="146"/>
      <c r="N299" s="146"/>
      <c r="O299" s="146"/>
      <c r="P299" s="146"/>
      <c r="Q299" s="146"/>
      <c r="R299" s="146"/>
      <c r="S299" s="146"/>
      <c r="T299" s="146"/>
      <c r="U299" s="146"/>
      <c r="V299" s="146"/>
      <c r="W299" s="146"/>
      <c r="X299" s="146"/>
      <c r="Y299" s="146"/>
      <c r="Z299" s="146"/>
    </row>
    <row r="300" spans="1:26" ht="15.75" customHeight="1" x14ac:dyDescent="0.2">
      <c r="A300" s="146"/>
      <c r="B300" s="146"/>
      <c r="C300" s="146"/>
      <c r="D300" s="146"/>
      <c r="E300" s="146"/>
      <c r="F300" s="146"/>
      <c r="G300" s="146"/>
      <c r="H300" s="146"/>
      <c r="I300" s="146"/>
      <c r="J300" s="146"/>
      <c r="K300" s="146"/>
      <c r="L300" s="146"/>
      <c r="M300" s="146"/>
      <c r="N300" s="146"/>
      <c r="O300" s="146"/>
      <c r="P300" s="146"/>
      <c r="Q300" s="146"/>
      <c r="R300" s="146"/>
      <c r="S300" s="146"/>
      <c r="T300" s="146"/>
      <c r="U300" s="146"/>
      <c r="V300" s="146"/>
      <c r="W300" s="146"/>
      <c r="X300" s="146"/>
      <c r="Y300" s="146"/>
      <c r="Z300" s="146"/>
    </row>
    <row r="301" spans="1:26" ht="15.75" customHeight="1" x14ac:dyDescent="0.2">
      <c r="A301" s="146"/>
      <c r="B301" s="146"/>
      <c r="C301" s="146"/>
      <c r="D301" s="146"/>
      <c r="E301" s="146"/>
      <c r="F301" s="146"/>
      <c r="G301" s="146"/>
      <c r="H301" s="146"/>
      <c r="I301" s="146"/>
      <c r="J301" s="146"/>
      <c r="K301" s="146"/>
      <c r="L301" s="146"/>
      <c r="M301" s="146"/>
      <c r="N301" s="146"/>
      <c r="O301" s="146"/>
      <c r="P301" s="146"/>
      <c r="Q301" s="146"/>
      <c r="R301" s="146"/>
      <c r="S301" s="146"/>
      <c r="T301" s="146"/>
      <c r="U301" s="146"/>
      <c r="V301" s="146"/>
      <c r="W301" s="146"/>
      <c r="X301" s="146"/>
      <c r="Y301" s="146"/>
      <c r="Z301" s="146"/>
    </row>
    <row r="302" spans="1:26" ht="15.75" customHeight="1" x14ac:dyDescent="0.2">
      <c r="A302" s="146"/>
      <c r="B302" s="146"/>
      <c r="C302" s="146"/>
      <c r="D302" s="146"/>
      <c r="E302" s="146"/>
      <c r="F302" s="146"/>
      <c r="G302" s="146"/>
      <c r="H302" s="146"/>
      <c r="I302" s="146"/>
      <c r="J302" s="146"/>
      <c r="K302" s="146"/>
      <c r="L302" s="146"/>
      <c r="M302" s="146"/>
      <c r="N302" s="146"/>
      <c r="O302" s="146"/>
      <c r="P302" s="146"/>
      <c r="Q302" s="146"/>
      <c r="R302" s="146"/>
      <c r="S302" s="146"/>
      <c r="T302" s="146"/>
      <c r="U302" s="146"/>
      <c r="V302" s="146"/>
      <c r="W302" s="146"/>
      <c r="X302" s="146"/>
      <c r="Y302" s="146"/>
      <c r="Z302" s="146"/>
    </row>
    <row r="303" spans="1:26" ht="15.75" customHeight="1" x14ac:dyDescent="0.2">
      <c r="A303" s="146"/>
      <c r="B303" s="146"/>
      <c r="C303" s="146"/>
      <c r="D303" s="146"/>
      <c r="E303" s="146"/>
      <c r="F303" s="146"/>
      <c r="G303" s="146"/>
      <c r="H303" s="146"/>
      <c r="I303" s="146"/>
      <c r="J303" s="146"/>
      <c r="K303" s="146"/>
      <c r="L303" s="146"/>
      <c r="M303" s="146"/>
      <c r="N303" s="146"/>
      <c r="O303" s="146"/>
      <c r="P303" s="146"/>
      <c r="Q303" s="146"/>
      <c r="R303" s="146"/>
      <c r="S303" s="146"/>
      <c r="T303" s="146"/>
      <c r="U303" s="146"/>
      <c r="V303" s="146"/>
      <c r="W303" s="146"/>
      <c r="X303" s="146"/>
      <c r="Y303" s="146"/>
      <c r="Z303" s="146"/>
    </row>
    <row r="304" spans="1:26" ht="15.75" customHeight="1" x14ac:dyDescent="0.2">
      <c r="A304" s="146"/>
      <c r="B304" s="146"/>
      <c r="C304" s="146"/>
      <c r="D304" s="146"/>
      <c r="E304" s="146"/>
      <c r="F304" s="146"/>
      <c r="G304" s="146"/>
      <c r="H304" s="146"/>
      <c r="I304" s="146"/>
      <c r="J304" s="146"/>
      <c r="K304" s="146"/>
      <c r="L304" s="146"/>
      <c r="M304" s="146"/>
      <c r="N304" s="146"/>
      <c r="O304" s="146"/>
      <c r="P304" s="146"/>
      <c r="Q304" s="146"/>
      <c r="R304" s="146"/>
      <c r="S304" s="146"/>
      <c r="T304" s="146"/>
      <c r="U304" s="146"/>
      <c r="V304" s="146"/>
      <c r="W304" s="146"/>
      <c r="X304" s="146"/>
      <c r="Y304" s="146"/>
      <c r="Z304" s="146"/>
    </row>
    <row r="305" spans="1:26" ht="15.75" customHeight="1" x14ac:dyDescent="0.2">
      <c r="A305" s="146"/>
      <c r="B305" s="146"/>
      <c r="C305" s="146"/>
      <c r="D305" s="146"/>
      <c r="E305" s="146"/>
      <c r="F305" s="146"/>
      <c r="G305" s="146"/>
      <c r="H305" s="146"/>
      <c r="I305" s="146"/>
      <c r="J305" s="146"/>
      <c r="K305" s="146"/>
      <c r="L305" s="146"/>
      <c r="M305" s="146"/>
      <c r="N305" s="146"/>
      <c r="O305" s="146"/>
      <c r="P305" s="146"/>
      <c r="Q305" s="146"/>
      <c r="R305" s="146"/>
      <c r="S305" s="146"/>
      <c r="T305" s="146"/>
      <c r="U305" s="146"/>
      <c r="V305" s="146"/>
      <c r="W305" s="146"/>
      <c r="X305" s="146"/>
      <c r="Y305" s="146"/>
      <c r="Z305" s="146"/>
    </row>
    <row r="306" spans="1:26" ht="15.75" customHeight="1" x14ac:dyDescent="0.2">
      <c r="A306" s="146"/>
      <c r="B306" s="146"/>
      <c r="C306" s="146"/>
      <c r="D306" s="146"/>
      <c r="E306" s="146"/>
      <c r="F306" s="146"/>
      <c r="G306" s="146"/>
      <c r="H306" s="146"/>
      <c r="I306" s="146"/>
      <c r="J306" s="146"/>
      <c r="K306" s="146"/>
      <c r="L306" s="146"/>
      <c r="M306" s="146"/>
      <c r="N306" s="146"/>
      <c r="O306" s="146"/>
      <c r="P306" s="146"/>
      <c r="Q306" s="146"/>
      <c r="R306" s="146"/>
      <c r="S306" s="146"/>
      <c r="T306" s="146"/>
      <c r="U306" s="146"/>
      <c r="V306" s="146"/>
      <c r="W306" s="146"/>
      <c r="X306" s="146"/>
      <c r="Y306" s="146"/>
      <c r="Z306" s="146"/>
    </row>
    <row r="307" spans="1:26" ht="15.75" customHeight="1" x14ac:dyDescent="0.2">
      <c r="A307" s="146"/>
      <c r="B307" s="146"/>
      <c r="C307" s="146"/>
      <c r="D307" s="146"/>
      <c r="E307" s="146"/>
      <c r="F307" s="146"/>
      <c r="G307" s="146"/>
      <c r="H307" s="146"/>
      <c r="I307" s="146"/>
      <c r="J307" s="146"/>
      <c r="K307" s="146"/>
      <c r="L307" s="146"/>
      <c r="M307" s="146"/>
      <c r="N307" s="146"/>
      <c r="O307" s="146"/>
      <c r="P307" s="146"/>
      <c r="Q307" s="146"/>
      <c r="R307" s="146"/>
      <c r="S307" s="146"/>
      <c r="T307" s="146"/>
      <c r="U307" s="146"/>
      <c r="V307" s="146"/>
      <c r="W307" s="146"/>
      <c r="X307" s="146"/>
      <c r="Y307" s="146"/>
      <c r="Z307" s="146"/>
    </row>
    <row r="308" spans="1:26" ht="15.75" customHeight="1" x14ac:dyDescent="0.2">
      <c r="A308" s="146"/>
      <c r="B308" s="146"/>
      <c r="C308" s="146"/>
      <c r="D308" s="146"/>
      <c r="E308" s="146"/>
      <c r="F308" s="146"/>
      <c r="G308" s="146"/>
      <c r="H308" s="146"/>
      <c r="I308" s="146"/>
      <c r="J308" s="146"/>
      <c r="K308" s="146"/>
      <c r="L308" s="146"/>
      <c r="M308" s="146"/>
      <c r="N308" s="146"/>
      <c r="O308" s="146"/>
      <c r="P308" s="146"/>
      <c r="Q308" s="146"/>
      <c r="R308" s="146"/>
      <c r="S308" s="146"/>
      <c r="T308" s="146"/>
      <c r="U308" s="146"/>
      <c r="V308" s="146"/>
      <c r="W308" s="146"/>
      <c r="X308" s="146"/>
      <c r="Y308" s="146"/>
      <c r="Z308" s="146"/>
    </row>
    <row r="309" spans="1:26" ht="15.75" customHeight="1" x14ac:dyDescent="0.2">
      <c r="A309" s="146"/>
      <c r="B309" s="146"/>
      <c r="C309" s="146"/>
      <c r="D309" s="146"/>
      <c r="E309" s="146"/>
      <c r="F309" s="146"/>
      <c r="G309" s="146"/>
      <c r="H309" s="146"/>
      <c r="I309" s="146"/>
      <c r="J309" s="146"/>
      <c r="K309" s="146"/>
      <c r="L309" s="146"/>
      <c r="M309" s="146"/>
      <c r="N309" s="146"/>
      <c r="O309" s="146"/>
      <c r="P309" s="146"/>
      <c r="Q309" s="146"/>
      <c r="R309" s="146"/>
      <c r="S309" s="146"/>
      <c r="T309" s="146"/>
      <c r="U309" s="146"/>
      <c r="V309" s="146"/>
      <c r="W309" s="146"/>
      <c r="X309" s="146"/>
      <c r="Y309" s="146"/>
      <c r="Z309" s="146"/>
    </row>
    <row r="310" spans="1:26" ht="15.75" customHeight="1" x14ac:dyDescent="0.2">
      <c r="A310" s="146"/>
      <c r="B310" s="146"/>
      <c r="C310" s="146"/>
      <c r="D310" s="146"/>
      <c r="E310" s="146"/>
      <c r="F310" s="146"/>
      <c r="G310" s="146"/>
      <c r="H310" s="146"/>
      <c r="I310" s="146"/>
      <c r="J310" s="146"/>
      <c r="K310" s="146"/>
      <c r="L310" s="146"/>
      <c r="M310" s="146"/>
      <c r="N310" s="146"/>
      <c r="O310" s="146"/>
      <c r="P310" s="146"/>
      <c r="Q310" s="146"/>
      <c r="R310" s="146"/>
      <c r="S310" s="146"/>
      <c r="T310" s="146"/>
      <c r="U310" s="146"/>
      <c r="V310" s="146"/>
      <c r="W310" s="146"/>
      <c r="X310" s="146"/>
      <c r="Y310" s="146"/>
      <c r="Z310" s="146"/>
    </row>
    <row r="311" spans="1:26" ht="15.75" customHeight="1" x14ac:dyDescent="0.2">
      <c r="A311" s="146"/>
      <c r="B311" s="146"/>
      <c r="C311" s="146"/>
      <c r="D311" s="146"/>
      <c r="E311" s="146"/>
      <c r="F311" s="146"/>
      <c r="G311" s="146"/>
      <c r="H311" s="146"/>
      <c r="I311" s="146"/>
      <c r="J311" s="146"/>
      <c r="K311" s="146"/>
      <c r="L311" s="146"/>
      <c r="M311" s="146"/>
      <c r="N311" s="146"/>
      <c r="O311" s="146"/>
      <c r="P311" s="146"/>
      <c r="Q311" s="146"/>
      <c r="R311" s="146"/>
      <c r="S311" s="146"/>
      <c r="T311" s="146"/>
      <c r="U311" s="146"/>
      <c r="V311" s="146"/>
      <c r="W311" s="146"/>
      <c r="X311" s="146"/>
      <c r="Y311" s="146"/>
      <c r="Z311" s="146"/>
    </row>
    <row r="312" spans="1:26" ht="15.75" customHeight="1" x14ac:dyDescent="0.2">
      <c r="A312" s="146"/>
      <c r="B312" s="146"/>
      <c r="C312" s="146"/>
      <c r="D312" s="146"/>
      <c r="E312" s="146"/>
      <c r="F312" s="146"/>
      <c r="G312" s="146"/>
      <c r="H312" s="146"/>
      <c r="I312" s="146"/>
      <c r="J312" s="146"/>
      <c r="K312" s="146"/>
      <c r="L312" s="146"/>
      <c r="M312" s="146"/>
      <c r="N312" s="146"/>
      <c r="O312" s="146"/>
      <c r="P312" s="146"/>
      <c r="Q312" s="146"/>
      <c r="R312" s="146"/>
      <c r="S312" s="146"/>
      <c r="T312" s="146"/>
      <c r="U312" s="146"/>
      <c r="V312" s="146"/>
      <c r="W312" s="146"/>
      <c r="X312" s="146"/>
      <c r="Y312" s="146"/>
      <c r="Z312" s="146"/>
    </row>
    <row r="313" spans="1:26" ht="15.75" customHeight="1" x14ac:dyDescent="0.2">
      <c r="A313" s="146"/>
      <c r="B313" s="146"/>
      <c r="C313" s="146"/>
      <c r="D313" s="146"/>
      <c r="E313" s="146"/>
      <c r="F313" s="146"/>
      <c r="G313" s="146"/>
      <c r="H313" s="146"/>
      <c r="I313" s="146"/>
      <c r="J313" s="146"/>
      <c r="K313" s="146"/>
      <c r="L313" s="146"/>
      <c r="M313" s="146"/>
      <c r="N313" s="146"/>
      <c r="O313" s="146"/>
      <c r="P313" s="146"/>
      <c r="Q313" s="146"/>
      <c r="R313" s="146"/>
      <c r="S313" s="146"/>
      <c r="T313" s="146"/>
      <c r="U313" s="146"/>
      <c r="V313" s="146"/>
      <c r="W313" s="146"/>
      <c r="X313" s="146"/>
      <c r="Y313" s="146"/>
      <c r="Z313" s="146"/>
    </row>
    <row r="314" spans="1:26" ht="15.75" customHeight="1" x14ac:dyDescent="0.2">
      <c r="A314" s="146"/>
      <c r="B314" s="146"/>
      <c r="C314" s="146"/>
      <c r="D314" s="146"/>
      <c r="E314" s="146"/>
      <c r="F314" s="146"/>
      <c r="G314" s="146"/>
      <c r="H314" s="146"/>
      <c r="I314" s="146"/>
      <c r="J314" s="146"/>
      <c r="K314" s="146"/>
      <c r="L314" s="146"/>
      <c r="M314" s="146"/>
      <c r="N314" s="146"/>
      <c r="O314" s="146"/>
      <c r="P314" s="146"/>
      <c r="Q314" s="146"/>
      <c r="R314" s="146"/>
      <c r="S314" s="146"/>
      <c r="T314" s="146"/>
      <c r="U314" s="146"/>
      <c r="V314" s="146"/>
      <c r="W314" s="146"/>
      <c r="X314" s="146"/>
      <c r="Y314" s="146"/>
      <c r="Z314" s="146"/>
    </row>
    <row r="315" spans="1:26" ht="15.75" customHeight="1" x14ac:dyDescent="0.2">
      <c r="A315" s="146"/>
      <c r="B315" s="146"/>
      <c r="C315" s="146"/>
      <c r="D315" s="146"/>
      <c r="E315" s="146"/>
      <c r="F315" s="146"/>
      <c r="G315" s="146"/>
      <c r="H315" s="146"/>
      <c r="I315" s="146"/>
      <c r="J315" s="146"/>
      <c r="K315" s="146"/>
      <c r="L315" s="146"/>
      <c r="M315" s="146"/>
      <c r="N315" s="146"/>
      <c r="O315" s="146"/>
      <c r="P315" s="146"/>
      <c r="Q315" s="146"/>
      <c r="R315" s="146"/>
      <c r="S315" s="146"/>
      <c r="T315" s="146"/>
      <c r="U315" s="146"/>
      <c r="V315" s="146"/>
      <c r="W315" s="146"/>
      <c r="X315" s="146"/>
      <c r="Y315" s="146"/>
      <c r="Z315" s="146"/>
    </row>
    <row r="316" spans="1:26" ht="15.75" customHeight="1" x14ac:dyDescent="0.2">
      <c r="A316" s="146"/>
      <c r="B316" s="146"/>
      <c r="C316" s="146"/>
      <c r="D316" s="146"/>
      <c r="E316" s="146"/>
      <c r="F316" s="146"/>
      <c r="G316" s="146"/>
      <c r="H316" s="146"/>
      <c r="I316" s="146"/>
      <c r="J316" s="146"/>
      <c r="K316" s="146"/>
      <c r="L316" s="146"/>
      <c r="M316" s="146"/>
      <c r="N316" s="146"/>
      <c r="O316" s="146"/>
      <c r="P316" s="146"/>
      <c r="Q316" s="146"/>
      <c r="R316" s="146"/>
      <c r="S316" s="146"/>
      <c r="T316" s="146"/>
      <c r="U316" s="146"/>
      <c r="V316" s="146"/>
      <c r="W316" s="146"/>
      <c r="X316" s="146"/>
      <c r="Y316" s="146"/>
      <c r="Z316" s="146"/>
    </row>
    <row r="317" spans="1:26" ht="15.75" customHeight="1" x14ac:dyDescent="0.2">
      <c r="A317" s="146"/>
      <c r="B317" s="146"/>
      <c r="C317" s="146"/>
      <c r="D317" s="146"/>
      <c r="E317" s="146"/>
      <c r="F317" s="146"/>
      <c r="G317" s="146"/>
      <c r="H317" s="146"/>
      <c r="I317" s="146"/>
      <c r="J317" s="146"/>
      <c r="K317" s="146"/>
      <c r="L317" s="146"/>
      <c r="M317" s="146"/>
      <c r="N317" s="146"/>
      <c r="O317" s="146"/>
      <c r="P317" s="146"/>
      <c r="Q317" s="146"/>
      <c r="R317" s="146"/>
      <c r="S317" s="146"/>
      <c r="T317" s="146"/>
      <c r="U317" s="146"/>
      <c r="V317" s="146"/>
      <c r="W317" s="146"/>
      <c r="X317" s="146"/>
      <c r="Y317" s="146"/>
      <c r="Z317" s="146"/>
    </row>
    <row r="318" spans="1:26" ht="15.75" customHeight="1" x14ac:dyDescent="0.2">
      <c r="A318" s="146"/>
      <c r="B318" s="146"/>
      <c r="C318" s="146"/>
      <c r="D318" s="146"/>
      <c r="E318" s="146"/>
      <c r="F318" s="146"/>
      <c r="G318" s="146"/>
      <c r="H318" s="146"/>
      <c r="I318" s="146"/>
      <c r="J318" s="146"/>
      <c r="K318" s="146"/>
      <c r="L318" s="146"/>
      <c r="M318" s="146"/>
      <c r="N318" s="146"/>
      <c r="O318" s="146"/>
      <c r="P318" s="146"/>
      <c r="Q318" s="146"/>
      <c r="R318" s="146"/>
      <c r="S318" s="146"/>
      <c r="T318" s="146"/>
      <c r="U318" s="146"/>
      <c r="V318" s="146"/>
      <c r="W318" s="146"/>
      <c r="X318" s="146"/>
      <c r="Y318" s="146"/>
      <c r="Z318" s="146"/>
    </row>
    <row r="319" spans="1:26" ht="15.75" customHeight="1" x14ac:dyDescent="0.2">
      <c r="A319" s="146"/>
      <c r="B319" s="146"/>
      <c r="C319" s="146"/>
      <c r="D319" s="146"/>
      <c r="E319" s="146"/>
      <c r="F319" s="146"/>
      <c r="G319" s="146"/>
      <c r="H319" s="146"/>
      <c r="I319" s="146"/>
      <c r="J319" s="146"/>
      <c r="K319" s="146"/>
      <c r="L319" s="146"/>
      <c r="M319" s="146"/>
      <c r="N319" s="146"/>
      <c r="O319" s="146"/>
      <c r="P319" s="146"/>
      <c r="Q319" s="146"/>
      <c r="R319" s="146"/>
      <c r="S319" s="146"/>
      <c r="T319" s="146"/>
      <c r="U319" s="146"/>
      <c r="V319" s="146"/>
      <c r="W319" s="146"/>
      <c r="X319" s="146"/>
      <c r="Y319" s="146"/>
      <c r="Z319" s="146"/>
    </row>
    <row r="320" spans="1:26" ht="15.75" customHeight="1" x14ac:dyDescent="0.2">
      <c r="A320" s="146"/>
      <c r="B320" s="146"/>
      <c r="C320" s="146"/>
      <c r="D320" s="146"/>
      <c r="E320" s="146"/>
      <c r="F320" s="146"/>
      <c r="G320" s="146"/>
      <c r="H320" s="146"/>
      <c r="I320" s="146"/>
      <c r="J320" s="146"/>
      <c r="K320" s="146"/>
      <c r="L320" s="146"/>
      <c r="M320" s="146"/>
      <c r="N320" s="146"/>
      <c r="O320" s="146"/>
      <c r="P320" s="146"/>
      <c r="Q320" s="146"/>
      <c r="R320" s="146"/>
      <c r="S320" s="146"/>
      <c r="T320" s="146"/>
      <c r="U320" s="146"/>
      <c r="V320" s="146"/>
      <c r="W320" s="146"/>
      <c r="X320" s="146"/>
      <c r="Y320" s="146"/>
      <c r="Z320" s="146"/>
    </row>
    <row r="321" spans="1:26" ht="15.75" customHeight="1" x14ac:dyDescent="0.2">
      <c r="A321" s="146"/>
      <c r="B321" s="146"/>
      <c r="C321" s="146"/>
      <c r="D321" s="146"/>
      <c r="E321" s="146"/>
      <c r="F321" s="146"/>
      <c r="G321" s="146"/>
      <c r="H321" s="146"/>
      <c r="I321" s="146"/>
      <c r="J321" s="146"/>
      <c r="K321" s="146"/>
      <c r="L321" s="146"/>
      <c r="M321" s="146"/>
      <c r="N321" s="146"/>
      <c r="O321" s="146"/>
      <c r="P321" s="146"/>
      <c r="Q321" s="146"/>
      <c r="R321" s="146"/>
      <c r="S321" s="146"/>
      <c r="T321" s="146"/>
      <c r="U321" s="146"/>
      <c r="V321" s="146"/>
      <c r="W321" s="146"/>
      <c r="X321" s="146"/>
      <c r="Y321" s="146"/>
      <c r="Z321" s="146"/>
    </row>
    <row r="322" spans="1:26" ht="15.75" customHeight="1" x14ac:dyDescent="0.2">
      <c r="A322" s="146"/>
      <c r="B322" s="146"/>
      <c r="C322" s="146"/>
      <c r="D322" s="146"/>
      <c r="E322" s="146"/>
      <c r="F322" s="146"/>
      <c r="G322" s="146"/>
      <c r="H322" s="146"/>
      <c r="I322" s="146"/>
      <c r="J322" s="146"/>
      <c r="K322" s="146"/>
      <c r="L322" s="146"/>
      <c r="M322" s="146"/>
      <c r="N322" s="146"/>
      <c r="O322" s="146"/>
      <c r="P322" s="146"/>
      <c r="Q322" s="146"/>
      <c r="R322" s="146"/>
      <c r="S322" s="146"/>
      <c r="T322" s="146"/>
      <c r="U322" s="146"/>
      <c r="V322" s="146"/>
      <c r="W322" s="146"/>
      <c r="X322" s="146"/>
      <c r="Y322" s="146"/>
      <c r="Z322" s="146"/>
    </row>
    <row r="323" spans="1:26" ht="15.75" customHeight="1" x14ac:dyDescent="0.2">
      <c r="A323" s="146"/>
      <c r="B323" s="146"/>
      <c r="C323" s="146"/>
      <c r="D323" s="146"/>
      <c r="E323" s="146"/>
      <c r="F323" s="146"/>
      <c r="G323" s="146"/>
      <c r="H323" s="146"/>
      <c r="I323" s="146"/>
      <c r="J323" s="146"/>
      <c r="K323" s="146"/>
      <c r="L323" s="146"/>
      <c r="M323" s="146"/>
      <c r="N323" s="146"/>
      <c r="O323" s="146"/>
      <c r="P323" s="146"/>
      <c r="Q323" s="146"/>
      <c r="R323" s="146"/>
      <c r="S323" s="146"/>
      <c r="T323" s="146"/>
      <c r="U323" s="146"/>
      <c r="V323" s="146"/>
      <c r="W323" s="146"/>
      <c r="X323" s="146"/>
      <c r="Y323" s="146"/>
      <c r="Z323" s="146"/>
    </row>
    <row r="324" spans="1:26" ht="15.75" customHeight="1" x14ac:dyDescent="0.2">
      <c r="A324" s="146"/>
      <c r="B324" s="146"/>
      <c r="C324" s="146"/>
      <c r="D324" s="146"/>
      <c r="E324" s="146"/>
      <c r="F324" s="146"/>
      <c r="G324" s="146"/>
      <c r="H324" s="146"/>
      <c r="I324" s="146"/>
      <c r="J324" s="146"/>
      <c r="K324" s="146"/>
      <c r="L324" s="146"/>
      <c r="M324" s="146"/>
      <c r="N324" s="146"/>
      <c r="O324" s="146"/>
      <c r="P324" s="146"/>
      <c r="Q324" s="146"/>
      <c r="R324" s="146"/>
      <c r="S324" s="146"/>
      <c r="T324" s="146"/>
      <c r="U324" s="146"/>
      <c r="V324" s="146"/>
      <c r="W324" s="146"/>
      <c r="X324" s="146"/>
      <c r="Y324" s="146"/>
      <c r="Z324" s="146"/>
    </row>
    <row r="325" spans="1:26" ht="15.75" customHeight="1" x14ac:dyDescent="0.2">
      <c r="A325" s="146"/>
      <c r="B325" s="146"/>
      <c r="C325" s="146"/>
      <c r="D325" s="146"/>
      <c r="E325" s="146"/>
      <c r="F325" s="146"/>
      <c r="G325" s="146"/>
      <c r="H325" s="146"/>
      <c r="I325" s="146"/>
      <c r="J325" s="146"/>
      <c r="K325" s="146"/>
      <c r="L325" s="146"/>
      <c r="M325" s="146"/>
      <c r="N325" s="146"/>
      <c r="O325" s="146"/>
      <c r="P325" s="146"/>
      <c r="Q325" s="146"/>
      <c r="R325" s="146"/>
      <c r="S325" s="146"/>
      <c r="T325" s="146"/>
      <c r="U325" s="146"/>
      <c r="V325" s="146"/>
      <c r="W325" s="146"/>
      <c r="X325" s="146"/>
      <c r="Y325" s="146"/>
      <c r="Z325" s="146"/>
    </row>
    <row r="326" spans="1:26" ht="15.75" customHeight="1" x14ac:dyDescent="0.2">
      <c r="A326" s="146"/>
      <c r="B326" s="146"/>
      <c r="C326" s="146"/>
      <c r="D326" s="146"/>
      <c r="E326" s="146"/>
      <c r="F326" s="146"/>
      <c r="G326" s="146"/>
      <c r="H326" s="146"/>
      <c r="I326" s="146"/>
      <c r="J326" s="146"/>
      <c r="K326" s="146"/>
      <c r="L326" s="146"/>
      <c r="M326" s="146"/>
      <c r="N326" s="146"/>
      <c r="O326" s="146"/>
      <c r="P326" s="146"/>
      <c r="Q326" s="146"/>
      <c r="R326" s="146"/>
      <c r="S326" s="146"/>
      <c r="T326" s="146"/>
      <c r="U326" s="146"/>
      <c r="V326" s="146"/>
      <c r="W326" s="146"/>
      <c r="X326" s="146"/>
      <c r="Y326" s="146"/>
      <c r="Z326" s="146"/>
    </row>
    <row r="327" spans="1:26" ht="15.75" customHeight="1" x14ac:dyDescent="0.2">
      <c r="A327" s="146"/>
      <c r="B327" s="146"/>
      <c r="C327" s="146"/>
      <c r="D327" s="146"/>
      <c r="E327" s="146"/>
      <c r="F327" s="146"/>
      <c r="G327" s="146"/>
      <c r="H327" s="146"/>
      <c r="I327" s="146"/>
      <c r="J327" s="146"/>
      <c r="K327" s="146"/>
      <c r="L327" s="146"/>
      <c r="M327" s="146"/>
      <c r="N327" s="146"/>
      <c r="O327" s="146"/>
      <c r="P327" s="146"/>
      <c r="Q327" s="146"/>
      <c r="R327" s="146"/>
      <c r="S327" s="146"/>
      <c r="T327" s="146"/>
      <c r="U327" s="146"/>
      <c r="V327" s="146"/>
      <c r="W327" s="146"/>
      <c r="X327" s="146"/>
      <c r="Y327" s="146"/>
      <c r="Z327" s="146"/>
    </row>
    <row r="328" spans="1:26" ht="15.75" customHeight="1" x14ac:dyDescent="0.2">
      <c r="A328" s="146"/>
      <c r="B328" s="146"/>
      <c r="C328" s="146"/>
      <c r="D328" s="146"/>
      <c r="E328" s="146"/>
      <c r="F328" s="146"/>
      <c r="G328" s="146"/>
      <c r="H328" s="146"/>
      <c r="I328" s="146"/>
      <c r="J328" s="146"/>
      <c r="K328" s="146"/>
      <c r="L328" s="146"/>
      <c r="M328" s="146"/>
      <c r="N328" s="146"/>
      <c r="O328" s="146"/>
      <c r="P328" s="146"/>
      <c r="Q328" s="146"/>
      <c r="R328" s="146"/>
      <c r="S328" s="146"/>
      <c r="T328" s="146"/>
      <c r="U328" s="146"/>
      <c r="V328" s="146"/>
      <c r="W328" s="146"/>
      <c r="X328" s="146"/>
      <c r="Y328" s="146"/>
      <c r="Z328" s="146"/>
    </row>
    <row r="329" spans="1:26" ht="15.75" customHeight="1" x14ac:dyDescent="0.2">
      <c r="A329" s="146"/>
      <c r="B329" s="146"/>
      <c r="C329" s="146"/>
      <c r="D329" s="146"/>
      <c r="E329" s="146"/>
      <c r="F329" s="146"/>
      <c r="G329" s="146"/>
      <c r="H329" s="146"/>
      <c r="I329" s="146"/>
      <c r="J329" s="146"/>
      <c r="K329" s="146"/>
      <c r="L329" s="146"/>
      <c r="M329" s="146"/>
      <c r="N329" s="146"/>
      <c r="O329" s="146"/>
      <c r="P329" s="146"/>
      <c r="Q329" s="146"/>
      <c r="R329" s="146"/>
      <c r="S329" s="146"/>
      <c r="T329" s="146"/>
      <c r="U329" s="146"/>
      <c r="V329" s="146"/>
      <c r="W329" s="146"/>
      <c r="X329" s="146"/>
      <c r="Y329" s="146"/>
      <c r="Z329" s="146"/>
    </row>
    <row r="330" spans="1:26" ht="15.75" customHeight="1" x14ac:dyDescent="0.2">
      <c r="A330" s="146"/>
      <c r="B330" s="146"/>
      <c r="C330" s="146"/>
      <c r="D330" s="146"/>
      <c r="E330" s="146"/>
      <c r="F330" s="146"/>
      <c r="G330" s="146"/>
      <c r="H330" s="146"/>
      <c r="I330" s="146"/>
      <c r="J330" s="146"/>
      <c r="K330" s="146"/>
      <c r="L330" s="146"/>
      <c r="M330" s="146"/>
      <c r="N330" s="146"/>
      <c r="O330" s="146"/>
      <c r="P330" s="146"/>
      <c r="Q330" s="146"/>
      <c r="R330" s="146"/>
      <c r="S330" s="146"/>
      <c r="T330" s="146"/>
      <c r="U330" s="146"/>
      <c r="V330" s="146"/>
      <c r="W330" s="146"/>
      <c r="X330" s="146"/>
      <c r="Y330" s="146"/>
      <c r="Z330" s="146"/>
    </row>
    <row r="331" spans="1:26" ht="15.75" customHeight="1" x14ac:dyDescent="0.2">
      <c r="A331" s="146"/>
      <c r="B331" s="146"/>
      <c r="C331" s="146"/>
      <c r="D331" s="146"/>
      <c r="E331" s="146"/>
      <c r="F331" s="146"/>
      <c r="G331" s="146"/>
      <c r="H331" s="146"/>
      <c r="I331" s="146"/>
      <c r="J331" s="146"/>
      <c r="K331" s="146"/>
      <c r="L331" s="146"/>
      <c r="M331" s="146"/>
      <c r="N331" s="146"/>
      <c r="O331" s="146"/>
      <c r="P331" s="146"/>
      <c r="Q331" s="146"/>
      <c r="R331" s="146"/>
      <c r="S331" s="146"/>
      <c r="T331" s="146"/>
      <c r="U331" s="146"/>
      <c r="V331" s="146"/>
      <c r="W331" s="146"/>
      <c r="X331" s="146"/>
      <c r="Y331" s="146"/>
      <c r="Z331" s="146"/>
    </row>
    <row r="332" spans="1:26" ht="15.75" customHeight="1" x14ac:dyDescent="0.2">
      <c r="A332" s="146"/>
      <c r="B332" s="146"/>
      <c r="C332" s="146"/>
      <c r="D332" s="146"/>
      <c r="E332" s="146"/>
      <c r="F332" s="146"/>
      <c r="G332" s="146"/>
      <c r="H332" s="146"/>
      <c r="I332" s="146"/>
      <c r="J332" s="146"/>
      <c r="K332" s="146"/>
      <c r="L332" s="146"/>
      <c r="M332" s="146"/>
      <c r="N332" s="146"/>
      <c r="O332" s="146"/>
      <c r="P332" s="146"/>
      <c r="Q332" s="146"/>
      <c r="R332" s="146"/>
      <c r="S332" s="146"/>
      <c r="T332" s="146"/>
      <c r="U332" s="146"/>
      <c r="V332" s="146"/>
      <c r="W332" s="146"/>
      <c r="X332" s="146"/>
      <c r="Y332" s="146"/>
      <c r="Z332" s="146"/>
    </row>
    <row r="333" spans="1:26" ht="15.75" customHeight="1" x14ac:dyDescent="0.2">
      <c r="A333" s="146"/>
      <c r="B333" s="146"/>
      <c r="C333" s="146"/>
      <c r="D333" s="146"/>
      <c r="E333" s="146"/>
      <c r="F333" s="146"/>
      <c r="G333" s="146"/>
      <c r="H333" s="146"/>
      <c r="I333" s="146"/>
      <c r="J333" s="146"/>
      <c r="K333" s="146"/>
      <c r="L333" s="146"/>
      <c r="M333" s="146"/>
      <c r="N333" s="146"/>
      <c r="O333" s="146"/>
      <c r="P333" s="146"/>
      <c r="Q333" s="146"/>
      <c r="R333" s="146"/>
      <c r="S333" s="146"/>
      <c r="T333" s="146"/>
      <c r="U333" s="146"/>
      <c r="V333" s="146"/>
      <c r="W333" s="146"/>
      <c r="X333" s="146"/>
      <c r="Y333" s="146"/>
      <c r="Z333" s="146"/>
    </row>
    <row r="334" spans="1:26" ht="15.75" customHeight="1" x14ac:dyDescent="0.2">
      <c r="A334" s="146"/>
      <c r="B334" s="146"/>
      <c r="C334" s="146"/>
      <c r="D334" s="146"/>
      <c r="E334" s="146"/>
      <c r="F334" s="146"/>
      <c r="G334" s="146"/>
      <c r="H334" s="146"/>
      <c r="I334" s="146"/>
      <c r="J334" s="146"/>
      <c r="K334" s="146"/>
      <c r="L334" s="146"/>
      <c r="M334" s="146"/>
      <c r="N334" s="146"/>
      <c r="O334" s="146"/>
      <c r="P334" s="146"/>
      <c r="Q334" s="146"/>
      <c r="R334" s="146"/>
      <c r="S334" s="146"/>
      <c r="T334" s="146"/>
      <c r="U334" s="146"/>
      <c r="V334" s="146"/>
      <c r="W334" s="146"/>
      <c r="X334" s="146"/>
      <c r="Y334" s="146"/>
      <c r="Z334" s="146"/>
    </row>
    <row r="335" spans="1:26" ht="15.75" customHeight="1" x14ac:dyDescent="0.2">
      <c r="A335" s="146"/>
      <c r="B335" s="146"/>
      <c r="C335" s="146"/>
      <c r="D335" s="146"/>
      <c r="E335" s="146"/>
      <c r="F335" s="146"/>
      <c r="G335" s="146"/>
      <c r="H335" s="146"/>
      <c r="I335" s="146"/>
      <c r="J335" s="146"/>
      <c r="K335" s="146"/>
      <c r="L335" s="146"/>
      <c r="M335" s="146"/>
      <c r="N335" s="146"/>
      <c r="O335" s="146"/>
      <c r="P335" s="146"/>
      <c r="Q335" s="146"/>
      <c r="R335" s="146"/>
      <c r="S335" s="146"/>
      <c r="T335" s="146"/>
      <c r="U335" s="146"/>
      <c r="V335" s="146"/>
      <c r="W335" s="146"/>
      <c r="X335" s="146"/>
      <c r="Y335" s="146"/>
      <c r="Z335" s="146"/>
    </row>
    <row r="336" spans="1:26" ht="15.75" customHeight="1" x14ac:dyDescent="0.2">
      <c r="A336" s="146"/>
      <c r="B336" s="146"/>
      <c r="C336" s="146"/>
      <c r="D336" s="146"/>
      <c r="E336" s="146"/>
      <c r="F336" s="146"/>
      <c r="G336" s="146"/>
      <c r="H336" s="146"/>
      <c r="I336" s="146"/>
      <c r="J336" s="146"/>
      <c r="K336" s="146"/>
      <c r="L336" s="146"/>
      <c r="M336" s="146"/>
      <c r="N336" s="146"/>
      <c r="O336" s="146"/>
      <c r="P336" s="146"/>
      <c r="Q336" s="146"/>
      <c r="R336" s="146"/>
      <c r="S336" s="146"/>
      <c r="T336" s="146"/>
      <c r="U336" s="146"/>
      <c r="V336" s="146"/>
      <c r="W336" s="146"/>
      <c r="X336" s="146"/>
      <c r="Y336" s="146"/>
      <c r="Z336" s="146"/>
    </row>
    <row r="337" spans="1:26" ht="15.75" customHeight="1" x14ac:dyDescent="0.2">
      <c r="A337" s="146"/>
      <c r="B337" s="146"/>
      <c r="C337" s="146"/>
      <c r="D337" s="146"/>
      <c r="E337" s="146"/>
      <c r="F337" s="146"/>
      <c r="G337" s="146"/>
      <c r="H337" s="146"/>
      <c r="I337" s="146"/>
      <c r="J337" s="146"/>
      <c r="K337" s="146"/>
      <c r="L337" s="146"/>
      <c r="M337" s="146"/>
      <c r="N337" s="146"/>
      <c r="O337" s="146"/>
      <c r="P337" s="146"/>
      <c r="Q337" s="146"/>
      <c r="R337" s="146"/>
      <c r="S337" s="146"/>
      <c r="T337" s="146"/>
      <c r="U337" s="146"/>
      <c r="V337" s="146"/>
      <c r="W337" s="146"/>
      <c r="X337" s="146"/>
      <c r="Y337" s="146"/>
      <c r="Z337" s="146"/>
    </row>
    <row r="338" spans="1:26" ht="15.75" customHeight="1" x14ac:dyDescent="0.2">
      <c r="A338" s="146"/>
      <c r="B338" s="146"/>
      <c r="C338" s="146"/>
      <c r="D338" s="146"/>
      <c r="E338" s="146"/>
      <c r="F338" s="146"/>
      <c r="G338" s="146"/>
      <c r="H338" s="146"/>
      <c r="I338" s="146"/>
      <c r="J338" s="146"/>
      <c r="K338" s="146"/>
      <c r="L338" s="146"/>
      <c r="M338" s="146"/>
      <c r="N338" s="146"/>
      <c r="O338" s="146"/>
      <c r="P338" s="146"/>
      <c r="Q338" s="146"/>
      <c r="R338" s="146"/>
      <c r="S338" s="146"/>
      <c r="T338" s="146"/>
      <c r="U338" s="146"/>
      <c r="V338" s="146"/>
      <c r="W338" s="146"/>
      <c r="X338" s="146"/>
      <c r="Y338" s="146"/>
      <c r="Z338" s="146"/>
    </row>
    <row r="339" spans="1:26" ht="15.75" customHeight="1" x14ac:dyDescent="0.2">
      <c r="A339" s="146"/>
      <c r="B339" s="146"/>
      <c r="C339" s="146"/>
      <c r="D339" s="146"/>
      <c r="E339" s="146"/>
      <c r="F339" s="146"/>
      <c r="G339" s="146"/>
      <c r="H339" s="146"/>
      <c r="I339" s="146"/>
      <c r="J339" s="146"/>
      <c r="K339" s="146"/>
      <c r="L339" s="146"/>
      <c r="M339" s="146"/>
      <c r="N339" s="146"/>
      <c r="O339" s="146"/>
      <c r="P339" s="146"/>
      <c r="Q339" s="146"/>
      <c r="R339" s="146"/>
      <c r="S339" s="146"/>
      <c r="T339" s="146"/>
      <c r="U339" s="146"/>
      <c r="V339" s="146"/>
      <c r="W339" s="146"/>
      <c r="X339" s="146"/>
      <c r="Y339" s="146"/>
      <c r="Z339" s="146"/>
    </row>
    <row r="340" spans="1:26" ht="15.75" customHeight="1" x14ac:dyDescent="0.2">
      <c r="A340" s="146"/>
      <c r="B340" s="146"/>
      <c r="C340" s="146"/>
      <c r="D340" s="146"/>
      <c r="E340" s="146"/>
      <c r="F340" s="146"/>
      <c r="G340" s="146"/>
      <c r="H340" s="146"/>
      <c r="I340" s="146"/>
      <c r="J340" s="146"/>
      <c r="K340" s="146"/>
      <c r="L340" s="146"/>
      <c r="M340" s="146"/>
      <c r="N340" s="146"/>
      <c r="O340" s="146"/>
      <c r="P340" s="146"/>
      <c r="Q340" s="146"/>
      <c r="R340" s="146"/>
      <c r="S340" s="146"/>
      <c r="T340" s="146"/>
      <c r="U340" s="146"/>
      <c r="V340" s="146"/>
      <c r="W340" s="146"/>
      <c r="X340" s="146"/>
      <c r="Y340" s="146"/>
      <c r="Z340" s="146"/>
    </row>
    <row r="341" spans="1:26" ht="15.75" customHeight="1" x14ac:dyDescent="0.2">
      <c r="A341" s="146"/>
      <c r="B341" s="146"/>
      <c r="C341" s="146"/>
      <c r="D341" s="146"/>
      <c r="E341" s="146"/>
      <c r="F341" s="146"/>
      <c r="G341" s="146"/>
      <c r="H341" s="146"/>
      <c r="I341" s="146"/>
      <c r="J341" s="146"/>
      <c r="K341" s="146"/>
      <c r="L341" s="146"/>
      <c r="M341" s="146"/>
      <c r="N341" s="146"/>
      <c r="O341" s="146"/>
      <c r="P341" s="146"/>
      <c r="Q341" s="146"/>
      <c r="R341" s="146"/>
      <c r="S341" s="146"/>
      <c r="T341" s="146"/>
      <c r="U341" s="146"/>
      <c r="V341" s="146"/>
      <c r="W341" s="146"/>
      <c r="X341" s="146"/>
      <c r="Y341" s="146"/>
      <c r="Z341" s="146"/>
    </row>
    <row r="342" spans="1:26" ht="15.75" customHeight="1" x14ac:dyDescent="0.2">
      <c r="A342" s="146"/>
      <c r="B342" s="146"/>
      <c r="C342" s="146"/>
      <c r="D342" s="146"/>
      <c r="E342" s="146"/>
      <c r="F342" s="146"/>
      <c r="G342" s="146"/>
      <c r="H342" s="146"/>
      <c r="I342" s="146"/>
      <c r="J342" s="146"/>
      <c r="K342" s="146"/>
      <c r="L342" s="146"/>
      <c r="M342" s="146"/>
      <c r="N342" s="146"/>
      <c r="O342" s="146"/>
      <c r="P342" s="146"/>
      <c r="Q342" s="146"/>
      <c r="R342" s="146"/>
      <c r="S342" s="146"/>
      <c r="T342" s="146"/>
      <c r="U342" s="146"/>
      <c r="V342" s="146"/>
      <c r="W342" s="146"/>
      <c r="X342" s="146"/>
      <c r="Y342" s="146"/>
      <c r="Z342" s="146"/>
    </row>
    <row r="343" spans="1:26" ht="15.75" customHeight="1" x14ac:dyDescent="0.2">
      <c r="A343" s="146"/>
      <c r="B343" s="146"/>
      <c r="C343" s="146"/>
      <c r="D343" s="146"/>
      <c r="E343" s="146"/>
      <c r="F343" s="146"/>
      <c r="G343" s="146"/>
      <c r="H343" s="146"/>
      <c r="I343" s="146"/>
      <c r="J343" s="146"/>
      <c r="K343" s="146"/>
      <c r="L343" s="146"/>
      <c r="M343" s="146"/>
      <c r="N343" s="146"/>
      <c r="O343" s="146"/>
      <c r="P343" s="146"/>
      <c r="Q343" s="146"/>
      <c r="R343" s="146"/>
      <c r="S343" s="146"/>
      <c r="T343" s="146"/>
      <c r="U343" s="146"/>
      <c r="V343" s="146"/>
      <c r="W343" s="146"/>
      <c r="X343" s="146"/>
      <c r="Y343" s="146"/>
      <c r="Z343" s="146"/>
    </row>
    <row r="344" spans="1:26" ht="15.75" customHeight="1" x14ac:dyDescent="0.2">
      <c r="A344" s="146"/>
      <c r="B344" s="146"/>
      <c r="C344" s="146"/>
      <c r="D344" s="146"/>
      <c r="E344" s="146"/>
      <c r="F344" s="146"/>
      <c r="G344" s="146"/>
      <c r="H344" s="146"/>
      <c r="I344" s="146"/>
      <c r="J344" s="146"/>
      <c r="K344" s="146"/>
      <c r="L344" s="146"/>
      <c r="M344" s="146"/>
      <c r="N344" s="146"/>
      <c r="O344" s="146"/>
      <c r="P344" s="146"/>
      <c r="Q344" s="146"/>
      <c r="R344" s="146"/>
      <c r="S344" s="146"/>
      <c r="T344" s="146"/>
      <c r="U344" s="146"/>
      <c r="V344" s="146"/>
      <c r="W344" s="146"/>
      <c r="X344" s="146"/>
      <c r="Y344" s="146"/>
      <c r="Z344" s="146"/>
    </row>
    <row r="345" spans="1:26" ht="15.75" customHeight="1" x14ac:dyDescent="0.2">
      <c r="A345" s="146"/>
      <c r="B345" s="146"/>
      <c r="C345" s="146"/>
      <c r="D345" s="146"/>
      <c r="E345" s="146"/>
      <c r="F345" s="146"/>
      <c r="G345" s="146"/>
      <c r="H345" s="146"/>
      <c r="I345" s="146"/>
      <c r="J345" s="146"/>
      <c r="K345" s="146"/>
      <c r="L345" s="146"/>
      <c r="M345" s="146"/>
      <c r="N345" s="146"/>
      <c r="O345" s="146"/>
      <c r="P345" s="146"/>
      <c r="Q345" s="146"/>
      <c r="R345" s="146"/>
      <c r="S345" s="146"/>
      <c r="T345" s="146"/>
      <c r="U345" s="146"/>
      <c r="V345" s="146"/>
      <c r="W345" s="146"/>
      <c r="X345" s="146"/>
      <c r="Y345" s="146"/>
      <c r="Z345" s="146"/>
    </row>
    <row r="346" spans="1:26" ht="15.75" customHeight="1" x14ac:dyDescent="0.2">
      <c r="A346" s="146"/>
      <c r="B346" s="146"/>
      <c r="C346" s="146"/>
      <c r="D346" s="146"/>
      <c r="E346" s="146"/>
      <c r="F346" s="146"/>
      <c r="G346" s="146"/>
      <c r="H346" s="146"/>
      <c r="I346" s="146"/>
      <c r="J346" s="146"/>
      <c r="K346" s="146"/>
      <c r="L346" s="146"/>
      <c r="M346" s="146"/>
      <c r="N346" s="146"/>
      <c r="O346" s="146"/>
      <c r="P346" s="146"/>
      <c r="Q346" s="146"/>
      <c r="R346" s="146"/>
      <c r="S346" s="146"/>
      <c r="T346" s="146"/>
      <c r="U346" s="146"/>
      <c r="V346" s="146"/>
      <c r="W346" s="146"/>
      <c r="X346" s="146"/>
      <c r="Y346" s="146"/>
      <c r="Z346" s="146"/>
    </row>
    <row r="347" spans="1:26" ht="15.75" customHeight="1" x14ac:dyDescent="0.2">
      <c r="A347" s="146"/>
      <c r="B347" s="146"/>
      <c r="C347" s="146"/>
      <c r="D347" s="146"/>
      <c r="E347" s="146"/>
      <c r="F347" s="146"/>
      <c r="G347" s="146"/>
      <c r="H347" s="146"/>
      <c r="I347" s="146"/>
      <c r="J347" s="146"/>
      <c r="K347" s="146"/>
      <c r="L347" s="146"/>
      <c r="M347" s="146"/>
      <c r="N347" s="146"/>
      <c r="O347" s="146"/>
      <c r="P347" s="146"/>
      <c r="Q347" s="146"/>
      <c r="R347" s="146"/>
      <c r="S347" s="146"/>
      <c r="T347" s="146"/>
      <c r="U347" s="146"/>
      <c r="V347" s="146"/>
      <c r="W347" s="146"/>
      <c r="X347" s="146"/>
      <c r="Y347" s="146"/>
      <c r="Z347" s="146"/>
    </row>
    <row r="348" spans="1:26" ht="15.75" customHeight="1" x14ac:dyDescent="0.2">
      <c r="A348" s="146"/>
      <c r="B348" s="146"/>
      <c r="C348" s="146"/>
      <c r="D348" s="146"/>
      <c r="E348" s="146"/>
      <c r="F348" s="146"/>
      <c r="G348" s="146"/>
      <c r="H348" s="146"/>
      <c r="I348" s="146"/>
      <c r="J348" s="146"/>
      <c r="K348" s="146"/>
      <c r="L348" s="146"/>
      <c r="M348" s="146"/>
      <c r="N348" s="146"/>
      <c r="O348" s="146"/>
      <c r="P348" s="146"/>
      <c r="Q348" s="146"/>
      <c r="R348" s="146"/>
      <c r="S348" s="146"/>
      <c r="T348" s="146"/>
      <c r="U348" s="146"/>
      <c r="V348" s="146"/>
      <c r="W348" s="146"/>
      <c r="X348" s="146"/>
      <c r="Y348" s="146"/>
      <c r="Z348" s="146"/>
    </row>
    <row r="349" spans="1:26" ht="15.75" customHeight="1" x14ac:dyDescent="0.2">
      <c r="A349" s="146"/>
      <c r="B349" s="146"/>
      <c r="C349" s="146"/>
      <c r="D349" s="146"/>
      <c r="E349" s="146"/>
      <c r="F349" s="146"/>
      <c r="G349" s="146"/>
      <c r="H349" s="146"/>
      <c r="I349" s="146"/>
      <c r="J349" s="146"/>
      <c r="K349" s="146"/>
      <c r="L349" s="146"/>
      <c r="M349" s="146"/>
      <c r="N349" s="146"/>
      <c r="O349" s="146"/>
      <c r="P349" s="146"/>
      <c r="Q349" s="146"/>
      <c r="R349" s="146"/>
      <c r="S349" s="146"/>
      <c r="T349" s="146"/>
      <c r="U349" s="146"/>
      <c r="V349" s="146"/>
      <c r="W349" s="146"/>
      <c r="X349" s="146"/>
      <c r="Y349" s="146"/>
      <c r="Z349" s="146"/>
    </row>
    <row r="350" spans="1:26" ht="15.75" customHeight="1" x14ac:dyDescent="0.2">
      <c r="A350" s="146"/>
      <c r="B350" s="146"/>
      <c r="C350" s="146"/>
      <c r="D350" s="146"/>
      <c r="E350" s="146"/>
      <c r="F350" s="146"/>
      <c r="G350" s="146"/>
      <c r="H350" s="146"/>
      <c r="I350" s="146"/>
      <c r="J350" s="146"/>
      <c r="K350" s="146"/>
      <c r="L350" s="146"/>
      <c r="M350" s="146"/>
      <c r="N350" s="146"/>
      <c r="O350" s="146"/>
      <c r="P350" s="146"/>
      <c r="Q350" s="146"/>
      <c r="R350" s="146"/>
      <c r="S350" s="146"/>
      <c r="T350" s="146"/>
      <c r="U350" s="146"/>
      <c r="V350" s="146"/>
      <c r="W350" s="146"/>
      <c r="X350" s="146"/>
      <c r="Y350" s="146"/>
      <c r="Z350" s="146"/>
    </row>
    <row r="351" spans="1:26" ht="15.75" customHeight="1" x14ac:dyDescent="0.2">
      <c r="A351" s="146"/>
      <c r="B351" s="146"/>
      <c r="C351" s="146"/>
      <c r="D351" s="146"/>
      <c r="E351" s="146"/>
      <c r="F351" s="146"/>
      <c r="G351" s="146"/>
      <c r="H351" s="146"/>
      <c r="I351" s="146"/>
      <c r="J351" s="146"/>
      <c r="K351" s="146"/>
      <c r="L351" s="146"/>
      <c r="M351" s="146"/>
      <c r="N351" s="146"/>
      <c r="O351" s="146"/>
      <c r="P351" s="146"/>
      <c r="Q351" s="146"/>
      <c r="R351" s="146"/>
      <c r="S351" s="146"/>
      <c r="T351" s="146"/>
      <c r="U351" s="146"/>
      <c r="V351" s="146"/>
      <c r="W351" s="146"/>
      <c r="X351" s="146"/>
      <c r="Y351" s="146"/>
      <c r="Z351" s="146"/>
    </row>
    <row r="352" spans="1:26" ht="15.75" customHeight="1" x14ac:dyDescent="0.2">
      <c r="A352" s="146"/>
      <c r="B352" s="146"/>
      <c r="C352" s="146"/>
      <c r="D352" s="146"/>
      <c r="E352" s="146"/>
      <c r="F352" s="146"/>
      <c r="G352" s="146"/>
      <c r="H352" s="146"/>
      <c r="I352" s="146"/>
      <c r="J352" s="146"/>
      <c r="K352" s="146"/>
      <c r="L352" s="146"/>
      <c r="M352" s="146"/>
      <c r="N352" s="146"/>
      <c r="O352" s="146"/>
      <c r="P352" s="146"/>
      <c r="Q352" s="146"/>
      <c r="R352" s="146"/>
      <c r="S352" s="146"/>
      <c r="T352" s="146"/>
      <c r="U352" s="146"/>
      <c r="V352" s="146"/>
      <c r="W352" s="146"/>
      <c r="X352" s="146"/>
      <c r="Y352" s="146"/>
      <c r="Z352" s="146"/>
    </row>
    <row r="353" spans="1:26" ht="15.75" customHeight="1" x14ac:dyDescent="0.2">
      <c r="A353" s="146"/>
      <c r="B353" s="146"/>
      <c r="C353" s="146"/>
      <c r="D353" s="146"/>
      <c r="E353" s="146"/>
      <c r="F353" s="146"/>
      <c r="G353" s="146"/>
      <c r="H353" s="146"/>
      <c r="I353" s="146"/>
      <c r="J353" s="146"/>
      <c r="K353" s="146"/>
      <c r="L353" s="146"/>
      <c r="M353" s="146"/>
      <c r="N353" s="146"/>
      <c r="O353" s="146"/>
      <c r="P353" s="146"/>
      <c r="Q353" s="146"/>
      <c r="R353" s="146"/>
      <c r="S353" s="146"/>
      <c r="T353" s="146"/>
      <c r="U353" s="146"/>
      <c r="V353" s="146"/>
      <c r="W353" s="146"/>
      <c r="X353" s="146"/>
      <c r="Y353" s="146"/>
      <c r="Z353" s="146"/>
    </row>
    <row r="354" spans="1:26" ht="15.75" customHeight="1" x14ac:dyDescent="0.2">
      <c r="A354" s="146"/>
      <c r="B354" s="146"/>
      <c r="C354" s="146"/>
      <c r="D354" s="146"/>
      <c r="E354" s="146"/>
      <c r="F354" s="146"/>
      <c r="G354" s="146"/>
      <c r="H354" s="146"/>
      <c r="I354" s="146"/>
      <c r="J354" s="146"/>
      <c r="K354" s="146"/>
      <c r="L354" s="146"/>
      <c r="M354" s="146"/>
      <c r="N354" s="146"/>
      <c r="O354" s="146"/>
      <c r="P354" s="146"/>
      <c r="Q354" s="146"/>
      <c r="R354" s="146"/>
      <c r="S354" s="146"/>
      <c r="T354" s="146"/>
      <c r="U354" s="146"/>
      <c r="V354" s="146"/>
      <c r="W354" s="146"/>
      <c r="X354" s="146"/>
      <c r="Y354" s="146"/>
      <c r="Z354" s="146"/>
    </row>
    <row r="355" spans="1:26" ht="15.75" customHeight="1" x14ac:dyDescent="0.2">
      <c r="A355" s="146"/>
      <c r="B355" s="146"/>
      <c r="C355" s="146"/>
      <c r="D355" s="146"/>
      <c r="E355" s="146"/>
      <c r="F355" s="146"/>
      <c r="G355" s="146"/>
      <c r="H355" s="146"/>
      <c r="I355" s="146"/>
      <c r="J355" s="146"/>
      <c r="K355" s="146"/>
      <c r="L355" s="146"/>
      <c r="M355" s="146"/>
      <c r="N355" s="146"/>
      <c r="O355" s="146"/>
      <c r="P355" s="146"/>
      <c r="Q355" s="146"/>
      <c r="R355" s="146"/>
      <c r="S355" s="146"/>
      <c r="T355" s="146"/>
      <c r="U355" s="146"/>
      <c r="V355" s="146"/>
      <c r="W355" s="146"/>
      <c r="X355" s="146"/>
      <c r="Y355" s="146"/>
      <c r="Z355" s="146"/>
    </row>
    <row r="356" spans="1:26" ht="15.75" customHeight="1" x14ac:dyDescent="0.2">
      <c r="A356" s="146"/>
      <c r="B356" s="146"/>
      <c r="C356" s="146"/>
      <c r="D356" s="146"/>
      <c r="E356" s="146"/>
      <c r="F356" s="146"/>
      <c r="G356" s="146"/>
      <c r="H356" s="146"/>
      <c r="I356" s="146"/>
      <c r="J356" s="146"/>
      <c r="K356" s="146"/>
      <c r="L356" s="146"/>
      <c r="M356" s="146"/>
      <c r="N356" s="146"/>
      <c r="O356" s="146"/>
      <c r="P356" s="146"/>
      <c r="Q356" s="146"/>
      <c r="R356" s="146"/>
      <c r="S356" s="146"/>
      <c r="T356" s="146"/>
      <c r="U356" s="146"/>
      <c r="V356" s="146"/>
      <c r="W356" s="146"/>
      <c r="X356" s="146"/>
      <c r="Y356" s="146"/>
      <c r="Z356" s="146"/>
    </row>
    <row r="357" spans="1:26" ht="15.75" customHeight="1" x14ac:dyDescent="0.2">
      <c r="A357" s="146"/>
      <c r="B357" s="146"/>
      <c r="C357" s="146"/>
      <c r="D357" s="146"/>
      <c r="E357" s="146"/>
      <c r="F357" s="146"/>
      <c r="G357" s="146"/>
      <c r="H357" s="146"/>
      <c r="I357" s="146"/>
      <c r="J357" s="146"/>
      <c r="K357" s="146"/>
      <c r="L357" s="146"/>
      <c r="M357" s="146"/>
      <c r="N357" s="146"/>
      <c r="O357" s="146"/>
      <c r="P357" s="146"/>
      <c r="Q357" s="146"/>
      <c r="R357" s="146"/>
      <c r="S357" s="146"/>
      <c r="T357" s="146"/>
      <c r="U357" s="146"/>
      <c r="V357" s="146"/>
      <c r="W357" s="146"/>
      <c r="X357" s="146"/>
      <c r="Y357" s="146"/>
      <c r="Z357" s="146"/>
    </row>
    <row r="358" spans="1:26" ht="15.75" customHeight="1" x14ac:dyDescent="0.2">
      <c r="A358" s="146"/>
      <c r="B358" s="146"/>
      <c r="C358" s="146"/>
      <c r="D358" s="146"/>
      <c r="E358" s="146"/>
      <c r="F358" s="146"/>
      <c r="G358" s="146"/>
      <c r="H358" s="146"/>
      <c r="I358" s="146"/>
      <c r="J358" s="146"/>
      <c r="K358" s="146"/>
      <c r="L358" s="146"/>
      <c r="M358" s="146"/>
      <c r="N358" s="146"/>
      <c r="O358" s="146"/>
      <c r="P358" s="146"/>
      <c r="Q358" s="146"/>
      <c r="R358" s="146"/>
      <c r="S358" s="146"/>
      <c r="T358" s="146"/>
      <c r="U358" s="146"/>
      <c r="V358" s="146"/>
      <c r="W358" s="146"/>
      <c r="X358" s="146"/>
      <c r="Y358" s="146"/>
      <c r="Z358" s="146"/>
    </row>
    <row r="359" spans="1:26" ht="15.75" customHeight="1" x14ac:dyDescent="0.2">
      <c r="A359" s="146"/>
      <c r="B359" s="146"/>
      <c r="C359" s="146"/>
      <c r="D359" s="146"/>
      <c r="E359" s="146"/>
      <c r="F359" s="146"/>
      <c r="G359" s="146"/>
      <c r="H359" s="146"/>
      <c r="I359" s="146"/>
      <c r="J359" s="146"/>
      <c r="K359" s="146"/>
      <c r="L359" s="146"/>
      <c r="M359" s="146"/>
      <c r="N359" s="146"/>
      <c r="O359" s="146"/>
      <c r="P359" s="146"/>
      <c r="Q359" s="146"/>
      <c r="R359" s="146"/>
      <c r="S359" s="146"/>
      <c r="T359" s="146"/>
      <c r="U359" s="146"/>
      <c r="V359" s="146"/>
      <c r="W359" s="146"/>
      <c r="X359" s="146"/>
      <c r="Y359" s="146"/>
      <c r="Z359" s="146"/>
    </row>
    <row r="360" spans="1:26" ht="15.75" customHeight="1" x14ac:dyDescent="0.2">
      <c r="A360" s="146"/>
      <c r="B360" s="146"/>
      <c r="C360" s="146"/>
      <c r="D360" s="146"/>
      <c r="E360" s="146"/>
      <c r="F360" s="146"/>
      <c r="G360" s="146"/>
      <c r="H360" s="146"/>
      <c r="I360" s="146"/>
      <c r="J360" s="146"/>
      <c r="K360" s="146"/>
      <c r="L360" s="146"/>
      <c r="M360" s="146"/>
      <c r="N360" s="146"/>
      <c r="O360" s="146"/>
      <c r="P360" s="146"/>
      <c r="Q360" s="146"/>
      <c r="R360" s="146"/>
      <c r="S360" s="146"/>
      <c r="T360" s="146"/>
      <c r="U360" s="146"/>
      <c r="V360" s="146"/>
      <c r="W360" s="146"/>
      <c r="X360" s="146"/>
      <c r="Y360" s="146"/>
      <c r="Z360" s="146"/>
    </row>
    <row r="361" spans="1:26" ht="15.75" customHeight="1" x14ac:dyDescent="0.2">
      <c r="A361" s="146"/>
      <c r="B361" s="146"/>
      <c r="C361" s="146"/>
      <c r="D361" s="146"/>
      <c r="E361" s="146"/>
      <c r="F361" s="146"/>
      <c r="G361" s="146"/>
      <c r="H361" s="146"/>
      <c r="I361" s="146"/>
      <c r="J361" s="146"/>
      <c r="K361" s="146"/>
      <c r="L361" s="146"/>
      <c r="M361" s="146"/>
      <c r="N361" s="146"/>
      <c r="O361" s="146"/>
      <c r="P361" s="146"/>
      <c r="Q361" s="146"/>
      <c r="R361" s="146"/>
      <c r="S361" s="146"/>
      <c r="T361" s="146"/>
      <c r="U361" s="146"/>
      <c r="V361" s="146"/>
      <c r="W361" s="146"/>
      <c r="X361" s="146"/>
      <c r="Y361" s="146"/>
      <c r="Z361" s="146"/>
    </row>
    <row r="362" spans="1:26" ht="15.75" customHeight="1" x14ac:dyDescent="0.2">
      <c r="A362" s="146"/>
      <c r="B362" s="146"/>
      <c r="C362" s="146"/>
      <c r="D362" s="146"/>
      <c r="E362" s="146"/>
      <c r="F362" s="146"/>
      <c r="G362" s="146"/>
      <c r="H362" s="146"/>
      <c r="I362" s="146"/>
      <c r="J362" s="146"/>
      <c r="K362" s="146"/>
      <c r="L362" s="146"/>
      <c r="M362" s="146"/>
      <c r="N362" s="146"/>
      <c r="O362" s="146"/>
      <c r="P362" s="146"/>
      <c r="Q362" s="146"/>
      <c r="R362" s="146"/>
      <c r="S362" s="146"/>
      <c r="T362" s="146"/>
      <c r="U362" s="146"/>
      <c r="V362" s="146"/>
      <c r="W362" s="146"/>
      <c r="X362" s="146"/>
      <c r="Y362" s="146"/>
      <c r="Z362" s="146"/>
    </row>
    <row r="363" spans="1:26" ht="15.75" customHeight="1" x14ac:dyDescent="0.2">
      <c r="A363" s="146"/>
      <c r="B363" s="146"/>
      <c r="C363" s="146"/>
      <c r="D363" s="146"/>
      <c r="E363" s="146"/>
      <c r="F363" s="146"/>
      <c r="G363" s="146"/>
      <c r="H363" s="146"/>
      <c r="I363" s="146"/>
      <c r="J363" s="146"/>
      <c r="K363" s="146"/>
      <c r="L363" s="146"/>
      <c r="M363" s="146"/>
      <c r="N363" s="146"/>
      <c r="O363" s="146"/>
      <c r="P363" s="146"/>
      <c r="Q363" s="146"/>
      <c r="R363" s="146"/>
      <c r="S363" s="146"/>
      <c r="T363" s="146"/>
      <c r="U363" s="146"/>
      <c r="V363" s="146"/>
      <c r="W363" s="146"/>
      <c r="X363" s="146"/>
      <c r="Y363" s="146"/>
      <c r="Z363" s="146"/>
    </row>
    <row r="364" spans="1:26" ht="15.75" customHeight="1" x14ac:dyDescent="0.2">
      <c r="A364" s="146"/>
      <c r="B364" s="146"/>
      <c r="C364" s="146"/>
      <c r="D364" s="146"/>
      <c r="E364" s="146"/>
      <c r="F364" s="146"/>
      <c r="G364" s="146"/>
      <c r="H364" s="146"/>
      <c r="I364" s="146"/>
      <c r="J364" s="146"/>
      <c r="K364" s="146"/>
      <c r="L364" s="146"/>
      <c r="M364" s="146"/>
      <c r="N364" s="146"/>
      <c r="O364" s="146"/>
      <c r="P364" s="146"/>
      <c r="Q364" s="146"/>
      <c r="R364" s="146"/>
      <c r="S364" s="146"/>
      <c r="T364" s="146"/>
      <c r="U364" s="146"/>
      <c r="V364" s="146"/>
      <c r="W364" s="146"/>
      <c r="X364" s="146"/>
      <c r="Y364" s="146"/>
      <c r="Z364" s="146"/>
    </row>
    <row r="365" spans="1:26" ht="15.75" customHeight="1" x14ac:dyDescent="0.2">
      <c r="A365" s="146"/>
      <c r="B365" s="146"/>
      <c r="C365" s="146"/>
      <c r="D365" s="146"/>
      <c r="E365" s="146"/>
      <c r="F365" s="146"/>
      <c r="G365" s="146"/>
      <c r="H365" s="146"/>
      <c r="I365" s="146"/>
      <c r="J365" s="146"/>
      <c r="K365" s="146"/>
      <c r="L365" s="146"/>
      <c r="M365" s="146"/>
      <c r="N365" s="146"/>
      <c r="O365" s="146"/>
      <c r="P365" s="146"/>
      <c r="Q365" s="146"/>
      <c r="R365" s="146"/>
      <c r="S365" s="146"/>
      <c r="T365" s="146"/>
      <c r="U365" s="146"/>
      <c r="V365" s="146"/>
      <c r="W365" s="146"/>
      <c r="X365" s="146"/>
      <c r="Y365" s="146"/>
      <c r="Z365" s="146"/>
    </row>
    <row r="366" spans="1:26" ht="15.75" customHeight="1" x14ac:dyDescent="0.2">
      <c r="A366" s="146"/>
      <c r="B366" s="146"/>
      <c r="C366" s="146"/>
      <c r="D366" s="146"/>
      <c r="E366" s="146"/>
      <c r="F366" s="146"/>
      <c r="G366" s="146"/>
      <c r="H366" s="146"/>
      <c r="I366" s="146"/>
      <c r="J366" s="146"/>
      <c r="K366" s="146"/>
      <c r="L366" s="146"/>
      <c r="M366" s="146"/>
      <c r="N366" s="146"/>
      <c r="O366" s="146"/>
      <c r="P366" s="146"/>
      <c r="Q366" s="146"/>
      <c r="R366" s="146"/>
      <c r="S366" s="146"/>
      <c r="T366" s="146"/>
      <c r="U366" s="146"/>
      <c r="V366" s="146"/>
      <c r="W366" s="146"/>
      <c r="X366" s="146"/>
      <c r="Y366" s="146"/>
      <c r="Z366" s="146"/>
    </row>
    <row r="367" spans="1:26" ht="15.75" customHeight="1" x14ac:dyDescent="0.2">
      <c r="A367" s="146"/>
      <c r="B367" s="146"/>
      <c r="C367" s="146"/>
      <c r="D367" s="146"/>
      <c r="E367" s="146"/>
      <c r="F367" s="146"/>
      <c r="G367" s="146"/>
      <c r="H367" s="146"/>
      <c r="I367" s="146"/>
      <c r="J367" s="146"/>
      <c r="K367" s="146"/>
      <c r="L367" s="146"/>
      <c r="M367" s="146"/>
      <c r="N367" s="146"/>
      <c r="O367" s="146"/>
      <c r="P367" s="146"/>
      <c r="Q367" s="146"/>
      <c r="R367" s="146"/>
      <c r="S367" s="146"/>
      <c r="T367" s="146"/>
      <c r="U367" s="146"/>
      <c r="V367" s="146"/>
      <c r="W367" s="146"/>
      <c r="X367" s="146"/>
      <c r="Y367" s="146"/>
      <c r="Z367" s="146"/>
    </row>
    <row r="368" spans="1:26" ht="15.75" customHeight="1" x14ac:dyDescent="0.2">
      <c r="A368" s="146"/>
      <c r="B368" s="146"/>
      <c r="C368" s="146"/>
      <c r="D368" s="146"/>
      <c r="E368" s="146"/>
      <c r="F368" s="146"/>
      <c r="G368" s="146"/>
      <c r="H368" s="146"/>
      <c r="I368" s="146"/>
      <c r="J368" s="146"/>
      <c r="K368" s="146"/>
      <c r="L368" s="146"/>
      <c r="M368" s="146"/>
      <c r="N368" s="146"/>
      <c r="O368" s="146"/>
      <c r="P368" s="146"/>
      <c r="Q368" s="146"/>
      <c r="R368" s="146"/>
      <c r="S368" s="146"/>
      <c r="T368" s="146"/>
      <c r="U368" s="146"/>
      <c r="V368" s="146"/>
      <c r="W368" s="146"/>
      <c r="X368" s="146"/>
      <c r="Y368" s="146"/>
      <c r="Z368" s="146"/>
    </row>
    <row r="369" spans="1:26" ht="15.75" customHeight="1" x14ac:dyDescent="0.2">
      <c r="A369" s="146"/>
      <c r="B369" s="146"/>
      <c r="C369" s="146"/>
      <c r="D369" s="146"/>
      <c r="E369" s="146"/>
      <c r="F369" s="146"/>
      <c r="G369" s="146"/>
      <c r="H369" s="146"/>
      <c r="I369" s="146"/>
      <c r="J369" s="146"/>
      <c r="K369" s="146"/>
      <c r="L369" s="146"/>
      <c r="M369" s="146"/>
      <c r="N369" s="146"/>
      <c r="O369" s="146"/>
      <c r="P369" s="146"/>
      <c r="Q369" s="146"/>
      <c r="R369" s="146"/>
      <c r="S369" s="146"/>
      <c r="T369" s="146"/>
      <c r="U369" s="146"/>
      <c r="V369" s="146"/>
      <c r="W369" s="146"/>
      <c r="X369" s="146"/>
      <c r="Y369" s="146"/>
      <c r="Z369" s="146"/>
    </row>
    <row r="370" spans="1:26" ht="15.75" customHeight="1" x14ac:dyDescent="0.2">
      <c r="A370" s="146"/>
      <c r="B370" s="146"/>
      <c r="C370" s="146"/>
      <c r="D370" s="146"/>
      <c r="E370" s="146"/>
      <c r="F370" s="146"/>
      <c r="G370" s="146"/>
      <c r="H370" s="146"/>
      <c r="I370" s="146"/>
      <c r="J370" s="146"/>
      <c r="K370" s="146"/>
      <c r="L370" s="146"/>
      <c r="M370" s="146"/>
      <c r="N370" s="146"/>
      <c r="O370" s="146"/>
      <c r="P370" s="146"/>
      <c r="Q370" s="146"/>
      <c r="R370" s="146"/>
      <c r="S370" s="146"/>
      <c r="T370" s="146"/>
      <c r="U370" s="146"/>
      <c r="V370" s="146"/>
      <c r="W370" s="146"/>
      <c r="X370" s="146"/>
      <c r="Y370" s="146"/>
      <c r="Z370" s="146"/>
    </row>
    <row r="371" spans="1:26" ht="15.75" customHeight="1" x14ac:dyDescent="0.2">
      <c r="A371" s="146"/>
      <c r="B371" s="146"/>
      <c r="C371" s="146"/>
      <c r="D371" s="146"/>
      <c r="E371" s="146"/>
      <c r="F371" s="146"/>
      <c r="G371" s="146"/>
      <c r="H371" s="146"/>
      <c r="I371" s="146"/>
      <c r="J371" s="146"/>
      <c r="K371" s="146"/>
      <c r="L371" s="146"/>
      <c r="M371" s="146"/>
      <c r="N371" s="146"/>
      <c r="O371" s="146"/>
      <c r="P371" s="146"/>
      <c r="Q371" s="146"/>
      <c r="R371" s="146"/>
      <c r="S371" s="146"/>
      <c r="T371" s="146"/>
      <c r="U371" s="146"/>
      <c r="V371" s="146"/>
      <c r="W371" s="146"/>
      <c r="X371" s="146"/>
      <c r="Y371" s="146"/>
      <c r="Z371" s="146"/>
    </row>
    <row r="372" spans="1:26" ht="15.75" customHeight="1" x14ac:dyDescent="0.2">
      <c r="A372" s="146"/>
      <c r="B372" s="146"/>
      <c r="C372" s="146"/>
      <c r="D372" s="146"/>
      <c r="E372" s="146"/>
      <c r="F372" s="146"/>
      <c r="G372" s="146"/>
      <c r="H372" s="146"/>
      <c r="I372" s="146"/>
      <c r="J372" s="146"/>
      <c r="K372" s="146"/>
      <c r="L372" s="146"/>
      <c r="M372" s="146"/>
      <c r="N372" s="146"/>
      <c r="O372" s="146"/>
      <c r="P372" s="146"/>
      <c r="Q372" s="146"/>
      <c r="R372" s="146"/>
      <c r="S372" s="146"/>
      <c r="T372" s="146"/>
      <c r="U372" s="146"/>
      <c r="V372" s="146"/>
      <c r="W372" s="146"/>
      <c r="X372" s="146"/>
      <c r="Y372" s="146"/>
      <c r="Z372" s="146"/>
    </row>
    <row r="373" spans="1:26" ht="15.75" customHeight="1" x14ac:dyDescent="0.2">
      <c r="A373" s="146"/>
      <c r="B373" s="146"/>
      <c r="C373" s="146"/>
      <c r="D373" s="146"/>
      <c r="E373" s="146"/>
      <c r="F373" s="146"/>
      <c r="G373" s="146"/>
      <c r="H373" s="146"/>
      <c r="I373" s="146"/>
      <c r="J373" s="146"/>
      <c r="K373" s="146"/>
      <c r="L373" s="146"/>
      <c r="M373" s="146"/>
      <c r="N373" s="146"/>
      <c r="O373" s="146"/>
      <c r="P373" s="146"/>
      <c r="Q373" s="146"/>
      <c r="R373" s="146"/>
      <c r="S373" s="146"/>
      <c r="T373" s="146"/>
      <c r="U373" s="146"/>
      <c r="V373" s="146"/>
      <c r="W373" s="146"/>
      <c r="X373" s="146"/>
      <c r="Y373" s="146"/>
      <c r="Z373" s="146"/>
    </row>
    <row r="374" spans="1:26" ht="15.75" customHeight="1" x14ac:dyDescent="0.2">
      <c r="A374" s="146"/>
      <c r="B374" s="146"/>
      <c r="C374" s="146"/>
      <c r="D374" s="146"/>
      <c r="E374" s="146"/>
      <c r="F374" s="146"/>
      <c r="G374" s="146"/>
      <c r="H374" s="146"/>
      <c r="I374" s="146"/>
      <c r="J374" s="146"/>
      <c r="K374" s="146"/>
      <c r="L374" s="146"/>
      <c r="M374" s="146"/>
      <c r="N374" s="146"/>
      <c r="O374" s="146"/>
      <c r="P374" s="146"/>
      <c r="Q374" s="146"/>
      <c r="R374" s="146"/>
      <c r="S374" s="146"/>
      <c r="T374" s="146"/>
      <c r="U374" s="146"/>
      <c r="V374" s="146"/>
      <c r="W374" s="146"/>
      <c r="X374" s="146"/>
      <c r="Y374" s="146"/>
      <c r="Z374" s="146"/>
    </row>
    <row r="375" spans="1:26" ht="15.75" customHeight="1" x14ac:dyDescent="0.2">
      <c r="A375" s="146"/>
      <c r="B375" s="146"/>
      <c r="C375" s="146"/>
      <c r="D375" s="146"/>
      <c r="E375" s="146"/>
      <c r="F375" s="146"/>
      <c r="G375" s="146"/>
      <c r="H375" s="146"/>
      <c r="I375" s="146"/>
      <c r="J375" s="146"/>
      <c r="K375" s="146"/>
      <c r="L375" s="146"/>
      <c r="M375" s="146"/>
      <c r="N375" s="146"/>
      <c r="O375" s="146"/>
      <c r="P375" s="146"/>
      <c r="Q375" s="146"/>
      <c r="R375" s="146"/>
      <c r="S375" s="146"/>
      <c r="T375" s="146"/>
      <c r="U375" s="146"/>
      <c r="V375" s="146"/>
      <c r="W375" s="146"/>
      <c r="X375" s="146"/>
      <c r="Y375" s="146"/>
      <c r="Z375" s="146"/>
    </row>
    <row r="376" spans="1:26" ht="15.75" customHeight="1" x14ac:dyDescent="0.2">
      <c r="A376" s="146"/>
      <c r="B376" s="146"/>
      <c r="C376" s="146"/>
      <c r="D376" s="146"/>
      <c r="E376" s="146"/>
      <c r="F376" s="146"/>
      <c r="G376" s="146"/>
      <c r="H376" s="146"/>
      <c r="I376" s="146"/>
      <c r="J376" s="146"/>
      <c r="K376" s="146"/>
      <c r="L376" s="146"/>
      <c r="M376" s="146"/>
      <c r="N376" s="146"/>
      <c r="O376" s="146"/>
      <c r="P376" s="146"/>
      <c r="Q376" s="146"/>
      <c r="R376" s="146"/>
      <c r="S376" s="146"/>
      <c r="T376" s="146"/>
      <c r="U376" s="146"/>
      <c r="V376" s="146"/>
      <c r="W376" s="146"/>
      <c r="X376" s="146"/>
      <c r="Y376" s="146"/>
      <c r="Z376" s="146"/>
    </row>
    <row r="377" spans="1:26" ht="15.75" customHeight="1" x14ac:dyDescent="0.2">
      <c r="A377" s="146"/>
      <c r="B377" s="146"/>
      <c r="C377" s="146"/>
      <c r="D377" s="146"/>
      <c r="E377" s="146"/>
      <c r="F377" s="146"/>
      <c r="G377" s="146"/>
      <c r="H377" s="146"/>
      <c r="I377" s="146"/>
      <c r="J377" s="146"/>
      <c r="K377" s="146"/>
      <c r="L377" s="146"/>
      <c r="M377" s="146"/>
      <c r="N377" s="146"/>
      <c r="O377" s="146"/>
      <c r="P377" s="146"/>
      <c r="Q377" s="146"/>
      <c r="R377" s="146"/>
      <c r="S377" s="146"/>
      <c r="T377" s="146"/>
      <c r="U377" s="146"/>
      <c r="V377" s="146"/>
      <c r="W377" s="146"/>
      <c r="X377" s="146"/>
      <c r="Y377" s="146"/>
      <c r="Z377" s="146"/>
    </row>
    <row r="378" spans="1:26" ht="15.75" customHeight="1" x14ac:dyDescent="0.2">
      <c r="A378" s="146"/>
      <c r="B378" s="146"/>
      <c r="C378" s="146"/>
      <c r="D378" s="146"/>
      <c r="E378" s="146"/>
      <c r="F378" s="146"/>
      <c r="G378" s="146"/>
      <c r="H378" s="146"/>
      <c r="I378" s="146"/>
      <c r="J378" s="146"/>
      <c r="K378" s="146"/>
      <c r="L378" s="146"/>
      <c r="M378" s="146"/>
      <c r="N378" s="146"/>
      <c r="O378" s="146"/>
      <c r="P378" s="146"/>
      <c r="Q378" s="146"/>
      <c r="R378" s="146"/>
      <c r="S378" s="146"/>
      <c r="T378" s="146"/>
      <c r="U378" s="146"/>
      <c r="V378" s="146"/>
      <c r="W378" s="146"/>
      <c r="X378" s="146"/>
      <c r="Y378" s="146"/>
      <c r="Z378" s="146"/>
    </row>
    <row r="379" spans="1:26" ht="15.75" customHeight="1" x14ac:dyDescent="0.2">
      <c r="A379" s="146"/>
      <c r="B379" s="146"/>
      <c r="C379" s="146"/>
      <c r="D379" s="146"/>
      <c r="E379" s="146"/>
      <c r="F379" s="146"/>
      <c r="G379" s="146"/>
      <c r="H379" s="146"/>
      <c r="I379" s="146"/>
      <c r="J379" s="146"/>
      <c r="K379" s="146"/>
      <c r="L379" s="146"/>
      <c r="M379" s="146"/>
      <c r="N379" s="146"/>
      <c r="O379" s="146"/>
      <c r="P379" s="146"/>
      <c r="Q379" s="146"/>
      <c r="R379" s="146"/>
      <c r="S379" s="146"/>
      <c r="T379" s="146"/>
      <c r="U379" s="146"/>
      <c r="V379" s="146"/>
      <c r="W379" s="146"/>
      <c r="X379" s="146"/>
      <c r="Y379" s="146"/>
      <c r="Z379" s="146"/>
    </row>
    <row r="380" spans="1:26" ht="15.75" customHeight="1" x14ac:dyDescent="0.2">
      <c r="A380" s="146"/>
      <c r="B380" s="146"/>
      <c r="C380" s="146"/>
      <c r="D380" s="146"/>
      <c r="E380" s="146"/>
      <c r="F380" s="146"/>
      <c r="G380" s="146"/>
      <c r="H380" s="146"/>
      <c r="I380" s="146"/>
      <c r="J380" s="146"/>
      <c r="K380" s="146"/>
      <c r="L380" s="146"/>
      <c r="M380" s="146"/>
      <c r="N380" s="146"/>
      <c r="O380" s="146"/>
      <c r="P380" s="146"/>
      <c r="Q380" s="146"/>
      <c r="R380" s="146"/>
      <c r="S380" s="146"/>
      <c r="T380" s="146"/>
      <c r="U380" s="146"/>
      <c r="V380" s="146"/>
      <c r="W380" s="146"/>
      <c r="X380" s="146"/>
      <c r="Y380" s="146"/>
      <c r="Z380" s="146"/>
    </row>
    <row r="381" spans="1:26" ht="15.75" customHeight="1" x14ac:dyDescent="0.2">
      <c r="A381" s="146"/>
      <c r="B381" s="146"/>
      <c r="C381" s="146"/>
      <c r="D381" s="146"/>
      <c r="E381" s="146"/>
      <c r="F381" s="146"/>
      <c r="G381" s="146"/>
      <c r="H381" s="146"/>
      <c r="I381" s="146"/>
      <c r="J381" s="146"/>
      <c r="K381" s="146"/>
      <c r="L381" s="146"/>
      <c r="M381" s="146"/>
      <c r="N381" s="146"/>
      <c r="O381" s="146"/>
      <c r="P381" s="146"/>
      <c r="Q381" s="146"/>
      <c r="R381" s="146"/>
      <c r="S381" s="146"/>
      <c r="T381" s="146"/>
      <c r="U381" s="146"/>
      <c r="V381" s="146"/>
      <c r="W381" s="146"/>
      <c r="X381" s="146"/>
      <c r="Y381" s="146"/>
      <c r="Z381" s="146"/>
    </row>
    <row r="382" spans="1:26" ht="15.75" customHeight="1" x14ac:dyDescent="0.2">
      <c r="A382" s="146"/>
      <c r="B382" s="146"/>
      <c r="C382" s="146"/>
      <c r="D382" s="146"/>
      <c r="E382" s="146"/>
      <c r="F382" s="146"/>
      <c r="G382" s="146"/>
      <c r="H382" s="146"/>
      <c r="I382" s="146"/>
      <c r="J382" s="146"/>
      <c r="K382" s="146"/>
      <c r="L382" s="146"/>
      <c r="M382" s="146"/>
      <c r="N382" s="146"/>
      <c r="O382" s="146"/>
      <c r="P382" s="146"/>
      <c r="Q382" s="146"/>
      <c r="R382" s="146"/>
      <c r="S382" s="146"/>
      <c r="T382" s="146"/>
      <c r="U382" s="146"/>
      <c r="V382" s="146"/>
      <c r="W382" s="146"/>
      <c r="X382" s="146"/>
      <c r="Y382" s="146"/>
      <c r="Z382" s="146"/>
    </row>
    <row r="383" spans="1:26" ht="15.75" customHeight="1" x14ac:dyDescent="0.2">
      <c r="A383" s="146"/>
      <c r="B383" s="146"/>
      <c r="C383" s="146"/>
      <c r="D383" s="146"/>
      <c r="E383" s="146"/>
      <c r="F383" s="146"/>
      <c r="G383" s="146"/>
      <c r="H383" s="146"/>
      <c r="I383" s="146"/>
      <c r="J383" s="146"/>
      <c r="K383" s="146"/>
      <c r="L383" s="146"/>
      <c r="M383" s="146"/>
      <c r="N383" s="146"/>
      <c r="O383" s="146"/>
      <c r="P383" s="146"/>
      <c r="Q383" s="146"/>
      <c r="R383" s="146"/>
      <c r="S383" s="146"/>
      <c r="T383" s="146"/>
      <c r="U383" s="146"/>
      <c r="V383" s="146"/>
      <c r="W383" s="146"/>
      <c r="X383" s="146"/>
      <c r="Y383" s="146"/>
      <c r="Z383" s="146"/>
    </row>
    <row r="384" spans="1:26" ht="15.75" customHeight="1" x14ac:dyDescent="0.2">
      <c r="A384" s="146"/>
      <c r="B384" s="146"/>
      <c r="C384" s="146"/>
      <c r="D384" s="146"/>
      <c r="E384" s="146"/>
      <c r="F384" s="146"/>
      <c r="G384" s="146"/>
      <c r="H384" s="146"/>
      <c r="I384" s="146"/>
      <c r="J384" s="146"/>
      <c r="K384" s="146"/>
      <c r="L384" s="146"/>
      <c r="M384" s="146"/>
      <c r="N384" s="146"/>
      <c r="O384" s="146"/>
      <c r="P384" s="146"/>
      <c r="Q384" s="146"/>
      <c r="R384" s="146"/>
      <c r="S384" s="146"/>
      <c r="T384" s="146"/>
      <c r="U384" s="146"/>
      <c r="V384" s="146"/>
      <c r="W384" s="146"/>
      <c r="X384" s="146"/>
      <c r="Y384" s="146"/>
      <c r="Z384" s="146"/>
    </row>
    <row r="385" spans="1:26" ht="15.75" customHeight="1" x14ac:dyDescent="0.2">
      <c r="A385" s="146"/>
      <c r="B385" s="146"/>
      <c r="C385" s="146"/>
      <c r="D385" s="146"/>
      <c r="E385" s="146"/>
      <c r="F385" s="146"/>
      <c r="G385" s="146"/>
      <c r="H385" s="146"/>
      <c r="I385" s="146"/>
      <c r="J385" s="146"/>
      <c r="K385" s="146"/>
      <c r="L385" s="146"/>
      <c r="M385" s="146"/>
      <c r="N385" s="146"/>
      <c r="O385" s="146"/>
      <c r="P385" s="146"/>
      <c r="Q385" s="146"/>
      <c r="R385" s="146"/>
      <c r="S385" s="146"/>
      <c r="T385" s="146"/>
      <c r="U385" s="146"/>
      <c r="V385" s="146"/>
      <c r="W385" s="146"/>
      <c r="X385" s="146"/>
      <c r="Y385" s="146"/>
      <c r="Z385" s="146"/>
    </row>
    <row r="386" spans="1:26" ht="15.75" customHeight="1" x14ac:dyDescent="0.2">
      <c r="A386" s="146"/>
      <c r="B386" s="146"/>
      <c r="C386" s="146"/>
      <c r="D386" s="146"/>
      <c r="E386" s="146"/>
      <c r="F386" s="146"/>
      <c r="G386" s="146"/>
      <c r="H386" s="146"/>
      <c r="I386" s="146"/>
      <c r="J386" s="146"/>
      <c r="K386" s="146"/>
      <c r="L386" s="146"/>
      <c r="M386" s="146"/>
      <c r="N386" s="146"/>
      <c r="O386" s="146"/>
      <c r="P386" s="146"/>
      <c r="Q386" s="146"/>
      <c r="R386" s="146"/>
      <c r="S386" s="146"/>
      <c r="T386" s="146"/>
      <c r="U386" s="146"/>
      <c r="V386" s="146"/>
      <c r="W386" s="146"/>
      <c r="X386" s="146"/>
      <c r="Y386" s="146"/>
      <c r="Z386" s="146"/>
    </row>
    <row r="387" spans="1:26" ht="15.75" customHeight="1" x14ac:dyDescent="0.2">
      <c r="A387" s="146"/>
      <c r="B387" s="146"/>
      <c r="C387" s="146"/>
      <c r="D387" s="146"/>
      <c r="E387" s="146"/>
      <c r="F387" s="146"/>
      <c r="G387" s="146"/>
      <c r="H387" s="146"/>
      <c r="I387" s="146"/>
      <c r="J387" s="146"/>
      <c r="K387" s="146"/>
      <c r="L387" s="146"/>
      <c r="M387" s="146"/>
      <c r="N387" s="146"/>
      <c r="O387" s="146"/>
      <c r="P387" s="146"/>
      <c r="Q387" s="146"/>
      <c r="R387" s="146"/>
      <c r="S387" s="146"/>
      <c r="T387" s="146"/>
      <c r="U387" s="146"/>
      <c r="V387" s="146"/>
      <c r="W387" s="146"/>
      <c r="X387" s="146"/>
      <c r="Y387" s="146"/>
      <c r="Z387" s="146"/>
    </row>
    <row r="388" spans="1:26" ht="15.75" customHeight="1" x14ac:dyDescent="0.2">
      <c r="A388" s="146"/>
      <c r="B388" s="146"/>
      <c r="C388" s="146"/>
      <c r="D388" s="146"/>
      <c r="E388" s="146"/>
      <c r="F388" s="146"/>
      <c r="G388" s="146"/>
      <c r="H388" s="146"/>
      <c r="I388" s="146"/>
      <c r="J388" s="146"/>
      <c r="K388" s="146"/>
      <c r="L388" s="146"/>
      <c r="M388" s="146"/>
      <c r="N388" s="146"/>
      <c r="O388" s="146"/>
      <c r="P388" s="146"/>
      <c r="Q388" s="146"/>
      <c r="R388" s="146"/>
      <c r="S388" s="146"/>
      <c r="T388" s="146"/>
      <c r="U388" s="146"/>
      <c r="V388" s="146"/>
      <c r="W388" s="146"/>
      <c r="X388" s="146"/>
      <c r="Y388" s="146"/>
      <c r="Z388" s="146"/>
    </row>
    <row r="389" spans="1:26" ht="15.75" customHeight="1" x14ac:dyDescent="0.2">
      <c r="A389" s="146"/>
      <c r="B389" s="146"/>
      <c r="C389" s="146"/>
      <c r="D389" s="146"/>
      <c r="E389" s="146"/>
      <c r="F389" s="146"/>
      <c r="G389" s="146"/>
      <c r="H389" s="146"/>
      <c r="I389" s="146"/>
      <c r="J389" s="146"/>
      <c r="K389" s="146"/>
      <c r="L389" s="146"/>
      <c r="M389" s="146"/>
      <c r="N389" s="146"/>
      <c r="O389" s="146"/>
      <c r="P389" s="146"/>
      <c r="Q389" s="146"/>
      <c r="R389" s="146"/>
      <c r="S389" s="146"/>
      <c r="T389" s="146"/>
      <c r="U389" s="146"/>
      <c r="V389" s="146"/>
      <c r="W389" s="146"/>
      <c r="X389" s="146"/>
      <c r="Y389" s="146"/>
      <c r="Z389" s="146"/>
    </row>
    <row r="390" spans="1:26" ht="15.75" customHeight="1" x14ac:dyDescent="0.2">
      <c r="A390" s="146"/>
      <c r="B390" s="146"/>
      <c r="C390" s="146"/>
      <c r="D390" s="146"/>
      <c r="E390" s="146"/>
      <c r="F390" s="146"/>
      <c r="G390" s="146"/>
      <c r="H390" s="146"/>
      <c r="I390" s="146"/>
      <c r="J390" s="146"/>
      <c r="K390" s="146"/>
      <c r="L390" s="146"/>
      <c r="M390" s="146"/>
      <c r="N390" s="146"/>
      <c r="O390" s="146"/>
      <c r="P390" s="146"/>
      <c r="Q390" s="146"/>
      <c r="R390" s="146"/>
      <c r="S390" s="146"/>
      <c r="T390" s="146"/>
      <c r="U390" s="146"/>
      <c r="V390" s="146"/>
      <c r="W390" s="146"/>
      <c r="X390" s="146"/>
      <c r="Y390" s="146"/>
      <c r="Z390" s="146"/>
    </row>
    <row r="391" spans="1:26" ht="15.75" customHeight="1" x14ac:dyDescent="0.2">
      <c r="A391" s="146"/>
      <c r="B391" s="146"/>
      <c r="C391" s="146"/>
      <c r="D391" s="146"/>
      <c r="E391" s="146"/>
      <c r="F391" s="146"/>
      <c r="G391" s="146"/>
      <c r="H391" s="146"/>
      <c r="I391" s="146"/>
      <c r="J391" s="146"/>
      <c r="K391" s="146"/>
      <c r="L391" s="146"/>
      <c r="M391" s="146"/>
      <c r="N391" s="146"/>
      <c r="O391" s="146"/>
      <c r="P391" s="146"/>
      <c r="Q391" s="146"/>
      <c r="R391" s="146"/>
      <c r="S391" s="146"/>
      <c r="T391" s="146"/>
      <c r="U391" s="146"/>
      <c r="V391" s="146"/>
      <c r="W391" s="146"/>
      <c r="X391" s="146"/>
      <c r="Y391" s="146"/>
      <c r="Z391" s="146"/>
    </row>
    <row r="392" spans="1:26" ht="15.75" customHeight="1" x14ac:dyDescent="0.2">
      <c r="A392" s="146"/>
      <c r="B392" s="146"/>
      <c r="C392" s="146"/>
      <c r="D392" s="146"/>
      <c r="E392" s="146"/>
      <c r="F392" s="146"/>
      <c r="G392" s="146"/>
      <c r="H392" s="146"/>
      <c r="I392" s="146"/>
      <c r="J392" s="146"/>
      <c r="K392" s="146"/>
      <c r="L392" s="146"/>
      <c r="M392" s="146"/>
      <c r="N392" s="146"/>
      <c r="O392" s="146"/>
      <c r="P392" s="146"/>
      <c r="Q392" s="146"/>
      <c r="R392" s="146"/>
      <c r="S392" s="146"/>
      <c r="T392" s="146"/>
      <c r="U392" s="146"/>
      <c r="V392" s="146"/>
      <c r="W392" s="146"/>
      <c r="X392" s="146"/>
      <c r="Y392" s="146"/>
      <c r="Z392" s="146"/>
    </row>
    <row r="393" spans="1:26" ht="15.75" customHeight="1" x14ac:dyDescent="0.2">
      <c r="A393" s="146"/>
      <c r="B393" s="146"/>
      <c r="C393" s="146"/>
      <c r="D393" s="146"/>
      <c r="E393" s="146"/>
      <c r="F393" s="146"/>
      <c r="G393" s="146"/>
      <c r="H393" s="146"/>
      <c r="I393" s="146"/>
      <c r="J393" s="146"/>
      <c r="K393" s="146"/>
      <c r="L393" s="146"/>
      <c r="M393" s="146"/>
      <c r="N393" s="146"/>
      <c r="O393" s="146"/>
      <c r="P393" s="146"/>
      <c r="Q393" s="146"/>
      <c r="R393" s="146"/>
      <c r="S393" s="146"/>
      <c r="T393" s="146"/>
      <c r="U393" s="146"/>
      <c r="V393" s="146"/>
      <c r="W393" s="146"/>
      <c r="X393" s="146"/>
      <c r="Y393" s="146"/>
      <c r="Z393" s="146"/>
    </row>
    <row r="394" spans="1:26" ht="15.75" customHeight="1" x14ac:dyDescent="0.2">
      <c r="A394" s="146"/>
      <c r="B394" s="146"/>
      <c r="C394" s="146"/>
      <c r="D394" s="146"/>
      <c r="E394" s="146"/>
      <c r="F394" s="146"/>
      <c r="G394" s="146"/>
      <c r="H394" s="146"/>
      <c r="I394" s="146"/>
      <c r="J394" s="146"/>
      <c r="K394" s="146"/>
      <c r="L394" s="146"/>
      <c r="M394" s="146"/>
      <c r="N394" s="146"/>
      <c r="O394" s="146"/>
      <c r="P394" s="146"/>
      <c r="Q394" s="146"/>
      <c r="R394" s="146"/>
      <c r="S394" s="146"/>
      <c r="T394" s="146"/>
      <c r="U394" s="146"/>
      <c r="V394" s="146"/>
      <c r="W394" s="146"/>
      <c r="X394" s="146"/>
      <c r="Y394" s="146"/>
      <c r="Z394" s="146"/>
    </row>
    <row r="395" spans="1:26" ht="15.75" customHeight="1" x14ac:dyDescent="0.2">
      <c r="A395" s="146"/>
      <c r="B395" s="146"/>
      <c r="C395" s="146"/>
      <c r="D395" s="146"/>
      <c r="E395" s="146"/>
      <c r="F395" s="146"/>
      <c r="G395" s="146"/>
      <c r="H395" s="146"/>
      <c r="I395" s="146"/>
      <c r="J395" s="146"/>
      <c r="K395" s="146"/>
      <c r="L395" s="146"/>
      <c r="M395" s="146"/>
      <c r="N395" s="146"/>
      <c r="O395" s="146"/>
      <c r="P395" s="146"/>
      <c r="Q395" s="146"/>
      <c r="R395" s="146"/>
      <c r="S395" s="146"/>
      <c r="T395" s="146"/>
      <c r="U395" s="146"/>
      <c r="V395" s="146"/>
      <c r="W395" s="146"/>
      <c r="X395" s="146"/>
      <c r="Y395" s="146"/>
      <c r="Z395" s="146"/>
    </row>
    <row r="396" spans="1:26" ht="15.75" customHeight="1" x14ac:dyDescent="0.2">
      <c r="A396" s="146"/>
      <c r="B396" s="146"/>
      <c r="C396" s="146"/>
      <c r="D396" s="146"/>
      <c r="E396" s="146"/>
      <c r="F396" s="146"/>
      <c r="G396" s="146"/>
      <c r="H396" s="146"/>
      <c r="I396" s="146"/>
      <c r="J396" s="146"/>
      <c r="K396" s="146"/>
      <c r="L396" s="146"/>
      <c r="M396" s="146"/>
      <c r="N396" s="146"/>
      <c r="O396" s="146"/>
      <c r="P396" s="146"/>
      <c r="Q396" s="146"/>
      <c r="R396" s="146"/>
      <c r="S396" s="146"/>
      <c r="T396" s="146"/>
      <c r="U396" s="146"/>
      <c r="V396" s="146"/>
      <c r="W396" s="146"/>
      <c r="X396" s="146"/>
      <c r="Y396" s="146"/>
      <c r="Z396" s="146"/>
    </row>
    <row r="397" spans="1:26" ht="15.75" customHeight="1" x14ac:dyDescent="0.2">
      <c r="A397" s="146"/>
      <c r="B397" s="146"/>
      <c r="C397" s="146"/>
      <c r="D397" s="146"/>
      <c r="E397" s="146"/>
      <c r="F397" s="146"/>
      <c r="G397" s="146"/>
      <c r="H397" s="146"/>
      <c r="I397" s="146"/>
      <c r="J397" s="146"/>
      <c r="K397" s="146"/>
      <c r="L397" s="146"/>
      <c r="M397" s="146"/>
      <c r="N397" s="146"/>
      <c r="O397" s="146"/>
      <c r="P397" s="146"/>
      <c r="Q397" s="146"/>
      <c r="R397" s="146"/>
      <c r="S397" s="146"/>
      <c r="T397" s="146"/>
      <c r="U397" s="146"/>
      <c r="V397" s="146"/>
      <c r="W397" s="146"/>
      <c r="X397" s="146"/>
      <c r="Y397" s="146"/>
      <c r="Z397" s="146"/>
    </row>
    <row r="398" spans="1:26" ht="15.75" customHeight="1" x14ac:dyDescent="0.2">
      <c r="A398" s="146"/>
      <c r="B398" s="146"/>
      <c r="C398" s="146"/>
      <c r="D398" s="146"/>
      <c r="E398" s="146"/>
      <c r="F398" s="146"/>
      <c r="G398" s="146"/>
      <c r="H398" s="146"/>
      <c r="I398" s="146"/>
      <c r="J398" s="146"/>
      <c r="K398" s="146"/>
      <c r="L398" s="146"/>
      <c r="M398" s="146"/>
      <c r="N398" s="146"/>
      <c r="O398" s="146"/>
      <c r="P398" s="146"/>
      <c r="Q398" s="146"/>
      <c r="R398" s="146"/>
      <c r="S398" s="146"/>
      <c r="T398" s="146"/>
      <c r="U398" s="146"/>
      <c r="V398" s="146"/>
      <c r="W398" s="146"/>
      <c r="X398" s="146"/>
      <c r="Y398" s="146"/>
      <c r="Z398" s="146"/>
    </row>
    <row r="399" spans="1:26" ht="15.75" customHeight="1" x14ac:dyDescent="0.2">
      <c r="A399" s="146"/>
      <c r="B399" s="146"/>
      <c r="C399" s="146"/>
      <c r="D399" s="146"/>
      <c r="E399" s="146"/>
      <c r="F399" s="146"/>
      <c r="G399" s="146"/>
      <c r="H399" s="146"/>
      <c r="I399" s="146"/>
      <c r="J399" s="146"/>
      <c r="K399" s="146"/>
      <c r="L399" s="146"/>
      <c r="M399" s="146"/>
      <c r="N399" s="146"/>
      <c r="O399" s="146"/>
      <c r="P399" s="146"/>
      <c r="Q399" s="146"/>
      <c r="R399" s="146"/>
      <c r="S399" s="146"/>
      <c r="T399" s="146"/>
      <c r="U399" s="146"/>
      <c r="V399" s="146"/>
      <c r="W399" s="146"/>
      <c r="X399" s="146"/>
      <c r="Y399" s="146"/>
      <c r="Z399" s="146"/>
    </row>
    <row r="400" spans="1:26" ht="15.75" customHeight="1" x14ac:dyDescent="0.2">
      <c r="A400" s="146"/>
      <c r="B400" s="146"/>
      <c r="C400" s="146"/>
      <c r="D400" s="146"/>
      <c r="E400" s="146"/>
      <c r="F400" s="146"/>
      <c r="G400" s="146"/>
      <c r="H400" s="146"/>
      <c r="I400" s="146"/>
      <c r="J400" s="146"/>
      <c r="K400" s="146"/>
      <c r="L400" s="146"/>
      <c r="M400" s="146"/>
      <c r="N400" s="146"/>
      <c r="O400" s="146"/>
      <c r="P400" s="146"/>
      <c r="Q400" s="146"/>
      <c r="R400" s="146"/>
      <c r="S400" s="146"/>
      <c r="T400" s="146"/>
      <c r="U400" s="146"/>
      <c r="V400" s="146"/>
      <c r="W400" s="146"/>
      <c r="X400" s="146"/>
      <c r="Y400" s="146"/>
      <c r="Z400" s="146"/>
    </row>
    <row r="401" spans="1:26" ht="15.75" customHeight="1" x14ac:dyDescent="0.2">
      <c r="A401" s="146"/>
      <c r="B401" s="146"/>
      <c r="C401" s="146"/>
      <c r="D401" s="146"/>
      <c r="E401" s="146"/>
      <c r="F401" s="146"/>
      <c r="G401" s="146"/>
      <c r="H401" s="146"/>
      <c r="I401" s="146"/>
      <c r="J401" s="146"/>
      <c r="K401" s="146"/>
      <c r="L401" s="146"/>
      <c r="M401" s="146"/>
      <c r="N401" s="146"/>
      <c r="O401" s="146"/>
      <c r="P401" s="146"/>
      <c r="Q401" s="146"/>
      <c r="R401" s="146"/>
      <c r="S401" s="146"/>
      <c r="T401" s="146"/>
      <c r="U401" s="146"/>
      <c r="V401" s="146"/>
      <c r="W401" s="146"/>
      <c r="X401" s="146"/>
      <c r="Y401" s="146"/>
      <c r="Z401" s="146"/>
    </row>
    <row r="402" spans="1:26" ht="15.75" customHeight="1" x14ac:dyDescent="0.2">
      <c r="A402" s="146"/>
      <c r="B402" s="146"/>
      <c r="C402" s="146"/>
      <c r="D402" s="146"/>
      <c r="E402" s="146"/>
      <c r="F402" s="146"/>
      <c r="G402" s="146"/>
      <c r="H402" s="146"/>
      <c r="I402" s="146"/>
      <c r="J402" s="146"/>
      <c r="K402" s="146"/>
      <c r="L402" s="146"/>
      <c r="M402" s="146"/>
      <c r="N402" s="146"/>
      <c r="O402" s="146"/>
      <c r="P402" s="146"/>
      <c r="Q402" s="146"/>
      <c r="R402" s="146"/>
      <c r="S402" s="146"/>
      <c r="T402" s="146"/>
      <c r="U402" s="146"/>
      <c r="V402" s="146"/>
      <c r="W402" s="146"/>
      <c r="X402" s="146"/>
      <c r="Y402" s="146"/>
      <c r="Z402" s="146"/>
    </row>
    <row r="403" spans="1:26" ht="15.75" customHeight="1" x14ac:dyDescent="0.2">
      <c r="A403" s="146"/>
      <c r="B403" s="146"/>
      <c r="C403" s="146"/>
      <c r="D403" s="146"/>
      <c r="E403" s="146"/>
      <c r="F403" s="146"/>
      <c r="G403" s="146"/>
      <c r="H403" s="146"/>
      <c r="I403" s="146"/>
      <c r="J403" s="146"/>
      <c r="K403" s="146"/>
      <c r="L403" s="146"/>
      <c r="M403" s="146"/>
      <c r="N403" s="146"/>
      <c r="O403" s="146"/>
      <c r="P403" s="146"/>
      <c r="Q403" s="146"/>
      <c r="R403" s="146"/>
      <c r="S403" s="146"/>
      <c r="T403" s="146"/>
      <c r="U403" s="146"/>
      <c r="V403" s="146"/>
      <c r="W403" s="146"/>
      <c r="X403" s="146"/>
      <c r="Y403" s="146"/>
      <c r="Z403" s="146"/>
    </row>
    <row r="404" spans="1:26" ht="15.75" customHeight="1" x14ac:dyDescent="0.2">
      <c r="A404" s="146"/>
      <c r="B404" s="146"/>
      <c r="C404" s="146"/>
      <c r="D404" s="146"/>
      <c r="E404" s="146"/>
      <c r="F404" s="146"/>
      <c r="G404" s="146"/>
      <c r="H404" s="146"/>
      <c r="I404" s="146"/>
      <c r="J404" s="146"/>
      <c r="K404" s="146"/>
      <c r="L404" s="146"/>
      <c r="M404" s="146"/>
      <c r="N404" s="146"/>
      <c r="O404" s="146"/>
      <c r="P404" s="146"/>
      <c r="Q404" s="146"/>
      <c r="R404" s="146"/>
      <c r="S404" s="146"/>
      <c r="T404" s="146"/>
      <c r="U404" s="146"/>
      <c r="V404" s="146"/>
      <c r="W404" s="146"/>
      <c r="X404" s="146"/>
      <c r="Y404" s="146"/>
      <c r="Z404" s="146"/>
    </row>
    <row r="405" spans="1:26" ht="15.75" customHeight="1" x14ac:dyDescent="0.2">
      <c r="A405" s="146"/>
      <c r="B405" s="146"/>
      <c r="C405" s="146"/>
      <c r="D405" s="146"/>
      <c r="E405" s="146"/>
      <c r="F405" s="146"/>
      <c r="G405" s="146"/>
      <c r="H405" s="146"/>
      <c r="I405" s="146"/>
      <c r="J405" s="146"/>
      <c r="K405" s="146"/>
      <c r="L405" s="146"/>
      <c r="M405" s="146"/>
      <c r="N405" s="146"/>
      <c r="O405" s="146"/>
      <c r="P405" s="146"/>
      <c r="Q405" s="146"/>
      <c r="R405" s="146"/>
      <c r="S405" s="146"/>
      <c r="T405" s="146"/>
      <c r="U405" s="146"/>
      <c r="V405" s="146"/>
      <c r="W405" s="146"/>
      <c r="X405" s="146"/>
      <c r="Y405" s="146"/>
      <c r="Z405" s="146"/>
    </row>
    <row r="406" spans="1:26" ht="15.75" customHeight="1" x14ac:dyDescent="0.2">
      <c r="A406" s="146"/>
      <c r="B406" s="146"/>
      <c r="C406" s="146"/>
      <c r="D406" s="146"/>
      <c r="E406" s="146"/>
      <c r="F406" s="146"/>
      <c r="G406" s="146"/>
      <c r="H406" s="146"/>
      <c r="I406" s="146"/>
      <c r="J406" s="146"/>
      <c r="K406" s="146"/>
      <c r="L406" s="146"/>
      <c r="M406" s="146"/>
      <c r="N406" s="146"/>
      <c r="O406" s="146"/>
      <c r="P406" s="146"/>
      <c r="Q406" s="146"/>
      <c r="R406" s="146"/>
      <c r="S406" s="146"/>
      <c r="T406" s="146"/>
      <c r="U406" s="146"/>
      <c r="V406" s="146"/>
      <c r="W406" s="146"/>
      <c r="X406" s="146"/>
      <c r="Y406" s="146"/>
      <c r="Z406" s="146"/>
    </row>
    <row r="407" spans="1:26" ht="15.75" customHeight="1" x14ac:dyDescent="0.2">
      <c r="A407" s="146"/>
      <c r="B407" s="146"/>
      <c r="C407" s="146"/>
      <c r="D407" s="146"/>
      <c r="E407" s="146"/>
      <c r="F407" s="146"/>
      <c r="G407" s="146"/>
      <c r="H407" s="146"/>
      <c r="I407" s="146"/>
      <c r="J407" s="146"/>
      <c r="K407" s="146"/>
      <c r="L407" s="146"/>
      <c r="M407" s="146"/>
      <c r="N407" s="146"/>
      <c r="O407" s="146"/>
      <c r="P407" s="146"/>
      <c r="Q407" s="146"/>
      <c r="R407" s="146"/>
      <c r="S407" s="146"/>
      <c r="T407" s="146"/>
      <c r="U407" s="146"/>
      <c r="V407" s="146"/>
      <c r="W407" s="146"/>
      <c r="X407" s="146"/>
      <c r="Y407" s="146"/>
      <c r="Z407" s="146"/>
    </row>
    <row r="408" spans="1:26" ht="15.75" customHeight="1" x14ac:dyDescent="0.2">
      <c r="A408" s="146"/>
      <c r="B408" s="146"/>
      <c r="C408" s="146"/>
      <c r="D408" s="146"/>
      <c r="E408" s="146"/>
      <c r="F408" s="146"/>
      <c r="G408" s="146"/>
      <c r="H408" s="146"/>
      <c r="I408" s="146"/>
      <c r="J408" s="146"/>
      <c r="K408" s="146"/>
      <c r="L408" s="146"/>
      <c r="M408" s="146"/>
      <c r="N408" s="146"/>
      <c r="O408" s="146"/>
      <c r="P408" s="146"/>
      <c r="Q408" s="146"/>
      <c r="R408" s="146"/>
      <c r="S408" s="146"/>
      <c r="T408" s="146"/>
      <c r="U408" s="146"/>
      <c r="V408" s="146"/>
      <c r="W408" s="146"/>
      <c r="X408" s="146"/>
      <c r="Y408" s="146"/>
      <c r="Z408" s="146"/>
    </row>
    <row r="409" spans="1:26" ht="15.75" customHeight="1" x14ac:dyDescent="0.2">
      <c r="A409" s="146"/>
      <c r="B409" s="146"/>
      <c r="C409" s="146"/>
      <c r="D409" s="146"/>
      <c r="E409" s="146"/>
      <c r="F409" s="146"/>
      <c r="G409" s="146"/>
      <c r="H409" s="146"/>
      <c r="I409" s="146"/>
      <c r="J409" s="146"/>
      <c r="K409" s="146"/>
      <c r="L409" s="146"/>
      <c r="M409" s="146"/>
      <c r="N409" s="146"/>
      <c r="O409" s="146"/>
      <c r="P409" s="146"/>
      <c r="Q409" s="146"/>
      <c r="R409" s="146"/>
      <c r="S409" s="146"/>
      <c r="T409" s="146"/>
      <c r="U409" s="146"/>
      <c r="V409" s="146"/>
      <c r="W409" s="146"/>
      <c r="X409" s="146"/>
      <c r="Y409" s="146"/>
      <c r="Z409" s="146"/>
    </row>
    <row r="410" spans="1:26" ht="15.75" customHeight="1" x14ac:dyDescent="0.2">
      <c r="A410" s="146"/>
      <c r="B410" s="146"/>
      <c r="C410" s="146"/>
      <c r="D410" s="146"/>
      <c r="E410" s="146"/>
      <c r="F410" s="146"/>
      <c r="G410" s="146"/>
      <c r="H410" s="146"/>
      <c r="I410" s="146"/>
      <c r="J410" s="146"/>
      <c r="K410" s="146"/>
      <c r="L410" s="146"/>
      <c r="M410" s="146"/>
      <c r="N410" s="146"/>
      <c r="O410" s="146"/>
      <c r="P410" s="146"/>
      <c r="Q410" s="146"/>
      <c r="R410" s="146"/>
      <c r="S410" s="146"/>
      <c r="T410" s="146"/>
      <c r="U410" s="146"/>
      <c r="V410" s="146"/>
      <c r="W410" s="146"/>
      <c r="X410" s="146"/>
      <c r="Y410" s="146"/>
      <c r="Z410" s="146"/>
    </row>
    <row r="411" spans="1:26" ht="15.75" customHeight="1" x14ac:dyDescent="0.2">
      <c r="A411" s="146"/>
      <c r="B411" s="146"/>
      <c r="C411" s="146"/>
      <c r="D411" s="146"/>
      <c r="E411" s="146"/>
      <c r="F411" s="146"/>
      <c r="G411" s="146"/>
      <c r="H411" s="146"/>
      <c r="I411" s="146"/>
      <c r="J411" s="146"/>
      <c r="K411" s="146"/>
      <c r="L411" s="146"/>
      <c r="M411" s="146"/>
      <c r="N411" s="146"/>
      <c r="O411" s="146"/>
      <c r="P411" s="146"/>
      <c r="Q411" s="146"/>
      <c r="R411" s="146"/>
      <c r="S411" s="146"/>
      <c r="T411" s="146"/>
      <c r="U411" s="146"/>
      <c r="V411" s="146"/>
      <c r="W411" s="146"/>
      <c r="X411" s="146"/>
      <c r="Y411" s="146"/>
      <c r="Z411" s="146"/>
    </row>
    <row r="412" spans="1:26" ht="15.75" customHeight="1" x14ac:dyDescent="0.2">
      <c r="A412" s="146"/>
      <c r="B412" s="146"/>
      <c r="C412" s="146"/>
      <c r="D412" s="146"/>
      <c r="E412" s="146"/>
      <c r="F412" s="146"/>
      <c r="G412" s="146"/>
      <c r="H412" s="146"/>
      <c r="I412" s="146"/>
      <c r="J412" s="146"/>
      <c r="K412" s="146"/>
      <c r="L412" s="146"/>
      <c r="M412" s="146"/>
      <c r="N412" s="146"/>
      <c r="O412" s="146"/>
      <c r="P412" s="146"/>
      <c r="Q412" s="146"/>
      <c r="R412" s="146"/>
      <c r="S412" s="146"/>
      <c r="T412" s="146"/>
      <c r="U412" s="146"/>
      <c r="V412" s="146"/>
      <c r="W412" s="146"/>
      <c r="X412" s="146"/>
      <c r="Y412" s="146"/>
      <c r="Z412" s="146"/>
    </row>
    <row r="413" spans="1:26" ht="15.75" customHeight="1" x14ac:dyDescent="0.2">
      <c r="A413" s="146"/>
      <c r="B413" s="146"/>
      <c r="C413" s="146"/>
      <c r="D413" s="146"/>
      <c r="E413" s="146"/>
      <c r="F413" s="146"/>
      <c r="G413" s="146"/>
      <c r="H413" s="146"/>
      <c r="I413" s="146"/>
      <c r="J413" s="146"/>
      <c r="K413" s="146"/>
      <c r="L413" s="146"/>
      <c r="M413" s="146"/>
      <c r="N413" s="146"/>
      <c r="O413" s="146"/>
      <c r="P413" s="146"/>
      <c r="Q413" s="146"/>
      <c r="R413" s="146"/>
      <c r="S413" s="146"/>
      <c r="T413" s="146"/>
      <c r="U413" s="146"/>
      <c r="V413" s="146"/>
      <c r="W413" s="146"/>
      <c r="X413" s="146"/>
      <c r="Y413" s="146"/>
      <c r="Z413" s="146"/>
    </row>
    <row r="414" spans="1:26" ht="15.75" customHeight="1" x14ac:dyDescent="0.2">
      <c r="A414" s="146"/>
      <c r="B414" s="146"/>
      <c r="C414" s="146"/>
      <c r="D414" s="146"/>
      <c r="E414" s="146"/>
      <c r="F414" s="146"/>
      <c r="G414" s="146"/>
      <c r="H414" s="146"/>
      <c r="I414" s="146"/>
      <c r="J414" s="146"/>
      <c r="K414" s="146"/>
      <c r="L414" s="146"/>
      <c r="M414" s="146"/>
      <c r="N414" s="146"/>
      <c r="O414" s="146"/>
      <c r="P414" s="146"/>
      <c r="Q414" s="146"/>
      <c r="R414" s="146"/>
      <c r="S414" s="146"/>
      <c r="T414" s="146"/>
      <c r="U414" s="146"/>
      <c r="V414" s="146"/>
      <c r="W414" s="146"/>
      <c r="X414" s="146"/>
      <c r="Y414" s="146"/>
      <c r="Z414" s="146"/>
    </row>
    <row r="415" spans="1:26" ht="15.75" customHeight="1" x14ac:dyDescent="0.2">
      <c r="A415" s="146"/>
      <c r="B415" s="146"/>
      <c r="C415" s="146"/>
      <c r="D415" s="146"/>
      <c r="E415" s="146"/>
      <c r="F415" s="146"/>
      <c r="G415" s="146"/>
      <c r="H415" s="146"/>
      <c r="I415" s="146"/>
      <c r="J415" s="146"/>
      <c r="K415" s="146"/>
      <c r="L415" s="146"/>
      <c r="M415" s="146"/>
      <c r="N415" s="146"/>
      <c r="O415" s="146"/>
      <c r="P415" s="146"/>
      <c r="Q415" s="146"/>
      <c r="R415" s="146"/>
      <c r="S415" s="146"/>
      <c r="T415" s="146"/>
      <c r="U415" s="146"/>
      <c r="V415" s="146"/>
      <c r="W415" s="146"/>
      <c r="X415" s="146"/>
      <c r="Y415" s="146"/>
      <c r="Z415" s="146"/>
    </row>
    <row r="416" spans="1:26" ht="15.75" customHeight="1" x14ac:dyDescent="0.2">
      <c r="A416" s="146"/>
      <c r="B416" s="146"/>
      <c r="C416" s="146"/>
      <c r="D416" s="146"/>
      <c r="E416" s="146"/>
      <c r="F416" s="146"/>
      <c r="G416" s="146"/>
      <c r="H416" s="146"/>
      <c r="I416" s="146"/>
      <c r="J416" s="146"/>
      <c r="K416" s="146"/>
      <c r="L416" s="146"/>
      <c r="M416" s="146"/>
      <c r="N416" s="146"/>
      <c r="O416" s="146"/>
      <c r="P416" s="146"/>
      <c r="Q416" s="146"/>
      <c r="R416" s="146"/>
      <c r="S416" s="146"/>
      <c r="T416" s="146"/>
      <c r="U416" s="146"/>
      <c r="V416" s="146"/>
      <c r="W416" s="146"/>
      <c r="X416" s="146"/>
      <c r="Y416" s="146"/>
      <c r="Z416" s="146"/>
    </row>
    <row r="417" spans="1:26" ht="15.75" customHeight="1" x14ac:dyDescent="0.2">
      <c r="A417" s="146"/>
      <c r="B417" s="146"/>
      <c r="C417" s="146"/>
      <c r="D417" s="146"/>
      <c r="E417" s="146"/>
      <c r="F417" s="146"/>
      <c r="G417" s="146"/>
      <c r="H417" s="146"/>
      <c r="I417" s="146"/>
      <c r="J417" s="146"/>
      <c r="K417" s="146"/>
      <c r="L417" s="146"/>
      <c r="M417" s="146"/>
      <c r="N417" s="146"/>
      <c r="O417" s="146"/>
      <c r="P417" s="146"/>
      <c r="Q417" s="146"/>
      <c r="R417" s="146"/>
      <c r="S417" s="146"/>
      <c r="T417" s="146"/>
      <c r="U417" s="146"/>
      <c r="V417" s="146"/>
      <c r="W417" s="146"/>
      <c r="X417" s="146"/>
      <c r="Y417" s="146"/>
      <c r="Z417" s="146"/>
    </row>
    <row r="418" spans="1:26" ht="15.75" customHeight="1" x14ac:dyDescent="0.2">
      <c r="A418" s="146"/>
      <c r="B418" s="146"/>
      <c r="C418" s="146"/>
      <c r="D418" s="146"/>
      <c r="E418" s="146"/>
      <c r="F418" s="146"/>
      <c r="G418" s="146"/>
      <c r="H418" s="146"/>
      <c r="I418" s="146"/>
      <c r="J418" s="146"/>
      <c r="K418" s="146"/>
      <c r="L418" s="146"/>
      <c r="M418" s="146"/>
      <c r="N418" s="146"/>
      <c r="O418" s="146"/>
      <c r="P418" s="146"/>
      <c r="Q418" s="146"/>
      <c r="R418" s="146"/>
      <c r="S418" s="146"/>
      <c r="T418" s="146"/>
      <c r="U418" s="146"/>
      <c r="V418" s="146"/>
      <c r="W418" s="146"/>
      <c r="X418" s="146"/>
      <c r="Y418" s="146"/>
      <c r="Z418" s="146"/>
    </row>
    <row r="419" spans="1:26" ht="15.75" customHeight="1" x14ac:dyDescent="0.2">
      <c r="A419" s="146"/>
      <c r="B419" s="146"/>
      <c r="C419" s="146"/>
      <c r="D419" s="146"/>
      <c r="E419" s="146"/>
      <c r="F419" s="146"/>
      <c r="G419" s="146"/>
      <c r="H419" s="146"/>
      <c r="I419" s="146"/>
      <c r="J419" s="146"/>
      <c r="K419" s="146"/>
      <c r="L419" s="146"/>
      <c r="M419" s="146"/>
      <c r="N419" s="146"/>
      <c r="O419" s="146"/>
      <c r="P419" s="146"/>
      <c r="Q419" s="146"/>
      <c r="R419" s="146"/>
      <c r="S419" s="146"/>
      <c r="T419" s="146"/>
      <c r="U419" s="146"/>
      <c r="V419" s="146"/>
      <c r="W419" s="146"/>
      <c r="X419" s="146"/>
      <c r="Y419" s="146"/>
      <c r="Z419" s="146"/>
    </row>
    <row r="420" spans="1:26" ht="15.75" customHeight="1" x14ac:dyDescent="0.2">
      <c r="A420" s="146"/>
      <c r="B420" s="146"/>
      <c r="C420" s="146"/>
      <c r="D420" s="146"/>
      <c r="E420" s="146"/>
      <c r="F420" s="146"/>
      <c r="G420" s="146"/>
      <c r="H420" s="146"/>
      <c r="I420" s="146"/>
      <c r="J420" s="146"/>
      <c r="K420" s="146"/>
      <c r="L420" s="146"/>
      <c r="M420" s="146"/>
      <c r="N420" s="146"/>
      <c r="O420" s="146"/>
      <c r="P420" s="146"/>
      <c r="Q420" s="146"/>
      <c r="R420" s="146"/>
      <c r="S420" s="146"/>
      <c r="T420" s="146"/>
      <c r="U420" s="146"/>
      <c r="V420" s="146"/>
      <c r="W420" s="146"/>
      <c r="X420" s="146"/>
      <c r="Y420" s="146"/>
      <c r="Z420" s="146"/>
    </row>
    <row r="421" spans="1:26" ht="15.75" customHeight="1" x14ac:dyDescent="0.2">
      <c r="A421" s="146"/>
      <c r="B421" s="146"/>
      <c r="C421" s="146"/>
      <c r="D421" s="146"/>
      <c r="E421" s="146"/>
      <c r="F421" s="146"/>
      <c r="G421" s="146"/>
      <c r="H421" s="146"/>
      <c r="I421" s="146"/>
      <c r="J421" s="146"/>
      <c r="K421" s="146"/>
      <c r="L421" s="146"/>
      <c r="M421" s="146"/>
      <c r="N421" s="146"/>
      <c r="O421" s="146"/>
      <c r="P421" s="146"/>
      <c r="Q421" s="146"/>
      <c r="R421" s="146"/>
      <c r="S421" s="146"/>
      <c r="T421" s="146"/>
      <c r="U421" s="146"/>
      <c r="V421" s="146"/>
      <c r="W421" s="146"/>
      <c r="X421" s="146"/>
      <c r="Y421" s="146"/>
      <c r="Z421" s="146"/>
    </row>
    <row r="422" spans="1:26" ht="15.75" customHeight="1" x14ac:dyDescent="0.2">
      <c r="A422" s="146"/>
      <c r="B422" s="146"/>
      <c r="C422" s="146"/>
      <c r="D422" s="146"/>
      <c r="E422" s="146"/>
      <c r="F422" s="146"/>
      <c r="G422" s="146"/>
      <c r="H422" s="146"/>
      <c r="I422" s="146"/>
      <c r="J422" s="146"/>
      <c r="K422" s="146"/>
      <c r="L422" s="146"/>
      <c r="M422" s="146"/>
      <c r="N422" s="146"/>
      <c r="O422" s="146"/>
      <c r="P422" s="146"/>
      <c r="Q422" s="146"/>
      <c r="R422" s="146"/>
      <c r="S422" s="146"/>
      <c r="T422" s="146"/>
      <c r="U422" s="146"/>
      <c r="V422" s="146"/>
      <c r="W422" s="146"/>
      <c r="X422" s="146"/>
      <c r="Y422" s="146"/>
      <c r="Z422" s="146"/>
    </row>
    <row r="423" spans="1:26" ht="15.75" customHeight="1" x14ac:dyDescent="0.2">
      <c r="A423" s="146"/>
      <c r="B423" s="146"/>
      <c r="C423" s="146"/>
      <c r="D423" s="146"/>
      <c r="E423" s="146"/>
      <c r="F423" s="146"/>
      <c r="G423" s="146"/>
      <c r="H423" s="146"/>
      <c r="I423" s="146"/>
      <c r="J423" s="146"/>
      <c r="K423" s="146"/>
      <c r="L423" s="146"/>
      <c r="M423" s="146"/>
      <c r="N423" s="146"/>
      <c r="O423" s="146"/>
      <c r="P423" s="146"/>
      <c r="Q423" s="146"/>
      <c r="R423" s="146"/>
      <c r="S423" s="146"/>
      <c r="T423" s="146"/>
      <c r="U423" s="146"/>
      <c r="V423" s="146"/>
      <c r="W423" s="146"/>
      <c r="X423" s="146"/>
      <c r="Y423" s="146"/>
      <c r="Z423" s="146"/>
    </row>
    <row r="424" spans="1:26" ht="15.75" customHeight="1" x14ac:dyDescent="0.2">
      <c r="A424" s="146"/>
      <c r="B424" s="146"/>
      <c r="C424" s="146"/>
      <c r="D424" s="146"/>
      <c r="E424" s="146"/>
      <c r="F424" s="146"/>
      <c r="G424" s="146"/>
      <c r="H424" s="146"/>
      <c r="I424" s="146"/>
      <c r="J424" s="146"/>
      <c r="K424" s="146"/>
      <c r="L424" s="146"/>
      <c r="M424" s="146"/>
      <c r="N424" s="146"/>
      <c r="O424" s="146"/>
      <c r="P424" s="146"/>
      <c r="Q424" s="146"/>
      <c r="R424" s="146"/>
      <c r="S424" s="146"/>
      <c r="T424" s="146"/>
      <c r="U424" s="146"/>
      <c r="V424" s="146"/>
      <c r="W424" s="146"/>
      <c r="X424" s="146"/>
      <c r="Y424" s="146"/>
      <c r="Z424" s="146"/>
    </row>
    <row r="425" spans="1:26" ht="15.75" customHeight="1" x14ac:dyDescent="0.2">
      <c r="A425" s="146"/>
      <c r="B425" s="146"/>
      <c r="C425" s="146"/>
      <c r="D425" s="146"/>
      <c r="E425" s="146"/>
      <c r="F425" s="146"/>
      <c r="G425" s="146"/>
      <c r="H425" s="146"/>
      <c r="I425" s="146"/>
      <c r="J425" s="146"/>
      <c r="K425" s="146"/>
      <c r="L425" s="146"/>
      <c r="M425" s="146"/>
      <c r="N425" s="146"/>
      <c r="O425" s="146"/>
      <c r="P425" s="146"/>
      <c r="Q425" s="146"/>
      <c r="R425" s="146"/>
      <c r="S425" s="146"/>
      <c r="T425" s="146"/>
      <c r="U425" s="146"/>
      <c r="V425" s="146"/>
      <c r="W425" s="146"/>
      <c r="X425" s="146"/>
      <c r="Y425" s="146"/>
      <c r="Z425" s="146"/>
    </row>
    <row r="426" spans="1:26" ht="15.75" customHeight="1" x14ac:dyDescent="0.2">
      <c r="A426" s="146"/>
      <c r="B426" s="146"/>
      <c r="C426" s="146"/>
      <c r="D426" s="146"/>
      <c r="E426" s="146"/>
      <c r="F426" s="146"/>
      <c r="G426" s="146"/>
      <c r="H426" s="146"/>
      <c r="I426" s="146"/>
      <c r="J426" s="146"/>
      <c r="K426" s="146"/>
      <c r="L426" s="146"/>
      <c r="M426" s="146"/>
      <c r="N426" s="146"/>
      <c r="O426" s="146"/>
      <c r="P426" s="146"/>
      <c r="Q426" s="146"/>
      <c r="R426" s="146"/>
      <c r="S426" s="146"/>
      <c r="T426" s="146"/>
      <c r="U426" s="146"/>
      <c r="V426" s="146"/>
      <c r="W426" s="146"/>
      <c r="X426" s="146"/>
      <c r="Y426" s="146"/>
      <c r="Z426" s="146"/>
    </row>
    <row r="427" spans="1:26" ht="15.75" customHeight="1" x14ac:dyDescent="0.2">
      <c r="A427" s="146"/>
      <c r="B427" s="146"/>
      <c r="C427" s="146"/>
      <c r="D427" s="146"/>
      <c r="E427" s="146"/>
      <c r="F427" s="146"/>
      <c r="G427" s="146"/>
      <c r="H427" s="146"/>
      <c r="I427" s="146"/>
      <c r="J427" s="146"/>
      <c r="K427" s="146"/>
      <c r="L427" s="146"/>
      <c r="M427" s="146"/>
      <c r="N427" s="146"/>
      <c r="O427" s="146"/>
      <c r="P427" s="146"/>
      <c r="Q427" s="146"/>
      <c r="R427" s="146"/>
      <c r="S427" s="146"/>
      <c r="T427" s="146"/>
      <c r="U427" s="146"/>
      <c r="V427" s="146"/>
      <c r="W427" s="146"/>
      <c r="X427" s="146"/>
      <c r="Y427" s="146"/>
      <c r="Z427" s="146"/>
    </row>
    <row r="428" spans="1:26" ht="15.75" customHeight="1" x14ac:dyDescent="0.2">
      <c r="A428" s="146"/>
      <c r="B428" s="146"/>
      <c r="C428" s="146"/>
      <c r="D428" s="146"/>
      <c r="E428" s="146"/>
      <c r="F428" s="146"/>
      <c r="G428" s="146"/>
      <c r="H428" s="146"/>
      <c r="I428" s="146"/>
      <c r="J428" s="146"/>
      <c r="K428" s="146"/>
      <c r="L428" s="146"/>
      <c r="M428" s="146"/>
      <c r="N428" s="146"/>
      <c r="O428" s="146"/>
      <c r="P428" s="146"/>
      <c r="Q428" s="146"/>
      <c r="R428" s="146"/>
      <c r="S428" s="146"/>
      <c r="T428" s="146"/>
      <c r="U428" s="146"/>
      <c r="V428" s="146"/>
      <c r="W428" s="146"/>
      <c r="X428" s="146"/>
      <c r="Y428" s="146"/>
      <c r="Z428" s="146"/>
    </row>
    <row r="429" spans="1:26" ht="15.75" customHeight="1" x14ac:dyDescent="0.2">
      <c r="A429" s="146"/>
      <c r="B429" s="146"/>
      <c r="C429" s="146"/>
      <c r="D429" s="146"/>
      <c r="E429" s="146"/>
      <c r="F429" s="146"/>
      <c r="G429" s="146"/>
      <c r="H429" s="146"/>
      <c r="I429" s="146"/>
      <c r="J429" s="146"/>
      <c r="K429" s="146"/>
      <c r="L429" s="146"/>
      <c r="M429" s="146"/>
      <c r="N429" s="146"/>
      <c r="O429" s="146"/>
      <c r="P429" s="146"/>
      <c r="Q429" s="146"/>
      <c r="R429" s="146"/>
      <c r="S429" s="146"/>
      <c r="T429" s="146"/>
      <c r="U429" s="146"/>
      <c r="V429" s="146"/>
      <c r="W429" s="146"/>
      <c r="X429" s="146"/>
      <c r="Y429" s="146"/>
      <c r="Z429" s="146"/>
    </row>
    <row r="430" spans="1:26" ht="15.75" customHeight="1" x14ac:dyDescent="0.2">
      <c r="A430" s="146"/>
      <c r="B430" s="146"/>
      <c r="C430" s="146"/>
      <c r="D430" s="146"/>
      <c r="E430" s="146"/>
      <c r="F430" s="146"/>
      <c r="G430" s="146"/>
      <c r="H430" s="146"/>
      <c r="I430" s="146"/>
      <c r="J430" s="146"/>
      <c r="K430" s="146"/>
      <c r="L430" s="146"/>
      <c r="M430" s="146"/>
      <c r="N430" s="146"/>
      <c r="O430" s="146"/>
      <c r="P430" s="146"/>
      <c r="Q430" s="146"/>
      <c r="R430" s="146"/>
      <c r="S430" s="146"/>
      <c r="T430" s="146"/>
      <c r="U430" s="146"/>
      <c r="V430" s="146"/>
      <c r="W430" s="146"/>
      <c r="X430" s="146"/>
      <c r="Y430" s="146"/>
      <c r="Z430" s="146"/>
    </row>
    <row r="431" spans="1:26" ht="15.75" customHeight="1" x14ac:dyDescent="0.2">
      <c r="A431" s="146"/>
      <c r="B431" s="146"/>
      <c r="C431" s="146"/>
      <c r="D431" s="146"/>
      <c r="E431" s="146"/>
      <c r="F431" s="146"/>
      <c r="G431" s="146"/>
      <c r="H431" s="146"/>
      <c r="I431" s="146"/>
      <c r="J431" s="146"/>
      <c r="K431" s="146"/>
      <c r="L431" s="146"/>
      <c r="M431" s="146"/>
      <c r="N431" s="146"/>
      <c r="O431" s="146"/>
      <c r="P431" s="146"/>
      <c r="Q431" s="146"/>
      <c r="R431" s="146"/>
      <c r="S431" s="146"/>
      <c r="T431" s="146"/>
      <c r="U431" s="146"/>
      <c r="V431" s="146"/>
      <c r="W431" s="146"/>
      <c r="X431" s="146"/>
      <c r="Y431" s="146"/>
      <c r="Z431" s="146"/>
    </row>
    <row r="432" spans="1:26" ht="15.75" customHeight="1" x14ac:dyDescent="0.2">
      <c r="A432" s="146"/>
      <c r="B432" s="146"/>
      <c r="C432" s="146"/>
      <c r="D432" s="146"/>
      <c r="E432" s="146"/>
      <c r="F432" s="146"/>
      <c r="G432" s="146"/>
      <c r="H432" s="146"/>
      <c r="I432" s="146"/>
      <c r="J432" s="146"/>
      <c r="K432" s="146"/>
      <c r="L432" s="146"/>
      <c r="M432" s="146"/>
      <c r="N432" s="146"/>
      <c r="O432" s="146"/>
      <c r="P432" s="146"/>
      <c r="Q432" s="146"/>
      <c r="R432" s="146"/>
      <c r="S432" s="146"/>
      <c r="T432" s="146"/>
      <c r="U432" s="146"/>
      <c r="V432" s="146"/>
      <c r="W432" s="146"/>
      <c r="X432" s="146"/>
      <c r="Y432" s="146"/>
      <c r="Z432" s="146"/>
    </row>
    <row r="433" spans="1:26" ht="15.75" customHeight="1" x14ac:dyDescent="0.2">
      <c r="A433" s="146"/>
      <c r="B433" s="146"/>
      <c r="C433" s="146"/>
      <c r="D433" s="146"/>
      <c r="E433" s="146"/>
      <c r="F433" s="146"/>
      <c r="G433" s="146"/>
      <c r="H433" s="146"/>
      <c r="I433" s="146"/>
      <c r="J433" s="146"/>
      <c r="K433" s="146"/>
      <c r="L433" s="146"/>
      <c r="M433" s="146"/>
      <c r="N433" s="146"/>
      <c r="O433" s="146"/>
      <c r="P433" s="146"/>
      <c r="Q433" s="146"/>
      <c r="R433" s="146"/>
      <c r="S433" s="146"/>
      <c r="T433" s="146"/>
      <c r="U433" s="146"/>
      <c r="V433" s="146"/>
      <c r="W433" s="146"/>
      <c r="X433" s="146"/>
      <c r="Y433" s="146"/>
      <c r="Z433" s="146"/>
    </row>
    <row r="434" spans="1:26" ht="15.75" customHeight="1" x14ac:dyDescent="0.2">
      <c r="A434" s="146"/>
      <c r="B434" s="146"/>
      <c r="C434" s="146"/>
      <c r="D434" s="146"/>
      <c r="E434" s="146"/>
      <c r="F434" s="146"/>
      <c r="G434" s="146"/>
      <c r="H434" s="146"/>
      <c r="I434" s="146"/>
      <c r="J434" s="146"/>
      <c r="K434" s="146"/>
      <c r="L434" s="146"/>
      <c r="M434" s="146"/>
      <c r="N434" s="146"/>
      <c r="O434" s="146"/>
      <c r="P434" s="146"/>
      <c r="Q434" s="146"/>
      <c r="R434" s="146"/>
      <c r="S434" s="146"/>
      <c r="T434" s="146"/>
      <c r="U434" s="146"/>
      <c r="V434" s="146"/>
      <c r="W434" s="146"/>
      <c r="X434" s="146"/>
      <c r="Y434" s="146"/>
      <c r="Z434" s="146"/>
    </row>
    <row r="435" spans="1:26" ht="15.75" customHeight="1" x14ac:dyDescent="0.2">
      <c r="A435" s="146"/>
      <c r="B435" s="146"/>
      <c r="C435" s="146"/>
      <c r="D435" s="146"/>
      <c r="E435" s="146"/>
      <c r="F435" s="146"/>
      <c r="G435" s="146"/>
      <c r="H435" s="146"/>
      <c r="I435" s="146"/>
      <c r="J435" s="146"/>
      <c r="K435" s="146"/>
      <c r="L435" s="146"/>
      <c r="M435" s="146"/>
      <c r="N435" s="146"/>
      <c r="O435" s="146"/>
      <c r="P435" s="146"/>
      <c r="Q435" s="146"/>
      <c r="R435" s="146"/>
      <c r="S435" s="146"/>
      <c r="T435" s="146"/>
      <c r="U435" s="146"/>
      <c r="V435" s="146"/>
      <c r="W435" s="146"/>
      <c r="X435" s="146"/>
      <c r="Y435" s="146"/>
      <c r="Z435" s="146"/>
    </row>
    <row r="436" spans="1:26" ht="15.75" customHeight="1" x14ac:dyDescent="0.2">
      <c r="A436" s="146"/>
      <c r="B436" s="146"/>
      <c r="C436" s="146"/>
      <c r="D436" s="146"/>
      <c r="E436" s="146"/>
      <c r="F436" s="146"/>
      <c r="G436" s="146"/>
      <c r="H436" s="146"/>
      <c r="I436" s="146"/>
      <c r="J436" s="146"/>
      <c r="K436" s="146"/>
      <c r="L436" s="146"/>
      <c r="M436" s="146"/>
      <c r="N436" s="146"/>
      <c r="O436" s="146"/>
      <c r="P436" s="146"/>
      <c r="Q436" s="146"/>
      <c r="R436" s="146"/>
      <c r="S436" s="146"/>
      <c r="T436" s="146"/>
      <c r="U436" s="146"/>
      <c r="V436" s="146"/>
      <c r="W436" s="146"/>
      <c r="X436" s="146"/>
      <c r="Y436" s="146"/>
      <c r="Z436" s="146"/>
    </row>
    <row r="437" spans="1:26" ht="15.75" customHeight="1" x14ac:dyDescent="0.2">
      <c r="A437" s="146"/>
      <c r="B437" s="146"/>
      <c r="C437" s="146"/>
      <c r="D437" s="146"/>
      <c r="E437" s="146"/>
      <c r="F437" s="146"/>
      <c r="G437" s="146"/>
      <c r="H437" s="146"/>
      <c r="I437" s="146"/>
      <c r="J437" s="146"/>
      <c r="K437" s="146"/>
      <c r="L437" s="146"/>
      <c r="M437" s="146"/>
      <c r="N437" s="146"/>
      <c r="O437" s="146"/>
      <c r="P437" s="146"/>
      <c r="Q437" s="146"/>
      <c r="R437" s="146"/>
      <c r="S437" s="146"/>
      <c r="T437" s="146"/>
      <c r="U437" s="146"/>
      <c r="V437" s="146"/>
      <c r="W437" s="146"/>
      <c r="X437" s="146"/>
      <c r="Y437" s="146"/>
      <c r="Z437" s="146"/>
    </row>
    <row r="438" spans="1:26" ht="15.75" customHeight="1" x14ac:dyDescent="0.2">
      <c r="A438" s="146"/>
      <c r="B438" s="146"/>
      <c r="C438" s="146"/>
      <c r="D438" s="146"/>
      <c r="E438" s="146"/>
      <c r="F438" s="146"/>
      <c r="G438" s="146"/>
      <c r="H438" s="146"/>
      <c r="I438" s="146"/>
      <c r="J438" s="146"/>
      <c r="K438" s="146"/>
      <c r="L438" s="146"/>
      <c r="M438" s="146"/>
      <c r="N438" s="146"/>
      <c r="O438" s="146"/>
      <c r="P438" s="146"/>
      <c r="Q438" s="146"/>
      <c r="R438" s="146"/>
      <c r="S438" s="146"/>
      <c r="T438" s="146"/>
      <c r="U438" s="146"/>
      <c r="V438" s="146"/>
      <c r="W438" s="146"/>
      <c r="X438" s="146"/>
      <c r="Y438" s="146"/>
      <c r="Z438" s="146"/>
    </row>
    <row r="439" spans="1:26" ht="15.75" customHeight="1" x14ac:dyDescent="0.2">
      <c r="A439" s="146"/>
      <c r="B439" s="146"/>
      <c r="C439" s="146"/>
      <c r="D439" s="146"/>
      <c r="E439" s="146"/>
      <c r="F439" s="146"/>
      <c r="G439" s="146"/>
      <c r="H439" s="146"/>
      <c r="I439" s="146"/>
      <c r="J439" s="146"/>
      <c r="K439" s="146"/>
      <c r="L439" s="146"/>
      <c r="M439" s="146"/>
      <c r="N439" s="146"/>
      <c r="O439" s="146"/>
      <c r="P439" s="146"/>
      <c r="Q439" s="146"/>
      <c r="R439" s="146"/>
      <c r="S439" s="146"/>
      <c r="T439" s="146"/>
      <c r="U439" s="146"/>
      <c r="V439" s="146"/>
      <c r="W439" s="146"/>
      <c r="X439" s="146"/>
      <c r="Y439" s="146"/>
      <c r="Z439" s="146"/>
    </row>
    <row r="440" spans="1:26" ht="15.75" customHeight="1" x14ac:dyDescent="0.2">
      <c r="A440" s="146"/>
      <c r="B440" s="146"/>
      <c r="C440" s="146"/>
      <c r="D440" s="146"/>
      <c r="E440" s="146"/>
      <c r="F440" s="146"/>
      <c r="G440" s="146"/>
      <c r="H440" s="146"/>
      <c r="I440" s="146"/>
      <c r="J440" s="146"/>
      <c r="K440" s="146"/>
      <c r="L440" s="146"/>
      <c r="M440" s="146"/>
      <c r="N440" s="146"/>
      <c r="O440" s="146"/>
      <c r="P440" s="146"/>
      <c r="Q440" s="146"/>
      <c r="R440" s="146"/>
      <c r="S440" s="146"/>
      <c r="T440" s="146"/>
      <c r="U440" s="146"/>
      <c r="V440" s="146"/>
      <c r="W440" s="146"/>
      <c r="X440" s="146"/>
      <c r="Y440" s="146"/>
      <c r="Z440" s="146"/>
    </row>
    <row r="441" spans="1:26" ht="15.75" customHeight="1" x14ac:dyDescent="0.2">
      <c r="A441" s="146"/>
      <c r="B441" s="146"/>
      <c r="C441" s="146"/>
      <c r="D441" s="146"/>
      <c r="E441" s="146"/>
      <c r="F441" s="146"/>
      <c r="G441" s="146"/>
      <c r="H441" s="146"/>
      <c r="I441" s="146"/>
      <c r="J441" s="146"/>
      <c r="K441" s="146"/>
      <c r="L441" s="146"/>
      <c r="M441" s="146"/>
      <c r="N441" s="146"/>
      <c r="O441" s="146"/>
      <c r="P441" s="146"/>
      <c r="Q441" s="146"/>
      <c r="R441" s="146"/>
      <c r="S441" s="146"/>
      <c r="T441" s="146"/>
      <c r="U441" s="146"/>
      <c r="V441" s="146"/>
      <c r="W441" s="146"/>
      <c r="X441" s="146"/>
      <c r="Y441" s="146"/>
      <c r="Z441" s="146"/>
    </row>
    <row r="442" spans="1:26" ht="15.75" customHeight="1" x14ac:dyDescent="0.2">
      <c r="A442" s="146"/>
      <c r="B442" s="146"/>
      <c r="C442" s="146"/>
      <c r="D442" s="146"/>
      <c r="E442" s="146"/>
      <c r="F442" s="146"/>
      <c r="G442" s="146"/>
      <c r="H442" s="146"/>
      <c r="I442" s="146"/>
      <c r="J442" s="146"/>
      <c r="K442" s="146"/>
      <c r="L442" s="146"/>
      <c r="M442" s="146"/>
      <c r="N442" s="146"/>
      <c r="O442" s="146"/>
      <c r="P442" s="146"/>
      <c r="Q442" s="146"/>
      <c r="R442" s="146"/>
      <c r="S442" s="146"/>
      <c r="T442" s="146"/>
      <c r="U442" s="146"/>
      <c r="V442" s="146"/>
      <c r="W442" s="146"/>
      <c r="X442" s="146"/>
      <c r="Y442" s="146"/>
      <c r="Z442" s="146"/>
    </row>
    <row r="443" spans="1:26" ht="15.75" customHeight="1" x14ac:dyDescent="0.2">
      <c r="A443" s="146"/>
      <c r="B443" s="146"/>
      <c r="C443" s="146"/>
      <c r="D443" s="146"/>
      <c r="E443" s="146"/>
      <c r="F443" s="146"/>
      <c r="G443" s="146"/>
      <c r="H443" s="146"/>
      <c r="I443" s="146"/>
      <c r="J443" s="146"/>
      <c r="K443" s="146"/>
      <c r="L443" s="146"/>
      <c r="M443" s="146"/>
      <c r="N443" s="146"/>
      <c r="O443" s="146"/>
      <c r="P443" s="146"/>
      <c r="Q443" s="146"/>
      <c r="R443" s="146"/>
      <c r="S443" s="146"/>
      <c r="T443" s="146"/>
      <c r="U443" s="146"/>
      <c r="V443" s="146"/>
      <c r="W443" s="146"/>
      <c r="X443" s="146"/>
      <c r="Y443" s="146"/>
      <c r="Z443" s="146"/>
    </row>
    <row r="444" spans="1:26" ht="15.75" customHeight="1" x14ac:dyDescent="0.2">
      <c r="A444" s="146"/>
      <c r="B444" s="146"/>
      <c r="C444" s="146"/>
      <c r="D444" s="146"/>
      <c r="E444" s="146"/>
      <c r="F444" s="146"/>
      <c r="G444" s="146"/>
      <c r="H444" s="146"/>
      <c r="I444" s="146"/>
      <c r="J444" s="146"/>
      <c r="K444" s="146"/>
      <c r="L444" s="146"/>
      <c r="M444" s="146"/>
      <c r="N444" s="146"/>
      <c r="O444" s="146"/>
      <c r="P444" s="146"/>
      <c r="Q444" s="146"/>
      <c r="R444" s="146"/>
      <c r="S444" s="146"/>
      <c r="T444" s="146"/>
      <c r="U444" s="146"/>
      <c r="V444" s="146"/>
      <c r="W444" s="146"/>
      <c r="X444" s="146"/>
      <c r="Y444" s="146"/>
      <c r="Z444" s="146"/>
    </row>
    <row r="445" spans="1:26" ht="15.75" customHeight="1" x14ac:dyDescent="0.2">
      <c r="A445" s="146"/>
      <c r="B445" s="146"/>
      <c r="C445" s="146"/>
      <c r="D445" s="146"/>
      <c r="E445" s="146"/>
      <c r="F445" s="146"/>
      <c r="G445" s="146"/>
      <c r="H445" s="146"/>
      <c r="I445" s="146"/>
      <c r="J445" s="146"/>
      <c r="K445" s="146"/>
      <c r="L445" s="146"/>
      <c r="M445" s="146"/>
      <c r="N445" s="146"/>
      <c r="O445" s="146"/>
      <c r="P445" s="146"/>
      <c r="Q445" s="146"/>
      <c r="R445" s="146"/>
      <c r="S445" s="146"/>
      <c r="T445" s="146"/>
      <c r="U445" s="146"/>
      <c r="V445" s="146"/>
      <c r="W445" s="146"/>
      <c r="X445" s="146"/>
      <c r="Y445" s="146"/>
      <c r="Z445" s="146"/>
    </row>
    <row r="446" spans="1:26" ht="15.75" customHeight="1" x14ac:dyDescent="0.2">
      <c r="A446" s="146"/>
      <c r="B446" s="146"/>
      <c r="C446" s="146"/>
      <c r="D446" s="146"/>
      <c r="E446" s="146"/>
      <c r="F446" s="146"/>
      <c r="G446" s="146"/>
      <c r="H446" s="146"/>
      <c r="I446" s="146"/>
      <c r="J446" s="146"/>
      <c r="K446" s="146"/>
      <c r="L446" s="146"/>
      <c r="M446" s="146"/>
      <c r="N446" s="146"/>
      <c r="O446" s="146"/>
      <c r="P446" s="146"/>
      <c r="Q446" s="146"/>
      <c r="R446" s="146"/>
      <c r="S446" s="146"/>
      <c r="T446" s="146"/>
      <c r="U446" s="146"/>
      <c r="V446" s="146"/>
      <c r="W446" s="146"/>
      <c r="X446" s="146"/>
      <c r="Y446" s="146"/>
      <c r="Z446" s="146"/>
    </row>
    <row r="447" spans="1:26" ht="15.75" customHeight="1" x14ac:dyDescent="0.2">
      <c r="A447" s="146"/>
      <c r="B447" s="146"/>
      <c r="C447" s="146"/>
      <c r="D447" s="146"/>
      <c r="E447" s="146"/>
      <c r="F447" s="146"/>
      <c r="G447" s="146"/>
      <c r="H447" s="146"/>
      <c r="I447" s="146"/>
      <c r="J447" s="146"/>
      <c r="K447" s="146"/>
      <c r="L447" s="146"/>
      <c r="M447" s="146"/>
      <c r="N447" s="146"/>
      <c r="O447" s="146"/>
      <c r="P447" s="146"/>
      <c r="Q447" s="146"/>
      <c r="R447" s="146"/>
      <c r="S447" s="146"/>
      <c r="T447" s="146"/>
      <c r="U447" s="146"/>
      <c r="V447" s="146"/>
      <c r="W447" s="146"/>
      <c r="X447" s="146"/>
      <c r="Y447" s="146"/>
      <c r="Z447" s="146"/>
    </row>
    <row r="448" spans="1:26" ht="15.75" customHeight="1" x14ac:dyDescent="0.2">
      <c r="A448" s="146"/>
      <c r="B448" s="146"/>
      <c r="C448" s="146"/>
      <c r="D448" s="146"/>
      <c r="E448" s="146"/>
      <c r="F448" s="146"/>
      <c r="G448" s="146"/>
      <c r="H448" s="146"/>
      <c r="I448" s="146"/>
      <c r="J448" s="146"/>
      <c r="K448" s="146"/>
      <c r="L448" s="146"/>
      <c r="M448" s="146"/>
      <c r="N448" s="146"/>
      <c r="O448" s="146"/>
      <c r="P448" s="146"/>
      <c r="Q448" s="146"/>
      <c r="R448" s="146"/>
      <c r="S448" s="146"/>
      <c r="T448" s="146"/>
      <c r="U448" s="146"/>
      <c r="V448" s="146"/>
      <c r="W448" s="146"/>
      <c r="X448" s="146"/>
      <c r="Y448" s="146"/>
      <c r="Z448" s="146"/>
    </row>
    <row r="449" spans="1:26" ht="15.75" customHeight="1" x14ac:dyDescent="0.2">
      <c r="A449" s="146"/>
      <c r="B449" s="146"/>
      <c r="C449" s="146"/>
      <c r="D449" s="146"/>
      <c r="E449" s="146"/>
      <c r="F449" s="146"/>
      <c r="G449" s="146"/>
      <c r="H449" s="146"/>
      <c r="I449" s="146"/>
      <c r="J449" s="146"/>
      <c r="K449" s="146"/>
      <c r="L449" s="146"/>
      <c r="M449" s="146"/>
      <c r="N449" s="146"/>
      <c r="O449" s="146"/>
      <c r="P449" s="146"/>
      <c r="Q449" s="146"/>
      <c r="R449" s="146"/>
      <c r="S449" s="146"/>
      <c r="T449" s="146"/>
      <c r="U449" s="146"/>
      <c r="V449" s="146"/>
      <c r="W449" s="146"/>
      <c r="X449" s="146"/>
      <c r="Y449" s="146"/>
      <c r="Z449" s="146"/>
    </row>
    <row r="450" spans="1:26" ht="15.75" customHeight="1" x14ac:dyDescent="0.2">
      <c r="A450" s="146"/>
      <c r="B450" s="146"/>
      <c r="C450" s="146"/>
      <c r="D450" s="146"/>
      <c r="E450" s="146"/>
      <c r="F450" s="146"/>
      <c r="G450" s="146"/>
      <c r="H450" s="146"/>
      <c r="I450" s="146"/>
      <c r="J450" s="146"/>
      <c r="K450" s="146"/>
      <c r="L450" s="146"/>
      <c r="M450" s="146"/>
      <c r="N450" s="146"/>
      <c r="O450" s="146"/>
      <c r="P450" s="146"/>
      <c r="Q450" s="146"/>
      <c r="R450" s="146"/>
      <c r="S450" s="146"/>
      <c r="T450" s="146"/>
      <c r="U450" s="146"/>
      <c r="V450" s="146"/>
      <c r="W450" s="146"/>
      <c r="X450" s="146"/>
      <c r="Y450" s="146"/>
      <c r="Z450" s="146"/>
    </row>
    <row r="451" spans="1:26" ht="15.75" customHeight="1" x14ac:dyDescent="0.2">
      <c r="A451" s="146"/>
      <c r="B451" s="146"/>
      <c r="C451" s="146"/>
      <c r="D451" s="146"/>
      <c r="E451" s="146"/>
      <c r="F451" s="146"/>
      <c r="G451" s="146"/>
      <c r="H451" s="146"/>
      <c r="I451" s="146"/>
      <c r="J451" s="146"/>
      <c r="K451" s="146"/>
      <c r="L451" s="146"/>
      <c r="M451" s="146"/>
      <c r="N451" s="146"/>
      <c r="O451" s="146"/>
      <c r="P451" s="146"/>
      <c r="Q451" s="146"/>
      <c r="R451" s="146"/>
      <c r="S451" s="146"/>
      <c r="T451" s="146"/>
      <c r="U451" s="146"/>
      <c r="V451" s="146"/>
      <c r="W451" s="146"/>
      <c r="X451" s="146"/>
      <c r="Y451" s="146"/>
      <c r="Z451" s="146"/>
    </row>
    <row r="452" spans="1:26" ht="15.75" customHeight="1" x14ac:dyDescent="0.2">
      <c r="A452" s="146"/>
      <c r="B452" s="146"/>
      <c r="C452" s="146"/>
      <c r="D452" s="146"/>
      <c r="E452" s="146"/>
      <c r="F452" s="146"/>
      <c r="G452" s="146"/>
      <c r="H452" s="146"/>
      <c r="I452" s="146"/>
      <c r="J452" s="146"/>
      <c r="K452" s="146"/>
      <c r="L452" s="146"/>
      <c r="M452" s="146"/>
      <c r="N452" s="146"/>
      <c r="O452" s="146"/>
      <c r="P452" s="146"/>
      <c r="Q452" s="146"/>
      <c r="R452" s="146"/>
      <c r="S452" s="146"/>
      <c r="T452" s="146"/>
      <c r="U452" s="146"/>
      <c r="V452" s="146"/>
      <c r="W452" s="146"/>
      <c r="X452" s="146"/>
      <c r="Y452" s="146"/>
      <c r="Z452" s="146"/>
    </row>
    <row r="453" spans="1:26" ht="15.75" customHeight="1" x14ac:dyDescent="0.2">
      <c r="A453" s="146"/>
      <c r="B453" s="146"/>
      <c r="C453" s="146"/>
      <c r="D453" s="146"/>
      <c r="E453" s="146"/>
      <c r="F453" s="146"/>
      <c r="G453" s="146"/>
      <c r="H453" s="146"/>
      <c r="I453" s="146"/>
      <c r="J453" s="146"/>
      <c r="K453" s="146"/>
      <c r="L453" s="146"/>
      <c r="M453" s="146"/>
      <c r="N453" s="146"/>
      <c r="O453" s="146"/>
      <c r="P453" s="146"/>
      <c r="Q453" s="146"/>
      <c r="R453" s="146"/>
      <c r="S453" s="146"/>
      <c r="T453" s="146"/>
      <c r="U453" s="146"/>
      <c r="V453" s="146"/>
      <c r="W453" s="146"/>
      <c r="X453" s="146"/>
      <c r="Y453" s="146"/>
      <c r="Z453" s="146"/>
    </row>
    <row r="454" spans="1:26" ht="15.75" customHeight="1" x14ac:dyDescent="0.2">
      <c r="A454" s="146"/>
      <c r="B454" s="146"/>
      <c r="C454" s="146"/>
      <c r="D454" s="146"/>
      <c r="E454" s="146"/>
      <c r="F454" s="146"/>
      <c r="G454" s="146"/>
      <c r="H454" s="146"/>
      <c r="I454" s="146"/>
      <c r="J454" s="146"/>
      <c r="K454" s="146"/>
      <c r="L454" s="146"/>
      <c r="M454" s="146"/>
      <c r="N454" s="146"/>
      <c r="O454" s="146"/>
      <c r="P454" s="146"/>
      <c r="Q454" s="146"/>
      <c r="R454" s="146"/>
      <c r="S454" s="146"/>
      <c r="T454" s="146"/>
      <c r="U454" s="146"/>
      <c r="V454" s="146"/>
      <c r="W454" s="146"/>
      <c r="X454" s="146"/>
      <c r="Y454" s="146"/>
      <c r="Z454" s="146"/>
    </row>
    <row r="455" spans="1:26" ht="15.75" customHeight="1" x14ac:dyDescent="0.2">
      <c r="A455" s="146"/>
      <c r="B455" s="146"/>
      <c r="C455" s="146"/>
      <c r="D455" s="146"/>
      <c r="E455" s="146"/>
      <c r="F455" s="146"/>
      <c r="G455" s="146"/>
      <c r="H455" s="146"/>
      <c r="I455" s="146"/>
      <c r="J455" s="146"/>
      <c r="K455" s="146"/>
      <c r="L455" s="146"/>
      <c r="M455" s="146"/>
      <c r="N455" s="146"/>
      <c r="O455" s="146"/>
      <c r="P455" s="146"/>
      <c r="Q455" s="146"/>
      <c r="R455" s="146"/>
      <c r="S455" s="146"/>
      <c r="T455" s="146"/>
      <c r="U455" s="146"/>
      <c r="V455" s="146"/>
      <c r="W455" s="146"/>
      <c r="X455" s="146"/>
      <c r="Y455" s="146"/>
      <c r="Z455" s="146"/>
    </row>
    <row r="456" spans="1:26" ht="15.75" customHeight="1" x14ac:dyDescent="0.2">
      <c r="A456" s="146"/>
      <c r="B456" s="146"/>
      <c r="C456" s="146"/>
      <c r="D456" s="146"/>
      <c r="E456" s="146"/>
      <c r="F456" s="146"/>
      <c r="G456" s="146"/>
      <c r="H456" s="146"/>
      <c r="I456" s="146"/>
      <c r="J456" s="146"/>
      <c r="K456" s="146"/>
      <c r="L456" s="146"/>
      <c r="M456" s="146"/>
      <c r="N456" s="146"/>
      <c r="O456" s="146"/>
      <c r="P456" s="146"/>
      <c r="Q456" s="146"/>
      <c r="R456" s="146"/>
      <c r="S456" s="146"/>
      <c r="T456" s="146"/>
      <c r="U456" s="146"/>
      <c r="V456" s="146"/>
      <c r="W456" s="146"/>
      <c r="X456" s="146"/>
      <c r="Y456" s="146"/>
      <c r="Z456" s="146"/>
    </row>
    <row r="457" spans="1:26" ht="15.75" customHeight="1" x14ac:dyDescent="0.2">
      <c r="A457" s="146"/>
      <c r="B457" s="146"/>
      <c r="C457" s="146"/>
      <c r="D457" s="146"/>
      <c r="E457" s="146"/>
      <c r="F457" s="146"/>
      <c r="G457" s="146"/>
      <c r="H457" s="146"/>
      <c r="I457" s="146"/>
      <c r="J457" s="146"/>
      <c r="K457" s="146"/>
      <c r="L457" s="146"/>
      <c r="M457" s="146"/>
      <c r="N457" s="146"/>
      <c r="O457" s="146"/>
      <c r="P457" s="146"/>
      <c r="Q457" s="146"/>
      <c r="R457" s="146"/>
      <c r="S457" s="146"/>
      <c r="T457" s="146"/>
      <c r="U457" s="146"/>
      <c r="V457" s="146"/>
      <c r="W457" s="146"/>
      <c r="X457" s="146"/>
      <c r="Y457" s="146"/>
      <c r="Z457" s="146"/>
    </row>
    <row r="458" spans="1:26" ht="15.75" customHeight="1" x14ac:dyDescent="0.2">
      <c r="A458" s="146"/>
      <c r="B458" s="146"/>
      <c r="C458" s="146"/>
      <c r="D458" s="146"/>
      <c r="E458" s="146"/>
      <c r="F458" s="146"/>
      <c r="G458" s="146"/>
      <c r="H458" s="146"/>
      <c r="I458" s="146"/>
      <c r="J458" s="146"/>
      <c r="K458" s="146"/>
      <c r="L458" s="146"/>
      <c r="M458" s="146"/>
      <c r="N458" s="146"/>
      <c r="O458" s="146"/>
      <c r="P458" s="146"/>
      <c r="Q458" s="146"/>
      <c r="R458" s="146"/>
      <c r="S458" s="146"/>
      <c r="T458" s="146"/>
      <c r="U458" s="146"/>
      <c r="V458" s="146"/>
      <c r="W458" s="146"/>
      <c r="X458" s="146"/>
      <c r="Y458" s="146"/>
      <c r="Z458" s="146"/>
    </row>
    <row r="459" spans="1:26" ht="15.75" customHeight="1" x14ac:dyDescent="0.2">
      <c r="A459" s="146"/>
      <c r="B459" s="146"/>
      <c r="C459" s="146"/>
      <c r="D459" s="146"/>
      <c r="E459" s="146"/>
      <c r="F459" s="146"/>
      <c r="G459" s="146"/>
      <c r="H459" s="146"/>
      <c r="I459" s="146"/>
      <c r="J459" s="146"/>
      <c r="K459" s="146"/>
      <c r="L459" s="146"/>
      <c r="M459" s="146"/>
      <c r="N459" s="146"/>
      <c r="O459" s="146"/>
      <c r="P459" s="146"/>
      <c r="Q459" s="146"/>
      <c r="R459" s="146"/>
      <c r="S459" s="146"/>
      <c r="T459" s="146"/>
      <c r="U459" s="146"/>
      <c r="V459" s="146"/>
      <c r="W459" s="146"/>
      <c r="X459" s="146"/>
      <c r="Y459" s="146"/>
      <c r="Z459" s="146"/>
    </row>
    <row r="460" spans="1:26" ht="15.75" customHeight="1" x14ac:dyDescent="0.2">
      <c r="A460" s="146"/>
      <c r="B460" s="146"/>
      <c r="C460" s="146"/>
      <c r="D460" s="146"/>
      <c r="E460" s="146"/>
      <c r="F460" s="146"/>
      <c r="G460" s="146"/>
      <c r="H460" s="146"/>
      <c r="I460" s="146"/>
      <c r="J460" s="146"/>
      <c r="K460" s="146"/>
      <c r="L460" s="146"/>
      <c r="M460" s="146"/>
      <c r="N460" s="146"/>
      <c r="O460" s="146"/>
      <c r="P460" s="146"/>
      <c r="Q460" s="146"/>
      <c r="R460" s="146"/>
      <c r="S460" s="146"/>
      <c r="T460" s="146"/>
      <c r="U460" s="146"/>
      <c r="V460" s="146"/>
      <c r="W460" s="146"/>
      <c r="X460" s="146"/>
      <c r="Y460" s="146"/>
      <c r="Z460" s="146"/>
    </row>
    <row r="461" spans="1:26" ht="15.75" customHeight="1" x14ac:dyDescent="0.2">
      <c r="A461" s="146"/>
      <c r="B461" s="146"/>
      <c r="C461" s="146"/>
      <c r="D461" s="146"/>
      <c r="E461" s="146"/>
      <c r="F461" s="146"/>
      <c r="G461" s="146"/>
      <c r="H461" s="146"/>
      <c r="I461" s="146"/>
      <c r="J461" s="146"/>
      <c r="K461" s="146"/>
      <c r="L461" s="146"/>
      <c r="M461" s="146"/>
      <c r="N461" s="146"/>
      <c r="O461" s="146"/>
      <c r="P461" s="146"/>
      <c r="Q461" s="146"/>
      <c r="R461" s="146"/>
      <c r="S461" s="146"/>
      <c r="T461" s="146"/>
      <c r="U461" s="146"/>
      <c r="V461" s="146"/>
      <c r="W461" s="146"/>
      <c r="X461" s="146"/>
      <c r="Y461" s="146"/>
      <c r="Z461" s="146"/>
    </row>
    <row r="462" spans="1:26" ht="15.75" customHeight="1" x14ac:dyDescent="0.2">
      <c r="A462" s="146"/>
      <c r="B462" s="146"/>
      <c r="C462" s="146"/>
      <c r="D462" s="146"/>
      <c r="E462" s="146"/>
      <c r="F462" s="146"/>
      <c r="G462" s="146"/>
      <c r="H462" s="146"/>
      <c r="I462" s="146"/>
      <c r="J462" s="146"/>
      <c r="K462" s="146"/>
      <c r="L462" s="146"/>
      <c r="M462" s="146"/>
      <c r="N462" s="146"/>
      <c r="O462" s="146"/>
      <c r="P462" s="146"/>
      <c r="Q462" s="146"/>
      <c r="R462" s="146"/>
      <c r="S462" s="146"/>
      <c r="T462" s="146"/>
      <c r="U462" s="146"/>
      <c r="V462" s="146"/>
      <c r="W462" s="146"/>
      <c r="X462" s="146"/>
      <c r="Y462" s="146"/>
      <c r="Z462" s="146"/>
    </row>
    <row r="463" spans="1:26" ht="15.75" customHeight="1" x14ac:dyDescent="0.2">
      <c r="A463" s="146"/>
      <c r="B463" s="146"/>
      <c r="C463" s="146"/>
      <c r="D463" s="146"/>
      <c r="E463" s="146"/>
      <c r="F463" s="146"/>
      <c r="G463" s="146"/>
      <c r="H463" s="146"/>
      <c r="I463" s="146"/>
      <c r="J463" s="146"/>
      <c r="K463" s="146"/>
      <c r="L463" s="146"/>
      <c r="M463" s="146"/>
      <c r="N463" s="146"/>
      <c r="O463" s="146"/>
      <c r="P463" s="146"/>
      <c r="Q463" s="146"/>
      <c r="R463" s="146"/>
      <c r="S463" s="146"/>
      <c r="T463" s="146"/>
      <c r="U463" s="146"/>
      <c r="V463" s="146"/>
      <c r="W463" s="146"/>
      <c r="X463" s="146"/>
      <c r="Y463" s="146"/>
      <c r="Z463" s="146"/>
    </row>
    <row r="464" spans="1:26" ht="15.75" customHeight="1" x14ac:dyDescent="0.2">
      <c r="A464" s="146"/>
      <c r="B464" s="146"/>
      <c r="C464" s="146"/>
      <c r="D464" s="146"/>
      <c r="E464" s="146"/>
      <c r="F464" s="146"/>
      <c r="G464" s="146"/>
      <c r="H464" s="146"/>
      <c r="I464" s="146"/>
      <c r="J464" s="146"/>
      <c r="K464" s="146"/>
      <c r="L464" s="146"/>
      <c r="M464" s="146"/>
      <c r="N464" s="146"/>
      <c r="O464" s="146"/>
      <c r="P464" s="146"/>
      <c r="Q464" s="146"/>
      <c r="R464" s="146"/>
      <c r="S464" s="146"/>
      <c r="T464" s="146"/>
      <c r="U464" s="146"/>
      <c r="V464" s="146"/>
      <c r="W464" s="146"/>
      <c r="X464" s="146"/>
      <c r="Y464" s="146"/>
      <c r="Z464" s="146"/>
    </row>
    <row r="465" spans="1:26" ht="15.75" customHeight="1" x14ac:dyDescent="0.2">
      <c r="A465" s="146"/>
      <c r="B465" s="146"/>
      <c r="C465" s="146"/>
      <c r="D465" s="146"/>
      <c r="E465" s="146"/>
      <c r="F465" s="146"/>
      <c r="G465" s="146"/>
      <c r="H465" s="146"/>
      <c r="I465" s="146"/>
      <c r="J465" s="146"/>
      <c r="K465" s="146"/>
      <c r="L465" s="146"/>
      <c r="M465" s="146"/>
      <c r="N465" s="146"/>
      <c r="O465" s="146"/>
      <c r="P465" s="146"/>
      <c r="Q465" s="146"/>
      <c r="R465" s="146"/>
      <c r="S465" s="146"/>
      <c r="T465" s="146"/>
      <c r="U465" s="146"/>
      <c r="V465" s="146"/>
      <c r="W465" s="146"/>
      <c r="X465" s="146"/>
      <c r="Y465" s="146"/>
      <c r="Z465" s="146"/>
    </row>
    <row r="466" spans="1:26" ht="15.75" customHeight="1" x14ac:dyDescent="0.2">
      <c r="A466" s="146"/>
      <c r="B466" s="146"/>
      <c r="C466" s="146"/>
      <c r="D466" s="146"/>
      <c r="E466" s="146"/>
      <c r="F466" s="146"/>
      <c r="G466" s="146"/>
      <c r="H466" s="146"/>
      <c r="I466" s="146"/>
      <c r="J466" s="146"/>
      <c r="K466" s="146"/>
      <c r="L466" s="146"/>
      <c r="M466" s="146"/>
      <c r="N466" s="146"/>
      <c r="O466" s="146"/>
      <c r="P466" s="146"/>
      <c r="Q466" s="146"/>
      <c r="R466" s="146"/>
      <c r="S466" s="146"/>
      <c r="T466" s="146"/>
      <c r="U466" s="146"/>
      <c r="V466" s="146"/>
      <c r="W466" s="146"/>
      <c r="X466" s="146"/>
      <c r="Y466" s="146"/>
      <c r="Z466" s="146"/>
    </row>
    <row r="467" spans="1:26" ht="15.75" customHeight="1" x14ac:dyDescent="0.2">
      <c r="A467" s="146"/>
      <c r="B467" s="146"/>
      <c r="C467" s="146"/>
      <c r="D467" s="146"/>
      <c r="E467" s="146"/>
      <c r="F467" s="146"/>
      <c r="G467" s="146"/>
      <c r="H467" s="146"/>
      <c r="I467" s="146"/>
      <c r="J467" s="146"/>
      <c r="K467" s="146"/>
      <c r="L467" s="146"/>
      <c r="M467" s="146"/>
      <c r="N467" s="146"/>
      <c r="O467" s="146"/>
      <c r="P467" s="146"/>
      <c r="Q467" s="146"/>
      <c r="R467" s="146"/>
      <c r="S467" s="146"/>
      <c r="T467" s="146"/>
      <c r="U467" s="146"/>
      <c r="V467" s="146"/>
      <c r="W467" s="146"/>
      <c r="X467" s="146"/>
      <c r="Y467" s="146"/>
      <c r="Z467" s="146"/>
    </row>
    <row r="468" spans="1:26" ht="15.75" customHeight="1" x14ac:dyDescent="0.2">
      <c r="A468" s="146"/>
      <c r="B468" s="146"/>
      <c r="C468" s="146"/>
      <c r="D468" s="146"/>
      <c r="E468" s="146"/>
      <c r="F468" s="146"/>
      <c r="G468" s="146"/>
      <c r="H468" s="146"/>
      <c r="I468" s="146"/>
      <c r="J468" s="146"/>
      <c r="K468" s="146"/>
      <c r="L468" s="146"/>
      <c r="M468" s="146"/>
      <c r="N468" s="146"/>
      <c r="O468" s="146"/>
      <c r="P468" s="146"/>
      <c r="Q468" s="146"/>
      <c r="R468" s="146"/>
      <c r="S468" s="146"/>
      <c r="T468" s="146"/>
      <c r="U468" s="146"/>
      <c r="V468" s="146"/>
      <c r="W468" s="146"/>
      <c r="X468" s="146"/>
      <c r="Y468" s="146"/>
      <c r="Z468" s="146"/>
    </row>
    <row r="469" spans="1:26" ht="15.75" customHeight="1" x14ac:dyDescent="0.2">
      <c r="A469" s="146"/>
      <c r="B469" s="146"/>
      <c r="C469" s="146"/>
      <c r="D469" s="146"/>
      <c r="E469" s="146"/>
      <c r="F469" s="146"/>
      <c r="G469" s="146"/>
      <c r="H469" s="146"/>
      <c r="I469" s="146"/>
      <c r="J469" s="146"/>
      <c r="K469" s="146"/>
      <c r="L469" s="146"/>
      <c r="M469" s="146"/>
      <c r="N469" s="146"/>
      <c r="O469" s="146"/>
      <c r="P469" s="146"/>
      <c r="Q469" s="146"/>
      <c r="R469" s="146"/>
      <c r="S469" s="146"/>
      <c r="T469" s="146"/>
      <c r="U469" s="146"/>
      <c r="V469" s="146"/>
      <c r="W469" s="146"/>
      <c r="X469" s="146"/>
      <c r="Y469" s="146"/>
      <c r="Z469" s="146"/>
    </row>
    <row r="470" spans="1:26" ht="15.75" customHeight="1" x14ac:dyDescent="0.2">
      <c r="A470" s="146"/>
      <c r="B470" s="146"/>
      <c r="C470" s="146"/>
      <c r="D470" s="146"/>
      <c r="E470" s="146"/>
      <c r="F470" s="146"/>
      <c r="G470" s="146"/>
      <c r="H470" s="146"/>
      <c r="I470" s="146"/>
      <c r="J470" s="146"/>
      <c r="K470" s="146"/>
      <c r="L470" s="146"/>
      <c r="M470" s="146"/>
      <c r="N470" s="146"/>
      <c r="O470" s="146"/>
      <c r="P470" s="146"/>
      <c r="Q470" s="146"/>
      <c r="R470" s="146"/>
      <c r="S470" s="146"/>
      <c r="T470" s="146"/>
      <c r="U470" s="146"/>
      <c r="V470" s="146"/>
      <c r="W470" s="146"/>
      <c r="X470" s="146"/>
      <c r="Y470" s="146"/>
      <c r="Z470" s="146"/>
    </row>
    <row r="471" spans="1:26" ht="15.75" customHeight="1" x14ac:dyDescent="0.2">
      <c r="A471" s="146"/>
      <c r="B471" s="146"/>
      <c r="C471" s="146"/>
      <c r="D471" s="146"/>
      <c r="E471" s="146"/>
      <c r="F471" s="146"/>
      <c r="G471" s="146"/>
      <c r="H471" s="146"/>
      <c r="I471" s="146"/>
      <c r="J471" s="146"/>
      <c r="K471" s="146"/>
      <c r="L471" s="146"/>
      <c r="M471" s="146"/>
      <c r="N471" s="146"/>
      <c r="O471" s="146"/>
      <c r="P471" s="146"/>
      <c r="Q471" s="146"/>
      <c r="R471" s="146"/>
      <c r="S471" s="146"/>
      <c r="T471" s="146"/>
      <c r="U471" s="146"/>
      <c r="V471" s="146"/>
      <c r="W471" s="146"/>
      <c r="X471" s="146"/>
      <c r="Y471" s="146"/>
      <c r="Z471" s="146"/>
    </row>
    <row r="472" spans="1:26" ht="15.75" customHeight="1" x14ac:dyDescent="0.2">
      <c r="A472" s="146"/>
      <c r="B472" s="146"/>
      <c r="C472" s="146"/>
      <c r="D472" s="146"/>
      <c r="E472" s="146"/>
      <c r="F472" s="146"/>
      <c r="G472" s="146"/>
      <c r="H472" s="146"/>
      <c r="I472" s="146"/>
      <c r="J472" s="146"/>
      <c r="K472" s="146"/>
      <c r="L472" s="146"/>
      <c r="M472" s="146"/>
      <c r="N472" s="146"/>
      <c r="O472" s="146"/>
      <c r="P472" s="146"/>
      <c r="Q472" s="146"/>
      <c r="R472" s="146"/>
      <c r="S472" s="146"/>
      <c r="T472" s="146"/>
      <c r="U472" s="146"/>
      <c r="V472" s="146"/>
      <c r="W472" s="146"/>
      <c r="X472" s="146"/>
      <c r="Y472" s="146"/>
      <c r="Z472" s="146"/>
    </row>
    <row r="473" spans="1:26" ht="15.75" customHeight="1" x14ac:dyDescent="0.2">
      <c r="A473" s="146"/>
      <c r="B473" s="146"/>
      <c r="C473" s="146"/>
      <c r="D473" s="146"/>
      <c r="E473" s="146"/>
      <c r="F473" s="146"/>
      <c r="G473" s="146"/>
      <c r="H473" s="146"/>
      <c r="I473" s="146"/>
      <c r="J473" s="146"/>
      <c r="K473" s="146"/>
      <c r="L473" s="146"/>
      <c r="M473" s="146"/>
      <c r="N473" s="146"/>
      <c r="O473" s="146"/>
      <c r="P473" s="146"/>
      <c r="Q473" s="146"/>
      <c r="R473" s="146"/>
      <c r="S473" s="146"/>
      <c r="T473" s="146"/>
      <c r="U473" s="146"/>
      <c r="V473" s="146"/>
      <c r="W473" s="146"/>
      <c r="X473" s="146"/>
      <c r="Y473" s="146"/>
      <c r="Z473" s="146"/>
    </row>
    <row r="474" spans="1:26" ht="15.75" customHeight="1" x14ac:dyDescent="0.2">
      <c r="A474" s="146"/>
      <c r="B474" s="146"/>
      <c r="C474" s="146"/>
      <c r="D474" s="146"/>
      <c r="E474" s="146"/>
      <c r="F474" s="146"/>
      <c r="G474" s="146"/>
      <c r="H474" s="146"/>
      <c r="I474" s="146"/>
      <c r="J474" s="146"/>
      <c r="K474" s="146"/>
      <c r="L474" s="146"/>
      <c r="M474" s="146"/>
      <c r="N474" s="146"/>
      <c r="O474" s="146"/>
      <c r="P474" s="146"/>
      <c r="Q474" s="146"/>
      <c r="R474" s="146"/>
      <c r="S474" s="146"/>
      <c r="T474" s="146"/>
      <c r="U474" s="146"/>
      <c r="V474" s="146"/>
      <c r="W474" s="146"/>
      <c r="X474" s="146"/>
      <c r="Y474" s="146"/>
      <c r="Z474" s="146"/>
    </row>
    <row r="475" spans="1:26" ht="15.75" customHeight="1" x14ac:dyDescent="0.2">
      <c r="A475" s="146"/>
      <c r="B475" s="146"/>
      <c r="C475" s="146"/>
      <c r="D475" s="146"/>
      <c r="E475" s="146"/>
      <c r="F475" s="146"/>
      <c r="G475" s="146"/>
      <c r="H475" s="146"/>
      <c r="I475" s="146"/>
      <c r="J475" s="146"/>
      <c r="K475" s="146"/>
      <c r="L475" s="146"/>
      <c r="M475" s="146"/>
      <c r="N475" s="146"/>
      <c r="O475" s="146"/>
      <c r="P475" s="146"/>
      <c r="Q475" s="146"/>
      <c r="R475" s="146"/>
      <c r="S475" s="146"/>
      <c r="T475" s="146"/>
      <c r="U475" s="146"/>
      <c r="V475" s="146"/>
      <c r="W475" s="146"/>
      <c r="X475" s="146"/>
      <c r="Y475" s="146"/>
      <c r="Z475" s="146"/>
    </row>
    <row r="476" spans="1:26" ht="15.75" customHeight="1" x14ac:dyDescent="0.2">
      <c r="A476" s="146"/>
      <c r="B476" s="146"/>
      <c r="C476" s="146"/>
      <c r="D476" s="146"/>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row>
    <row r="477" spans="1:26" ht="15.75" customHeight="1" x14ac:dyDescent="0.2">
      <c r="A477" s="146"/>
      <c r="B477" s="146"/>
      <c r="C477" s="146"/>
      <c r="D477" s="146"/>
      <c r="E477" s="146"/>
      <c r="F477" s="146"/>
      <c r="G477" s="146"/>
      <c r="H477" s="146"/>
      <c r="I477" s="146"/>
      <c r="J477" s="146"/>
      <c r="K477" s="146"/>
      <c r="L477" s="146"/>
      <c r="M477" s="146"/>
      <c r="N477" s="146"/>
      <c r="O477" s="146"/>
      <c r="P477" s="146"/>
      <c r="Q477" s="146"/>
      <c r="R477" s="146"/>
      <c r="S477" s="146"/>
      <c r="T477" s="146"/>
      <c r="U477" s="146"/>
      <c r="V477" s="146"/>
      <c r="W477" s="146"/>
      <c r="X477" s="146"/>
      <c r="Y477" s="146"/>
      <c r="Z477" s="146"/>
    </row>
    <row r="478" spans="1:26" ht="15.75" customHeight="1" x14ac:dyDescent="0.2">
      <c r="A478" s="146"/>
      <c r="B478" s="146"/>
      <c r="C478" s="146"/>
      <c r="D478" s="146"/>
      <c r="E478" s="146"/>
      <c r="F478" s="146"/>
      <c r="G478" s="146"/>
      <c r="H478" s="146"/>
      <c r="I478" s="146"/>
      <c r="J478" s="146"/>
      <c r="K478" s="146"/>
      <c r="L478" s="146"/>
      <c r="M478" s="146"/>
      <c r="N478" s="146"/>
      <c r="O478" s="146"/>
      <c r="P478" s="146"/>
      <c r="Q478" s="146"/>
      <c r="R478" s="146"/>
      <c r="S478" s="146"/>
      <c r="T478" s="146"/>
      <c r="U478" s="146"/>
      <c r="V478" s="146"/>
      <c r="W478" s="146"/>
      <c r="X478" s="146"/>
      <c r="Y478" s="146"/>
      <c r="Z478" s="146"/>
    </row>
    <row r="479" spans="1:26" ht="15.75" customHeight="1" x14ac:dyDescent="0.2">
      <c r="A479" s="146"/>
      <c r="B479" s="146"/>
      <c r="C479" s="146"/>
      <c r="D479" s="146"/>
      <c r="E479" s="146"/>
      <c r="F479" s="146"/>
      <c r="G479" s="146"/>
      <c r="H479" s="146"/>
      <c r="I479" s="146"/>
      <c r="J479" s="146"/>
      <c r="K479" s="146"/>
      <c r="L479" s="146"/>
      <c r="M479" s="146"/>
      <c r="N479" s="146"/>
      <c r="O479" s="146"/>
      <c r="P479" s="146"/>
      <c r="Q479" s="146"/>
      <c r="R479" s="146"/>
      <c r="S479" s="146"/>
      <c r="T479" s="146"/>
      <c r="U479" s="146"/>
      <c r="V479" s="146"/>
      <c r="W479" s="146"/>
      <c r="X479" s="146"/>
      <c r="Y479" s="146"/>
      <c r="Z479" s="146"/>
    </row>
    <row r="480" spans="1:26" ht="15.75" customHeight="1" x14ac:dyDescent="0.2">
      <c r="A480" s="146"/>
      <c r="B480" s="146"/>
      <c r="C480" s="146"/>
      <c r="D480" s="146"/>
      <c r="E480" s="146"/>
      <c r="F480" s="146"/>
      <c r="G480" s="146"/>
      <c r="H480" s="146"/>
      <c r="I480" s="146"/>
      <c r="J480" s="146"/>
      <c r="K480" s="146"/>
      <c r="L480" s="146"/>
      <c r="M480" s="146"/>
      <c r="N480" s="146"/>
      <c r="O480" s="146"/>
      <c r="P480" s="146"/>
      <c r="Q480" s="146"/>
      <c r="R480" s="146"/>
      <c r="S480" s="146"/>
      <c r="T480" s="146"/>
      <c r="U480" s="146"/>
      <c r="V480" s="146"/>
      <c r="W480" s="146"/>
      <c r="X480" s="146"/>
      <c r="Y480" s="146"/>
      <c r="Z480" s="146"/>
    </row>
    <row r="481" spans="1:26" ht="15.75" customHeight="1" x14ac:dyDescent="0.2">
      <c r="A481" s="146"/>
      <c r="B481" s="146"/>
      <c r="C481" s="146"/>
      <c r="D481" s="146"/>
      <c r="E481" s="146"/>
      <c r="F481" s="146"/>
      <c r="G481" s="146"/>
      <c r="H481" s="146"/>
      <c r="I481" s="146"/>
      <c r="J481" s="146"/>
      <c r="K481" s="146"/>
      <c r="L481" s="146"/>
      <c r="M481" s="146"/>
      <c r="N481" s="146"/>
      <c r="O481" s="146"/>
      <c r="P481" s="146"/>
      <c r="Q481" s="146"/>
      <c r="R481" s="146"/>
      <c r="S481" s="146"/>
      <c r="T481" s="146"/>
      <c r="U481" s="146"/>
      <c r="V481" s="146"/>
      <c r="W481" s="146"/>
      <c r="X481" s="146"/>
      <c r="Y481" s="146"/>
      <c r="Z481" s="146"/>
    </row>
    <row r="482" spans="1:26" ht="15.75" customHeight="1" x14ac:dyDescent="0.2">
      <c r="A482" s="146"/>
      <c r="B482" s="146"/>
      <c r="C482" s="146"/>
      <c r="D482" s="146"/>
      <c r="E482" s="146"/>
      <c r="F482" s="146"/>
      <c r="G482" s="146"/>
      <c r="H482" s="146"/>
      <c r="I482" s="146"/>
      <c r="J482" s="146"/>
      <c r="K482" s="146"/>
      <c r="L482" s="146"/>
      <c r="M482" s="146"/>
      <c r="N482" s="146"/>
      <c r="O482" s="146"/>
      <c r="P482" s="146"/>
      <c r="Q482" s="146"/>
      <c r="R482" s="146"/>
      <c r="S482" s="146"/>
      <c r="T482" s="146"/>
      <c r="U482" s="146"/>
      <c r="V482" s="146"/>
      <c r="W482" s="146"/>
      <c r="X482" s="146"/>
      <c r="Y482" s="146"/>
      <c r="Z482" s="146"/>
    </row>
    <row r="483" spans="1:26" ht="15.75" customHeight="1" x14ac:dyDescent="0.2">
      <c r="A483" s="146"/>
      <c r="B483" s="146"/>
      <c r="C483" s="146"/>
      <c r="D483" s="146"/>
      <c r="E483" s="146"/>
      <c r="F483" s="146"/>
      <c r="G483" s="146"/>
      <c r="H483" s="146"/>
      <c r="I483" s="146"/>
      <c r="J483" s="146"/>
      <c r="K483" s="146"/>
      <c r="L483" s="146"/>
      <c r="M483" s="146"/>
      <c r="N483" s="146"/>
      <c r="O483" s="146"/>
      <c r="P483" s="146"/>
      <c r="Q483" s="146"/>
      <c r="R483" s="146"/>
      <c r="S483" s="146"/>
      <c r="T483" s="146"/>
      <c r="U483" s="146"/>
      <c r="V483" s="146"/>
      <c r="W483" s="146"/>
      <c r="X483" s="146"/>
      <c r="Y483" s="146"/>
      <c r="Z483" s="146"/>
    </row>
    <row r="484" spans="1:26" ht="15.75" customHeight="1" x14ac:dyDescent="0.2">
      <c r="A484" s="146"/>
      <c r="B484" s="146"/>
      <c r="C484" s="146"/>
      <c r="D484" s="146"/>
      <c r="E484" s="146"/>
      <c r="F484" s="146"/>
      <c r="G484" s="146"/>
      <c r="H484" s="146"/>
      <c r="I484" s="146"/>
      <c r="J484" s="146"/>
      <c r="K484" s="146"/>
      <c r="L484" s="146"/>
      <c r="M484" s="146"/>
      <c r="N484" s="146"/>
      <c r="O484" s="146"/>
      <c r="P484" s="146"/>
      <c r="Q484" s="146"/>
      <c r="R484" s="146"/>
      <c r="S484" s="146"/>
      <c r="T484" s="146"/>
      <c r="U484" s="146"/>
      <c r="V484" s="146"/>
      <c r="W484" s="146"/>
      <c r="X484" s="146"/>
      <c r="Y484" s="146"/>
      <c r="Z484" s="146"/>
    </row>
    <row r="485" spans="1:26" ht="15.75" customHeight="1" x14ac:dyDescent="0.2">
      <c r="A485" s="146"/>
      <c r="B485" s="146"/>
      <c r="C485" s="146"/>
      <c r="D485" s="146"/>
      <c r="E485" s="146"/>
      <c r="F485" s="146"/>
      <c r="G485" s="146"/>
      <c r="H485" s="146"/>
      <c r="I485" s="146"/>
      <c r="J485" s="146"/>
      <c r="K485" s="146"/>
      <c r="L485" s="146"/>
      <c r="M485" s="146"/>
      <c r="N485" s="146"/>
      <c r="O485" s="146"/>
      <c r="P485" s="146"/>
      <c r="Q485" s="146"/>
      <c r="R485" s="146"/>
      <c r="S485" s="146"/>
      <c r="T485" s="146"/>
      <c r="U485" s="146"/>
      <c r="V485" s="146"/>
      <c r="W485" s="146"/>
      <c r="X485" s="146"/>
      <c r="Y485" s="146"/>
      <c r="Z485" s="146"/>
    </row>
    <row r="486" spans="1:26" ht="15.75" customHeight="1" x14ac:dyDescent="0.2">
      <c r="A486" s="146"/>
      <c r="B486" s="146"/>
      <c r="C486" s="146"/>
      <c r="D486" s="146"/>
      <c r="E486" s="146"/>
      <c r="F486" s="146"/>
      <c r="G486" s="146"/>
      <c r="H486" s="146"/>
      <c r="I486" s="146"/>
      <c r="J486" s="146"/>
      <c r="K486" s="146"/>
      <c r="L486" s="146"/>
      <c r="M486" s="146"/>
      <c r="N486" s="146"/>
      <c r="O486" s="146"/>
      <c r="P486" s="146"/>
      <c r="Q486" s="146"/>
      <c r="R486" s="146"/>
      <c r="S486" s="146"/>
      <c r="T486" s="146"/>
      <c r="U486" s="146"/>
      <c r="V486" s="146"/>
      <c r="W486" s="146"/>
      <c r="X486" s="146"/>
      <c r="Y486" s="146"/>
      <c r="Z486" s="146"/>
    </row>
    <row r="487" spans="1:26" ht="15.75" customHeight="1" x14ac:dyDescent="0.2">
      <c r="A487" s="146"/>
      <c r="B487" s="146"/>
      <c r="C487" s="146"/>
      <c r="D487" s="146"/>
      <c r="E487" s="146"/>
      <c r="F487" s="146"/>
      <c r="G487" s="146"/>
      <c r="H487" s="146"/>
      <c r="I487" s="146"/>
      <c r="J487" s="146"/>
      <c r="K487" s="146"/>
      <c r="L487" s="146"/>
      <c r="M487" s="146"/>
      <c r="N487" s="146"/>
      <c r="O487" s="146"/>
      <c r="P487" s="146"/>
      <c r="Q487" s="146"/>
      <c r="R487" s="146"/>
      <c r="S487" s="146"/>
      <c r="T487" s="146"/>
      <c r="U487" s="146"/>
      <c r="V487" s="146"/>
      <c r="W487" s="146"/>
      <c r="X487" s="146"/>
      <c r="Y487" s="146"/>
      <c r="Z487" s="146"/>
    </row>
    <row r="488" spans="1:26" ht="15.75" customHeight="1" x14ac:dyDescent="0.2">
      <c r="A488" s="146"/>
      <c r="B488" s="146"/>
      <c r="C488" s="146"/>
      <c r="D488" s="146"/>
      <c r="E488" s="146"/>
      <c r="F488" s="146"/>
      <c r="G488" s="146"/>
      <c r="H488" s="146"/>
      <c r="I488" s="146"/>
      <c r="J488" s="146"/>
      <c r="K488" s="146"/>
      <c r="L488" s="146"/>
      <c r="M488" s="146"/>
      <c r="N488" s="146"/>
      <c r="O488" s="146"/>
      <c r="P488" s="146"/>
      <c r="Q488" s="146"/>
      <c r="R488" s="146"/>
      <c r="S488" s="146"/>
      <c r="T488" s="146"/>
      <c r="U488" s="146"/>
      <c r="V488" s="146"/>
      <c r="W488" s="146"/>
      <c r="X488" s="146"/>
      <c r="Y488" s="146"/>
      <c r="Z488" s="146"/>
    </row>
    <row r="489" spans="1:26" ht="15.75" customHeight="1" x14ac:dyDescent="0.2">
      <c r="A489" s="146"/>
      <c r="B489" s="146"/>
      <c r="C489" s="146"/>
      <c r="D489" s="146"/>
      <c r="E489" s="146"/>
      <c r="F489" s="146"/>
      <c r="G489" s="146"/>
      <c r="H489" s="146"/>
      <c r="I489" s="146"/>
      <c r="J489" s="146"/>
      <c r="K489" s="146"/>
      <c r="L489" s="146"/>
      <c r="M489" s="146"/>
      <c r="N489" s="146"/>
      <c r="O489" s="146"/>
      <c r="P489" s="146"/>
      <c r="Q489" s="146"/>
      <c r="R489" s="146"/>
      <c r="S489" s="146"/>
      <c r="T489" s="146"/>
      <c r="U489" s="146"/>
      <c r="V489" s="146"/>
      <c r="W489" s="146"/>
      <c r="X489" s="146"/>
      <c r="Y489" s="146"/>
      <c r="Z489" s="146"/>
    </row>
    <row r="490" spans="1:26" ht="15.75" customHeight="1" x14ac:dyDescent="0.2">
      <c r="A490" s="146"/>
      <c r="B490" s="146"/>
      <c r="C490" s="146"/>
      <c r="D490" s="146"/>
      <c r="E490" s="146"/>
      <c r="F490" s="146"/>
      <c r="G490" s="146"/>
      <c r="H490" s="146"/>
      <c r="I490" s="146"/>
      <c r="J490" s="146"/>
      <c r="K490" s="146"/>
      <c r="L490" s="146"/>
      <c r="M490" s="146"/>
      <c r="N490" s="146"/>
      <c r="O490" s="146"/>
      <c r="P490" s="146"/>
      <c r="Q490" s="146"/>
      <c r="R490" s="146"/>
      <c r="S490" s="146"/>
      <c r="T490" s="146"/>
      <c r="U490" s="146"/>
      <c r="V490" s="146"/>
      <c r="W490" s="146"/>
      <c r="X490" s="146"/>
      <c r="Y490" s="146"/>
      <c r="Z490" s="146"/>
    </row>
    <row r="491" spans="1:26" ht="15.75" customHeight="1" x14ac:dyDescent="0.2">
      <c r="A491" s="146"/>
      <c r="B491" s="146"/>
      <c r="C491" s="146"/>
      <c r="D491" s="146"/>
      <c r="E491" s="146"/>
      <c r="F491" s="146"/>
      <c r="G491" s="146"/>
      <c r="H491" s="146"/>
      <c r="I491" s="146"/>
      <c r="J491" s="146"/>
      <c r="K491" s="146"/>
      <c r="L491" s="146"/>
      <c r="M491" s="146"/>
      <c r="N491" s="146"/>
      <c r="O491" s="146"/>
      <c r="P491" s="146"/>
      <c r="Q491" s="146"/>
      <c r="R491" s="146"/>
      <c r="S491" s="146"/>
      <c r="T491" s="146"/>
      <c r="U491" s="146"/>
      <c r="V491" s="146"/>
      <c r="W491" s="146"/>
      <c r="X491" s="146"/>
      <c r="Y491" s="146"/>
      <c r="Z491" s="146"/>
    </row>
    <row r="492" spans="1:26" ht="15.75" customHeight="1" x14ac:dyDescent="0.2">
      <c r="A492" s="146"/>
      <c r="B492" s="146"/>
      <c r="C492" s="146"/>
      <c r="D492" s="146"/>
      <c r="E492" s="146"/>
      <c r="F492" s="146"/>
      <c r="G492" s="146"/>
      <c r="H492" s="146"/>
      <c r="I492" s="146"/>
      <c r="J492" s="146"/>
      <c r="K492" s="146"/>
      <c r="L492" s="146"/>
      <c r="M492" s="146"/>
      <c r="N492" s="146"/>
      <c r="O492" s="146"/>
      <c r="P492" s="146"/>
      <c r="Q492" s="146"/>
      <c r="R492" s="146"/>
      <c r="S492" s="146"/>
      <c r="T492" s="146"/>
      <c r="U492" s="146"/>
      <c r="V492" s="146"/>
      <c r="W492" s="146"/>
      <c r="X492" s="146"/>
      <c r="Y492" s="146"/>
      <c r="Z492" s="146"/>
    </row>
    <row r="493" spans="1:26" ht="15.75" customHeight="1" x14ac:dyDescent="0.2">
      <c r="A493" s="146"/>
      <c r="B493" s="146"/>
      <c r="C493" s="146"/>
      <c r="D493" s="146"/>
      <c r="E493" s="146"/>
      <c r="F493" s="146"/>
      <c r="G493" s="146"/>
      <c r="H493" s="146"/>
      <c r="I493" s="146"/>
      <c r="J493" s="146"/>
      <c r="K493" s="146"/>
      <c r="L493" s="146"/>
      <c r="M493" s="146"/>
      <c r="N493" s="146"/>
      <c r="O493" s="146"/>
      <c r="P493" s="146"/>
      <c r="Q493" s="146"/>
      <c r="R493" s="146"/>
      <c r="S493" s="146"/>
      <c r="T493" s="146"/>
      <c r="U493" s="146"/>
      <c r="V493" s="146"/>
      <c r="W493" s="146"/>
      <c r="X493" s="146"/>
      <c r="Y493" s="146"/>
      <c r="Z493" s="146"/>
    </row>
    <row r="494" spans="1:26" ht="15.75" customHeight="1" x14ac:dyDescent="0.2">
      <c r="A494" s="146"/>
      <c r="B494" s="146"/>
      <c r="C494" s="146"/>
      <c r="D494" s="146"/>
      <c r="E494" s="146"/>
      <c r="F494" s="146"/>
      <c r="G494" s="146"/>
      <c r="H494" s="146"/>
      <c r="I494" s="146"/>
      <c r="J494" s="146"/>
      <c r="K494" s="146"/>
      <c r="L494" s="146"/>
      <c r="M494" s="146"/>
      <c r="N494" s="146"/>
      <c r="O494" s="146"/>
      <c r="P494" s="146"/>
      <c r="Q494" s="146"/>
      <c r="R494" s="146"/>
      <c r="S494" s="146"/>
      <c r="T494" s="146"/>
      <c r="U494" s="146"/>
      <c r="V494" s="146"/>
      <c r="W494" s="146"/>
      <c r="X494" s="146"/>
      <c r="Y494" s="146"/>
      <c r="Z494" s="146"/>
    </row>
    <row r="495" spans="1:26" ht="15.75" customHeight="1" x14ac:dyDescent="0.2">
      <c r="A495" s="146"/>
      <c r="B495" s="146"/>
      <c r="C495" s="146"/>
      <c r="D495" s="146"/>
      <c r="E495" s="146"/>
      <c r="F495" s="146"/>
      <c r="G495" s="146"/>
      <c r="H495" s="146"/>
      <c r="I495" s="146"/>
      <c r="J495" s="146"/>
      <c r="K495" s="146"/>
      <c r="L495" s="146"/>
      <c r="M495" s="146"/>
      <c r="N495" s="146"/>
      <c r="O495" s="146"/>
      <c r="P495" s="146"/>
      <c r="Q495" s="146"/>
      <c r="R495" s="146"/>
      <c r="S495" s="146"/>
      <c r="T495" s="146"/>
      <c r="U495" s="146"/>
      <c r="V495" s="146"/>
      <c r="W495" s="146"/>
      <c r="X495" s="146"/>
      <c r="Y495" s="146"/>
      <c r="Z495" s="146"/>
    </row>
    <row r="496" spans="1:26" ht="15.75" customHeight="1" x14ac:dyDescent="0.2">
      <c r="A496" s="146"/>
      <c r="B496" s="146"/>
      <c r="C496" s="146"/>
      <c r="D496" s="146"/>
      <c r="E496" s="146"/>
      <c r="F496" s="146"/>
      <c r="G496" s="146"/>
      <c r="H496" s="146"/>
      <c r="I496" s="146"/>
      <c r="J496" s="146"/>
      <c r="K496" s="146"/>
      <c r="L496" s="146"/>
      <c r="M496" s="146"/>
      <c r="N496" s="146"/>
      <c r="O496" s="146"/>
      <c r="P496" s="146"/>
      <c r="Q496" s="146"/>
      <c r="R496" s="146"/>
      <c r="S496" s="146"/>
      <c r="T496" s="146"/>
      <c r="U496" s="146"/>
      <c r="V496" s="146"/>
      <c r="W496" s="146"/>
      <c r="X496" s="146"/>
      <c r="Y496" s="146"/>
      <c r="Z496" s="146"/>
    </row>
    <row r="497" spans="1:26" ht="15.75" customHeight="1" x14ac:dyDescent="0.2">
      <c r="A497" s="146"/>
      <c r="B497" s="146"/>
      <c r="C497" s="146"/>
      <c r="D497" s="146"/>
      <c r="E497" s="146"/>
      <c r="F497" s="146"/>
      <c r="G497" s="146"/>
      <c r="H497" s="146"/>
      <c r="I497" s="146"/>
      <c r="J497" s="146"/>
      <c r="K497" s="146"/>
      <c r="L497" s="146"/>
      <c r="M497" s="146"/>
      <c r="N497" s="146"/>
      <c r="O497" s="146"/>
      <c r="P497" s="146"/>
      <c r="Q497" s="146"/>
      <c r="R497" s="146"/>
      <c r="S497" s="146"/>
      <c r="T497" s="146"/>
      <c r="U497" s="146"/>
      <c r="V497" s="146"/>
      <c r="W497" s="146"/>
      <c r="X497" s="146"/>
      <c r="Y497" s="146"/>
      <c r="Z497" s="146"/>
    </row>
    <row r="498" spans="1:26" ht="15.75" customHeight="1" x14ac:dyDescent="0.2">
      <c r="A498" s="146"/>
      <c r="B498" s="146"/>
      <c r="C498" s="146"/>
      <c r="D498" s="146"/>
      <c r="E498" s="146"/>
      <c r="F498" s="146"/>
      <c r="G498" s="146"/>
      <c r="H498" s="146"/>
      <c r="I498" s="146"/>
      <c r="J498" s="146"/>
      <c r="K498" s="146"/>
      <c r="L498" s="146"/>
      <c r="M498" s="146"/>
      <c r="N498" s="146"/>
      <c r="O498" s="146"/>
      <c r="P498" s="146"/>
      <c r="Q498" s="146"/>
      <c r="R498" s="146"/>
      <c r="S498" s="146"/>
      <c r="T498" s="146"/>
      <c r="U498" s="146"/>
      <c r="V498" s="146"/>
      <c r="W498" s="146"/>
      <c r="X498" s="146"/>
      <c r="Y498" s="146"/>
      <c r="Z498" s="146"/>
    </row>
    <row r="499" spans="1:26" ht="15.75" customHeight="1" x14ac:dyDescent="0.2">
      <c r="A499" s="146"/>
      <c r="B499" s="146"/>
      <c r="C499" s="146"/>
      <c r="D499" s="146"/>
      <c r="E499" s="146"/>
      <c r="F499" s="146"/>
      <c r="G499" s="146"/>
      <c r="H499" s="146"/>
      <c r="I499" s="146"/>
      <c r="J499" s="146"/>
      <c r="K499" s="146"/>
      <c r="L499" s="146"/>
      <c r="M499" s="146"/>
      <c r="N499" s="146"/>
      <c r="O499" s="146"/>
      <c r="P499" s="146"/>
      <c r="Q499" s="146"/>
      <c r="R499" s="146"/>
      <c r="S499" s="146"/>
      <c r="T499" s="146"/>
      <c r="U499" s="146"/>
      <c r="V499" s="146"/>
      <c r="W499" s="146"/>
      <c r="X499" s="146"/>
      <c r="Y499" s="146"/>
      <c r="Z499" s="146"/>
    </row>
    <row r="500" spans="1:26" ht="15.75" customHeight="1" x14ac:dyDescent="0.2">
      <c r="A500" s="146"/>
      <c r="B500" s="146"/>
      <c r="C500" s="146"/>
      <c r="D500" s="146"/>
      <c r="E500" s="146"/>
      <c r="F500" s="146"/>
      <c r="G500" s="146"/>
      <c r="H500" s="146"/>
      <c r="I500" s="146"/>
      <c r="J500" s="146"/>
      <c r="K500" s="146"/>
      <c r="L500" s="146"/>
      <c r="M500" s="146"/>
      <c r="N500" s="146"/>
      <c r="O500" s="146"/>
      <c r="P500" s="146"/>
      <c r="Q500" s="146"/>
      <c r="R500" s="146"/>
      <c r="S500" s="146"/>
      <c r="T500" s="146"/>
      <c r="U500" s="146"/>
      <c r="V500" s="146"/>
      <c r="W500" s="146"/>
      <c r="X500" s="146"/>
      <c r="Y500" s="146"/>
      <c r="Z500" s="146"/>
    </row>
    <row r="501" spans="1:26" ht="15.75" customHeight="1" x14ac:dyDescent="0.2">
      <c r="A501" s="146"/>
      <c r="B501" s="146"/>
      <c r="C501" s="146"/>
      <c r="D501" s="146"/>
      <c r="E501" s="146"/>
      <c r="F501" s="146"/>
      <c r="G501" s="146"/>
      <c r="H501" s="146"/>
      <c r="I501" s="146"/>
      <c r="J501" s="146"/>
      <c r="K501" s="146"/>
      <c r="L501" s="146"/>
      <c r="M501" s="146"/>
      <c r="N501" s="146"/>
      <c r="O501" s="146"/>
      <c r="P501" s="146"/>
      <c r="Q501" s="146"/>
      <c r="R501" s="146"/>
      <c r="S501" s="146"/>
      <c r="T501" s="146"/>
      <c r="U501" s="146"/>
      <c r="V501" s="146"/>
      <c r="W501" s="146"/>
      <c r="X501" s="146"/>
      <c r="Y501" s="146"/>
      <c r="Z501" s="146"/>
    </row>
    <row r="502" spans="1:26" ht="15.75" customHeight="1" x14ac:dyDescent="0.2">
      <c r="A502" s="146"/>
      <c r="B502" s="146"/>
      <c r="C502" s="146"/>
      <c r="D502" s="146"/>
      <c r="E502" s="146"/>
      <c r="F502" s="146"/>
      <c r="G502" s="146"/>
      <c r="H502" s="146"/>
      <c r="I502" s="146"/>
      <c r="J502" s="146"/>
      <c r="K502" s="146"/>
      <c r="L502" s="146"/>
      <c r="M502" s="146"/>
      <c r="N502" s="146"/>
      <c r="O502" s="146"/>
      <c r="P502" s="146"/>
      <c r="Q502" s="146"/>
      <c r="R502" s="146"/>
      <c r="S502" s="146"/>
      <c r="T502" s="146"/>
      <c r="U502" s="146"/>
      <c r="V502" s="146"/>
      <c r="W502" s="146"/>
      <c r="X502" s="146"/>
      <c r="Y502" s="146"/>
      <c r="Z502" s="146"/>
    </row>
    <row r="503" spans="1:26" ht="15.75" customHeight="1" x14ac:dyDescent="0.2">
      <c r="A503" s="146"/>
      <c r="B503" s="146"/>
      <c r="C503" s="146"/>
      <c r="D503" s="146"/>
      <c r="E503" s="146"/>
      <c r="F503" s="146"/>
      <c r="G503" s="146"/>
      <c r="H503" s="146"/>
      <c r="I503" s="146"/>
      <c r="J503" s="146"/>
      <c r="K503" s="146"/>
      <c r="L503" s="146"/>
      <c r="M503" s="146"/>
      <c r="N503" s="146"/>
      <c r="O503" s="146"/>
      <c r="P503" s="146"/>
      <c r="Q503" s="146"/>
      <c r="R503" s="146"/>
      <c r="S503" s="146"/>
      <c r="T503" s="146"/>
      <c r="U503" s="146"/>
      <c r="V503" s="146"/>
      <c r="W503" s="146"/>
      <c r="X503" s="146"/>
      <c r="Y503" s="146"/>
      <c r="Z503" s="146"/>
    </row>
    <row r="504" spans="1:26" ht="15.75" customHeight="1" x14ac:dyDescent="0.2">
      <c r="A504" s="146"/>
      <c r="B504" s="146"/>
      <c r="C504" s="146"/>
      <c r="D504" s="146"/>
      <c r="E504" s="146"/>
      <c r="F504" s="146"/>
      <c r="G504" s="146"/>
      <c r="H504" s="146"/>
      <c r="I504" s="146"/>
      <c r="J504" s="146"/>
      <c r="K504" s="146"/>
      <c r="L504" s="146"/>
      <c r="M504" s="146"/>
      <c r="N504" s="146"/>
      <c r="O504" s="146"/>
      <c r="P504" s="146"/>
      <c r="Q504" s="146"/>
      <c r="R504" s="146"/>
      <c r="S504" s="146"/>
      <c r="T504" s="146"/>
      <c r="U504" s="146"/>
      <c r="V504" s="146"/>
      <c r="W504" s="146"/>
      <c r="X504" s="146"/>
      <c r="Y504" s="146"/>
      <c r="Z504" s="146"/>
    </row>
    <row r="505" spans="1:26" ht="15.75" customHeight="1" x14ac:dyDescent="0.2">
      <c r="A505" s="146"/>
      <c r="B505" s="146"/>
      <c r="C505" s="146"/>
      <c r="D505" s="146"/>
      <c r="E505" s="146"/>
      <c r="F505" s="146"/>
      <c r="G505" s="146"/>
      <c r="H505" s="146"/>
      <c r="I505" s="146"/>
      <c r="J505" s="146"/>
      <c r="K505" s="146"/>
      <c r="L505" s="146"/>
      <c r="M505" s="146"/>
      <c r="N505" s="146"/>
      <c r="O505" s="146"/>
      <c r="P505" s="146"/>
      <c r="Q505" s="146"/>
      <c r="R505" s="146"/>
      <c r="S505" s="146"/>
      <c r="T505" s="146"/>
      <c r="U505" s="146"/>
      <c r="V505" s="146"/>
      <c r="W505" s="146"/>
      <c r="X505" s="146"/>
      <c r="Y505" s="146"/>
      <c r="Z505" s="146"/>
    </row>
    <row r="506" spans="1:26" ht="15.75" customHeight="1" x14ac:dyDescent="0.2">
      <c r="A506" s="146"/>
      <c r="B506" s="146"/>
      <c r="C506" s="146"/>
      <c r="D506" s="146"/>
      <c r="E506" s="146"/>
      <c r="F506" s="146"/>
      <c r="G506" s="146"/>
      <c r="H506" s="146"/>
      <c r="I506" s="146"/>
      <c r="J506" s="146"/>
      <c r="K506" s="146"/>
      <c r="L506" s="146"/>
      <c r="M506" s="146"/>
      <c r="N506" s="146"/>
      <c r="O506" s="146"/>
      <c r="P506" s="146"/>
      <c r="Q506" s="146"/>
      <c r="R506" s="146"/>
      <c r="S506" s="146"/>
      <c r="T506" s="146"/>
      <c r="U506" s="146"/>
      <c r="V506" s="146"/>
      <c r="W506" s="146"/>
      <c r="X506" s="146"/>
      <c r="Y506" s="146"/>
      <c r="Z506" s="146"/>
    </row>
    <row r="507" spans="1:26" ht="15.75" customHeight="1" x14ac:dyDescent="0.2">
      <c r="A507" s="146"/>
      <c r="B507" s="146"/>
      <c r="C507" s="146"/>
      <c r="D507" s="146"/>
      <c r="E507" s="146"/>
      <c r="F507" s="146"/>
      <c r="G507" s="146"/>
      <c r="H507" s="146"/>
      <c r="I507" s="146"/>
      <c r="J507" s="146"/>
      <c r="K507" s="146"/>
      <c r="L507" s="146"/>
      <c r="M507" s="146"/>
      <c r="N507" s="146"/>
      <c r="O507" s="146"/>
      <c r="P507" s="146"/>
      <c r="Q507" s="146"/>
      <c r="R507" s="146"/>
      <c r="S507" s="146"/>
      <c r="T507" s="146"/>
      <c r="U507" s="146"/>
      <c r="V507" s="146"/>
      <c r="W507" s="146"/>
      <c r="X507" s="146"/>
      <c r="Y507" s="146"/>
      <c r="Z507" s="146"/>
    </row>
    <row r="508" spans="1:26" ht="15.75" customHeight="1" x14ac:dyDescent="0.2">
      <c r="A508" s="146"/>
      <c r="B508" s="146"/>
      <c r="C508" s="146"/>
      <c r="D508" s="146"/>
      <c r="E508" s="146"/>
      <c r="F508" s="146"/>
      <c r="G508" s="146"/>
      <c r="H508" s="146"/>
      <c r="I508" s="146"/>
      <c r="J508" s="146"/>
      <c r="K508" s="146"/>
      <c r="L508" s="146"/>
      <c r="M508" s="146"/>
      <c r="N508" s="146"/>
      <c r="O508" s="146"/>
      <c r="P508" s="146"/>
      <c r="Q508" s="146"/>
      <c r="R508" s="146"/>
      <c r="S508" s="146"/>
      <c r="T508" s="146"/>
      <c r="U508" s="146"/>
      <c r="V508" s="146"/>
      <c r="W508" s="146"/>
      <c r="X508" s="146"/>
      <c r="Y508" s="146"/>
      <c r="Z508" s="146"/>
    </row>
    <row r="509" spans="1:26" ht="15.75" customHeight="1" x14ac:dyDescent="0.2">
      <c r="A509" s="146"/>
      <c r="B509" s="146"/>
      <c r="C509" s="146"/>
      <c r="D509" s="146"/>
      <c r="E509" s="146"/>
      <c r="F509" s="146"/>
      <c r="G509" s="146"/>
      <c r="H509" s="146"/>
      <c r="I509" s="146"/>
      <c r="J509" s="146"/>
      <c r="K509" s="146"/>
      <c r="L509" s="146"/>
      <c r="M509" s="146"/>
      <c r="N509" s="146"/>
      <c r="O509" s="146"/>
      <c r="P509" s="146"/>
      <c r="Q509" s="146"/>
      <c r="R509" s="146"/>
      <c r="S509" s="146"/>
      <c r="T509" s="146"/>
      <c r="U509" s="146"/>
      <c r="V509" s="146"/>
      <c r="W509" s="146"/>
      <c r="X509" s="146"/>
      <c r="Y509" s="146"/>
      <c r="Z509" s="146"/>
    </row>
    <row r="510" spans="1:26" ht="15.75" customHeight="1" x14ac:dyDescent="0.2">
      <c r="A510" s="146"/>
      <c r="B510" s="146"/>
      <c r="C510" s="146"/>
      <c r="D510" s="146"/>
      <c r="E510" s="146"/>
      <c r="F510" s="146"/>
      <c r="G510" s="146"/>
      <c r="H510" s="146"/>
      <c r="I510" s="146"/>
      <c r="J510" s="146"/>
      <c r="K510" s="146"/>
      <c r="L510" s="146"/>
      <c r="M510" s="146"/>
      <c r="N510" s="146"/>
      <c r="O510" s="146"/>
      <c r="P510" s="146"/>
      <c r="Q510" s="146"/>
      <c r="R510" s="146"/>
      <c r="S510" s="146"/>
      <c r="T510" s="146"/>
      <c r="U510" s="146"/>
      <c r="V510" s="146"/>
      <c r="W510" s="146"/>
      <c r="X510" s="146"/>
      <c r="Y510" s="146"/>
      <c r="Z510" s="146"/>
    </row>
    <row r="511" spans="1:26" ht="15.75" customHeight="1" x14ac:dyDescent="0.2">
      <c r="A511" s="146"/>
      <c r="B511" s="146"/>
      <c r="C511" s="146"/>
      <c r="D511" s="146"/>
      <c r="E511" s="146"/>
      <c r="F511" s="146"/>
      <c r="G511" s="146"/>
      <c r="H511" s="146"/>
      <c r="I511" s="146"/>
      <c r="J511" s="146"/>
      <c r="K511" s="146"/>
      <c r="L511" s="146"/>
      <c r="M511" s="146"/>
      <c r="N511" s="146"/>
      <c r="O511" s="146"/>
      <c r="P511" s="146"/>
      <c r="Q511" s="146"/>
      <c r="R511" s="146"/>
      <c r="S511" s="146"/>
      <c r="T511" s="146"/>
      <c r="U511" s="146"/>
      <c r="V511" s="146"/>
      <c r="W511" s="146"/>
      <c r="X511" s="146"/>
      <c r="Y511" s="146"/>
      <c r="Z511" s="146"/>
    </row>
    <row r="512" spans="1:26" ht="15.75" customHeight="1" x14ac:dyDescent="0.2">
      <c r="A512" s="146"/>
      <c r="B512" s="146"/>
      <c r="C512" s="146"/>
      <c r="D512" s="146"/>
      <c r="E512" s="146"/>
      <c r="F512" s="146"/>
      <c r="G512" s="146"/>
      <c r="H512" s="146"/>
      <c r="I512" s="146"/>
      <c r="J512" s="146"/>
      <c r="K512" s="146"/>
      <c r="L512" s="146"/>
      <c r="M512" s="146"/>
      <c r="N512" s="146"/>
      <c r="O512" s="146"/>
      <c r="P512" s="146"/>
      <c r="Q512" s="146"/>
      <c r="R512" s="146"/>
      <c r="S512" s="146"/>
      <c r="T512" s="146"/>
      <c r="U512" s="146"/>
      <c r="V512" s="146"/>
      <c r="W512" s="146"/>
      <c r="X512" s="146"/>
      <c r="Y512" s="146"/>
      <c r="Z512" s="146"/>
    </row>
    <row r="513" spans="1:26" ht="15.75" customHeight="1" x14ac:dyDescent="0.2">
      <c r="A513" s="146"/>
      <c r="B513" s="146"/>
      <c r="C513" s="146"/>
      <c r="D513" s="146"/>
      <c r="E513" s="146"/>
      <c r="F513" s="146"/>
      <c r="G513" s="146"/>
      <c r="H513" s="146"/>
      <c r="I513" s="146"/>
      <c r="J513" s="146"/>
      <c r="K513" s="146"/>
      <c r="L513" s="146"/>
      <c r="M513" s="146"/>
      <c r="N513" s="146"/>
      <c r="O513" s="146"/>
      <c r="P513" s="146"/>
      <c r="Q513" s="146"/>
      <c r="R513" s="146"/>
      <c r="S513" s="146"/>
      <c r="T513" s="146"/>
      <c r="U513" s="146"/>
      <c r="V513" s="146"/>
      <c r="W513" s="146"/>
      <c r="X513" s="146"/>
      <c r="Y513" s="146"/>
      <c r="Z513" s="146"/>
    </row>
    <row r="514" spans="1:26" ht="15.75" customHeight="1" x14ac:dyDescent="0.2">
      <c r="A514" s="146"/>
      <c r="B514" s="146"/>
      <c r="C514" s="146"/>
      <c r="D514" s="146"/>
      <c r="E514" s="146"/>
      <c r="F514" s="146"/>
      <c r="G514" s="146"/>
      <c r="H514" s="146"/>
      <c r="I514" s="146"/>
      <c r="J514" s="146"/>
      <c r="K514" s="146"/>
      <c r="L514" s="146"/>
      <c r="M514" s="146"/>
      <c r="N514" s="146"/>
      <c r="O514" s="146"/>
      <c r="P514" s="146"/>
      <c r="Q514" s="146"/>
      <c r="R514" s="146"/>
      <c r="S514" s="146"/>
      <c r="T514" s="146"/>
      <c r="U514" s="146"/>
      <c r="V514" s="146"/>
      <c r="W514" s="146"/>
      <c r="X514" s="146"/>
      <c r="Y514" s="146"/>
      <c r="Z514" s="146"/>
    </row>
    <row r="515" spans="1:26" ht="15.75" customHeight="1" x14ac:dyDescent="0.2">
      <c r="A515" s="146"/>
      <c r="B515" s="146"/>
      <c r="C515" s="146"/>
      <c r="D515" s="146"/>
      <c r="E515" s="146"/>
      <c r="F515" s="146"/>
      <c r="G515" s="146"/>
      <c r="H515" s="146"/>
      <c r="I515" s="146"/>
      <c r="J515" s="146"/>
      <c r="K515" s="146"/>
      <c r="L515" s="146"/>
      <c r="M515" s="146"/>
      <c r="N515" s="146"/>
      <c r="O515" s="146"/>
      <c r="P515" s="146"/>
      <c r="Q515" s="146"/>
      <c r="R515" s="146"/>
      <c r="S515" s="146"/>
      <c r="T515" s="146"/>
      <c r="U515" s="146"/>
      <c r="V515" s="146"/>
      <c r="W515" s="146"/>
      <c r="X515" s="146"/>
      <c r="Y515" s="146"/>
      <c r="Z515" s="146"/>
    </row>
    <row r="516" spans="1:26" ht="15.75" customHeight="1" x14ac:dyDescent="0.2">
      <c r="A516" s="146"/>
      <c r="B516" s="146"/>
      <c r="C516" s="146"/>
      <c r="D516" s="146"/>
      <c r="E516" s="146"/>
      <c r="F516" s="146"/>
      <c r="G516" s="146"/>
      <c r="H516" s="146"/>
      <c r="I516" s="146"/>
      <c r="J516" s="146"/>
      <c r="K516" s="146"/>
      <c r="L516" s="146"/>
      <c r="M516" s="146"/>
      <c r="N516" s="146"/>
      <c r="O516" s="146"/>
      <c r="P516" s="146"/>
      <c r="Q516" s="146"/>
      <c r="R516" s="146"/>
      <c r="S516" s="146"/>
      <c r="T516" s="146"/>
      <c r="U516" s="146"/>
      <c r="V516" s="146"/>
      <c r="W516" s="146"/>
      <c r="X516" s="146"/>
      <c r="Y516" s="146"/>
      <c r="Z516" s="146"/>
    </row>
    <row r="517" spans="1:26" ht="15.75" customHeight="1" x14ac:dyDescent="0.2">
      <c r="A517" s="146"/>
      <c r="B517" s="146"/>
      <c r="C517" s="146"/>
      <c r="D517" s="146"/>
      <c r="E517" s="146"/>
      <c r="F517" s="146"/>
      <c r="G517" s="146"/>
      <c r="H517" s="146"/>
      <c r="I517" s="146"/>
      <c r="J517" s="146"/>
      <c r="K517" s="146"/>
      <c r="L517" s="146"/>
      <c r="M517" s="146"/>
      <c r="N517" s="146"/>
      <c r="O517" s="146"/>
      <c r="P517" s="146"/>
      <c r="Q517" s="146"/>
      <c r="R517" s="146"/>
      <c r="S517" s="146"/>
      <c r="T517" s="146"/>
      <c r="U517" s="146"/>
      <c r="V517" s="146"/>
      <c r="W517" s="146"/>
      <c r="X517" s="146"/>
      <c r="Y517" s="146"/>
      <c r="Z517" s="146"/>
    </row>
    <row r="518" spans="1:26" ht="15.75" customHeight="1" x14ac:dyDescent="0.2">
      <c r="A518" s="146"/>
      <c r="B518" s="146"/>
      <c r="C518" s="146"/>
      <c r="D518" s="146"/>
      <c r="E518" s="146"/>
      <c r="F518" s="146"/>
      <c r="G518" s="146"/>
      <c r="H518" s="146"/>
      <c r="I518" s="146"/>
      <c r="J518" s="146"/>
      <c r="K518" s="146"/>
      <c r="L518" s="146"/>
      <c r="M518" s="146"/>
      <c r="N518" s="146"/>
      <c r="O518" s="146"/>
      <c r="P518" s="146"/>
      <c r="Q518" s="146"/>
      <c r="R518" s="146"/>
      <c r="S518" s="146"/>
      <c r="T518" s="146"/>
      <c r="U518" s="146"/>
      <c r="V518" s="146"/>
      <c r="W518" s="146"/>
      <c r="X518" s="146"/>
      <c r="Y518" s="146"/>
      <c r="Z518" s="146"/>
    </row>
    <row r="519" spans="1:26" ht="15.75" customHeight="1" x14ac:dyDescent="0.2">
      <c r="A519" s="146"/>
      <c r="B519" s="146"/>
      <c r="C519" s="146"/>
      <c r="D519" s="146"/>
      <c r="E519" s="146"/>
      <c r="F519" s="146"/>
      <c r="G519" s="146"/>
      <c r="H519" s="146"/>
      <c r="I519" s="146"/>
      <c r="J519" s="146"/>
      <c r="K519" s="146"/>
      <c r="L519" s="146"/>
      <c r="M519" s="146"/>
      <c r="N519" s="146"/>
      <c r="O519" s="146"/>
      <c r="P519" s="146"/>
      <c r="Q519" s="146"/>
      <c r="R519" s="146"/>
      <c r="S519" s="146"/>
      <c r="T519" s="146"/>
      <c r="U519" s="146"/>
      <c r="V519" s="146"/>
      <c r="W519" s="146"/>
      <c r="X519" s="146"/>
      <c r="Y519" s="146"/>
      <c r="Z519" s="146"/>
    </row>
    <row r="520" spans="1:26" ht="15.75" customHeight="1" x14ac:dyDescent="0.2">
      <c r="A520" s="146"/>
      <c r="B520" s="146"/>
      <c r="C520" s="146"/>
      <c r="D520" s="146"/>
      <c r="E520" s="146"/>
      <c r="F520" s="146"/>
      <c r="G520" s="146"/>
      <c r="H520" s="146"/>
      <c r="I520" s="146"/>
      <c r="J520" s="146"/>
      <c r="K520" s="146"/>
      <c r="L520" s="146"/>
      <c r="M520" s="146"/>
      <c r="N520" s="146"/>
      <c r="O520" s="146"/>
      <c r="P520" s="146"/>
      <c r="Q520" s="146"/>
      <c r="R520" s="146"/>
      <c r="S520" s="146"/>
      <c r="T520" s="146"/>
      <c r="U520" s="146"/>
      <c r="V520" s="146"/>
      <c r="W520" s="146"/>
      <c r="X520" s="146"/>
      <c r="Y520" s="146"/>
      <c r="Z520" s="146"/>
    </row>
    <row r="521" spans="1:26" ht="15.75" customHeight="1" x14ac:dyDescent="0.2">
      <c r="A521" s="146"/>
      <c r="B521" s="146"/>
      <c r="C521" s="146"/>
      <c r="D521" s="146"/>
      <c r="E521" s="146"/>
      <c r="F521" s="146"/>
      <c r="G521" s="146"/>
      <c r="H521" s="146"/>
      <c r="I521" s="146"/>
      <c r="J521" s="146"/>
      <c r="K521" s="146"/>
      <c r="L521" s="146"/>
      <c r="M521" s="146"/>
      <c r="N521" s="146"/>
      <c r="O521" s="146"/>
      <c r="P521" s="146"/>
      <c r="Q521" s="146"/>
      <c r="R521" s="146"/>
      <c r="S521" s="146"/>
      <c r="T521" s="146"/>
      <c r="U521" s="146"/>
      <c r="V521" s="146"/>
      <c r="W521" s="146"/>
      <c r="X521" s="146"/>
      <c r="Y521" s="146"/>
      <c r="Z521" s="146"/>
    </row>
    <row r="522" spans="1:26" ht="15.75" customHeight="1" x14ac:dyDescent="0.2">
      <c r="A522" s="146"/>
      <c r="B522" s="146"/>
      <c r="C522" s="146"/>
      <c r="D522" s="146"/>
      <c r="E522" s="146"/>
      <c r="F522" s="146"/>
      <c r="G522" s="146"/>
      <c r="H522" s="146"/>
      <c r="I522" s="146"/>
      <c r="J522" s="146"/>
      <c r="K522" s="146"/>
      <c r="L522" s="146"/>
      <c r="M522" s="146"/>
      <c r="N522" s="146"/>
      <c r="O522" s="146"/>
      <c r="P522" s="146"/>
      <c r="Q522" s="146"/>
      <c r="R522" s="146"/>
      <c r="S522" s="146"/>
      <c r="T522" s="146"/>
      <c r="U522" s="146"/>
      <c r="V522" s="146"/>
      <c r="W522" s="146"/>
      <c r="X522" s="146"/>
      <c r="Y522" s="146"/>
      <c r="Z522" s="146"/>
    </row>
    <row r="523" spans="1:26" ht="15.75" customHeight="1" x14ac:dyDescent="0.2">
      <c r="A523" s="146"/>
      <c r="B523" s="146"/>
      <c r="C523" s="146"/>
      <c r="D523" s="146"/>
      <c r="E523" s="146"/>
      <c r="F523" s="146"/>
      <c r="G523" s="146"/>
      <c r="H523" s="146"/>
      <c r="I523" s="146"/>
      <c r="J523" s="146"/>
      <c r="K523" s="146"/>
      <c r="L523" s="146"/>
      <c r="M523" s="146"/>
      <c r="N523" s="146"/>
      <c r="O523" s="146"/>
      <c r="P523" s="146"/>
      <c r="Q523" s="146"/>
      <c r="R523" s="146"/>
      <c r="S523" s="146"/>
      <c r="T523" s="146"/>
      <c r="U523" s="146"/>
      <c r="V523" s="146"/>
      <c r="W523" s="146"/>
      <c r="X523" s="146"/>
      <c r="Y523" s="146"/>
      <c r="Z523" s="146"/>
    </row>
    <row r="524" spans="1:26" ht="15.75" customHeight="1" x14ac:dyDescent="0.2">
      <c r="A524" s="146"/>
      <c r="B524" s="146"/>
      <c r="C524" s="146"/>
      <c r="D524" s="146"/>
      <c r="E524" s="146"/>
      <c r="F524" s="146"/>
      <c r="G524" s="146"/>
      <c r="H524" s="146"/>
      <c r="I524" s="146"/>
      <c r="J524" s="146"/>
      <c r="K524" s="146"/>
      <c r="L524" s="146"/>
      <c r="M524" s="146"/>
      <c r="N524" s="146"/>
      <c r="O524" s="146"/>
      <c r="P524" s="146"/>
      <c r="Q524" s="146"/>
      <c r="R524" s="146"/>
      <c r="S524" s="146"/>
      <c r="T524" s="146"/>
      <c r="U524" s="146"/>
      <c r="V524" s="146"/>
      <c r="W524" s="146"/>
      <c r="X524" s="146"/>
      <c r="Y524" s="146"/>
      <c r="Z524" s="146"/>
    </row>
    <row r="525" spans="1:26" ht="15.75" customHeight="1" x14ac:dyDescent="0.2">
      <c r="A525" s="146"/>
      <c r="B525" s="146"/>
      <c r="C525" s="146"/>
      <c r="D525" s="146"/>
      <c r="E525" s="146"/>
      <c r="F525" s="146"/>
      <c r="G525" s="146"/>
      <c r="H525" s="146"/>
      <c r="I525" s="146"/>
      <c r="J525" s="146"/>
      <c r="K525" s="146"/>
      <c r="L525" s="146"/>
      <c r="M525" s="146"/>
      <c r="N525" s="146"/>
      <c r="O525" s="146"/>
      <c r="P525" s="146"/>
      <c r="Q525" s="146"/>
      <c r="R525" s="146"/>
      <c r="S525" s="146"/>
      <c r="T525" s="146"/>
      <c r="U525" s="146"/>
      <c r="V525" s="146"/>
      <c r="W525" s="146"/>
      <c r="X525" s="146"/>
      <c r="Y525" s="146"/>
      <c r="Z525" s="146"/>
    </row>
    <row r="526" spans="1:26" ht="15.75" customHeight="1" x14ac:dyDescent="0.2">
      <c r="A526" s="146"/>
      <c r="B526" s="146"/>
      <c r="C526" s="146"/>
      <c r="D526" s="146"/>
      <c r="E526" s="146"/>
      <c r="F526" s="146"/>
      <c r="G526" s="146"/>
      <c r="H526" s="146"/>
      <c r="I526" s="146"/>
      <c r="J526" s="146"/>
      <c r="K526" s="146"/>
      <c r="L526" s="146"/>
      <c r="M526" s="146"/>
      <c r="N526" s="146"/>
      <c r="O526" s="146"/>
      <c r="P526" s="146"/>
      <c r="Q526" s="146"/>
      <c r="R526" s="146"/>
      <c r="S526" s="146"/>
      <c r="T526" s="146"/>
      <c r="U526" s="146"/>
      <c r="V526" s="146"/>
      <c r="W526" s="146"/>
      <c r="X526" s="146"/>
      <c r="Y526" s="146"/>
      <c r="Z526" s="146"/>
    </row>
    <row r="527" spans="1:26" ht="15.75" customHeight="1" x14ac:dyDescent="0.2">
      <c r="A527" s="146"/>
      <c r="B527" s="146"/>
      <c r="C527" s="146"/>
      <c r="D527" s="146"/>
      <c r="E527" s="146"/>
      <c r="F527" s="146"/>
      <c r="G527" s="146"/>
      <c r="H527" s="146"/>
      <c r="I527" s="146"/>
      <c r="J527" s="146"/>
      <c r="K527" s="146"/>
      <c r="L527" s="146"/>
      <c r="M527" s="146"/>
      <c r="N527" s="146"/>
      <c r="O527" s="146"/>
      <c r="P527" s="146"/>
      <c r="Q527" s="146"/>
      <c r="R527" s="146"/>
      <c r="S527" s="146"/>
      <c r="T527" s="146"/>
      <c r="U527" s="146"/>
      <c r="V527" s="146"/>
      <c r="W527" s="146"/>
      <c r="X527" s="146"/>
      <c r="Y527" s="146"/>
      <c r="Z527" s="146"/>
    </row>
    <row r="528" spans="1:26" ht="15.75" customHeight="1" x14ac:dyDescent="0.2">
      <c r="A528" s="146"/>
      <c r="B528" s="146"/>
      <c r="C528" s="146"/>
      <c r="D528" s="146"/>
      <c r="E528" s="146"/>
      <c r="F528" s="146"/>
      <c r="G528" s="146"/>
      <c r="H528" s="146"/>
      <c r="I528" s="146"/>
      <c r="J528" s="146"/>
      <c r="K528" s="146"/>
      <c r="L528" s="146"/>
      <c r="M528" s="146"/>
      <c r="N528" s="146"/>
      <c r="O528" s="146"/>
      <c r="P528" s="146"/>
      <c r="Q528" s="146"/>
      <c r="R528" s="146"/>
      <c r="S528" s="146"/>
      <c r="T528" s="146"/>
      <c r="U528" s="146"/>
      <c r="V528" s="146"/>
      <c r="W528" s="146"/>
      <c r="X528" s="146"/>
      <c r="Y528" s="146"/>
      <c r="Z528" s="146"/>
    </row>
    <row r="529" spans="1:26" ht="15.75" customHeight="1" x14ac:dyDescent="0.2">
      <c r="A529" s="146"/>
      <c r="B529" s="146"/>
      <c r="C529" s="146"/>
      <c r="D529" s="146"/>
      <c r="E529" s="146"/>
      <c r="F529" s="146"/>
      <c r="G529" s="146"/>
      <c r="H529" s="146"/>
      <c r="I529" s="146"/>
      <c r="J529" s="146"/>
      <c r="K529" s="146"/>
      <c r="L529" s="146"/>
      <c r="M529" s="146"/>
      <c r="N529" s="146"/>
      <c r="O529" s="146"/>
      <c r="P529" s="146"/>
      <c r="Q529" s="146"/>
      <c r="R529" s="146"/>
      <c r="S529" s="146"/>
      <c r="T529" s="146"/>
      <c r="U529" s="146"/>
      <c r="V529" s="146"/>
      <c r="W529" s="146"/>
      <c r="X529" s="146"/>
      <c r="Y529" s="146"/>
      <c r="Z529" s="146"/>
    </row>
    <row r="530" spans="1:26" ht="15.75" customHeight="1" x14ac:dyDescent="0.2">
      <c r="A530" s="146"/>
      <c r="B530" s="146"/>
      <c r="C530" s="146"/>
      <c r="D530" s="146"/>
      <c r="E530" s="146"/>
      <c r="F530" s="146"/>
      <c r="G530" s="146"/>
      <c r="H530" s="146"/>
      <c r="I530" s="146"/>
      <c r="J530" s="146"/>
      <c r="K530" s="146"/>
      <c r="L530" s="146"/>
      <c r="M530" s="146"/>
      <c r="N530" s="146"/>
      <c r="O530" s="146"/>
      <c r="P530" s="146"/>
      <c r="Q530" s="146"/>
      <c r="R530" s="146"/>
      <c r="S530" s="146"/>
      <c r="T530" s="146"/>
      <c r="U530" s="146"/>
      <c r="V530" s="146"/>
      <c r="W530" s="146"/>
      <c r="X530" s="146"/>
      <c r="Y530" s="146"/>
      <c r="Z530" s="146"/>
    </row>
    <row r="531" spans="1:26" ht="15.75" customHeight="1" x14ac:dyDescent="0.2">
      <c r="A531" s="146"/>
      <c r="B531" s="146"/>
      <c r="C531" s="146"/>
      <c r="D531" s="146"/>
      <c r="E531" s="146"/>
      <c r="F531" s="146"/>
      <c r="G531" s="146"/>
      <c r="H531" s="146"/>
      <c r="I531" s="146"/>
      <c r="J531" s="146"/>
      <c r="K531" s="146"/>
      <c r="L531" s="146"/>
      <c r="M531" s="146"/>
      <c r="N531" s="146"/>
      <c r="O531" s="146"/>
      <c r="P531" s="146"/>
      <c r="Q531" s="146"/>
      <c r="R531" s="146"/>
      <c r="S531" s="146"/>
      <c r="T531" s="146"/>
      <c r="U531" s="146"/>
      <c r="V531" s="146"/>
      <c r="W531" s="146"/>
      <c r="X531" s="146"/>
      <c r="Y531" s="146"/>
      <c r="Z531" s="146"/>
    </row>
    <row r="532" spans="1:26" ht="15.75" customHeight="1" x14ac:dyDescent="0.2">
      <c r="A532" s="146"/>
      <c r="B532" s="146"/>
      <c r="C532" s="146"/>
      <c r="D532" s="146"/>
      <c r="E532" s="146"/>
      <c r="F532" s="146"/>
      <c r="G532" s="146"/>
      <c r="H532" s="146"/>
      <c r="I532" s="146"/>
      <c r="J532" s="146"/>
      <c r="K532" s="146"/>
      <c r="L532" s="146"/>
      <c r="M532" s="146"/>
      <c r="N532" s="146"/>
      <c r="O532" s="146"/>
      <c r="P532" s="146"/>
      <c r="Q532" s="146"/>
      <c r="R532" s="146"/>
      <c r="S532" s="146"/>
      <c r="T532" s="146"/>
      <c r="U532" s="146"/>
      <c r="V532" s="146"/>
      <c r="W532" s="146"/>
      <c r="X532" s="146"/>
      <c r="Y532" s="146"/>
      <c r="Z532" s="146"/>
    </row>
    <row r="533" spans="1:26" ht="15.75" customHeight="1" x14ac:dyDescent="0.2">
      <c r="A533" s="146"/>
      <c r="B533" s="146"/>
      <c r="C533" s="146"/>
      <c r="D533" s="146"/>
      <c r="E533" s="146"/>
      <c r="F533" s="146"/>
      <c r="G533" s="146"/>
      <c r="H533" s="146"/>
      <c r="I533" s="146"/>
      <c r="J533" s="146"/>
      <c r="K533" s="146"/>
      <c r="L533" s="146"/>
      <c r="M533" s="146"/>
      <c r="N533" s="146"/>
      <c r="O533" s="146"/>
      <c r="P533" s="146"/>
      <c r="Q533" s="146"/>
      <c r="R533" s="146"/>
      <c r="S533" s="146"/>
      <c r="T533" s="146"/>
      <c r="U533" s="146"/>
      <c r="V533" s="146"/>
      <c r="W533" s="146"/>
      <c r="X533" s="146"/>
      <c r="Y533" s="146"/>
      <c r="Z533" s="146"/>
    </row>
    <row r="534" spans="1:26" ht="15.75" customHeight="1" x14ac:dyDescent="0.2">
      <c r="A534" s="146"/>
      <c r="B534" s="146"/>
      <c r="C534" s="146"/>
      <c r="D534" s="146"/>
      <c r="E534" s="146"/>
      <c r="F534" s="146"/>
      <c r="G534" s="146"/>
      <c r="H534" s="146"/>
      <c r="I534" s="146"/>
      <c r="J534" s="146"/>
      <c r="K534" s="146"/>
      <c r="L534" s="146"/>
      <c r="M534" s="146"/>
      <c r="N534" s="146"/>
      <c r="O534" s="146"/>
      <c r="P534" s="146"/>
      <c r="Q534" s="146"/>
      <c r="R534" s="146"/>
      <c r="S534" s="146"/>
      <c r="T534" s="146"/>
      <c r="U534" s="146"/>
      <c r="V534" s="146"/>
      <c r="W534" s="146"/>
      <c r="X534" s="146"/>
      <c r="Y534" s="146"/>
      <c r="Z534" s="146"/>
    </row>
    <row r="535" spans="1:26" ht="15.75" customHeight="1" x14ac:dyDescent="0.2">
      <c r="A535" s="146"/>
      <c r="B535" s="146"/>
      <c r="C535" s="146"/>
      <c r="D535" s="146"/>
      <c r="E535" s="146"/>
      <c r="F535" s="146"/>
      <c r="G535" s="146"/>
      <c r="H535" s="146"/>
      <c r="I535" s="146"/>
      <c r="J535" s="146"/>
      <c r="K535" s="146"/>
      <c r="L535" s="146"/>
      <c r="M535" s="146"/>
      <c r="N535" s="146"/>
      <c r="O535" s="146"/>
      <c r="P535" s="146"/>
      <c r="Q535" s="146"/>
      <c r="R535" s="146"/>
      <c r="S535" s="146"/>
      <c r="T535" s="146"/>
      <c r="U535" s="146"/>
      <c r="V535" s="146"/>
      <c r="W535" s="146"/>
      <c r="X535" s="146"/>
      <c r="Y535" s="146"/>
      <c r="Z535" s="146"/>
    </row>
    <row r="536" spans="1:26" ht="15.75" customHeight="1" x14ac:dyDescent="0.2">
      <c r="A536" s="146"/>
      <c r="B536" s="146"/>
      <c r="C536" s="146"/>
      <c r="D536" s="146"/>
      <c r="E536" s="146"/>
      <c r="F536" s="146"/>
      <c r="G536" s="146"/>
      <c r="H536" s="146"/>
      <c r="I536" s="146"/>
      <c r="J536" s="146"/>
      <c r="K536" s="146"/>
      <c r="L536" s="146"/>
      <c r="M536" s="146"/>
      <c r="N536" s="146"/>
      <c r="O536" s="146"/>
      <c r="P536" s="146"/>
      <c r="Q536" s="146"/>
      <c r="R536" s="146"/>
      <c r="S536" s="146"/>
      <c r="T536" s="146"/>
      <c r="U536" s="146"/>
      <c r="V536" s="146"/>
      <c r="W536" s="146"/>
      <c r="X536" s="146"/>
      <c r="Y536" s="146"/>
      <c r="Z536" s="146"/>
    </row>
    <row r="537" spans="1:26" ht="15.75" customHeight="1" x14ac:dyDescent="0.2">
      <c r="A537" s="146"/>
      <c r="B537" s="146"/>
      <c r="C537" s="146"/>
      <c r="D537" s="146"/>
      <c r="E537" s="146"/>
      <c r="F537" s="146"/>
      <c r="G537" s="146"/>
      <c r="H537" s="146"/>
      <c r="I537" s="146"/>
      <c r="J537" s="146"/>
      <c r="K537" s="146"/>
      <c r="L537" s="146"/>
      <c r="M537" s="146"/>
      <c r="N537" s="146"/>
      <c r="O537" s="146"/>
      <c r="P537" s="146"/>
      <c r="Q537" s="146"/>
      <c r="R537" s="146"/>
      <c r="S537" s="146"/>
      <c r="T537" s="146"/>
      <c r="U537" s="146"/>
      <c r="V537" s="146"/>
      <c r="W537" s="146"/>
      <c r="X537" s="146"/>
      <c r="Y537" s="146"/>
      <c r="Z537" s="146"/>
    </row>
    <row r="538" spans="1:26" ht="15.75" customHeight="1" x14ac:dyDescent="0.2">
      <c r="A538" s="146"/>
      <c r="B538" s="146"/>
      <c r="C538" s="146"/>
      <c r="D538" s="146"/>
      <c r="E538" s="146"/>
      <c r="F538" s="146"/>
      <c r="G538" s="146"/>
      <c r="H538" s="146"/>
      <c r="I538" s="146"/>
      <c r="J538" s="146"/>
      <c r="K538" s="146"/>
      <c r="L538" s="146"/>
      <c r="M538" s="146"/>
      <c r="N538" s="146"/>
      <c r="O538" s="146"/>
      <c r="P538" s="146"/>
      <c r="Q538" s="146"/>
      <c r="R538" s="146"/>
      <c r="S538" s="146"/>
      <c r="T538" s="146"/>
      <c r="U538" s="146"/>
      <c r="V538" s="146"/>
      <c r="W538" s="146"/>
      <c r="X538" s="146"/>
      <c r="Y538" s="146"/>
      <c r="Z538" s="146"/>
    </row>
    <row r="539" spans="1:26" ht="15.75" customHeight="1" x14ac:dyDescent="0.2">
      <c r="A539" s="146"/>
      <c r="B539" s="146"/>
      <c r="C539" s="146"/>
      <c r="D539" s="146"/>
      <c r="E539" s="146"/>
      <c r="F539" s="146"/>
      <c r="G539" s="146"/>
      <c r="H539" s="146"/>
      <c r="I539" s="146"/>
      <c r="J539" s="146"/>
      <c r="K539" s="146"/>
      <c r="L539" s="146"/>
      <c r="M539" s="146"/>
      <c r="N539" s="146"/>
      <c r="O539" s="146"/>
      <c r="P539" s="146"/>
      <c r="Q539" s="146"/>
      <c r="R539" s="146"/>
      <c r="S539" s="146"/>
      <c r="T539" s="146"/>
      <c r="U539" s="146"/>
      <c r="V539" s="146"/>
      <c r="W539" s="146"/>
      <c r="X539" s="146"/>
      <c r="Y539" s="146"/>
      <c r="Z539" s="146"/>
    </row>
    <row r="540" spans="1:26" ht="15.75" customHeight="1" x14ac:dyDescent="0.2">
      <c r="A540" s="146"/>
      <c r="B540" s="146"/>
      <c r="C540" s="146"/>
      <c r="D540" s="146"/>
      <c r="E540" s="146"/>
      <c r="F540" s="146"/>
      <c r="G540" s="146"/>
      <c r="H540" s="146"/>
      <c r="I540" s="146"/>
      <c r="J540" s="146"/>
      <c r="K540" s="146"/>
      <c r="L540" s="146"/>
      <c r="M540" s="146"/>
      <c r="N540" s="146"/>
      <c r="O540" s="146"/>
      <c r="P540" s="146"/>
      <c r="Q540" s="146"/>
      <c r="R540" s="146"/>
      <c r="S540" s="146"/>
      <c r="T540" s="146"/>
      <c r="U540" s="146"/>
      <c r="V540" s="146"/>
      <c r="W540" s="146"/>
      <c r="X540" s="146"/>
      <c r="Y540" s="146"/>
      <c r="Z540" s="146"/>
    </row>
    <row r="541" spans="1:26" ht="15.75" customHeight="1" x14ac:dyDescent="0.2">
      <c r="A541" s="146"/>
      <c r="B541" s="146"/>
      <c r="C541" s="146"/>
      <c r="D541" s="146"/>
      <c r="E541" s="146"/>
      <c r="F541" s="146"/>
      <c r="G541" s="146"/>
      <c r="H541" s="146"/>
      <c r="I541" s="146"/>
      <c r="J541" s="146"/>
      <c r="K541" s="146"/>
      <c r="L541" s="146"/>
      <c r="M541" s="146"/>
      <c r="N541" s="146"/>
      <c r="O541" s="146"/>
      <c r="P541" s="146"/>
      <c r="Q541" s="146"/>
      <c r="R541" s="146"/>
      <c r="S541" s="146"/>
      <c r="T541" s="146"/>
      <c r="U541" s="146"/>
      <c r="V541" s="146"/>
      <c r="W541" s="146"/>
      <c r="X541" s="146"/>
      <c r="Y541" s="146"/>
      <c r="Z541" s="146"/>
    </row>
    <row r="542" spans="1:26" ht="15.75" customHeight="1" x14ac:dyDescent="0.2">
      <c r="A542" s="146"/>
      <c r="B542" s="146"/>
      <c r="C542" s="146"/>
      <c r="D542" s="146"/>
      <c r="E542" s="146"/>
      <c r="F542" s="146"/>
      <c r="G542" s="146"/>
      <c r="H542" s="146"/>
      <c r="I542" s="146"/>
      <c r="J542" s="146"/>
      <c r="K542" s="146"/>
      <c r="L542" s="146"/>
      <c r="M542" s="146"/>
      <c r="N542" s="146"/>
      <c r="O542" s="146"/>
      <c r="P542" s="146"/>
      <c r="Q542" s="146"/>
      <c r="R542" s="146"/>
      <c r="S542" s="146"/>
      <c r="T542" s="146"/>
      <c r="U542" s="146"/>
      <c r="V542" s="146"/>
      <c r="W542" s="146"/>
      <c r="X542" s="146"/>
      <c r="Y542" s="146"/>
      <c r="Z542" s="146"/>
    </row>
    <row r="543" spans="1:26" ht="15.75" customHeight="1" x14ac:dyDescent="0.2">
      <c r="A543" s="146"/>
      <c r="B543" s="146"/>
      <c r="C543" s="146"/>
      <c r="D543" s="146"/>
      <c r="E543" s="146"/>
      <c r="F543" s="146"/>
      <c r="G543" s="146"/>
      <c r="H543" s="146"/>
      <c r="I543" s="146"/>
      <c r="J543" s="146"/>
      <c r="K543" s="146"/>
      <c r="L543" s="146"/>
      <c r="M543" s="146"/>
      <c r="N543" s="146"/>
      <c r="O543" s="146"/>
      <c r="P543" s="146"/>
      <c r="Q543" s="146"/>
      <c r="R543" s="146"/>
      <c r="S543" s="146"/>
      <c r="T543" s="146"/>
      <c r="U543" s="146"/>
      <c r="V543" s="146"/>
      <c r="W543" s="146"/>
      <c r="X543" s="146"/>
      <c r="Y543" s="146"/>
      <c r="Z543" s="146"/>
    </row>
    <row r="544" spans="1:26" ht="15.75" customHeight="1" x14ac:dyDescent="0.2">
      <c r="A544" s="146"/>
      <c r="B544" s="146"/>
      <c r="C544" s="146"/>
      <c r="D544" s="146"/>
      <c r="E544" s="146"/>
      <c r="F544" s="146"/>
      <c r="G544" s="146"/>
      <c r="H544" s="146"/>
      <c r="I544" s="146"/>
      <c r="J544" s="146"/>
      <c r="K544" s="146"/>
      <c r="L544" s="146"/>
      <c r="M544" s="146"/>
      <c r="N544" s="146"/>
      <c r="O544" s="146"/>
      <c r="P544" s="146"/>
      <c r="Q544" s="146"/>
      <c r="R544" s="146"/>
      <c r="S544" s="146"/>
      <c r="T544" s="146"/>
      <c r="U544" s="146"/>
      <c r="V544" s="146"/>
      <c r="W544" s="146"/>
      <c r="X544" s="146"/>
      <c r="Y544" s="146"/>
      <c r="Z544" s="146"/>
    </row>
    <row r="545" spans="1:26" ht="15.75" customHeight="1" x14ac:dyDescent="0.2">
      <c r="A545" s="146"/>
      <c r="B545" s="146"/>
      <c r="C545" s="146"/>
      <c r="D545" s="146"/>
      <c r="E545" s="146"/>
      <c r="F545" s="146"/>
      <c r="G545" s="146"/>
      <c r="H545" s="146"/>
      <c r="I545" s="146"/>
      <c r="J545" s="146"/>
      <c r="K545" s="146"/>
      <c r="L545" s="146"/>
      <c r="M545" s="146"/>
      <c r="N545" s="146"/>
      <c r="O545" s="146"/>
      <c r="P545" s="146"/>
      <c r="Q545" s="146"/>
      <c r="R545" s="146"/>
      <c r="S545" s="146"/>
      <c r="T545" s="146"/>
      <c r="U545" s="146"/>
      <c r="V545" s="146"/>
      <c r="W545" s="146"/>
      <c r="X545" s="146"/>
      <c r="Y545" s="146"/>
      <c r="Z545" s="146"/>
    </row>
    <row r="546" spans="1:26" ht="15.75" customHeight="1" x14ac:dyDescent="0.2">
      <c r="A546" s="146"/>
      <c r="B546" s="146"/>
      <c r="C546" s="146"/>
      <c r="D546" s="146"/>
      <c r="E546" s="146"/>
      <c r="F546" s="146"/>
      <c r="G546" s="146"/>
      <c r="H546" s="146"/>
      <c r="I546" s="146"/>
      <c r="J546" s="146"/>
      <c r="K546" s="146"/>
      <c r="L546" s="146"/>
      <c r="M546" s="146"/>
      <c r="N546" s="146"/>
      <c r="O546" s="146"/>
      <c r="P546" s="146"/>
      <c r="Q546" s="146"/>
      <c r="R546" s="146"/>
      <c r="S546" s="146"/>
      <c r="T546" s="146"/>
      <c r="U546" s="146"/>
      <c r="V546" s="146"/>
      <c r="W546" s="146"/>
      <c r="X546" s="146"/>
      <c r="Y546" s="146"/>
      <c r="Z546" s="146"/>
    </row>
    <row r="547" spans="1:26" ht="15.75" customHeight="1" x14ac:dyDescent="0.2">
      <c r="A547" s="146"/>
      <c r="B547" s="146"/>
      <c r="C547" s="146"/>
      <c r="D547" s="146"/>
      <c r="E547" s="146"/>
      <c r="F547" s="146"/>
      <c r="G547" s="146"/>
      <c r="H547" s="146"/>
      <c r="I547" s="146"/>
      <c r="J547" s="146"/>
      <c r="K547" s="146"/>
      <c r="L547" s="146"/>
      <c r="M547" s="146"/>
      <c r="N547" s="146"/>
      <c r="O547" s="146"/>
      <c r="P547" s="146"/>
      <c r="Q547" s="146"/>
      <c r="R547" s="146"/>
      <c r="S547" s="146"/>
      <c r="T547" s="146"/>
      <c r="U547" s="146"/>
      <c r="V547" s="146"/>
      <c r="W547" s="146"/>
      <c r="X547" s="146"/>
      <c r="Y547" s="146"/>
      <c r="Z547" s="146"/>
    </row>
    <row r="548" spans="1:26" ht="15.75" customHeight="1" x14ac:dyDescent="0.2">
      <c r="A548" s="146"/>
      <c r="B548" s="146"/>
      <c r="C548" s="146"/>
      <c r="D548" s="146"/>
      <c r="E548" s="146"/>
      <c r="F548" s="146"/>
      <c r="G548" s="146"/>
      <c r="H548" s="146"/>
      <c r="I548" s="146"/>
      <c r="J548" s="146"/>
      <c r="K548" s="146"/>
      <c r="L548" s="146"/>
      <c r="M548" s="146"/>
      <c r="N548" s="146"/>
      <c r="O548" s="146"/>
      <c r="P548" s="146"/>
      <c r="Q548" s="146"/>
      <c r="R548" s="146"/>
      <c r="S548" s="146"/>
      <c r="T548" s="146"/>
      <c r="U548" s="146"/>
      <c r="V548" s="146"/>
      <c r="W548" s="146"/>
      <c r="X548" s="146"/>
      <c r="Y548" s="146"/>
      <c r="Z548" s="146"/>
    </row>
    <row r="549" spans="1:26" ht="15.75" customHeight="1" x14ac:dyDescent="0.2">
      <c r="A549" s="146"/>
      <c r="B549" s="146"/>
      <c r="C549" s="146"/>
      <c r="D549" s="146"/>
      <c r="E549" s="146"/>
      <c r="F549" s="146"/>
      <c r="G549" s="146"/>
      <c r="H549" s="146"/>
      <c r="I549" s="146"/>
      <c r="J549" s="146"/>
      <c r="K549" s="146"/>
      <c r="L549" s="146"/>
      <c r="M549" s="146"/>
      <c r="N549" s="146"/>
      <c r="O549" s="146"/>
      <c r="P549" s="146"/>
      <c r="Q549" s="146"/>
      <c r="R549" s="146"/>
      <c r="S549" s="146"/>
      <c r="T549" s="146"/>
      <c r="U549" s="146"/>
      <c r="V549" s="146"/>
      <c r="W549" s="146"/>
      <c r="X549" s="146"/>
      <c r="Y549" s="146"/>
      <c r="Z549" s="146"/>
    </row>
    <row r="550" spans="1:26" ht="15.75" customHeight="1" x14ac:dyDescent="0.2">
      <c r="A550" s="146"/>
      <c r="B550" s="146"/>
      <c r="C550" s="146"/>
      <c r="D550" s="146"/>
      <c r="E550" s="146"/>
      <c r="F550" s="146"/>
      <c r="G550" s="146"/>
      <c r="H550" s="146"/>
      <c r="I550" s="146"/>
      <c r="J550" s="146"/>
      <c r="K550" s="146"/>
      <c r="L550" s="146"/>
      <c r="M550" s="146"/>
      <c r="N550" s="146"/>
      <c r="O550" s="146"/>
      <c r="P550" s="146"/>
      <c r="Q550" s="146"/>
      <c r="R550" s="146"/>
      <c r="S550" s="146"/>
      <c r="T550" s="146"/>
      <c r="U550" s="146"/>
      <c r="V550" s="146"/>
      <c r="W550" s="146"/>
      <c r="X550" s="146"/>
      <c r="Y550" s="146"/>
      <c r="Z550" s="146"/>
    </row>
    <row r="551" spans="1:26" ht="15.75" customHeight="1" x14ac:dyDescent="0.2">
      <c r="A551" s="146"/>
      <c r="B551" s="146"/>
      <c r="C551" s="146"/>
      <c r="D551" s="146"/>
      <c r="E551" s="146"/>
      <c r="F551" s="146"/>
      <c r="G551" s="146"/>
      <c r="H551" s="146"/>
      <c r="I551" s="146"/>
      <c r="J551" s="146"/>
      <c r="K551" s="146"/>
      <c r="L551" s="146"/>
      <c r="M551" s="146"/>
      <c r="N551" s="146"/>
      <c r="O551" s="146"/>
      <c r="P551" s="146"/>
      <c r="Q551" s="146"/>
      <c r="R551" s="146"/>
      <c r="S551" s="146"/>
      <c r="T551" s="146"/>
      <c r="U551" s="146"/>
      <c r="V551" s="146"/>
      <c r="W551" s="146"/>
      <c r="X551" s="146"/>
      <c r="Y551" s="146"/>
      <c r="Z551" s="146"/>
    </row>
    <row r="552" spans="1:26" ht="15.75" customHeight="1" x14ac:dyDescent="0.2">
      <c r="A552" s="146"/>
      <c r="B552" s="146"/>
      <c r="C552" s="146"/>
      <c r="D552" s="146"/>
      <c r="E552" s="146"/>
      <c r="F552" s="146"/>
      <c r="G552" s="146"/>
      <c r="H552" s="146"/>
      <c r="I552" s="146"/>
      <c r="J552" s="146"/>
      <c r="K552" s="146"/>
      <c r="L552" s="146"/>
      <c r="M552" s="146"/>
      <c r="N552" s="146"/>
      <c r="O552" s="146"/>
      <c r="P552" s="146"/>
      <c r="Q552" s="146"/>
      <c r="R552" s="146"/>
      <c r="S552" s="146"/>
      <c r="T552" s="146"/>
      <c r="U552" s="146"/>
      <c r="V552" s="146"/>
      <c r="W552" s="146"/>
      <c r="X552" s="146"/>
      <c r="Y552" s="146"/>
      <c r="Z552" s="146"/>
    </row>
    <row r="553" spans="1:26" ht="15.75" customHeight="1" x14ac:dyDescent="0.2">
      <c r="A553" s="146"/>
      <c r="B553" s="146"/>
      <c r="C553" s="146"/>
      <c r="D553" s="146"/>
      <c r="E553" s="146"/>
      <c r="F553" s="146"/>
      <c r="G553" s="146"/>
      <c r="H553" s="146"/>
      <c r="I553" s="146"/>
      <c r="J553" s="146"/>
      <c r="K553" s="146"/>
      <c r="L553" s="146"/>
      <c r="M553" s="146"/>
      <c r="N553" s="146"/>
      <c r="O553" s="146"/>
      <c r="P553" s="146"/>
      <c r="Q553" s="146"/>
      <c r="R553" s="146"/>
      <c r="S553" s="146"/>
      <c r="T553" s="146"/>
      <c r="U553" s="146"/>
      <c r="V553" s="146"/>
      <c r="W553" s="146"/>
      <c r="X553" s="146"/>
      <c r="Y553" s="146"/>
      <c r="Z553" s="146"/>
    </row>
    <row r="554" spans="1:26" ht="15.75" customHeight="1" x14ac:dyDescent="0.2">
      <c r="A554" s="146"/>
      <c r="B554" s="146"/>
      <c r="C554" s="146"/>
      <c r="D554" s="146"/>
      <c r="E554" s="146"/>
      <c r="F554" s="146"/>
      <c r="G554" s="146"/>
      <c r="H554" s="146"/>
      <c r="I554" s="146"/>
      <c r="J554" s="146"/>
      <c r="K554" s="146"/>
      <c r="L554" s="146"/>
      <c r="M554" s="146"/>
      <c r="N554" s="146"/>
      <c r="O554" s="146"/>
      <c r="P554" s="146"/>
      <c r="Q554" s="146"/>
      <c r="R554" s="146"/>
      <c r="S554" s="146"/>
      <c r="T554" s="146"/>
      <c r="U554" s="146"/>
      <c r="V554" s="146"/>
      <c r="W554" s="146"/>
      <c r="X554" s="146"/>
      <c r="Y554" s="146"/>
      <c r="Z554" s="146"/>
    </row>
    <row r="555" spans="1:26" ht="15.75" customHeight="1" x14ac:dyDescent="0.2">
      <c r="A555" s="146"/>
      <c r="B555" s="146"/>
      <c r="C555" s="146"/>
      <c r="D555" s="146"/>
      <c r="E555" s="146"/>
      <c r="F555" s="146"/>
      <c r="G555" s="146"/>
      <c r="H555" s="146"/>
      <c r="I555" s="146"/>
      <c r="J555" s="146"/>
      <c r="K555" s="146"/>
      <c r="L555" s="146"/>
      <c r="M555" s="146"/>
      <c r="N555" s="146"/>
      <c r="O555" s="146"/>
      <c r="P555" s="146"/>
      <c r="Q555" s="146"/>
      <c r="R555" s="146"/>
      <c r="S555" s="146"/>
      <c r="T555" s="146"/>
      <c r="U555" s="146"/>
      <c r="V555" s="146"/>
      <c r="W555" s="146"/>
      <c r="X555" s="146"/>
      <c r="Y555" s="146"/>
      <c r="Z555" s="146"/>
    </row>
    <row r="556" spans="1:26" ht="15.75" customHeight="1" x14ac:dyDescent="0.2">
      <c r="A556" s="146"/>
      <c r="B556" s="146"/>
      <c r="C556" s="146"/>
      <c r="D556" s="146"/>
      <c r="E556" s="146"/>
      <c r="F556" s="146"/>
      <c r="G556" s="146"/>
      <c r="H556" s="146"/>
      <c r="I556" s="146"/>
      <c r="J556" s="146"/>
      <c r="K556" s="146"/>
      <c r="L556" s="146"/>
      <c r="M556" s="146"/>
      <c r="N556" s="146"/>
      <c r="O556" s="146"/>
      <c r="P556" s="146"/>
      <c r="Q556" s="146"/>
      <c r="R556" s="146"/>
      <c r="S556" s="146"/>
      <c r="T556" s="146"/>
      <c r="U556" s="146"/>
      <c r="V556" s="146"/>
      <c r="W556" s="146"/>
      <c r="X556" s="146"/>
      <c r="Y556" s="146"/>
      <c r="Z556" s="146"/>
    </row>
    <row r="557" spans="1:26" ht="15.75" customHeight="1" x14ac:dyDescent="0.2">
      <c r="A557" s="146"/>
      <c r="B557" s="146"/>
      <c r="C557" s="146"/>
      <c r="D557" s="146"/>
      <c r="E557" s="146"/>
      <c r="F557" s="146"/>
      <c r="G557" s="146"/>
      <c r="H557" s="146"/>
      <c r="I557" s="146"/>
      <c r="J557" s="146"/>
      <c r="K557" s="146"/>
      <c r="L557" s="146"/>
      <c r="M557" s="146"/>
      <c r="N557" s="146"/>
      <c r="O557" s="146"/>
      <c r="P557" s="146"/>
      <c r="Q557" s="146"/>
      <c r="R557" s="146"/>
      <c r="S557" s="146"/>
      <c r="T557" s="146"/>
      <c r="U557" s="146"/>
      <c r="V557" s="146"/>
      <c r="W557" s="146"/>
      <c r="X557" s="146"/>
      <c r="Y557" s="146"/>
      <c r="Z557" s="146"/>
    </row>
    <row r="558" spans="1:26" ht="15.75" customHeight="1" x14ac:dyDescent="0.2">
      <c r="A558" s="146"/>
      <c r="B558" s="146"/>
      <c r="C558" s="146"/>
      <c r="D558" s="146"/>
      <c r="E558" s="146"/>
      <c r="F558" s="146"/>
      <c r="G558" s="146"/>
      <c r="H558" s="146"/>
      <c r="I558" s="146"/>
      <c r="J558" s="146"/>
      <c r="K558" s="146"/>
      <c r="L558" s="146"/>
      <c r="M558" s="146"/>
      <c r="N558" s="146"/>
      <c r="O558" s="146"/>
      <c r="P558" s="146"/>
      <c r="Q558" s="146"/>
      <c r="R558" s="146"/>
      <c r="S558" s="146"/>
      <c r="T558" s="146"/>
      <c r="U558" s="146"/>
      <c r="V558" s="146"/>
      <c r="W558" s="146"/>
      <c r="X558" s="146"/>
      <c r="Y558" s="146"/>
      <c r="Z558" s="146"/>
    </row>
    <row r="559" spans="1:26" ht="15.75" customHeight="1" x14ac:dyDescent="0.2">
      <c r="A559" s="146"/>
      <c r="B559" s="146"/>
      <c r="C559" s="146"/>
      <c r="D559" s="146"/>
      <c r="E559" s="146"/>
      <c r="F559" s="146"/>
      <c r="G559" s="146"/>
      <c r="H559" s="146"/>
      <c r="I559" s="146"/>
      <c r="J559" s="146"/>
      <c r="K559" s="146"/>
      <c r="L559" s="146"/>
      <c r="M559" s="146"/>
      <c r="N559" s="146"/>
      <c r="O559" s="146"/>
      <c r="P559" s="146"/>
      <c r="Q559" s="146"/>
      <c r="R559" s="146"/>
      <c r="S559" s="146"/>
      <c r="T559" s="146"/>
      <c r="U559" s="146"/>
      <c r="V559" s="146"/>
      <c r="W559" s="146"/>
      <c r="X559" s="146"/>
      <c r="Y559" s="146"/>
      <c r="Z559" s="146"/>
    </row>
    <row r="560" spans="1:26" ht="15.75" customHeight="1" x14ac:dyDescent="0.2">
      <c r="A560" s="146"/>
      <c r="B560" s="146"/>
      <c r="C560" s="146"/>
      <c r="D560" s="146"/>
      <c r="E560" s="146"/>
      <c r="F560" s="146"/>
      <c r="G560" s="146"/>
      <c r="H560" s="146"/>
      <c r="I560" s="146"/>
      <c r="J560" s="146"/>
      <c r="K560" s="146"/>
      <c r="L560" s="146"/>
      <c r="M560" s="146"/>
      <c r="N560" s="146"/>
      <c r="O560" s="146"/>
      <c r="P560" s="146"/>
      <c r="Q560" s="146"/>
      <c r="R560" s="146"/>
      <c r="S560" s="146"/>
      <c r="T560" s="146"/>
      <c r="U560" s="146"/>
      <c r="V560" s="146"/>
      <c r="W560" s="146"/>
      <c r="X560" s="146"/>
      <c r="Y560" s="146"/>
      <c r="Z560" s="146"/>
    </row>
    <row r="561" spans="1:26" ht="15.75" customHeight="1" x14ac:dyDescent="0.2">
      <c r="A561" s="146"/>
      <c r="B561" s="146"/>
      <c r="C561" s="146"/>
      <c r="D561" s="146"/>
      <c r="E561" s="146"/>
      <c r="F561" s="146"/>
      <c r="G561" s="146"/>
      <c r="H561" s="146"/>
      <c r="I561" s="146"/>
      <c r="J561" s="146"/>
      <c r="K561" s="146"/>
      <c r="L561" s="146"/>
      <c r="M561" s="146"/>
      <c r="N561" s="146"/>
      <c r="O561" s="146"/>
      <c r="P561" s="146"/>
      <c r="Q561" s="146"/>
      <c r="R561" s="146"/>
      <c r="S561" s="146"/>
      <c r="T561" s="146"/>
      <c r="U561" s="146"/>
      <c r="V561" s="146"/>
      <c r="W561" s="146"/>
      <c r="X561" s="146"/>
      <c r="Y561" s="146"/>
      <c r="Z561" s="146"/>
    </row>
    <row r="562" spans="1:26" ht="15.75" customHeight="1" x14ac:dyDescent="0.2">
      <c r="A562" s="146"/>
      <c r="B562" s="146"/>
      <c r="C562" s="146"/>
      <c r="D562" s="146"/>
      <c r="E562" s="146"/>
      <c r="F562" s="146"/>
      <c r="G562" s="146"/>
      <c r="H562" s="146"/>
      <c r="I562" s="146"/>
      <c r="J562" s="146"/>
      <c r="K562" s="146"/>
      <c r="L562" s="146"/>
      <c r="M562" s="146"/>
      <c r="N562" s="146"/>
      <c r="O562" s="146"/>
      <c r="P562" s="146"/>
      <c r="Q562" s="146"/>
      <c r="R562" s="146"/>
      <c r="S562" s="146"/>
      <c r="T562" s="146"/>
      <c r="U562" s="146"/>
      <c r="V562" s="146"/>
      <c r="W562" s="146"/>
      <c r="X562" s="146"/>
      <c r="Y562" s="146"/>
      <c r="Z562" s="146"/>
    </row>
    <row r="563" spans="1:26" ht="15.75" customHeight="1" x14ac:dyDescent="0.2">
      <c r="A563" s="146"/>
      <c r="B563" s="146"/>
      <c r="C563" s="146"/>
      <c r="D563" s="146"/>
      <c r="E563" s="146"/>
      <c r="F563" s="146"/>
      <c r="G563" s="146"/>
      <c r="H563" s="146"/>
      <c r="I563" s="146"/>
      <c r="J563" s="146"/>
      <c r="K563" s="146"/>
      <c r="L563" s="146"/>
      <c r="M563" s="146"/>
      <c r="N563" s="146"/>
      <c r="O563" s="146"/>
      <c r="P563" s="146"/>
      <c r="Q563" s="146"/>
      <c r="R563" s="146"/>
      <c r="S563" s="146"/>
      <c r="T563" s="146"/>
      <c r="U563" s="146"/>
      <c r="V563" s="146"/>
      <c r="W563" s="146"/>
      <c r="X563" s="146"/>
      <c r="Y563" s="146"/>
      <c r="Z563" s="146"/>
    </row>
    <row r="564" spans="1:26" ht="15.75" customHeight="1" x14ac:dyDescent="0.2">
      <c r="A564" s="146"/>
      <c r="B564" s="146"/>
      <c r="C564" s="146"/>
      <c r="D564" s="146"/>
      <c r="E564" s="146"/>
      <c r="F564" s="146"/>
      <c r="G564" s="146"/>
      <c r="H564" s="146"/>
      <c r="I564" s="146"/>
      <c r="J564" s="146"/>
      <c r="K564" s="146"/>
      <c r="L564" s="146"/>
      <c r="M564" s="146"/>
      <c r="N564" s="146"/>
      <c r="O564" s="146"/>
      <c r="P564" s="146"/>
      <c r="Q564" s="146"/>
      <c r="R564" s="146"/>
      <c r="S564" s="146"/>
      <c r="T564" s="146"/>
      <c r="U564" s="146"/>
      <c r="V564" s="146"/>
      <c r="W564" s="146"/>
      <c r="X564" s="146"/>
      <c r="Y564" s="146"/>
      <c r="Z564" s="146"/>
    </row>
    <row r="565" spans="1:26" ht="15.75" customHeight="1" x14ac:dyDescent="0.2">
      <c r="A565" s="146"/>
      <c r="B565" s="146"/>
      <c r="C565" s="146"/>
      <c r="D565" s="146"/>
      <c r="E565" s="146"/>
      <c r="F565" s="146"/>
      <c r="G565" s="146"/>
      <c r="H565" s="146"/>
      <c r="I565" s="146"/>
      <c r="J565" s="146"/>
      <c r="K565" s="146"/>
      <c r="L565" s="146"/>
      <c r="M565" s="146"/>
      <c r="N565" s="146"/>
      <c r="O565" s="146"/>
      <c r="P565" s="146"/>
      <c r="Q565" s="146"/>
      <c r="R565" s="146"/>
      <c r="S565" s="146"/>
      <c r="T565" s="146"/>
      <c r="U565" s="146"/>
      <c r="V565" s="146"/>
      <c r="W565" s="146"/>
      <c r="X565" s="146"/>
      <c r="Y565" s="146"/>
      <c r="Z565" s="146"/>
    </row>
    <row r="566" spans="1:26" ht="15.75" customHeight="1" x14ac:dyDescent="0.2">
      <c r="A566" s="146"/>
      <c r="B566" s="146"/>
      <c r="C566" s="146"/>
      <c r="D566" s="146"/>
      <c r="E566" s="146"/>
      <c r="F566" s="146"/>
      <c r="G566" s="146"/>
      <c r="H566" s="146"/>
      <c r="I566" s="146"/>
      <c r="J566" s="146"/>
      <c r="K566" s="146"/>
      <c r="L566" s="146"/>
      <c r="M566" s="146"/>
      <c r="N566" s="146"/>
      <c r="O566" s="146"/>
      <c r="P566" s="146"/>
      <c r="Q566" s="146"/>
      <c r="R566" s="146"/>
      <c r="S566" s="146"/>
      <c r="T566" s="146"/>
      <c r="U566" s="146"/>
      <c r="V566" s="146"/>
      <c r="W566" s="146"/>
      <c r="X566" s="146"/>
      <c r="Y566" s="146"/>
      <c r="Z566" s="146"/>
    </row>
    <row r="567" spans="1:26" ht="15.75" customHeight="1" x14ac:dyDescent="0.2">
      <c r="A567" s="146"/>
      <c r="B567" s="146"/>
      <c r="C567" s="146"/>
      <c r="D567" s="146"/>
      <c r="E567" s="146"/>
      <c r="F567" s="146"/>
      <c r="G567" s="146"/>
      <c r="H567" s="146"/>
      <c r="I567" s="146"/>
      <c r="J567" s="146"/>
      <c r="K567" s="146"/>
      <c r="L567" s="146"/>
      <c r="M567" s="146"/>
      <c r="N567" s="146"/>
      <c r="O567" s="146"/>
      <c r="P567" s="146"/>
      <c r="Q567" s="146"/>
      <c r="R567" s="146"/>
      <c r="S567" s="146"/>
      <c r="T567" s="146"/>
      <c r="U567" s="146"/>
      <c r="V567" s="146"/>
      <c r="W567" s="146"/>
      <c r="X567" s="146"/>
      <c r="Y567" s="146"/>
      <c r="Z567" s="146"/>
    </row>
    <row r="568" spans="1:26" ht="15.75" customHeight="1" x14ac:dyDescent="0.2">
      <c r="A568" s="146"/>
      <c r="B568" s="146"/>
      <c r="C568" s="146"/>
      <c r="D568" s="146"/>
      <c r="E568" s="146"/>
      <c r="F568" s="146"/>
      <c r="G568" s="146"/>
      <c r="H568" s="146"/>
      <c r="I568" s="146"/>
      <c r="J568" s="146"/>
      <c r="K568" s="146"/>
      <c r="L568" s="146"/>
      <c r="M568" s="146"/>
      <c r="N568" s="146"/>
      <c r="O568" s="146"/>
      <c r="P568" s="146"/>
      <c r="Q568" s="146"/>
      <c r="R568" s="146"/>
      <c r="S568" s="146"/>
      <c r="T568" s="146"/>
      <c r="U568" s="146"/>
      <c r="V568" s="146"/>
      <c r="W568" s="146"/>
      <c r="X568" s="146"/>
      <c r="Y568" s="146"/>
      <c r="Z568" s="146"/>
    </row>
    <row r="569" spans="1:26" ht="15.75" customHeight="1" x14ac:dyDescent="0.2">
      <c r="A569" s="146"/>
      <c r="B569" s="146"/>
      <c r="C569" s="146"/>
      <c r="D569" s="146"/>
      <c r="E569" s="146"/>
      <c r="F569" s="146"/>
      <c r="G569" s="146"/>
      <c r="H569" s="146"/>
      <c r="I569" s="146"/>
      <c r="J569" s="146"/>
      <c r="K569" s="146"/>
      <c r="L569" s="146"/>
      <c r="M569" s="146"/>
      <c r="N569" s="146"/>
      <c r="O569" s="146"/>
      <c r="P569" s="146"/>
      <c r="Q569" s="146"/>
      <c r="R569" s="146"/>
      <c r="S569" s="146"/>
      <c r="T569" s="146"/>
      <c r="U569" s="146"/>
      <c r="V569" s="146"/>
      <c r="W569" s="146"/>
      <c r="X569" s="146"/>
      <c r="Y569" s="146"/>
      <c r="Z569" s="146"/>
    </row>
    <row r="570" spans="1:26" ht="15.75" customHeight="1" x14ac:dyDescent="0.2">
      <c r="A570" s="146"/>
      <c r="B570" s="146"/>
      <c r="C570" s="146"/>
      <c r="D570" s="146"/>
      <c r="E570" s="146"/>
      <c r="F570" s="146"/>
      <c r="G570" s="146"/>
      <c r="H570" s="146"/>
      <c r="I570" s="146"/>
      <c r="J570" s="146"/>
      <c r="K570" s="146"/>
      <c r="L570" s="146"/>
      <c r="M570" s="146"/>
      <c r="N570" s="146"/>
      <c r="O570" s="146"/>
      <c r="P570" s="146"/>
      <c r="Q570" s="146"/>
      <c r="R570" s="146"/>
      <c r="S570" s="146"/>
      <c r="T570" s="146"/>
      <c r="U570" s="146"/>
      <c r="V570" s="146"/>
      <c r="W570" s="146"/>
      <c r="X570" s="146"/>
      <c r="Y570" s="146"/>
      <c r="Z570" s="146"/>
    </row>
    <row r="571" spans="1:26" ht="15.75" customHeight="1" x14ac:dyDescent="0.2">
      <c r="A571" s="146"/>
      <c r="B571" s="146"/>
      <c r="C571" s="146"/>
      <c r="D571" s="146"/>
      <c r="E571" s="146"/>
      <c r="F571" s="146"/>
      <c r="G571" s="146"/>
      <c r="H571" s="146"/>
      <c r="I571" s="146"/>
      <c r="J571" s="146"/>
      <c r="K571" s="146"/>
      <c r="L571" s="146"/>
      <c r="M571" s="146"/>
      <c r="N571" s="146"/>
      <c r="O571" s="146"/>
      <c r="P571" s="146"/>
      <c r="Q571" s="146"/>
      <c r="R571" s="146"/>
      <c r="S571" s="146"/>
      <c r="T571" s="146"/>
      <c r="U571" s="146"/>
      <c r="V571" s="146"/>
      <c r="W571" s="146"/>
      <c r="X571" s="146"/>
      <c r="Y571" s="146"/>
      <c r="Z571" s="146"/>
    </row>
    <row r="572" spans="1:26" ht="15.75" customHeight="1" x14ac:dyDescent="0.2">
      <c r="A572" s="146"/>
      <c r="B572" s="146"/>
      <c r="C572" s="146"/>
      <c r="D572" s="146"/>
      <c r="E572" s="146"/>
      <c r="F572" s="146"/>
      <c r="G572" s="146"/>
      <c r="H572" s="146"/>
      <c r="I572" s="146"/>
      <c r="J572" s="146"/>
      <c r="K572" s="146"/>
      <c r="L572" s="146"/>
      <c r="M572" s="146"/>
      <c r="N572" s="146"/>
      <c r="O572" s="146"/>
      <c r="P572" s="146"/>
      <c r="Q572" s="146"/>
      <c r="R572" s="146"/>
      <c r="S572" s="146"/>
      <c r="T572" s="146"/>
      <c r="U572" s="146"/>
      <c r="V572" s="146"/>
      <c r="W572" s="146"/>
      <c r="X572" s="146"/>
      <c r="Y572" s="146"/>
      <c r="Z572" s="146"/>
    </row>
    <row r="573" spans="1:26" ht="15.75" customHeight="1" x14ac:dyDescent="0.2">
      <c r="A573" s="146"/>
      <c r="B573" s="146"/>
      <c r="C573" s="146"/>
      <c r="D573" s="146"/>
      <c r="E573" s="146"/>
      <c r="F573" s="146"/>
      <c r="G573" s="146"/>
      <c r="H573" s="146"/>
      <c r="I573" s="146"/>
      <c r="J573" s="146"/>
      <c r="K573" s="146"/>
      <c r="L573" s="146"/>
      <c r="M573" s="146"/>
      <c r="N573" s="146"/>
      <c r="O573" s="146"/>
      <c r="P573" s="146"/>
      <c r="Q573" s="146"/>
      <c r="R573" s="146"/>
      <c r="S573" s="146"/>
      <c r="T573" s="146"/>
      <c r="U573" s="146"/>
      <c r="V573" s="146"/>
      <c r="W573" s="146"/>
      <c r="X573" s="146"/>
      <c r="Y573" s="146"/>
      <c r="Z573" s="146"/>
    </row>
    <row r="574" spans="1:26" ht="15.75" customHeight="1" x14ac:dyDescent="0.2">
      <c r="A574" s="146"/>
      <c r="B574" s="146"/>
      <c r="C574" s="146"/>
      <c r="D574" s="146"/>
      <c r="E574" s="146"/>
      <c r="F574" s="146"/>
      <c r="G574" s="146"/>
      <c r="H574" s="146"/>
      <c r="I574" s="146"/>
      <c r="J574" s="146"/>
      <c r="K574" s="146"/>
      <c r="L574" s="146"/>
      <c r="M574" s="146"/>
      <c r="N574" s="146"/>
      <c r="O574" s="146"/>
      <c r="P574" s="146"/>
      <c r="Q574" s="146"/>
      <c r="R574" s="146"/>
      <c r="S574" s="146"/>
      <c r="T574" s="146"/>
      <c r="U574" s="146"/>
      <c r="V574" s="146"/>
      <c r="W574" s="146"/>
      <c r="X574" s="146"/>
      <c r="Y574" s="146"/>
      <c r="Z574" s="146"/>
    </row>
    <row r="575" spans="1:26" ht="15.75" customHeight="1" x14ac:dyDescent="0.2">
      <c r="A575" s="146"/>
      <c r="B575" s="146"/>
      <c r="C575" s="146"/>
      <c r="D575" s="146"/>
      <c r="E575" s="146"/>
      <c r="F575" s="146"/>
      <c r="G575" s="146"/>
      <c r="H575" s="146"/>
      <c r="I575" s="146"/>
      <c r="J575" s="146"/>
      <c r="K575" s="146"/>
      <c r="L575" s="146"/>
      <c r="M575" s="146"/>
      <c r="N575" s="146"/>
      <c r="O575" s="146"/>
      <c r="P575" s="146"/>
      <c r="Q575" s="146"/>
      <c r="R575" s="146"/>
      <c r="S575" s="146"/>
      <c r="T575" s="146"/>
      <c r="U575" s="146"/>
      <c r="V575" s="146"/>
      <c r="W575" s="146"/>
      <c r="X575" s="146"/>
      <c r="Y575" s="146"/>
      <c r="Z575" s="146"/>
    </row>
    <row r="576" spans="1:26" ht="15.75" customHeight="1" x14ac:dyDescent="0.2">
      <c r="A576" s="146"/>
      <c r="B576" s="146"/>
      <c r="C576" s="146"/>
      <c r="D576" s="146"/>
      <c r="E576" s="146"/>
      <c r="F576" s="146"/>
      <c r="G576" s="146"/>
      <c r="H576" s="146"/>
      <c r="I576" s="146"/>
      <c r="J576" s="146"/>
      <c r="K576" s="146"/>
      <c r="L576" s="146"/>
      <c r="M576" s="146"/>
      <c r="N576" s="146"/>
      <c r="O576" s="146"/>
      <c r="P576" s="146"/>
      <c r="Q576" s="146"/>
      <c r="R576" s="146"/>
      <c r="S576" s="146"/>
      <c r="T576" s="146"/>
      <c r="U576" s="146"/>
      <c r="V576" s="146"/>
      <c r="W576" s="146"/>
      <c r="X576" s="146"/>
      <c r="Y576" s="146"/>
      <c r="Z576" s="146"/>
    </row>
    <row r="577" spans="1:26" ht="15.75" customHeight="1" x14ac:dyDescent="0.2">
      <c r="A577" s="146"/>
      <c r="B577" s="146"/>
      <c r="C577" s="146"/>
      <c r="D577" s="146"/>
      <c r="E577" s="146"/>
      <c r="F577" s="146"/>
      <c r="G577" s="146"/>
      <c r="H577" s="146"/>
      <c r="I577" s="146"/>
      <c r="J577" s="146"/>
      <c r="K577" s="146"/>
      <c r="L577" s="146"/>
      <c r="M577" s="146"/>
      <c r="N577" s="146"/>
      <c r="O577" s="146"/>
      <c r="P577" s="146"/>
      <c r="Q577" s="146"/>
      <c r="R577" s="146"/>
      <c r="S577" s="146"/>
      <c r="T577" s="146"/>
      <c r="U577" s="146"/>
      <c r="V577" s="146"/>
      <c r="W577" s="146"/>
      <c r="X577" s="146"/>
      <c r="Y577" s="146"/>
      <c r="Z577" s="146"/>
    </row>
    <row r="578" spans="1:26" ht="15.75" customHeight="1" x14ac:dyDescent="0.2">
      <c r="A578" s="146"/>
      <c r="B578" s="146"/>
      <c r="C578" s="146"/>
      <c r="D578" s="146"/>
      <c r="E578" s="146"/>
      <c r="F578" s="146"/>
      <c r="G578" s="146"/>
      <c r="H578" s="146"/>
      <c r="I578" s="146"/>
      <c r="J578" s="146"/>
      <c r="K578" s="146"/>
      <c r="L578" s="146"/>
      <c r="M578" s="146"/>
      <c r="N578" s="146"/>
      <c r="O578" s="146"/>
      <c r="P578" s="146"/>
      <c r="Q578" s="146"/>
      <c r="R578" s="146"/>
      <c r="S578" s="146"/>
      <c r="T578" s="146"/>
      <c r="U578" s="146"/>
      <c r="V578" s="146"/>
      <c r="W578" s="146"/>
      <c r="X578" s="146"/>
      <c r="Y578" s="146"/>
      <c r="Z578" s="146"/>
    </row>
    <row r="579" spans="1:26" ht="15.75" customHeight="1" x14ac:dyDescent="0.2">
      <c r="A579" s="146"/>
      <c r="B579" s="146"/>
      <c r="C579" s="146"/>
      <c r="D579" s="146"/>
      <c r="E579" s="146"/>
      <c r="F579" s="146"/>
      <c r="G579" s="146"/>
      <c r="H579" s="146"/>
      <c r="I579" s="146"/>
      <c r="J579" s="146"/>
      <c r="K579" s="146"/>
      <c r="L579" s="146"/>
      <c r="M579" s="146"/>
      <c r="N579" s="146"/>
      <c r="O579" s="146"/>
      <c r="P579" s="146"/>
      <c r="Q579" s="146"/>
      <c r="R579" s="146"/>
      <c r="S579" s="146"/>
      <c r="T579" s="146"/>
      <c r="U579" s="146"/>
      <c r="V579" s="146"/>
      <c r="W579" s="146"/>
      <c r="X579" s="146"/>
      <c r="Y579" s="146"/>
      <c r="Z579" s="146"/>
    </row>
    <row r="580" spans="1:26" ht="15.75" customHeight="1" x14ac:dyDescent="0.2">
      <c r="A580" s="146"/>
      <c r="B580" s="146"/>
      <c r="C580" s="146"/>
      <c r="D580" s="146"/>
      <c r="E580" s="146"/>
      <c r="F580" s="146"/>
      <c r="G580" s="146"/>
      <c r="H580" s="146"/>
      <c r="I580" s="146"/>
      <c r="J580" s="146"/>
      <c r="K580" s="146"/>
      <c r="L580" s="146"/>
      <c r="M580" s="146"/>
      <c r="N580" s="146"/>
      <c r="O580" s="146"/>
      <c r="P580" s="146"/>
      <c r="Q580" s="146"/>
      <c r="R580" s="146"/>
      <c r="S580" s="146"/>
      <c r="T580" s="146"/>
      <c r="U580" s="146"/>
      <c r="V580" s="146"/>
      <c r="W580" s="146"/>
      <c r="X580" s="146"/>
      <c r="Y580" s="146"/>
      <c r="Z580" s="146"/>
    </row>
    <row r="581" spans="1:26" ht="15.75" customHeight="1" x14ac:dyDescent="0.2">
      <c r="A581" s="146"/>
      <c r="B581" s="146"/>
      <c r="C581" s="146"/>
      <c r="D581" s="146"/>
      <c r="E581" s="146"/>
      <c r="F581" s="146"/>
      <c r="G581" s="146"/>
      <c r="H581" s="146"/>
      <c r="I581" s="146"/>
      <c r="J581" s="146"/>
      <c r="K581" s="146"/>
      <c r="L581" s="146"/>
      <c r="M581" s="146"/>
      <c r="N581" s="146"/>
      <c r="O581" s="146"/>
      <c r="P581" s="146"/>
      <c r="Q581" s="146"/>
      <c r="R581" s="146"/>
      <c r="S581" s="146"/>
      <c r="T581" s="146"/>
      <c r="U581" s="146"/>
      <c r="V581" s="146"/>
      <c r="W581" s="146"/>
      <c r="X581" s="146"/>
      <c r="Y581" s="146"/>
      <c r="Z581" s="146"/>
    </row>
    <row r="582" spans="1:26" ht="15.75" customHeight="1" x14ac:dyDescent="0.2">
      <c r="A582" s="146"/>
      <c r="B582" s="146"/>
      <c r="C582" s="146"/>
      <c r="D582" s="146"/>
      <c r="E582" s="146"/>
      <c r="F582" s="146"/>
      <c r="G582" s="146"/>
      <c r="H582" s="146"/>
      <c r="I582" s="146"/>
      <c r="J582" s="146"/>
      <c r="K582" s="146"/>
      <c r="L582" s="146"/>
      <c r="M582" s="146"/>
      <c r="N582" s="146"/>
      <c r="O582" s="146"/>
      <c r="P582" s="146"/>
      <c r="Q582" s="146"/>
      <c r="R582" s="146"/>
      <c r="S582" s="146"/>
      <c r="T582" s="146"/>
      <c r="U582" s="146"/>
      <c r="V582" s="146"/>
      <c r="W582" s="146"/>
      <c r="X582" s="146"/>
      <c r="Y582" s="146"/>
      <c r="Z582" s="146"/>
    </row>
    <row r="583" spans="1:26" ht="15.75" customHeight="1" x14ac:dyDescent="0.2">
      <c r="A583" s="146"/>
      <c r="B583" s="146"/>
      <c r="C583" s="146"/>
      <c r="D583" s="146"/>
      <c r="E583" s="146"/>
      <c r="F583" s="146"/>
      <c r="G583" s="146"/>
      <c r="H583" s="146"/>
      <c r="I583" s="146"/>
      <c r="J583" s="146"/>
      <c r="K583" s="146"/>
      <c r="L583" s="146"/>
      <c r="M583" s="146"/>
      <c r="N583" s="146"/>
      <c r="O583" s="146"/>
      <c r="P583" s="146"/>
      <c r="Q583" s="146"/>
      <c r="R583" s="146"/>
      <c r="S583" s="146"/>
      <c r="T583" s="146"/>
      <c r="U583" s="146"/>
      <c r="V583" s="146"/>
      <c r="W583" s="146"/>
      <c r="X583" s="146"/>
      <c r="Y583" s="146"/>
      <c r="Z583" s="146"/>
    </row>
    <row r="584" spans="1:26" ht="15.75" customHeight="1" x14ac:dyDescent="0.2">
      <c r="A584" s="146"/>
      <c r="B584" s="146"/>
      <c r="C584" s="146"/>
      <c r="D584" s="146"/>
      <c r="E584" s="146"/>
      <c r="F584" s="146"/>
      <c r="G584" s="146"/>
      <c r="H584" s="146"/>
      <c r="I584" s="146"/>
      <c r="J584" s="146"/>
      <c r="K584" s="146"/>
      <c r="L584" s="146"/>
      <c r="M584" s="146"/>
      <c r="N584" s="146"/>
      <c r="O584" s="146"/>
      <c r="P584" s="146"/>
      <c r="Q584" s="146"/>
      <c r="R584" s="146"/>
      <c r="S584" s="146"/>
      <c r="T584" s="146"/>
      <c r="U584" s="146"/>
      <c r="V584" s="146"/>
      <c r="W584" s="146"/>
      <c r="X584" s="146"/>
      <c r="Y584" s="146"/>
      <c r="Z584" s="146"/>
    </row>
    <row r="585" spans="1:26" ht="15.75" customHeight="1" x14ac:dyDescent="0.2">
      <c r="A585" s="146"/>
      <c r="B585" s="146"/>
      <c r="C585" s="146"/>
      <c r="D585" s="146"/>
      <c r="E585" s="146"/>
      <c r="F585" s="146"/>
      <c r="G585" s="146"/>
      <c r="H585" s="146"/>
      <c r="I585" s="146"/>
      <c r="J585" s="146"/>
      <c r="K585" s="146"/>
      <c r="L585" s="146"/>
      <c r="M585" s="146"/>
      <c r="N585" s="146"/>
      <c r="O585" s="146"/>
      <c r="P585" s="146"/>
      <c r="Q585" s="146"/>
      <c r="R585" s="146"/>
      <c r="S585" s="146"/>
      <c r="T585" s="146"/>
      <c r="U585" s="146"/>
      <c r="V585" s="146"/>
      <c r="W585" s="146"/>
      <c r="X585" s="146"/>
      <c r="Y585" s="146"/>
      <c r="Z585" s="146"/>
    </row>
    <row r="586" spans="1:26" ht="15.75" customHeight="1" x14ac:dyDescent="0.2">
      <c r="A586" s="146"/>
      <c r="B586" s="146"/>
      <c r="C586" s="146"/>
      <c r="D586" s="146"/>
      <c r="E586" s="146"/>
      <c r="F586" s="146"/>
      <c r="G586" s="146"/>
      <c r="H586" s="146"/>
      <c r="I586" s="146"/>
      <c r="J586" s="146"/>
      <c r="K586" s="146"/>
      <c r="L586" s="146"/>
      <c r="M586" s="146"/>
      <c r="N586" s="146"/>
      <c r="O586" s="146"/>
      <c r="P586" s="146"/>
      <c r="Q586" s="146"/>
      <c r="R586" s="146"/>
      <c r="S586" s="146"/>
      <c r="T586" s="146"/>
      <c r="U586" s="146"/>
      <c r="V586" s="146"/>
      <c r="W586" s="146"/>
      <c r="X586" s="146"/>
      <c r="Y586" s="146"/>
      <c r="Z586" s="146"/>
    </row>
    <row r="587" spans="1:26" ht="15.75" customHeight="1" x14ac:dyDescent="0.2">
      <c r="A587" s="146"/>
      <c r="B587" s="146"/>
      <c r="C587" s="146"/>
      <c r="D587" s="146"/>
      <c r="E587" s="146"/>
      <c r="F587" s="146"/>
      <c r="G587" s="146"/>
      <c r="H587" s="146"/>
      <c r="I587" s="146"/>
      <c r="J587" s="146"/>
      <c r="K587" s="146"/>
      <c r="L587" s="146"/>
      <c r="M587" s="146"/>
      <c r="N587" s="146"/>
      <c r="O587" s="146"/>
      <c r="P587" s="146"/>
      <c r="Q587" s="146"/>
      <c r="R587" s="146"/>
      <c r="S587" s="146"/>
      <c r="T587" s="146"/>
      <c r="U587" s="146"/>
      <c r="V587" s="146"/>
      <c r="W587" s="146"/>
      <c r="X587" s="146"/>
      <c r="Y587" s="146"/>
      <c r="Z587" s="146"/>
    </row>
    <row r="588" spans="1:26" ht="15.75" customHeight="1" x14ac:dyDescent="0.2">
      <c r="A588" s="146"/>
      <c r="B588" s="146"/>
      <c r="C588" s="146"/>
      <c r="D588" s="146"/>
      <c r="E588" s="146"/>
      <c r="F588" s="146"/>
      <c r="G588" s="146"/>
      <c r="H588" s="146"/>
      <c r="I588" s="146"/>
      <c r="J588" s="146"/>
      <c r="K588" s="146"/>
      <c r="L588" s="146"/>
      <c r="M588" s="146"/>
      <c r="N588" s="146"/>
      <c r="O588" s="146"/>
      <c r="P588" s="146"/>
      <c r="Q588" s="146"/>
      <c r="R588" s="146"/>
      <c r="S588" s="146"/>
      <c r="T588" s="146"/>
      <c r="U588" s="146"/>
      <c r="V588" s="146"/>
      <c r="W588" s="146"/>
      <c r="X588" s="146"/>
      <c r="Y588" s="146"/>
      <c r="Z588" s="146"/>
    </row>
    <row r="589" spans="1:26" ht="15.75" customHeight="1" x14ac:dyDescent="0.2">
      <c r="A589" s="146"/>
      <c r="B589" s="146"/>
      <c r="C589" s="146"/>
      <c r="D589" s="146"/>
      <c r="E589" s="146"/>
      <c r="F589" s="146"/>
      <c r="G589" s="146"/>
      <c r="H589" s="146"/>
      <c r="I589" s="146"/>
      <c r="J589" s="146"/>
      <c r="K589" s="146"/>
      <c r="L589" s="146"/>
      <c r="M589" s="146"/>
      <c r="N589" s="146"/>
      <c r="O589" s="146"/>
      <c r="P589" s="146"/>
      <c r="Q589" s="146"/>
      <c r="R589" s="146"/>
      <c r="S589" s="146"/>
      <c r="T589" s="146"/>
      <c r="U589" s="146"/>
      <c r="V589" s="146"/>
      <c r="W589" s="146"/>
      <c r="X589" s="146"/>
      <c r="Y589" s="146"/>
      <c r="Z589" s="146"/>
    </row>
    <row r="590" spans="1:26" ht="15.75" customHeight="1" x14ac:dyDescent="0.2">
      <c r="A590" s="146"/>
      <c r="B590" s="146"/>
      <c r="C590" s="146"/>
      <c r="D590" s="146"/>
      <c r="E590" s="146"/>
      <c r="F590" s="146"/>
      <c r="G590" s="146"/>
      <c r="H590" s="146"/>
      <c r="I590" s="146"/>
      <c r="J590" s="146"/>
      <c r="K590" s="146"/>
      <c r="L590" s="146"/>
      <c r="M590" s="146"/>
      <c r="N590" s="146"/>
      <c r="O590" s="146"/>
      <c r="P590" s="146"/>
      <c r="Q590" s="146"/>
      <c r="R590" s="146"/>
      <c r="S590" s="146"/>
      <c r="T590" s="146"/>
      <c r="U590" s="146"/>
      <c r="V590" s="146"/>
      <c r="W590" s="146"/>
      <c r="X590" s="146"/>
      <c r="Y590" s="146"/>
      <c r="Z590" s="146"/>
    </row>
    <row r="591" spans="1:26" ht="15.75" customHeight="1" x14ac:dyDescent="0.2">
      <c r="A591" s="146"/>
      <c r="B591" s="146"/>
      <c r="C591" s="146"/>
      <c r="D591" s="146"/>
      <c r="E591" s="146"/>
      <c r="F591" s="146"/>
      <c r="G591" s="146"/>
      <c r="H591" s="146"/>
      <c r="I591" s="146"/>
      <c r="J591" s="146"/>
      <c r="K591" s="146"/>
      <c r="L591" s="146"/>
      <c r="M591" s="146"/>
      <c r="N591" s="146"/>
      <c r="O591" s="146"/>
      <c r="P591" s="146"/>
      <c r="Q591" s="146"/>
      <c r="R591" s="146"/>
      <c r="S591" s="146"/>
      <c r="T591" s="146"/>
      <c r="U591" s="146"/>
      <c r="V591" s="146"/>
      <c r="W591" s="146"/>
      <c r="X591" s="146"/>
      <c r="Y591" s="146"/>
      <c r="Z591" s="146"/>
    </row>
    <row r="592" spans="1:26" ht="15.75" customHeight="1" x14ac:dyDescent="0.2">
      <c r="A592" s="146"/>
      <c r="B592" s="146"/>
      <c r="C592" s="146"/>
      <c r="D592" s="146"/>
      <c r="E592" s="146"/>
      <c r="F592" s="146"/>
      <c r="G592" s="146"/>
      <c r="H592" s="146"/>
      <c r="I592" s="146"/>
      <c r="J592" s="146"/>
      <c r="K592" s="146"/>
      <c r="L592" s="146"/>
      <c r="M592" s="146"/>
      <c r="N592" s="146"/>
      <c r="O592" s="146"/>
      <c r="P592" s="146"/>
      <c r="Q592" s="146"/>
      <c r="R592" s="146"/>
      <c r="S592" s="146"/>
      <c r="T592" s="146"/>
      <c r="U592" s="146"/>
      <c r="V592" s="146"/>
      <c r="W592" s="146"/>
      <c r="X592" s="146"/>
      <c r="Y592" s="146"/>
      <c r="Z592" s="146"/>
    </row>
    <row r="593" spans="1:26" ht="15.75" customHeight="1" x14ac:dyDescent="0.2">
      <c r="A593" s="146"/>
      <c r="B593" s="146"/>
      <c r="C593" s="146"/>
      <c r="D593" s="146"/>
      <c r="E593" s="146"/>
      <c r="F593" s="146"/>
      <c r="G593" s="146"/>
      <c r="H593" s="146"/>
      <c r="I593" s="146"/>
      <c r="J593" s="146"/>
      <c r="K593" s="146"/>
      <c r="L593" s="146"/>
      <c r="M593" s="146"/>
      <c r="N593" s="146"/>
      <c r="O593" s="146"/>
      <c r="P593" s="146"/>
      <c r="Q593" s="146"/>
      <c r="R593" s="146"/>
      <c r="S593" s="146"/>
      <c r="T593" s="146"/>
      <c r="U593" s="146"/>
      <c r="V593" s="146"/>
      <c r="W593" s="146"/>
      <c r="X593" s="146"/>
      <c r="Y593" s="146"/>
      <c r="Z593" s="146"/>
    </row>
    <row r="594" spans="1:26" ht="15.75" customHeight="1" x14ac:dyDescent="0.2">
      <c r="A594" s="146"/>
      <c r="B594" s="146"/>
      <c r="C594" s="146"/>
      <c r="D594" s="146"/>
      <c r="E594" s="146"/>
      <c r="F594" s="146"/>
      <c r="G594" s="146"/>
      <c r="H594" s="146"/>
      <c r="I594" s="146"/>
      <c r="J594" s="146"/>
      <c r="K594" s="146"/>
      <c r="L594" s="146"/>
      <c r="M594" s="146"/>
      <c r="N594" s="146"/>
      <c r="O594" s="146"/>
      <c r="P594" s="146"/>
      <c r="Q594" s="146"/>
      <c r="R594" s="146"/>
      <c r="S594" s="146"/>
      <c r="T594" s="146"/>
      <c r="U594" s="146"/>
      <c r="V594" s="146"/>
      <c r="W594" s="146"/>
      <c r="X594" s="146"/>
      <c r="Y594" s="146"/>
      <c r="Z594" s="146"/>
    </row>
    <row r="595" spans="1:26" ht="15.75" customHeight="1" x14ac:dyDescent="0.2">
      <c r="A595" s="146"/>
      <c r="B595" s="146"/>
      <c r="C595" s="146"/>
      <c r="D595" s="146"/>
      <c r="E595" s="146"/>
      <c r="F595" s="146"/>
      <c r="G595" s="146"/>
      <c r="H595" s="146"/>
      <c r="I595" s="146"/>
      <c r="J595" s="146"/>
      <c r="K595" s="146"/>
      <c r="L595" s="146"/>
      <c r="M595" s="146"/>
      <c r="N595" s="146"/>
      <c r="O595" s="146"/>
      <c r="P595" s="146"/>
      <c r="Q595" s="146"/>
      <c r="R595" s="146"/>
      <c r="S595" s="146"/>
      <c r="T595" s="146"/>
      <c r="U595" s="146"/>
      <c r="V595" s="146"/>
      <c r="W595" s="146"/>
      <c r="X595" s="146"/>
      <c r="Y595" s="146"/>
      <c r="Z595" s="146"/>
    </row>
    <row r="596" spans="1:26" ht="15.75" customHeight="1" x14ac:dyDescent="0.2">
      <c r="A596" s="146"/>
      <c r="B596" s="146"/>
      <c r="C596" s="146"/>
      <c r="D596" s="146"/>
      <c r="E596" s="146"/>
      <c r="F596" s="146"/>
      <c r="G596" s="146"/>
      <c r="H596" s="146"/>
      <c r="I596" s="146"/>
      <c r="J596" s="146"/>
      <c r="K596" s="146"/>
      <c r="L596" s="146"/>
      <c r="M596" s="146"/>
      <c r="N596" s="146"/>
      <c r="O596" s="146"/>
      <c r="P596" s="146"/>
      <c r="Q596" s="146"/>
      <c r="R596" s="146"/>
      <c r="S596" s="146"/>
      <c r="T596" s="146"/>
      <c r="U596" s="146"/>
      <c r="V596" s="146"/>
      <c r="W596" s="146"/>
      <c r="X596" s="146"/>
      <c r="Y596" s="146"/>
      <c r="Z596" s="146"/>
    </row>
    <row r="597" spans="1:26" ht="15.75" customHeight="1" x14ac:dyDescent="0.2">
      <c r="A597" s="146"/>
      <c r="B597" s="146"/>
      <c r="C597" s="146"/>
      <c r="D597" s="146"/>
      <c r="E597" s="146"/>
      <c r="F597" s="146"/>
      <c r="G597" s="146"/>
      <c r="H597" s="146"/>
      <c r="I597" s="146"/>
      <c r="J597" s="146"/>
      <c r="K597" s="146"/>
      <c r="L597" s="146"/>
      <c r="M597" s="146"/>
      <c r="N597" s="146"/>
      <c r="O597" s="146"/>
      <c r="P597" s="146"/>
      <c r="Q597" s="146"/>
      <c r="R597" s="146"/>
      <c r="S597" s="146"/>
      <c r="T597" s="146"/>
      <c r="U597" s="146"/>
      <c r="V597" s="146"/>
      <c r="W597" s="146"/>
      <c r="X597" s="146"/>
      <c r="Y597" s="146"/>
      <c r="Z597" s="146"/>
    </row>
    <row r="598" spans="1:26" ht="15.75" customHeight="1" x14ac:dyDescent="0.2">
      <c r="A598" s="146"/>
      <c r="B598" s="146"/>
      <c r="C598" s="146"/>
      <c r="D598" s="146"/>
      <c r="E598" s="146"/>
      <c r="F598" s="146"/>
      <c r="G598" s="146"/>
      <c r="H598" s="146"/>
      <c r="I598" s="146"/>
      <c r="J598" s="146"/>
      <c r="K598" s="146"/>
      <c r="L598" s="146"/>
      <c r="M598" s="146"/>
      <c r="N598" s="146"/>
      <c r="O598" s="146"/>
      <c r="P598" s="146"/>
      <c r="Q598" s="146"/>
      <c r="R598" s="146"/>
      <c r="S598" s="146"/>
      <c r="T598" s="146"/>
      <c r="U598" s="146"/>
      <c r="V598" s="146"/>
      <c r="W598" s="146"/>
      <c r="X598" s="146"/>
      <c r="Y598" s="146"/>
      <c r="Z598" s="146"/>
    </row>
    <row r="599" spans="1:26" ht="15.75" customHeight="1" x14ac:dyDescent="0.2">
      <c r="A599" s="146"/>
      <c r="B599" s="146"/>
      <c r="C599" s="146"/>
      <c r="D599" s="146"/>
      <c r="E599" s="146"/>
      <c r="F599" s="146"/>
      <c r="G599" s="146"/>
      <c r="H599" s="146"/>
      <c r="I599" s="146"/>
      <c r="J599" s="146"/>
      <c r="K599" s="146"/>
      <c r="L599" s="146"/>
      <c r="M599" s="146"/>
      <c r="N599" s="146"/>
      <c r="O599" s="146"/>
      <c r="P599" s="146"/>
      <c r="Q599" s="146"/>
      <c r="R599" s="146"/>
      <c r="S599" s="146"/>
      <c r="T599" s="146"/>
      <c r="U599" s="146"/>
      <c r="V599" s="146"/>
      <c r="W599" s="146"/>
      <c r="X599" s="146"/>
      <c r="Y599" s="146"/>
      <c r="Z599" s="146"/>
    </row>
    <row r="600" spans="1:26" ht="15.75" customHeight="1" x14ac:dyDescent="0.2">
      <c r="A600" s="146"/>
      <c r="B600" s="146"/>
      <c r="C600" s="146"/>
      <c r="D600" s="146"/>
      <c r="E600" s="146"/>
      <c r="F600" s="146"/>
      <c r="G600" s="146"/>
      <c r="H600" s="146"/>
      <c r="I600" s="146"/>
      <c r="J600" s="146"/>
      <c r="K600" s="146"/>
      <c r="L600" s="146"/>
      <c r="M600" s="146"/>
      <c r="N600" s="146"/>
      <c r="O600" s="146"/>
      <c r="P600" s="146"/>
      <c r="Q600" s="146"/>
      <c r="R600" s="146"/>
      <c r="S600" s="146"/>
      <c r="T600" s="146"/>
      <c r="U600" s="146"/>
      <c r="V600" s="146"/>
      <c r="W600" s="146"/>
      <c r="X600" s="146"/>
      <c r="Y600" s="146"/>
      <c r="Z600" s="146"/>
    </row>
    <row r="601" spans="1:26" ht="15.75" customHeight="1" x14ac:dyDescent="0.2">
      <c r="A601" s="146"/>
      <c r="B601" s="146"/>
      <c r="C601" s="146"/>
      <c r="D601" s="146"/>
      <c r="E601" s="146"/>
      <c r="F601" s="146"/>
      <c r="G601" s="146"/>
      <c r="H601" s="146"/>
      <c r="I601" s="146"/>
      <c r="J601" s="146"/>
      <c r="K601" s="146"/>
      <c r="L601" s="146"/>
      <c r="M601" s="146"/>
      <c r="N601" s="146"/>
      <c r="O601" s="146"/>
      <c r="P601" s="146"/>
      <c r="Q601" s="146"/>
      <c r="R601" s="146"/>
      <c r="S601" s="146"/>
      <c r="T601" s="146"/>
      <c r="U601" s="146"/>
      <c r="V601" s="146"/>
      <c r="W601" s="146"/>
      <c r="X601" s="146"/>
      <c r="Y601" s="146"/>
      <c r="Z601" s="146"/>
    </row>
    <row r="602" spans="1:26" ht="15.75" customHeight="1" x14ac:dyDescent="0.2">
      <c r="A602" s="146"/>
      <c r="B602" s="146"/>
      <c r="C602" s="146"/>
      <c r="D602" s="146"/>
      <c r="E602" s="146"/>
      <c r="F602" s="146"/>
      <c r="G602" s="146"/>
      <c r="H602" s="146"/>
      <c r="I602" s="146"/>
      <c r="J602" s="146"/>
      <c r="K602" s="146"/>
      <c r="L602" s="146"/>
      <c r="M602" s="146"/>
      <c r="N602" s="146"/>
      <c r="O602" s="146"/>
      <c r="P602" s="146"/>
      <c r="Q602" s="146"/>
      <c r="R602" s="146"/>
      <c r="S602" s="146"/>
      <c r="T602" s="146"/>
      <c r="U602" s="146"/>
      <c r="V602" s="146"/>
      <c r="W602" s="146"/>
      <c r="X602" s="146"/>
      <c r="Y602" s="146"/>
      <c r="Z602" s="146"/>
    </row>
    <row r="603" spans="1:26" ht="15.75" customHeight="1" x14ac:dyDescent="0.2">
      <c r="A603" s="146"/>
      <c r="B603" s="146"/>
      <c r="C603" s="146"/>
      <c r="D603" s="146"/>
      <c r="E603" s="146"/>
      <c r="F603" s="146"/>
      <c r="G603" s="146"/>
      <c r="H603" s="146"/>
      <c r="I603" s="146"/>
      <c r="J603" s="146"/>
      <c r="K603" s="146"/>
      <c r="L603" s="146"/>
      <c r="M603" s="146"/>
      <c r="N603" s="146"/>
      <c r="O603" s="146"/>
      <c r="P603" s="146"/>
      <c r="Q603" s="146"/>
      <c r="R603" s="146"/>
      <c r="S603" s="146"/>
      <c r="T603" s="146"/>
      <c r="U603" s="146"/>
      <c r="V603" s="146"/>
      <c r="W603" s="146"/>
      <c r="X603" s="146"/>
      <c r="Y603" s="146"/>
      <c r="Z603" s="146"/>
    </row>
    <row r="604" spans="1:26" ht="15.75" customHeight="1" x14ac:dyDescent="0.2">
      <c r="A604" s="146"/>
      <c r="B604" s="146"/>
      <c r="C604" s="146"/>
      <c r="D604" s="146"/>
      <c r="E604" s="146"/>
      <c r="F604" s="146"/>
      <c r="G604" s="146"/>
      <c r="H604" s="146"/>
      <c r="I604" s="146"/>
      <c r="J604" s="146"/>
      <c r="K604" s="146"/>
      <c r="L604" s="146"/>
      <c r="M604" s="146"/>
      <c r="N604" s="146"/>
      <c r="O604" s="146"/>
      <c r="P604" s="146"/>
      <c r="Q604" s="146"/>
      <c r="R604" s="146"/>
      <c r="S604" s="146"/>
      <c r="T604" s="146"/>
      <c r="U604" s="146"/>
      <c r="V604" s="146"/>
      <c r="W604" s="146"/>
      <c r="X604" s="146"/>
      <c r="Y604" s="146"/>
      <c r="Z604" s="146"/>
    </row>
    <row r="605" spans="1:26" ht="15.75" customHeight="1" x14ac:dyDescent="0.2">
      <c r="A605" s="146"/>
      <c r="B605" s="146"/>
      <c r="C605" s="146"/>
      <c r="D605" s="146"/>
      <c r="E605" s="146"/>
      <c r="F605" s="146"/>
      <c r="G605" s="146"/>
      <c r="H605" s="146"/>
      <c r="I605" s="146"/>
      <c r="J605" s="146"/>
      <c r="K605" s="146"/>
      <c r="L605" s="146"/>
      <c r="M605" s="146"/>
      <c r="N605" s="146"/>
      <c r="O605" s="146"/>
      <c r="P605" s="146"/>
      <c r="Q605" s="146"/>
      <c r="R605" s="146"/>
      <c r="S605" s="146"/>
      <c r="T605" s="146"/>
      <c r="U605" s="146"/>
      <c r="V605" s="146"/>
      <c r="W605" s="146"/>
      <c r="X605" s="146"/>
      <c r="Y605" s="146"/>
      <c r="Z605" s="146"/>
    </row>
    <row r="606" spans="1:26" ht="15.75" customHeight="1" x14ac:dyDescent="0.2">
      <c r="A606" s="146"/>
      <c r="B606" s="146"/>
      <c r="C606" s="146"/>
      <c r="D606" s="146"/>
      <c r="E606" s="146"/>
      <c r="F606" s="146"/>
      <c r="G606" s="146"/>
      <c r="H606" s="146"/>
      <c r="I606" s="146"/>
      <c r="J606" s="146"/>
      <c r="K606" s="146"/>
      <c r="L606" s="146"/>
      <c r="M606" s="146"/>
      <c r="N606" s="146"/>
      <c r="O606" s="146"/>
      <c r="P606" s="146"/>
      <c r="Q606" s="146"/>
      <c r="R606" s="146"/>
      <c r="S606" s="146"/>
      <c r="T606" s="146"/>
      <c r="U606" s="146"/>
      <c r="V606" s="146"/>
      <c r="W606" s="146"/>
      <c r="X606" s="146"/>
      <c r="Y606" s="146"/>
      <c r="Z606" s="146"/>
    </row>
    <row r="607" spans="1:26" ht="15.75" customHeight="1" x14ac:dyDescent="0.2">
      <c r="A607" s="146"/>
      <c r="B607" s="146"/>
      <c r="C607" s="146"/>
      <c r="D607" s="146"/>
      <c r="E607" s="146"/>
      <c r="F607" s="146"/>
      <c r="G607" s="146"/>
      <c r="H607" s="146"/>
      <c r="I607" s="146"/>
      <c r="J607" s="146"/>
      <c r="K607" s="146"/>
      <c r="L607" s="146"/>
      <c r="M607" s="146"/>
      <c r="N607" s="146"/>
      <c r="O607" s="146"/>
      <c r="P607" s="146"/>
      <c r="Q607" s="146"/>
      <c r="R607" s="146"/>
      <c r="S607" s="146"/>
      <c r="T607" s="146"/>
      <c r="U607" s="146"/>
      <c r="V607" s="146"/>
      <c r="W607" s="146"/>
      <c r="X607" s="146"/>
      <c r="Y607" s="146"/>
      <c r="Z607" s="146"/>
    </row>
    <row r="608" spans="1:26" ht="15.75" customHeight="1" x14ac:dyDescent="0.2">
      <c r="A608" s="146"/>
      <c r="B608" s="146"/>
      <c r="C608" s="146"/>
      <c r="D608" s="146"/>
      <c r="E608" s="146"/>
      <c r="F608" s="146"/>
      <c r="G608" s="146"/>
      <c r="H608" s="146"/>
      <c r="I608" s="146"/>
      <c r="J608" s="146"/>
      <c r="K608" s="146"/>
      <c r="L608" s="146"/>
      <c r="M608" s="146"/>
      <c r="N608" s="146"/>
      <c r="O608" s="146"/>
      <c r="P608" s="146"/>
      <c r="Q608" s="146"/>
      <c r="R608" s="146"/>
      <c r="S608" s="146"/>
      <c r="T608" s="146"/>
      <c r="U608" s="146"/>
      <c r="V608" s="146"/>
      <c r="W608" s="146"/>
      <c r="X608" s="146"/>
      <c r="Y608" s="146"/>
      <c r="Z608" s="146"/>
    </row>
    <row r="609" spans="1:26" ht="15.75" customHeight="1" x14ac:dyDescent="0.2">
      <c r="A609" s="146"/>
      <c r="B609" s="146"/>
      <c r="C609" s="146"/>
      <c r="D609" s="146"/>
      <c r="E609" s="146"/>
      <c r="F609" s="146"/>
      <c r="G609" s="146"/>
      <c r="H609" s="146"/>
      <c r="I609" s="146"/>
      <c r="J609" s="146"/>
      <c r="K609" s="146"/>
      <c r="L609" s="146"/>
      <c r="M609" s="146"/>
      <c r="N609" s="146"/>
      <c r="O609" s="146"/>
      <c r="P609" s="146"/>
      <c r="Q609" s="146"/>
      <c r="R609" s="146"/>
      <c r="S609" s="146"/>
      <c r="T609" s="146"/>
      <c r="U609" s="146"/>
      <c r="V609" s="146"/>
      <c r="W609" s="146"/>
      <c r="X609" s="146"/>
      <c r="Y609" s="146"/>
      <c r="Z609" s="146"/>
    </row>
    <row r="610" spans="1:26" ht="15.75" customHeight="1" x14ac:dyDescent="0.2">
      <c r="A610" s="146"/>
      <c r="B610" s="146"/>
      <c r="C610" s="146"/>
      <c r="D610" s="146"/>
      <c r="E610" s="146"/>
      <c r="F610" s="146"/>
      <c r="G610" s="146"/>
      <c r="H610" s="146"/>
      <c r="I610" s="146"/>
      <c r="J610" s="146"/>
      <c r="K610" s="146"/>
      <c r="L610" s="146"/>
      <c r="M610" s="146"/>
      <c r="N610" s="146"/>
      <c r="O610" s="146"/>
      <c r="P610" s="146"/>
      <c r="Q610" s="146"/>
      <c r="R610" s="146"/>
      <c r="S610" s="146"/>
      <c r="T610" s="146"/>
      <c r="U610" s="146"/>
      <c r="V610" s="146"/>
      <c r="W610" s="146"/>
      <c r="X610" s="146"/>
      <c r="Y610" s="146"/>
      <c r="Z610" s="146"/>
    </row>
    <row r="611" spans="1:26" ht="15.75" customHeight="1" x14ac:dyDescent="0.2">
      <c r="A611" s="146"/>
      <c r="B611" s="146"/>
      <c r="C611" s="146"/>
      <c r="D611" s="146"/>
      <c r="E611" s="146"/>
      <c r="F611" s="146"/>
      <c r="G611" s="146"/>
      <c r="H611" s="146"/>
      <c r="I611" s="146"/>
      <c r="J611" s="146"/>
      <c r="K611" s="146"/>
      <c r="L611" s="146"/>
      <c r="M611" s="146"/>
      <c r="N611" s="146"/>
      <c r="O611" s="146"/>
      <c r="P611" s="146"/>
      <c r="Q611" s="146"/>
      <c r="R611" s="146"/>
      <c r="S611" s="146"/>
      <c r="T611" s="146"/>
      <c r="U611" s="146"/>
      <c r="V611" s="146"/>
      <c r="W611" s="146"/>
      <c r="X611" s="146"/>
      <c r="Y611" s="146"/>
      <c r="Z611" s="146"/>
    </row>
    <row r="612" spans="1:26" ht="15.75" customHeight="1" x14ac:dyDescent="0.2">
      <c r="A612" s="146"/>
      <c r="B612" s="146"/>
      <c r="C612" s="146"/>
      <c r="D612" s="146"/>
      <c r="E612" s="146"/>
      <c r="F612" s="146"/>
      <c r="G612" s="146"/>
      <c r="H612" s="146"/>
      <c r="I612" s="146"/>
      <c r="J612" s="146"/>
      <c r="K612" s="146"/>
      <c r="L612" s="146"/>
      <c r="M612" s="146"/>
      <c r="N612" s="146"/>
      <c r="O612" s="146"/>
      <c r="P612" s="146"/>
      <c r="Q612" s="146"/>
      <c r="R612" s="146"/>
      <c r="S612" s="146"/>
      <c r="T612" s="146"/>
      <c r="U612" s="146"/>
      <c r="V612" s="146"/>
      <c r="W612" s="146"/>
      <c r="X612" s="146"/>
      <c r="Y612" s="146"/>
      <c r="Z612" s="146"/>
    </row>
    <row r="613" spans="1:26" ht="15.75" customHeight="1" x14ac:dyDescent="0.2">
      <c r="A613" s="146"/>
      <c r="B613" s="146"/>
      <c r="C613" s="146"/>
      <c r="D613" s="146"/>
      <c r="E613" s="146"/>
      <c r="F613" s="146"/>
      <c r="G613" s="146"/>
      <c r="H613" s="146"/>
      <c r="I613" s="146"/>
      <c r="J613" s="146"/>
      <c r="K613" s="146"/>
      <c r="L613" s="146"/>
      <c r="M613" s="146"/>
      <c r="N613" s="146"/>
      <c r="O613" s="146"/>
      <c r="P613" s="146"/>
      <c r="Q613" s="146"/>
      <c r="R613" s="146"/>
      <c r="S613" s="146"/>
      <c r="T613" s="146"/>
      <c r="U613" s="146"/>
      <c r="V613" s="146"/>
      <c r="W613" s="146"/>
      <c r="X613" s="146"/>
      <c r="Y613" s="146"/>
      <c r="Z613" s="146"/>
    </row>
    <row r="614" spans="1:26" ht="15.75" customHeight="1" x14ac:dyDescent="0.2">
      <c r="A614" s="146"/>
      <c r="B614" s="146"/>
      <c r="C614" s="146"/>
      <c r="D614" s="146"/>
      <c r="E614" s="146"/>
      <c r="F614" s="146"/>
      <c r="G614" s="146"/>
      <c r="H614" s="146"/>
      <c r="I614" s="146"/>
      <c r="J614" s="146"/>
      <c r="K614" s="146"/>
      <c r="L614" s="146"/>
      <c r="M614" s="146"/>
      <c r="N614" s="146"/>
      <c r="O614" s="146"/>
      <c r="P614" s="146"/>
      <c r="Q614" s="146"/>
      <c r="R614" s="146"/>
      <c r="S614" s="146"/>
      <c r="T614" s="146"/>
      <c r="U614" s="146"/>
      <c r="V614" s="146"/>
      <c r="W614" s="146"/>
      <c r="X614" s="146"/>
      <c r="Y614" s="146"/>
      <c r="Z614" s="146"/>
    </row>
    <row r="615" spans="1:26" ht="15.75" customHeight="1" x14ac:dyDescent="0.2">
      <c r="A615" s="146"/>
      <c r="B615" s="146"/>
      <c r="C615" s="146"/>
      <c r="D615" s="146"/>
      <c r="E615" s="146"/>
      <c r="F615" s="146"/>
      <c r="G615" s="146"/>
      <c r="H615" s="146"/>
      <c r="I615" s="146"/>
      <c r="J615" s="146"/>
      <c r="K615" s="146"/>
      <c r="L615" s="146"/>
      <c r="M615" s="146"/>
      <c r="N615" s="146"/>
      <c r="O615" s="146"/>
      <c r="P615" s="146"/>
      <c r="Q615" s="146"/>
      <c r="R615" s="146"/>
      <c r="S615" s="146"/>
      <c r="T615" s="146"/>
      <c r="U615" s="146"/>
      <c r="V615" s="146"/>
      <c r="W615" s="146"/>
      <c r="X615" s="146"/>
      <c r="Y615" s="146"/>
      <c r="Z615" s="146"/>
    </row>
    <row r="616" spans="1:26" ht="15.75" customHeight="1" x14ac:dyDescent="0.2">
      <c r="A616" s="146"/>
      <c r="B616" s="146"/>
      <c r="C616" s="146"/>
      <c r="D616" s="146"/>
      <c r="E616" s="146"/>
      <c r="F616" s="146"/>
      <c r="G616" s="146"/>
      <c r="H616" s="146"/>
      <c r="I616" s="146"/>
      <c r="J616" s="146"/>
      <c r="K616" s="146"/>
      <c r="L616" s="146"/>
      <c r="M616" s="146"/>
      <c r="N616" s="146"/>
      <c r="O616" s="146"/>
      <c r="P616" s="146"/>
      <c r="Q616" s="146"/>
      <c r="R616" s="146"/>
      <c r="S616" s="146"/>
      <c r="T616" s="146"/>
      <c r="U616" s="146"/>
      <c r="V616" s="146"/>
      <c r="W616" s="146"/>
      <c r="X616" s="146"/>
      <c r="Y616" s="146"/>
      <c r="Z616" s="146"/>
    </row>
    <row r="617" spans="1:26" ht="15.75" customHeight="1" x14ac:dyDescent="0.2">
      <c r="A617" s="146"/>
      <c r="B617" s="146"/>
      <c r="C617" s="146"/>
      <c r="D617" s="146"/>
      <c r="E617" s="146"/>
      <c r="F617" s="146"/>
      <c r="G617" s="146"/>
      <c r="H617" s="146"/>
      <c r="I617" s="146"/>
      <c r="J617" s="146"/>
      <c r="K617" s="146"/>
      <c r="L617" s="146"/>
      <c r="M617" s="146"/>
      <c r="N617" s="146"/>
      <c r="O617" s="146"/>
      <c r="P617" s="146"/>
      <c r="Q617" s="146"/>
      <c r="R617" s="146"/>
      <c r="S617" s="146"/>
      <c r="T617" s="146"/>
      <c r="U617" s="146"/>
      <c r="V617" s="146"/>
      <c r="W617" s="146"/>
      <c r="X617" s="146"/>
      <c r="Y617" s="146"/>
      <c r="Z617" s="146"/>
    </row>
    <row r="618" spans="1:26" ht="15.75" customHeight="1" x14ac:dyDescent="0.2">
      <c r="A618" s="146"/>
      <c r="B618" s="146"/>
      <c r="C618" s="146"/>
      <c r="D618" s="146"/>
      <c r="E618" s="146"/>
      <c r="F618" s="146"/>
      <c r="G618" s="146"/>
      <c r="H618" s="146"/>
      <c r="I618" s="146"/>
      <c r="J618" s="146"/>
      <c r="K618" s="146"/>
      <c r="L618" s="146"/>
      <c r="M618" s="146"/>
      <c r="N618" s="146"/>
      <c r="O618" s="146"/>
      <c r="P618" s="146"/>
      <c r="Q618" s="146"/>
      <c r="R618" s="146"/>
      <c r="S618" s="146"/>
      <c r="T618" s="146"/>
      <c r="U618" s="146"/>
      <c r="V618" s="146"/>
      <c r="W618" s="146"/>
      <c r="X618" s="146"/>
      <c r="Y618" s="146"/>
      <c r="Z618" s="146"/>
    </row>
    <row r="619" spans="1:26" ht="15.75" customHeight="1" x14ac:dyDescent="0.2">
      <c r="A619" s="146"/>
      <c r="B619" s="146"/>
      <c r="C619" s="146"/>
      <c r="D619" s="146"/>
      <c r="E619" s="146"/>
      <c r="F619" s="146"/>
      <c r="G619" s="146"/>
      <c r="H619" s="146"/>
      <c r="I619" s="146"/>
      <c r="J619" s="146"/>
      <c r="K619" s="146"/>
      <c r="L619" s="146"/>
      <c r="M619" s="146"/>
      <c r="N619" s="146"/>
      <c r="O619" s="146"/>
      <c r="P619" s="146"/>
      <c r="Q619" s="146"/>
      <c r="R619" s="146"/>
      <c r="S619" s="146"/>
      <c r="T619" s="146"/>
      <c r="U619" s="146"/>
      <c r="V619" s="146"/>
      <c r="W619" s="146"/>
      <c r="X619" s="146"/>
      <c r="Y619" s="146"/>
      <c r="Z619" s="146"/>
    </row>
    <row r="620" spans="1:26" ht="15.75" customHeight="1" x14ac:dyDescent="0.2">
      <c r="A620" s="146"/>
      <c r="B620" s="146"/>
      <c r="C620" s="146"/>
      <c r="D620" s="146"/>
      <c r="E620" s="146"/>
      <c r="F620" s="146"/>
      <c r="G620" s="146"/>
      <c r="H620" s="146"/>
      <c r="I620" s="146"/>
      <c r="J620" s="146"/>
      <c r="K620" s="146"/>
      <c r="L620" s="146"/>
      <c r="M620" s="146"/>
      <c r="N620" s="146"/>
      <c r="O620" s="146"/>
      <c r="P620" s="146"/>
      <c r="Q620" s="146"/>
      <c r="R620" s="146"/>
      <c r="S620" s="146"/>
      <c r="T620" s="146"/>
      <c r="U620" s="146"/>
      <c r="V620" s="146"/>
      <c r="W620" s="146"/>
      <c r="X620" s="146"/>
      <c r="Y620" s="146"/>
      <c r="Z620" s="146"/>
    </row>
    <row r="621" spans="1:26" ht="15.75" customHeight="1" x14ac:dyDescent="0.2">
      <c r="A621" s="146"/>
      <c r="B621" s="146"/>
      <c r="C621" s="146"/>
      <c r="D621" s="146"/>
      <c r="E621" s="146"/>
      <c r="F621" s="146"/>
      <c r="G621" s="146"/>
      <c r="H621" s="146"/>
      <c r="I621" s="146"/>
      <c r="J621" s="146"/>
      <c r="K621" s="146"/>
      <c r="L621" s="146"/>
      <c r="M621" s="146"/>
      <c r="N621" s="146"/>
      <c r="O621" s="146"/>
      <c r="P621" s="146"/>
      <c r="Q621" s="146"/>
      <c r="R621" s="146"/>
      <c r="S621" s="146"/>
      <c r="T621" s="146"/>
      <c r="U621" s="146"/>
      <c r="V621" s="146"/>
      <c r="W621" s="146"/>
      <c r="X621" s="146"/>
      <c r="Y621" s="146"/>
      <c r="Z621" s="146"/>
    </row>
    <row r="622" spans="1:26" ht="15.75" customHeight="1" x14ac:dyDescent="0.2">
      <c r="A622" s="146"/>
      <c r="B622" s="146"/>
      <c r="C622" s="146"/>
      <c r="D622" s="146"/>
      <c r="E622" s="146"/>
      <c r="F622" s="146"/>
      <c r="G622" s="146"/>
      <c r="H622" s="146"/>
      <c r="I622" s="146"/>
      <c r="J622" s="146"/>
      <c r="K622" s="146"/>
      <c r="L622" s="146"/>
      <c r="M622" s="146"/>
      <c r="N622" s="146"/>
      <c r="O622" s="146"/>
      <c r="P622" s="146"/>
      <c r="Q622" s="146"/>
      <c r="R622" s="146"/>
      <c r="S622" s="146"/>
      <c r="T622" s="146"/>
      <c r="U622" s="146"/>
      <c r="V622" s="146"/>
      <c r="W622" s="146"/>
      <c r="X622" s="146"/>
      <c r="Y622" s="146"/>
      <c r="Z622" s="146"/>
    </row>
    <row r="623" spans="1:26" ht="15.75" customHeight="1" x14ac:dyDescent="0.2">
      <c r="A623" s="146"/>
      <c r="B623" s="146"/>
      <c r="C623" s="146"/>
      <c r="D623" s="146"/>
      <c r="E623" s="146"/>
      <c r="F623" s="146"/>
      <c r="G623" s="146"/>
      <c r="H623" s="146"/>
      <c r="I623" s="146"/>
      <c r="J623" s="146"/>
      <c r="K623" s="146"/>
      <c r="L623" s="146"/>
      <c r="M623" s="146"/>
      <c r="N623" s="146"/>
      <c r="O623" s="146"/>
      <c r="P623" s="146"/>
      <c r="Q623" s="146"/>
      <c r="R623" s="146"/>
      <c r="S623" s="146"/>
      <c r="T623" s="146"/>
      <c r="U623" s="146"/>
      <c r="V623" s="146"/>
      <c r="W623" s="146"/>
      <c r="X623" s="146"/>
      <c r="Y623" s="146"/>
      <c r="Z623" s="146"/>
    </row>
    <row r="624" spans="1:26" ht="15.75" customHeight="1" x14ac:dyDescent="0.2">
      <c r="A624" s="146"/>
      <c r="B624" s="146"/>
      <c r="C624" s="146"/>
      <c r="D624" s="146"/>
      <c r="E624" s="146"/>
      <c r="F624" s="146"/>
      <c r="G624" s="146"/>
      <c r="H624" s="146"/>
      <c r="I624" s="146"/>
      <c r="J624" s="146"/>
      <c r="K624" s="146"/>
      <c r="L624" s="146"/>
      <c r="M624" s="146"/>
      <c r="N624" s="146"/>
      <c r="O624" s="146"/>
      <c r="P624" s="146"/>
      <c r="Q624" s="146"/>
      <c r="R624" s="146"/>
      <c r="S624" s="146"/>
      <c r="T624" s="146"/>
      <c r="U624" s="146"/>
      <c r="V624" s="146"/>
      <c r="W624" s="146"/>
      <c r="X624" s="146"/>
      <c r="Y624" s="146"/>
      <c r="Z624" s="146"/>
    </row>
    <row r="625" spans="1:26" ht="15.75" customHeight="1" x14ac:dyDescent="0.2">
      <c r="A625" s="146"/>
      <c r="B625" s="146"/>
      <c r="C625" s="146"/>
      <c r="D625" s="146"/>
      <c r="E625" s="146"/>
      <c r="F625" s="146"/>
      <c r="G625" s="146"/>
      <c r="H625" s="146"/>
      <c r="I625" s="146"/>
      <c r="J625" s="146"/>
      <c r="K625" s="146"/>
      <c r="L625" s="146"/>
      <c r="M625" s="146"/>
      <c r="N625" s="146"/>
      <c r="O625" s="146"/>
      <c r="P625" s="146"/>
      <c r="Q625" s="146"/>
      <c r="R625" s="146"/>
      <c r="S625" s="146"/>
      <c r="T625" s="146"/>
      <c r="U625" s="146"/>
      <c r="V625" s="146"/>
      <c r="W625" s="146"/>
      <c r="X625" s="146"/>
      <c r="Y625" s="146"/>
      <c r="Z625" s="146"/>
    </row>
    <row r="626" spans="1:26" ht="15.75" customHeight="1" x14ac:dyDescent="0.2">
      <c r="A626" s="146"/>
      <c r="B626" s="146"/>
      <c r="C626" s="146"/>
      <c r="D626" s="146"/>
      <c r="E626" s="146"/>
      <c r="F626" s="146"/>
      <c r="G626" s="146"/>
      <c r="H626" s="146"/>
      <c r="I626" s="146"/>
      <c r="J626" s="146"/>
      <c r="K626" s="146"/>
      <c r="L626" s="146"/>
      <c r="M626" s="146"/>
      <c r="N626" s="146"/>
      <c r="O626" s="146"/>
      <c r="P626" s="146"/>
      <c r="Q626" s="146"/>
      <c r="R626" s="146"/>
      <c r="S626" s="146"/>
      <c r="T626" s="146"/>
      <c r="U626" s="146"/>
      <c r="V626" s="146"/>
      <c r="W626" s="146"/>
      <c r="X626" s="146"/>
      <c r="Y626" s="146"/>
      <c r="Z626" s="146"/>
    </row>
    <row r="627" spans="1:26" ht="15.75" customHeight="1" x14ac:dyDescent="0.2">
      <c r="A627" s="146"/>
      <c r="B627" s="146"/>
      <c r="C627" s="146"/>
      <c r="D627" s="146"/>
      <c r="E627" s="146"/>
      <c r="F627" s="146"/>
      <c r="G627" s="146"/>
      <c r="H627" s="146"/>
      <c r="I627" s="146"/>
      <c r="J627" s="146"/>
      <c r="K627" s="146"/>
      <c r="L627" s="146"/>
      <c r="M627" s="146"/>
      <c r="N627" s="146"/>
      <c r="O627" s="146"/>
      <c r="P627" s="146"/>
      <c r="Q627" s="146"/>
      <c r="R627" s="146"/>
      <c r="S627" s="146"/>
      <c r="T627" s="146"/>
      <c r="U627" s="146"/>
      <c r="V627" s="146"/>
      <c r="W627" s="146"/>
      <c r="X627" s="146"/>
      <c r="Y627" s="146"/>
      <c r="Z627" s="146"/>
    </row>
    <row r="628" spans="1:26" ht="15.75" customHeight="1" x14ac:dyDescent="0.2">
      <c r="A628" s="146"/>
      <c r="B628" s="146"/>
      <c r="C628" s="146"/>
      <c r="D628" s="146"/>
      <c r="E628" s="146"/>
      <c r="F628" s="146"/>
      <c r="G628" s="146"/>
      <c r="H628" s="146"/>
      <c r="I628" s="146"/>
      <c r="J628" s="146"/>
      <c r="K628" s="146"/>
      <c r="L628" s="146"/>
      <c r="M628" s="146"/>
      <c r="N628" s="146"/>
      <c r="O628" s="146"/>
      <c r="P628" s="146"/>
      <c r="Q628" s="146"/>
      <c r="R628" s="146"/>
      <c r="S628" s="146"/>
      <c r="T628" s="146"/>
      <c r="U628" s="146"/>
      <c r="V628" s="146"/>
      <c r="W628" s="146"/>
      <c r="X628" s="146"/>
      <c r="Y628" s="146"/>
      <c r="Z628" s="146"/>
    </row>
    <row r="629" spans="1:26" ht="15.75" customHeight="1" x14ac:dyDescent="0.2">
      <c r="A629" s="146"/>
      <c r="B629" s="146"/>
      <c r="C629" s="146"/>
      <c r="D629" s="146"/>
      <c r="E629" s="146"/>
      <c r="F629" s="146"/>
      <c r="G629" s="146"/>
      <c r="H629" s="146"/>
      <c r="I629" s="146"/>
      <c r="J629" s="146"/>
      <c r="K629" s="146"/>
      <c r="L629" s="146"/>
      <c r="M629" s="146"/>
      <c r="N629" s="146"/>
      <c r="O629" s="146"/>
      <c r="P629" s="146"/>
      <c r="Q629" s="146"/>
      <c r="R629" s="146"/>
      <c r="S629" s="146"/>
      <c r="T629" s="146"/>
      <c r="U629" s="146"/>
      <c r="V629" s="146"/>
      <c r="W629" s="146"/>
      <c r="X629" s="146"/>
      <c r="Y629" s="146"/>
      <c r="Z629" s="146"/>
    </row>
    <row r="630" spans="1:26" ht="15.75" customHeight="1" x14ac:dyDescent="0.2">
      <c r="A630" s="146"/>
      <c r="B630" s="146"/>
      <c r="C630" s="146"/>
      <c r="D630" s="146"/>
      <c r="E630" s="146"/>
      <c r="F630" s="146"/>
      <c r="G630" s="146"/>
      <c r="H630" s="146"/>
      <c r="I630" s="146"/>
      <c r="J630" s="146"/>
      <c r="K630" s="146"/>
      <c r="L630" s="146"/>
      <c r="M630" s="146"/>
      <c r="N630" s="146"/>
      <c r="O630" s="146"/>
      <c r="P630" s="146"/>
      <c r="Q630" s="146"/>
      <c r="R630" s="146"/>
      <c r="S630" s="146"/>
      <c r="T630" s="146"/>
      <c r="U630" s="146"/>
      <c r="V630" s="146"/>
      <c r="W630" s="146"/>
      <c r="X630" s="146"/>
      <c r="Y630" s="146"/>
      <c r="Z630" s="146"/>
    </row>
    <row r="631" spans="1:26" ht="15.75" customHeight="1" x14ac:dyDescent="0.2">
      <c r="A631" s="146"/>
      <c r="B631" s="146"/>
      <c r="C631" s="146"/>
      <c r="D631" s="146"/>
      <c r="E631" s="146"/>
      <c r="F631" s="146"/>
      <c r="G631" s="146"/>
      <c r="H631" s="146"/>
      <c r="I631" s="146"/>
      <c r="J631" s="146"/>
      <c r="K631" s="146"/>
      <c r="L631" s="146"/>
      <c r="M631" s="146"/>
      <c r="N631" s="146"/>
      <c r="O631" s="146"/>
      <c r="P631" s="146"/>
      <c r="Q631" s="146"/>
      <c r="R631" s="146"/>
      <c r="S631" s="146"/>
      <c r="T631" s="146"/>
      <c r="U631" s="146"/>
      <c r="V631" s="146"/>
      <c r="W631" s="146"/>
      <c r="X631" s="146"/>
      <c r="Y631" s="146"/>
      <c r="Z631" s="146"/>
    </row>
    <row r="632" spans="1:26" ht="15.75" customHeight="1" x14ac:dyDescent="0.2">
      <c r="A632" s="146"/>
      <c r="B632" s="146"/>
      <c r="C632" s="146"/>
      <c r="D632" s="146"/>
      <c r="E632" s="146"/>
      <c r="F632" s="146"/>
      <c r="G632" s="146"/>
      <c r="H632" s="146"/>
      <c r="I632" s="146"/>
      <c r="J632" s="146"/>
      <c r="K632" s="146"/>
      <c r="L632" s="146"/>
      <c r="M632" s="146"/>
      <c r="N632" s="146"/>
      <c r="O632" s="146"/>
      <c r="P632" s="146"/>
      <c r="Q632" s="146"/>
      <c r="R632" s="146"/>
      <c r="S632" s="146"/>
      <c r="T632" s="146"/>
      <c r="U632" s="146"/>
      <c r="V632" s="146"/>
      <c r="W632" s="146"/>
      <c r="X632" s="146"/>
      <c r="Y632" s="146"/>
      <c r="Z632" s="146"/>
    </row>
    <row r="633" spans="1:26" ht="15.75" customHeight="1" x14ac:dyDescent="0.2">
      <c r="A633" s="146"/>
      <c r="B633" s="146"/>
      <c r="C633" s="146"/>
      <c r="D633" s="146"/>
      <c r="E633" s="146"/>
      <c r="F633" s="146"/>
      <c r="G633" s="146"/>
      <c r="H633" s="146"/>
      <c r="I633" s="146"/>
      <c r="J633" s="146"/>
      <c r="K633" s="146"/>
      <c r="L633" s="146"/>
      <c r="M633" s="146"/>
      <c r="N633" s="146"/>
      <c r="O633" s="146"/>
      <c r="P633" s="146"/>
      <c r="Q633" s="146"/>
      <c r="R633" s="146"/>
      <c r="S633" s="146"/>
      <c r="T633" s="146"/>
      <c r="U633" s="146"/>
      <c r="V633" s="146"/>
      <c r="W633" s="146"/>
      <c r="X633" s="146"/>
      <c r="Y633" s="146"/>
      <c r="Z633" s="146"/>
    </row>
    <row r="634" spans="1:26" ht="15.75" customHeight="1" x14ac:dyDescent="0.2">
      <c r="A634" s="146"/>
      <c r="B634" s="146"/>
      <c r="C634" s="146"/>
      <c r="D634" s="146"/>
      <c r="E634" s="146"/>
      <c r="F634" s="146"/>
      <c r="G634" s="146"/>
      <c r="H634" s="146"/>
      <c r="I634" s="146"/>
      <c r="J634" s="146"/>
      <c r="K634" s="146"/>
      <c r="L634" s="146"/>
      <c r="M634" s="146"/>
      <c r="N634" s="146"/>
      <c r="O634" s="146"/>
      <c r="P634" s="146"/>
      <c r="Q634" s="146"/>
      <c r="R634" s="146"/>
      <c r="S634" s="146"/>
      <c r="T634" s="146"/>
      <c r="U634" s="146"/>
      <c r="V634" s="146"/>
      <c r="W634" s="146"/>
      <c r="X634" s="146"/>
      <c r="Y634" s="146"/>
      <c r="Z634" s="146"/>
    </row>
    <row r="635" spans="1:26" ht="15.75" customHeight="1" x14ac:dyDescent="0.2">
      <c r="A635" s="146"/>
      <c r="B635" s="146"/>
      <c r="C635" s="146"/>
      <c r="D635" s="146"/>
      <c r="E635" s="146"/>
      <c r="F635" s="146"/>
      <c r="G635" s="146"/>
      <c r="H635" s="146"/>
      <c r="I635" s="146"/>
      <c r="J635" s="146"/>
      <c r="K635" s="146"/>
      <c r="L635" s="146"/>
      <c r="M635" s="146"/>
      <c r="N635" s="146"/>
      <c r="O635" s="146"/>
      <c r="P635" s="146"/>
      <c r="Q635" s="146"/>
      <c r="R635" s="146"/>
      <c r="S635" s="146"/>
      <c r="T635" s="146"/>
      <c r="U635" s="146"/>
      <c r="V635" s="146"/>
      <c r="W635" s="146"/>
      <c r="X635" s="146"/>
      <c r="Y635" s="146"/>
      <c r="Z635" s="146"/>
    </row>
    <row r="636" spans="1:26" ht="15.75" customHeight="1" x14ac:dyDescent="0.2">
      <c r="A636" s="146"/>
      <c r="B636" s="146"/>
      <c r="C636" s="146"/>
      <c r="D636" s="146"/>
      <c r="E636" s="146"/>
      <c r="F636" s="146"/>
      <c r="G636" s="146"/>
      <c r="H636" s="146"/>
      <c r="I636" s="146"/>
      <c r="J636" s="146"/>
      <c r="K636" s="146"/>
      <c r="L636" s="146"/>
      <c r="M636" s="146"/>
      <c r="N636" s="146"/>
      <c r="O636" s="146"/>
      <c r="P636" s="146"/>
      <c r="Q636" s="146"/>
      <c r="R636" s="146"/>
      <c r="S636" s="146"/>
      <c r="T636" s="146"/>
      <c r="U636" s="146"/>
      <c r="V636" s="146"/>
      <c r="W636" s="146"/>
      <c r="X636" s="146"/>
      <c r="Y636" s="146"/>
      <c r="Z636" s="146"/>
    </row>
    <row r="637" spans="1:26" ht="15.75" customHeight="1" x14ac:dyDescent="0.2">
      <c r="A637" s="146"/>
      <c r="B637" s="146"/>
      <c r="C637" s="146"/>
      <c r="D637" s="146"/>
      <c r="E637" s="146"/>
      <c r="F637" s="146"/>
      <c r="G637" s="146"/>
      <c r="H637" s="146"/>
      <c r="I637" s="146"/>
      <c r="J637" s="146"/>
      <c r="K637" s="146"/>
      <c r="L637" s="146"/>
      <c r="M637" s="146"/>
      <c r="N637" s="146"/>
      <c r="O637" s="146"/>
      <c r="P637" s="146"/>
      <c r="Q637" s="146"/>
      <c r="R637" s="146"/>
      <c r="S637" s="146"/>
      <c r="T637" s="146"/>
      <c r="U637" s="146"/>
      <c r="V637" s="146"/>
      <c r="W637" s="146"/>
      <c r="X637" s="146"/>
      <c r="Y637" s="146"/>
      <c r="Z637" s="146"/>
    </row>
    <row r="638" spans="1:26" ht="15.75" customHeight="1" x14ac:dyDescent="0.2">
      <c r="A638" s="146"/>
      <c r="B638" s="146"/>
      <c r="C638" s="146"/>
      <c r="D638" s="146"/>
      <c r="E638" s="146"/>
      <c r="F638" s="146"/>
      <c r="G638" s="146"/>
      <c r="H638" s="146"/>
      <c r="I638" s="146"/>
      <c r="J638" s="146"/>
      <c r="K638" s="146"/>
      <c r="L638" s="146"/>
      <c r="M638" s="146"/>
      <c r="N638" s="146"/>
      <c r="O638" s="146"/>
      <c r="P638" s="146"/>
      <c r="Q638" s="146"/>
      <c r="R638" s="146"/>
      <c r="S638" s="146"/>
      <c r="T638" s="146"/>
      <c r="U638" s="146"/>
      <c r="V638" s="146"/>
      <c r="W638" s="146"/>
      <c r="X638" s="146"/>
      <c r="Y638" s="146"/>
      <c r="Z638" s="146"/>
    </row>
    <row r="639" spans="1:26" ht="15.75" customHeight="1" x14ac:dyDescent="0.2">
      <c r="A639" s="146"/>
      <c r="B639" s="146"/>
      <c r="C639" s="146"/>
      <c r="D639" s="146"/>
      <c r="E639" s="146"/>
      <c r="F639" s="146"/>
      <c r="G639" s="146"/>
      <c r="H639" s="146"/>
      <c r="I639" s="146"/>
      <c r="J639" s="146"/>
      <c r="K639" s="146"/>
      <c r="L639" s="146"/>
      <c r="M639" s="146"/>
      <c r="N639" s="146"/>
      <c r="O639" s="146"/>
      <c r="P639" s="146"/>
      <c r="Q639" s="146"/>
      <c r="R639" s="146"/>
      <c r="S639" s="146"/>
      <c r="T639" s="146"/>
      <c r="U639" s="146"/>
      <c r="V639" s="146"/>
      <c r="W639" s="146"/>
      <c r="X639" s="146"/>
      <c r="Y639" s="146"/>
      <c r="Z639" s="146"/>
    </row>
    <row r="640" spans="1:26" ht="15.75" customHeight="1" x14ac:dyDescent="0.2">
      <c r="A640" s="146"/>
      <c r="B640" s="146"/>
      <c r="C640" s="146"/>
      <c r="D640" s="146"/>
      <c r="E640" s="146"/>
      <c r="F640" s="146"/>
      <c r="G640" s="146"/>
      <c r="H640" s="146"/>
      <c r="I640" s="146"/>
      <c r="J640" s="146"/>
      <c r="K640" s="146"/>
      <c r="L640" s="146"/>
      <c r="M640" s="146"/>
      <c r="N640" s="146"/>
      <c r="O640" s="146"/>
      <c r="P640" s="146"/>
      <c r="Q640" s="146"/>
      <c r="R640" s="146"/>
      <c r="S640" s="146"/>
      <c r="T640" s="146"/>
      <c r="U640" s="146"/>
      <c r="V640" s="146"/>
      <c r="W640" s="146"/>
      <c r="X640" s="146"/>
      <c r="Y640" s="146"/>
      <c r="Z640" s="146"/>
    </row>
    <row r="641" spans="1:26" ht="15.75" customHeight="1" x14ac:dyDescent="0.2">
      <c r="A641" s="146"/>
      <c r="B641" s="146"/>
      <c r="C641" s="146"/>
      <c r="D641" s="146"/>
      <c r="E641" s="146"/>
      <c r="F641" s="146"/>
      <c r="G641" s="146"/>
      <c r="H641" s="146"/>
      <c r="I641" s="146"/>
      <c r="J641" s="146"/>
      <c r="K641" s="146"/>
      <c r="L641" s="146"/>
      <c r="M641" s="146"/>
      <c r="N641" s="146"/>
      <c r="O641" s="146"/>
      <c r="P641" s="146"/>
      <c r="Q641" s="146"/>
      <c r="R641" s="146"/>
      <c r="S641" s="146"/>
      <c r="T641" s="146"/>
      <c r="U641" s="146"/>
      <c r="V641" s="146"/>
      <c r="W641" s="146"/>
      <c r="X641" s="146"/>
      <c r="Y641" s="146"/>
      <c r="Z641" s="146"/>
    </row>
    <row r="642" spans="1:26" ht="15.75" customHeight="1" x14ac:dyDescent="0.2">
      <c r="A642" s="146"/>
      <c r="B642" s="146"/>
      <c r="C642" s="146"/>
      <c r="D642" s="146"/>
      <c r="E642" s="146"/>
      <c r="F642" s="146"/>
      <c r="G642" s="146"/>
      <c r="H642" s="146"/>
      <c r="I642" s="146"/>
      <c r="J642" s="146"/>
      <c r="K642" s="146"/>
      <c r="L642" s="146"/>
      <c r="M642" s="146"/>
      <c r="N642" s="146"/>
      <c r="O642" s="146"/>
      <c r="P642" s="146"/>
      <c r="Q642" s="146"/>
      <c r="R642" s="146"/>
      <c r="S642" s="146"/>
      <c r="T642" s="146"/>
      <c r="U642" s="146"/>
      <c r="V642" s="146"/>
      <c r="W642" s="146"/>
      <c r="X642" s="146"/>
      <c r="Y642" s="146"/>
      <c r="Z642" s="146"/>
    </row>
    <row r="643" spans="1:26" ht="15.75" customHeight="1" x14ac:dyDescent="0.2">
      <c r="A643" s="146"/>
      <c r="B643" s="146"/>
      <c r="C643" s="146"/>
      <c r="D643" s="146"/>
      <c r="E643" s="146"/>
      <c r="F643" s="146"/>
      <c r="G643" s="146"/>
      <c r="H643" s="146"/>
      <c r="I643" s="146"/>
      <c r="J643" s="146"/>
      <c r="K643" s="146"/>
      <c r="L643" s="146"/>
      <c r="M643" s="146"/>
      <c r="N643" s="146"/>
      <c r="O643" s="146"/>
      <c r="P643" s="146"/>
      <c r="Q643" s="146"/>
      <c r="R643" s="146"/>
      <c r="S643" s="146"/>
      <c r="T643" s="146"/>
      <c r="U643" s="146"/>
      <c r="V643" s="146"/>
      <c r="W643" s="146"/>
      <c r="X643" s="146"/>
      <c r="Y643" s="146"/>
      <c r="Z643" s="146"/>
    </row>
    <row r="644" spans="1:26" ht="15.75" customHeight="1" x14ac:dyDescent="0.2">
      <c r="A644" s="146"/>
      <c r="B644" s="146"/>
      <c r="C644" s="146"/>
      <c r="D644" s="146"/>
      <c r="E644" s="146"/>
      <c r="F644" s="146"/>
      <c r="G644" s="146"/>
      <c r="H644" s="146"/>
      <c r="I644" s="146"/>
      <c r="J644" s="146"/>
      <c r="K644" s="146"/>
      <c r="L644" s="146"/>
      <c r="M644" s="146"/>
      <c r="N644" s="146"/>
      <c r="O644" s="146"/>
      <c r="P644" s="146"/>
      <c r="Q644" s="146"/>
      <c r="R644" s="146"/>
      <c r="S644" s="146"/>
      <c r="T644" s="146"/>
      <c r="U644" s="146"/>
      <c r="V644" s="146"/>
      <c r="W644" s="146"/>
      <c r="X644" s="146"/>
      <c r="Y644" s="146"/>
      <c r="Z644" s="146"/>
    </row>
    <row r="645" spans="1:26" ht="15.75" customHeight="1" x14ac:dyDescent="0.2">
      <c r="A645" s="146"/>
      <c r="B645" s="146"/>
      <c r="C645" s="146"/>
      <c r="D645" s="146"/>
      <c r="E645" s="146"/>
      <c r="F645" s="146"/>
      <c r="G645" s="146"/>
      <c r="H645" s="146"/>
      <c r="I645" s="146"/>
      <c r="J645" s="146"/>
      <c r="K645" s="146"/>
      <c r="L645" s="146"/>
      <c r="M645" s="146"/>
      <c r="N645" s="146"/>
      <c r="O645" s="146"/>
      <c r="P645" s="146"/>
      <c r="Q645" s="146"/>
      <c r="R645" s="146"/>
      <c r="S645" s="146"/>
      <c r="T645" s="146"/>
      <c r="U645" s="146"/>
      <c r="V645" s="146"/>
      <c r="W645" s="146"/>
      <c r="X645" s="146"/>
      <c r="Y645" s="146"/>
      <c r="Z645" s="146"/>
    </row>
    <row r="646" spans="1:26" ht="15.75" customHeight="1" x14ac:dyDescent="0.2">
      <c r="A646" s="146"/>
      <c r="B646" s="146"/>
      <c r="C646" s="146"/>
      <c r="D646" s="146"/>
      <c r="E646" s="146"/>
      <c r="F646" s="146"/>
      <c r="G646" s="146"/>
      <c r="H646" s="146"/>
      <c r="I646" s="146"/>
      <c r="J646" s="146"/>
      <c r="K646" s="146"/>
      <c r="L646" s="146"/>
      <c r="M646" s="146"/>
      <c r="N646" s="146"/>
      <c r="O646" s="146"/>
      <c r="P646" s="146"/>
      <c r="Q646" s="146"/>
      <c r="R646" s="146"/>
      <c r="S646" s="146"/>
      <c r="T646" s="146"/>
      <c r="U646" s="146"/>
      <c r="V646" s="146"/>
      <c r="W646" s="146"/>
      <c r="X646" s="146"/>
      <c r="Y646" s="146"/>
      <c r="Z646" s="146"/>
    </row>
    <row r="647" spans="1:26" ht="15.75" customHeight="1" x14ac:dyDescent="0.2">
      <c r="A647" s="146"/>
      <c r="B647" s="146"/>
      <c r="C647" s="146"/>
      <c r="D647" s="146"/>
      <c r="E647" s="146"/>
      <c r="F647" s="146"/>
      <c r="G647" s="146"/>
      <c r="H647" s="146"/>
      <c r="I647" s="146"/>
      <c r="J647" s="146"/>
      <c r="K647" s="146"/>
      <c r="L647" s="146"/>
      <c r="M647" s="146"/>
      <c r="N647" s="146"/>
      <c r="O647" s="146"/>
      <c r="P647" s="146"/>
      <c r="Q647" s="146"/>
      <c r="R647" s="146"/>
      <c r="S647" s="146"/>
      <c r="T647" s="146"/>
      <c r="U647" s="146"/>
      <c r="V647" s="146"/>
      <c r="W647" s="146"/>
      <c r="X647" s="146"/>
      <c r="Y647" s="146"/>
      <c r="Z647" s="146"/>
    </row>
    <row r="648" spans="1:26" ht="15.75" customHeight="1" x14ac:dyDescent="0.2">
      <c r="A648" s="146"/>
      <c r="B648" s="146"/>
      <c r="C648" s="146"/>
      <c r="D648" s="146"/>
      <c r="E648" s="146"/>
      <c r="F648" s="146"/>
      <c r="G648" s="146"/>
      <c r="H648" s="146"/>
      <c r="I648" s="146"/>
      <c r="J648" s="146"/>
      <c r="K648" s="146"/>
      <c r="L648" s="146"/>
      <c r="M648" s="146"/>
      <c r="N648" s="146"/>
      <c r="O648" s="146"/>
      <c r="P648" s="146"/>
      <c r="Q648" s="146"/>
      <c r="R648" s="146"/>
      <c r="S648" s="146"/>
      <c r="T648" s="146"/>
      <c r="U648" s="146"/>
      <c r="V648" s="146"/>
      <c r="W648" s="146"/>
      <c r="X648" s="146"/>
      <c r="Y648" s="146"/>
      <c r="Z648" s="146"/>
    </row>
    <row r="649" spans="1:26" ht="15.75" customHeight="1" x14ac:dyDescent="0.2">
      <c r="A649" s="146"/>
      <c r="B649" s="146"/>
      <c r="C649" s="146"/>
      <c r="D649" s="146"/>
      <c r="E649" s="146"/>
      <c r="F649" s="146"/>
      <c r="G649" s="146"/>
      <c r="H649" s="146"/>
      <c r="I649" s="146"/>
      <c r="J649" s="146"/>
      <c r="K649" s="146"/>
      <c r="L649" s="146"/>
      <c r="M649" s="146"/>
      <c r="N649" s="146"/>
      <c r="O649" s="146"/>
      <c r="P649" s="146"/>
      <c r="Q649" s="146"/>
      <c r="R649" s="146"/>
      <c r="S649" s="146"/>
      <c r="T649" s="146"/>
      <c r="U649" s="146"/>
      <c r="V649" s="146"/>
      <c r="W649" s="146"/>
      <c r="X649" s="146"/>
      <c r="Y649" s="146"/>
      <c r="Z649" s="146"/>
    </row>
    <row r="650" spans="1:26" ht="15.75" customHeight="1" x14ac:dyDescent="0.2">
      <c r="A650" s="146"/>
      <c r="B650" s="146"/>
      <c r="C650" s="146"/>
      <c r="D650" s="146"/>
      <c r="E650" s="146"/>
      <c r="F650" s="146"/>
      <c r="G650" s="146"/>
      <c r="H650" s="146"/>
      <c r="I650" s="146"/>
      <c r="J650" s="146"/>
      <c r="K650" s="146"/>
      <c r="L650" s="146"/>
      <c r="M650" s="146"/>
      <c r="N650" s="146"/>
      <c r="O650" s="146"/>
      <c r="P650" s="146"/>
      <c r="Q650" s="146"/>
      <c r="R650" s="146"/>
      <c r="S650" s="146"/>
      <c r="T650" s="146"/>
      <c r="U650" s="146"/>
      <c r="V650" s="146"/>
      <c r="W650" s="146"/>
      <c r="X650" s="146"/>
      <c r="Y650" s="146"/>
      <c r="Z650" s="146"/>
    </row>
    <row r="651" spans="1:26" ht="15.75" customHeight="1" x14ac:dyDescent="0.2">
      <c r="A651" s="146"/>
      <c r="B651" s="146"/>
      <c r="C651" s="146"/>
      <c r="D651" s="146"/>
      <c r="E651" s="146"/>
      <c r="F651" s="146"/>
      <c r="G651" s="146"/>
      <c r="H651" s="146"/>
      <c r="I651" s="146"/>
      <c r="J651" s="146"/>
      <c r="K651" s="146"/>
      <c r="L651" s="146"/>
      <c r="M651" s="146"/>
      <c r="N651" s="146"/>
      <c r="O651" s="146"/>
      <c r="P651" s="146"/>
      <c r="Q651" s="146"/>
      <c r="R651" s="146"/>
      <c r="S651" s="146"/>
      <c r="T651" s="146"/>
      <c r="U651" s="146"/>
      <c r="V651" s="146"/>
      <c r="W651" s="146"/>
      <c r="X651" s="146"/>
      <c r="Y651" s="146"/>
      <c r="Z651" s="146"/>
    </row>
    <row r="652" spans="1:26" ht="15.75" customHeight="1" x14ac:dyDescent="0.2">
      <c r="A652" s="146"/>
      <c r="B652" s="146"/>
      <c r="C652" s="146"/>
      <c r="D652" s="146"/>
      <c r="E652" s="146"/>
      <c r="F652" s="146"/>
      <c r="G652" s="146"/>
      <c r="H652" s="146"/>
      <c r="I652" s="146"/>
      <c r="J652" s="146"/>
      <c r="K652" s="146"/>
      <c r="L652" s="146"/>
      <c r="M652" s="146"/>
      <c r="N652" s="146"/>
      <c r="O652" s="146"/>
      <c r="P652" s="146"/>
      <c r="Q652" s="146"/>
      <c r="R652" s="146"/>
      <c r="S652" s="146"/>
      <c r="T652" s="146"/>
      <c r="U652" s="146"/>
      <c r="V652" s="146"/>
      <c r="W652" s="146"/>
      <c r="X652" s="146"/>
      <c r="Y652" s="146"/>
      <c r="Z652" s="146"/>
    </row>
    <row r="653" spans="1:26" ht="15.75" customHeight="1" x14ac:dyDescent="0.2">
      <c r="A653" s="146"/>
      <c r="B653" s="146"/>
      <c r="C653" s="146"/>
      <c r="D653" s="146"/>
      <c r="E653" s="146"/>
      <c r="F653" s="146"/>
      <c r="G653" s="146"/>
      <c r="H653" s="146"/>
      <c r="I653" s="146"/>
      <c r="J653" s="146"/>
      <c r="K653" s="146"/>
      <c r="L653" s="146"/>
      <c r="M653" s="146"/>
      <c r="N653" s="146"/>
      <c r="O653" s="146"/>
      <c r="P653" s="146"/>
      <c r="Q653" s="146"/>
      <c r="R653" s="146"/>
      <c r="S653" s="146"/>
      <c r="T653" s="146"/>
      <c r="U653" s="146"/>
      <c r="V653" s="146"/>
      <c r="W653" s="146"/>
      <c r="X653" s="146"/>
      <c r="Y653" s="146"/>
      <c r="Z653" s="146"/>
    </row>
    <row r="654" spans="1:26" ht="15.75" customHeight="1" x14ac:dyDescent="0.2">
      <c r="A654" s="146"/>
      <c r="B654" s="146"/>
      <c r="C654" s="146"/>
      <c r="D654" s="146"/>
      <c r="E654" s="146"/>
      <c r="F654" s="146"/>
      <c r="G654" s="146"/>
      <c r="H654" s="146"/>
      <c r="I654" s="146"/>
      <c r="J654" s="146"/>
      <c r="K654" s="146"/>
      <c r="L654" s="146"/>
      <c r="M654" s="146"/>
      <c r="N654" s="146"/>
      <c r="O654" s="146"/>
      <c r="P654" s="146"/>
      <c r="Q654" s="146"/>
      <c r="R654" s="146"/>
      <c r="S654" s="146"/>
      <c r="T654" s="146"/>
      <c r="U654" s="146"/>
      <c r="V654" s="146"/>
      <c r="W654" s="146"/>
      <c r="X654" s="146"/>
      <c r="Y654" s="146"/>
      <c r="Z654" s="146"/>
    </row>
    <row r="655" spans="1:26" ht="15.75" customHeight="1" x14ac:dyDescent="0.2">
      <c r="A655" s="146"/>
      <c r="B655" s="146"/>
      <c r="C655" s="146"/>
      <c r="D655" s="146"/>
      <c r="E655" s="146"/>
      <c r="F655" s="146"/>
      <c r="G655" s="146"/>
      <c r="H655" s="146"/>
      <c r="I655" s="146"/>
      <c r="J655" s="146"/>
      <c r="K655" s="146"/>
      <c r="L655" s="146"/>
      <c r="M655" s="146"/>
      <c r="N655" s="146"/>
      <c r="O655" s="146"/>
      <c r="P655" s="146"/>
      <c r="Q655" s="146"/>
      <c r="R655" s="146"/>
      <c r="S655" s="146"/>
      <c r="T655" s="146"/>
      <c r="U655" s="146"/>
      <c r="V655" s="146"/>
      <c r="W655" s="146"/>
      <c r="X655" s="146"/>
      <c r="Y655" s="146"/>
      <c r="Z655" s="146"/>
    </row>
    <row r="656" spans="1:26" ht="15.75" customHeight="1" x14ac:dyDescent="0.2">
      <c r="A656" s="146"/>
      <c r="B656" s="146"/>
      <c r="C656" s="146"/>
      <c r="D656" s="146"/>
      <c r="E656" s="146"/>
      <c r="F656" s="146"/>
      <c r="G656" s="146"/>
      <c r="H656" s="146"/>
      <c r="I656" s="146"/>
      <c r="J656" s="146"/>
      <c r="K656" s="146"/>
      <c r="L656" s="146"/>
      <c r="M656" s="146"/>
      <c r="N656" s="146"/>
      <c r="O656" s="146"/>
      <c r="P656" s="146"/>
      <c r="Q656" s="146"/>
      <c r="R656" s="146"/>
      <c r="S656" s="146"/>
      <c r="T656" s="146"/>
      <c r="U656" s="146"/>
      <c r="V656" s="146"/>
      <c r="W656" s="146"/>
      <c r="X656" s="146"/>
      <c r="Y656" s="146"/>
      <c r="Z656" s="146"/>
    </row>
    <row r="657" spans="1:26" ht="15.75" customHeight="1" x14ac:dyDescent="0.2">
      <c r="A657" s="146"/>
      <c r="B657" s="146"/>
      <c r="C657" s="146"/>
      <c r="D657" s="146"/>
      <c r="E657" s="146"/>
      <c r="F657" s="146"/>
      <c r="G657" s="146"/>
      <c r="H657" s="146"/>
      <c r="I657" s="146"/>
      <c r="J657" s="146"/>
      <c r="K657" s="146"/>
      <c r="L657" s="146"/>
      <c r="M657" s="146"/>
      <c r="N657" s="146"/>
      <c r="O657" s="146"/>
      <c r="P657" s="146"/>
      <c r="Q657" s="146"/>
      <c r="R657" s="146"/>
      <c r="S657" s="146"/>
      <c r="T657" s="146"/>
      <c r="U657" s="146"/>
      <c r="V657" s="146"/>
      <c r="W657" s="146"/>
      <c r="X657" s="146"/>
      <c r="Y657" s="146"/>
      <c r="Z657" s="146"/>
    </row>
    <row r="658" spans="1:26" ht="15.75" customHeight="1" x14ac:dyDescent="0.2">
      <c r="A658" s="146"/>
      <c r="B658" s="146"/>
      <c r="C658" s="146"/>
      <c r="D658" s="146"/>
      <c r="E658" s="146"/>
      <c r="F658" s="146"/>
      <c r="G658" s="146"/>
      <c r="H658" s="146"/>
      <c r="I658" s="146"/>
      <c r="J658" s="146"/>
      <c r="K658" s="146"/>
      <c r="L658" s="146"/>
      <c r="M658" s="146"/>
      <c r="N658" s="146"/>
      <c r="O658" s="146"/>
      <c r="P658" s="146"/>
      <c r="Q658" s="146"/>
      <c r="R658" s="146"/>
      <c r="S658" s="146"/>
      <c r="T658" s="146"/>
      <c r="U658" s="146"/>
      <c r="V658" s="146"/>
      <c r="W658" s="146"/>
      <c r="X658" s="146"/>
      <c r="Y658" s="146"/>
      <c r="Z658" s="146"/>
    </row>
    <row r="659" spans="1:26" ht="15.75" customHeight="1" x14ac:dyDescent="0.2">
      <c r="A659" s="146"/>
      <c r="B659" s="146"/>
      <c r="C659" s="146"/>
      <c r="D659" s="146"/>
      <c r="E659" s="146"/>
      <c r="F659" s="146"/>
      <c r="G659" s="146"/>
      <c r="H659" s="146"/>
      <c r="I659" s="146"/>
      <c r="J659" s="146"/>
      <c r="K659" s="146"/>
      <c r="L659" s="146"/>
      <c r="M659" s="146"/>
      <c r="N659" s="146"/>
      <c r="O659" s="146"/>
      <c r="P659" s="146"/>
      <c r="Q659" s="146"/>
      <c r="R659" s="146"/>
      <c r="S659" s="146"/>
      <c r="T659" s="146"/>
      <c r="U659" s="146"/>
      <c r="V659" s="146"/>
      <c r="W659" s="146"/>
      <c r="X659" s="146"/>
      <c r="Y659" s="146"/>
      <c r="Z659" s="146"/>
    </row>
    <row r="660" spans="1:26" ht="15.75" customHeight="1" x14ac:dyDescent="0.2">
      <c r="A660" s="146"/>
      <c r="B660" s="146"/>
      <c r="C660" s="146"/>
      <c r="D660" s="146"/>
      <c r="E660" s="146"/>
      <c r="F660" s="146"/>
      <c r="G660" s="146"/>
      <c r="H660" s="146"/>
      <c r="I660" s="146"/>
      <c r="J660" s="146"/>
      <c r="K660" s="146"/>
      <c r="L660" s="146"/>
      <c r="M660" s="146"/>
      <c r="N660" s="146"/>
      <c r="O660" s="146"/>
      <c r="P660" s="146"/>
      <c r="Q660" s="146"/>
      <c r="R660" s="146"/>
      <c r="S660" s="146"/>
      <c r="T660" s="146"/>
      <c r="U660" s="146"/>
      <c r="V660" s="146"/>
      <c r="W660" s="146"/>
      <c r="X660" s="146"/>
      <c r="Y660" s="146"/>
      <c r="Z660" s="146"/>
    </row>
    <row r="661" spans="1:26" ht="15.75" customHeight="1" x14ac:dyDescent="0.2">
      <c r="A661" s="146"/>
      <c r="B661" s="146"/>
      <c r="C661" s="146"/>
      <c r="D661" s="146"/>
      <c r="E661" s="146"/>
      <c r="F661" s="146"/>
      <c r="G661" s="146"/>
      <c r="H661" s="146"/>
      <c r="I661" s="146"/>
      <c r="J661" s="146"/>
      <c r="K661" s="146"/>
      <c r="L661" s="146"/>
      <c r="M661" s="146"/>
      <c r="N661" s="146"/>
      <c r="O661" s="146"/>
      <c r="P661" s="146"/>
      <c r="Q661" s="146"/>
      <c r="R661" s="146"/>
      <c r="S661" s="146"/>
      <c r="T661" s="146"/>
      <c r="U661" s="146"/>
      <c r="V661" s="146"/>
      <c r="W661" s="146"/>
      <c r="X661" s="146"/>
      <c r="Y661" s="146"/>
      <c r="Z661" s="146"/>
    </row>
    <row r="662" spans="1:26" ht="15.75" customHeight="1" x14ac:dyDescent="0.2">
      <c r="A662" s="146"/>
      <c r="B662" s="146"/>
      <c r="C662" s="146"/>
      <c r="D662" s="146"/>
      <c r="E662" s="146"/>
      <c r="F662" s="146"/>
      <c r="G662" s="146"/>
      <c r="H662" s="146"/>
      <c r="I662" s="146"/>
      <c r="J662" s="146"/>
      <c r="K662" s="146"/>
      <c r="L662" s="146"/>
      <c r="M662" s="146"/>
      <c r="N662" s="146"/>
      <c r="O662" s="146"/>
      <c r="P662" s="146"/>
      <c r="Q662" s="146"/>
      <c r="R662" s="146"/>
      <c r="S662" s="146"/>
      <c r="T662" s="146"/>
      <c r="U662" s="146"/>
      <c r="V662" s="146"/>
      <c r="W662" s="146"/>
      <c r="X662" s="146"/>
      <c r="Y662" s="146"/>
      <c r="Z662" s="146"/>
    </row>
    <row r="663" spans="1:26" ht="15.75" customHeight="1" x14ac:dyDescent="0.2">
      <c r="A663" s="146"/>
      <c r="B663" s="146"/>
      <c r="C663" s="146"/>
      <c r="D663" s="146"/>
      <c r="E663" s="146"/>
      <c r="F663" s="146"/>
      <c r="G663" s="146"/>
      <c r="H663" s="146"/>
      <c r="I663" s="146"/>
      <c r="J663" s="146"/>
      <c r="K663" s="146"/>
      <c r="L663" s="146"/>
      <c r="M663" s="146"/>
      <c r="N663" s="146"/>
      <c r="O663" s="146"/>
      <c r="P663" s="146"/>
      <c r="Q663" s="146"/>
      <c r="R663" s="146"/>
      <c r="S663" s="146"/>
      <c r="T663" s="146"/>
      <c r="U663" s="146"/>
      <c r="V663" s="146"/>
      <c r="W663" s="146"/>
      <c r="X663" s="146"/>
      <c r="Y663" s="146"/>
      <c r="Z663" s="146"/>
    </row>
    <row r="664" spans="1:26" ht="15.75" customHeight="1" x14ac:dyDescent="0.2">
      <c r="A664" s="146"/>
      <c r="B664" s="146"/>
      <c r="C664" s="146"/>
      <c r="D664" s="146"/>
      <c r="E664" s="146"/>
      <c r="F664" s="146"/>
      <c r="G664" s="146"/>
      <c r="H664" s="146"/>
      <c r="I664" s="146"/>
      <c r="J664" s="146"/>
      <c r="K664" s="146"/>
      <c r="L664" s="146"/>
      <c r="M664" s="146"/>
      <c r="N664" s="146"/>
      <c r="O664" s="146"/>
      <c r="P664" s="146"/>
      <c r="Q664" s="146"/>
      <c r="R664" s="146"/>
      <c r="S664" s="146"/>
      <c r="T664" s="146"/>
      <c r="U664" s="146"/>
      <c r="V664" s="146"/>
      <c r="W664" s="146"/>
      <c r="X664" s="146"/>
      <c r="Y664" s="146"/>
      <c r="Z664" s="146"/>
    </row>
    <row r="665" spans="1:26" ht="15.75" customHeight="1" x14ac:dyDescent="0.2">
      <c r="A665" s="146"/>
      <c r="B665" s="146"/>
      <c r="C665" s="146"/>
      <c r="D665" s="146"/>
      <c r="E665" s="146"/>
      <c r="F665" s="146"/>
      <c r="G665" s="146"/>
      <c r="H665" s="146"/>
      <c r="I665" s="146"/>
      <c r="J665" s="146"/>
      <c r="K665" s="146"/>
      <c r="L665" s="146"/>
      <c r="M665" s="146"/>
      <c r="N665" s="146"/>
      <c r="O665" s="146"/>
      <c r="P665" s="146"/>
      <c r="Q665" s="146"/>
      <c r="R665" s="146"/>
      <c r="S665" s="146"/>
      <c r="T665" s="146"/>
      <c r="U665" s="146"/>
      <c r="V665" s="146"/>
      <c r="W665" s="146"/>
      <c r="X665" s="146"/>
      <c r="Y665" s="146"/>
      <c r="Z665" s="146"/>
    </row>
    <row r="666" spans="1:26" ht="15.75" customHeight="1" x14ac:dyDescent="0.2">
      <c r="A666" s="146"/>
      <c r="B666" s="146"/>
      <c r="C666" s="146"/>
      <c r="D666" s="146"/>
      <c r="E666" s="146"/>
      <c r="F666" s="146"/>
      <c r="G666" s="146"/>
      <c r="H666" s="146"/>
      <c r="I666" s="146"/>
      <c r="J666" s="146"/>
      <c r="K666" s="146"/>
      <c r="L666" s="146"/>
      <c r="M666" s="146"/>
      <c r="N666" s="146"/>
      <c r="O666" s="146"/>
      <c r="P666" s="146"/>
      <c r="Q666" s="146"/>
      <c r="R666" s="146"/>
      <c r="S666" s="146"/>
      <c r="T666" s="146"/>
      <c r="U666" s="146"/>
      <c r="V666" s="146"/>
      <c r="W666" s="146"/>
      <c r="X666" s="146"/>
      <c r="Y666" s="146"/>
      <c r="Z666" s="146"/>
    </row>
    <row r="667" spans="1:26" ht="15.75" customHeight="1" x14ac:dyDescent="0.2">
      <c r="A667" s="146"/>
      <c r="B667" s="146"/>
      <c r="C667" s="146"/>
      <c r="D667" s="146"/>
      <c r="E667" s="146"/>
      <c r="F667" s="146"/>
      <c r="G667" s="146"/>
      <c r="H667" s="146"/>
      <c r="I667" s="146"/>
      <c r="J667" s="146"/>
      <c r="K667" s="146"/>
      <c r="L667" s="146"/>
      <c r="M667" s="146"/>
      <c r="N667" s="146"/>
      <c r="O667" s="146"/>
      <c r="P667" s="146"/>
      <c r="Q667" s="146"/>
      <c r="R667" s="146"/>
      <c r="S667" s="146"/>
      <c r="T667" s="146"/>
      <c r="U667" s="146"/>
      <c r="V667" s="146"/>
      <c r="W667" s="146"/>
      <c r="X667" s="146"/>
      <c r="Y667" s="146"/>
      <c r="Z667" s="146"/>
    </row>
    <row r="668" spans="1:26" ht="15.75" customHeight="1" x14ac:dyDescent="0.2">
      <c r="A668" s="146"/>
      <c r="B668" s="146"/>
      <c r="C668" s="146"/>
      <c r="D668" s="146"/>
      <c r="E668" s="146"/>
      <c r="F668" s="146"/>
      <c r="G668" s="146"/>
      <c r="H668" s="146"/>
      <c r="I668" s="146"/>
      <c r="J668" s="146"/>
      <c r="K668" s="146"/>
      <c r="L668" s="146"/>
      <c r="M668" s="146"/>
      <c r="N668" s="146"/>
      <c r="O668" s="146"/>
      <c r="P668" s="146"/>
      <c r="Q668" s="146"/>
      <c r="R668" s="146"/>
      <c r="S668" s="146"/>
      <c r="T668" s="146"/>
      <c r="U668" s="146"/>
      <c r="V668" s="146"/>
      <c r="W668" s="146"/>
      <c r="X668" s="146"/>
      <c r="Y668" s="146"/>
      <c r="Z668" s="146"/>
    </row>
    <row r="669" spans="1:26" ht="15.75" customHeight="1" x14ac:dyDescent="0.2">
      <c r="A669" s="146"/>
      <c r="B669" s="146"/>
      <c r="C669" s="146"/>
      <c r="D669" s="146"/>
      <c r="E669" s="146"/>
      <c r="F669" s="146"/>
      <c r="G669" s="146"/>
      <c r="H669" s="146"/>
      <c r="I669" s="146"/>
      <c r="J669" s="146"/>
      <c r="K669" s="146"/>
      <c r="L669" s="146"/>
      <c r="M669" s="146"/>
      <c r="N669" s="146"/>
      <c r="O669" s="146"/>
      <c r="P669" s="146"/>
      <c r="Q669" s="146"/>
      <c r="R669" s="146"/>
      <c r="S669" s="146"/>
      <c r="T669" s="146"/>
      <c r="U669" s="146"/>
      <c r="V669" s="146"/>
      <c r="W669" s="146"/>
      <c r="X669" s="146"/>
      <c r="Y669" s="146"/>
      <c r="Z669" s="146"/>
    </row>
    <row r="670" spans="1:26" ht="15.75" customHeight="1" x14ac:dyDescent="0.2">
      <c r="A670" s="146"/>
      <c r="B670" s="146"/>
      <c r="C670" s="146"/>
      <c r="D670" s="146"/>
      <c r="E670" s="146"/>
      <c r="F670" s="146"/>
      <c r="G670" s="146"/>
      <c r="H670" s="146"/>
      <c r="I670" s="146"/>
      <c r="J670" s="146"/>
      <c r="K670" s="146"/>
      <c r="L670" s="146"/>
      <c r="M670" s="146"/>
      <c r="N670" s="146"/>
      <c r="O670" s="146"/>
      <c r="P670" s="146"/>
      <c r="Q670" s="146"/>
      <c r="R670" s="146"/>
      <c r="S670" s="146"/>
      <c r="T670" s="146"/>
      <c r="U670" s="146"/>
      <c r="V670" s="146"/>
      <c r="W670" s="146"/>
      <c r="X670" s="146"/>
      <c r="Y670" s="146"/>
      <c r="Z670" s="146"/>
    </row>
    <row r="671" spans="1:26" ht="15.75" customHeight="1" x14ac:dyDescent="0.2">
      <c r="A671" s="146"/>
      <c r="B671" s="146"/>
      <c r="C671" s="146"/>
      <c r="D671" s="146"/>
      <c r="E671" s="146"/>
      <c r="F671" s="146"/>
      <c r="G671" s="146"/>
      <c r="H671" s="146"/>
      <c r="I671" s="146"/>
      <c r="J671" s="146"/>
      <c r="K671" s="146"/>
      <c r="L671" s="146"/>
      <c r="M671" s="146"/>
      <c r="N671" s="146"/>
      <c r="O671" s="146"/>
      <c r="P671" s="146"/>
      <c r="Q671" s="146"/>
      <c r="R671" s="146"/>
      <c r="S671" s="146"/>
      <c r="T671" s="146"/>
      <c r="U671" s="146"/>
      <c r="V671" s="146"/>
      <c r="W671" s="146"/>
      <c r="X671" s="146"/>
      <c r="Y671" s="146"/>
      <c r="Z671" s="146"/>
    </row>
    <row r="672" spans="1:26" ht="15.75" customHeight="1" x14ac:dyDescent="0.2">
      <c r="A672" s="146"/>
      <c r="B672" s="146"/>
      <c r="C672" s="146"/>
      <c r="D672" s="146"/>
      <c r="E672" s="146"/>
      <c r="F672" s="146"/>
      <c r="G672" s="146"/>
      <c r="H672" s="146"/>
      <c r="I672" s="146"/>
      <c r="J672" s="146"/>
      <c r="K672" s="146"/>
      <c r="L672" s="146"/>
      <c r="M672" s="146"/>
      <c r="N672" s="146"/>
      <c r="O672" s="146"/>
      <c r="P672" s="146"/>
      <c r="Q672" s="146"/>
      <c r="R672" s="146"/>
      <c r="S672" s="146"/>
      <c r="T672" s="146"/>
      <c r="U672" s="146"/>
      <c r="V672" s="146"/>
      <c r="W672" s="146"/>
      <c r="X672" s="146"/>
      <c r="Y672" s="146"/>
      <c r="Z672" s="146"/>
    </row>
    <row r="673" spans="1:26" ht="15.75" customHeight="1" x14ac:dyDescent="0.2">
      <c r="A673" s="146"/>
      <c r="B673" s="146"/>
      <c r="C673" s="146"/>
      <c r="D673" s="146"/>
      <c r="E673" s="146"/>
      <c r="F673" s="146"/>
      <c r="G673" s="146"/>
      <c r="H673" s="146"/>
      <c r="I673" s="146"/>
      <c r="J673" s="146"/>
      <c r="K673" s="146"/>
      <c r="L673" s="146"/>
      <c r="M673" s="146"/>
      <c r="N673" s="146"/>
      <c r="O673" s="146"/>
      <c r="P673" s="146"/>
      <c r="Q673" s="146"/>
      <c r="R673" s="146"/>
      <c r="S673" s="146"/>
      <c r="T673" s="146"/>
      <c r="U673" s="146"/>
      <c r="V673" s="146"/>
      <c r="W673" s="146"/>
      <c r="X673" s="146"/>
      <c r="Y673" s="146"/>
      <c r="Z673" s="146"/>
    </row>
    <row r="674" spans="1:26" ht="15.75" customHeight="1" x14ac:dyDescent="0.2">
      <c r="A674" s="146"/>
      <c r="B674" s="146"/>
      <c r="C674" s="146"/>
      <c r="D674" s="146"/>
      <c r="E674" s="146"/>
      <c r="F674" s="146"/>
      <c r="G674" s="146"/>
      <c r="H674" s="146"/>
      <c r="I674" s="146"/>
      <c r="J674" s="146"/>
      <c r="K674" s="146"/>
      <c r="L674" s="146"/>
      <c r="M674" s="146"/>
      <c r="N674" s="146"/>
      <c r="O674" s="146"/>
      <c r="P674" s="146"/>
      <c r="Q674" s="146"/>
      <c r="R674" s="146"/>
      <c r="S674" s="146"/>
      <c r="T674" s="146"/>
      <c r="U674" s="146"/>
      <c r="V674" s="146"/>
      <c r="W674" s="146"/>
      <c r="X674" s="146"/>
      <c r="Y674" s="146"/>
      <c r="Z674" s="146"/>
    </row>
    <row r="675" spans="1:26" ht="15.75" customHeight="1" x14ac:dyDescent="0.2">
      <c r="A675" s="146"/>
      <c r="B675" s="146"/>
      <c r="C675" s="146"/>
      <c r="D675" s="146"/>
      <c r="E675" s="146"/>
      <c r="F675" s="146"/>
      <c r="G675" s="146"/>
      <c r="H675" s="146"/>
      <c r="I675" s="146"/>
      <c r="J675" s="146"/>
      <c r="K675" s="146"/>
      <c r="L675" s="146"/>
      <c r="M675" s="146"/>
      <c r="N675" s="146"/>
      <c r="O675" s="146"/>
      <c r="P675" s="146"/>
      <c r="Q675" s="146"/>
      <c r="R675" s="146"/>
      <c r="S675" s="146"/>
      <c r="T675" s="146"/>
      <c r="U675" s="146"/>
      <c r="V675" s="146"/>
      <c r="W675" s="146"/>
      <c r="X675" s="146"/>
      <c r="Y675" s="146"/>
      <c r="Z675" s="146"/>
    </row>
    <row r="676" spans="1:26" ht="15.75" customHeight="1" x14ac:dyDescent="0.2">
      <c r="A676" s="146"/>
      <c r="B676" s="146"/>
      <c r="C676" s="146"/>
      <c r="D676" s="146"/>
      <c r="E676" s="146"/>
      <c r="F676" s="146"/>
      <c r="G676" s="146"/>
      <c r="H676" s="146"/>
      <c r="I676" s="146"/>
      <c r="J676" s="146"/>
      <c r="K676" s="146"/>
      <c r="L676" s="146"/>
      <c r="M676" s="146"/>
      <c r="N676" s="146"/>
      <c r="O676" s="146"/>
      <c r="P676" s="146"/>
      <c r="Q676" s="146"/>
      <c r="R676" s="146"/>
      <c r="S676" s="146"/>
      <c r="T676" s="146"/>
      <c r="U676" s="146"/>
      <c r="V676" s="146"/>
      <c r="W676" s="146"/>
      <c r="X676" s="146"/>
      <c r="Y676" s="146"/>
      <c r="Z676" s="146"/>
    </row>
    <row r="677" spans="1:26" ht="15.75" customHeight="1" x14ac:dyDescent="0.2">
      <c r="A677" s="146"/>
      <c r="B677" s="146"/>
      <c r="C677" s="146"/>
      <c r="D677" s="146"/>
      <c r="E677" s="146"/>
      <c r="F677" s="146"/>
      <c r="G677" s="146"/>
      <c r="H677" s="146"/>
      <c r="I677" s="146"/>
      <c r="J677" s="146"/>
      <c r="K677" s="146"/>
      <c r="L677" s="146"/>
      <c r="M677" s="146"/>
      <c r="N677" s="146"/>
      <c r="O677" s="146"/>
      <c r="P677" s="146"/>
      <c r="Q677" s="146"/>
      <c r="R677" s="146"/>
      <c r="S677" s="146"/>
      <c r="T677" s="146"/>
      <c r="U677" s="146"/>
      <c r="V677" s="146"/>
      <c r="W677" s="146"/>
      <c r="X677" s="146"/>
      <c r="Y677" s="146"/>
      <c r="Z677" s="146"/>
    </row>
    <row r="678" spans="1:26" ht="15.75" customHeight="1" x14ac:dyDescent="0.2">
      <c r="A678" s="146"/>
      <c r="B678" s="146"/>
      <c r="C678" s="146"/>
      <c r="D678" s="146"/>
      <c r="E678" s="146"/>
      <c r="F678" s="146"/>
      <c r="G678" s="146"/>
      <c r="H678" s="146"/>
      <c r="I678" s="146"/>
      <c r="J678" s="146"/>
      <c r="K678" s="146"/>
      <c r="L678" s="146"/>
      <c r="M678" s="146"/>
      <c r="N678" s="146"/>
      <c r="O678" s="146"/>
      <c r="P678" s="146"/>
      <c r="Q678" s="146"/>
      <c r="R678" s="146"/>
      <c r="S678" s="146"/>
      <c r="T678" s="146"/>
      <c r="U678" s="146"/>
      <c r="V678" s="146"/>
      <c r="W678" s="146"/>
      <c r="X678" s="146"/>
      <c r="Y678" s="146"/>
      <c r="Z678" s="146"/>
    </row>
    <row r="679" spans="1:26" ht="15.75" customHeight="1" x14ac:dyDescent="0.2">
      <c r="A679" s="146"/>
      <c r="B679" s="146"/>
      <c r="C679" s="146"/>
      <c r="D679" s="146"/>
      <c r="E679" s="146"/>
      <c r="F679" s="146"/>
      <c r="G679" s="146"/>
      <c r="H679" s="146"/>
      <c r="I679" s="146"/>
      <c r="J679" s="146"/>
      <c r="K679" s="146"/>
      <c r="L679" s="146"/>
      <c r="M679" s="146"/>
      <c r="N679" s="146"/>
      <c r="O679" s="146"/>
      <c r="P679" s="146"/>
      <c r="Q679" s="146"/>
      <c r="R679" s="146"/>
      <c r="S679" s="146"/>
      <c r="T679" s="146"/>
      <c r="U679" s="146"/>
      <c r="V679" s="146"/>
      <c r="W679" s="146"/>
      <c r="X679" s="146"/>
      <c r="Y679" s="146"/>
      <c r="Z679" s="146"/>
    </row>
    <row r="680" spans="1:26" ht="15.75" customHeight="1" x14ac:dyDescent="0.2">
      <c r="A680" s="146"/>
      <c r="B680" s="146"/>
      <c r="C680" s="146"/>
      <c r="D680" s="146"/>
      <c r="E680" s="146"/>
      <c r="F680" s="146"/>
      <c r="G680" s="146"/>
      <c r="H680" s="146"/>
      <c r="I680" s="146"/>
      <c r="J680" s="146"/>
      <c r="K680" s="146"/>
      <c r="L680" s="146"/>
      <c r="M680" s="146"/>
      <c r="N680" s="146"/>
      <c r="O680" s="146"/>
      <c r="P680" s="146"/>
      <c r="Q680" s="146"/>
      <c r="R680" s="146"/>
      <c r="S680" s="146"/>
      <c r="T680" s="146"/>
      <c r="U680" s="146"/>
      <c r="V680" s="146"/>
      <c r="W680" s="146"/>
      <c r="X680" s="146"/>
      <c r="Y680" s="146"/>
      <c r="Z680" s="146"/>
    </row>
    <row r="681" spans="1:26" ht="15.75" customHeight="1" x14ac:dyDescent="0.2">
      <c r="A681" s="146"/>
      <c r="B681" s="146"/>
      <c r="C681" s="146"/>
      <c r="D681" s="146"/>
      <c r="E681" s="146"/>
      <c r="F681" s="146"/>
      <c r="G681" s="146"/>
      <c r="H681" s="146"/>
      <c r="I681" s="146"/>
      <c r="J681" s="146"/>
      <c r="K681" s="146"/>
      <c r="L681" s="146"/>
      <c r="M681" s="146"/>
      <c r="N681" s="146"/>
      <c r="O681" s="146"/>
      <c r="P681" s="146"/>
      <c r="Q681" s="146"/>
      <c r="R681" s="146"/>
      <c r="S681" s="146"/>
      <c r="T681" s="146"/>
      <c r="U681" s="146"/>
      <c r="V681" s="146"/>
      <c r="W681" s="146"/>
      <c r="X681" s="146"/>
      <c r="Y681" s="146"/>
      <c r="Z681" s="146"/>
    </row>
    <row r="682" spans="1:26" ht="15.75" customHeight="1" x14ac:dyDescent="0.2">
      <c r="A682" s="146"/>
      <c r="B682" s="146"/>
      <c r="C682" s="146"/>
      <c r="D682" s="146"/>
      <c r="E682" s="146"/>
      <c r="F682" s="146"/>
      <c r="G682" s="146"/>
      <c r="H682" s="146"/>
      <c r="I682" s="146"/>
      <c r="J682" s="146"/>
      <c r="K682" s="146"/>
      <c r="L682" s="146"/>
      <c r="M682" s="146"/>
      <c r="N682" s="146"/>
      <c r="O682" s="146"/>
      <c r="P682" s="146"/>
      <c r="Q682" s="146"/>
      <c r="R682" s="146"/>
      <c r="S682" s="146"/>
      <c r="T682" s="146"/>
      <c r="U682" s="146"/>
      <c r="V682" s="146"/>
      <c r="W682" s="146"/>
      <c r="X682" s="146"/>
      <c r="Y682" s="146"/>
      <c r="Z682" s="146"/>
    </row>
    <row r="683" spans="1:26" ht="15.75" customHeight="1" x14ac:dyDescent="0.2">
      <c r="A683" s="146"/>
      <c r="B683" s="146"/>
      <c r="C683" s="146"/>
      <c r="D683" s="146"/>
      <c r="E683" s="146"/>
      <c r="F683" s="146"/>
      <c r="G683" s="146"/>
      <c r="H683" s="146"/>
      <c r="I683" s="146"/>
      <c r="J683" s="146"/>
      <c r="K683" s="146"/>
      <c r="L683" s="146"/>
      <c r="M683" s="146"/>
      <c r="N683" s="146"/>
      <c r="O683" s="146"/>
      <c r="P683" s="146"/>
      <c r="Q683" s="146"/>
      <c r="R683" s="146"/>
      <c r="S683" s="146"/>
      <c r="T683" s="146"/>
      <c r="U683" s="146"/>
      <c r="V683" s="146"/>
      <c r="W683" s="146"/>
      <c r="X683" s="146"/>
      <c r="Y683" s="146"/>
      <c r="Z683" s="146"/>
    </row>
    <row r="684" spans="1:26" ht="15.75" customHeight="1" x14ac:dyDescent="0.2">
      <c r="A684" s="146"/>
      <c r="B684" s="146"/>
      <c r="C684" s="146"/>
      <c r="D684" s="146"/>
      <c r="E684" s="146"/>
      <c r="F684" s="146"/>
      <c r="G684" s="146"/>
      <c r="H684" s="146"/>
      <c r="I684" s="146"/>
      <c r="J684" s="146"/>
      <c r="K684" s="146"/>
      <c r="L684" s="146"/>
      <c r="M684" s="146"/>
      <c r="N684" s="146"/>
      <c r="O684" s="146"/>
      <c r="P684" s="146"/>
      <c r="Q684" s="146"/>
      <c r="R684" s="146"/>
      <c r="S684" s="146"/>
      <c r="T684" s="146"/>
      <c r="U684" s="146"/>
      <c r="V684" s="146"/>
      <c r="W684" s="146"/>
      <c r="X684" s="146"/>
      <c r="Y684" s="146"/>
      <c r="Z684" s="146"/>
    </row>
    <row r="685" spans="1:26" ht="15.75" customHeight="1" x14ac:dyDescent="0.2">
      <c r="A685" s="146"/>
      <c r="B685" s="146"/>
      <c r="C685" s="146"/>
      <c r="D685" s="146"/>
      <c r="E685" s="146"/>
      <c r="F685" s="146"/>
      <c r="G685" s="146"/>
      <c r="H685" s="146"/>
      <c r="I685" s="146"/>
      <c r="J685" s="146"/>
      <c r="K685" s="146"/>
      <c r="L685" s="146"/>
      <c r="M685" s="146"/>
      <c r="N685" s="146"/>
      <c r="O685" s="146"/>
      <c r="P685" s="146"/>
      <c r="Q685" s="146"/>
      <c r="R685" s="146"/>
      <c r="S685" s="146"/>
      <c r="T685" s="146"/>
      <c r="U685" s="146"/>
      <c r="V685" s="146"/>
      <c r="W685" s="146"/>
      <c r="X685" s="146"/>
      <c r="Y685" s="146"/>
      <c r="Z685" s="146"/>
    </row>
    <row r="686" spans="1:26" ht="15.75" customHeight="1" x14ac:dyDescent="0.2">
      <c r="A686" s="146"/>
      <c r="B686" s="146"/>
      <c r="C686" s="146"/>
      <c r="D686" s="146"/>
      <c r="E686" s="146"/>
      <c r="F686" s="146"/>
      <c r="G686" s="146"/>
      <c r="H686" s="146"/>
      <c r="I686" s="146"/>
      <c r="J686" s="146"/>
      <c r="K686" s="146"/>
      <c r="L686" s="146"/>
      <c r="M686" s="146"/>
      <c r="N686" s="146"/>
      <c r="O686" s="146"/>
      <c r="P686" s="146"/>
      <c r="Q686" s="146"/>
      <c r="R686" s="146"/>
      <c r="S686" s="146"/>
      <c r="T686" s="146"/>
      <c r="U686" s="146"/>
      <c r="V686" s="146"/>
      <c r="W686" s="146"/>
      <c r="X686" s="146"/>
      <c r="Y686" s="146"/>
      <c r="Z686" s="146"/>
    </row>
    <row r="687" spans="1:26" ht="15.75" customHeight="1" x14ac:dyDescent="0.2">
      <c r="A687" s="146"/>
      <c r="B687" s="146"/>
      <c r="C687" s="146"/>
      <c r="D687" s="146"/>
      <c r="E687" s="146"/>
      <c r="F687" s="146"/>
      <c r="G687" s="146"/>
      <c r="H687" s="146"/>
      <c r="I687" s="146"/>
      <c r="J687" s="146"/>
      <c r="K687" s="146"/>
      <c r="L687" s="146"/>
      <c r="M687" s="146"/>
      <c r="N687" s="146"/>
      <c r="O687" s="146"/>
      <c r="P687" s="146"/>
      <c r="Q687" s="146"/>
      <c r="R687" s="146"/>
      <c r="S687" s="146"/>
      <c r="T687" s="146"/>
      <c r="U687" s="146"/>
      <c r="V687" s="146"/>
      <c r="W687" s="146"/>
      <c r="X687" s="146"/>
      <c r="Y687" s="146"/>
      <c r="Z687" s="146"/>
    </row>
    <row r="688" spans="1:26" ht="15.75" customHeight="1" x14ac:dyDescent="0.2">
      <c r="A688" s="146"/>
      <c r="B688" s="146"/>
      <c r="C688" s="146"/>
      <c r="D688" s="146"/>
      <c r="E688" s="146"/>
      <c r="F688" s="146"/>
      <c r="G688" s="146"/>
      <c r="H688" s="146"/>
      <c r="I688" s="146"/>
      <c r="J688" s="146"/>
      <c r="K688" s="146"/>
      <c r="L688" s="146"/>
      <c r="M688" s="146"/>
      <c r="N688" s="146"/>
      <c r="O688" s="146"/>
      <c r="P688" s="146"/>
      <c r="Q688" s="146"/>
      <c r="R688" s="146"/>
      <c r="S688" s="146"/>
      <c r="T688" s="146"/>
      <c r="U688" s="146"/>
      <c r="V688" s="146"/>
      <c r="W688" s="146"/>
      <c r="X688" s="146"/>
      <c r="Y688" s="146"/>
      <c r="Z688" s="146"/>
    </row>
    <row r="689" spans="1:26" ht="15.75" customHeight="1" x14ac:dyDescent="0.2">
      <c r="A689" s="146"/>
      <c r="B689" s="146"/>
      <c r="C689" s="146"/>
      <c r="D689" s="146"/>
      <c r="E689" s="146"/>
      <c r="F689" s="146"/>
      <c r="G689" s="146"/>
      <c r="H689" s="146"/>
      <c r="I689" s="146"/>
      <c r="J689" s="146"/>
      <c r="K689" s="146"/>
      <c r="L689" s="146"/>
      <c r="M689" s="146"/>
      <c r="N689" s="146"/>
      <c r="O689" s="146"/>
      <c r="P689" s="146"/>
      <c r="Q689" s="146"/>
      <c r="R689" s="146"/>
      <c r="S689" s="146"/>
      <c r="T689" s="146"/>
      <c r="U689" s="146"/>
      <c r="V689" s="146"/>
      <c r="W689" s="146"/>
      <c r="X689" s="146"/>
      <c r="Y689" s="146"/>
      <c r="Z689" s="146"/>
    </row>
    <row r="690" spans="1:26" ht="15.75" customHeight="1" x14ac:dyDescent="0.2">
      <c r="A690" s="146"/>
      <c r="B690" s="146"/>
      <c r="C690" s="146"/>
      <c r="D690" s="146"/>
      <c r="E690" s="146"/>
      <c r="F690" s="146"/>
      <c r="G690" s="146"/>
      <c r="H690" s="146"/>
      <c r="I690" s="146"/>
      <c r="J690" s="146"/>
      <c r="K690" s="146"/>
      <c r="L690" s="146"/>
      <c r="M690" s="146"/>
      <c r="N690" s="146"/>
      <c r="O690" s="146"/>
      <c r="P690" s="146"/>
      <c r="Q690" s="146"/>
      <c r="R690" s="146"/>
      <c r="S690" s="146"/>
      <c r="T690" s="146"/>
      <c r="U690" s="146"/>
      <c r="V690" s="146"/>
      <c r="W690" s="146"/>
      <c r="X690" s="146"/>
      <c r="Y690" s="146"/>
      <c r="Z690" s="146"/>
    </row>
    <row r="691" spans="1:26" ht="15.75" customHeight="1" x14ac:dyDescent="0.2">
      <c r="A691" s="146"/>
      <c r="B691" s="146"/>
      <c r="C691" s="146"/>
      <c r="D691" s="146"/>
      <c r="E691" s="146"/>
      <c r="F691" s="146"/>
      <c r="G691" s="146"/>
      <c r="H691" s="146"/>
      <c r="I691" s="146"/>
      <c r="J691" s="146"/>
      <c r="K691" s="146"/>
      <c r="L691" s="146"/>
      <c r="M691" s="146"/>
      <c r="N691" s="146"/>
      <c r="O691" s="146"/>
      <c r="P691" s="146"/>
      <c r="Q691" s="146"/>
      <c r="R691" s="146"/>
      <c r="S691" s="146"/>
      <c r="T691" s="146"/>
      <c r="U691" s="146"/>
      <c r="V691" s="146"/>
      <c r="W691" s="146"/>
      <c r="X691" s="146"/>
      <c r="Y691" s="146"/>
      <c r="Z691" s="146"/>
    </row>
    <row r="692" spans="1:26" ht="15.75" customHeight="1" x14ac:dyDescent="0.2">
      <c r="A692" s="146"/>
      <c r="B692" s="146"/>
      <c r="C692" s="146"/>
      <c r="D692" s="146"/>
      <c r="E692" s="146"/>
      <c r="F692" s="146"/>
      <c r="G692" s="146"/>
      <c r="H692" s="146"/>
      <c r="I692" s="146"/>
      <c r="J692" s="146"/>
      <c r="K692" s="146"/>
      <c r="L692" s="146"/>
      <c r="M692" s="146"/>
      <c r="N692" s="146"/>
      <c r="O692" s="146"/>
      <c r="P692" s="146"/>
      <c r="Q692" s="146"/>
      <c r="R692" s="146"/>
      <c r="S692" s="146"/>
      <c r="T692" s="146"/>
      <c r="U692" s="146"/>
      <c r="V692" s="146"/>
      <c r="W692" s="146"/>
      <c r="X692" s="146"/>
      <c r="Y692" s="146"/>
      <c r="Z692" s="146"/>
    </row>
    <row r="693" spans="1:26" ht="15.75" customHeight="1" x14ac:dyDescent="0.2">
      <c r="A693" s="146"/>
      <c r="B693" s="146"/>
      <c r="C693" s="146"/>
      <c r="D693" s="146"/>
      <c r="E693" s="146"/>
      <c r="F693" s="146"/>
      <c r="G693" s="146"/>
      <c r="H693" s="146"/>
      <c r="I693" s="146"/>
      <c r="J693" s="146"/>
      <c r="K693" s="146"/>
      <c r="L693" s="146"/>
      <c r="M693" s="146"/>
      <c r="N693" s="146"/>
      <c r="O693" s="146"/>
      <c r="P693" s="146"/>
      <c r="Q693" s="146"/>
      <c r="R693" s="146"/>
      <c r="S693" s="146"/>
      <c r="T693" s="146"/>
      <c r="U693" s="146"/>
      <c r="V693" s="146"/>
      <c r="W693" s="146"/>
      <c r="X693" s="146"/>
      <c r="Y693" s="146"/>
      <c r="Z693" s="146"/>
    </row>
    <row r="694" spans="1:26" ht="15.75" customHeight="1" x14ac:dyDescent="0.2">
      <c r="A694" s="146"/>
      <c r="B694" s="146"/>
      <c r="C694" s="146"/>
      <c r="D694" s="146"/>
      <c r="E694" s="146"/>
      <c r="F694" s="146"/>
      <c r="G694" s="146"/>
      <c r="H694" s="146"/>
      <c r="I694" s="146"/>
      <c r="J694" s="146"/>
      <c r="K694" s="146"/>
      <c r="L694" s="146"/>
      <c r="M694" s="146"/>
      <c r="N694" s="146"/>
      <c r="O694" s="146"/>
      <c r="P694" s="146"/>
      <c r="Q694" s="146"/>
      <c r="R694" s="146"/>
      <c r="S694" s="146"/>
      <c r="T694" s="146"/>
      <c r="U694" s="146"/>
      <c r="V694" s="146"/>
      <c r="W694" s="146"/>
      <c r="X694" s="146"/>
      <c r="Y694" s="146"/>
      <c r="Z694" s="146"/>
    </row>
    <row r="695" spans="1:26" ht="15.75" customHeight="1" x14ac:dyDescent="0.2">
      <c r="A695" s="146"/>
      <c r="B695" s="146"/>
      <c r="C695" s="146"/>
      <c r="D695" s="146"/>
      <c r="E695" s="146"/>
      <c r="F695" s="146"/>
      <c r="G695" s="146"/>
      <c r="H695" s="146"/>
      <c r="I695" s="146"/>
      <c r="J695" s="146"/>
      <c r="K695" s="146"/>
      <c r="L695" s="146"/>
      <c r="M695" s="146"/>
      <c r="N695" s="146"/>
      <c r="O695" s="146"/>
      <c r="P695" s="146"/>
      <c r="Q695" s="146"/>
      <c r="R695" s="146"/>
      <c r="S695" s="146"/>
      <c r="T695" s="146"/>
      <c r="U695" s="146"/>
      <c r="V695" s="146"/>
      <c r="W695" s="146"/>
      <c r="X695" s="146"/>
      <c r="Y695" s="146"/>
      <c r="Z695" s="146"/>
    </row>
    <row r="696" spans="1:26" ht="15.75" customHeight="1" x14ac:dyDescent="0.2">
      <c r="A696" s="146"/>
      <c r="B696" s="146"/>
      <c r="C696" s="146"/>
      <c r="D696" s="146"/>
      <c r="E696" s="146"/>
      <c r="F696" s="146"/>
      <c r="G696" s="146"/>
      <c r="H696" s="146"/>
      <c r="I696" s="146"/>
      <c r="J696" s="146"/>
      <c r="K696" s="146"/>
      <c r="L696" s="146"/>
      <c r="M696" s="146"/>
      <c r="N696" s="146"/>
      <c r="O696" s="146"/>
      <c r="P696" s="146"/>
      <c r="Q696" s="146"/>
      <c r="R696" s="146"/>
      <c r="S696" s="146"/>
      <c r="T696" s="146"/>
      <c r="U696" s="146"/>
      <c r="V696" s="146"/>
      <c r="W696" s="146"/>
      <c r="X696" s="146"/>
      <c r="Y696" s="146"/>
      <c r="Z696" s="146"/>
    </row>
    <row r="697" spans="1:26" ht="15.75" customHeight="1" x14ac:dyDescent="0.2">
      <c r="A697" s="146"/>
      <c r="B697" s="146"/>
      <c r="C697" s="146"/>
      <c r="D697" s="146"/>
      <c r="E697" s="146"/>
      <c r="F697" s="146"/>
      <c r="G697" s="146"/>
      <c r="H697" s="146"/>
      <c r="I697" s="146"/>
      <c r="J697" s="146"/>
      <c r="K697" s="146"/>
      <c r="L697" s="146"/>
      <c r="M697" s="146"/>
      <c r="N697" s="146"/>
      <c r="O697" s="146"/>
      <c r="P697" s="146"/>
      <c r="Q697" s="146"/>
      <c r="R697" s="146"/>
      <c r="S697" s="146"/>
      <c r="T697" s="146"/>
      <c r="U697" s="146"/>
      <c r="V697" s="146"/>
      <c r="W697" s="146"/>
      <c r="X697" s="146"/>
      <c r="Y697" s="146"/>
      <c r="Z697" s="146"/>
    </row>
    <row r="698" spans="1:26" ht="15.75" customHeight="1" x14ac:dyDescent="0.2">
      <c r="A698" s="146"/>
      <c r="B698" s="146"/>
      <c r="C698" s="146"/>
      <c r="D698" s="146"/>
      <c r="E698" s="146"/>
      <c r="F698" s="146"/>
      <c r="G698" s="146"/>
      <c r="H698" s="146"/>
      <c r="I698" s="146"/>
      <c r="J698" s="146"/>
      <c r="K698" s="146"/>
      <c r="L698" s="146"/>
      <c r="M698" s="146"/>
      <c r="N698" s="146"/>
      <c r="O698" s="146"/>
      <c r="P698" s="146"/>
      <c r="Q698" s="146"/>
      <c r="R698" s="146"/>
      <c r="S698" s="146"/>
      <c r="T698" s="146"/>
      <c r="U698" s="146"/>
      <c r="V698" s="146"/>
      <c r="W698" s="146"/>
      <c r="X698" s="146"/>
      <c r="Y698" s="146"/>
      <c r="Z698" s="146"/>
    </row>
    <row r="699" spans="1:26" ht="15.75" customHeight="1" x14ac:dyDescent="0.2">
      <c r="A699" s="146"/>
      <c r="B699" s="146"/>
      <c r="C699" s="146"/>
      <c r="D699" s="146"/>
      <c r="E699" s="146"/>
      <c r="F699" s="146"/>
      <c r="G699" s="146"/>
      <c r="H699" s="146"/>
      <c r="I699" s="146"/>
      <c r="J699" s="146"/>
      <c r="K699" s="146"/>
      <c r="L699" s="146"/>
      <c r="M699" s="146"/>
      <c r="N699" s="146"/>
      <c r="O699" s="146"/>
      <c r="P699" s="146"/>
      <c r="Q699" s="146"/>
      <c r="R699" s="146"/>
      <c r="S699" s="146"/>
      <c r="T699" s="146"/>
      <c r="U699" s="146"/>
      <c r="V699" s="146"/>
      <c r="W699" s="146"/>
      <c r="X699" s="146"/>
      <c r="Y699" s="146"/>
      <c r="Z699" s="146"/>
    </row>
    <row r="700" spans="1:26" ht="15.75" customHeight="1" x14ac:dyDescent="0.2">
      <c r="A700" s="146"/>
      <c r="B700" s="146"/>
      <c r="C700" s="146"/>
      <c r="D700" s="146"/>
      <c r="E700" s="146"/>
      <c r="F700" s="146"/>
      <c r="G700" s="146"/>
      <c r="H700" s="146"/>
      <c r="I700" s="146"/>
      <c r="J700" s="146"/>
      <c r="K700" s="146"/>
      <c r="L700" s="146"/>
      <c r="M700" s="146"/>
      <c r="N700" s="146"/>
      <c r="O700" s="146"/>
      <c r="P700" s="146"/>
      <c r="Q700" s="146"/>
      <c r="R700" s="146"/>
      <c r="S700" s="146"/>
      <c r="T700" s="146"/>
      <c r="U700" s="146"/>
      <c r="V700" s="146"/>
      <c r="W700" s="146"/>
      <c r="X700" s="146"/>
      <c r="Y700" s="146"/>
      <c r="Z700" s="146"/>
    </row>
    <row r="701" spans="1:26" ht="15.75" customHeight="1" x14ac:dyDescent="0.2">
      <c r="A701" s="146"/>
      <c r="B701" s="146"/>
      <c r="C701" s="146"/>
      <c r="D701" s="146"/>
      <c r="E701" s="146"/>
      <c r="F701" s="146"/>
      <c r="G701" s="146"/>
      <c r="H701" s="146"/>
      <c r="I701" s="146"/>
      <c r="J701" s="146"/>
      <c r="K701" s="146"/>
      <c r="L701" s="146"/>
      <c r="M701" s="146"/>
      <c r="N701" s="146"/>
      <c r="O701" s="146"/>
      <c r="P701" s="146"/>
      <c r="Q701" s="146"/>
      <c r="R701" s="146"/>
      <c r="S701" s="146"/>
      <c r="T701" s="146"/>
      <c r="U701" s="146"/>
      <c r="V701" s="146"/>
      <c r="W701" s="146"/>
      <c r="X701" s="146"/>
      <c r="Y701" s="146"/>
      <c r="Z701" s="146"/>
    </row>
    <row r="702" spans="1:26" ht="15.75" customHeight="1" x14ac:dyDescent="0.2">
      <c r="A702" s="146"/>
      <c r="B702" s="146"/>
      <c r="C702" s="146"/>
      <c r="D702" s="146"/>
      <c r="E702" s="146"/>
      <c r="F702" s="146"/>
      <c r="G702" s="146"/>
      <c r="H702" s="146"/>
      <c r="I702" s="146"/>
      <c r="J702" s="146"/>
      <c r="K702" s="146"/>
      <c r="L702" s="146"/>
      <c r="M702" s="146"/>
      <c r="N702" s="146"/>
      <c r="O702" s="146"/>
      <c r="P702" s="146"/>
      <c r="Q702" s="146"/>
      <c r="R702" s="146"/>
      <c r="S702" s="146"/>
      <c r="T702" s="146"/>
      <c r="U702" s="146"/>
      <c r="V702" s="146"/>
      <c r="W702" s="146"/>
      <c r="X702" s="146"/>
      <c r="Y702" s="146"/>
      <c r="Z702" s="146"/>
    </row>
    <row r="703" spans="1:26" ht="15.75" customHeight="1" x14ac:dyDescent="0.2">
      <c r="A703" s="146"/>
      <c r="B703" s="146"/>
      <c r="C703" s="146"/>
      <c r="D703" s="146"/>
      <c r="E703" s="146"/>
      <c r="F703" s="146"/>
      <c r="G703" s="146"/>
      <c r="H703" s="146"/>
      <c r="I703" s="146"/>
      <c r="J703" s="146"/>
      <c r="K703" s="146"/>
      <c r="L703" s="146"/>
      <c r="M703" s="146"/>
      <c r="N703" s="146"/>
      <c r="O703" s="146"/>
      <c r="P703" s="146"/>
      <c r="Q703" s="146"/>
      <c r="R703" s="146"/>
      <c r="S703" s="146"/>
      <c r="T703" s="146"/>
      <c r="U703" s="146"/>
      <c r="V703" s="146"/>
      <c r="W703" s="146"/>
      <c r="X703" s="146"/>
      <c r="Y703" s="146"/>
      <c r="Z703" s="146"/>
    </row>
    <row r="704" spans="1:26" ht="15.75" customHeight="1" x14ac:dyDescent="0.2">
      <c r="A704" s="146"/>
      <c r="B704" s="146"/>
      <c r="C704" s="146"/>
      <c r="D704" s="146"/>
      <c r="E704" s="146"/>
      <c r="F704" s="146"/>
      <c r="G704" s="146"/>
      <c r="H704" s="146"/>
      <c r="I704" s="146"/>
      <c r="J704" s="146"/>
      <c r="K704" s="146"/>
      <c r="L704" s="146"/>
      <c r="M704" s="146"/>
      <c r="N704" s="146"/>
      <c r="O704" s="146"/>
      <c r="P704" s="146"/>
      <c r="Q704" s="146"/>
      <c r="R704" s="146"/>
      <c r="S704" s="146"/>
      <c r="T704" s="146"/>
      <c r="U704" s="146"/>
      <c r="V704" s="146"/>
      <c r="W704" s="146"/>
      <c r="X704" s="146"/>
      <c r="Y704" s="146"/>
      <c r="Z704" s="146"/>
    </row>
    <row r="705" spans="1:26" ht="15.75" customHeight="1" x14ac:dyDescent="0.2">
      <c r="A705" s="146"/>
      <c r="B705" s="146"/>
      <c r="C705" s="146"/>
      <c r="D705" s="146"/>
      <c r="E705" s="146"/>
      <c r="F705" s="146"/>
      <c r="G705" s="146"/>
      <c r="H705" s="146"/>
      <c r="I705" s="146"/>
      <c r="J705" s="146"/>
      <c r="K705" s="146"/>
      <c r="L705" s="146"/>
      <c r="M705" s="146"/>
      <c r="N705" s="146"/>
      <c r="O705" s="146"/>
      <c r="P705" s="146"/>
      <c r="Q705" s="146"/>
      <c r="R705" s="146"/>
      <c r="S705" s="146"/>
      <c r="T705" s="146"/>
      <c r="U705" s="146"/>
      <c r="V705" s="146"/>
      <c r="W705" s="146"/>
      <c r="X705" s="146"/>
      <c r="Y705" s="146"/>
      <c r="Z705" s="146"/>
    </row>
    <row r="706" spans="1:26" ht="15.75" customHeight="1" x14ac:dyDescent="0.2">
      <c r="A706" s="146"/>
      <c r="B706" s="146"/>
      <c r="C706" s="146"/>
      <c r="D706" s="146"/>
      <c r="E706" s="146"/>
      <c r="F706" s="146"/>
      <c r="G706" s="146"/>
      <c r="H706" s="146"/>
      <c r="I706" s="146"/>
      <c r="J706" s="146"/>
      <c r="K706" s="146"/>
      <c r="L706" s="146"/>
      <c r="M706" s="146"/>
      <c r="N706" s="146"/>
      <c r="O706" s="146"/>
      <c r="P706" s="146"/>
      <c r="Q706" s="146"/>
      <c r="R706" s="146"/>
      <c r="S706" s="146"/>
      <c r="T706" s="146"/>
      <c r="U706" s="146"/>
      <c r="V706" s="146"/>
      <c r="W706" s="146"/>
      <c r="X706" s="146"/>
      <c r="Y706" s="146"/>
      <c r="Z706" s="146"/>
    </row>
    <row r="707" spans="1:26" ht="15.75" customHeight="1" x14ac:dyDescent="0.2">
      <c r="A707" s="146"/>
      <c r="B707" s="146"/>
      <c r="C707" s="146"/>
      <c r="D707" s="146"/>
      <c r="E707" s="146"/>
      <c r="F707" s="146"/>
      <c r="G707" s="146"/>
      <c r="H707" s="146"/>
      <c r="I707" s="146"/>
      <c r="J707" s="146"/>
      <c r="K707" s="146"/>
      <c r="L707" s="146"/>
      <c r="M707" s="146"/>
      <c r="N707" s="146"/>
      <c r="O707" s="146"/>
      <c r="P707" s="146"/>
      <c r="Q707" s="146"/>
      <c r="R707" s="146"/>
      <c r="S707" s="146"/>
      <c r="T707" s="146"/>
      <c r="U707" s="146"/>
      <c r="V707" s="146"/>
      <c r="W707" s="146"/>
      <c r="X707" s="146"/>
      <c r="Y707" s="146"/>
      <c r="Z707" s="146"/>
    </row>
    <row r="708" spans="1:26" ht="15.75" customHeight="1" x14ac:dyDescent="0.2">
      <c r="A708" s="146"/>
      <c r="B708" s="146"/>
      <c r="C708" s="146"/>
      <c r="D708" s="146"/>
      <c r="E708" s="146"/>
      <c r="F708" s="146"/>
      <c r="G708" s="146"/>
      <c r="H708" s="146"/>
      <c r="I708" s="146"/>
      <c r="J708" s="146"/>
      <c r="K708" s="146"/>
      <c r="L708" s="146"/>
      <c r="M708" s="146"/>
      <c r="N708" s="146"/>
      <c r="O708" s="146"/>
      <c r="P708" s="146"/>
      <c r="Q708" s="146"/>
      <c r="R708" s="146"/>
      <c r="S708" s="146"/>
      <c r="T708" s="146"/>
      <c r="U708" s="146"/>
      <c r="V708" s="146"/>
      <c r="W708" s="146"/>
      <c r="X708" s="146"/>
      <c r="Y708" s="146"/>
      <c r="Z708" s="146"/>
    </row>
    <row r="709" spans="1:26" ht="15.75" customHeight="1" x14ac:dyDescent="0.2">
      <c r="A709" s="146"/>
      <c r="B709" s="146"/>
      <c r="C709" s="146"/>
      <c r="D709" s="146"/>
      <c r="E709" s="146"/>
      <c r="F709" s="146"/>
      <c r="G709" s="146"/>
      <c r="H709" s="146"/>
      <c r="I709" s="146"/>
      <c r="J709" s="146"/>
      <c r="K709" s="146"/>
      <c r="L709" s="146"/>
      <c r="M709" s="146"/>
      <c r="N709" s="146"/>
      <c r="O709" s="146"/>
      <c r="P709" s="146"/>
      <c r="Q709" s="146"/>
      <c r="R709" s="146"/>
      <c r="S709" s="146"/>
      <c r="T709" s="146"/>
      <c r="U709" s="146"/>
      <c r="V709" s="146"/>
      <c r="W709" s="146"/>
      <c r="X709" s="146"/>
      <c r="Y709" s="146"/>
      <c r="Z709" s="146"/>
    </row>
    <row r="710" spans="1:26" ht="15.75" customHeight="1" x14ac:dyDescent="0.2">
      <c r="A710" s="146"/>
      <c r="B710" s="146"/>
      <c r="C710" s="146"/>
      <c r="D710" s="146"/>
      <c r="E710" s="146"/>
      <c r="F710" s="146"/>
      <c r="G710" s="146"/>
      <c r="H710" s="146"/>
      <c r="I710" s="146"/>
      <c r="J710" s="146"/>
      <c r="K710" s="146"/>
      <c r="L710" s="146"/>
      <c r="M710" s="146"/>
      <c r="N710" s="146"/>
      <c r="O710" s="146"/>
      <c r="P710" s="146"/>
      <c r="Q710" s="146"/>
      <c r="R710" s="146"/>
      <c r="S710" s="146"/>
      <c r="T710" s="146"/>
      <c r="U710" s="146"/>
      <c r="V710" s="146"/>
      <c r="W710" s="146"/>
      <c r="X710" s="146"/>
      <c r="Y710" s="146"/>
      <c r="Z710" s="146"/>
    </row>
    <row r="711" spans="1:26" ht="15.75" customHeight="1" x14ac:dyDescent="0.2">
      <c r="A711" s="146"/>
      <c r="B711" s="146"/>
      <c r="C711" s="146"/>
      <c r="D711" s="146"/>
      <c r="E711" s="146"/>
      <c r="F711" s="146"/>
      <c r="G711" s="146"/>
      <c r="H711" s="146"/>
      <c r="I711" s="146"/>
      <c r="J711" s="146"/>
      <c r="K711" s="146"/>
      <c r="L711" s="146"/>
      <c r="M711" s="146"/>
      <c r="N711" s="146"/>
      <c r="O711" s="146"/>
      <c r="P711" s="146"/>
      <c r="Q711" s="146"/>
      <c r="R711" s="146"/>
      <c r="S711" s="146"/>
      <c r="T711" s="146"/>
      <c r="U711" s="146"/>
      <c r="V711" s="146"/>
      <c r="W711" s="146"/>
      <c r="X711" s="146"/>
      <c r="Y711" s="146"/>
      <c r="Z711" s="146"/>
    </row>
    <row r="712" spans="1:26" ht="15.75" customHeight="1" x14ac:dyDescent="0.2">
      <c r="A712" s="146"/>
      <c r="B712" s="146"/>
      <c r="C712" s="146"/>
      <c r="D712" s="146"/>
      <c r="E712" s="146"/>
      <c r="F712" s="146"/>
      <c r="G712" s="146"/>
      <c r="H712" s="146"/>
      <c r="I712" s="146"/>
      <c r="J712" s="146"/>
      <c r="K712" s="146"/>
      <c r="L712" s="146"/>
      <c r="M712" s="146"/>
      <c r="N712" s="146"/>
      <c r="O712" s="146"/>
      <c r="P712" s="146"/>
      <c r="Q712" s="146"/>
      <c r="R712" s="146"/>
      <c r="S712" s="146"/>
      <c r="T712" s="146"/>
      <c r="U712" s="146"/>
      <c r="V712" s="146"/>
      <c r="W712" s="146"/>
      <c r="X712" s="146"/>
      <c r="Y712" s="146"/>
      <c r="Z712" s="146"/>
    </row>
    <row r="713" spans="1:26" ht="15.75" customHeight="1" x14ac:dyDescent="0.2">
      <c r="A713" s="146"/>
      <c r="B713" s="146"/>
      <c r="C713" s="146"/>
      <c r="D713" s="146"/>
      <c r="E713" s="146"/>
      <c r="F713" s="146"/>
      <c r="G713" s="146"/>
      <c r="H713" s="146"/>
      <c r="I713" s="146"/>
      <c r="J713" s="146"/>
      <c r="K713" s="146"/>
      <c r="L713" s="146"/>
      <c r="M713" s="146"/>
      <c r="N713" s="146"/>
      <c r="O713" s="146"/>
      <c r="P713" s="146"/>
      <c r="Q713" s="146"/>
      <c r="R713" s="146"/>
      <c r="S713" s="146"/>
      <c r="T713" s="146"/>
      <c r="U713" s="146"/>
      <c r="V713" s="146"/>
      <c r="W713" s="146"/>
      <c r="X713" s="146"/>
      <c r="Y713" s="146"/>
      <c r="Z713" s="146"/>
    </row>
    <row r="714" spans="1:26" ht="15.75" customHeight="1" x14ac:dyDescent="0.2">
      <c r="A714" s="146"/>
      <c r="B714" s="146"/>
      <c r="C714" s="146"/>
      <c r="D714" s="146"/>
      <c r="E714" s="146"/>
      <c r="F714" s="146"/>
      <c r="G714" s="146"/>
      <c r="H714" s="146"/>
      <c r="I714" s="146"/>
      <c r="J714" s="146"/>
      <c r="K714" s="146"/>
      <c r="L714" s="146"/>
      <c r="M714" s="146"/>
      <c r="N714" s="146"/>
      <c r="O714" s="146"/>
      <c r="P714" s="146"/>
      <c r="Q714" s="146"/>
      <c r="R714" s="146"/>
      <c r="S714" s="146"/>
      <c r="T714" s="146"/>
      <c r="U714" s="146"/>
      <c r="V714" s="146"/>
      <c r="W714" s="146"/>
      <c r="X714" s="146"/>
      <c r="Y714" s="146"/>
      <c r="Z714" s="146"/>
    </row>
    <row r="715" spans="1:26" ht="15.75" customHeight="1" x14ac:dyDescent="0.2">
      <c r="A715" s="146"/>
      <c r="B715" s="146"/>
      <c r="C715" s="146"/>
      <c r="D715" s="146"/>
      <c r="E715" s="146"/>
      <c r="F715" s="146"/>
      <c r="G715" s="146"/>
      <c r="H715" s="146"/>
      <c r="I715" s="146"/>
      <c r="J715" s="146"/>
      <c r="K715" s="146"/>
      <c r="L715" s="146"/>
      <c r="M715" s="146"/>
      <c r="N715" s="146"/>
      <c r="O715" s="146"/>
      <c r="P715" s="146"/>
      <c r="Q715" s="146"/>
      <c r="R715" s="146"/>
      <c r="S715" s="146"/>
      <c r="T715" s="146"/>
      <c r="U715" s="146"/>
      <c r="V715" s="146"/>
      <c r="W715" s="146"/>
      <c r="X715" s="146"/>
      <c r="Y715" s="146"/>
      <c r="Z715" s="146"/>
    </row>
    <row r="716" spans="1:26" ht="15.75" customHeight="1" x14ac:dyDescent="0.2">
      <c r="A716" s="146"/>
      <c r="B716" s="146"/>
      <c r="C716" s="146"/>
      <c r="D716" s="146"/>
      <c r="E716" s="146"/>
      <c r="F716" s="146"/>
      <c r="G716" s="146"/>
      <c r="H716" s="146"/>
      <c r="I716" s="146"/>
      <c r="J716" s="146"/>
      <c r="K716" s="146"/>
      <c r="L716" s="146"/>
      <c r="M716" s="146"/>
      <c r="N716" s="146"/>
      <c r="O716" s="146"/>
      <c r="P716" s="146"/>
      <c r="Q716" s="146"/>
      <c r="R716" s="146"/>
      <c r="S716" s="146"/>
      <c r="T716" s="146"/>
      <c r="U716" s="146"/>
      <c r="V716" s="146"/>
      <c r="W716" s="146"/>
      <c r="X716" s="146"/>
      <c r="Y716" s="146"/>
      <c r="Z716" s="146"/>
    </row>
    <row r="717" spans="1:26" ht="15.75" customHeight="1" x14ac:dyDescent="0.2">
      <c r="A717" s="146"/>
      <c r="B717" s="146"/>
      <c r="C717" s="146"/>
      <c r="D717" s="146"/>
      <c r="E717" s="146"/>
      <c r="F717" s="146"/>
      <c r="G717" s="146"/>
      <c r="H717" s="146"/>
      <c r="I717" s="146"/>
      <c r="J717" s="146"/>
      <c r="K717" s="146"/>
      <c r="L717" s="146"/>
      <c r="M717" s="146"/>
      <c r="N717" s="146"/>
      <c r="O717" s="146"/>
      <c r="P717" s="146"/>
      <c r="Q717" s="146"/>
      <c r="R717" s="146"/>
      <c r="S717" s="146"/>
      <c r="T717" s="146"/>
      <c r="U717" s="146"/>
      <c r="V717" s="146"/>
      <c r="W717" s="146"/>
      <c r="X717" s="146"/>
      <c r="Y717" s="146"/>
      <c r="Z717" s="146"/>
    </row>
    <row r="718" spans="1:26" ht="15.75" customHeight="1" x14ac:dyDescent="0.2">
      <c r="A718" s="146"/>
      <c r="B718" s="146"/>
      <c r="C718" s="146"/>
      <c r="D718" s="146"/>
      <c r="E718" s="146"/>
      <c r="F718" s="146"/>
      <c r="G718" s="146"/>
      <c r="H718" s="146"/>
      <c r="I718" s="146"/>
      <c r="J718" s="146"/>
      <c r="K718" s="146"/>
      <c r="L718" s="146"/>
      <c r="M718" s="146"/>
      <c r="N718" s="146"/>
      <c r="O718" s="146"/>
      <c r="P718" s="146"/>
      <c r="Q718" s="146"/>
      <c r="R718" s="146"/>
      <c r="S718" s="146"/>
      <c r="T718" s="146"/>
      <c r="U718" s="146"/>
      <c r="V718" s="146"/>
      <c r="W718" s="146"/>
      <c r="X718" s="146"/>
      <c r="Y718" s="146"/>
      <c r="Z718" s="146"/>
    </row>
    <row r="719" spans="1:26" ht="15.75" customHeight="1" x14ac:dyDescent="0.2">
      <c r="A719" s="146"/>
      <c r="B719" s="146"/>
      <c r="C719" s="146"/>
      <c r="D719" s="146"/>
      <c r="E719" s="146"/>
      <c r="F719" s="146"/>
      <c r="G719" s="146"/>
      <c r="H719" s="146"/>
      <c r="I719" s="146"/>
      <c r="J719" s="146"/>
      <c r="K719" s="146"/>
      <c r="L719" s="146"/>
      <c r="M719" s="146"/>
      <c r="N719" s="146"/>
      <c r="O719" s="146"/>
      <c r="P719" s="146"/>
      <c r="Q719" s="146"/>
      <c r="R719" s="146"/>
      <c r="S719" s="146"/>
      <c r="T719" s="146"/>
      <c r="U719" s="146"/>
      <c r="V719" s="146"/>
      <c r="W719" s="146"/>
      <c r="X719" s="146"/>
      <c r="Y719" s="146"/>
      <c r="Z719" s="146"/>
    </row>
    <row r="720" spans="1:26" ht="15.75" customHeight="1" x14ac:dyDescent="0.2">
      <c r="A720" s="146"/>
      <c r="B720" s="146"/>
      <c r="C720" s="146"/>
      <c r="D720" s="146"/>
      <c r="E720" s="146"/>
      <c r="F720" s="146"/>
      <c r="G720" s="146"/>
      <c r="H720" s="146"/>
      <c r="I720" s="146"/>
      <c r="J720" s="146"/>
      <c r="K720" s="146"/>
      <c r="L720" s="146"/>
      <c r="M720" s="146"/>
      <c r="N720" s="146"/>
      <c r="O720" s="146"/>
      <c r="P720" s="146"/>
      <c r="Q720" s="146"/>
      <c r="R720" s="146"/>
      <c r="S720" s="146"/>
      <c r="T720" s="146"/>
      <c r="U720" s="146"/>
      <c r="V720" s="146"/>
      <c r="W720" s="146"/>
      <c r="X720" s="146"/>
      <c r="Y720" s="146"/>
      <c r="Z720" s="146"/>
    </row>
    <row r="721" spans="1:26" ht="15.75" customHeight="1" x14ac:dyDescent="0.2">
      <c r="A721" s="146"/>
      <c r="B721" s="146"/>
      <c r="C721" s="146"/>
      <c r="D721" s="146"/>
      <c r="E721" s="146"/>
      <c r="F721" s="146"/>
      <c r="G721" s="146"/>
      <c r="H721" s="146"/>
      <c r="I721" s="146"/>
      <c r="J721" s="146"/>
      <c r="K721" s="146"/>
      <c r="L721" s="146"/>
      <c r="M721" s="146"/>
      <c r="N721" s="146"/>
      <c r="O721" s="146"/>
      <c r="P721" s="146"/>
      <c r="Q721" s="146"/>
      <c r="R721" s="146"/>
      <c r="S721" s="146"/>
      <c r="T721" s="146"/>
      <c r="U721" s="146"/>
      <c r="V721" s="146"/>
      <c r="W721" s="146"/>
      <c r="X721" s="146"/>
      <c r="Y721" s="146"/>
      <c r="Z721" s="146"/>
    </row>
    <row r="722" spans="1:26" ht="15.75" customHeight="1" x14ac:dyDescent="0.2">
      <c r="A722" s="146"/>
      <c r="B722" s="146"/>
      <c r="C722" s="146"/>
      <c r="D722" s="146"/>
      <c r="E722" s="146"/>
      <c r="F722" s="146"/>
      <c r="G722" s="146"/>
      <c r="H722" s="146"/>
      <c r="I722" s="146"/>
      <c r="J722" s="146"/>
      <c r="K722" s="146"/>
      <c r="L722" s="146"/>
      <c r="M722" s="146"/>
      <c r="N722" s="146"/>
      <c r="O722" s="146"/>
      <c r="P722" s="146"/>
      <c r="Q722" s="146"/>
      <c r="R722" s="146"/>
      <c r="S722" s="146"/>
      <c r="T722" s="146"/>
      <c r="U722" s="146"/>
      <c r="V722" s="146"/>
      <c r="W722" s="146"/>
      <c r="X722" s="146"/>
      <c r="Y722" s="146"/>
      <c r="Z722" s="146"/>
    </row>
    <row r="723" spans="1:26" ht="15.75" customHeight="1" x14ac:dyDescent="0.2">
      <c r="A723" s="146"/>
      <c r="B723" s="146"/>
      <c r="C723" s="146"/>
      <c r="D723" s="146"/>
      <c r="E723" s="146"/>
      <c r="F723" s="146"/>
      <c r="G723" s="146"/>
      <c r="H723" s="146"/>
      <c r="I723" s="146"/>
      <c r="J723" s="146"/>
      <c r="K723" s="146"/>
      <c r="L723" s="146"/>
      <c r="M723" s="146"/>
      <c r="N723" s="146"/>
      <c r="O723" s="146"/>
      <c r="P723" s="146"/>
      <c r="Q723" s="146"/>
      <c r="R723" s="146"/>
      <c r="S723" s="146"/>
      <c r="T723" s="146"/>
      <c r="U723" s="146"/>
      <c r="V723" s="146"/>
      <c r="W723" s="146"/>
      <c r="X723" s="146"/>
      <c r="Y723" s="146"/>
      <c r="Z723" s="146"/>
    </row>
    <row r="724" spans="1:26" ht="15.75" customHeight="1" x14ac:dyDescent="0.2">
      <c r="A724" s="146"/>
      <c r="B724" s="146"/>
      <c r="C724" s="146"/>
      <c r="D724" s="146"/>
      <c r="E724" s="146"/>
      <c r="F724" s="146"/>
      <c r="G724" s="146"/>
      <c r="H724" s="146"/>
      <c r="I724" s="146"/>
      <c r="J724" s="146"/>
      <c r="K724" s="146"/>
      <c r="L724" s="146"/>
      <c r="M724" s="146"/>
      <c r="N724" s="146"/>
      <c r="O724" s="146"/>
      <c r="P724" s="146"/>
      <c r="Q724" s="146"/>
      <c r="R724" s="146"/>
      <c r="S724" s="146"/>
      <c r="T724" s="146"/>
      <c r="U724" s="146"/>
      <c r="V724" s="146"/>
      <c r="W724" s="146"/>
      <c r="X724" s="146"/>
      <c r="Y724" s="146"/>
      <c r="Z724" s="146"/>
    </row>
    <row r="725" spans="1:26" ht="15.75" customHeight="1" x14ac:dyDescent="0.2">
      <c r="A725" s="146"/>
      <c r="B725" s="146"/>
      <c r="C725" s="146"/>
      <c r="D725" s="146"/>
      <c r="E725" s="146"/>
      <c r="F725" s="146"/>
      <c r="G725" s="146"/>
      <c r="H725" s="146"/>
      <c r="I725" s="146"/>
      <c r="J725" s="146"/>
      <c r="K725" s="146"/>
      <c r="L725" s="146"/>
      <c r="M725" s="146"/>
      <c r="N725" s="146"/>
      <c r="O725" s="146"/>
      <c r="P725" s="146"/>
      <c r="Q725" s="146"/>
      <c r="R725" s="146"/>
      <c r="S725" s="146"/>
      <c r="T725" s="146"/>
      <c r="U725" s="146"/>
      <c r="V725" s="146"/>
      <c r="W725" s="146"/>
      <c r="X725" s="146"/>
      <c r="Y725" s="146"/>
      <c r="Z725" s="146"/>
    </row>
    <row r="726" spans="1:26" ht="15.75" customHeight="1" x14ac:dyDescent="0.2">
      <c r="A726" s="146"/>
      <c r="B726" s="146"/>
      <c r="C726" s="146"/>
      <c r="D726" s="146"/>
      <c r="E726" s="146"/>
      <c r="F726" s="146"/>
      <c r="G726" s="146"/>
      <c r="H726" s="146"/>
      <c r="I726" s="146"/>
      <c r="J726" s="146"/>
      <c r="K726" s="146"/>
      <c r="L726" s="146"/>
      <c r="M726" s="146"/>
      <c r="N726" s="146"/>
      <c r="O726" s="146"/>
      <c r="P726" s="146"/>
      <c r="Q726" s="146"/>
      <c r="R726" s="146"/>
      <c r="S726" s="146"/>
      <c r="T726" s="146"/>
      <c r="U726" s="146"/>
      <c r="V726" s="146"/>
      <c r="W726" s="146"/>
      <c r="X726" s="146"/>
      <c r="Y726" s="146"/>
      <c r="Z726" s="146"/>
    </row>
    <row r="727" spans="1:26" ht="15.75" customHeight="1" x14ac:dyDescent="0.2">
      <c r="A727" s="146"/>
      <c r="B727" s="146"/>
      <c r="C727" s="146"/>
      <c r="D727" s="146"/>
      <c r="E727" s="146"/>
      <c r="F727" s="146"/>
      <c r="G727" s="146"/>
      <c r="H727" s="146"/>
      <c r="I727" s="146"/>
      <c r="J727" s="146"/>
      <c r="K727" s="146"/>
      <c r="L727" s="146"/>
      <c r="M727" s="146"/>
      <c r="N727" s="146"/>
      <c r="O727" s="146"/>
      <c r="P727" s="146"/>
      <c r="Q727" s="146"/>
      <c r="R727" s="146"/>
      <c r="S727" s="146"/>
      <c r="T727" s="146"/>
      <c r="U727" s="146"/>
      <c r="V727" s="146"/>
      <c r="W727" s="146"/>
      <c r="X727" s="146"/>
      <c r="Y727" s="146"/>
      <c r="Z727" s="146"/>
    </row>
    <row r="728" spans="1:26" ht="15.75" customHeight="1" x14ac:dyDescent="0.2">
      <c r="A728" s="146"/>
      <c r="B728" s="146"/>
      <c r="C728" s="146"/>
      <c r="D728" s="146"/>
      <c r="E728" s="146"/>
      <c r="F728" s="146"/>
      <c r="G728" s="146"/>
      <c r="H728" s="146"/>
      <c r="I728" s="146"/>
      <c r="J728" s="146"/>
      <c r="K728" s="146"/>
      <c r="L728" s="146"/>
      <c r="M728" s="146"/>
      <c r="N728" s="146"/>
      <c r="O728" s="146"/>
      <c r="P728" s="146"/>
      <c r="Q728" s="146"/>
      <c r="R728" s="146"/>
      <c r="S728" s="146"/>
      <c r="T728" s="146"/>
      <c r="U728" s="146"/>
      <c r="V728" s="146"/>
      <c r="W728" s="146"/>
      <c r="X728" s="146"/>
      <c r="Y728" s="146"/>
      <c r="Z728" s="146"/>
    </row>
    <row r="729" spans="1:26" ht="15.75" customHeight="1" x14ac:dyDescent="0.2">
      <c r="A729" s="146"/>
      <c r="B729" s="146"/>
      <c r="C729" s="146"/>
      <c r="D729" s="146"/>
      <c r="E729" s="146"/>
      <c r="F729" s="146"/>
      <c r="G729" s="146"/>
      <c r="H729" s="146"/>
      <c r="I729" s="146"/>
      <c r="J729" s="146"/>
      <c r="K729" s="146"/>
      <c r="L729" s="146"/>
      <c r="M729" s="146"/>
      <c r="N729" s="146"/>
      <c r="O729" s="146"/>
      <c r="P729" s="146"/>
      <c r="Q729" s="146"/>
      <c r="R729" s="146"/>
      <c r="S729" s="146"/>
      <c r="T729" s="146"/>
      <c r="U729" s="146"/>
      <c r="V729" s="146"/>
      <c r="W729" s="146"/>
      <c r="X729" s="146"/>
      <c r="Y729" s="146"/>
      <c r="Z729" s="146"/>
    </row>
    <row r="730" spans="1:26" ht="15.75" customHeight="1" x14ac:dyDescent="0.2">
      <c r="A730" s="146"/>
      <c r="B730" s="146"/>
      <c r="C730" s="146"/>
      <c r="D730" s="146"/>
      <c r="E730" s="146"/>
      <c r="F730" s="146"/>
      <c r="G730" s="146"/>
      <c r="H730" s="146"/>
      <c r="I730" s="146"/>
      <c r="J730" s="146"/>
      <c r="K730" s="146"/>
      <c r="L730" s="146"/>
      <c r="M730" s="146"/>
      <c r="N730" s="146"/>
      <c r="O730" s="146"/>
      <c r="P730" s="146"/>
      <c r="Q730" s="146"/>
      <c r="R730" s="146"/>
      <c r="S730" s="146"/>
      <c r="T730" s="146"/>
      <c r="U730" s="146"/>
      <c r="V730" s="146"/>
      <c r="W730" s="146"/>
      <c r="X730" s="146"/>
      <c r="Y730" s="146"/>
      <c r="Z730" s="146"/>
    </row>
    <row r="731" spans="1:26" ht="15.75" customHeight="1" x14ac:dyDescent="0.2">
      <c r="A731" s="146"/>
      <c r="B731" s="146"/>
      <c r="C731" s="146"/>
      <c r="D731" s="146"/>
      <c r="E731" s="146"/>
      <c r="F731" s="146"/>
      <c r="G731" s="146"/>
      <c r="H731" s="146"/>
      <c r="I731" s="146"/>
      <c r="J731" s="146"/>
      <c r="K731" s="146"/>
      <c r="L731" s="146"/>
      <c r="M731" s="146"/>
      <c r="N731" s="146"/>
      <c r="O731" s="146"/>
      <c r="P731" s="146"/>
      <c r="Q731" s="146"/>
      <c r="R731" s="146"/>
      <c r="S731" s="146"/>
      <c r="T731" s="146"/>
      <c r="U731" s="146"/>
      <c r="V731" s="146"/>
      <c r="W731" s="146"/>
      <c r="X731" s="146"/>
      <c r="Y731" s="146"/>
      <c r="Z731" s="146"/>
    </row>
    <row r="732" spans="1:26" ht="15.75" customHeight="1" x14ac:dyDescent="0.2">
      <c r="A732" s="146"/>
      <c r="B732" s="146"/>
      <c r="C732" s="146"/>
      <c r="D732" s="146"/>
      <c r="E732" s="146"/>
      <c r="F732" s="146"/>
      <c r="G732" s="146"/>
      <c r="H732" s="146"/>
      <c r="I732" s="146"/>
      <c r="J732" s="146"/>
      <c r="K732" s="146"/>
      <c r="L732" s="146"/>
      <c r="M732" s="146"/>
      <c r="N732" s="146"/>
      <c r="O732" s="146"/>
      <c r="P732" s="146"/>
      <c r="Q732" s="146"/>
      <c r="R732" s="146"/>
      <c r="S732" s="146"/>
      <c r="T732" s="146"/>
      <c r="U732" s="146"/>
      <c r="V732" s="146"/>
      <c r="W732" s="146"/>
      <c r="X732" s="146"/>
      <c r="Y732" s="146"/>
      <c r="Z732" s="146"/>
    </row>
    <row r="733" spans="1:26" ht="15.75" customHeight="1" x14ac:dyDescent="0.2">
      <c r="A733" s="146"/>
      <c r="B733" s="146"/>
      <c r="C733" s="146"/>
      <c r="D733" s="146"/>
      <c r="E733" s="146"/>
      <c r="F733" s="146"/>
      <c r="G733" s="146"/>
      <c r="H733" s="146"/>
      <c r="I733" s="146"/>
      <c r="J733" s="146"/>
      <c r="K733" s="146"/>
      <c r="L733" s="146"/>
      <c r="M733" s="146"/>
      <c r="N733" s="146"/>
      <c r="O733" s="146"/>
      <c r="P733" s="146"/>
      <c r="Q733" s="146"/>
      <c r="R733" s="146"/>
      <c r="S733" s="146"/>
      <c r="T733" s="146"/>
      <c r="U733" s="146"/>
      <c r="V733" s="146"/>
      <c r="W733" s="146"/>
      <c r="X733" s="146"/>
      <c r="Y733" s="146"/>
      <c r="Z733" s="146"/>
    </row>
    <row r="734" spans="1:26" ht="15.75" customHeight="1" x14ac:dyDescent="0.2">
      <c r="A734" s="146"/>
      <c r="B734" s="146"/>
      <c r="C734" s="146"/>
      <c r="D734" s="146"/>
      <c r="E734" s="146"/>
      <c r="F734" s="146"/>
      <c r="G734" s="146"/>
      <c r="H734" s="146"/>
      <c r="I734" s="146"/>
      <c r="J734" s="146"/>
      <c r="K734" s="146"/>
      <c r="L734" s="146"/>
      <c r="M734" s="146"/>
      <c r="N734" s="146"/>
      <c r="O734" s="146"/>
      <c r="P734" s="146"/>
      <c r="Q734" s="146"/>
      <c r="R734" s="146"/>
      <c r="S734" s="146"/>
      <c r="T734" s="146"/>
      <c r="U734" s="146"/>
      <c r="V734" s="146"/>
      <c r="W734" s="146"/>
      <c r="X734" s="146"/>
      <c r="Y734" s="146"/>
      <c r="Z734" s="146"/>
    </row>
    <row r="735" spans="1:26" ht="15.75" customHeight="1" x14ac:dyDescent="0.2">
      <c r="A735" s="146"/>
      <c r="B735" s="146"/>
      <c r="C735" s="146"/>
      <c r="D735" s="146"/>
      <c r="E735" s="146"/>
      <c r="F735" s="146"/>
      <c r="G735" s="146"/>
      <c r="H735" s="146"/>
      <c r="I735" s="146"/>
      <c r="J735" s="146"/>
      <c r="K735" s="146"/>
      <c r="L735" s="146"/>
      <c r="M735" s="146"/>
      <c r="N735" s="146"/>
      <c r="O735" s="146"/>
      <c r="P735" s="146"/>
      <c r="Q735" s="146"/>
      <c r="R735" s="146"/>
      <c r="S735" s="146"/>
      <c r="T735" s="146"/>
      <c r="U735" s="146"/>
      <c r="V735" s="146"/>
      <c r="W735" s="146"/>
      <c r="X735" s="146"/>
      <c r="Y735" s="146"/>
      <c r="Z735" s="146"/>
    </row>
    <row r="736" spans="1:26" ht="15.75" customHeight="1" x14ac:dyDescent="0.2">
      <c r="A736" s="146"/>
      <c r="B736" s="146"/>
      <c r="C736" s="146"/>
      <c r="D736" s="146"/>
      <c r="E736" s="146"/>
      <c r="F736" s="146"/>
      <c r="G736" s="146"/>
      <c r="H736" s="146"/>
      <c r="I736" s="146"/>
      <c r="J736" s="146"/>
      <c r="K736" s="146"/>
      <c r="L736" s="146"/>
      <c r="M736" s="146"/>
      <c r="N736" s="146"/>
      <c r="O736" s="146"/>
      <c r="P736" s="146"/>
      <c r="Q736" s="146"/>
      <c r="R736" s="146"/>
      <c r="S736" s="146"/>
      <c r="T736" s="146"/>
      <c r="U736" s="146"/>
      <c r="V736" s="146"/>
      <c r="W736" s="146"/>
      <c r="X736" s="146"/>
      <c r="Y736" s="146"/>
      <c r="Z736" s="146"/>
    </row>
    <row r="737" spans="1:26" ht="15.75" customHeight="1" x14ac:dyDescent="0.2">
      <c r="A737" s="146"/>
      <c r="B737" s="146"/>
      <c r="C737" s="146"/>
      <c r="D737" s="146"/>
      <c r="E737" s="146"/>
      <c r="F737" s="146"/>
      <c r="G737" s="146"/>
      <c r="H737" s="146"/>
      <c r="I737" s="146"/>
      <c r="J737" s="146"/>
      <c r="K737" s="146"/>
      <c r="L737" s="146"/>
      <c r="M737" s="146"/>
      <c r="N737" s="146"/>
      <c r="O737" s="146"/>
      <c r="P737" s="146"/>
      <c r="Q737" s="146"/>
      <c r="R737" s="146"/>
      <c r="S737" s="146"/>
      <c r="T737" s="146"/>
      <c r="U737" s="146"/>
      <c r="V737" s="146"/>
      <c r="W737" s="146"/>
      <c r="X737" s="146"/>
      <c r="Y737" s="146"/>
      <c r="Z737" s="146"/>
    </row>
    <row r="738" spans="1:26" ht="15.75" customHeight="1" x14ac:dyDescent="0.2">
      <c r="A738" s="146"/>
      <c r="B738" s="146"/>
      <c r="C738" s="146"/>
      <c r="D738" s="146"/>
      <c r="E738" s="146"/>
      <c r="F738" s="146"/>
      <c r="G738" s="146"/>
      <c r="H738" s="146"/>
      <c r="I738" s="146"/>
      <c r="J738" s="146"/>
      <c r="K738" s="146"/>
      <c r="L738" s="146"/>
      <c r="M738" s="146"/>
      <c r="N738" s="146"/>
      <c r="O738" s="146"/>
      <c r="P738" s="146"/>
      <c r="Q738" s="146"/>
      <c r="R738" s="146"/>
      <c r="S738" s="146"/>
      <c r="T738" s="146"/>
      <c r="U738" s="146"/>
      <c r="V738" s="146"/>
      <c r="W738" s="146"/>
      <c r="X738" s="146"/>
      <c r="Y738" s="146"/>
      <c r="Z738" s="146"/>
    </row>
    <row r="739" spans="1:26" ht="15.75" customHeight="1" x14ac:dyDescent="0.2">
      <c r="A739" s="146"/>
      <c r="B739" s="146"/>
      <c r="C739" s="146"/>
      <c r="D739" s="146"/>
      <c r="E739" s="146"/>
      <c r="F739" s="146"/>
      <c r="G739" s="146"/>
      <c r="H739" s="146"/>
      <c r="I739" s="146"/>
      <c r="J739" s="146"/>
      <c r="K739" s="146"/>
      <c r="L739" s="146"/>
      <c r="M739" s="146"/>
      <c r="N739" s="146"/>
      <c r="O739" s="146"/>
      <c r="P739" s="146"/>
      <c r="Q739" s="146"/>
      <c r="R739" s="146"/>
      <c r="S739" s="146"/>
      <c r="T739" s="146"/>
      <c r="U739" s="146"/>
      <c r="V739" s="146"/>
      <c r="W739" s="146"/>
      <c r="X739" s="146"/>
      <c r="Y739" s="146"/>
      <c r="Z739" s="146"/>
    </row>
    <row r="740" spans="1:26" ht="15.75" customHeight="1" x14ac:dyDescent="0.2">
      <c r="A740" s="146"/>
      <c r="B740" s="146"/>
      <c r="C740" s="146"/>
      <c r="D740" s="146"/>
      <c r="E740" s="146"/>
      <c r="F740" s="146"/>
      <c r="G740" s="146"/>
      <c r="H740" s="146"/>
      <c r="I740" s="146"/>
      <c r="J740" s="146"/>
      <c r="K740" s="146"/>
      <c r="L740" s="146"/>
      <c r="M740" s="146"/>
      <c r="N740" s="146"/>
      <c r="O740" s="146"/>
      <c r="P740" s="146"/>
      <c r="Q740" s="146"/>
      <c r="R740" s="146"/>
      <c r="S740" s="146"/>
      <c r="T740" s="146"/>
      <c r="U740" s="146"/>
      <c r="V740" s="146"/>
      <c r="W740" s="146"/>
      <c r="X740" s="146"/>
      <c r="Y740" s="146"/>
      <c r="Z740" s="146"/>
    </row>
    <row r="741" spans="1:26" ht="15.75" customHeight="1" x14ac:dyDescent="0.2">
      <c r="A741" s="146"/>
      <c r="B741" s="146"/>
      <c r="C741" s="146"/>
      <c r="D741" s="146"/>
      <c r="E741" s="146"/>
      <c r="F741" s="146"/>
      <c r="G741" s="146"/>
      <c r="H741" s="146"/>
      <c r="I741" s="146"/>
      <c r="J741" s="146"/>
      <c r="K741" s="146"/>
      <c r="L741" s="146"/>
      <c r="M741" s="146"/>
      <c r="N741" s="146"/>
      <c r="O741" s="146"/>
      <c r="P741" s="146"/>
      <c r="Q741" s="146"/>
      <c r="R741" s="146"/>
      <c r="S741" s="146"/>
      <c r="T741" s="146"/>
      <c r="U741" s="146"/>
      <c r="V741" s="146"/>
      <c r="W741" s="146"/>
      <c r="X741" s="146"/>
      <c r="Y741" s="146"/>
      <c r="Z741" s="146"/>
    </row>
    <row r="742" spans="1:26" ht="15.75" customHeight="1" x14ac:dyDescent="0.2">
      <c r="A742" s="146"/>
      <c r="B742" s="146"/>
      <c r="C742" s="146"/>
      <c r="D742" s="146"/>
      <c r="E742" s="146"/>
      <c r="F742" s="146"/>
      <c r="G742" s="146"/>
      <c r="H742" s="146"/>
      <c r="I742" s="146"/>
      <c r="J742" s="146"/>
      <c r="K742" s="146"/>
      <c r="L742" s="146"/>
      <c r="M742" s="146"/>
      <c r="N742" s="146"/>
      <c r="O742" s="146"/>
      <c r="P742" s="146"/>
      <c r="Q742" s="146"/>
      <c r="R742" s="146"/>
      <c r="S742" s="146"/>
      <c r="T742" s="146"/>
      <c r="U742" s="146"/>
      <c r="V742" s="146"/>
      <c r="W742" s="146"/>
      <c r="X742" s="146"/>
      <c r="Y742" s="146"/>
      <c r="Z742" s="146"/>
    </row>
    <row r="743" spans="1:26" ht="15.75" customHeight="1" x14ac:dyDescent="0.2">
      <c r="A743" s="146"/>
      <c r="B743" s="146"/>
      <c r="C743" s="146"/>
      <c r="D743" s="146"/>
      <c r="E743" s="146"/>
      <c r="F743" s="146"/>
      <c r="G743" s="146"/>
      <c r="H743" s="146"/>
      <c r="I743" s="146"/>
      <c r="J743" s="146"/>
      <c r="K743" s="146"/>
      <c r="L743" s="146"/>
      <c r="M743" s="146"/>
      <c r="N743" s="146"/>
      <c r="O743" s="146"/>
      <c r="P743" s="146"/>
      <c r="Q743" s="146"/>
      <c r="R743" s="146"/>
      <c r="S743" s="146"/>
      <c r="T743" s="146"/>
      <c r="U743" s="146"/>
      <c r="V743" s="146"/>
      <c r="W743" s="146"/>
      <c r="X743" s="146"/>
      <c r="Y743" s="146"/>
      <c r="Z743" s="146"/>
    </row>
    <row r="744" spans="1:26" ht="15.75" customHeight="1" x14ac:dyDescent="0.2">
      <c r="A744" s="146"/>
      <c r="B744" s="146"/>
      <c r="C744" s="146"/>
      <c r="D744" s="146"/>
      <c r="E744" s="146"/>
      <c r="F744" s="146"/>
      <c r="G744" s="146"/>
      <c r="H744" s="146"/>
      <c r="I744" s="146"/>
      <c r="J744" s="146"/>
      <c r="K744" s="146"/>
      <c r="L744" s="146"/>
      <c r="M744" s="146"/>
      <c r="N744" s="146"/>
      <c r="O744" s="146"/>
      <c r="P744" s="146"/>
      <c r="Q744" s="146"/>
      <c r="R744" s="146"/>
      <c r="S744" s="146"/>
      <c r="T744" s="146"/>
      <c r="U744" s="146"/>
      <c r="V744" s="146"/>
      <c r="W744" s="146"/>
      <c r="X744" s="146"/>
      <c r="Y744" s="146"/>
      <c r="Z744" s="146"/>
    </row>
    <row r="745" spans="1:26" ht="15.75" customHeight="1" x14ac:dyDescent="0.2">
      <c r="A745" s="146"/>
      <c r="B745" s="146"/>
      <c r="C745" s="146"/>
      <c r="D745" s="146"/>
      <c r="E745" s="146"/>
      <c r="F745" s="146"/>
      <c r="G745" s="146"/>
      <c r="H745" s="146"/>
      <c r="I745" s="146"/>
      <c r="J745" s="146"/>
      <c r="K745" s="146"/>
      <c r="L745" s="146"/>
      <c r="M745" s="146"/>
      <c r="N745" s="146"/>
      <c r="O745" s="146"/>
      <c r="P745" s="146"/>
      <c r="Q745" s="146"/>
      <c r="R745" s="146"/>
      <c r="S745" s="146"/>
      <c r="T745" s="146"/>
      <c r="U745" s="146"/>
      <c r="V745" s="146"/>
      <c r="W745" s="146"/>
      <c r="X745" s="146"/>
      <c r="Y745" s="146"/>
      <c r="Z745" s="146"/>
    </row>
    <row r="746" spans="1:26" ht="15.75" customHeight="1" x14ac:dyDescent="0.2">
      <c r="A746" s="146"/>
      <c r="B746" s="146"/>
      <c r="C746" s="146"/>
      <c r="D746" s="146"/>
      <c r="E746" s="146"/>
      <c r="F746" s="146"/>
      <c r="G746" s="146"/>
      <c r="H746" s="146"/>
      <c r="I746" s="146"/>
      <c r="J746" s="146"/>
      <c r="K746" s="146"/>
      <c r="L746" s="146"/>
      <c r="M746" s="146"/>
      <c r="N746" s="146"/>
      <c r="O746" s="146"/>
      <c r="P746" s="146"/>
      <c r="Q746" s="146"/>
      <c r="R746" s="146"/>
      <c r="S746" s="146"/>
      <c r="T746" s="146"/>
      <c r="U746" s="146"/>
      <c r="V746" s="146"/>
      <c r="W746" s="146"/>
      <c r="X746" s="146"/>
      <c r="Y746" s="146"/>
      <c r="Z746" s="146"/>
    </row>
    <row r="747" spans="1:26" ht="15.75" customHeight="1" x14ac:dyDescent="0.2">
      <c r="A747" s="146"/>
      <c r="B747" s="146"/>
      <c r="C747" s="146"/>
      <c r="D747" s="146"/>
      <c r="E747" s="146"/>
      <c r="F747" s="146"/>
      <c r="G747" s="146"/>
      <c r="H747" s="146"/>
      <c r="I747" s="146"/>
      <c r="J747" s="146"/>
      <c r="K747" s="146"/>
      <c r="L747" s="146"/>
      <c r="M747" s="146"/>
      <c r="N747" s="146"/>
      <c r="O747" s="146"/>
      <c r="P747" s="146"/>
      <c r="Q747" s="146"/>
      <c r="R747" s="146"/>
      <c r="S747" s="146"/>
      <c r="T747" s="146"/>
      <c r="U747" s="146"/>
      <c r="V747" s="146"/>
      <c r="W747" s="146"/>
      <c r="X747" s="146"/>
      <c r="Y747" s="146"/>
      <c r="Z747" s="146"/>
    </row>
    <row r="748" spans="1:26" ht="15.75" customHeight="1" x14ac:dyDescent="0.2">
      <c r="A748" s="146"/>
      <c r="B748" s="146"/>
      <c r="C748" s="146"/>
      <c r="D748" s="146"/>
      <c r="E748" s="146"/>
      <c r="F748" s="146"/>
      <c r="G748" s="146"/>
      <c r="H748" s="146"/>
      <c r="I748" s="146"/>
      <c r="J748" s="146"/>
      <c r="K748" s="146"/>
      <c r="L748" s="146"/>
      <c r="M748" s="146"/>
      <c r="N748" s="146"/>
      <c r="O748" s="146"/>
      <c r="P748" s="146"/>
      <c r="Q748" s="146"/>
      <c r="R748" s="146"/>
      <c r="S748" s="146"/>
      <c r="T748" s="146"/>
      <c r="U748" s="146"/>
      <c r="V748" s="146"/>
      <c r="W748" s="146"/>
      <c r="X748" s="146"/>
      <c r="Y748" s="146"/>
      <c r="Z748" s="146"/>
    </row>
    <row r="749" spans="1:26" ht="15.75" customHeight="1" x14ac:dyDescent="0.2">
      <c r="A749" s="146"/>
      <c r="B749" s="146"/>
      <c r="C749" s="146"/>
      <c r="D749" s="146"/>
      <c r="E749" s="146"/>
      <c r="F749" s="146"/>
      <c r="G749" s="146"/>
      <c r="H749" s="146"/>
      <c r="I749" s="146"/>
      <c r="J749" s="146"/>
      <c r="K749" s="146"/>
      <c r="L749" s="146"/>
      <c r="M749" s="146"/>
      <c r="N749" s="146"/>
      <c r="O749" s="146"/>
      <c r="P749" s="146"/>
      <c r="Q749" s="146"/>
      <c r="R749" s="146"/>
      <c r="S749" s="146"/>
      <c r="T749" s="146"/>
      <c r="U749" s="146"/>
      <c r="V749" s="146"/>
      <c r="W749" s="146"/>
      <c r="X749" s="146"/>
      <c r="Y749" s="146"/>
      <c r="Z749" s="146"/>
    </row>
    <row r="750" spans="1:26" ht="15.75" customHeight="1" x14ac:dyDescent="0.2">
      <c r="A750" s="146"/>
      <c r="B750" s="146"/>
      <c r="C750" s="146"/>
      <c r="D750" s="146"/>
      <c r="E750" s="146"/>
      <c r="F750" s="146"/>
      <c r="G750" s="146"/>
      <c r="H750" s="146"/>
      <c r="I750" s="146"/>
      <c r="J750" s="146"/>
      <c r="K750" s="146"/>
      <c r="L750" s="146"/>
      <c r="M750" s="146"/>
      <c r="N750" s="146"/>
      <c r="O750" s="146"/>
      <c r="P750" s="146"/>
      <c r="Q750" s="146"/>
      <c r="R750" s="146"/>
      <c r="S750" s="146"/>
      <c r="T750" s="146"/>
      <c r="U750" s="146"/>
      <c r="V750" s="146"/>
      <c r="W750" s="146"/>
      <c r="X750" s="146"/>
      <c r="Y750" s="146"/>
      <c r="Z750" s="146"/>
    </row>
    <row r="751" spans="1:26" ht="15.75" customHeight="1" x14ac:dyDescent="0.2">
      <c r="A751" s="146"/>
      <c r="B751" s="146"/>
      <c r="C751" s="146"/>
      <c r="D751" s="146"/>
      <c r="E751" s="146"/>
      <c r="F751" s="146"/>
      <c r="G751" s="146"/>
      <c r="H751" s="146"/>
      <c r="I751" s="146"/>
      <c r="J751" s="146"/>
      <c r="K751" s="146"/>
      <c r="L751" s="146"/>
      <c r="M751" s="146"/>
      <c r="N751" s="146"/>
      <c r="O751" s="146"/>
      <c r="P751" s="146"/>
      <c r="Q751" s="146"/>
      <c r="R751" s="146"/>
      <c r="S751" s="146"/>
      <c r="T751" s="146"/>
      <c r="U751" s="146"/>
      <c r="V751" s="146"/>
      <c r="W751" s="146"/>
      <c r="X751" s="146"/>
      <c r="Y751" s="146"/>
      <c r="Z751" s="146"/>
    </row>
    <row r="752" spans="1:26" ht="15.75" customHeight="1" x14ac:dyDescent="0.2">
      <c r="A752" s="146"/>
      <c r="B752" s="146"/>
      <c r="C752" s="146"/>
      <c r="D752" s="146"/>
      <c r="E752" s="146"/>
      <c r="F752" s="146"/>
      <c r="G752" s="146"/>
      <c r="H752" s="146"/>
      <c r="I752" s="146"/>
      <c r="J752" s="146"/>
      <c r="K752" s="146"/>
      <c r="L752" s="146"/>
      <c r="M752" s="146"/>
      <c r="N752" s="146"/>
      <c r="O752" s="146"/>
      <c r="P752" s="146"/>
      <c r="Q752" s="146"/>
      <c r="R752" s="146"/>
      <c r="S752" s="146"/>
      <c r="T752" s="146"/>
      <c r="U752" s="146"/>
      <c r="V752" s="146"/>
      <c r="W752" s="146"/>
      <c r="X752" s="146"/>
      <c r="Y752" s="146"/>
      <c r="Z752" s="146"/>
    </row>
    <row r="753" spans="1:26" ht="15.75" customHeight="1" x14ac:dyDescent="0.2">
      <c r="A753" s="146"/>
      <c r="B753" s="146"/>
      <c r="C753" s="146"/>
      <c r="D753" s="146"/>
      <c r="E753" s="146"/>
      <c r="F753" s="146"/>
      <c r="G753" s="146"/>
      <c r="H753" s="146"/>
      <c r="I753" s="146"/>
      <c r="J753" s="146"/>
      <c r="K753" s="146"/>
      <c r="L753" s="146"/>
      <c r="M753" s="146"/>
      <c r="N753" s="146"/>
      <c r="O753" s="146"/>
      <c r="P753" s="146"/>
      <c r="Q753" s="146"/>
      <c r="R753" s="146"/>
      <c r="S753" s="146"/>
      <c r="T753" s="146"/>
      <c r="U753" s="146"/>
      <c r="V753" s="146"/>
      <c r="W753" s="146"/>
      <c r="X753" s="146"/>
      <c r="Y753" s="146"/>
      <c r="Z753" s="146"/>
    </row>
    <row r="754" spans="1:26" ht="15.75" customHeight="1" x14ac:dyDescent="0.2">
      <c r="A754" s="146"/>
      <c r="B754" s="146"/>
      <c r="C754" s="146"/>
      <c r="D754" s="146"/>
      <c r="E754" s="146"/>
      <c r="F754" s="146"/>
      <c r="G754" s="146"/>
      <c r="H754" s="146"/>
      <c r="I754" s="146"/>
      <c r="J754" s="146"/>
      <c r="K754" s="146"/>
      <c r="L754" s="146"/>
      <c r="M754" s="146"/>
      <c r="N754" s="146"/>
      <c r="O754" s="146"/>
      <c r="P754" s="146"/>
      <c r="Q754" s="146"/>
      <c r="R754" s="146"/>
      <c r="S754" s="146"/>
      <c r="T754" s="146"/>
      <c r="U754" s="146"/>
      <c r="V754" s="146"/>
      <c r="W754" s="146"/>
      <c r="X754" s="146"/>
      <c r="Y754" s="146"/>
      <c r="Z754" s="146"/>
    </row>
    <row r="755" spans="1:26" ht="15.75" customHeight="1" x14ac:dyDescent="0.2">
      <c r="A755" s="146"/>
      <c r="B755" s="146"/>
      <c r="C755" s="146"/>
      <c r="D755" s="146"/>
      <c r="E755" s="146"/>
      <c r="F755" s="146"/>
      <c r="G755" s="146"/>
      <c r="H755" s="146"/>
      <c r="I755" s="146"/>
      <c r="J755" s="146"/>
      <c r="K755" s="146"/>
      <c r="L755" s="146"/>
      <c r="M755" s="146"/>
      <c r="N755" s="146"/>
      <c r="O755" s="146"/>
      <c r="P755" s="146"/>
      <c r="Q755" s="146"/>
      <c r="R755" s="146"/>
      <c r="S755" s="146"/>
      <c r="T755" s="146"/>
      <c r="U755" s="146"/>
      <c r="V755" s="146"/>
      <c r="W755" s="146"/>
      <c r="X755" s="146"/>
      <c r="Y755" s="146"/>
      <c r="Z755" s="146"/>
    </row>
    <row r="756" spans="1:26" ht="15.75" customHeight="1" x14ac:dyDescent="0.2">
      <c r="A756" s="146"/>
      <c r="B756" s="146"/>
      <c r="C756" s="146"/>
      <c r="D756" s="146"/>
      <c r="E756" s="146"/>
      <c r="F756" s="146"/>
      <c r="G756" s="146"/>
      <c r="H756" s="146"/>
      <c r="I756" s="146"/>
      <c r="J756" s="146"/>
      <c r="K756" s="146"/>
      <c r="L756" s="146"/>
      <c r="M756" s="146"/>
      <c r="N756" s="146"/>
      <c r="O756" s="146"/>
      <c r="P756" s="146"/>
      <c r="Q756" s="146"/>
      <c r="R756" s="146"/>
      <c r="S756" s="146"/>
      <c r="T756" s="146"/>
      <c r="U756" s="146"/>
      <c r="V756" s="146"/>
      <c r="W756" s="146"/>
      <c r="X756" s="146"/>
      <c r="Y756" s="146"/>
      <c r="Z756" s="146"/>
    </row>
    <row r="757" spans="1:26" ht="15.75" customHeight="1" x14ac:dyDescent="0.2">
      <c r="A757" s="146"/>
      <c r="B757" s="146"/>
      <c r="C757" s="146"/>
      <c r="D757" s="146"/>
      <c r="E757" s="146"/>
      <c r="F757" s="146"/>
      <c r="G757" s="146"/>
      <c r="H757" s="146"/>
      <c r="I757" s="146"/>
      <c r="J757" s="146"/>
      <c r="K757" s="146"/>
      <c r="L757" s="146"/>
      <c r="M757" s="146"/>
      <c r="N757" s="146"/>
      <c r="O757" s="146"/>
      <c r="P757" s="146"/>
      <c r="Q757" s="146"/>
      <c r="R757" s="146"/>
      <c r="S757" s="146"/>
      <c r="T757" s="146"/>
      <c r="U757" s="146"/>
      <c r="V757" s="146"/>
      <c r="W757" s="146"/>
      <c r="X757" s="146"/>
      <c r="Y757" s="146"/>
      <c r="Z757" s="146"/>
    </row>
    <row r="758" spans="1:26" ht="15.75" customHeight="1" x14ac:dyDescent="0.2">
      <c r="A758" s="146"/>
      <c r="B758" s="146"/>
      <c r="C758" s="146"/>
      <c r="D758" s="146"/>
      <c r="E758" s="146"/>
      <c r="F758" s="146"/>
      <c r="G758" s="146"/>
      <c r="H758" s="146"/>
      <c r="I758" s="146"/>
      <c r="J758" s="146"/>
      <c r="K758" s="146"/>
      <c r="L758" s="146"/>
      <c r="M758" s="146"/>
      <c r="N758" s="146"/>
      <c r="O758" s="146"/>
      <c r="P758" s="146"/>
      <c r="Q758" s="146"/>
      <c r="R758" s="146"/>
      <c r="S758" s="146"/>
      <c r="T758" s="146"/>
      <c r="U758" s="146"/>
      <c r="V758" s="146"/>
      <c r="W758" s="146"/>
      <c r="X758" s="146"/>
      <c r="Y758" s="146"/>
      <c r="Z758" s="146"/>
    </row>
    <row r="759" spans="1:26" ht="15.75" customHeight="1" x14ac:dyDescent="0.2">
      <c r="A759" s="146"/>
      <c r="B759" s="146"/>
      <c r="C759" s="146"/>
      <c r="D759" s="146"/>
      <c r="E759" s="146"/>
      <c r="F759" s="146"/>
      <c r="G759" s="146"/>
      <c r="H759" s="146"/>
      <c r="I759" s="146"/>
      <c r="J759" s="146"/>
      <c r="K759" s="146"/>
      <c r="L759" s="146"/>
      <c r="M759" s="146"/>
      <c r="N759" s="146"/>
      <c r="O759" s="146"/>
      <c r="P759" s="146"/>
      <c r="Q759" s="146"/>
      <c r="R759" s="146"/>
      <c r="S759" s="146"/>
      <c r="T759" s="146"/>
      <c r="U759" s="146"/>
      <c r="V759" s="146"/>
      <c r="W759" s="146"/>
      <c r="X759" s="146"/>
      <c r="Y759" s="146"/>
      <c r="Z759" s="146"/>
    </row>
    <row r="760" spans="1:26" ht="15.75" customHeight="1" x14ac:dyDescent="0.2">
      <c r="A760" s="146"/>
      <c r="B760" s="146"/>
      <c r="C760" s="146"/>
      <c r="D760" s="146"/>
      <c r="E760" s="146"/>
      <c r="F760" s="146"/>
      <c r="G760" s="146"/>
      <c r="H760" s="146"/>
      <c r="I760" s="146"/>
      <c r="J760" s="146"/>
      <c r="K760" s="146"/>
      <c r="L760" s="146"/>
      <c r="M760" s="146"/>
      <c r="N760" s="146"/>
      <c r="O760" s="146"/>
      <c r="P760" s="146"/>
      <c r="Q760" s="146"/>
      <c r="R760" s="146"/>
      <c r="S760" s="146"/>
      <c r="T760" s="146"/>
      <c r="U760" s="146"/>
      <c r="V760" s="146"/>
      <c r="W760" s="146"/>
      <c r="X760" s="146"/>
      <c r="Y760" s="146"/>
      <c r="Z760" s="146"/>
    </row>
    <row r="761" spans="1:26" ht="15.75" customHeight="1" x14ac:dyDescent="0.2">
      <c r="A761" s="146"/>
      <c r="B761" s="146"/>
      <c r="C761" s="146"/>
      <c r="D761" s="146"/>
      <c r="E761" s="146"/>
      <c r="F761" s="146"/>
      <c r="G761" s="146"/>
      <c r="H761" s="146"/>
      <c r="I761" s="146"/>
      <c r="J761" s="146"/>
      <c r="K761" s="146"/>
      <c r="L761" s="146"/>
      <c r="M761" s="146"/>
      <c r="N761" s="146"/>
      <c r="O761" s="146"/>
      <c r="P761" s="146"/>
      <c r="Q761" s="146"/>
      <c r="R761" s="146"/>
      <c r="S761" s="146"/>
      <c r="T761" s="146"/>
      <c r="U761" s="146"/>
      <c r="V761" s="146"/>
      <c r="W761" s="146"/>
      <c r="X761" s="146"/>
      <c r="Y761" s="146"/>
      <c r="Z761" s="146"/>
    </row>
    <row r="762" spans="1:26" ht="15.75" customHeight="1" x14ac:dyDescent="0.2">
      <c r="A762" s="146"/>
      <c r="B762" s="146"/>
      <c r="C762" s="146"/>
      <c r="D762" s="146"/>
      <c r="E762" s="146"/>
      <c r="F762" s="146"/>
      <c r="G762" s="146"/>
      <c r="H762" s="146"/>
      <c r="I762" s="146"/>
      <c r="J762" s="146"/>
      <c r="K762" s="146"/>
      <c r="L762" s="146"/>
      <c r="M762" s="146"/>
      <c r="N762" s="146"/>
      <c r="O762" s="146"/>
      <c r="P762" s="146"/>
      <c r="Q762" s="146"/>
      <c r="R762" s="146"/>
      <c r="S762" s="146"/>
      <c r="T762" s="146"/>
      <c r="U762" s="146"/>
      <c r="V762" s="146"/>
      <c r="W762" s="146"/>
      <c r="X762" s="146"/>
      <c r="Y762" s="146"/>
      <c r="Z762" s="146"/>
    </row>
    <row r="763" spans="1:26" ht="15.75" customHeight="1" x14ac:dyDescent="0.2">
      <c r="A763" s="146"/>
      <c r="B763" s="146"/>
      <c r="C763" s="146"/>
      <c r="D763" s="146"/>
      <c r="E763" s="146"/>
      <c r="F763" s="146"/>
      <c r="G763" s="146"/>
      <c r="H763" s="146"/>
      <c r="I763" s="146"/>
      <c r="J763" s="146"/>
      <c r="K763" s="146"/>
      <c r="L763" s="146"/>
      <c r="M763" s="146"/>
      <c r="N763" s="146"/>
      <c r="O763" s="146"/>
      <c r="P763" s="146"/>
      <c r="Q763" s="146"/>
      <c r="R763" s="146"/>
      <c r="S763" s="146"/>
      <c r="T763" s="146"/>
      <c r="U763" s="146"/>
      <c r="V763" s="146"/>
      <c r="W763" s="146"/>
      <c r="X763" s="146"/>
      <c r="Y763" s="146"/>
      <c r="Z763" s="146"/>
    </row>
    <row r="764" spans="1:26" ht="15.75" customHeight="1" x14ac:dyDescent="0.2">
      <c r="A764" s="146"/>
      <c r="B764" s="146"/>
      <c r="C764" s="146"/>
      <c r="D764" s="146"/>
      <c r="E764" s="146"/>
      <c r="F764" s="146"/>
      <c r="G764" s="146"/>
      <c r="H764" s="146"/>
      <c r="I764" s="146"/>
      <c r="J764" s="146"/>
      <c r="K764" s="146"/>
      <c r="L764" s="146"/>
      <c r="M764" s="146"/>
      <c r="N764" s="146"/>
      <c r="O764" s="146"/>
      <c r="P764" s="146"/>
      <c r="Q764" s="146"/>
      <c r="R764" s="146"/>
      <c r="S764" s="146"/>
      <c r="T764" s="146"/>
      <c r="U764" s="146"/>
      <c r="V764" s="146"/>
      <c r="W764" s="146"/>
      <c r="X764" s="146"/>
      <c r="Y764" s="146"/>
      <c r="Z764" s="146"/>
    </row>
    <row r="765" spans="1:26" ht="15.75" customHeight="1" x14ac:dyDescent="0.2">
      <c r="A765" s="146"/>
      <c r="B765" s="146"/>
      <c r="C765" s="146"/>
      <c r="D765" s="146"/>
      <c r="E765" s="146"/>
      <c r="F765" s="146"/>
      <c r="G765" s="146"/>
      <c r="H765" s="146"/>
      <c r="I765" s="146"/>
      <c r="J765" s="146"/>
      <c r="K765" s="146"/>
      <c r="L765" s="146"/>
      <c r="M765" s="146"/>
      <c r="N765" s="146"/>
      <c r="O765" s="146"/>
      <c r="P765" s="146"/>
      <c r="Q765" s="146"/>
      <c r="R765" s="146"/>
      <c r="S765" s="146"/>
      <c r="T765" s="146"/>
      <c r="U765" s="146"/>
      <c r="V765" s="146"/>
      <c r="W765" s="146"/>
      <c r="X765" s="146"/>
      <c r="Y765" s="146"/>
      <c r="Z765" s="146"/>
    </row>
    <row r="766" spans="1:26" ht="15.75" customHeight="1" x14ac:dyDescent="0.2">
      <c r="A766" s="146"/>
      <c r="B766" s="146"/>
      <c r="C766" s="146"/>
      <c r="D766" s="146"/>
      <c r="E766" s="146"/>
      <c r="F766" s="146"/>
      <c r="G766" s="146"/>
      <c r="H766" s="146"/>
      <c r="I766" s="146"/>
      <c r="J766" s="146"/>
      <c r="K766" s="146"/>
      <c r="L766" s="146"/>
      <c r="M766" s="146"/>
      <c r="N766" s="146"/>
      <c r="O766" s="146"/>
      <c r="P766" s="146"/>
      <c r="Q766" s="146"/>
      <c r="R766" s="146"/>
      <c r="S766" s="146"/>
      <c r="T766" s="146"/>
      <c r="U766" s="146"/>
      <c r="V766" s="146"/>
      <c r="W766" s="146"/>
      <c r="X766" s="146"/>
      <c r="Y766" s="146"/>
      <c r="Z766" s="146"/>
    </row>
    <row r="767" spans="1:26" ht="15.75" customHeight="1" x14ac:dyDescent="0.2">
      <c r="A767" s="146"/>
      <c r="B767" s="146"/>
      <c r="C767" s="146"/>
      <c r="D767" s="146"/>
      <c r="E767" s="146"/>
      <c r="F767" s="146"/>
      <c r="G767" s="146"/>
      <c r="H767" s="146"/>
      <c r="I767" s="146"/>
      <c r="J767" s="146"/>
      <c r="K767" s="146"/>
      <c r="L767" s="146"/>
      <c r="M767" s="146"/>
      <c r="N767" s="146"/>
      <c r="O767" s="146"/>
      <c r="P767" s="146"/>
      <c r="Q767" s="146"/>
      <c r="R767" s="146"/>
      <c r="S767" s="146"/>
      <c r="T767" s="146"/>
      <c r="U767" s="146"/>
      <c r="V767" s="146"/>
      <c r="W767" s="146"/>
      <c r="X767" s="146"/>
      <c r="Y767" s="146"/>
      <c r="Z767" s="146"/>
    </row>
    <row r="768" spans="1:26" ht="15.75" customHeight="1" x14ac:dyDescent="0.2">
      <c r="A768" s="146"/>
      <c r="B768" s="146"/>
      <c r="C768" s="146"/>
      <c r="D768" s="146"/>
      <c r="E768" s="146"/>
      <c r="F768" s="146"/>
      <c r="G768" s="146"/>
      <c r="H768" s="146"/>
      <c r="I768" s="146"/>
      <c r="J768" s="146"/>
      <c r="K768" s="146"/>
      <c r="L768" s="146"/>
      <c r="M768" s="146"/>
      <c r="N768" s="146"/>
      <c r="O768" s="146"/>
      <c r="P768" s="146"/>
      <c r="Q768" s="146"/>
      <c r="R768" s="146"/>
      <c r="S768" s="146"/>
      <c r="T768" s="146"/>
      <c r="U768" s="146"/>
      <c r="V768" s="146"/>
      <c r="W768" s="146"/>
      <c r="X768" s="146"/>
      <c r="Y768" s="146"/>
      <c r="Z768" s="146"/>
    </row>
    <row r="769" spans="1:26" ht="15.75" customHeight="1" x14ac:dyDescent="0.2">
      <c r="A769" s="146"/>
      <c r="B769" s="146"/>
      <c r="C769" s="146"/>
      <c r="D769" s="146"/>
      <c r="E769" s="146"/>
      <c r="F769" s="146"/>
      <c r="G769" s="146"/>
      <c r="H769" s="146"/>
      <c r="I769" s="146"/>
      <c r="J769" s="146"/>
      <c r="K769" s="146"/>
      <c r="L769" s="146"/>
      <c r="M769" s="146"/>
      <c r="N769" s="146"/>
      <c r="O769" s="146"/>
      <c r="P769" s="146"/>
      <c r="Q769" s="146"/>
      <c r="R769" s="146"/>
      <c r="S769" s="146"/>
      <c r="T769" s="146"/>
      <c r="U769" s="146"/>
      <c r="V769" s="146"/>
      <c r="W769" s="146"/>
      <c r="X769" s="146"/>
      <c r="Y769" s="146"/>
      <c r="Z769" s="146"/>
    </row>
    <row r="770" spans="1:26" ht="15.75" customHeight="1" x14ac:dyDescent="0.2">
      <c r="A770" s="146"/>
      <c r="B770" s="146"/>
      <c r="C770" s="146"/>
      <c r="D770" s="146"/>
      <c r="E770" s="146"/>
      <c r="F770" s="146"/>
      <c r="G770" s="146"/>
      <c r="H770" s="146"/>
      <c r="I770" s="146"/>
      <c r="J770" s="146"/>
      <c r="K770" s="146"/>
      <c r="L770" s="146"/>
      <c r="M770" s="146"/>
      <c r="N770" s="146"/>
      <c r="O770" s="146"/>
      <c r="P770" s="146"/>
      <c r="Q770" s="146"/>
      <c r="R770" s="146"/>
      <c r="S770" s="146"/>
      <c r="T770" s="146"/>
      <c r="U770" s="146"/>
      <c r="V770" s="146"/>
      <c r="W770" s="146"/>
      <c r="X770" s="146"/>
      <c r="Y770" s="146"/>
      <c r="Z770" s="146"/>
    </row>
    <row r="771" spans="1:26" ht="15.75" customHeight="1" x14ac:dyDescent="0.2">
      <c r="A771" s="146"/>
      <c r="B771" s="146"/>
      <c r="C771" s="146"/>
      <c r="D771" s="146"/>
      <c r="E771" s="146"/>
      <c r="F771" s="146"/>
      <c r="G771" s="146"/>
      <c r="H771" s="146"/>
      <c r="I771" s="146"/>
      <c r="J771" s="146"/>
      <c r="K771" s="146"/>
      <c r="L771" s="146"/>
      <c r="M771" s="146"/>
      <c r="N771" s="146"/>
      <c r="O771" s="146"/>
      <c r="P771" s="146"/>
      <c r="Q771" s="146"/>
      <c r="R771" s="146"/>
      <c r="S771" s="146"/>
      <c r="T771" s="146"/>
      <c r="U771" s="146"/>
      <c r="V771" s="146"/>
      <c r="W771" s="146"/>
      <c r="X771" s="146"/>
      <c r="Y771" s="146"/>
      <c r="Z771" s="146"/>
    </row>
    <row r="772" spans="1:26" ht="15.75" customHeight="1" x14ac:dyDescent="0.2">
      <c r="A772" s="146"/>
      <c r="B772" s="146"/>
      <c r="C772" s="146"/>
      <c r="D772" s="146"/>
      <c r="E772" s="146"/>
      <c r="F772" s="146"/>
      <c r="G772" s="146"/>
      <c r="H772" s="146"/>
      <c r="I772" s="146"/>
      <c r="J772" s="146"/>
      <c r="K772" s="146"/>
      <c r="L772" s="146"/>
      <c r="M772" s="146"/>
      <c r="N772" s="146"/>
      <c r="O772" s="146"/>
      <c r="P772" s="146"/>
      <c r="Q772" s="146"/>
      <c r="R772" s="146"/>
      <c r="S772" s="146"/>
      <c r="T772" s="146"/>
      <c r="U772" s="146"/>
      <c r="V772" s="146"/>
      <c r="W772" s="146"/>
      <c r="X772" s="146"/>
      <c r="Y772" s="146"/>
      <c r="Z772" s="146"/>
    </row>
    <row r="773" spans="1:26" ht="15.75" customHeight="1" x14ac:dyDescent="0.2">
      <c r="A773" s="146"/>
      <c r="B773" s="146"/>
      <c r="C773" s="146"/>
      <c r="D773" s="146"/>
      <c r="E773" s="146"/>
      <c r="F773" s="146"/>
      <c r="G773" s="146"/>
      <c r="H773" s="146"/>
      <c r="I773" s="146"/>
      <c r="J773" s="146"/>
      <c r="K773" s="146"/>
      <c r="L773" s="146"/>
      <c r="M773" s="146"/>
      <c r="N773" s="146"/>
      <c r="O773" s="146"/>
      <c r="P773" s="146"/>
      <c r="Q773" s="146"/>
      <c r="R773" s="146"/>
      <c r="S773" s="146"/>
      <c r="T773" s="146"/>
      <c r="U773" s="146"/>
      <c r="V773" s="146"/>
      <c r="W773" s="146"/>
      <c r="X773" s="146"/>
      <c r="Y773" s="146"/>
      <c r="Z773" s="146"/>
    </row>
    <row r="774" spans="1:26" ht="15.75" customHeight="1" x14ac:dyDescent="0.2">
      <c r="A774" s="146"/>
      <c r="B774" s="146"/>
      <c r="C774" s="146"/>
      <c r="D774" s="146"/>
      <c r="E774" s="146"/>
      <c r="F774" s="146"/>
      <c r="G774" s="146"/>
      <c r="H774" s="146"/>
      <c r="I774" s="146"/>
      <c r="J774" s="146"/>
      <c r="K774" s="146"/>
      <c r="L774" s="146"/>
      <c r="M774" s="146"/>
      <c r="N774" s="146"/>
      <c r="O774" s="146"/>
      <c r="P774" s="146"/>
      <c r="Q774" s="146"/>
      <c r="R774" s="146"/>
      <c r="S774" s="146"/>
      <c r="T774" s="146"/>
      <c r="U774" s="146"/>
      <c r="V774" s="146"/>
      <c r="W774" s="146"/>
      <c r="X774" s="146"/>
      <c r="Y774" s="146"/>
      <c r="Z774" s="146"/>
    </row>
    <row r="775" spans="1:26" ht="15.75" customHeight="1" x14ac:dyDescent="0.2">
      <c r="A775" s="146"/>
      <c r="B775" s="146"/>
      <c r="C775" s="146"/>
      <c r="D775" s="146"/>
      <c r="E775" s="146"/>
      <c r="F775" s="146"/>
      <c r="G775" s="146"/>
      <c r="H775" s="146"/>
      <c r="I775" s="146"/>
      <c r="J775" s="146"/>
      <c r="K775" s="146"/>
      <c r="L775" s="146"/>
      <c r="M775" s="146"/>
      <c r="N775" s="146"/>
      <c r="O775" s="146"/>
      <c r="P775" s="146"/>
      <c r="Q775" s="146"/>
      <c r="R775" s="146"/>
      <c r="S775" s="146"/>
      <c r="T775" s="146"/>
      <c r="U775" s="146"/>
      <c r="V775" s="146"/>
      <c r="W775" s="146"/>
      <c r="X775" s="146"/>
      <c r="Y775" s="146"/>
      <c r="Z775" s="146"/>
    </row>
    <row r="776" spans="1:26" ht="15.75" customHeight="1" x14ac:dyDescent="0.2">
      <c r="A776" s="146"/>
      <c r="B776" s="146"/>
      <c r="C776" s="146"/>
      <c r="D776" s="146"/>
      <c r="E776" s="146"/>
      <c r="F776" s="146"/>
      <c r="G776" s="146"/>
      <c r="H776" s="146"/>
      <c r="I776" s="146"/>
      <c r="J776" s="146"/>
      <c r="K776" s="146"/>
      <c r="L776" s="146"/>
      <c r="M776" s="146"/>
      <c r="N776" s="146"/>
      <c r="O776" s="146"/>
      <c r="P776" s="146"/>
      <c r="Q776" s="146"/>
      <c r="R776" s="146"/>
      <c r="S776" s="146"/>
      <c r="T776" s="146"/>
      <c r="U776" s="146"/>
      <c r="V776" s="146"/>
      <c r="W776" s="146"/>
      <c r="X776" s="146"/>
      <c r="Y776" s="146"/>
      <c r="Z776" s="146"/>
    </row>
    <row r="777" spans="1:26" ht="15.75" customHeight="1" x14ac:dyDescent="0.2">
      <c r="A777" s="146"/>
      <c r="B777" s="146"/>
      <c r="C777" s="146"/>
      <c r="D777" s="146"/>
      <c r="E777" s="146"/>
      <c r="F777" s="146"/>
      <c r="G777" s="146"/>
      <c r="H777" s="146"/>
      <c r="I777" s="146"/>
      <c r="J777" s="146"/>
      <c r="K777" s="146"/>
      <c r="L777" s="146"/>
      <c r="M777" s="146"/>
      <c r="N777" s="146"/>
      <c r="O777" s="146"/>
      <c r="P777" s="146"/>
      <c r="Q777" s="146"/>
      <c r="R777" s="146"/>
      <c r="S777" s="146"/>
      <c r="T777" s="146"/>
      <c r="U777" s="146"/>
      <c r="V777" s="146"/>
      <c r="W777" s="146"/>
      <c r="X777" s="146"/>
      <c r="Y777" s="146"/>
      <c r="Z777" s="146"/>
    </row>
    <row r="778" spans="1:26" ht="15.75" customHeight="1" x14ac:dyDescent="0.2">
      <c r="A778" s="146"/>
      <c r="B778" s="146"/>
      <c r="C778" s="146"/>
      <c r="D778" s="146"/>
      <c r="E778" s="146"/>
      <c r="F778" s="146"/>
      <c r="G778" s="146"/>
      <c r="H778" s="146"/>
      <c r="I778" s="146"/>
      <c r="J778" s="146"/>
      <c r="K778" s="146"/>
      <c r="L778" s="146"/>
      <c r="M778" s="146"/>
      <c r="N778" s="146"/>
      <c r="O778" s="146"/>
      <c r="P778" s="146"/>
      <c r="Q778" s="146"/>
      <c r="R778" s="146"/>
      <c r="S778" s="146"/>
      <c r="T778" s="146"/>
      <c r="U778" s="146"/>
      <c r="V778" s="146"/>
      <c r="W778" s="146"/>
      <c r="X778" s="146"/>
      <c r="Y778" s="146"/>
      <c r="Z778" s="146"/>
    </row>
    <row r="779" spans="1:26" ht="15.75" customHeight="1" x14ac:dyDescent="0.2">
      <c r="A779" s="146"/>
      <c r="B779" s="146"/>
      <c r="C779" s="146"/>
      <c r="D779" s="146"/>
      <c r="E779" s="146"/>
      <c r="F779" s="146"/>
      <c r="G779" s="146"/>
      <c r="H779" s="146"/>
      <c r="I779" s="146"/>
      <c r="J779" s="146"/>
      <c r="K779" s="146"/>
      <c r="L779" s="146"/>
      <c r="M779" s="146"/>
      <c r="N779" s="146"/>
      <c r="O779" s="146"/>
      <c r="P779" s="146"/>
      <c r="Q779" s="146"/>
      <c r="R779" s="146"/>
      <c r="S779" s="146"/>
      <c r="T779" s="146"/>
      <c r="U779" s="146"/>
      <c r="V779" s="146"/>
      <c r="W779" s="146"/>
      <c r="X779" s="146"/>
      <c r="Y779" s="146"/>
      <c r="Z779" s="146"/>
    </row>
    <row r="780" spans="1:26" ht="15.75" customHeight="1" x14ac:dyDescent="0.2">
      <c r="A780" s="146"/>
      <c r="B780" s="146"/>
      <c r="C780" s="146"/>
      <c r="D780" s="146"/>
      <c r="E780" s="146"/>
      <c r="F780" s="146"/>
      <c r="G780" s="146"/>
      <c r="H780" s="146"/>
      <c r="I780" s="146"/>
      <c r="J780" s="146"/>
      <c r="K780" s="146"/>
      <c r="L780" s="146"/>
      <c r="M780" s="146"/>
      <c r="N780" s="146"/>
      <c r="O780" s="146"/>
      <c r="P780" s="146"/>
      <c r="Q780" s="146"/>
      <c r="R780" s="146"/>
      <c r="S780" s="146"/>
      <c r="T780" s="146"/>
      <c r="U780" s="146"/>
      <c r="V780" s="146"/>
      <c r="W780" s="146"/>
      <c r="X780" s="146"/>
      <c r="Y780" s="146"/>
      <c r="Z780" s="146"/>
    </row>
    <row r="781" spans="1:26" ht="15.75" customHeight="1" x14ac:dyDescent="0.2">
      <c r="A781" s="146"/>
      <c r="B781" s="146"/>
      <c r="C781" s="146"/>
      <c r="D781" s="146"/>
      <c r="E781" s="146"/>
      <c r="F781" s="146"/>
      <c r="G781" s="146"/>
      <c r="H781" s="146"/>
      <c r="I781" s="146"/>
      <c r="J781" s="146"/>
      <c r="K781" s="146"/>
      <c r="L781" s="146"/>
      <c r="M781" s="146"/>
      <c r="N781" s="146"/>
      <c r="O781" s="146"/>
      <c r="P781" s="146"/>
      <c r="Q781" s="146"/>
      <c r="R781" s="146"/>
      <c r="S781" s="146"/>
      <c r="T781" s="146"/>
      <c r="U781" s="146"/>
      <c r="V781" s="146"/>
      <c r="W781" s="146"/>
      <c r="X781" s="146"/>
      <c r="Y781" s="146"/>
      <c r="Z781" s="146"/>
    </row>
    <row r="782" spans="1:26" ht="15.75" customHeight="1" x14ac:dyDescent="0.2">
      <c r="A782" s="146"/>
      <c r="B782" s="146"/>
      <c r="C782" s="146"/>
      <c r="D782" s="146"/>
      <c r="E782" s="146"/>
      <c r="F782" s="146"/>
      <c r="G782" s="146"/>
      <c r="H782" s="146"/>
      <c r="I782" s="146"/>
      <c r="J782" s="146"/>
      <c r="K782" s="146"/>
      <c r="L782" s="146"/>
      <c r="M782" s="146"/>
      <c r="N782" s="146"/>
      <c r="O782" s="146"/>
      <c r="P782" s="146"/>
      <c r="Q782" s="146"/>
      <c r="R782" s="146"/>
      <c r="S782" s="146"/>
      <c r="T782" s="146"/>
      <c r="U782" s="146"/>
      <c r="V782" s="146"/>
      <c r="W782" s="146"/>
      <c r="X782" s="146"/>
      <c r="Y782" s="146"/>
      <c r="Z782" s="146"/>
    </row>
    <row r="783" spans="1:26" ht="15.75" customHeight="1" x14ac:dyDescent="0.2">
      <c r="A783" s="146"/>
      <c r="B783" s="146"/>
      <c r="C783" s="146"/>
      <c r="D783" s="146"/>
      <c r="E783" s="146"/>
      <c r="F783" s="146"/>
      <c r="G783" s="146"/>
      <c r="H783" s="146"/>
      <c r="I783" s="146"/>
      <c r="J783" s="146"/>
      <c r="K783" s="146"/>
      <c r="L783" s="146"/>
      <c r="M783" s="146"/>
      <c r="N783" s="146"/>
      <c r="O783" s="146"/>
      <c r="P783" s="146"/>
      <c r="Q783" s="146"/>
      <c r="R783" s="146"/>
      <c r="S783" s="146"/>
      <c r="T783" s="146"/>
      <c r="U783" s="146"/>
      <c r="V783" s="146"/>
      <c r="W783" s="146"/>
      <c r="X783" s="146"/>
      <c r="Y783" s="146"/>
      <c r="Z783" s="146"/>
    </row>
    <row r="784" spans="1:26" ht="15.75" customHeight="1" x14ac:dyDescent="0.2">
      <c r="A784" s="146"/>
      <c r="B784" s="146"/>
      <c r="C784" s="146"/>
      <c r="D784" s="146"/>
      <c r="E784" s="146"/>
      <c r="F784" s="146"/>
      <c r="G784" s="146"/>
      <c r="H784" s="146"/>
      <c r="I784" s="146"/>
      <c r="J784" s="146"/>
      <c r="K784" s="146"/>
      <c r="L784" s="146"/>
      <c r="M784" s="146"/>
      <c r="N784" s="146"/>
      <c r="O784" s="146"/>
      <c r="P784" s="146"/>
      <c r="Q784" s="146"/>
      <c r="R784" s="146"/>
      <c r="S784" s="146"/>
      <c r="T784" s="146"/>
      <c r="U784" s="146"/>
      <c r="V784" s="146"/>
      <c r="W784" s="146"/>
      <c r="X784" s="146"/>
      <c r="Y784" s="146"/>
      <c r="Z784" s="146"/>
    </row>
    <row r="785" spans="1:26" ht="15.75" customHeight="1" x14ac:dyDescent="0.2">
      <c r="A785" s="146"/>
      <c r="B785" s="146"/>
      <c r="C785" s="146"/>
      <c r="D785" s="146"/>
      <c r="E785" s="146"/>
      <c r="F785" s="146"/>
      <c r="G785" s="146"/>
      <c r="H785" s="146"/>
      <c r="I785" s="146"/>
      <c r="J785" s="146"/>
      <c r="K785" s="146"/>
      <c r="L785" s="146"/>
      <c r="M785" s="146"/>
      <c r="N785" s="146"/>
      <c r="O785" s="146"/>
      <c r="P785" s="146"/>
      <c r="Q785" s="146"/>
      <c r="R785" s="146"/>
      <c r="S785" s="146"/>
      <c r="T785" s="146"/>
      <c r="U785" s="146"/>
      <c r="V785" s="146"/>
      <c r="W785" s="146"/>
      <c r="X785" s="146"/>
      <c r="Y785" s="146"/>
      <c r="Z785" s="146"/>
    </row>
    <row r="786" spans="1:26" ht="15.75" customHeight="1" x14ac:dyDescent="0.2">
      <c r="A786" s="146"/>
      <c r="B786" s="146"/>
      <c r="C786" s="146"/>
      <c r="D786" s="146"/>
      <c r="E786" s="146"/>
      <c r="F786" s="146"/>
      <c r="G786" s="146"/>
      <c r="H786" s="146"/>
      <c r="I786" s="146"/>
      <c r="J786" s="146"/>
      <c r="K786" s="146"/>
      <c r="L786" s="146"/>
      <c r="M786" s="146"/>
      <c r="N786" s="146"/>
      <c r="O786" s="146"/>
      <c r="P786" s="146"/>
      <c r="Q786" s="146"/>
      <c r="R786" s="146"/>
      <c r="S786" s="146"/>
      <c r="T786" s="146"/>
      <c r="U786" s="146"/>
      <c r="V786" s="146"/>
      <c r="W786" s="146"/>
      <c r="X786" s="146"/>
      <c r="Y786" s="146"/>
      <c r="Z786" s="146"/>
    </row>
    <row r="787" spans="1:26" ht="15.75" customHeight="1" x14ac:dyDescent="0.2">
      <c r="A787" s="146"/>
      <c r="B787" s="146"/>
      <c r="C787" s="146"/>
      <c r="D787" s="146"/>
      <c r="E787" s="146"/>
      <c r="F787" s="146"/>
      <c r="G787" s="146"/>
      <c r="H787" s="146"/>
      <c r="I787" s="146"/>
      <c r="J787" s="146"/>
      <c r="K787" s="146"/>
      <c r="L787" s="146"/>
      <c r="M787" s="146"/>
      <c r="N787" s="146"/>
      <c r="O787" s="146"/>
      <c r="P787" s="146"/>
      <c r="Q787" s="146"/>
      <c r="R787" s="146"/>
      <c r="S787" s="146"/>
      <c r="T787" s="146"/>
      <c r="U787" s="146"/>
      <c r="V787" s="146"/>
      <c r="W787" s="146"/>
      <c r="X787" s="146"/>
      <c r="Y787" s="146"/>
      <c r="Z787" s="146"/>
    </row>
    <row r="788" spans="1:26" ht="15.75" customHeight="1" x14ac:dyDescent="0.2">
      <c r="A788" s="146"/>
      <c r="B788" s="146"/>
      <c r="C788" s="146"/>
      <c r="D788" s="146"/>
      <c r="E788" s="146"/>
      <c r="F788" s="146"/>
      <c r="G788" s="146"/>
      <c r="H788" s="146"/>
      <c r="I788" s="146"/>
      <c r="J788" s="146"/>
      <c r="K788" s="146"/>
      <c r="L788" s="146"/>
      <c r="M788" s="146"/>
      <c r="N788" s="146"/>
      <c r="O788" s="146"/>
      <c r="P788" s="146"/>
      <c r="Q788" s="146"/>
      <c r="R788" s="146"/>
      <c r="S788" s="146"/>
      <c r="T788" s="146"/>
      <c r="U788" s="146"/>
      <c r="V788" s="146"/>
      <c r="W788" s="146"/>
      <c r="X788" s="146"/>
      <c r="Y788" s="146"/>
      <c r="Z788" s="146"/>
    </row>
    <row r="789" spans="1:26" ht="15.75" customHeight="1" x14ac:dyDescent="0.2">
      <c r="A789" s="146"/>
      <c r="B789" s="146"/>
      <c r="C789" s="146"/>
      <c r="D789" s="146"/>
      <c r="E789" s="146"/>
      <c r="F789" s="146"/>
      <c r="G789" s="146"/>
      <c r="H789" s="146"/>
      <c r="I789" s="146"/>
      <c r="J789" s="146"/>
      <c r="K789" s="146"/>
      <c r="L789" s="146"/>
      <c r="M789" s="146"/>
      <c r="N789" s="146"/>
      <c r="O789" s="146"/>
      <c r="P789" s="146"/>
      <c r="Q789" s="146"/>
      <c r="R789" s="146"/>
      <c r="S789" s="146"/>
      <c r="T789" s="146"/>
      <c r="U789" s="146"/>
      <c r="V789" s="146"/>
      <c r="W789" s="146"/>
      <c r="X789" s="146"/>
      <c r="Y789" s="146"/>
      <c r="Z789" s="146"/>
    </row>
    <row r="790" spans="1:26" ht="15.75" customHeight="1" x14ac:dyDescent="0.2">
      <c r="A790" s="146"/>
      <c r="B790" s="146"/>
      <c r="C790" s="146"/>
      <c r="D790" s="146"/>
      <c r="E790" s="146"/>
      <c r="F790" s="146"/>
      <c r="G790" s="146"/>
      <c r="H790" s="146"/>
      <c r="I790" s="146"/>
      <c r="J790" s="146"/>
      <c r="K790" s="146"/>
      <c r="L790" s="146"/>
      <c r="M790" s="146"/>
      <c r="N790" s="146"/>
      <c r="O790" s="146"/>
      <c r="P790" s="146"/>
      <c r="Q790" s="146"/>
      <c r="R790" s="146"/>
      <c r="S790" s="146"/>
      <c r="T790" s="146"/>
      <c r="U790" s="146"/>
      <c r="V790" s="146"/>
      <c r="W790" s="146"/>
      <c r="X790" s="146"/>
      <c r="Y790" s="146"/>
      <c r="Z790" s="146"/>
    </row>
    <row r="791" spans="1:26" ht="15.75" customHeight="1" x14ac:dyDescent="0.2">
      <c r="A791" s="146"/>
      <c r="B791" s="146"/>
      <c r="C791" s="146"/>
      <c r="D791" s="146"/>
      <c r="E791" s="146"/>
      <c r="F791" s="146"/>
      <c r="G791" s="146"/>
      <c r="H791" s="146"/>
      <c r="I791" s="146"/>
      <c r="J791" s="146"/>
      <c r="K791" s="146"/>
      <c r="L791" s="146"/>
      <c r="M791" s="146"/>
      <c r="N791" s="146"/>
      <c r="O791" s="146"/>
      <c r="P791" s="146"/>
      <c r="Q791" s="146"/>
      <c r="R791" s="146"/>
      <c r="S791" s="146"/>
      <c r="T791" s="146"/>
      <c r="U791" s="146"/>
      <c r="V791" s="146"/>
      <c r="W791" s="146"/>
      <c r="X791" s="146"/>
      <c r="Y791" s="146"/>
      <c r="Z791" s="146"/>
    </row>
    <row r="792" spans="1:26" ht="15.75" customHeight="1" x14ac:dyDescent="0.2">
      <c r="A792" s="146"/>
      <c r="B792" s="146"/>
      <c r="C792" s="146"/>
      <c r="D792" s="146"/>
      <c r="E792" s="146"/>
      <c r="F792" s="146"/>
      <c r="G792" s="146"/>
      <c r="H792" s="146"/>
      <c r="I792" s="146"/>
      <c r="J792" s="146"/>
      <c r="K792" s="146"/>
      <c r="L792" s="146"/>
      <c r="M792" s="146"/>
      <c r="N792" s="146"/>
      <c r="O792" s="146"/>
      <c r="P792" s="146"/>
      <c r="Q792" s="146"/>
      <c r="R792" s="146"/>
      <c r="S792" s="146"/>
      <c r="T792" s="146"/>
      <c r="U792" s="146"/>
      <c r="V792" s="146"/>
      <c r="W792" s="146"/>
      <c r="X792" s="146"/>
      <c r="Y792" s="146"/>
      <c r="Z792" s="146"/>
    </row>
    <row r="793" spans="1:26" ht="15.75" customHeight="1" x14ac:dyDescent="0.2">
      <c r="A793" s="146"/>
      <c r="B793" s="146"/>
      <c r="C793" s="146"/>
      <c r="D793" s="146"/>
      <c r="E793" s="146"/>
      <c r="F793" s="146"/>
      <c r="G793" s="146"/>
      <c r="H793" s="146"/>
      <c r="I793" s="146"/>
      <c r="J793" s="146"/>
      <c r="K793" s="146"/>
      <c r="L793" s="146"/>
      <c r="M793" s="146"/>
      <c r="N793" s="146"/>
      <c r="O793" s="146"/>
      <c r="P793" s="146"/>
      <c r="Q793" s="146"/>
      <c r="R793" s="146"/>
      <c r="S793" s="146"/>
      <c r="T793" s="146"/>
      <c r="U793" s="146"/>
      <c r="V793" s="146"/>
      <c r="W793" s="146"/>
      <c r="X793" s="146"/>
      <c r="Y793" s="146"/>
      <c r="Z793" s="146"/>
    </row>
    <row r="794" spans="1:26" ht="15.75" customHeight="1" x14ac:dyDescent="0.2">
      <c r="A794" s="146"/>
      <c r="B794" s="146"/>
      <c r="C794" s="146"/>
      <c r="D794" s="146"/>
      <c r="E794" s="146"/>
      <c r="F794" s="146"/>
      <c r="G794" s="146"/>
      <c r="H794" s="146"/>
      <c r="I794" s="146"/>
      <c r="J794" s="146"/>
      <c r="K794" s="146"/>
      <c r="L794" s="146"/>
      <c r="M794" s="146"/>
      <c r="N794" s="146"/>
      <c r="O794" s="146"/>
      <c r="P794" s="146"/>
      <c r="Q794" s="146"/>
      <c r="R794" s="146"/>
      <c r="S794" s="146"/>
      <c r="T794" s="146"/>
      <c r="U794" s="146"/>
      <c r="V794" s="146"/>
      <c r="W794" s="146"/>
      <c r="X794" s="146"/>
      <c r="Y794" s="146"/>
      <c r="Z794" s="146"/>
    </row>
    <row r="795" spans="1:26" ht="15.75" customHeight="1" x14ac:dyDescent="0.2">
      <c r="A795" s="146"/>
      <c r="B795" s="146"/>
      <c r="C795" s="146"/>
      <c r="D795" s="146"/>
      <c r="E795" s="146"/>
      <c r="F795" s="146"/>
      <c r="G795" s="146"/>
      <c r="H795" s="146"/>
      <c r="I795" s="146"/>
      <c r="J795" s="146"/>
      <c r="K795" s="146"/>
      <c r="L795" s="146"/>
      <c r="M795" s="146"/>
      <c r="N795" s="146"/>
      <c r="O795" s="146"/>
      <c r="P795" s="146"/>
      <c r="Q795" s="146"/>
      <c r="R795" s="146"/>
      <c r="S795" s="146"/>
      <c r="T795" s="146"/>
      <c r="U795" s="146"/>
      <c r="V795" s="146"/>
      <c r="W795" s="146"/>
      <c r="X795" s="146"/>
      <c r="Y795" s="146"/>
      <c r="Z795" s="146"/>
    </row>
    <row r="796" spans="1:26" ht="15.75" customHeight="1" x14ac:dyDescent="0.2">
      <c r="A796" s="146"/>
      <c r="B796" s="146"/>
      <c r="C796" s="146"/>
      <c r="D796" s="146"/>
      <c r="E796" s="146"/>
      <c r="F796" s="146"/>
      <c r="G796" s="146"/>
      <c r="H796" s="146"/>
      <c r="I796" s="146"/>
      <c r="J796" s="146"/>
      <c r="K796" s="146"/>
      <c r="L796" s="146"/>
      <c r="M796" s="146"/>
      <c r="N796" s="146"/>
      <c r="O796" s="146"/>
      <c r="P796" s="146"/>
      <c r="Q796" s="146"/>
      <c r="R796" s="146"/>
      <c r="S796" s="146"/>
      <c r="T796" s="146"/>
      <c r="U796" s="146"/>
      <c r="V796" s="146"/>
      <c r="W796" s="146"/>
      <c r="X796" s="146"/>
      <c r="Y796" s="146"/>
      <c r="Z796" s="146"/>
    </row>
    <row r="797" spans="1:26" ht="15.75" customHeight="1" x14ac:dyDescent="0.2">
      <c r="A797" s="146"/>
      <c r="B797" s="146"/>
      <c r="C797" s="146"/>
      <c r="D797" s="146"/>
      <c r="E797" s="146"/>
      <c r="F797" s="146"/>
      <c r="G797" s="146"/>
      <c r="H797" s="146"/>
      <c r="I797" s="146"/>
      <c r="J797" s="146"/>
      <c r="K797" s="146"/>
      <c r="L797" s="146"/>
      <c r="M797" s="146"/>
      <c r="N797" s="146"/>
      <c r="O797" s="146"/>
      <c r="P797" s="146"/>
      <c r="Q797" s="146"/>
      <c r="R797" s="146"/>
      <c r="S797" s="146"/>
      <c r="T797" s="146"/>
      <c r="U797" s="146"/>
      <c r="V797" s="146"/>
      <c r="W797" s="146"/>
      <c r="X797" s="146"/>
      <c r="Y797" s="146"/>
      <c r="Z797" s="146"/>
    </row>
    <row r="798" spans="1:26" ht="15.75" customHeight="1" x14ac:dyDescent="0.2">
      <c r="A798" s="146"/>
      <c r="B798" s="146"/>
      <c r="C798" s="146"/>
      <c r="D798" s="146"/>
      <c r="E798" s="146"/>
      <c r="F798" s="146"/>
      <c r="G798" s="146"/>
      <c r="H798" s="146"/>
      <c r="I798" s="146"/>
      <c r="J798" s="146"/>
      <c r="K798" s="146"/>
      <c r="L798" s="146"/>
      <c r="M798" s="146"/>
      <c r="N798" s="146"/>
      <c r="O798" s="146"/>
      <c r="P798" s="146"/>
      <c r="Q798" s="146"/>
      <c r="R798" s="146"/>
      <c r="S798" s="146"/>
      <c r="T798" s="146"/>
      <c r="U798" s="146"/>
      <c r="V798" s="146"/>
      <c r="W798" s="146"/>
      <c r="X798" s="146"/>
      <c r="Y798" s="146"/>
      <c r="Z798" s="146"/>
    </row>
    <row r="799" spans="1:26" ht="15.75" customHeight="1" x14ac:dyDescent="0.2">
      <c r="A799" s="146"/>
      <c r="B799" s="146"/>
      <c r="C799" s="146"/>
      <c r="D799" s="146"/>
      <c r="E799" s="146"/>
      <c r="F799" s="146"/>
      <c r="G799" s="146"/>
      <c r="H799" s="146"/>
      <c r="I799" s="146"/>
      <c r="J799" s="146"/>
      <c r="K799" s="146"/>
      <c r="L799" s="146"/>
      <c r="M799" s="146"/>
      <c r="N799" s="146"/>
      <c r="O799" s="146"/>
      <c r="P799" s="146"/>
      <c r="Q799" s="146"/>
      <c r="R799" s="146"/>
      <c r="S799" s="146"/>
      <c r="T799" s="146"/>
      <c r="U799" s="146"/>
      <c r="V799" s="146"/>
      <c r="W799" s="146"/>
      <c r="X799" s="146"/>
      <c r="Y799" s="146"/>
      <c r="Z799" s="146"/>
    </row>
    <row r="800" spans="1:26" ht="15.75" customHeight="1" x14ac:dyDescent="0.2">
      <c r="A800" s="146"/>
      <c r="B800" s="146"/>
      <c r="C800" s="146"/>
      <c r="D800" s="146"/>
      <c r="E800" s="146"/>
      <c r="F800" s="146"/>
      <c r="G800" s="146"/>
      <c r="H800" s="146"/>
      <c r="I800" s="146"/>
      <c r="J800" s="146"/>
      <c r="K800" s="146"/>
      <c r="L800" s="146"/>
      <c r="M800" s="146"/>
      <c r="N800" s="146"/>
      <c r="O800" s="146"/>
      <c r="P800" s="146"/>
      <c r="Q800" s="146"/>
      <c r="R800" s="146"/>
      <c r="S800" s="146"/>
      <c r="T800" s="146"/>
      <c r="U800" s="146"/>
      <c r="V800" s="146"/>
      <c r="W800" s="146"/>
      <c r="X800" s="146"/>
      <c r="Y800" s="146"/>
      <c r="Z800" s="146"/>
    </row>
    <row r="801" spans="1:26" ht="15.75" customHeight="1" x14ac:dyDescent="0.2">
      <c r="A801" s="146"/>
      <c r="B801" s="146"/>
      <c r="C801" s="146"/>
      <c r="D801" s="146"/>
      <c r="E801" s="146"/>
      <c r="F801" s="146"/>
      <c r="G801" s="146"/>
      <c r="H801" s="146"/>
      <c r="I801" s="146"/>
      <c r="J801" s="146"/>
      <c r="K801" s="146"/>
      <c r="L801" s="146"/>
      <c r="M801" s="146"/>
      <c r="N801" s="146"/>
      <c r="O801" s="146"/>
      <c r="P801" s="146"/>
      <c r="Q801" s="146"/>
      <c r="R801" s="146"/>
      <c r="S801" s="146"/>
      <c r="T801" s="146"/>
      <c r="U801" s="146"/>
      <c r="V801" s="146"/>
      <c r="W801" s="146"/>
      <c r="X801" s="146"/>
      <c r="Y801" s="146"/>
      <c r="Z801" s="146"/>
    </row>
    <row r="802" spans="1:26" ht="15.75" customHeight="1" x14ac:dyDescent="0.2">
      <c r="A802" s="146"/>
      <c r="B802" s="146"/>
      <c r="C802" s="146"/>
      <c r="D802" s="146"/>
      <c r="E802" s="146"/>
      <c r="F802" s="146"/>
      <c r="G802" s="146"/>
      <c r="H802" s="146"/>
      <c r="I802" s="146"/>
      <c r="J802" s="146"/>
      <c r="K802" s="146"/>
      <c r="L802" s="146"/>
      <c r="M802" s="146"/>
      <c r="N802" s="146"/>
      <c r="O802" s="146"/>
      <c r="P802" s="146"/>
      <c r="Q802" s="146"/>
      <c r="R802" s="146"/>
      <c r="S802" s="146"/>
      <c r="T802" s="146"/>
      <c r="U802" s="146"/>
      <c r="V802" s="146"/>
      <c r="W802" s="146"/>
      <c r="X802" s="146"/>
      <c r="Y802" s="146"/>
      <c r="Z802" s="146"/>
    </row>
    <row r="803" spans="1:26" ht="15.75" customHeight="1" x14ac:dyDescent="0.2">
      <c r="A803" s="146"/>
      <c r="B803" s="146"/>
      <c r="C803" s="146"/>
      <c r="D803" s="146"/>
      <c r="E803" s="146"/>
      <c r="F803" s="146"/>
      <c r="G803" s="146"/>
      <c r="H803" s="146"/>
      <c r="I803" s="146"/>
      <c r="J803" s="146"/>
      <c r="K803" s="146"/>
      <c r="L803" s="146"/>
      <c r="M803" s="146"/>
      <c r="N803" s="146"/>
      <c r="O803" s="146"/>
      <c r="P803" s="146"/>
      <c r="Q803" s="146"/>
      <c r="R803" s="146"/>
      <c r="S803" s="146"/>
      <c r="T803" s="146"/>
      <c r="U803" s="146"/>
      <c r="V803" s="146"/>
      <c r="W803" s="146"/>
      <c r="X803" s="146"/>
      <c r="Y803" s="146"/>
      <c r="Z803" s="146"/>
    </row>
    <row r="804" spans="1:26" ht="15.75" customHeight="1" x14ac:dyDescent="0.2">
      <c r="A804" s="146"/>
      <c r="B804" s="146"/>
      <c r="C804" s="146"/>
      <c r="D804" s="146"/>
      <c r="E804" s="146"/>
      <c r="F804" s="146"/>
      <c r="G804" s="146"/>
      <c r="H804" s="146"/>
      <c r="I804" s="146"/>
      <c r="J804" s="146"/>
      <c r="K804" s="146"/>
      <c r="L804" s="146"/>
      <c r="M804" s="146"/>
      <c r="N804" s="146"/>
      <c r="O804" s="146"/>
      <c r="P804" s="146"/>
      <c r="Q804" s="146"/>
      <c r="R804" s="146"/>
      <c r="S804" s="146"/>
      <c r="T804" s="146"/>
      <c r="U804" s="146"/>
      <c r="V804" s="146"/>
      <c r="W804" s="146"/>
      <c r="X804" s="146"/>
      <c r="Y804" s="146"/>
      <c r="Z804" s="146"/>
    </row>
    <row r="805" spans="1:26" ht="15.75" customHeight="1" x14ac:dyDescent="0.2">
      <c r="A805" s="146"/>
      <c r="B805" s="146"/>
      <c r="C805" s="146"/>
      <c r="D805" s="146"/>
      <c r="E805" s="146"/>
      <c r="F805" s="146"/>
      <c r="G805" s="146"/>
      <c r="H805" s="146"/>
      <c r="I805" s="146"/>
      <c r="J805" s="146"/>
      <c r="K805" s="146"/>
      <c r="L805" s="146"/>
      <c r="M805" s="146"/>
      <c r="N805" s="146"/>
      <c r="O805" s="146"/>
      <c r="P805" s="146"/>
      <c r="Q805" s="146"/>
      <c r="R805" s="146"/>
      <c r="S805" s="146"/>
      <c r="T805" s="146"/>
      <c r="U805" s="146"/>
      <c r="V805" s="146"/>
      <c r="W805" s="146"/>
      <c r="X805" s="146"/>
      <c r="Y805" s="146"/>
      <c r="Z805" s="146"/>
    </row>
    <row r="806" spans="1:26" ht="15.75" customHeight="1" x14ac:dyDescent="0.2">
      <c r="A806" s="146"/>
      <c r="B806" s="146"/>
      <c r="C806" s="146"/>
      <c r="D806" s="146"/>
      <c r="E806" s="146"/>
      <c r="F806" s="146"/>
      <c r="G806" s="146"/>
      <c r="H806" s="146"/>
      <c r="I806" s="146"/>
      <c r="J806" s="146"/>
      <c r="K806" s="146"/>
      <c r="L806" s="146"/>
      <c r="M806" s="146"/>
      <c r="N806" s="146"/>
      <c r="O806" s="146"/>
      <c r="P806" s="146"/>
      <c r="Q806" s="146"/>
      <c r="R806" s="146"/>
      <c r="S806" s="146"/>
      <c r="T806" s="146"/>
      <c r="U806" s="146"/>
      <c r="V806" s="146"/>
      <c r="W806" s="146"/>
      <c r="X806" s="146"/>
      <c r="Y806" s="146"/>
      <c r="Z806" s="146"/>
    </row>
    <row r="807" spans="1:26" ht="15.75" customHeight="1" x14ac:dyDescent="0.2">
      <c r="A807" s="146"/>
      <c r="B807" s="146"/>
      <c r="C807" s="146"/>
      <c r="D807" s="146"/>
      <c r="E807" s="146"/>
      <c r="F807" s="146"/>
      <c r="G807" s="146"/>
      <c r="H807" s="146"/>
      <c r="I807" s="146"/>
      <c r="J807" s="146"/>
      <c r="K807" s="146"/>
      <c r="L807" s="146"/>
      <c r="M807" s="146"/>
      <c r="N807" s="146"/>
      <c r="O807" s="146"/>
      <c r="P807" s="146"/>
      <c r="Q807" s="146"/>
      <c r="R807" s="146"/>
      <c r="S807" s="146"/>
      <c r="T807" s="146"/>
      <c r="U807" s="146"/>
      <c r="V807" s="146"/>
      <c r="W807" s="146"/>
      <c r="X807" s="146"/>
      <c r="Y807" s="146"/>
      <c r="Z807" s="146"/>
    </row>
    <row r="808" spans="1:26" ht="15.75" customHeight="1" x14ac:dyDescent="0.2">
      <c r="A808" s="146"/>
      <c r="B808" s="146"/>
      <c r="C808" s="146"/>
      <c r="D808" s="146"/>
      <c r="E808" s="146"/>
      <c r="F808" s="146"/>
      <c r="G808" s="146"/>
      <c r="H808" s="146"/>
      <c r="I808" s="146"/>
      <c r="J808" s="146"/>
      <c r="K808" s="146"/>
      <c r="L808" s="146"/>
      <c r="M808" s="146"/>
      <c r="N808" s="146"/>
      <c r="O808" s="146"/>
      <c r="P808" s="146"/>
      <c r="Q808" s="146"/>
      <c r="R808" s="146"/>
      <c r="S808" s="146"/>
      <c r="T808" s="146"/>
      <c r="U808" s="146"/>
      <c r="V808" s="146"/>
      <c r="W808" s="146"/>
      <c r="X808" s="146"/>
      <c r="Y808" s="146"/>
      <c r="Z808" s="146"/>
    </row>
    <row r="809" spans="1:26" ht="15.75" customHeight="1" x14ac:dyDescent="0.2">
      <c r="A809" s="146"/>
      <c r="B809" s="146"/>
      <c r="C809" s="146"/>
      <c r="D809" s="146"/>
      <c r="E809" s="146"/>
      <c r="F809" s="146"/>
      <c r="G809" s="146"/>
      <c r="H809" s="146"/>
      <c r="I809" s="146"/>
      <c r="J809" s="146"/>
      <c r="K809" s="146"/>
      <c r="L809" s="146"/>
      <c r="M809" s="146"/>
      <c r="N809" s="146"/>
      <c r="O809" s="146"/>
      <c r="P809" s="146"/>
      <c r="Q809" s="146"/>
      <c r="R809" s="146"/>
      <c r="S809" s="146"/>
      <c r="T809" s="146"/>
      <c r="U809" s="146"/>
      <c r="V809" s="146"/>
      <c r="W809" s="146"/>
      <c r="X809" s="146"/>
      <c r="Y809" s="146"/>
      <c r="Z809" s="146"/>
    </row>
    <row r="810" spans="1:26" ht="15.75" customHeight="1" x14ac:dyDescent="0.2">
      <c r="A810" s="146"/>
      <c r="B810" s="146"/>
      <c r="C810" s="146"/>
      <c r="D810" s="146"/>
      <c r="E810" s="146"/>
      <c r="F810" s="146"/>
      <c r="G810" s="146"/>
      <c r="H810" s="146"/>
      <c r="I810" s="146"/>
      <c r="J810" s="146"/>
      <c r="K810" s="146"/>
      <c r="L810" s="146"/>
      <c r="M810" s="146"/>
      <c r="N810" s="146"/>
      <c r="O810" s="146"/>
      <c r="P810" s="146"/>
      <c r="Q810" s="146"/>
      <c r="R810" s="146"/>
      <c r="S810" s="146"/>
      <c r="T810" s="146"/>
      <c r="U810" s="146"/>
      <c r="V810" s="146"/>
      <c r="W810" s="146"/>
      <c r="X810" s="146"/>
      <c r="Y810" s="146"/>
      <c r="Z810" s="146"/>
    </row>
    <row r="811" spans="1:26" ht="15.75" customHeight="1" x14ac:dyDescent="0.2">
      <c r="A811" s="146"/>
      <c r="B811" s="146"/>
      <c r="C811" s="146"/>
      <c r="D811" s="146"/>
      <c r="E811" s="146"/>
      <c r="F811" s="146"/>
      <c r="G811" s="146"/>
      <c r="H811" s="146"/>
      <c r="I811" s="146"/>
      <c r="J811" s="146"/>
      <c r="K811" s="146"/>
      <c r="L811" s="146"/>
      <c r="M811" s="146"/>
      <c r="N811" s="146"/>
      <c r="O811" s="146"/>
      <c r="P811" s="146"/>
      <c r="Q811" s="146"/>
      <c r="R811" s="146"/>
      <c r="S811" s="146"/>
      <c r="T811" s="146"/>
      <c r="U811" s="146"/>
      <c r="V811" s="146"/>
      <c r="W811" s="146"/>
      <c r="X811" s="146"/>
      <c r="Y811" s="146"/>
      <c r="Z811" s="146"/>
    </row>
    <row r="812" spans="1:26" ht="15.75" customHeight="1" x14ac:dyDescent="0.2">
      <c r="A812" s="146"/>
      <c r="B812" s="146"/>
      <c r="C812" s="146"/>
      <c r="D812" s="146"/>
      <c r="E812" s="146"/>
      <c r="F812" s="146"/>
      <c r="G812" s="146"/>
      <c r="H812" s="146"/>
      <c r="I812" s="146"/>
      <c r="J812" s="146"/>
      <c r="K812" s="146"/>
      <c r="L812" s="146"/>
      <c r="M812" s="146"/>
      <c r="N812" s="146"/>
      <c r="O812" s="146"/>
      <c r="P812" s="146"/>
      <c r="Q812" s="146"/>
      <c r="R812" s="146"/>
      <c r="S812" s="146"/>
      <c r="T812" s="146"/>
      <c r="U812" s="146"/>
      <c r="V812" s="146"/>
      <c r="W812" s="146"/>
      <c r="X812" s="146"/>
      <c r="Y812" s="146"/>
      <c r="Z812" s="146"/>
    </row>
    <row r="813" spans="1:26" ht="15.75" customHeight="1" x14ac:dyDescent="0.2">
      <c r="A813" s="146"/>
      <c r="B813" s="146"/>
      <c r="C813" s="146"/>
      <c r="D813" s="146"/>
      <c r="E813" s="146"/>
      <c r="F813" s="146"/>
      <c r="G813" s="146"/>
      <c r="H813" s="146"/>
      <c r="I813" s="146"/>
      <c r="J813" s="146"/>
      <c r="K813" s="146"/>
      <c r="L813" s="146"/>
      <c r="M813" s="146"/>
      <c r="N813" s="146"/>
      <c r="O813" s="146"/>
      <c r="P813" s="146"/>
      <c r="Q813" s="146"/>
      <c r="R813" s="146"/>
      <c r="S813" s="146"/>
      <c r="T813" s="146"/>
      <c r="U813" s="146"/>
      <c r="V813" s="146"/>
      <c r="W813" s="146"/>
      <c r="X813" s="146"/>
      <c r="Y813" s="146"/>
      <c r="Z813" s="146"/>
    </row>
    <row r="814" spans="1:26" ht="15.75" customHeight="1" x14ac:dyDescent="0.2">
      <c r="A814" s="146"/>
      <c r="B814" s="146"/>
      <c r="C814" s="146"/>
      <c r="D814" s="146"/>
      <c r="E814" s="146"/>
      <c r="F814" s="146"/>
      <c r="G814" s="146"/>
      <c r="H814" s="146"/>
      <c r="I814" s="146"/>
      <c r="J814" s="146"/>
      <c r="K814" s="146"/>
      <c r="L814" s="146"/>
      <c r="M814" s="146"/>
      <c r="N814" s="146"/>
      <c r="O814" s="146"/>
      <c r="P814" s="146"/>
      <c r="Q814" s="146"/>
      <c r="R814" s="146"/>
      <c r="S814" s="146"/>
      <c r="T814" s="146"/>
      <c r="U814" s="146"/>
      <c r="V814" s="146"/>
      <c r="W814" s="146"/>
      <c r="X814" s="146"/>
      <c r="Y814" s="146"/>
      <c r="Z814" s="146"/>
    </row>
    <row r="815" spans="1:26" ht="15.75" customHeight="1" x14ac:dyDescent="0.2">
      <c r="A815" s="146"/>
      <c r="B815" s="146"/>
      <c r="C815" s="146"/>
      <c r="D815" s="146"/>
      <c r="E815" s="146"/>
      <c r="F815" s="146"/>
      <c r="G815" s="146"/>
      <c r="H815" s="146"/>
      <c r="I815" s="146"/>
      <c r="J815" s="146"/>
      <c r="K815" s="146"/>
      <c r="L815" s="146"/>
      <c r="M815" s="146"/>
      <c r="N815" s="146"/>
      <c r="O815" s="146"/>
      <c r="P815" s="146"/>
      <c r="Q815" s="146"/>
      <c r="R815" s="146"/>
      <c r="S815" s="146"/>
      <c r="T815" s="146"/>
      <c r="U815" s="146"/>
      <c r="V815" s="146"/>
      <c r="W815" s="146"/>
      <c r="X815" s="146"/>
      <c r="Y815" s="146"/>
      <c r="Z815" s="146"/>
    </row>
    <row r="816" spans="1:26" ht="15.75" customHeight="1" x14ac:dyDescent="0.2">
      <c r="A816" s="146"/>
      <c r="B816" s="146"/>
      <c r="C816" s="146"/>
      <c r="D816" s="146"/>
      <c r="E816" s="146"/>
      <c r="F816" s="146"/>
      <c r="G816" s="146"/>
      <c r="H816" s="146"/>
      <c r="I816" s="146"/>
      <c r="J816" s="146"/>
      <c r="K816" s="146"/>
      <c r="L816" s="146"/>
      <c r="M816" s="146"/>
      <c r="N816" s="146"/>
      <c r="O816" s="146"/>
      <c r="P816" s="146"/>
      <c r="Q816" s="146"/>
      <c r="R816" s="146"/>
      <c r="S816" s="146"/>
      <c r="T816" s="146"/>
      <c r="U816" s="146"/>
      <c r="V816" s="146"/>
      <c r="W816" s="146"/>
      <c r="X816" s="146"/>
      <c r="Y816" s="146"/>
      <c r="Z816" s="146"/>
    </row>
    <row r="817" spans="1:26" ht="15.75" customHeight="1" x14ac:dyDescent="0.2">
      <c r="A817" s="146"/>
      <c r="B817" s="146"/>
      <c r="C817" s="146"/>
      <c r="D817" s="146"/>
      <c r="E817" s="146"/>
      <c r="F817" s="146"/>
      <c r="G817" s="146"/>
      <c r="H817" s="146"/>
      <c r="I817" s="146"/>
      <c r="J817" s="146"/>
      <c r="K817" s="146"/>
      <c r="L817" s="146"/>
      <c r="M817" s="146"/>
      <c r="N817" s="146"/>
      <c r="O817" s="146"/>
      <c r="P817" s="146"/>
      <c r="Q817" s="146"/>
      <c r="R817" s="146"/>
      <c r="S817" s="146"/>
      <c r="T817" s="146"/>
      <c r="U817" s="146"/>
      <c r="V817" s="146"/>
      <c r="W817" s="146"/>
      <c r="X817" s="146"/>
      <c r="Y817" s="146"/>
      <c r="Z817" s="146"/>
    </row>
    <row r="818" spans="1:26" ht="15.75" customHeight="1" x14ac:dyDescent="0.2">
      <c r="A818" s="146"/>
      <c r="B818" s="146"/>
      <c r="C818" s="146"/>
      <c r="D818" s="146"/>
      <c r="E818" s="146"/>
      <c r="F818" s="146"/>
      <c r="G818" s="146"/>
      <c r="H818" s="146"/>
      <c r="I818" s="146"/>
      <c r="J818" s="146"/>
      <c r="K818" s="146"/>
      <c r="L818" s="146"/>
      <c r="M818" s="146"/>
      <c r="N818" s="146"/>
      <c r="O818" s="146"/>
      <c r="P818" s="146"/>
      <c r="Q818" s="146"/>
      <c r="R818" s="146"/>
      <c r="S818" s="146"/>
      <c r="T818" s="146"/>
      <c r="U818" s="146"/>
      <c r="V818" s="146"/>
      <c r="W818" s="146"/>
      <c r="X818" s="146"/>
      <c r="Y818" s="146"/>
      <c r="Z818" s="146"/>
    </row>
    <row r="819" spans="1:26" ht="15.75" customHeight="1" x14ac:dyDescent="0.2">
      <c r="A819" s="146"/>
      <c r="B819" s="146"/>
      <c r="C819" s="146"/>
      <c r="D819" s="146"/>
      <c r="E819" s="146"/>
      <c r="F819" s="146"/>
      <c r="G819" s="146"/>
      <c r="H819" s="146"/>
      <c r="I819" s="146"/>
      <c r="J819" s="146"/>
      <c r="K819" s="146"/>
      <c r="L819" s="146"/>
      <c r="M819" s="146"/>
      <c r="N819" s="146"/>
      <c r="O819" s="146"/>
      <c r="P819" s="146"/>
      <c r="Q819" s="146"/>
      <c r="R819" s="146"/>
      <c r="S819" s="146"/>
      <c r="T819" s="146"/>
      <c r="U819" s="146"/>
      <c r="V819" s="146"/>
      <c r="W819" s="146"/>
      <c r="X819" s="146"/>
      <c r="Y819" s="146"/>
      <c r="Z819" s="146"/>
    </row>
    <row r="820" spans="1:26" ht="15.75" customHeight="1" x14ac:dyDescent="0.2">
      <c r="A820" s="146"/>
      <c r="B820" s="146"/>
      <c r="C820" s="146"/>
      <c r="D820" s="146"/>
      <c r="E820" s="146"/>
      <c r="F820" s="146"/>
      <c r="G820" s="146"/>
      <c r="H820" s="146"/>
      <c r="I820" s="146"/>
      <c r="J820" s="146"/>
      <c r="K820" s="146"/>
      <c r="L820" s="146"/>
      <c r="M820" s="146"/>
      <c r="N820" s="146"/>
      <c r="O820" s="146"/>
      <c r="P820" s="146"/>
      <c r="Q820" s="146"/>
      <c r="R820" s="146"/>
      <c r="S820" s="146"/>
      <c r="T820" s="146"/>
      <c r="U820" s="146"/>
      <c r="V820" s="146"/>
      <c r="W820" s="146"/>
      <c r="X820" s="146"/>
      <c r="Y820" s="146"/>
      <c r="Z820" s="146"/>
    </row>
    <row r="821" spans="1:26" ht="15.75" customHeight="1" x14ac:dyDescent="0.2">
      <c r="A821" s="146"/>
      <c r="B821" s="146"/>
      <c r="C821" s="146"/>
      <c r="D821" s="146"/>
      <c r="E821" s="146"/>
      <c r="F821" s="146"/>
      <c r="G821" s="146"/>
      <c r="H821" s="146"/>
      <c r="I821" s="146"/>
      <c r="J821" s="146"/>
      <c r="K821" s="146"/>
      <c r="L821" s="146"/>
      <c r="M821" s="146"/>
      <c r="N821" s="146"/>
      <c r="O821" s="146"/>
      <c r="P821" s="146"/>
      <c r="Q821" s="146"/>
      <c r="R821" s="146"/>
      <c r="S821" s="146"/>
      <c r="T821" s="146"/>
      <c r="U821" s="146"/>
      <c r="V821" s="146"/>
      <c r="W821" s="146"/>
      <c r="X821" s="146"/>
      <c r="Y821" s="146"/>
      <c r="Z821" s="146"/>
    </row>
    <row r="822" spans="1:26" ht="15.75" customHeight="1" x14ac:dyDescent="0.2">
      <c r="A822" s="146"/>
      <c r="B822" s="146"/>
      <c r="C822" s="146"/>
      <c r="D822" s="146"/>
      <c r="E822" s="146"/>
      <c r="F822" s="146"/>
      <c r="G822" s="146"/>
      <c r="H822" s="146"/>
      <c r="I822" s="146"/>
      <c r="J822" s="146"/>
      <c r="K822" s="146"/>
      <c r="L822" s="146"/>
      <c r="M822" s="146"/>
      <c r="N822" s="146"/>
      <c r="O822" s="146"/>
      <c r="P822" s="146"/>
      <c r="Q822" s="146"/>
      <c r="R822" s="146"/>
      <c r="S822" s="146"/>
      <c r="T822" s="146"/>
      <c r="U822" s="146"/>
      <c r="V822" s="146"/>
      <c r="W822" s="146"/>
      <c r="X822" s="146"/>
      <c r="Y822" s="146"/>
      <c r="Z822" s="146"/>
    </row>
    <row r="823" spans="1:26" ht="15.75" customHeight="1" x14ac:dyDescent="0.2">
      <c r="A823" s="146"/>
      <c r="B823" s="146"/>
      <c r="C823" s="146"/>
      <c r="D823" s="146"/>
      <c r="E823" s="146"/>
      <c r="F823" s="146"/>
      <c r="G823" s="146"/>
      <c r="H823" s="146"/>
      <c r="I823" s="146"/>
      <c r="J823" s="146"/>
      <c r="K823" s="146"/>
      <c r="L823" s="146"/>
      <c r="M823" s="146"/>
      <c r="N823" s="146"/>
      <c r="O823" s="146"/>
      <c r="P823" s="146"/>
      <c r="Q823" s="146"/>
      <c r="R823" s="146"/>
      <c r="S823" s="146"/>
      <c r="T823" s="146"/>
      <c r="U823" s="146"/>
      <c r="V823" s="146"/>
      <c r="W823" s="146"/>
      <c r="X823" s="146"/>
      <c r="Y823" s="146"/>
      <c r="Z823" s="146"/>
    </row>
    <row r="824" spans="1:26" ht="15.75" customHeight="1" x14ac:dyDescent="0.2">
      <c r="A824" s="146"/>
      <c r="B824" s="146"/>
      <c r="C824" s="146"/>
      <c r="D824" s="146"/>
      <c r="E824" s="146"/>
      <c r="F824" s="146"/>
      <c r="G824" s="146"/>
      <c r="H824" s="146"/>
      <c r="I824" s="146"/>
      <c r="J824" s="146"/>
      <c r="K824" s="146"/>
      <c r="L824" s="146"/>
      <c r="M824" s="146"/>
      <c r="N824" s="146"/>
      <c r="O824" s="146"/>
      <c r="P824" s="146"/>
      <c r="Q824" s="146"/>
      <c r="R824" s="146"/>
      <c r="S824" s="146"/>
      <c r="T824" s="146"/>
      <c r="U824" s="146"/>
      <c r="V824" s="146"/>
      <c r="W824" s="146"/>
      <c r="X824" s="146"/>
      <c r="Y824" s="146"/>
      <c r="Z824" s="146"/>
    </row>
    <row r="825" spans="1:26" ht="15.75" customHeight="1" x14ac:dyDescent="0.2">
      <c r="A825" s="146"/>
      <c r="B825" s="146"/>
      <c r="C825" s="146"/>
      <c r="D825" s="146"/>
      <c r="E825" s="146"/>
      <c r="F825" s="146"/>
      <c r="G825" s="146"/>
      <c r="H825" s="146"/>
      <c r="I825" s="146"/>
      <c r="J825" s="146"/>
      <c r="K825" s="146"/>
      <c r="L825" s="146"/>
      <c r="M825" s="146"/>
      <c r="N825" s="146"/>
      <c r="O825" s="146"/>
      <c r="P825" s="146"/>
      <c r="Q825" s="146"/>
      <c r="R825" s="146"/>
      <c r="S825" s="146"/>
      <c r="T825" s="146"/>
      <c r="U825" s="146"/>
      <c r="V825" s="146"/>
      <c r="W825" s="146"/>
      <c r="X825" s="146"/>
      <c r="Y825" s="146"/>
      <c r="Z825" s="146"/>
    </row>
    <row r="826" spans="1:26" ht="15.75" customHeight="1" x14ac:dyDescent="0.2">
      <c r="A826" s="146"/>
      <c r="B826" s="146"/>
      <c r="C826" s="146"/>
      <c r="D826" s="146"/>
      <c r="E826" s="146"/>
      <c r="F826" s="146"/>
      <c r="G826" s="146"/>
      <c r="H826" s="146"/>
      <c r="I826" s="146"/>
      <c r="J826" s="146"/>
      <c r="K826" s="146"/>
      <c r="L826" s="146"/>
      <c r="M826" s="146"/>
      <c r="N826" s="146"/>
      <c r="O826" s="146"/>
      <c r="P826" s="146"/>
      <c r="Q826" s="146"/>
      <c r="R826" s="146"/>
      <c r="S826" s="146"/>
      <c r="T826" s="146"/>
      <c r="U826" s="146"/>
      <c r="V826" s="146"/>
      <c r="W826" s="146"/>
      <c r="X826" s="146"/>
      <c r="Y826" s="146"/>
      <c r="Z826" s="146"/>
    </row>
    <row r="827" spans="1:26" ht="15.75" customHeight="1" x14ac:dyDescent="0.2">
      <c r="A827" s="146"/>
      <c r="B827" s="146"/>
      <c r="C827" s="146"/>
      <c r="D827" s="146"/>
      <c r="E827" s="146"/>
      <c r="F827" s="146"/>
      <c r="G827" s="146"/>
      <c r="H827" s="146"/>
      <c r="I827" s="146"/>
      <c r="J827" s="146"/>
      <c r="K827" s="146"/>
      <c r="L827" s="146"/>
      <c r="M827" s="146"/>
      <c r="N827" s="146"/>
      <c r="O827" s="146"/>
      <c r="P827" s="146"/>
      <c r="Q827" s="146"/>
      <c r="R827" s="146"/>
      <c r="S827" s="146"/>
      <c r="T827" s="146"/>
      <c r="U827" s="146"/>
      <c r="V827" s="146"/>
      <c r="W827" s="146"/>
      <c r="X827" s="146"/>
      <c r="Y827" s="146"/>
      <c r="Z827" s="146"/>
    </row>
    <row r="828" spans="1:26" ht="15.75" customHeight="1" x14ac:dyDescent="0.2">
      <c r="A828" s="146"/>
      <c r="B828" s="146"/>
      <c r="C828" s="146"/>
      <c r="D828" s="146"/>
      <c r="E828" s="146"/>
      <c r="F828" s="146"/>
      <c r="G828" s="146"/>
      <c r="H828" s="146"/>
      <c r="I828" s="146"/>
      <c r="J828" s="146"/>
      <c r="K828" s="146"/>
      <c r="L828" s="146"/>
      <c r="M828" s="146"/>
      <c r="N828" s="146"/>
      <c r="O828" s="146"/>
      <c r="P828" s="146"/>
      <c r="Q828" s="146"/>
      <c r="R828" s="146"/>
      <c r="S828" s="146"/>
      <c r="T828" s="146"/>
      <c r="U828" s="146"/>
      <c r="V828" s="146"/>
      <c r="W828" s="146"/>
      <c r="X828" s="146"/>
      <c r="Y828" s="146"/>
      <c r="Z828" s="146"/>
    </row>
    <row r="829" spans="1:26" ht="15.75" customHeight="1" x14ac:dyDescent="0.2">
      <c r="A829" s="146"/>
      <c r="B829" s="146"/>
      <c r="C829" s="146"/>
      <c r="D829" s="146"/>
      <c r="E829" s="146"/>
      <c r="F829" s="146"/>
      <c r="G829" s="146"/>
      <c r="H829" s="146"/>
      <c r="I829" s="146"/>
      <c r="J829" s="146"/>
      <c r="K829" s="146"/>
      <c r="L829" s="146"/>
      <c r="M829" s="146"/>
      <c r="N829" s="146"/>
      <c r="O829" s="146"/>
      <c r="P829" s="146"/>
      <c r="Q829" s="146"/>
      <c r="R829" s="146"/>
      <c r="S829" s="146"/>
      <c r="T829" s="146"/>
      <c r="U829" s="146"/>
      <c r="V829" s="146"/>
      <c r="W829" s="146"/>
      <c r="X829" s="146"/>
      <c r="Y829" s="146"/>
      <c r="Z829" s="146"/>
    </row>
    <row r="830" spans="1:26" ht="15.75" customHeight="1" x14ac:dyDescent="0.2">
      <c r="A830" s="146"/>
      <c r="B830" s="146"/>
      <c r="C830" s="146"/>
      <c r="D830" s="146"/>
      <c r="E830" s="146"/>
      <c r="F830" s="146"/>
      <c r="G830" s="146"/>
      <c r="H830" s="146"/>
      <c r="I830" s="146"/>
      <c r="J830" s="146"/>
      <c r="K830" s="146"/>
      <c r="L830" s="146"/>
      <c r="M830" s="146"/>
      <c r="N830" s="146"/>
      <c r="O830" s="146"/>
      <c r="P830" s="146"/>
      <c r="Q830" s="146"/>
      <c r="R830" s="146"/>
      <c r="S830" s="146"/>
      <c r="T830" s="146"/>
      <c r="U830" s="146"/>
      <c r="V830" s="146"/>
      <c r="W830" s="146"/>
      <c r="X830" s="146"/>
      <c r="Y830" s="146"/>
      <c r="Z830" s="146"/>
    </row>
    <row r="831" spans="1:26" ht="15.75" customHeight="1" x14ac:dyDescent="0.2">
      <c r="A831" s="146"/>
      <c r="B831" s="146"/>
      <c r="C831" s="146"/>
      <c r="D831" s="146"/>
      <c r="E831" s="146"/>
      <c r="F831" s="146"/>
      <c r="G831" s="146"/>
      <c r="H831" s="146"/>
      <c r="I831" s="146"/>
      <c r="J831" s="146"/>
      <c r="K831" s="146"/>
      <c r="L831" s="146"/>
      <c r="M831" s="146"/>
      <c r="N831" s="146"/>
      <c r="O831" s="146"/>
      <c r="P831" s="146"/>
      <c r="Q831" s="146"/>
      <c r="R831" s="146"/>
      <c r="S831" s="146"/>
      <c r="T831" s="146"/>
      <c r="U831" s="146"/>
      <c r="V831" s="146"/>
      <c r="W831" s="146"/>
      <c r="X831" s="146"/>
      <c r="Y831" s="146"/>
      <c r="Z831" s="146"/>
    </row>
    <row r="832" spans="1:26" ht="15.75" customHeight="1" x14ac:dyDescent="0.2">
      <c r="A832" s="146"/>
      <c r="B832" s="146"/>
      <c r="C832" s="146"/>
      <c r="D832" s="146"/>
      <c r="E832" s="146"/>
      <c r="F832" s="146"/>
      <c r="G832" s="146"/>
      <c r="H832" s="146"/>
      <c r="I832" s="146"/>
      <c r="J832" s="146"/>
      <c r="K832" s="146"/>
      <c r="L832" s="146"/>
      <c r="M832" s="146"/>
      <c r="N832" s="146"/>
      <c r="O832" s="146"/>
      <c r="P832" s="146"/>
      <c r="Q832" s="146"/>
      <c r="R832" s="146"/>
      <c r="S832" s="146"/>
      <c r="T832" s="146"/>
      <c r="U832" s="146"/>
      <c r="V832" s="146"/>
      <c r="W832" s="146"/>
      <c r="X832" s="146"/>
      <c r="Y832" s="146"/>
      <c r="Z832" s="146"/>
    </row>
    <row r="833" spans="1:26" ht="15.75" customHeight="1" x14ac:dyDescent="0.2">
      <c r="A833" s="146"/>
      <c r="B833" s="146"/>
      <c r="C833" s="146"/>
      <c r="D833" s="146"/>
      <c r="E833" s="146"/>
      <c r="F833" s="146"/>
      <c r="G833" s="146"/>
      <c r="H833" s="146"/>
      <c r="I833" s="146"/>
      <c r="J833" s="146"/>
      <c r="K833" s="146"/>
      <c r="L833" s="146"/>
      <c r="M833" s="146"/>
      <c r="N833" s="146"/>
      <c r="O833" s="146"/>
      <c r="P833" s="146"/>
      <c r="Q833" s="146"/>
      <c r="R833" s="146"/>
      <c r="S833" s="146"/>
      <c r="T833" s="146"/>
      <c r="U833" s="146"/>
      <c r="V833" s="146"/>
      <c r="W833" s="146"/>
      <c r="X833" s="146"/>
      <c r="Y833" s="146"/>
      <c r="Z833" s="146"/>
    </row>
    <row r="834" spans="1:26" ht="15.75" customHeight="1" x14ac:dyDescent="0.2">
      <c r="A834" s="146"/>
      <c r="B834" s="146"/>
      <c r="C834" s="146"/>
      <c r="D834" s="146"/>
      <c r="E834" s="146"/>
      <c r="F834" s="146"/>
      <c r="G834" s="146"/>
      <c r="H834" s="146"/>
      <c r="I834" s="146"/>
      <c r="J834" s="146"/>
      <c r="K834" s="146"/>
      <c r="L834" s="146"/>
      <c r="M834" s="146"/>
      <c r="N834" s="146"/>
      <c r="O834" s="146"/>
      <c r="P834" s="146"/>
      <c r="Q834" s="146"/>
      <c r="R834" s="146"/>
      <c r="S834" s="146"/>
      <c r="T834" s="146"/>
      <c r="U834" s="146"/>
      <c r="V834" s="146"/>
      <c r="W834" s="146"/>
      <c r="X834" s="146"/>
      <c r="Y834" s="146"/>
      <c r="Z834" s="146"/>
    </row>
    <row r="835" spans="1:26" ht="15.75" customHeight="1" x14ac:dyDescent="0.2">
      <c r="A835" s="146"/>
      <c r="B835" s="146"/>
      <c r="C835" s="146"/>
      <c r="D835" s="146"/>
      <c r="E835" s="146"/>
      <c r="F835" s="146"/>
      <c r="G835" s="146"/>
      <c r="H835" s="146"/>
      <c r="I835" s="146"/>
      <c r="J835" s="146"/>
      <c r="K835" s="146"/>
      <c r="L835" s="146"/>
      <c r="M835" s="146"/>
      <c r="N835" s="146"/>
      <c r="O835" s="146"/>
      <c r="P835" s="146"/>
      <c r="Q835" s="146"/>
      <c r="R835" s="146"/>
      <c r="S835" s="146"/>
      <c r="T835" s="146"/>
      <c r="U835" s="146"/>
      <c r="V835" s="146"/>
      <c r="W835" s="146"/>
      <c r="X835" s="146"/>
      <c r="Y835" s="146"/>
      <c r="Z835" s="146"/>
    </row>
    <row r="836" spans="1:26" ht="15.75" customHeight="1" x14ac:dyDescent="0.2">
      <c r="A836" s="146"/>
      <c r="B836" s="146"/>
      <c r="C836" s="146"/>
      <c r="D836" s="146"/>
      <c r="E836" s="146"/>
      <c r="F836" s="146"/>
      <c r="G836" s="146"/>
      <c r="H836" s="146"/>
      <c r="I836" s="146"/>
      <c r="J836" s="146"/>
      <c r="K836" s="146"/>
      <c r="L836" s="146"/>
      <c r="M836" s="146"/>
      <c r="N836" s="146"/>
      <c r="O836" s="146"/>
      <c r="P836" s="146"/>
      <c r="Q836" s="146"/>
      <c r="R836" s="146"/>
      <c r="S836" s="146"/>
      <c r="T836" s="146"/>
      <c r="U836" s="146"/>
      <c r="V836" s="146"/>
      <c r="W836" s="146"/>
      <c r="X836" s="146"/>
      <c r="Y836" s="146"/>
      <c r="Z836" s="146"/>
    </row>
    <row r="837" spans="1:26" ht="15.75" customHeight="1" x14ac:dyDescent="0.2">
      <c r="A837" s="146"/>
      <c r="B837" s="146"/>
      <c r="C837" s="146"/>
      <c r="D837" s="146"/>
      <c r="E837" s="146"/>
      <c r="F837" s="146"/>
      <c r="G837" s="146"/>
      <c r="H837" s="146"/>
      <c r="I837" s="146"/>
      <c r="J837" s="146"/>
      <c r="K837" s="146"/>
      <c r="L837" s="146"/>
      <c r="M837" s="146"/>
      <c r="N837" s="146"/>
      <c r="O837" s="146"/>
      <c r="P837" s="146"/>
      <c r="Q837" s="146"/>
      <c r="R837" s="146"/>
      <c r="S837" s="146"/>
      <c r="T837" s="146"/>
      <c r="U837" s="146"/>
      <c r="V837" s="146"/>
      <c r="W837" s="146"/>
      <c r="X837" s="146"/>
      <c r="Y837" s="146"/>
      <c r="Z837" s="146"/>
    </row>
    <row r="838" spans="1:26" ht="15.75" customHeight="1" x14ac:dyDescent="0.2">
      <c r="A838" s="146"/>
      <c r="B838" s="146"/>
      <c r="C838" s="146"/>
      <c r="D838" s="146"/>
      <c r="E838" s="146"/>
      <c r="F838" s="146"/>
      <c r="G838" s="146"/>
      <c r="H838" s="146"/>
      <c r="I838" s="146"/>
      <c r="J838" s="146"/>
      <c r="K838" s="146"/>
      <c r="L838" s="146"/>
      <c r="M838" s="146"/>
      <c r="N838" s="146"/>
      <c r="O838" s="146"/>
      <c r="P838" s="146"/>
      <c r="Q838" s="146"/>
      <c r="R838" s="146"/>
      <c r="S838" s="146"/>
      <c r="T838" s="146"/>
      <c r="U838" s="146"/>
      <c r="V838" s="146"/>
      <c r="W838" s="146"/>
      <c r="X838" s="146"/>
      <c r="Y838" s="146"/>
      <c r="Z838" s="146"/>
    </row>
    <row r="839" spans="1:26" ht="15.75" customHeight="1" x14ac:dyDescent="0.2">
      <c r="A839" s="146"/>
      <c r="B839" s="146"/>
      <c r="C839" s="146"/>
      <c r="D839" s="146"/>
      <c r="E839" s="146"/>
      <c r="F839" s="146"/>
      <c r="G839" s="146"/>
      <c r="H839" s="146"/>
      <c r="I839" s="146"/>
      <c r="J839" s="146"/>
      <c r="K839" s="146"/>
      <c r="L839" s="146"/>
      <c r="M839" s="146"/>
      <c r="N839" s="146"/>
      <c r="O839" s="146"/>
      <c r="P839" s="146"/>
      <c r="Q839" s="146"/>
      <c r="R839" s="146"/>
      <c r="S839" s="146"/>
      <c r="T839" s="146"/>
      <c r="U839" s="146"/>
      <c r="V839" s="146"/>
      <c r="W839" s="146"/>
      <c r="X839" s="146"/>
      <c r="Y839" s="146"/>
      <c r="Z839" s="146"/>
    </row>
    <row r="840" spans="1:26" ht="15.75" customHeight="1" x14ac:dyDescent="0.2">
      <c r="A840" s="146"/>
      <c r="B840" s="146"/>
      <c r="C840" s="146"/>
      <c r="D840" s="146"/>
      <c r="E840" s="146"/>
      <c r="F840" s="146"/>
      <c r="G840" s="146"/>
      <c r="H840" s="146"/>
      <c r="I840" s="146"/>
      <c r="J840" s="146"/>
      <c r="K840" s="146"/>
      <c r="L840" s="146"/>
      <c r="M840" s="146"/>
      <c r="N840" s="146"/>
      <c r="O840" s="146"/>
      <c r="P840" s="146"/>
      <c r="Q840" s="146"/>
      <c r="R840" s="146"/>
      <c r="S840" s="146"/>
      <c r="T840" s="146"/>
      <c r="U840" s="146"/>
      <c r="V840" s="146"/>
      <c r="W840" s="146"/>
      <c r="X840" s="146"/>
      <c r="Y840" s="146"/>
      <c r="Z840" s="146"/>
    </row>
    <row r="841" spans="1:26" ht="15.75" customHeight="1" x14ac:dyDescent="0.2">
      <c r="A841" s="146"/>
      <c r="B841" s="146"/>
      <c r="C841" s="146"/>
      <c r="D841" s="146"/>
      <c r="E841" s="146"/>
      <c r="F841" s="146"/>
      <c r="G841" s="146"/>
      <c r="H841" s="146"/>
      <c r="I841" s="146"/>
      <c r="J841" s="146"/>
      <c r="K841" s="146"/>
      <c r="L841" s="146"/>
      <c r="M841" s="146"/>
      <c r="N841" s="146"/>
      <c r="O841" s="146"/>
      <c r="P841" s="146"/>
      <c r="Q841" s="146"/>
      <c r="R841" s="146"/>
      <c r="S841" s="146"/>
      <c r="T841" s="146"/>
      <c r="U841" s="146"/>
      <c r="V841" s="146"/>
      <c r="W841" s="146"/>
      <c r="X841" s="146"/>
      <c r="Y841" s="146"/>
      <c r="Z841" s="146"/>
    </row>
    <row r="842" spans="1:26" ht="15.75" customHeight="1" x14ac:dyDescent="0.2">
      <c r="A842" s="146"/>
      <c r="B842" s="146"/>
      <c r="C842" s="146"/>
      <c r="D842" s="146"/>
      <c r="E842" s="146"/>
      <c r="F842" s="146"/>
      <c r="G842" s="146"/>
      <c r="H842" s="146"/>
      <c r="I842" s="146"/>
      <c r="J842" s="146"/>
      <c r="K842" s="146"/>
      <c r="L842" s="146"/>
      <c r="M842" s="146"/>
      <c r="N842" s="146"/>
      <c r="O842" s="146"/>
      <c r="P842" s="146"/>
      <c r="Q842" s="146"/>
      <c r="R842" s="146"/>
      <c r="S842" s="146"/>
      <c r="T842" s="146"/>
      <c r="U842" s="146"/>
      <c r="V842" s="146"/>
      <c r="W842" s="146"/>
      <c r="X842" s="146"/>
      <c r="Y842" s="146"/>
      <c r="Z842" s="146"/>
    </row>
    <row r="843" spans="1:26" ht="15.75" customHeight="1" x14ac:dyDescent="0.2">
      <c r="A843" s="146"/>
      <c r="B843" s="146"/>
      <c r="C843" s="146"/>
      <c r="D843" s="146"/>
      <c r="E843" s="146"/>
      <c r="F843" s="146"/>
      <c r="G843" s="146"/>
      <c r="H843" s="146"/>
      <c r="I843" s="146"/>
      <c r="J843" s="146"/>
      <c r="K843" s="146"/>
      <c r="L843" s="146"/>
      <c r="M843" s="146"/>
      <c r="N843" s="146"/>
      <c r="O843" s="146"/>
      <c r="P843" s="146"/>
      <c r="Q843" s="146"/>
      <c r="R843" s="146"/>
      <c r="S843" s="146"/>
      <c r="T843" s="146"/>
      <c r="U843" s="146"/>
      <c r="V843" s="146"/>
      <c r="W843" s="146"/>
      <c r="X843" s="146"/>
      <c r="Y843" s="146"/>
      <c r="Z843" s="146"/>
    </row>
    <row r="844" spans="1:26" ht="15.75" customHeight="1" x14ac:dyDescent="0.2">
      <c r="A844" s="146"/>
      <c r="B844" s="146"/>
      <c r="C844" s="146"/>
      <c r="D844" s="146"/>
      <c r="E844" s="146"/>
      <c r="F844" s="146"/>
      <c r="G844" s="146"/>
      <c r="H844" s="146"/>
      <c r="I844" s="146"/>
      <c r="J844" s="146"/>
      <c r="K844" s="146"/>
      <c r="L844" s="146"/>
      <c r="M844" s="146"/>
      <c r="N844" s="146"/>
      <c r="O844" s="146"/>
      <c r="P844" s="146"/>
      <c r="Q844" s="146"/>
      <c r="R844" s="146"/>
      <c r="S844" s="146"/>
      <c r="T844" s="146"/>
      <c r="U844" s="146"/>
      <c r="V844" s="146"/>
      <c r="W844" s="146"/>
      <c r="X844" s="146"/>
      <c r="Y844" s="146"/>
      <c r="Z844" s="146"/>
    </row>
    <row r="845" spans="1:26" ht="15.75" customHeight="1" x14ac:dyDescent="0.2">
      <c r="A845" s="146"/>
      <c r="B845" s="146"/>
      <c r="C845" s="146"/>
      <c r="D845" s="146"/>
      <c r="E845" s="146"/>
      <c r="F845" s="146"/>
      <c r="G845" s="146"/>
      <c r="H845" s="146"/>
      <c r="I845" s="146"/>
      <c r="J845" s="146"/>
      <c r="K845" s="146"/>
      <c r="L845" s="146"/>
      <c r="M845" s="146"/>
      <c r="N845" s="146"/>
      <c r="O845" s="146"/>
      <c r="P845" s="146"/>
      <c r="Q845" s="146"/>
      <c r="R845" s="146"/>
      <c r="S845" s="146"/>
      <c r="T845" s="146"/>
      <c r="U845" s="146"/>
      <c r="V845" s="146"/>
      <c r="W845" s="146"/>
      <c r="X845" s="146"/>
      <c r="Y845" s="146"/>
      <c r="Z845" s="146"/>
    </row>
    <row r="846" spans="1:26" ht="15.75" customHeight="1" x14ac:dyDescent="0.2">
      <c r="A846" s="146"/>
      <c r="B846" s="146"/>
      <c r="C846" s="146"/>
      <c r="D846" s="146"/>
      <c r="E846" s="146"/>
      <c r="F846" s="146"/>
      <c r="G846" s="146"/>
      <c r="H846" s="146"/>
      <c r="I846" s="146"/>
      <c r="J846" s="146"/>
      <c r="K846" s="146"/>
      <c r="L846" s="146"/>
      <c r="M846" s="146"/>
      <c r="N846" s="146"/>
      <c r="O846" s="146"/>
      <c r="P846" s="146"/>
      <c r="Q846" s="146"/>
      <c r="R846" s="146"/>
      <c r="S846" s="146"/>
      <c r="T846" s="146"/>
      <c r="U846" s="146"/>
      <c r="V846" s="146"/>
      <c r="W846" s="146"/>
      <c r="X846" s="146"/>
      <c r="Y846" s="146"/>
      <c r="Z846" s="146"/>
    </row>
    <row r="847" spans="1:26" ht="15.75" customHeight="1" x14ac:dyDescent="0.2">
      <c r="A847" s="146"/>
      <c r="B847" s="146"/>
      <c r="C847" s="146"/>
      <c r="D847" s="146"/>
      <c r="E847" s="146"/>
      <c r="F847" s="146"/>
      <c r="G847" s="146"/>
      <c r="H847" s="146"/>
      <c r="I847" s="146"/>
      <c r="J847" s="146"/>
      <c r="K847" s="146"/>
      <c r="L847" s="146"/>
      <c r="M847" s="146"/>
      <c r="N847" s="146"/>
      <c r="O847" s="146"/>
      <c r="P847" s="146"/>
      <c r="Q847" s="146"/>
      <c r="R847" s="146"/>
      <c r="S847" s="146"/>
      <c r="T847" s="146"/>
      <c r="U847" s="146"/>
      <c r="V847" s="146"/>
      <c r="W847" s="146"/>
      <c r="X847" s="146"/>
      <c r="Y847" s="146"/>
      <c r="Z847" s="146"/>
    </row>
    <row r="848" spans="1:26" ht="15.75" customHeight="1" x14ac:dyDescent="0.2">
      <c r="A848" s="146"/>
      <c r="B848" s="146"/>
      <c r="C848" s="146"/>
      <c r="D848" s="146"/>
      <c r="E848" s="146"/>
      <c r="F848" s="146"/>
      <c r="G848" s="146"/>
      <c r="H848" s="146"/>
      <c r="I848" s="146"/>
      <c r="J848" s="146"/>
      <c r="K848" s="146"/>
      <c r="L848" s="146"/>
      <c r="M848" s="146"/>
      <c r="N848" s="146"/>
      <c r="O848" s="146"/>
      <c r="P848" s="146"/>
      <c r="Q848" s="146"/>
      <c r="R848" s="146"/>
      <c r="S848" s="146"/>
      <c r="T848" s="146"/>
      <c r="U848" s="146"/>
      <c r="V848" s="146"/>
      <c r="W848" s="146"/>
      <c r="X848" s="146"/>
      <c r="Y848" s="146"/>
      <c r="Z848" s="146"/>
    </row>
    <row r="849" spans="1:26" ht="15.75" customHeight="1" x14ac:dyDescent="0.2">
      <c r="A849" s="146"/>
      <c r="B849" s="146"/>
      <c r="C849" s="146"/>
      <c r="D849" s="146"/>
      <c r="E849" s="146"/>
      <c r="F849" s="146"/>
      <c r="G849" s="146"/>
      <c r="H849" s="146"/>
      <c r="I849" s="146"/>
      <c r="J849" s="146"/>
      <c r="K849" s="146"/>
      <c r="L849" s="146"/>
      <c r="M849" s="146"/>
      <c r="N849" s="146"/>
      <c r="O849" s="146"/>
      <c r="P849" s="146"/>
      <c r="Q849" s="146"/>
      <c r="R849" s="146"/>
      <c r="S849" s="146"/>
      <c r="T849" s="146"/>
      <c r="U849" s="146"/>
      <c r="V849" s="146"/>
      <c r="W849" s="146"/>
      <c r="X849" s="146"/>
      <c r="Y849" s="146"/>
      <c r="Z849" s="146"/>
    </row>
    <row r="850" spans="1:26" ht="15.75" customHeight="1" x14ac:dyDescent="0.2">
      <c r="A850" s="146"/>
      <c r="B850" s="146"/>
      <c r="C850" s="146"/>
      <c r="D850" s="146"/>
      <c r="E850" s="146"/>
      <c r="F850" s="146"/>
      <c r="G850" s="146"/>
      <c r="H850" s="146"/>
      <c r="I850" s="146"/>
      <c r="J850" s="146"/>
      <c r="K850" s="146"/>
      <c r="L850" s="146"/>
      <c r="M850" s="146"/>
      <c r="N850" s="146"/>
      <c r="O850" s="146"/>
      <c r="P850" s="146"/>
      <c r="Q850" s="146"/>
      <c r="R850" s="146"/>
      <c r="S850" s="146"/>
      <c r="T850" s="146"/>
      <c r="U850" s="146"/>
      <c r="V850" s="146"/>
      <c r="W850" s="146"/>
      <c r="X850" s="146"/>
      <c r="Y850" s="146"/>
      <c r="Z850" s="146"/>
    </row>
    <row r="851" spans="1:26" ht="15.75" customHeight="1" x14ac:dyDescent="0.2">
      <c r="A851" s="146"/>
      <c r="B851" s="146"/>
      <c r="C851" s="146"/>
      <c r="D851" s="146"/>
      <c r="E851" s="146"/>
      <c r="F851" s="146"/>
      <c r="G851" s="146"/>
      <c r="H851" s="146"/>
      <c r="I851" s="146"/>
      <c r="J851" s="146"/>
      <c r="K851" s="146"/>
      <c r="L851" s="146"/>
      <c r="M851" s="146"/>
      <c r="N851" s="146"/>
      <c r="O851" s="146"/>
      <c r="P851" s="146"/>
      <c r="Q851" s="146"/>
      <c r="R851" s="146"/>
      <c r="S851" s="146"/>
      <c r="T851" s="146"/>
      <c r="U851" s="146"/>
      <c r="V851" s="146"/>
      <c r="W851" s="146"/>
      <c r="X851" s="146"/>
      <c r="Y851" s="146"/>
      <c r="Z851" s="146"/>
    </row>
    <row r="852" spans="1:26" ht="15.75" customHeight="1" x14ac:dyDescent="0.2">
      <c r="A852" s="146"/>
      <c r="B852" s="146"/>
      <c r="C852" s="146"/>
      <c r="D852" s="146"/>
      <c r="E852" s="146"/>
      <c r="F852" s="146"/>
      <c r="G852" s="146"/>
      <c r="H852" s="146"/>
      <c r="I852" s="146"/>
      <c r="J852" s="146"/>
      <c r="K852" s="146"/>
      <c r="L852" s="146"/>
      <c r="M852" s="146"/>
      <c r="N852" s="146"/>
      <c r="O852" s="146"/>
      <c r="P852" s="146"/>
      <c r="Q852" s="146"/>
      <c r="R852" s="146"/>
      <c r="S852" s="146"/>
      <c r="T852" s="146"/>
      <c r="U852" s="146"/>
      <c r="V852" s="146"/>
      <c r="W852" s="146"/>
      <c r="X852" s="146"/>
      <c r="Y852" s="146"/>
      <c r="Z852" s="146"/>
    </row>
    <row r="853" spans="1:26" ht="15.75" customHeight="1" x14ac:dyDescent="0.2">
      <c r="A853" s="146"/>
      <c r="B853" s="146"/>
      <c r="C853" s="146"/>
      <c r="D853" s="146"/>
      <c r="E853" s="146"/>
      <c r="F853" s="146"/>
      <c r="G853" s="146"/>
      <c r="H853" s="146"/>
      <c r="I853" s="146"/>
      <c r="J853" s="146"/>
      <c r="K853" s="146"/>
      <c r="L853" s="146"/>
      <c r="M853" s="146"/>
      <c r="N853" s="146"/>
      <c r="O853" s="146"/>
      <c r="P853" s="146"/>
      <c r="Q853" s="146"/>
      <c r="R853" s="146"/>
      <c r="S853" s="146"/>
      <c r="T853" s="146"/>
      <c r="U853" s="146"/>
      <c r="V853" s="146"/>
      <c r="W853" s="146"/>
      <c r="X853" s="146"/>
      <c r="Y853" s="146"/>
      <c r="Z853" s="146"/>
    </row>
    <row r="854" spans="1:26" ht="15.75" customHeight="1" x14ac:dyDescent="0.2">
      <c r="A854" s="146"/>
      <c r="B854" s="146"/>
      <c r="C854" s="146"/>
      <c r="D854" s="146"/>
      <c r="E854" s="146"/>
      <c r="F854" s="146"/>
      <c r="G854" s="146"/>
      <c r="H854" s="146"/>
      <c r="I854" s="146"/>
      <c r="J854" s="146"/>
      <c r="K854" s="146"/>
      <c r="L854" s="146"/>
      <c r="M854" s="146"/>
      <c r="N854" s="146"/>
      <c r="O854" s="146"/>
      <c r="P854" s="146"/>
      <c r="Q854" s="146"/>
      <c r="R854" s="146"/>
      <c r="S854" s="146"/>
      <c r="T854" s="146"/>
      <c r="U854" s="146"/>
      <c r="V854" s="146"/>
      <c r="W854" s="146"/>
      <c r="X854" s="146"/>
      <c r="Y854" s="146"/>
      <c r="Z854" s="146"/>
    </row>
    <row r="855" spans="1:26" ht="15.75" customHeight="1" x14ac:dyDescent="0.2">
      <c r="A855" s="146"/>
      <c r="B855" s="146"/>
      <c r="C855" s="146"/>
      <c r="D855" s="146"/>
      <c r="E855" s="146"/>
      <c r="F855" s="146"/>
      <c r="G855" s="146"/>
      <c r="H855" s="146"/>
      <c r="I855" s="146"/>
      <c r="J855" s="146"/>
      <c r="K855" s="146"/>
      <c r="L855" s="146"/>
      <c r="M855" s="146"/>
      <c r="N855" s="146"/>
      <c r="O855" s="146"/>
      <c r="P855" s="146"/>
      <c r="Q855" s="146"/>
      <c r="R855" s="146"/>
      <c r="S855" s="146"/>
      <c r="T855" s="146"/>
      <c r="U855" s="146"/>
      <c r="V855" s="146"/>
      <c r="W855" s="146"/>
      <c r="X855" s="146"/>
      <c r="Y855" s="146"/>
      <c r="Z855" s="146"/>
    </row>
    <row r="856" spans="1:26" ht="15.75" customHeight="1" x14ac:dyDescent="0.2">
      <c r="A856" s="146"/>
      <c r="B856" s="146"/>
      <c r="C856" s="146"/>
      <c r="D856" s="146"/>
      <c r="E856" s="146"/>
      <c r="F856" s="146"/>
      <c r="G856" s="146"/>
      <c r="H856" s="146"/>
      <c r="I856" s="146"/>
      <c r="J856" s="146"/>
      <c r="K856" s="146"/>
      <c r="L856" s="146"/>
      <c r="M856" s="146"/>
      <c r="N856" s="146"/>
      <c r="O856" s="146"/>
      <c r="P856" s="146"/>
      <c r="Q856" s="146"/>
      <c r="R856" s="146"/>
      <c r="S856" s="146"/>
      <c r="T856" s="146"/>
      <c r="U856" s="146"/>
      <c r="V856" s="146"/>
      <c r="W856" s="146"/>
      <c r="X856" s="146"/>
      <c r="Y856" s="146"/>
      <c r="Z856" s="146"/>
    </row>
    <row r="857" spans="1:26" ht="15.75" customHeight="1" x14ac:dyDescent="0.2">
      <c r="A857" s="146"/>
      <c r="B857" s="146"/>
      <c r="C857" s="146"/>
      <c r="D857" s="146"/>
      <c r="E857" s="146"/>
      <c r="F857" s="146"/>
      <c r="G857" s="146"/>
      <c r="H857" s="146"/>
      <c r="I857" s="146"/>
      <c r="J857" s="146"/>
      <c r="K857" s="146"/>
      <c r="L857" s="146"/>
      <c r="M857" s="146"/>
      <c r="N857" s="146"/>
      <c r="O857" s="146"/>
      <c r="P857" s="146"/>
      <c r="Q857" s="146"/>
      <c r="R857" s="146"/>
      <c r="S857" s="146"/>
      <c r="T857" s="146"/>
      <c r="U857" s="146"/>
      <c r="V857" s="146"/>
      <c r="W857" s="146"/>
      <c r="X857" s="146"/>
      <c r="Y857" s="146"/>
      <c r="Z857" s="146"/>
    </row>
    <row r="858" spans="1:26" ht="15.75" customHeight="1" x14ac:dyDescent="0.2">
      <c r="A858" s="146"/>
      <c r="B858" s="146"/>
      <c r="C858" s="146"/>
      <c r="D858" s="146"/>
      <c r="E858" s="146"/>
      <c r="F858" s="146"/>
      <c r="G858" s="146"/>
      <c r="H858" s="146"/>
      <c r="I858" s="146"/>
      <c r="J858" s="146"/>
      <c r="K858" s="146"/>
      <c r="L858" s="146"/>
      <c r="M858" s="146"/>
      <c r="N858" s="146"/>
      <c r="O858" s="146"/>
      <c r="P858" s="146"/>
      <c r="Q858" s="146"/>
      <c r="R858" s="146"/>
      <c r="S858" s="146"/>
      <c r="T858" s="146"/>
      <c r="U858" s="146"/>
      <c r="V858" s="146"/>
      <c r="W858" s="146"/>
      <c r="X858" s="146"/>
      <c r="Y858" s="146"/>
      <c r="Z858" s="146"/>
    </row>
    <row r="859" spans="1:26" ht="15.75" customHeight="1" x14ac:dyDescent="0.2">
      <c r="A859" s="146"/>
      <c r="B859" s="146"/>
      <c r="C859" s="146"/>
      <c r="D859" s="146"/>
      <c r="E859" s="146"/>
      <c r="F859" s="146"/>
      <c r="G859" s="146"/>
      <c r="H859" s="146"/>
      <c r="I859" s="146"/>
      <c r="J859" s="146"/>
      <c r="K859" s="146"/>
      <c r="L859" s="146"/>
      <c r="M859" s="146"/>
      <c r="N859" s="146"/>
      <c r="O859" s="146"/>
      <c r="P859" s="146"/>
      <c r="Q859" s="146"/>
      <c r="R859" s="146"/>
      <c r="S859" s="146"/>
      <c r="T859" s="146"/>
      <c r="U859" s="146"/>
      <c r="V859" s="146"/>
      <c r="W859" s="146"/>
      <c r="X859" s="146"/>
      <c r="Y859" s="146"/>
      <c r="Z859" s="146"/>
    </row>
    <row r="860" spans="1:26" ht="15.75" customHeight="1" x14ac:dyDescent="0.2">
      <c r="A860" s="146"/>
      <c r="B860" s="146"/>
      <c r="C860" s="146"/>
      <c r="D860" s="146"/>
      <c r="E860" s="146"/>
      <c r="F860" s="146"/>
      <c r="G860" s="146"/>
      <c r="H860" s="146"/>
      <c r="I860" s="146"/>
      <c r="J860" s="146"/>
      <c r="K860" s="146"/>
      <c r="L860" s="146"/>
      <c r="M860" s="146"/>
      <c r="N860" s="146"/>
      <c r="O860" s="146"/>
      <c r="P860" s="146"/>
      <c r="Q860" s="146"/>
      <c r="R860" s="146"/>
      <c r="S860" s="146"/>
      <c r="T860" s="146"/>
      <c r="U860" s="146"/>
      <c r="V860" s="146"/>
      <c r="W860" s="146"/>
      <c r="X860" s="146"/>
      <c r="Y860" s="146"/>
      <c r="Z860" s="146"/>
    </row>
    <row r="861" spans="1:26" ht="15.75" customHeight="1" x14ac:dyDescent="0.2">
      <c r="A861" s="146"/>
      <c r="B861" s="146"/>
      <c r="C861" s="146"/>
      <c r="D861" s="146"/>
      <c r="E861" s="146"/>
      <c r="F861" s="146"/>
      <c r="G861" s="146"/>
      <c r="H861" s="146"/>
      <c r="I861" s="146"/>
      <c r="J861" s="146"/>
      <c r="K861" s="146"/>
      <c r="L861" s="146"/>
      <c r="M861" s="146"/>
      <c r="N861" s="146"/>
      <c r="O861" s="146"/>
      <c r="P861" s="146"/>
      <c r="Q861" s="146"/>
      <c r="R861" s="146"/>
      <c r="S861" s="146"/>
      <c r="T861" s="146"/>
      <c r="U861" s="146"/>
      <c r="V861" s="146"/>
      <c r="W861" s="146"/>
      <c r="X861" s="146"/>
      <c r="Y861" s="146"/>
      <c r="Z861" s="146"/>
    </row>
    <row r="862" spans="1:26" ht="15.75" customHeight="1" x14ac:dyDescent="0.2">
      <c r="A862" s="146"/>
      <c r="B862" s="146"/>
      <c r="C862" s="146"/>
      <c r="D862" s="146"/>
      <c r="E862" s="146"/>
      <c r="F862" s="146"/>
      <c r="G862" s="146"/>
      <c r="H862" s="146"/>
      <c r="I862" s="146"/>
      <c r="J862" s="146"/>
      <c r="K862" s="146"/>
      <c r="L862" s="146"/>
      <c r="M862" s="146"/>
      <c r="N862" s="146"/>
      <c r="O862" s="146"/>
      <c r="P862" s="146"/>
      <c r="Q862" s="146"/>
      <c r="R862" s="146"/>
      <c r="S862" s="146"/>
      <c r="T862" s="146"/>
      <c r="U862" s="146"/>
      <c r="V862" s="146"/>
      <c r="W862" s="146"/>
      <c r="X862" s="146"/>
      <c r="Y862" s="146"/>
      <c r="Z862" s="146"/>
    </row>
    <row r="863" spans="1:26" ht="15.75" customHeight="1" x14ac:dyDescent="0.2">
      <c r="A863" s="146"/>
      <c r="B863" s="146"/>
      <c r="C863" s="146"/>
      <c r="D863" s="146"/>
      <c r="E863" s="146"/>
      <c r="F863" s="146"/>
      <c r="G863" s="146"/>
      <c r="H863" s="146"/>
      <c r="I863" s="146"/>
      <c r="J863" s="146"/>
      <c r="K863" s="146"/>
      <c r="L863" s="146"/>
      <c r="M863" s="146"/>
      <c r="N863" s="146"/>
      <c r="O863" s="146"/>
      <c r="P863" s="146"/>
      <c r="Q863" s="146"/>
      <c r="R863" s="146"/>
      <c r="S863" s="146"/>
      <c r="T863" s="146"/>
      <c r="U863" s="146"/>
      <c r="V863" s="146"/>
      <c r="W863" s="146"/>
      <c r="X863" s="146"/>
      <c r="Y863" s="146"/>
      <c r="Z863" s="146"/>
    </row>
    <row r="864" spans="1:26" ht="15.75" customHeight="1" x14ac:dyDescent="0.2">
      <c r="A864" s="146"/>
      <c r="B864" s="146"/>
      <c r="C864" s="146"/>
      <c r="D864" s="146"/>
      <c r="E864" s="146"/>
      <c r="F864" s="146"/>
      <c r="G864" s="146"/>
      <c r="H864" s="146"/>
      <c r="I864" s="146"/>
      <c r="J864" s="146"/>
      <c r="K864" s="146"/>
      <c r="L864" s="146"/>
      <c r="M864" s="146"/>
      <c r="N864" s="146"/>
      <c r="O864" s="146"/>
      <c r="P864" s="146"/>
      <c r="Q864" s="146"/>
      <c r="R864" s="146"/>
      <c r="S864" s="146"/>
      <c r="T864" s="146"/>
      <c r="U864" s="146"/>
      <c r="V864" s="146"/>
      <c r="W864" s="146"/>
      <c r="X864" s="146"/>
      <c r="Y864" s="146"/>
      <c r="Z864" s="146"/>
    </row>
    <row r="865" spans="1:26" ht="15.75" customHeight="1" x14ac:dyDescent="0.2">
      <c r="A865" s="146"/>
      <c r="B865" s="146"/>
      <c r="C865" s="146"/>
      <c r="D865" s="146"/>
      <c r="E865" s="146"/>
      <c r="F865" s="146"/>
      <c r="G865" s="146"/>
      <c r="H865" s="146"/>
      <c r="I865" s="146"/>
      <c r="J865" s="146"/>
      <c r="K865" s="146"/>
      <c r="L865" s="146"/>
      <c r="M865" s="146"/>
      <c r="N865" s="146"/>
      <c r="O865" s="146"/>
      <c r="P865" s="146"/>
      <c r="Q865" s="146"/>
      <c r="R865" s="146"/>
      <c r="S865" s="146"/>
      <c r="T865" s="146"/>
      <c r="U865" s="146"/>
      <c r="V865" s="146"/>
      <c r="W865" s="146"/>
      <c r="X865" s="146"/>
      <c r="Y865" s="146"/>
      <c r="Z865" s="146"/>
    </row>
    <row r="866" spans="1:26" ht="15.75" customHeight="1" x14ac:dyDescent="0.2">
      <c r="A866" s="146"/>
      <c r="B866" s="146"/>
      <c r="C866" s="146"/>
      <c r="D866" s="146"/>
      <c r="E866" s="146"/>
      <c r="F866" s="146"/>
      <c r="G866" s="146"/>
      <c r="H866" s="146"/>
      <c r="I866" s="146"/>
      <c r="J866" s="146"/>
      <c r="K866" s="146"/>
      <c r="L866" s="146"/>
      <c r="M866" s="146"/>
      <c r="N866" s="146"/>
      <c r="O866" s="146"/>
      <c r="P866" s="146"/>
      <c r="Q866" s="146"/>
      <c r="R866" s="146"/>
      <c r="S866" s="146"/>
      <c r="T866" s="146"/>
      <c r="U866" s="146"/>
      <c r="V866" s="146"/>
      <c r="W866" s="146"/>
      <c r="X866" s="146"/>
      <c r="Y866" s="146"/>
      <c r="Z866" s="146"/>
    </row>
    <row r="867" spans="1:26" ht="15.75" customHeight="1" x14ac:dyDescent="0.2">
      <c r="A867" s="146"/>
      <c r="B867" s="146"/>
      <c r="C867" s="146"/>
      <c r="D867" s="146"/>
      <c r="E867" s="146"/>
      <c r="F867" s="146"/>
      <c r="G867" s="146"/>
      <c r="H867" s="146"/>
      <c r="I867" s="146"/>
      <c r="J867" s="146"/>
      <c r="K867" s="146"/>
      <c r="L867" s="146"/>
      <c r="M867" s="146"/>
      <c r="N867" s="146"/>
      <c r="O867" s="146"/>
      <c r="P867" s="146"/>
      <c r="Q867" s="146"/>
      <c r="R867" s="146"/>
      <c r="S867" s="146"/>
      <c r="T867" s="146"/>
      <c r="U867" s="146"/>
      <c r="V867" s="146"/>
      <c r="W867" s="146"/>
      <c r="X867" s="146"/>
      <c r="Y867" s="146"/>
      <c r="Z867" s="146"/>
    </row>
    <row r="868" spans="1:26" ht="15.75" customHeight="1" x14ac:dyDescent="0.2">
      <c r="A868" s="146"/>
      <c r="B868" s="146"/>
      <c r="C868" s="146"/>
      <c r="D868" s="146"/>
      <c r="E868" s="146"/>
      <c r="F868" s="146"/>
      <c r="G868" s="146"/>
      <c r="H868" s="146"/>
      <c r="I868" s="146"/>
      <c r="J868" s="146"/>
      <c r="K868" s="146"/>
      <c r="L868" s="146"/>
      <c r="M868" s="146"/>
      <c r="N868" s="146"/>
      <c r="O868" s="146"/>
      <c r="P868" s="146"/>
      <c r="Q868" s="146"/>
      <c r="R868" s="146"/>
      <c r="S868" s="146"/>
      <c r="T868" s="146"/>
      <c r="U868" s="146"/>
      <c r="V868" s="146"/>
      <c r="W868" s="146"/>
      <c r="X868" s="146"/>
      <c r="Y868" s="146"/>
      <c r="Z868" s="146"/>
    </row>
    <row r="869" spans="1:26" ht="15.75" customHeight="1" x14ac:dyDescent="0.2">
      <c r="A869" s="146"/>
      <c r="B869" s="146"/>
      <c r="C869" s="146"/>
      <c r="D869" s="146"/>
      <c r="E869" s="146"/>
      <c r="F869" s="146"/>
      <c r="G869" s="146"/>
      <c r="H869" s="146"/>
      <c r="I869" s="146"/>
      <c r="J869" s="146"/>
      <c r="K869" s="146"/>
      <c r="L869" s="146"/>
      <c r="M869" s="146"/>
      <c r="N869" s="146"/>
      <c r="O869" s="146"/>
      <c r="P869" s="146"/>
      <c r="Q869" s="146"/>
      <c r="R869" s="146"/>
      <c r="S869" s="146"/>
      <c r="T869" s="146"/>
      <c r="U869" s="146"/>
      <c r="V869" s="146"/>
      <c r="W869" s="146"/>
      <c r="X869" s="146"/>
      <c r="Y869" s="146"/>
      <c r="Z869" s="146"/>
    </row>
    <row r="870" spans="1:26" ht="15.75" customHeight="1" x14ac:dyDescent="0.2">
      <c r="A870" s="146"/>
      <c r="B870" s="146"/>
      <c r="C870" s="146"/>
      <c r="D870" s="146"/>
      <c r="E870" s="146"/>
      <c r="F870" s="146"/>
      <c r="G870" s="146"/>
      <c r="H870" s="146"/>
      <c r="I870" s="146"/>
      <c r="J870" s="146"/>
      <c r="K870" s="146"/>
      <c r="L870" s="146"/>
      <c r="M870" s="146"/>
      <c r="N870" s="146"/>
      <c r="O870" s="146"/>
      <c r="P870" s="146"/>
      <c r="Q870" s="146"/>
      <c r="R870" s="146"/>
      <c r="S870" s="146"/>
      <c r="T870" s="146"/>
      <c r="U870" s="146"/>
      <c r="V870" s="146"/>
      <c r="W870" s="146"/>
      <c r="X870" s="146"/>
      <c r="Y870" s="146"/>
      <c r="Z870" s="146"/>
    </row>
    <row r="871" spans="1:26" ht="15.75" customHeight="1" x14ac:dyDescent="0.2">
      <c r="A871" s="146"/>
      <c r="B871" s="146"/>
      <c r="C871" s="146"/>
      <c r="D871" s="146"/>
      <c r="E871" s="146"/>
      <c r="F871" s="146"/>
      <c r="G871" s="146"/>
      <c r="H871" s="146"/>
      <c r="I871" s="146"/>
      <c r="J871" s="146"/>
      <c r="K871" s="146"/>
      <c r="L871" s="146"/>
      <c r="M871" s="146"/>
      <c r="N871" s="146"/>
      <c r="O871" s="146"/>
      <c r="P871" s="146"/>
      <c r="Q871" s="146"/>
      <c r="R871" s="146"/>
      <c r="S871" s="146"/>
      <c r="T871" s="146"/>
      <c r="U871" s="146"/>
      <c r="V871" s="146"/>
      <c r="W871" s="146"/>
      <c r="X871" s="146"/>
      <c r="Y871" s="146"/>
      <c r="Z871" s="146"/>
    </row>
    <row r="872" spans="1:26" ht="15.75" customHeight="1" x14ac:dyDescent="0.2">
      <c r="A872" s="146"/>
      <c r="B872" s="146"/>
      <c r="C872" s="146"/>
      <c r="D872" s="146"/>
      <c r="E872" s="146"/>
      <c r="F872" s="146"/>
      <c r="G872" s="146"/>
      <c r="H872" s="146"/>
      <c r="I872" s="146"/>
      <c r="J872" s="146"/>
      <c r="K872" s="146"/>
      <c r="L872" s="146"/>
      <c r="M872" s="146"/>
      <c r="N872" s="146"/>
      <c r="O872" s="146"/>
      <c r="P872" s="146"/>
      <c r="Q872" s="146"/>
      <c r="R872" s="146"/>
      <c r="S872" s="146"/>
      <c r="T872" s="146"/>
      <c r="U872" s="146"/>
      <c r="V872" s="146"/>
      <c r="W872" s="146"/>
      <c r="X872" s="146"/>
      <c r="Y872" s="146"/>
      <c r="Z872" s="146"/>
    </row>
    <row r="873" spans="1:26" ht="15.75" customHeight="1" x14ac:dyDescent="0.2">
      <c r="A873" s="146"/>
      <c r="B873" s="146"/>
      <c r="C873" s="146"/>
      <c r="D873" s="146"/>
      <c r="E873" s="146"/>
      <c r="F873" s="146"/>
      <c r="G873" s="146"/>
      <c r="H873" s="146"/>
      <c r="I873" s="146"/>
      <c r="J873" s="146"/>
      <c r="K873" s="146"/>
      <c r="L873" s="146"/>
      <c r="M873" s="146"/>
      <c r="N873" s="146"/>
      <c r="O873" s="146"/>
      <c r="P873" s="146"/>
      <c r="Q873" s="146"/>
      <c r="R873" s="146"/>
      <c r="S873" s="146"/>
      <c r="T873" s="146"/>
      <c r="U873" s="146"/>
      <c r="V873" s="146"/>
      <c r="W873" s="146"/>
      <c r="X873" s="146"/>
      <c r="Y873" s="146"/>
      <c r="Z873" s="146"/>
    </row>
    <row r="874" spans="1:26" ht="15.75" customHeight="1" x14ac:dyDescent="0.2">
      <c r="A874" s="146"/>
      <c r="B874" s="146"/>
      <c r="C874" s="146"/>
      <c r="D874" s="146"/>
      <c r="E874" s="146"/>
      <c r="F874" s="146"/>
      <c r="G874" s="146"/>
      <c r="H874" s="146"/>
      <c r="I874" s="146"/>
      <c r="J874" s="146"/>
      <c r="K874" s="146"/>
      <c r="L874" s="146"/>
      <c r="M874" s="146"/>
      <c r="N874" s="146"/>
      <c r="O874" s="146"/>
      <c r="P874" s="146"/>
      <c r="Q874" s="146"/>
      <c r="R874" s="146"/>
      <c r="S874" s="146"/>
      <c r="T874" s="146"/>
      <c r="U874" s="146"/>
      <c r="V874" s="146"/>
      <c r="W874" s="146"/>
      <c r="X874" s="146"/>
      <c r="Y874" s="146"/>
      <c r="Z874" s="146"/>
    </row>
    <row r="875" spans="1:26" ht="15.75" customHeight="1" x14ac:dyDescent="0.2">
      <c r="A875" s="146"/>
      <c r="B875" s="146"/>
      <c r="C875" s="146"/>
      <c r="D875" s="146"/>
      <c r="E875" s="146"/>
      <c r="F875" s="146"/>
      <c r="G875" s="146"/>
      <c r="H875" s="146"/>
      <c r="I875" s="146"/>
      <c r="J875" s="146"/>
      <c r="K875" s="146"/>
      <c r="L875" s="146"/>
      <c r="M875" s="146"/>
      <c r="N875" s="146"/>
      <c r="O875" s="146"/>
      <c r="P875" s="146"/>
      <c r="Q875" s="146"/>
      <c r="R875" s="146"/>
      <c r="S875" s="146"/>
      <c r="T875" s="146"/>
      <c r="U875" s="146"/>
      <c r="V875" s="146"/>
      <c r="W875" s="146"/>
      <c r="X875" s="146"/>
      <c r="Y875" s="146"/>
      <c r="Z875" s="146"/>
    </row>
    <row r="876" spans="1:26" ht="15.75" customHeight="1" x14ac:dyDescent="0.2">
      <c r="A876" s="146"/>
      <c r="B876" s="146"/>
      <c r="C876" s="146"/>
      <c r="D876" s="146"/>
      <c r="E876" s="146"/>
      <c r="F876" s="146"/>
      <c r="G876" s="146"/>
      <c r="H876" s="146"/>
      <c r="I876" s="146"/>
      <c r="J876" s="146"/>
      <c r="K876" s="146"/>
      <c r="L876" s="146"/>
      <c r="M876" s="146"/>
      <c r="N876" s="146"/>
      <c r="O876" s="146"/>
      <c r="P876" s="146"/>
      <c r="Q876" s="146"/>
      <c r="R876" s="146"/>
      <c r="S876" s="146"/>
      <c r="T876" s="146"/>
      <c r="U876" s="146"/>
      <c r="V876" s="146"/>
      <c r="W876" s="146"/>
      <c r="X876" s="146"/>
      <c r="Y876" s="146"/>
      <c r="Z876" s="146"/>
    </row>
    <row r="877" spans="1:26" ht="15.75" customHeight="1" x14ac:dyDescent="0.2">
      <c r="A877" s="146"/>
      <c r="B877" s="146"/>
      <c r="C877" s="146"/>
      <c r="D877" s="146"/>
      <c r="E877" s="146"/>
      <c r="F877" s="146"/>
      <c r="G877" s="146"/>
      <c r="H877" s="146"/>
      <c r="I877" s="146"/>
      <c r="J877" s="146"/>
      <c r="K877" s="146"/>
      <c r="L877" s="146"/>
      <c r="M877" s="146"/>
      <c r="N877" s="146"/>
      <c r="O877" s="146"/>
      <c r="P877" s="146"/>
      <c r="Q877" s="146"/>
      <c r="R877" s="146"/>
      <c r="S877" s="146"/>
      <c r="T877" s="146"/>
      <c r="U877" s="146"/>
      <c r="V877" s="146"/>
      <c r="W877" s="146"/>
      <c r="X877" s="146"/>
      <c r="Y877" s="146"/>
      <c r="Z877" s="146"/>
    </row>
    <row r="878" spans="1:26" ht="15.75" customHeight="1" x14ac:dyDescent="0.2">
      <c r="A878" s="146"/>
      <c r="B878" s="146"/>
      <c r="C878" s="146"/>
      <c r="D878" s="146"/>
      <c r="E878" s="146"/>
      <c r="F878" s="146"/>
      <c r="G878" s="146"/>
      <c r="H878" s="146"/>
      <c r="I878" s="146"/>
      <c r="J878" s="146"/>
      <c r="K878" s="146"/>
      <c r="L878" s="146"/>
      <c r="M878" s="146"/>
      <c r="N878" s="146"/>
      <c r="O878" s="146"/>
      <c r="P878" s="146"/>
      <c r="Q878" s="146"/>
      <c r="R878" s="146"/>
      <c r="S878" s="146"/>
      <c r="T878" s="146"/>
      <c r="U878" s="146"/>
      <c r="V878" s="146"/>
      <c r="W878" s="146"/>
      <c r="X878" s="146"/>
      <c r="Y878" s="146"/>
      <c r="Z878" s="146"/>
    </row>
    <row r="879" spans="1:26" ht="15.75" customHeight="1" x14ac:dyDescent="0.2">
      <c r="A879" s="146"/>
      <c r="B879" s="146"/>
      <c r="C879" s="146"/>
      <c r="D879" s="146"/>
      <c r="E879" s="146"/>
      <c r="F879" s="146"/>
      <c r="G879" s="146"/>
      <c r="H879" s="146"/>
      <c r="I879" s="146"/>
      <c r="J879" s="146"/>
      <c r="K879" s="146"/>
      <c r="L879" s="146"/>
      <c r="M879" s="146"/>
      <c r="N879" s="146"/>
      <c r="O879" s="146"/>
      <c r="P879" s="146"/>
      <c r="Q879" s="146"/>
      <c r="R879" s="146"/>
      <c r="S879" s="146"/>
      <c r="T879" s="146"/>
      <c r="U879" s="146"/>
      <c r="V879" s="146"/>
      <c r="W879" s="146"/>
      <c r="X879" s="146"/>
      <c r="Y879" s="146"/>
      <c r="Z879" s="146"/>
    </row>
    <row r="880" spans="1:26" ht="15.75" customHeight="1" x14ac:dyDescent="0.2">
      <c r="A880" s="146"/>
      <c r="B880" s="146"/>
      <c r="C880" s="146"/>
      <c r="D880" s="146"/>
      <c r="E880" s="146"/>
      <c r="F880" s="146"/>
      <c r="G880" s="146"/>
      <c r="H880" s="146"/>
      <c r="I880" s="146"/>
      <c r="J880" s="146"/>
      <c r="K880" s="146"/>
      <c r="L880" s="146"/>
      <c r="M880" s="146"/>
      <c r="N880" s="146"/>
      <c r="O880" s="146"/>
      <c r="P880" s="146"/>
      <c r="Q880" s="146"/>
      <c r="R880" s="146"/>
      <c r="S880" s="146"/>
      <c r="T880" s="146"/>
      <c r="U880" s="146"/>
      <c r="V880" s="146"/>
      <c r="W880" s="146"/>
      <c r="X880" s="146"/>
      <c r="Y880" s="146"/>
      <c r="Z880" s="146"/>
    </row>
    <row r="881" spans="1:26" ht="15.75" customHeight="1" x14ac:dyDescent="0.2">
      <c r="A881" s="146"/>
      <c r="B881" s="146"/>
      <c r="C881" s="146"/>
      <c r="D881" s="146"/>
      <c r="E881" s="146"/>
      <c r="F881" s="146"/>
      <c r="G881" s="146"/>
      <c r="H881" s="146"/>
      <c r="I881" s="146"/>
      <c r="J881" s="146"/>
      <c r="K881" s="146"/>
      <c r="L881" s="146"/>
      <c r="M881" s="146"/>
      <c r="N881" s="146"/>
      <c r="O881" s="146"/>
      <c r="P881" s="146"/>
      <c r="Q881" s="146"/>
      <c r="R881" s="146"/>
      <c r="S881" s="146"/>
      <c r="T881" s="146"/>
      <c r="U881" s="146"/>
      <c r="V881" s="146"/>
      <c r="W881" s="146"/>
      <c r="X881" s="146"/>
      <c r="Y881" s="146"/>
      <c r="Z881" s="146"/>
    </row>
    <row r="882" spans="1:26" ht="15.75" customHeight="1" x14ac:dyDescent="0.2">
      <c r="A882" s="146"/>
      <c r="B882" s="146"/>
      <c r="C882" s="146"/>
      <c r="D882" s="146"/>
      <c r="E882" s="146"/>
      <c r="F882" s="146"/>
      <c r="G882" s="146"/>
      <c r="H882" s="146"/>
      <c r="I882" s="146"/>
      <c r="J882" s="146"/>
      <c r="K882" s="146"/>
      <c r="L882" s="146"/>
      <c r="M882" s="146"/>
      <c r="N882" s="146"/>
      <c r="O882" s="146"/>
      <c r="P882" s="146"/>
      <c r="Q882" s="146"/>
      <c r="R882" s="146"/>
      <c r="S882" s="146"/>
      <c r="T882" s="146"/>
      <c r="U882" s="146"/>
      <c r="V882" s="146"/>
      <c r="W882" s="146"/>
      <c r="X882" s="146"/>
      <c r="Y882" s="146"/>
      <c r="Z882" s="146"/>
    </row>
    <row r="883" spans="1:26" ht="15.75" customHeight="1" x14ac:dyDescent="0.2">
      <c r="A883" s="146"/>
      <c r="B883" s="146"/>
      <c r="C883" s="146"/>
      <c r="D883" s="146"/>
      <c r="E883" s="146"/>
      <c r="F883" s="146"/>
      <c r="G883" s="146"/>
      <c r="H883" s="146"/>
      <c r="I883" s="146"/>
      <c r="J883" s="146"/>
      <c r="K883" s="146"/>
      <c r="L883" s="146"/>
      <c r="M883" s="146"/>
      <c r="N883" s="146"/>
      <c r="O883" s="146"/>
      <c r="P883" s="146"/>
      <c r="Q883" s="146"/>
      <c r="R883" s="146"/>
      <c r="S883" s="146"/>
      <c r="T883" s="146"/>
      <c r="U883" s="146"/>
      <c r="V883" s="146"/>
      <c r="W883" s="146"/>
      <c r="X883" s="146"/>
      <c r="Y883" s="146"/>
      <c r="Z883" s="146"/>
    </row>
    <row r="884" spans="1:26" ht="15.75" customHeight="1" x14ac:dyDescent="0.2">
      <c r="A884" s="146"/>
      <c r="B884" s="146"/>
      <c r="C884" s="146"/>
      <c r="D884" s="146"/>
      <c r="E884" s="146"/>
      <c r="F884" s="146"/>
      <c r="G884" s="146"/>
      <c r="H884" s="146"/>
      <c r="I884" s="146"/>
      <c r="J884" s="146"/>
      <c r="K884" s="146"/>
      <c r="L884" s="146"/>
      <c r="M884" s="146"/>
      <c r="N884" s="146"/>
      <c r="O884" s="146"/>
      <c r="P884" s="146"/>
      <c r="Q884" s="146"/>
      <c r="R884" s="146"/>
      <c r="S884" s="146"/>
      <c r="T884" s="146"/>
      <c r="U884" s="146"/>
      <c r="V884" s="146"/>
      <c r="W884" s="146"/>
      <c r="X884" s="146"/>
      <c r="Y884" s="146"/>
      <c r="Z884" s="146"/>
    </row>
    <row r="885" spans="1:26" ht="15.75" customHeight="1" x14ac:dyDescent="0.2">
      <c r="A885" s="146"/>
      <c r="B885" s="146"/>
      <c r="C885" s="146"/>
      <c r="D885" s="146"/>
      <c r="E885" s="146"/>
      <c r="F885" s="146"/>
      <c r="G885" s="146"/>
      <c r="H885" s="146"/>
      <c r="I885" s="146"/>
      <c r="J885" s="146"/>
      <c r="K885" s="146"/>
      <c r="L885" s="146"/>
      <c r="M885" s="146"/>
      <c r="N885" s="146"/>
      <c r="O885" s="146"/>
      <c r="P885" s="146"/>
      <c r="Q885" s="146"/>
      <c r="R885" s="146"/>
      <c r="S885" s="146"/>
      <c r="T885" s="146"/>
      <c r="U885" s="146"/>
      <c r="V885" s="146"/>
      <c r="W885" s="146"/>
      <c r="X885" s="146"/>
      <c r="Y885" s="146"/>
      <c r="Z885" s="146"/>
    </row>
    <row r="886" spans="1:26" ht="15.75" customHeight="1" x14ac:dyDescent="0.2">
      <c r="A886" s="146"/>
      <c r="B886" s="146"/>
      <c r="C886" s="146"/>
      <c r="D886" s="146"/>
      <c r="E886" s="146"/>
      <c r="F886" s="146"/>
      <c r="G886" s="146"/>
      <c r="H886" s="146"/>
      <c r="I886" s="146"/>
      <c r="J886" s="146"/>
      <c r="K886" s="146"/>
      <c r="L886" s="146"/>
      <c r="M886" s="146"/>
      <c r="N886" s="146"/>
      <c r="O886" s="146"/>
      <c r="P886" s="146"/>
      <c r="Q886" s="146"/>
      <c r="R886" s="146"/>
      <c r="S886" s="146"/>
      <c r="T886" s="146"/>
      <c r="U886" s="146"/>
      <c r="V886" s="146"/>
      <c r="W886" s="146"/>
      <c r="X886" s="146"/>
      <c r="Y886" s="146"/>
      <c r="Z886" s="146"/>
    </row>
    <row r="887" spans="1:26" ht="15.75" customHeight="1" x14ac:dyDescent="0.2">
      <c r="A887" s="146"/>
      <c r="B887" s="146"/>
      <c r="C887" s="146"/>
      <c r="D887" s="146"/>
      <c r="E887" s="146"/>
      <c r="F887" s="146"/>
      <c r="G887" s="146"/>
      <c r="H887" s="146"/>
      <c r="I887" s="146"/>
      <c r="J887" s="146"/>
      <c r="K887" s="146"/>
      <c r="L887" s="146"/>
      <c r="M887" s="146"/>
      <c r="N887" s="146"/>
      <c r="O887" s="146"/>
      <c r="P887" s="146"/>
      <c r="Q887" s="146"/>
      <c r="R887" s="146"/>
      <c r="S887" s="146"/>
      <c r="T887" s="146"/>
      <c r="U887" s="146"/>
      <c r="V887" s="146"/>
      <c r="W887" s="146"/>
      <c r="X887" s="146"/>
      <c r="Y887" s="146"/>
      <c r="Z887" s="146"/>
    </row>
    <row r="888" spans="1:26" ht="15.75" customHeight="1" x14ac:dyDescent="0.2">
      <c r="A888" s="146"/>
      <c r="B888" s="146"/>
      <c r="C888" s="146"/>
      <c r="D888" s="146"/>
      <c r="E888" s="146"/>
      <c r="F888" s="146"/>
      <c r="G888" s="146"/>
      <c r="H888" s="146"/>
      <c r="I888" s="146"/>
      <c r="J888" s="146"/>
      <c r="K888" s="146"/>
      <c r="L888" s="146"/>
      <c r="M888" s="146"/>
      <c r="N888" s="146"/>
      <c r="O888" s="146"/>
      <c r="P888" s="146"/>
      <c r="Q888" s="146"/>
      <c r="R888" s="146"/>
      <c r="S888" s="146"/>
      <c r="T888" s="146"/>
      <c r="U888" s="146"/>
      <c r="V888" s="146"/>
      <c r="W888" s="146"/>
      <c r="X888" s="146"/>
      <c r="Y888" s="146"/>
      <c r="Z888" s="146"/>
    </row>
    <row r="889" spans="1:26" ht="15.75" customHeight="1" x14ac:dyDescent="0.2">
      <c r="A889" s="146"/>
      <c r="B889" s="146"/>
      <c r="C889" s="146"/>
      <c r="D889" s="146"/>
      <c r="E889" s="146"/>
      <c r="F889" s="146"/>
      <c r="G889" s="146"/>
      <c r="H889" s="146"/>
      <c r="I889" s="146"/>
      <c r="J889" s="146"/>
      <c r="K889" s="146"/>
      <c r="L889" s="146"/>
      <c r="M889" s="146"/>
      <c r="N889" s="146"/>
      <c r="O889" s="146"/>
      <c r="P889" s="146"/>
      <c r="Q889" s="146"/>
      <c r="R889" s="146"/>
      <c r="S889" s="146"/>
      <c r="T889" s="146"/>
      <c r="U889" s="146"/>
      <c r="V889" s="146"/>
      <c r="W889" s="146"/>
      <c r="X889" s="146"/>
      <c r="Y889" s="146"/>
      <c r="Z889" s="146"/>
    </row>
    <row r="890" spans="1:26" ht="15.75" customHeight="1" x14ac:dyDescent="0.2">
      <c r="A890" s="146"/>
      <c r="B890" s="146"/>
      <c r="C890" s="146"/>
      <c r="D890" s="146"/>
      <c r="E890" s="146"/>
      <c r="F890" s="146"/>
      <c r="G890" s="146"/>
      <c r="H890" s="146"/>
      <c r="I890" s="146"/>
      <c r="J890" s="146"/>
      <c r="K890" s="146"/>
      <c r="L890" s="146"/>
      <c r="M890" s="146"/>
      <c r="N890" s="146"/>
      <c r="O890" s="146"/>
      <c r="P890" s="146"/>
      <c r="Q890" s="146"/>
      <c r="R890" s="146"/>
      <c r="S890" s="146"/>
      <c r="T890" s="146"/>
      <c r="U890" s="146"/>
      <c r="V890" s="146"/>
      <c r="W890" s="146"/>
      <c r="X890" s="146"/>
      <c r="Y890" s="146"/>
      <c r="Z890" s="146"/>
    </row>
    <row r="891" spans="1:26" ht="15.75" customHeight="1" x14ac:dyDescent="0.2">
      <c r="A891" s="146"/>
      <c r="B891" s="146"/>
      <c r="C891" s="146"/>
      <c r="D891" s="146"/>
      <c r="E891" s="146"/>
      <c r="F891" s="146"/>
      <c r="G891" s="146"/>
      <c r="H891" s="146"/>
      <c r="I891" s="146"/>
      <c r="J891" s="146"/>
      <c r="K891" s="146"/>
      <c r="L891" s="146"/>
      <c r="M891" s="146"/>
      <c r="N891" s="146"/>
      <c r="O891" s="146"/>
      <c r="P891" s="146"/>
      <c r="Q891" s="146"/>
      <c r="R891" s="146"/>
      <c r="S891" s="146"/>
      <c r="T891" s="146"/>
      <c r="U891" s="146"/>
      <c r="V891" s="146"/>
      <c r="W891" s="146"/>
      <c r="X891" s="146"/>
      <c r="Y891" s="146"/>
      <c r="Z891" s="146"/>
    </row>
    <row r="892" spans="1:26" ht="15.75" customHeight="1" x14ac:dyDescent="0.2">
      <c r="A892" s="146"/>
      <c r="B892" s="146"/>
      <c r="C892" s="146"/>
      <c r="D892" s="146"/>
      <c r="E892" s="146"/>
      <c r="F892" s="146"/>
      <c r="G892" s="146"/>
      <c r="H892" s="146"/>
      <c r="I892" s="146"/>
      <c r="J892" s="146"/>
      <c r="K892" s="146"/>
      <c r="L892" s="146"/>
      <c r="M892" s="146"/>
      <c r="N892" s="146"/>
      <c r="O892" s="146"/>
      <c r="P892" s="146"/>
      <c r="Q892" s="146"/>
      <c r="R892" s="146"/>
      <c r="S892" s="146"/>
      <c r="T892" s="146"/>
      <c r="U892" s="146"/>
      <c r="V892" s="146"/>
      <c r="W892" s="146"/>
      <c r="X892" s="146"/>
      <c r="Y892" s="146"/>
      <c r="Z892" s="146"/>
    </row>
    <row r="893" spans="1:26" ht="15.75" customHeight="1" x14ac:dyDescent="0.2">
      <c r="A893" s="146"/>
      <c r="B893" s="146"/>
      <c r="C893" s="146"/>
      <c r="D893" s="146"/>
      <c r="E893" s="146"/>
      <c r="F893" s="146"/>
      <c r="G893" s="146"/>
      <c r="H893" s="146"/>
      <c r="I893" s="146"/>
      <c r="J893" s="146"/>
      <c r="K893" s="146"/>
      <c r="L893" s="146"/>
      <c r="M893" s="146"/>
      <c r="N893" s="146"/>
      <c r="O893" s="146"/>
      <c r="P893" s="146"/>
      <c r="Q893" s="146"/>
      <c r="R893" s="146"/>
      <c r="S893" s="146"/>
      <c r="T893" s="146"/>
      <c r="U893" s="146"/>
      <c r="V893" s="146"/>
      <c r="W893" s="146"/>
      <c r="X893" s="146"/>
      <c r="Y893" s="146"/>
      <c r="Z893" s="146"/>
    </row>
    <row r="894" spans="1:26" ht="15.75" customHeight="1" x14ac:dyDescent="0.2">
      <c r="A894" s="146"/>
      <c r="B894" s="146"/>
      <c r="C894" s="146"/>
      <c r="D894" s="146"/>
      <c r="E894" s="146"/>
      <c r="F894" s="146"/>
      <c r="G894" s="146"/>
      <c r="H894" s="146"/>
      <c r="I894" s="146"/>
      <c r="J894" s="146"/>
      <c r="K894" s="146"/>
      <c r="L894" s="146"/>
      <c r="M894" s="146"/>
      <c r="N894" s="146"/>
      <c r="O894" s="146"/>
      <c r="P894" s="146"/>
      <c r="Q894" s="146"/>
      <c r="R894" s="146"/>
      <c r="S894" s="146"/>
      <c r="T894" s="146"/>
      <c r="U894" s="146"/>
      <c r="V894" s="146"/>
      <c r="W894" s="146"/>
      <c r="X894" s="146"/>
      <c r="Y894" s="146"/>
      <c r="Z894" s="146"/>
    </row>
    <row r="895" spans="1:26" ht="15.75" customHeight="1" x14ac:dyDescent="0.2">
      <c r="A895" s="146"/>
      <c r="B895" s="146"/>
      <c r="C895" s="146"/>
      <c r="D895" s="146"/>
      <c r="E895" s="146"/>
      <c r="F895" s="146"/>
      <c r="G895" s="146"/>
      <c r="H895" s="146"/>
      <c r="I895" s="146"/>
      <c r="J895" s="146"/>
      <c r="K895" s="146"/>
      <c r="L895" s="146"/>
      <c r="M895" s="146"/>
      <c r="N895" s="146"/>
      <c r="O895" s="146"/>
      <c r="P895" s="146"/>
      <c r="Q895" s="146"/>
      <c r="R895" s="146"/>
      <c r="S895" s="146"/>
      <c r="T895" s="146"/>
      <c r="U895" s="146"/>
      <c r="V895" s="146"/>
      <c r="W895" s="146"/>
      <c r="X895" s="146"/>
      <c r="Y895" s="146"/>
      <c r="Z895" s="146"/>
    </row>
    <row r="896" spans="1:26" ht="15.75" customHeight="1" x14ac:dyDescent="0.2">
      <c r="A896" s="146"/>
      <c r="B896" s="146"/>
      <c r="C896" s="146"/>
      <c r="D896" s="146"/>
      <c r="E896" s="146"/>
      <c r="F896" s="146"/>
      <c r="G896" s="146"/>
      <c r="H896" s="146"/>
      <c r="I896" s="146"/>
      <c r="J896" s="146"/>
      <c r="K896" s="146"/>
      <c r="L896" s="146"/>
      <c r="M896" s="146"/>
      <c r="N896" s="146"/>
      <c r="O896" s="146"/>
      <c r="P896" s="146"/>
      <c r="Q896" s="146"/>
      <c r="R896" s="146"/>
      <c r="S896" s="146"/>
      <c r="T896" s="146"/>
      <c r="U896" s="146"/>
      <c r="V896" s="146"/>
      <c r="W896" s="146"/>
      <c r="X896" s="146"/>
      <c r="Y896" s="146"/>
      <c r="Z896" s="146"/>
    </row>
    <row r="897" spans="1:26" ht="15.75" customHeight="1" x14ac:dyDescent="0.2">
      <c r="A897" s="146"/>
      <c r="B897" s="146"/>
      <c r="C897" s="146"/>
      <c r="D897" s="146"/>
      <c r="E897" s="146"/>
      <c r="F897" s="146"/>
      <c r="G897" s="146"/>
      <c r="H897" s="146"/>
      <c r="I897" s="146"/>
      <c r="J897" s="146"/>
      <c r="K897" s="146"/>
      <c r="L897" s="146"/>
      <c r="M897" s="146"/>
      <c r="N897" s="146"/>
      <c r="O897" s="146"/>
      <c r="P897" s="146"/>
      <c r="Q897" s="146"/>
      <c r="R897" s="146"/>
      <c r="S897" s="146"/>
      <c r="T897" s="146"/>
      <c r="U897" s="146"/>
      <c r="V897" s="146"/>
      <c r="W897" s="146"/>
      <c r="X897" s="146"/>
      <c r="Y897" s="146"/>
      <c r="Z897" s="146"/>
    </row>
    <row r="898" spans="1:26" ht="15.75" customHeight="1" x14ac:dyDescent="0.2">
      <c r="A898" s="146"/>
      <c r="B898" s="146"/>
      <c r="C898" s="146"/>
      <c r="D898" s="146"/>
      <c r="E898" s="146"/>
      <c r="F898" s="146"/>
      <c r="G898" s="146"/>
      <c r="H898" s="146"/>
      <c r="I898" s="146"/>
      <c r="J898" s="146"/>
      <c r="K898" s="146"/>
      <c r="L898" s="146"/>
      <c r="M898" s="146"/>
      <c r="N898" s="146"/>
      <c r="O898" s="146"/>
      <c r="P898" s="146"/>
      <c r="Q898" s="146"/>
      <c r="R898" s="146"/>
      <c r="S898" s="146"/>
      <c r="T898" s="146"/>
      <c r="U898" s="146"/>
      <c r="V898" s="146"/>
      <c r="W898" s="146"/>
      <c r="X898" s="146"/>
      <c r="Y898" s="146"/>
      <c r="Z898" s="146"/>
    </row>
    <row r="899" spans="1:26" ht="15.75" customHeight="1" x14ac:dyDescent="0.2">
      <c r="A899" s="146"/>
      <c r="B899" s="146"/>
      <c r="C899" s="146"/>
      <c r="D899" s="146"/>
      <c r="E899" s="146"/>
      <c r="F899" s="146"/>
      <c r="G899" s="146"/>
      <c r="H899" s="146"/>
      <c r="I899" s="146"/>
      <c r="J899" s="146"/>
      <c r="K899" s="146"/>
      <c r="L899" s="146"/>
      <c r="M899" s="146"/>
      <c r="N899" s="146"/>
      <c r="O899" s="146"/>
      <c r="P899" s="146"/>
      <c r="Q899" s="146"/>
      <c r="R899" s="146"/>
      <c r="S899" s="146"/>
      <c r="T899" s="146"/>
      <c r="U899" s="146"/>
      <c r="V899" s="146"/>
      <c r="W899" s="146"/>
      <c r="X899" s="146"/>
      <c r="Y899" s="146"/>
      <c r="Z899" s="146"/>
    </row>
    <row r="900" spans="1:26" ht="15.75" customHeight="1" x14ac:dyDescent="0.2">
      <c r="A900" s="146"/>
      <c r="B900" s="146"/>
      <c r="C900" s="146"/>
      <c r="D900" s="146"/>
      <c r="E900" s="146"/>
      <c r="F900" s="146"/>
      <c r="G900" s="146"/>
      <c r="H900" s="146"/>
      <c r="I900" s="146"/>
      <c r="J900" s="146"/>
      <c r="K900" s="146"/>
      <c r="L900" s="146"/>
      <c r="M900" s="146"/>
      <c r="N900" s="146"/>
      <c r="O900" s="146"/>
      <c r="P900" s="146"/>
      <c r="Q900" s="146"/>
      <c r="R900" s="146"/>
      <c r="S900" s="146"/>
      <c r="T900" s="146"/>
      <c r="U900" s="146"/>
      <c r="V900" s="146"/>
      <c r="W900" s="146"/>
      <c r="X900" s="146"/>
      <c r="Y900" s="146"/>
      <c r="Z900" s="146"/>
    </row>
    <row r="901" spans="1:26" ht="15.75" customHeight="1" x14ac:dyDescent="0.2">
      <c r="A901" s="146"/>
      <c r="B901" s="146"/>
      <c r="C901" s="146"/>
      <c r="D901" s="146"/>
      <c r="E901" s="146"/>
      <c r="F901" s="146"/>
      <c r="G901" s="146"/>
      <c r="H901" s="146"/>
      <c r="I901" s="146"/>
      <c r="J901" s="146"/>
      <c r="K901" s="146"/>
      <c r="L901" s="146"/>
      <c r="M901" s="146"/>
      <c r="N901" s="146"/>
      <c r="O901" s="146"/>
      <c r="P901" s="146"/>
      <c r="Q901" s="146"/>
      <c r="R901" s="146"/>
      <c r="S901" s="146"/>
      <c r="T901" s="146"/>
      <c r="U901" s="146"/>
      <c r="V901" s="146"/>
      <c r="W901" s="146"/>
      <c r="X901" s="146"/>
      <c r="Y901" s="146"/>
      <c r="Z901" s="146"/>
    </row>
    <row r="902" spans="1:26" ht="15.75" customHeight="1" x14ac:dyDescent="0.2">
      <c r="A902" s="146"/>
      <c r="B902" s="146"/>
      <c r="C902" s="146"/>
      <c r="D902" s="146"/>
      <c r="E902" s="146"/>
      <c r="F902" s="146"/>
      <c r="G902" s="146"/>
      <c r="H902" s="146"/>
      <c r="I902" s="146"/>
      <c r="J902" s="146"/>
      <c r="K902" s="146"/>
      <c r="L902" s="146"/>
      <c r="M902" s="146"/>
      <c r="N902" s="146"/>
      <c r="O902" s="146"/>
      <c r="P902" s="146"/>
      <c r="Q902" s="146"/>
      <c r="R902" s="146"/>
      <c r="S902" s="146"/>
      <c r="T902" s="146"/>
      <c r="U902" s="146"/>
      <c r="V902" s="146"/>
      <c r="W902" s="146"/>
      <c r="X902" s="146"/>
      <c r="Y902" s="146"/>
      <c r="Z902" s="146"/>
    </row>
    <row r="903" spans="1:26" ht="15.75" customHeight="1" x14ac:dyDescent="0.2">
      <c r="A903" s="146"/>
      <c r="B903" s="146"/>
      <c r="C903" s="146"/>
      <c r="D903" s="146"/>
      <c r="E903" s="146"/>
      <c r="F903" s="146"/>
      <c r="G903" s="146"/>
      <c r="H903" s="146"/>
      <c r="I903" s="146"/>
      <c r="J903" s="146"/>
      <c r="K903" s="146"/>
      <c r="L903" s="146"/>
      <c r="M903" s="146"/>
      <c r="N903" s="146"/>
      <c r="O903" s="146"/>
      <c r="P903" s="146"/>
      <c r="Q903" s="146"/>
      <c r="R903" s="146"/>
      <c r="S903" s="146"/>
      <c r="T903" s="146"/>
      <c r="U903" s="146"/>
      <c r="V903" s="146"/>
      <c r="W903" s="146"/>
      <c r="X903" s="146"/>
      <c r="Y903" s="146"/>
      <c r="Z903" s="146"/>
    </row>
    <row r="904" spans="1:26" ht="15.75" customHeight="1" x14ac:dyDescent="0.2">
      <c r="A904" s="146"/>
      <c r="B904" s="146"/>
      <c r="C904" s="146"/>
      <c r="D904" s="146"/>
      <c r="E904" s="146"/>
      <c r="F904" s="146"/>
      <c r="G904" s="146"/>
      <c r="H904" s="146"/>
      <c r="I904" s="146"/>
      <c r="J904" s="146"/>
      <c r="K904" s="146"/>
      <c r="L904" s="146"/>
      <c r="M904" s="146"/>
      <c r="N904" s="146"/>
      <c r="O904" s="146"/>
      <c r="P904" s="146"/>
      <c r="Q904" s="146"/>
      <c r="R904" s="146"/>
      <c r="S904" s="146"/>
      <c r="T904" s="146"/>
      <c r="U904" s="146"/>
      <c r="V904" s="146"/>
      <c r="W904" s="146"/>
      <c r="X904" s="146"/>
      <c r="Y904" s="146"/>
      <c r="Z904" s="146"/>
    </row>
    <row r="905" spans="1:26" ht="15.75" customHeight="1" x14ac:dyDescent="0.2">
      <c r="A905" s="146"/>
      <c r="B905" s="146"/>
      <c r="C905" s="146"/>
      <c r="D905" s="146"/>
      <c r="E905" s="146"/>
      <c r="F905" s="146"/>
      <c r="G905" s="146"/>
      <c r="H905" s="146"/>
      <c r="I905" s="146"/>
      <c r="J905" s="146"/>
      <c r="K905" s="146"/>
      <c r="L905" s="146"/>
      <c r="M905" s="146"/>
      <c r="N905" s="146"/>
      <c r="O905" s="146"/>
      <c r="P905" s="146"/>
      <c r="Q905" s="146"/>
      <c r="R905" s="146"/>
      <c r="S905" s="146"/>
      <c r="T905" s="146"/>
      <c r="U905" s="146"/>
      <c r="V905" s="146"/>
      <c r="W905" s="146"/>
      <c r="X905" s="146"/>
      <c r="Y905" s="146"/>
      <c r="Z905" s="146"/>
    </row>
    <row r="906" spans="1:26" ht="15.75" customHeight="1" x14ac:dyDescent="0.2">
      <c r="A906" s="146"/>
      <c r="B906" s="146"/>
      <c r="C906" s="146"/>
      <c r="D906" s="146"/>
      <c r="E906" s="146"/>
      <c r="F906" s="146"/>
      <c r="G906" s="146"/>
      <c r="H906" s="146"/>
      <c r="I906" s="146"/>
      <c r="J906" s="146"/>
      <c r="K906" s="146"/>
      <c r="L906" s="146"/>
      <c r="M906" s="146"/>
      <c r="N906" s="146"/>
      <c r="O906" s="146"/>
      <c r="P906" s="146"/>
      <c r="Q906" s="146"/>
      <c r="R906" s="146"/>
      <c r="S906" s="146"/>
      <c r="T906" s="146"/>
      <c r="U906" s="146"/>
      <c r="V906" s="146"/>
      <c r="W906" s="146"/>
      <c r="X906" s="146"/>
      <c r="Y906" s="146"/>
      <c r="Z906" s="146"/>
    </row>
    <row r="907" spans="1:26" ht="15.75" customHeight="1" x14ac:dyDescent="0.2">
      <c r="A907" s="146"/>
      <c r="B907" s="146"/>
      <c r="C907" s="146"/>
      <c r="D907" s="146"/>
      <c r="E907" s="146"/>
      <c r="F907" s="146"/>
      <c r="G907" s="146"/>
      <c r="H907" s="146"/>
      <c r="I907" s="146"/>
      <c r="J907" s="146"/>
      <c r="K907" s="146"/>
      <c r="L907" s="146"/>
      <c r="M907" s="146"/>
      <c r="N907" s="146"/>
      <c r="O907" s="146"/>
      <c r="P907" s="146"/>
      <c r="Q907" s="146"/>
      <c r="R907" s="146"/>
      <c r="S907" s="146"/>
      <c r="T907" s="146"/>
      <c r="U907" s="146"/>
      <c r="V907" s="146"/>
      <c r="W907" s="146"/>
      <c r="X907" s="146"/>
      <c r="Y907" s="146"/>
      <c r="Z907" s="146"/>
    </row>
    <row r="908" spans="1:26" ht="15.75" customHeight="1" x14ac:dyDescent="0.2">
      <c r="A908" s="146"/>
      <c r="B908" s="146"/>
      <c r="C908" s="146"/>
      <c r="D908" s="146"/>
      <c r="E908" s="146"/>
      <c r="F908" s="146"/>
      <c r="G908" s="146"/>
      <c r="H908" s="146"/>
      <c r="I908" s="146"/>
      <c r="J908" s="146"/>
      <c r="K908" s="146"/>
      <c r="L908" s="146"/>
      <c r="M908" s="146"/>
      <c r="N908" s="146"/>
      <c r="O908" s="146"/>
      <c r="P908" s="146"/>
      <c r="Q908" s="146"/>
      <c r="R908" s="146"/>
      <c r="S908" s="146"/>
      <c r="T908" s="146"/>
      <c r="U908" s="146"/>
      <c r="V908" s="146"/>
      <c r="W908" s="146"/>
      <c r="X908" s="146"/>
      <c r="Y908" s="146"/>
      <c r="Z908" s="146"/>
    </row>
    <row r="909" spans="1:26" ht="15.75" customHeight="1" x14ac:dyDescent="0.2">
      <c r="A909" s="146"/>
      <c r="B909" s="146"/>
      <c r="C909" s="146"/>
      <c r="D909" s="146"/>
      <c r="E909" s="146"/>
      <c r="F909" s="146"/>
      <c r="G909" s="146"/>
      <c r="H909" s="146"/>
      <c r="I909" s="146"/>
      <c r="J909" s="146"/>
      <c r="K909" s="146"/>
      <c r="L909" s="146"/>
      <c r="M909" s="146"/>
      <c r="N909" s="146"/>
      <c r="O909" s="146"/>
      <c r="P909" s="146"/>
      <c r="Q909" s="146"/>
      <c r="R909" s="146"/>
      <c r="S909" s="146"/>
      <c r="T909" s="146"/>
      <c r="U909" s="146"/>
      <c r="V909" s="146"/>
      <c r="W909" s="146"/>
      <c r="X909" s="146"/>
      <c r="Y909" s="146"/>
      <c r="Z909" s="146"/>
    </row>
    <row r="910" spans="1:26" ht="15.75" customHeight="1" x14ac:dyDescent="0.2">
      <c r="A910" s="146"/>
      <c r="B910" s="146"/>
      <c r="C910" s="146"/>
      <c r="D910" s="146"/>
      <c r="E910" s="146"/>
      <c r="F910" s="146"/>
      <c r="G910" s="146"/>
      <c r="H910" s="146"/>
      <c r="I910" s="146"/>
      <c r="J910" s="146"/>
      <c r="K910" s="146"/>
      <c r="L910" s="146"/>
      <c r="M910" s="146"/>
      <c r="N910" s="146"/>
      <c r="O910" s="146"/>
      <c r="P910" s="146"/>
      <c r="Q910" s="146"/>
      <c r="R910" s="146"/>
      <c r="S910" s="146"/>
      <c r="T910" s="146"/>
      <c r="U910" s="146"/>
      <c r="V910" s="146"/>
      <c r="W910" s="146"/>
      <c r="X910" s="146"/>
      <c r="Y910" s="146"/>
      <c r="Z910" s="146"/>
    </row>
    <row r="911" spans="1:26" ht="15.75" customHeight="1" x14ac:dyDescent="0.2">
      <c r="A911" s="146"/>
      <c r="B911" s="146"/>
      <c r="C911" s="146"/>
      <c r="D911" s="146"/>
      <c r="E911" s="146"/>
      <c r="F911" s="146"/>
      <c r="G911" s="146"/>
      <c r="H911" s="146"/>
      <c r="I911" s="146"/>
      <c r="J911" s="146"/>
      <c r="K911" s="146"/>
      <c r="L911" s="146"/>
      <c r="M911" s="146"/>
      <c r="N911" s="146"/>
      <c r="O911" s="146"/>
      <c r="P911" s="146"/>
      <c r="Q911" s="146"/>
      <c r="R911" s="146"/>
      <c r="S911" s="146"/>
      <c r="T911" s="146"/>
      <c r="U911" s="146"/>
      <c r="V911" s="146"/>
      <c r="W911" s="146"/>
      <c r="X911" s="146"/>
      <c r="Y911" s="146"/>
      <c r="Z911" s="146"/>
    </row>
    <row r="912" spans="1:26" ht="15.75" customHeight="1" x14ac:dyDescent="0.2">
      <c r="A912" s="146"/>
      <c r="B912" s="146"/>
      <c r="C912" s="146"/>
      <c r="D912" s="146"/>
      <c r="E912" s="146"/>
      <c r="F912" s="146"/>
      <c r="G912" s="146"/>
      <c r="H912" s="146"/>
      <c r="I912" s="146"/>
      <c r="J912" s="146"/>
      <c r="K912" s="146"/>
      <c r="L912" s="146"/>
      <c r="M912" s="146"/>
      <c r="N912" s="146"/>
      <c r="O912" s="146"/>
      <c r="P912" s="146"/>
      <c r="Q912" s="146"/>
      <c r="R912" s="146"/>
      <c r="S912" s="146"/>
      <c r="T912" s="146"/>
      <c r="U912" s="146"/>
      <c r="V912" s="146"/>
      <c r="W912" s="146"/>
      <c r="X912" s="146"/>
      <c r="Y912" s="146"/>
      <c r="Z912" s="146"/>
    </row>
    <row r="913" spans="1:26" ht="15.75" customHeight="1" x14ac:dyDescent="0.2">
      <c r="A913" s="146"/>
      <c r="B913" s="146"/>
      <c r="C913" s="146"/>
      <c r="D913" s="146"/>
      <c r="E913" s="146"/>
      <c r="F913" s="146"/>
      <c r="G913" s="146"/>
      <c r="H913" s="146"/>
      <c r="I913" s="146"/>
      <c r="J913" s="146"/>
      <c r="K913" s="146"/>
      <c r="L913" s="146"/>
      <c r="M913" s="146"/>
      <c r="N913" s="146"/>
      <c r="O913" s="146"/>
      <c r="P913" s="146"/>
      <c r="Q913" s="146"/>
      <c r="R913" s="146"/>
      <c r="S913" s="146"/>
      <c r="T913" s="146"/>
      <c r="U913" s="146"/>
      <c r="V913" s="146"/>
      <c r="W913" s="146"/>
      <c r="X913" s="146"/>
      <c r="Y913" s="146"/>
      <c r="Z913" s="146"/>
    </row>
    <row r="914" spans="1:26" ht="15.75" customHeight="1" x14ac:dyDescent="0.2">
      <c r="A914" s="146"/>
      <c r="B914" s="146"/>
      <c r="C914" s="146"/>
      <c r="D914" s="146"/>
      <c r="E914" s="146"/>
      <c r="F914" s="146"/>
      <c r="G914" s="146"/>
      <c r="H914" s="146"/>
      <c r="I914" s="146"/>
      <c r="J914" s="146"/>
      <c r="K914" s="146"/>
      <c r="L914" s="146"/>
      <c r="M914" s="146"/>
      <c r="N914" s="146"/>
      <c r="O914" s="146"/>
      <c r="P914" s="146"/>
      <c r="Q914" s="146"/>
      <c r="R914" s="146"/>
      <c r="S914" s="146"/>
      <c r="T914" s="146"/>
      <c r="U914" s="146"/>
      <c r="V914" s="146"/>
      <c r="W914" s="146"/>
      <c r="X914" s="146"/>
      <c r="Y914" s="146"/>
      <c r="Z914" s="146"/>
    </row>
    <row r="915" spans="1:26" ht="15.75" customHeight="1" x14ac:dyDescent="0.2">
      <c r="A915" s="146"/>
      <c r="B915" s="146"/>
      <c r="C915" s="146"/>
      <c r="D915" s="146"/>
      <c r="E915" s="146"/>
      <c r="F915" s="146"/>
      <c r="G915" s="146"/>
      <c r="H915" s="146"/>
      <c r="I915" s="146"/>
      <c r="J915" s="146"/>
      <c r="K915" s="146"/>
      <c r="L915" s="146"/>
      <c r="M915" s="146"/>
      <c r="N915" s="146"/>
      <c r="O915" s="146"/>
      <c r="P915" s="146"/>
      <c r="Q915" s="146"/>
      <c r="R915" s="146"/>
      <c r="S915" s="146"/>
      <c r="T915" s="146"/>
      <c r="U915" s="146"/>
      <c r="V915" s="146"/>
      <c r="W915" s="146"/>
      <c r="X915" s="146"/>
      <c r="Y915" s="146"/>
      <c r="Z915" s="146"/>
    </row>
    <row r="916" spans="1:26" ht="15.75" customHeight="1" x14ac:dyDescent="0.2">
      <c r="A916" s="146"/>
      <c r="B916" s="146"/>
      <c r="C916" s="146"/>
      <c r="D916" s="146"/>
      <c r="E916" s="146"/>
      <c r="F916" s="146"/>
      <c r="G916" s="146"/>
      <c r="H916" s="146"/>
      <c r="I916" s="146"/>
      <c r="J916" s="146"/>
      <c r="K916" s="146"/>
      <c r="L916" s="146"/>
      <c r="M916" s="146"/>
      <c r="N916" s="146"/>
      <c r="O916" s="146"/>
      <c r="P916" s="146"/>
      <c r="Q916" s="146"/>
      <c r="R916" s="146"/>
      <c r="S916" s="146"/>
      <c r="T916" s="146"/>
      <c r="U916" s="146"/>
      <c r="V916" s="146"/>
      <c r="W916" s="146"/>
      <c r="X916" s="146"/>
      <c r="Y916" s="146"/>
      <c r="Z916" s="146"/>
    </row>
    <row r="917" spans="1:26" ht="15.75" customHeight="1" x14ac:dyDescent="0.2">
      <c r="A917" s="146"/>
      <c r="B917" s="146"/>
      <c r="C917" s="146"/>
      <c r="D917" s="146"/>
      <c r="E917" s="146"/>
      <c r="F917" s="146"/>
      <c r="G917" s="146"/>
      <c r="H917" s="146"/>
      <c r="I917" s="146"/>
      <c r="J917" s="146"/>
      <c r="K917" s="146"/>
      <c r="L917" s="146"/>
      <c r="M917" s="146"/>
      <c r="N917" s="146"/>
      <c r="O917" s="146"/>
      <c r="P917" s="146"/>
      <c r="Q917" s="146"/>
      <c r="R917" s="146"/>
      <c r="S917" s="146"/>
      <c r="T917" s="146"/>
      <c r="U917" s="146"/>
      <c r="V917" s="146"/>
      <c r="W917" s="146"/>
      <c r="X917" s="146"/>
      <c r="Y917" s="146"/>
      <c r="Z917" s="146"/>
    </row>
    <row r="918" spans="1:26" ht="15.75" customHeight="1" x14ac:dyDescent="0.2">
      <c r="A918" s="146"/>
      <c r="B918" s="146"/>
      <c r="C918" s="146"/>
      <c r="D918" s="146"/>
      <c r="E918" s="146"/>
      <c r="F918" s="146"/>
      <c r="G918" s="146"/>
      <c r="H918" s="146"/>
      <c r="I918" s="146"/>
      <c r="J918" s="146"/>
      <c r="K918" s="146"/>
      <c r="L918" s="146"/>
      <c r="M918" s="146"/>
      <c r="N918" s="146"/>
      <c r="O918" s="146"/>
      <c r="P918" s="146"/>
      <c r="Q918" s="146"/>
      <c r="R918" s="146"/>
      <c r="S918" s="146"/>
      <c r="T918" s="146"/>
      <c r="U918" s="146"/>
      <c r="V918" s="146"/>
      <c r="W918" s="146"/>
      <c r="X918" s="146"/>
      <c r="Y918" s="146"/>
      <c r="Z918" s="146"/>
    </row>
    <row r="919" spans="1:26" ht="15.75" customHeight="1" x14ac:dyDescent="0.2">
      <c r="A919" s="146"/>
      <c r="B919" s="146"/>
      <c r="C919" s="146"/>
      <c r="D919" s="146"/>
      <c r="E919" s="146"/>
      <c r="F919" s="146"/>
      <c r="G919" s="146"/>
      <c r="H919" s="146"/>
      <c r="I919" s="146"/>
      <c r="J919" s="146"/>
      <c r="K919" s="146"/>
      <c r="L919" s="146"/>
      <c r="M919" s="146"/>
      <c r="N919" s="146"/>
      <c r="O919" s="146"/>
      <c r="P919" s="146"/>
      <c r="Q919" s="146"/>
      <c r="R919" s="146"/>
      <c r="S919" s="146"/>
      <c r="T919" s="146"/>
      <c r="U919" s="146"/>
      <c r="V919" s="146"/>
      <c r="W919" s="146"/>
      <c r="X919" s="146"/>
      <c r="Y919" s="146"/>
      <c r="Z919" s="146"/>
    </row>
    <row r="920" spans="1:26" ht="15.75" customHeight="1" x14ac:dyDescent="0.2">
      <c r="A920" s="146"/>
      <c r="B920" s="146"/>
      <c r="C920" s="146"/>
      <c r="D920" s="146"/>
      <c r="E920" s="146"/>
      <c r="F920" s="146"/>
      <c r="G920" s="146"/>
      <c r="H920" s="146"/>
      <c r="I920" s="146"/>
      <c r="J920" s="146"/>
      <c r="K920" s="146"/>
      <c r="L920" s="146"/>
      <c r="M920" s="146"/>
      <c r="N920" s="146"/>
      <c r="O920" s="146"/>
      <c r="P920" s="146"/>
      <c r="Q920" s="146"/>
      <c r="R920" s="146"/>
      <c r="S920" s="146"/>
      <c r="T920" s="146"/>
      <c r="U920" s="146"/>
      <c r="V920" s="146"/>
      <c r="W920" s="146"/>
      <c r="X920" s="146"/>
      <c r="Y920" s="146"/>
      <c r="Z920" s="146"/>
    </row>
    <row r="921" spans="1:26" ht="15.75" customHeight="1" x14ac:dyDescent="0.2">
      <c r="A921" s="146"/>
      <c r="B921" s="146"/>
      <c r="C921" s="146"/>
      <c r="D921" s="146"/>
      <c r="E921" s="146"/>
      <c r="F921" s="146"/>
      <c r="G921" s="146"/>
      <c r="H921" s="146"/>
      <c r="I921" s="146"/>
      <c r="J921" s="146"/>
      <c r="K921" s="146"/>
      <c r="L921" s="146"/>
      <c r="M921" s="146"/>
      <c r="N921" s="146"/>
      <c r="O921" s="146"/>
      <c r="P921" s="146"/>
      <c r="Q921" s="146"/>
      <c r="R921" s="146"/>
      <c r="S921" s="146"/>
      <c r="T921" s="146"/>
      <c r="U921" s="146"/>
      <c r="V921" s="146"/>
      <c r="W921" s="146"/>
      <c r="X921" s="146"/>
      <c r="Y921" s="146"/>
      <c r="Z921" s="146"/>
    </row>
    <row r="922" spans="1:26" ht="15.75" customHeight="1" x14ac:dyDescent="0.2">
      <c r="A922" s="146"/>
      <c r="B922" s="146"/>
      <c r="C922" s="146"/>
      <c r="D922" s="146"/>
      <c r="E922" s="146"/>
      <c r="F922" s="146"/>
      <c r="G922" s="146"/>
      <c r="H922" s="146"/>
      <c r="I922" s="146"/>
      <c r="J922" s="146"/>
      <c r="K922" s="146"/>
      <c r="L922" s="146"/>
      <c r="M922" s="146"/>
      <c r="N922" s="146"/>
      <c r="O922" s="146"/>
      <c r="P922" s="146"/>
      <c r="Q922" s="146"/>
      <c r="R922" s="146"/>
      <c r="S922" s="146"/>
      <c r="T922" s="146"/>
      <c r="U922" s="146"/>
      <c r="V922" s="146"/>
      <c r="W922" s="146"/>
      <c r="X922" s="146"/>
      <c r="Y922" s="146"/>
      <c r="Z922" s="146"/>
    </row>
    <row r="923" spans="1:26" ht="15.75" customHeight="1" x14ac:dyDescent="0.2">
      <c r="A923" s="146"/>
      <c r="B923" s="146"/>
      <c r="C923" s="146"/>
      <c r="D923" s="146"/>
      <c r="E923" s="146"/>
      <c r="F923" s="146"/>
      <c r="G923" s="146"/>
      <c r="H923" s="146"/>
      <c r="I923" s="146"/>
      <c r="J923" s="146"/>
      <c r="K923" s="146"/>
      <c r="L923" s="146"/>
      <c r="M923" s="146"/>
      <c r="N923" s="146"/>
      <c r="O923" s="146"/>
      <c r="P923" s="146"/>
      <c r="Q923" s="146"/>
      <c r="R923" s="146"/>
      <c r="S923" s="146"/>
      <c r="T923" s="146"/>
      <c r="U923" s="146"/>
      <c r="V923" s="146"/>
      <c r="W923" s="146"/>
      <c r="X923" s="146"/>
      <c r="Y923" s="146"/>
      <c r="Z923" s="146"/>
    </row>
    <row r="924" spans="1:26" ht="15.75" customHeight="1" x14ac:dyDescent="0.2">
      <c r="A924" s="146"/>
      <c r="B924" s="146"/>
      <c r="C924" s="146"/>
      <c r="D924" s="146"/>
      <c r="E924" s="146"/>
      <c r="F924" s="146"/>
      <c r="G924" s="146"/>
      <c r="H924" s="146"/>
      <c r="I924" s="146"/>
      <c r="J924" s="146"/>
      <c r="K924" s="146"/>
      <c r="L924" s="146"/>
      <c r="M924" s="146"/>
      <c r="N924" s="146"/>
      <c r="O924" s="146"/>
      <c r="P924" s="146"/>
      <c r="Q924" s="146"/>
      <c r="R924" s="146"/>
      <c r="S924" s="146"/>
      <c r="T924" s="146"/>
      <c r="U924" s="146"/>
      <c r="V924" s="146"/>
      <c r="W924" s="146"/>
      <c r="X924" s="146"/>
      <c r="Y924" s="146"/>
      <c r="Z924" s="146"/>
    </row>
    <row r="925" spans="1:26" ht="15.75" customHeight="1" x14ac:dyDescent="0.2">
      <c r="A925" s="146"/>
      <c r="B925" s="146"/>
      <c r="C925" s="146"/>
      <c r="D925" s="146"/>
      <c r="E925" s="146"/>
      <c r="F925" s="146"/>
      <c r="G925" s="146"/>
      <c r="H925" s="146"/>
      <c r="I925" s="146"/>
      <c r="J925" s="146"/>
      <c r="K925" s="146"/>
      <c r="L925" s="146"/>
      <c r="M925" s="146"/>
      <c r="N925" s="146"/>
      <c r="O925" s="146"/>
      <c r="P925" s="146"/>
      <c r="Q925" s="146"/>
      <c r="R925" s="146"/>
      <c r="S925" s="146"/>
      <c r="T925" s="146"/>
      <c r="U925" s="146"/>
      <c r="V925" s="146"/>
      <c r="W925" s="146"/>
      <c r="X925" s="146"/>
      <c r="Y925" s="146"/>
      <c r="Z925" s="146"/>
    </row>
    <row r="926" spans="1:26" ht="15.75" customHeight="1" x14ac:dyDescent="0.2">
      <c r="A926" s="146"/>
      <c r="B926" s="146"/>
      <c r="C926" s="146"/>
      <c r="D926" s="146"/>
      <c r="E926" s="146"/>
      <c r="F926" s="146"/>
      <c r="G926" s="146"/>
      <c r="H926" s="146"/>
      <c r="I926" s="146"/>
      <c r="J926" s="146"/>
      <c r="K926" s="146"/>
      <c r="L926" s="146"/>
      <c r="M926" s="146"/>
      <c r="N926" s="146"/>
      <c r="O926" s="146"/>
      <c r="P926" s="146"/>
      <c r="Q926" s="146"/>
      <c r="R926" s="146"/>
      <c r="S926" s="146"/>
      <c r="T926" s="146"/>
      <c r="U926" s="146"/>
      <c r="V926" s="146"/>
      <c r="W926" s="146"/>
      <c r="X926" s="146"/>
      <c r="Y926" s="146"/>
      <c r="Z926" s="146"/>
    </row>
    <row r="927" spans="1:26" ht="15.75" customHeight="1" x14ac:dyDescent="0.2">
      <c r="A927" s="146"/>
      <c r="B927" s="146"/>
      <c r="C927" s="146"/>
      <c r="D927" s="146"/>
      <c r="E927" s="146"/>
      <c r="F927" s="146"/>
      <c r="G927" s="146"/>
      <c r="H927" s="146"/>
      <c r="I927" s="146"/>
      <c r="J927" s="146"/>
      <c r="K927" s="146"/>
      <c r="L927" s="146"/>
      <c r="M927" s="146"/>
      <c r="N927" s="146"/>
      <c r="O927" s="146"/>
      <c r="P927" s="146"/>
      <c r="Q927" s="146"/>
      <c r="R927" s="146"/>
      <c r="S927" s="146"/>
      <c r="T927" s="146"/>
      <c r="U927" s="146"/>
      <c r="V927" s="146"/>
      <c r="W927" s="146"/>
      <c r="X927" s="146"/>
      <c r="Y927" s="146"/>
      <c r="Z927" s="146"/>
    </row>
    <row r="928" spans="1:26" ht="15.75" customHeight="1" x14ac:dyDescent="0.2">
      <c r="A928" s="146"/>
      <c r="B928" s="146"/>
      <c r="C928" s="146"/>
      <c r="D928" s="146"/>
      <c r="E928" s="146"/>
      <c r="F928" s="146"/>
      <c r="G928" s="146"/>
      <c r="H928" s="146"/>
      <c r="I928" s="146"/>
      <c r="J928" s="146"/>
      <c r="K928" s="146"/>
      <c r="L928" s="146"/>
      <c r="M928" s="146"/>
      <c r="N928" s="146"/>
      <c r="O928" s="146"/>
      <c r="P928" s="146"/>
      <c r="Q928" s="146"/>
      <c r="R928" s="146"/>
      <c r="S928" s="146"/>
      <c r="T928" s="146"/>
      <c r="U928" s="146"/>
      <c r="V928" s="146"/>
      <c r="W928" s="146"/>
      <c r="X928" s="146"/>
      <c r="Y928" s="146"/>
      <c r="Z928" s="146"/>
    </row>
    <row r="929" spans="1:26" ht="15.75" customHeight="1" x14ac:dyDescent="0.2">
      <c r="A929" s="146"/>
      <c r="B929" s="146"/>
      <c r="C929" s="146"/>
      <c r="D929" s="146"/>
      <c r="E929" s="146"/>
      <c r="F929" s="146"/>
      <c r="G929" s="146"/>
      <c r="H929" s="146"/>
      <c r="I929" s="146"/>
      <c r="J929" s="146"/>
      <c r="K929" s="146"/>
      <c r="L929" s="146"/>
      <c r="M929" s="146"/>
      <c r="N929" s="146"/>
      <c r="O929" s="146"/>
      <c r="P929" s="146"/>
      <c r="Q929" s="146"/>
      <c r="R929" s="146"/>
      <c r="S929" s="146"/>
      <c r="T929" s="146"/>
      <c r="U929" s="146"/>
      <c r="V929" s="146"/>
      <c r="W929" s="146"/>
      <c r="X929" s="146"/>
      <c r="Y929" s="146"/>
      <c r="Z929" s="146"/>
    </row>
    <row r="930" spans="1:26" ht="15.75" customHeight="1" x14ac:dyDescent="0.2">
      <c r="A930" s="146"/>
      <c r="B930" s="146"/>
      <c r="C930" s="146"/>
      <c r="D930" s="146"/>
      <c r="E930" s="146"/>
      <c r="F930" s="146"/>
      <c r="G930" s="146"/>
      <c r="H930" s="146"/>
      <c r="I930" s="146"/>
      <c r="J930" s="146"/>
      <c r="K930" s="146"/>
      <c r="L930" s="146"/>
      <c r="M930" s="146"/>
      <c r="N930" s="146"/>
      <c r="O930" s="146"/>
      <c r="P930" s="146"/>
      <c r="Q930" s="146"/>
      <c r="R930" s="146"/>
      <c r="S930" s="146"/>
      <c r="T930" s="146"/>
      <c r="U930" s="146"/>
      <c r="V930" s="146"/>
      <c r="W930" s="146"/>
      <c r="X930" s="146"/>
      <c r="Y930" s="146"/>
      <c r="Z930" s="146"/>
    </row>
    <row r="931" spans="1:26" ht="15.75" customHeight="1" x14ac:dyDescent="0.2">
      <c r="A931" s="146"/>
      <c r="B931" s="146"/>
      <c r="C931" s="146"/>
      <c r="D931" s="146"/>
      <c r="E931" s="146"/>
      <c r="F931" s="146"/>
      <c r="G931" s="146"/>
      <c r="H931" s="146"/>
      <c r="I931" s="146"/>
      <c r="J931" s="146"/>
      <c r="K931" s="146"/>
      <c r="L931" s="146"/>
      <c r="M931" s="146"/>
      <c r="N931" s="146"/>
      <c r="O931" s="146"/>
      <c r="P931" s="146"/>
      <c r="Q931" s="146"/>
      <c r="R931" s="146"/>
      <c r="S931" s="146"/>
      <c r="T931" s="146"/>
      <c r="U931" s="146"/>
      <c r="V931" s="146"/>
      <c r="W931" s="146"/>
      <c r="X931" s="146"/>
      <c r="Y931" s="146"/>
      <c r="Z931" s="146"/>
    </row>
    <row r="932" spans="1:26" ht="15.75" customHeight="1" x14ac:dyDescent="0.2">
      <c r="A932" s="146"/>
      <c r="B932" s="146"/>
      <c r="C932" s="146"/>
      <c r="D932" s="146"/>
      <c r="E932" s="146"/>
      <c r="F932" s="146"/>
      <c r="G932" s="146"/>
      <c r="H932" s="146"/>
      <c r="I932" s="146"/>
      <c r="J932" s="146"/>
      <c r="K932" s="146"/>
      <c r="L932" s="146"/>
      <c r="M932" s="146"/>
      <c r="N932" s="146"/>
      <c r="O932" s="146"/>
      <c r="P932" s="146"/>
      <c r="Q932" s="146"/>
      <c r="R932" s="146"/>
      <c r="S932" s="146"/>
      <c r="T932" s="146"/>
      <c r="U932" s="146"/>
      <c r="V932" s="146"/>
      <c r="W932" s="146"/>
      <c r="X932" s="146"/>
      <c r="Y932" s="146"/>
      <c r="Z932" s="146"/>
    </row>
    <row r="933" spans="1:26" ht="15.75" customHeight="1" x14ac:dyDescent="0.2">
      <c r="A933" s="146"/>
      <c r="B933" s="146"/>
      <c r="C933" s="146"/>
      <c r="D933" s="146"/>
      <c r="E933" s="146"/>
      <c r="F933" s="146"/>
      <c r="G933" s="146"/>
      <c r="H933" s="146"/>
      <c r="I933" s="146"/>
      <c r="J933" s="146"/>
      <c r="K933" s="146"/>
      <c r="L933" s="146"/>
      <c r="M933" s="146"/>
      <c r="N933" s="146"/>
      <c r="O933" s="146"/>
      <c r="P933" s="146"/>
      <c r="Q933" s="146"/>
      <c r="R933" s="146"/>
      <c r="S933" s="146"/>
      <c r="T933" s="146"/>
      <c r="U933" s="146"/>
      <c r="V933" s="146"/>
      <c r="W933" s="146"/>
      <c r="X933" s="146"/>
      <c r="Y933" s="146"/>
      <c r="Z933" s="146"/>
    </row>
    <row r="934" spans="1:26" ht="15.75" customHeight="1" x14ac:dyDescent="0.2">
      <c r="A934" s="146"/>
      <c r="B934" s="146"/>
      <c r="C934" s="146"/>
      <c r="D934" s="146"/>
      <c r="E934" s="146"/>
      <c r="F934" s="146"/>
      <c r="G934" s="146"/>
      <c r="H934" s="146"/>
      <c r="I934" s="146"/>
      <c r="J934" s="146"/>
      <c r="K934" s="146"/>
      <c r="L934" s="146"/>
      <c r="M934" s="146"/>
      <c r="N934" s="146"/>
      <c r="O934" s="146"/>
      <c r="P934" s="146"/>
      <c r="Q934" s="146"/>
      <c r="R934" s="146"/>
      <c r="S934" s="146"/>
      <c r="T934" s="146"/>
      <c r="U934" s="146"/>
      <c r="V934" s="146"/>
      <c r="W934" s="146"/>
      <c r="X934" s="146"/>
      <c r="Y934" s="146"/>
      <c r="Z934" s="146"/>
    </row>
    <row r="935" spans="1:26" ht="15.75" customHeight="1" x14ac:dyDescent="0.2">
      <c r="A935" s="146"/>
      <c r="B935" s="146"/>
      <c r="C935" s="146"/>
      <c r="D935" s="146"/>
      <c r="E935" s="146"/>
      <c r="F935" s="146"/>
      <c r="G935" s="146"/>
      <c r="H935" s="146"/>
      <c r="I935" s="146"/>
      <c r="J935" s="146"/>
      <c r="K935" s="146"/>
      <c r="L935" s="146"/>
      <c r="M935" s="146"/>
      <c r="N935" s="146"/>
      <c r="O935" s="146"/>
      <c r="P935" s="146"/>
      <c r="Q935" s="146"/>
      <c r="R935" s="146"/>
      <c r="S935" s="146"/>
      <c r="T935" s="146"/>
      <c r="U935" s="146"/>
      <c r="V935" s="146"/>
      <c r="W935" s="146"/>
      <c r="X935" s="146"/>
      <c r="Y935" s="146"/>
      <c r="Z935" s="146"/>
    </row>
    <row r="936" spans="1:26" ht="15.75" customHeight="1" x14ac:dyDescent="0.2">
      <c r="A936" s="146"/>
      <c r="B936" s="146"/>
      <c r="C936" s="146"/>
      <c r="D936" s="146"/>
      <c r="E936" s="146"/>
      <c r="F936" s="146"/>
      <c r="G936" s="146"/>
      <c r="H936" s="146"/>
      <c r="I936" s="146"/>
      <c r="J936" s="146"/>
      <c r="K936" s="146"/>
      <c r="L936" s="146"/>
      <c r="M936" s="146"/>
      <c r="N936" s="146"/>
      <c r="O936" s="146"/>
      <c r="P936" s="146"/>
      <c r="Q936" s="146"/>
      <c r="R936" s="146"/>
      <c r="S936" s="146"/>
      <c r="T936" s="146"/>
      <c r="U936" s="146"/>
      <c r="V936" s="146"/>
      <c r="W936" s="146"/>
      <c r="X936" s="146"/>
      <c r="Y936" s="146"/>
      <c r="Z936" s="146"/>
    </row>
    <row r="937" spans="1:26" ht="15.75" customHeight="1" x14ac:dyDescent="0.2">
      <c r="A937" s="146"/>
      <c r="B937" s="146"/>
      <c r="C937" s="146"/>
      <c r="D937" s="146"/>
      <c r="E937" s="146"/>
      <c r="F937" s="146"/>
      <c r="G937" s="146"/>
      <c r="H937" s="146"/>
      <c r="I937" s="146"/>
      <c r="J937" s="146"/>
      <c r="K937" s="146"/>
      <c r="L937" s="146"/>
      <c r="M937" s="146"/>
      <c r="N937" s="146"/>
      <c r="O937" s="146"/>
      <c r="P937" s="146"/>
      <c r="Q937" s="146"/>
      <c r="R937" s="146"/>
      <c r="S937" s="146"/>
      <c r="T937" s="146"/>
      <c r="U937" s="146"/>
      <c r="V937" s="146"/>
      <c r="W937" s="146"/>
      <c r="X937" s="146"/>
      <c r="Y937" s="146"/>
      <c r="Z937" s="146"/>
    </row>
    <row r="938" spans="1:26" ht="15.75" customHeight="1" x14ac:dyDescent="0.2">
      <c r="A938" s="146"/>
      <c r="B938" s="146"/>
      <c r="C938" s="146"/>
      <c r="D938" s="146"/>
      <c r="E938" s="146"/>
      <c r="F938" s="146"/>
      <c r="G938" s="146"/>
      <c r="H938" s="146"/>
      <c r="I938" s="146"/>
      <c r="J938" s="146"/>
      <c r="K938" s="146"/>
      <c r="L938" s="146"/>
      <c r="M938" s="146"/>
      <c r="N938" s="146"/>
      <c r="O938" s="146"/>
      <c r="P938" s="146"/>
      <c r="Q938" s="146"/>
      <c r="R938" s="146"/>
      <c r="S938" s="146"/>
      <c r="T938" s="146"/>
      <c r="U938" s="146"/>
      <c r="V938" s="146"/>
      <c r="W938" s="146"/>
      <c r="X938" s="146"/>
      <c r="Y938" s="146"/>
      <c r="Z938" s="146"/>
    </row>
    <row r="939" spans="1:26" ht="15.75" customHeight="1" x14ac:dyDescent="0.2">
      <c r="A939" s="146"/>
      <c r="B939" s="146"/>
      <c r="C939" s="146"/>
      <c r="D939" s="146"/>
      <c r="E939" s="146"/>
      <c r="F939" s="146"/>
      <c r="G939" s="146"/>
      <c r="H939" s="146"/>
      <c r="I939" s="146"/>
      <c r="J939" s="146"/>
      <c r="K939" s="146"/>
      <c r="L939" s="146"/>
      <c r="M939" s="146"/>
      <c r="N939" s="146"/>
      <c r="O939" s="146"/>
      <c r="P939" s="146"/>
      <c r="Q939" s="146"/>
      <c r="R939" s="146"/>
      <c r="S939" s="146"/>
      <c r="T939" s="146"/>
      <c r="U939" s="146"/>
      <c r="V939" s="146"/>
      <c r="W939" s="146"/>
      <c r="X939" s="146"/>
      <c r="Y939" s="146"/>
      <c r="Z939" s="146"/>
    </row>
    <row r="940" spans="1:26" ht="15.75" customHeight="1" x14ac:dyDescent="0.2">
      <c r="A940" s="146"/>
      <c r="B940" s="146"/>
      <c r="C940" s="146"/>
      <c r="D940" s="146"/>
      <c r="E940" s="146"/>
      <c r="F940" s="146"/>
      <c r="G940" s="146"/>
      <c r="H940" s="146"/>
      <c r="I940" s="146"/>
      <c r="J940" s="146"/>
      <c r="K940" s="146"/>
      <c r="L940" s="146"/>
      <c r="M940" s="146"/>
      <c r="N940" s="146"/>
      <c r="O940" s="146"/>
      <c r="P940" s="146"/>
      <c r="Q940" s="146"/>
      <c r="R940" s="146"/>
      <c r="S940" s="146"/>
      <c r="T940" s="146"/>
      <c r="U940" s="146"/>
      <c r="V940" s="146"/>
      <c r="W940" s="146"/>
      <c r="X940" s="146"/>
      <c r="Y940" s="146"/>
      <c r="Z940" s="146"/>
    </row>
    <row r="941" spans="1:26" ht="15.75" customHeight="1" x14ac:dyDescent="0.2">
      <c r="A941" s="146"/>
      <c r="B941" s="146"/>
      <c r="C941" s="146"/>
      <c r="D941" s="146"/>
      <c r="E941" s="146"/>
      <c r="F941" s="146"/>
      <c r="G941" s="146"/>
      <c r="H941" s="146"/>
      <c r="I941" s="146"/>
      <c r="J941" s="146"/>
      <c r="K941" s="146"/>
      <c r="L941" s="146"/>
      <c r="M941" s="146"/>
      <c r="N941" s="146"/>
      <c r="O941" s="146"/>
      <c r="P941" s="146"/>
      <c r="Q941" s="146"/>
      <c r="R941" s="146"/>
      <c r="S941" s="146"/>
      <c r="T941" s="146"/>
      <c r="U941" s="146"/>
      <c r="V941" s="146"/>
      <c r="W941" s="146"/>
      <c r="X941" s="146"/>
      <c r="Y941" s="146"/>
      <c r="Z941" s="146"/>
    </row>
    <row r="942" spans="1:26" ht="15.75" customHeight="1" x14ac:dyDescent="0.2">
      <c r="A942" s="146"/>
      <c r="B942" s="146"/>
      <c r="C942" s="146"/>
      <c r="D942" s="146"/>
      <c r="E942" s="146"/>
      <c r="F942" s="146"/>
      <c r="G942" s="146"/>
      <c r="H942" s="146"/>
      <c r="I942" s="146"/>
      <c r="J942" s="146"/>
      <c r="K942" s="146"/>
      <c r="L942" s="146"/>
      <c r="M942" s="146"/>
      <c r="N942" s="146"/>
      <c r="O942" s="146"/>
      <c r="P942" s="146"/>
      <c r="Q942" s="146"/>
      <c r="R942" s="146"/>
      <c r="S942" s="146"/>
      <c r="T942" s="146"/>
      <c r="U942" s="146"/>
      <c r="V942" s="146"/>
      <c r="W942" s="146"/>
      <c r="X942" s="146"/>
      <c r="Y942" s="146"/>
      <c r="Z942" s="146"/>
    </row>
    <row r="943" spans="1:26" ht="15.75" customHeight="1" x14ac:dyDescent="0.2">
      <c r="A943" s="146"/>
      <c r="B943" s="146"/>
      <c r="C943" s="146"/>
      <c r="D943" s="146"/>
      <c r="E943" s="146"/>
      <c r="F943" s="146"/>
      <c r="G943" s="146"/>
      <c r="H943" s="146"/>
      <c r="I943" s="146"/>
      <c r="J943" s="146"/>
      <c r="K943" s="146"/>
      <c r="L943" s="146"/>
      <c r="M943" s="146"/>
      <c r="N943" s="146"/>
      <c r="O943" s="146"/>
      <c r="P943" s="146"/>
      <c r="Q943" s="146"/>
      <c r="R943" s="146"/>
      <c r="S943" s="146"/>
      <c r="T943" s="146"/>
      <c r="U943" s="146"/>
      <c r="V943" s="146"/>
      <c r="W943" s="146"/>
      <c r="X943" s="146"/>
      <c r="Y943" s="146"/>
      <c r="Z943" s="146"/>
    </row>
    <row r="944" spans="1:26" ht="15.75" customHeight="1" x14ac:dyDescent="0.2">
      <c r="A944" s="146"/>
      <c r="B944" s="146"/>
      <c r="C944" s="146"/>
      <c r="D944" s="146"/>
      <c r="E944" s="146"/>
      <c r="F944" s="146"/>
      <c r="G944" s="146"/>
      <c r="H944" s="146"/>
      <c r="I944" s="146"/>
      <c r="J944" s="146"/>
      <c r="K944" s="146"/>
      <c r="L944" s="146"/>
      <c r="M944" s="146"/>
      <c r="N944" s="146"/>
      <c r="O944" s="146"/>
      <c r="P944" s="146"/>
      <c r="Q944" s="146"/>
      <c r="R944" s="146"/>
      <c r="S944" s="146"/>
      <c r="T944" s="146"/>
      <c r="U944" s="146"/>
      <c r="V944" s="146"/>
      <c r="W944" s="146"/>
      <c r="X944" s="146"/>
      <c r="Y944" s="146"/>
      <c r="Z944" s="146"/>
    </row>
    <row r="945" spans="1:26" ht="15.75" customHeight="1" x14ac:dyDescent="0.2">
      <c r="A945" s="146"/>
      <c r="B945" s="146"/>
      <c r="C945" s="146"/>
      <c r="D945" s="146"/>
      <c r="E945" s="146"/>
      <c r="F945" s="146"/>
      <c r="G945" s="146"/>
      <c r="H945" s="146"/>
      <c r="I945" s="146"/>
      <c r="J945" s="146"/>
      <c r="K945" s="146"/>
      <c r="L945" s="146"/>
      <c r="M945" s="146"/>
      <c r="N945" s="146"/>
      <c r="O945" s="146"/>
      <c r="P945" s="146"/>
      <c r="Q945" s="146"/>
      <c r="R945" s="146"/>
      <c r="S945" s="146"/>
      <c r="T945" s="146"/>
      <c r="U945" s="146"/>
      <c r="V945" s="146"/>
      <c r="W945" s="146"/>
      <c r="X945" s="146"/>
      <c r="Y945" s="146"/>
      <c r="Z945" s="146"/>
    </row>
    <row r="946" spans="1:26" ht="15.75" customHeight="1" x14ac:dyDescent="0.2">
      <c r="A946" s="146"/>
      <c r="B946" s="146"/>
      <c r="C946" s="146"/>
      <c r="D946" s="146"/>
      <c r="E946" s="146"/>
      <c r="F946" s="146"/>
      <c r="G946" s="146"/>
      <c r="H946" s="146"/>
      <c r="I946" s="146"/>
      <c r="J946" s="146"/>
      <c r="K946" s="146"/>
      <c r="L946" s="146"/>
      <c r="M946" s="146"/>
      <c r="N946" s="146"/>
      <c r="O946" s="146"/>
      <c r="P946" s="146"/>
      <c r="Q946" s="146"/>
      <c r="R946" s="146"/>
      <c r="S946" s="146"/>
      <c r="T946" s="146"/>
      <c r="U946" s="146"/>
      <c r="V946" s="146"/>
      <c r="W946" s="146"/>
      <c r="X946" s="146"/>
      <c r="Y946" s="146"/>
      <c r="Z946" s="146"/>
    </row>
    <row r="947" spans="1:26" ht="15.75" customHeight="1" x14ac:dyDescent="0.2">
      <c r="A947" s="146"/>
      <c r="B947" s="146"/>
      <c r="C947" s="146"/>
      <c r="D947" s="146"/>
      <c r="E947" s="146"/>
      <c r="F947" s="146"/>
      <c r="G947" s="146"/>
      <c r="H947" s="146"/>
      <c r="I947" s="146"/>
      <c r="J947" s="146"/>
      <c r="K947" s="146"/>
      <c r="L947" s="146"/>
      <c r="M947" s="146"/>
      <c r="N947" s="146"/>
      <c r="O947" s="146"/>
      <c r="P947" s="146"/>
      <c r="Q947" s="146"/>
      <c r="R947" s="146"/>
      <c r="S947" s="146"/>
      <c r="T947" s="146"/>
      <c r="U947" s="146"/>
      <c r="V947" s="146"/>
      <c r="W947" s="146"/>
      <c r="X947" s="146"/>
      <c r="Y947" s="146"/>
      <c r="Z947" s="146"/>
    </row>
    <row r="948" spans="1:26" ht="15.75" customHeight="1" x14ac:dyDescent="0.2">
      <c r="A948" s="146"/>
      <c r="B948" s="146"/>
      <c r="C948" s="146"/>
      <c r="D948" s="146"/>
      <c r="E948" s="146"/>
      <c r="F948" s="146"/>
      <c r="G948" s="146"/>
      <c r="H948" s="146"/>
      <c r="I948" s="146"/>
      <c r="J948" s="146"/>
      <c r="K948" s="146"/>
      <c r="L948" s="146"/>
      <c r="M948" s="146"/>
      <c r="N948" s="146"/>
      <c r="O948" s="146"/>
      <c r="P948" s="146"/>
      <c r="Q948" s="146"/>
      <c r="R948" s="146"/>
      <c r="S948" s="146"/>
      <c r="T948" s="146"/>
      <c r="U948" s="146"/>
      <c r="V948" s="146"/>
      <c r="W948" s="146"/>
      <c r="X948" s="146"/>
      <c r="Y948" s="146"/>
      <c r="Z948" s="146"/>
    </row>
    <row r="949" spans="1:26" ht="15.75" customHeight="1" x14ac:dyDescent="0.2">
      <c r="A949" s="146"/>
      <c r="B949" s="146"/>
      <c r="C949" s="146"/>
      <c r="D949" s="146"/>
      <c r="E949" s="146"/>
      <c r="F949" s="146"/>
      <c r="G949" s="146"/>
      <c r="H949" s="146"/>
      <c r="I949" s="146"/>
      <c r="J949" s="146"/>
      <c r="K949" s="146"/>
      <c r="L949" s="146"/>
      <c r="M949" s="146"/>
      <c r="N949" s="146"/>
      <c r="O949" s="146"/>
      <c r="P949" s="146"/>
      <c r="Q949" s="146"/>
      <c r="R949" s="146"/>
      <c r="S949" s="146"/>
      <c r="T949" s="146"/>
      <c r="U949" s="146"/>
      <c r="V949" s="146"/>
      <c r="W949" s="146"/>
      <c r="X949" s="146"/>
      <c r="Y949" s="146"/>
      <c r="Z949" s="146"/>
    </row>
    <row r="950" spans="1:26" ht="15.75" customHeight="1" x14ac:dyDescent="0.2">
      <c r="A950" s="146"/>
      <c r="B950" s="146"/>
      <c r="C950" s="146"/>
      <c r="D950" s="146"/>
      <c r="E950" s="146"/>
      <c r="F950" s="146"/>
      <c r="G950" s="146"/>
      <c r="H950" s="146"/>
      <c r="I950" s="146"/>
      <c r="J950" s="146"/>
      <c r="K950" s="146"/>
      <c r="L950" s="146"/>
      <c r="M950" s="146"/>
      <c r="N950" s="146"/>
      <c r="O950" s="146"/>
      <c r="P950" s="146"/>
      <c r="Q950" s="146"/>
      <c r="R950" s="146"/>
      <c r="S950" s="146"/>
      <c r="T950" s="146"/>
      <c r="U950" s="146"/>
      <c r="V950" s="146"/>
      <c r="W950" s="146"/>
      <c r="X950" s="146"/>
      <c r="Y950" s="146"/>
      <c r="Z950" s="146"/>
    </row>
    <row r="951" spans="1:26" ht="15.75" customHeight="1" x14ac:dyDescent="0.2">
      <c r="A951" s="146"/>
      <c r="B951" s="146"/>
      <c r="C951" s="146"/>
      <c r="D951" s="146"/>
      <c r="E951" s="146"/>
      <c r="F951" s="146"/>
      <c r="G951" s="146"/>
      <c r="H951" s="146"/>
      <c r="I951" s="146"/>
      <c r="J951" s="146"/>
      <c r="K951" s="146"/>
      <c r="L951" s="146"/>
      <c r="M951" s="146"/>
      <c r="N951" s="146"/>
      <c r="O951" s="146"/>
      <c r="P951" s="146"/>
      <c r="Q951" s="146"/>
      <c r="R951" s="146"/>
      <c r="S951" s="146"/>
      <c r="T951" s="146"/>
      <c r="U951" s="146"/>
      <c r="V951" s="146"/>
      <c r="W951" s="146"/>
      <c r="X951" s="146"/>
      <c r="Y951" s="146"/>
      <c r="Z951" s="146"/>
    </row>
    <row r="952" spans="1:26" ht="15.75" customHeight="1" x14ac:dyDescent="0.2">
      <c r="A952" s="146"/>
      <c r="B952" s="146"/>
      <c r="C952" s="146"/>
      <c r="D952" s="146"/>
      <c r="E952" s="146"/>
      <c r="F952" s="146"/>
      <c r="G952" s="146"/>
      <c r="H952" s="146"/>
      <c r="I952" s="146"/>
      <c r="J952" s="146"/>
      <c r="K952" s="146"/>
      <c r="L952" s="146"/>
      <c r="M952" s="146"/>
      <c r="N952" s="146"/>
      <c r="O952" s="146"/>
      <c r="P952" s="146"/>
      <c r="Q952" s="146"/>
      <c r="R952" s="146"/>
      <c r="S952" s="146"/>
      <c r="T952" s="146"/>
      <c r="U952" s="146"/>
      <c r="V952" s="146"/>
      <c r="W952" s="146"/>
      <c r="X952" s="146"/>
      <c r="Y952" s="146"/>
      <c r="Z952" s="146"/>
    </row>
    <row r="953" spans="1:26" ht="15.75" customHeight="1" x14ac:dyDescent="0.2">
      <c r="A953" s="146"/>
      <c r="B953" s="146"/>
      <c r="C953" s="146"/>
      <c r="D953" s="146"/>
      <c r="E953" s="146"/>
      <c r="F953" s="146"/>
      <c r="G953" s="146"/>
      <c r="H953" s="146"/>
      <c r="I953" s="146"/>
      <c r="J953" s="146"/>
      <c r="K953" s="146"/>
      <c r="L953" s="146"/>
      <c r="M953" s="146"/>
      <c r="N953" s="146"/>
      <c r="O953" s="146"/>
      <c r="P953" s="146"/>
      <c r="Q953" s="146"/>
      <c r="R953" s="146"/>
      <c r="S953" s="146"/>
      <c r="T953" s="146"/>
      <c r="U953" s="146"/>
      <c r="V953" s="146"/>
      <c r="W953" s="146"/>
      <c r="X953" s="146"/>
      <c r="Y953" s="146"/>
      <c r="Z953" s="146"/>
    </row>
    <row r="954" spans="1:26" ht="15.75" customHeight="1" x14ac:dyDescent="0.2">
      <c r="A954" s="146"/>
      <c r="B954" s="146"/>
      <c r="C954" s="146"/>
      <c r="D954" s="146"/>
      <c r="E954" s="146"/>
      <c r="F954" s="146"/>
      <c r="G954" s="146"/>
      <c r="H954" s="146"/>
      <c r="I954" s="146"/>
      <c r="J954" s="146"/>
      <c r="K954" s="146"/>
      <c r="L954" s="146"/>
      <c r="M954" s="146"/>
      <c r="N954" s="146"/>
      <c r="O954" s="146"/>
      <c r="P954" s="146"/>
      <c r="Q954" s="146"/>
      <c r="R954" s="146"/>
      <c r="S954" s="146"/>
      <c r="T954" s="146"/>
      <c r="U954" s="146"/>
      <c r="V954" s="146"/>
      <c r="W954" s="146"/>
      <c r="X954" s="146"/>
      <c r="Y954" s="146"/>
      <c r="Z954" s="146"/>
    </row>
    <row r="955" spans="1:26" ht="15.75" customHeight="1" x14ac:dyDescent="0.2">
      <c r="A955" s="146"/>
      <c r="B955" s="146"/>
      <c r="C955" s="146"/>
      <c r="D955" s="146"/>
      <c r="E955" s="146"/>
      <c r="F955" s="146"/>
      <c r="G955" s="146"/>
      <c r="H955" s="146"/>
      <c r="I955" s="146"/>
      <c r="J955" s="146"/>
      <c r="K955" s="146"/>
      <c r="L955" s="146"/>
      <c r="M955" s="146"/>
      <c r="N955" s="146"/>
      <c r="O955" s="146"/>
      <c r="P955" s="146"/>
      <c r="Q955" s="146"/>
      <c r="R955" s="146"/>
      <c r="S955" s="146"/>
      <c r="T955" s="146"/>
      <c r="U955" s="146"/>
      <c r="V955" s="146"/>
      <c r="W955" s="146"/>
      <c r="X955" s="146"/>
      <c r="Y955" s="146"/>
      <c r="Z955" s="146"/>
    </row>
    <row r="956" spans="1:26" ht="15.75" customHeight="1" x14ac:dyDescent="0.2">
      <c r="A956" s="146"/>
      <c r="B956" s="146"/>
      <c r="C956" s="146"/>
      <c r="D956" s="146"/>
      <c r="E956" s="146"/>
      <c r="F956" s="146"/>
      <c r="G956" s="146"/>
      <c r="H956" s="146"/>
      <c r="I956" s="146"/>
      <c r="J956" s="146"/>
      <c r="K956" s="146"/>
      <c r="L956" s="146"/>
      <c r="M956" s="146"/>
      <c r="N956" s="146"/>
      <c r="O956" s="146"/>
      <c r="P956" s="146"/>
      <c r="Q956" s="146"/>
      <c r="R956" s="146"/>
      <c r="S956" s="146"/>
      <c r="T956" s="146"/>
      <c r="U956" s="146"/>
      <c r="V956" s="146"/>
      <c r="W956" s="146"/>
      <c r="X956" s="146"/>
      <c r="Y956" s="146"/>
      <c r="Z956" s="146"/>
    </row>
    <row r="957" spans="1:26" ht="15.75" customHeight="1" x14ac:dyDescent="0.2">
      <c r="A957" s="146"/>
      <c r="B957" s="146"/>
      <c r="C957" s="146"/>
      <c r="D957" s="146"/>
      <c r="E957" s="146"/>
      <c r="F957" s="146"/>
      <c r="G957" s="146"/>
      <c r="H957" s="146"/>
      <c r="I957" s="146"/>
      <c r="J957" s="146"/>
      <c r="K957" s="146"/>
      <c r="L957" s="146"/>
      <c r="M957" s="146"/>
      <c r="N957" s="146"/>
      <c r="O957" s="146"/>
      <c r="P957" s="146"/>
      <c r="Q957" s="146"/>
      <c r="R957" s="146"/>
      <c r="S957" s="146"/>
      <c r="T957" s="146"/>
      <c r="U957" s="146"/>
      <c r="V957" s="146"/>
      <c r="W957" s="146"/>
      <c r="X957" s="146"/>
      <c r="Y957" s="146"/>
      <c r="Z957" s="146"/>
    </row>
    <row r="958" spans="1:26" ht="15.75" customHeight="1" x14ac:dyDescent="0.2">
      <c r="A958" s="146"/>
      <c r="B958" s="146"/>
      <c r="C958" s="146"/>
      <c r="D958" s="146"/>
      <c r="E958" s="146"/>
      <c r="F958" s="146"/>
      <c r="G958" s="146"/>
      <c r="H958" s="146"/>
      <c r="I958" s="146"/>
      <c r="J958" s="146"/>
      <c r="K958" s="146"/>
      <c r="L958" s="146"/>
      <c r="M958" s="146"/>
      <c r="N958" s="146"/>
      <c r="O958" s="146"/>
      <c r="P958" s="146"/>
      <c r="Q958" s="146"/>
      <c r="R958" s="146"/>
      <c r="S958" s="146"/>
      <c r="T958" s="146"/>
      <c r="U958" s="146"/>
      <c r="V958" s="146"/>
      <c r="W958" s="146"/>
      <c r="X958" s="146"/>
      <c r="Y958" s="146"/>
      <c r="Z958" s="146"/>
    </row>
    <row r="959" spans="1:26" ht="15.75" customHeight="1" x14ac:dyDescent="0.2">
      <c r="A959" s="146"/>
      <c r="B959" s="146"/>
      <c r="C959" s="146"/>
      <c r="D959" s="146"/>
      <c r="E959" s="146"/>
      <c r="F959" s="146"/>
      <c r="G959" s="146"/>
      <c r="H959" s="146"/>
      <c r="I959" s="146"/>
      <c r="J959" s="146"/>
      <c r="K959" s="146"/>
      <c r="L959" s="146"/>
      <c r="M959" s="146"/>
      <c r="N959" s="146"/>
      <c r="O959" s="146"/>
      <c r="P959" s="146"/>
      <c r="Q959" s="146"/>
      <c r="R959" s="146"/>
      <c r="S959" s="146"/>
      <c r="T959" s="146"/>
      <c r="U959" s="146"/>
      <c r="V959" s="146"/>
      <c r="W959" s="146"/>
      <c r="X959" s="146"/>
      <c r="Y959" s="146"/>
      <c r="Z959" s="146"/>
    </row>
    <row r="960" spans="1:26" ht="15.75" customHeight="1" x14ac:dyDescent="0.2">
      <c r="A960" s="146"/>
      <c r="B960" s="146"/>
      <c r="C960" s="146"/>
      <c r="D960" s="146"/>
      <c r="E960" s="146"/>
      <c r="F960" s="146"/>
      <c r="G960" s="146"/>
      <c r="H960" s="146"/>
      <c r="I960" s="146"/>
      <c r="J960" s="146"/>
      <c r="K960" s="146"/>
      <c r="L960" s="146"/>
      <c r="M960" s="146"/>
      <c r="N960" s="146"/>
      <c r="O960" s="146"/>
      <c r="P960" s="146"/>
      <c r="Q960" s="146"/>
      <c r="R960" s="146"/>
      <c r="S960" s="146"/>
      <c r="T960" s="146"/>
      <c r="U960" s="146"/>
      <c r="V960" s="146"/>
      <c r="W960" s="146"/>
      <c r="X960" s="146"/>
      <c r="Y960" s="146"/>
      <c r="Z960" s="146"/>
    </row>
    <row r="961" spans="1:26" ht="15.75" customHeight="1" x14ac:dyDescent="0.2">
      <c r="A961" s="146"/>
      <c r="B961" s="146"/>
      <c r="C961" s="146"/>
      <c r="D961" s="146"/>
      <c r="E961" s="146"/>
      <c r="F961" s="146"/>
      <c r="G961" s="146"/>
      <c r="H961" s="146"/>
      <c r="I961" s="146"/>
      <c r="J961" s="146"/>
      <c r="K961" s="146"/>
      <c r="L961" s="146"/>
      <c r="M961" s="146"/>
      <c r="N961" s="146"/>
      <c r="O961" s="146"/>
      <c r="P961" s="146"/>
      <c r="Q961" s="146"/>
      <c r="R961" s="146"/>
      <c r="S961" s="146"/>
      <c r="T961" s="146"/>
      <c r="U961" s="146"/>
      <c r="V961" s="146"/>
      <c r="W961" s="146"/>
      <c r="X961" s="146"/>
      <c r="Y961" s="146"/>
      <c r="Z961" s="146"/>
    </row>
    <row r="962" spans="1:26" ht="15.75" customHeight="1" x14ac:dyDescent="0.2">
      <c r="A962" s="146"/>
      <c r="B962" s="146"/>
      <c r="C962" s="146"/>
      <c r="D962" s="146"/>
      <c r="E962" s="146"/>
      <c r="F962" s="146"/>
      <c r="G962" s="146"/>
      <c r="H962" s="146"/>
      <c r="I962" s="146"/>
      <c r="J962" s="146"/>
      <c r="K962" s="146"/>
      <c r="L962" s="146"/>
      <c r="M962" s="146"/>
      <c r="N962" s="146"/>
      <c r="O962" s="146"/>
      <c r="P962" s="146"/>
      <c r="Q962" s="146"/>
      <c r="R962" s="146"/>
      <c r="S962" s="146"/>
      <c r="T962" s="146"/>
      <c r="U962" s="146"/>
      <c r="V962" s="146"/>
      <c r="W962" s="146"/>
      <c r="X962" s="146"/>
      <c r="Y962" s="146"/>
      <c r="Z962" s="146"/>
    </row>
    <row r="963" spans="1:26" ht="15.75" customHeight="1" x14ac:dyDescent="0.2">
      <c r="A963" s="146"/>
      <c r="B963" s="146"/>
      <c r="C963" s="146"/>
      <c r="D963" s="146"/>
      <c r="E963" s="146"/>
      <c r="F963" s="146"/>
      <c r="G963" s="146"/>
      <c r="H963" s="146"/>
      <c r="I963" s="146"/>
      <c r="J963" s="146"/>
      <c r="K963" s="146"/>
      <c r="L963" s="146"/>
      <c r="M963" s="146"/>
      <c r="N963" s="146"/>
      <c r="O963" s="146"/>
      <c r="P963" s="146"/>
      <c r="Q963" s="146"/>
      <c r="R963" s="146"/>
      <c r="S963" s="146"/>
      <c r="T963" s="146"/>
      <c r="U963" s="146"/>
      <c r="V963" s="146"/>
      <c r="W963" s="146"/>
      <c r="X963" s="146"/>
      <c r="Y963" s="146"/>
      <c r="Z963" s="146"/>
    </row>
    <row r="964" spans="1:26" ht="15.75" customHeight="1" x14ac:dyDescent="0.2">
      <c r="A964" s="146"/>
      <c r="B964" s="146"/>
      <c r="C964" s="146"/>
      <c r="D964" s="146"/>
      <c r="E964" s="146"/>
      <c r="F964" s="146"/>
      <c r="G964" s="146"/>
      <c r="H964" s="146"/>
      <c r="I964" s="146"/>
      <c r="J964" s="146"/>
      <c r="K964" s="146"/>
      <c r="L964" s="146"/>
      <c r="M964" s="146"/>
      <c r="N964" s="146"/>
      <c r="O964" s="146"/>
      <c r="P964" s="146"/>
      <c r="Q964" s="146"/>
      <c r="R964" s="146"/>
      <c r="S964" s="146"/>
      <c r="T964" s="146"/>
      <c r="U964" s="146"/>
      <c r="V964" s="146"/>
      <c r="W964" s="146"/>
      <c r="X964" s="146"/>
      <c r="Y964" s="146"/>
      <c r="Z964" s="146"/>
    </row>
    <row r="965" spans="1:26" ht="15.75" customHeight="1" x14ac:dyDescent="0.2">
      <c r="A965" s="146"/>
      <c r="B965" s="146"/>
      <c r="C965" s="146"/>
      <c r="D965" s="146"/>
      <c r="E965" s="146"/>
      <c r="F965" s="146"/>
      <c r="G965" s="146"/>
      <c r="H965" s="146"/>
      <c r="I965" s="146"/>
      <c r="J965" s="146"/>
      <c r="K965" s="146"/>
      <c r="L965" s="146"/>
      <c r="M965" s="146"/>
      <c r="N965" s="146"/>
      <c r="O965" s="146"/>
      <c r="P965" s="146"/>
      <c r="Q965" s="146"/>
      <c r="R965" s="146"/>
      <c r="S965" s="146"/>
      <c r="T965" s="146"/>
      <c r="U965" s="146"/>
      <c r="V965" s="146"/>
      <c r="W965" s="146"/>
      <c r="X965" s="146"/>
      <c r="Y965" s="146"/>
      <c r="Z965" s="146"/>
    </row>
    <row r="966" spans="1:26" ht="15.75" customHeight="1" x14ac:dyDescent="0.2">
      <c r="A966" s="146"/>
      <c r="B966" s="146"/>
      <c r="C966" s="146"/>
      <c r="D966" s="146"/>
      <c r="E966" s="146"/>
      <c r="F966" s="146"/>
      <c r="G966" s="146"/>
      <c r="H966" s="146"/>
      <c r="I966" s="146"/>
      <c r="J966" s="146"/>
      <c r="K966" s="146"/>
      <c r="L966" s="146"/>
      <c r="M966" s="146"/>
      <c r="N966" s="146"/>
      <c r="O966" s="146"/>
      <c r="P966" s="146"/>
      <c r="Q966" s="146"/>
      <c r="R966" s="146"/>
      <c r="S966" s="146"/>
      <c r="T966" s="146"/>
      <c r="U966" s="146"/>
      <c r="V966" s="146"/>
      <c r="W966" s="146"/>
      <c r="X966" s="146"/>
      <c r="Y966" s="146"/>
      <c r="Z966" s="146"/>
    </row>
    <row r="967" spans="1:26" ht="15.75" customHeight="1" x14ac:dyDescent="0.2">
      <c r="A967" s="146"/>
      <c r="B967" s="146"/>
      <c r="C967" s="146"/>
      <c r="D967" s="146"/>
      <c r="E967" s="146"/>
      <c r="F967" s="146"/>
      <c r="G967" s="146"/>
      <c r="H967" s="146"/>
      <c r="I967" s="146"/>
      <c r="J967" s="146"/>
      <c r="K967" s="146"/>
      <c r="L967" s="146"/>
      <c r="M967" s="146"/>
      <c r="N967" s="146"/>
      <c r="O967" s="146"/>
      <c r="P967" s="146"/>
      <c r="Q967" s="146"/>
      <c r="R967" s="146"/>
      <c r="S967" s="146"/>
      <c r="T967" s="146"/>
      <c r="U967" s="146"/>
      <c r="V967" s="146"/>
      <c r="W967" s="146"/>
      <c r="X967" s="146"/>
      <c r="Y967" s="146"/>
      <c r="Z967" s="146"/>
    </row>
    <row r="968" spans="1:26" ht="15.75" customHeight="1" x14ac:dyDescent="0.2">
      <c r="A968" s="146"/>
      <c r="B968" s="146"/>
      <c r="C968" s="146"/>
      <c r="D968" s="146"/>
      <c r="E968" s="146"/>
      <c r="F968" s="146"/>
      <c r="G968" s="146"/>
      <c r="H968" s="146"/>
      <c r="I968" s="146"/>
      <c r="J968" s="146"/>
      <c r="K968" s="146"/>
      <c r="L968" s="146"/>
      <c r="M968" s="146"/>
      <c r="N968" s="146"/>
      <c r="O968" s="146"/>
      <c r="P968" s="146"/>
      <c r="Q968" s="146"/>
      <c r="R968" s="146"/>
      <c r="S968" s="146"/>
      <c r="T968" s="146"/>
      <c r="U968" s="146"/>
      <c r="V968" s="146"/>
      <c r="W968" s="146"/>
      <c r="X968" s="146"/>
      <c r="Y968" s="146"/>
      <c r="Z968" s="146"/>
    </row>
    <row r="969" spans="1:26" ht="15.75" customHeight="1" x14ac:dyDescent="0.2">
      <c r="A969" s="146"/>
      <c r="B969" s="146"/>
      <c r="C969" s="146"/>
      <c r="D969" s="146"/>
      <c r="E969" s="146"/>
      <c r="F969" s="146"/>
      <c r="G969" s="146"/>
      <c r="H969" s="146"/>
      <c r="I969" s="146"/>
      <c r="J969" s="146"/>
      <c r="K969" s="146"/>
      <c r="L969" s="146"/>
      <c r="M969" s="146"/>
      <c r="N969" s="146"/>
      <c r="O969" s="146"/>
      <c r="P969" s="146"/>
      <c r="Q969" s="146"/>
      <c r="R969" s="146"/>
      <c r="S969" s="146"/>
      <c r="T969" s="146"/>
      <c r="U969" s="146"/>
      <c r="V969" s="146"/>
      <c r="W969" s="146"/>
      <c r="X969" s="146"/>
      <c r="Y969" s="146"/>
      <c r="Z969" s="146"/>
    </row>
    <row r="970" spans="1:26" ht="15.75" customHeight="1" x14ac:dyDescent="0.2">
      <c r="A970" s="146"/>
      <c r="B970" s="146"/>
      <c r="C970" s="146"/>
      <c r="D970" s="146"/>
      <c r="E970" s="146"/>
      <c r="F970" s="146"/>
      <c r="G970" s="146"/>
      <c r="H970" s="146"/>
      <c r="I970" s="146"/>
      <c r="J970" s="146"/>
      <c r="K970" s="146"/>
      <c r="L970" s="146"/>
      <c r="M970" s="146"/>
      <c r="N970" s="146"/>
      <c r="O970" s="146"/>
      <c r="P970" s="146"/>
      <c r="Q970" s="146"/>
      <c r="R970" s="146"/>
      <c r="S970" s="146"/>
      <c r="T970" s="146"/>
      <c r="U970" s="146"/>
      <c r="V970" s="146"/>
      <c r="W970" s="146"/>
      <c r="X970" s="146"/>
      <c r="Y970" s="146"/>
      <c r="Z970" s="146"/>
    </row>
    <row r="971" spans="1:26" ht="15.75" customHeight="1" x14ac:dyDescent="0.2">
      <c r="A971" s="146"/>
      <c r="B971" s="146"/>
      <c r="C971" s="146"/>
      <c r="D971" s="146"/>
      <c r="E971" s="146"/>
      <c r="F971" s="146"/>
      <c r="G971" s="146"/>
      <c r="H971" s="146"/>
      <c r="I971" s="146"/>
      <c r="J971" s="146"/>
      <c r="K971" s="146"/>
      <c r="L971" s="146"/>
      <c r="M971" s="146"/>
      <c r="N971" s="146"/>
      <c r="O971" s="146"/>
      <c r="P971" s="146"/>
      <c r="Q971" s="146"/>
      <c r="R971" s="146"/>
      <c r="S971" s="146"/>
      <c r="T971" s="146"/>
      <c r="U971" s="146"/>
      <c r="V971" s="146"/>
      <c r="W971" s="146"/>
      <c r="X971" s="146"/>
      <c r="Y971" s="146"/>
      <c r="Z971" s="146"/>
    </row>
    <row r="972" spans="1:26" ht="15.75" customHeight="1" x14ac:dyDescent="0.2">
      <c r="A972" s="146"/>
      <c r="B972" s="146"/>
      <c r="C972" s="146"/>
      <c r="D972" s="146"/>
      <c r="E972" s="146"/>
      <c r="F972" s="146"/>
      <c r="G972" s="146"/>
      <c r="H972" s="146"/>
      <c r="I972" s="146"/>
      <c r="J972" s="146"/>
      <c r="K972" s="146"/>
      <c r="L972" s="146"/>
      <c r="M972" s="146"/>
      <c r="N972" s="146"/>
      <c r="O972" s="146"/>
      <c r="P972" s="146"/>
      <c r="Q972" s="146"/>
      <c r="R972" s="146"/>
      <c r="S972" s="146"/>
      <c r="T972" s="146"/>
      <c r="U972" s="146"/>
      <c r="V972" s="146"/>
      <c r="W972" s="146"/>
      <c r="X972" s="146"/>
      <c r="Y972" s="146"/>
      <c r="Z972" s="146"/>
    </row>
    <row r="973" spans="1:26" ht="15.75" customHeight="1" x14ac:dyDescent="0.2">
      <c r="A973" s="146"/>
      <c r="B973" s="146"/>
      <c r="C973" s="146"/>
      <c r="D973" s="146"/>
      <c r="E973" s="146"/>
      <c r="F973" s="146"/>
      <c r="G973" s="146"/>
      <c r="H973" s="146"/>
      <c r="I973" s="146"/>
      <c r="J973" s="146"/>
      <c r="K973" s="146"/>
      <c r="L973" s="146"/>
      <c r="M973" s="146"/>
      <c r="N973" s="146"/>
      <c r="O973" s="146"/>
      <c r="P973" s="146"/>
      <c r="Q973" s="146"/>
      <c r="R973" s="146"/>
      <c r="S973" s="146"/>
      <c r="T973" s="146"/>
      <c r="U973" s="146"/>
      <c r="V973" s="146"/>
      <c r="W973" s="146"/>
      <c r="X973" s="146"/>
      <c r="Y973" s="146"/>
      <c r="Z973" s="146"/>
    </row>
    <row r="974" spans="1:26" ht="15.75" customHeight="1" x14ac:dyDescent="0.2">
      <c r="A974" s="146"/>
      <c r="B974" s="146"/>
      <c r="C974" s="146"/>
      <c r="D974" s="146"/>
      <c r="E974" s="146"/>
      <c r="F974" s="146"/>
      <c r="G974" s="146"/>
      <c r="H974" s="146"/>
      <c r="I974" s="146"/>
      <c r="J974" s="146"/>
      <c r="K974" s="146"/>
      <c r="L974" s="146"/>
      <c r="M974" s="146"/>
      <c r="N974" s="146"/>
      <c r="O974" s="146"/>
      <c r="P974" s="146"/>
      <c r="Q974" s="146"/>
      <c r="R974" s="146"/>
      <c r="S974" s="146"/>
      <c r="T974" s="146"/>
      <c r="U974" s="146"/>
      <c r="V974" s="146"/>
      <c r="W974" s="146"/>
      <c r="X974" s="146"/>
      <c r="Y974" s="146"/>
      <c r="Z974" s="146"/>
    </row>
    <row r="975" spans="1:26" ht="15.75" customHeight="1" x14ac:dyDescent="0.2">
      <c r="A975" s="146"/>
      <c r="B975" s="146"/>
      <c r="C975" s="146"/>
      <c r="D975" s="146"/>
      <c r="E975" s="146"/>
      <c r="F975" s="146"/>
      <c r="G975" s="146"/>
      <c r="H975" s="146"/>
      <c r="I975" s="146"/>
      <c r="J975" s="146"/>
      <c r="K975" s="146"/>
      <c r="L975" s="146"/>
      <c r="M975" s="146"/>
      <c r="N975" s="146"/>
      <c r="O975" s="146"/>
      <c r="P975" s="146"/>
      <c r="Q975" s="146"/>
      <c r="R975" s="146"/>
      <c r="S975" s="146"/>
      <c r="T975" s="146"/>
      <c r="U975" s="146"/>
      <c r="V975" s="146"/>
      <c r="W975" s="146"/>
      <c r="X975" s="146"/>
      <c r="Y975" s="146"/>
      <c r="Z975" s="146"/>
    </row>
    <row r="976" spans="1:26" ht="15.75" customHeight="1" x14ac:dyDescent="0.2">
      <c r="A976" s="146"/>
      <c r="B976" s="146"/>
      <c r="C976" s="146"/>
      <c r="D976" s="146"/>
      <c r="E976" s="146"/>
      <c r="F976" s="146"/>
      <c r="G976" s="146"/>
      <c r="H976" s="146"/>
      <c r="I976" s="146"/>
      <c r="J976" s="146"/>
      <c r="K976" s="146"/>
      <c r="L976" s="146"/>
      <c r="M976" s="146"/>
      <c r="N976" s="146"/>
      <c r="O976" s="146"/>
      <c r="P976" s="146"/>
      <c r="Q976" s="146"/>
      <c r="R976" s="146"/>
      <c r="S976" s="146"/>
      <c r="T976" s="146"/>
      <c r="U976" s="146"/>
      <c r="V976" s="146"/>
      <c r="W976" s="146"/>
      <c r="X976" s="146"/>
      <c r="Y976" s="146"/>
      <c r="Z976" s="146"/>
    </row>
    <row r="977" spans="1:26" ht="15.75" customHeight="1" x14ac:dyDescent="0.2">
      <c r="A977" s="146"/>
      <c r="B977" s="146"/>
      <c r="C977" s="146"/>
      <c r="D977" s="146"/>
      <c r="E977" s="146"/>
      <c r="F977" s="146"/>
      <c r="G977" s="146"/>
      <c r="H977" s="146"/>
      <c r="I977" s="146"/>
      <c r="J977" s="146"/>
      <c r="K977" s="146"/>
      <c r="L977" s="146"/>
      <c r="M977" s="146"/>
      <c r="N977" s="146"/>
      <c r="O977" s="146"/>
      <c r="P977" s="146"/>
      <c r="Q977" s="146"/>
      <c r="R977" s="146"/>
      <c r="S977" s="146"/>
      <c r="T977" s="146"/>
      <c r="U977" s="146"/>
      <c r="V977" s="146"/>
      <c r="W977" s="146"/>
      <c r="X977" s="146"/>
      <c r="Y977" s="146"/>
      <c r="Z977" s="146"/>
    </row>
    <row r="978" spans="1:26" ht="15.75" customHeight="1" x14ac:dyDescent="0.2">
      <c r="A978" s="146"/>
      <c r="B978" s="146"/>
      <c r="C978" s="146"/>
      <c r="D978" s="146"/>
      <c r="E978" s="146"/>
      <c r="F978" s="146"/>
      <c r="G978" s="146"/>
      <c r="H978" s="146"/>
      <c r="I978" s="146"/>
      <c r="J978" s="146"/>
      <c r="K978" s="146"/>
      <c r="L978" s="146"/>
      <c r="M978" s="146"/>
      <c r="N978" s="146"/>
      <c r="O978" s="146"/>
      <c r="P978" s="146"/>
      <c r="Q978" s="146"/>
      <c r="R978" s="146"/>
      <c r="S978" s="146"/>
      <c r="T978" s="146"/>
      <c r="U978" s="146"/>
      <c r="V978" s="146"/>
      <c r="W978" s="146"/>
      <c r="X978" s="146"/>
      <c r="Y978" s="146"/>
      <c r="Z978" s="146"/>
    </row>
    <row r="979" spans="1:26" ht="15.75" customHeight="1" x14ac:dyDescent="0.2">
      <c r="A979" s="146"/>
      <c r="B979" s="146"/>
      <c r="C979" s="146"/>
      <c r="D979" s="146"/>
      <c r="E979" s="146"/>
      <c r="F979" s="146"/>
      <c r="G979" s="146"/>
      <c r="H979" s="146"/>
      <c r="I979" s="146"/>
      <c r="J979" s="146"/>
      <c r="K979" s="146"/>
      <c r="L979" s="146"/>
      <c r="M979" s="146"/>
      <c r="N979" s="146"/>
      <c r="O979" s="146"/>
      <c r="P979" s="146"/>
      <c r="Q979" s="146"/>
      <c r="R979" s="146"/>
      <c r="S979" s="146"/>
      <c r="T979" s="146"/>
      <c r="U979" s="146"/>
      <c r="V979" s="146"/>
      <c r="W979" s="146"/>
      <c r="X979" s="146"/>
      <c r="Y979" s="146"/>
      <c r="Z979" s="146"/>
    </row>
    <row r="980" spans="1:26" ht="15.75" customHeight="1" x14ac:dyDescent="0.2">
      <c r="A980" s="146"/>
      <c r="B980" s="146"/>
      <c r="C980" s="146"/>
      <c r="D980" s="146"/>
      <c r="E980" s="146"/>
      <c r="F980" s="146"/>
      <c r="G980" s="146"/>
      <c r="H980" s="146"/>
      <c r="I980" s="146"/>
      <c r="J980" s="146"/>
      <c r="K980" s="146"/>
      <c r="L980" s="146"/>
      <c r="M980" s="146"/>
      <c r="N980" s="146"/>
      <c r="O980" s="146"/>
      <c r="P980" s="146"/>
      <c r="Q980" s="146"/>
      <c r="R980" s="146"/>
      <c r="S980" s="146"/>
      <c r="T980" s="146"/>
      <c r="U980" s="146"/>
      <c r="V980" s="146"/>
      <c r="W980" s="146"/>
      <c r="X980" s="146"/>
      <c r="Y980" s="146"/>
      <c r="Z980" s="146"/>
    </row>
    <row r="981" spans="1:26" ht="15.75" customHeight="1" x14ac:dyDescent="0.2">
      <c r="A981" s="146"/>
      <c r="B981" s="146"/>
      <c r="C981" s="146"/>
      <c r="D981" s="146"/>
      <c r="E981" s="146"/>
      <c r="F981" s="146"/>
      <c r="G981" s="146"/>
      <c r="H981" s="146"/>
      <c r="I981" s="146"/>
      <c r="J981" s="146"/>
      <c r="K981" s="146"/>
      <c r="L981" s="146"/>
      <c r="M981" s="146"/>
      <c r="N981" s="146"/>
      <c r="O981" s="146"/>
      <c r="P981" s="146"/>
      <c r="Q981" s="146"/>
      <c r="R981" s="146"/>
      <c r="S981" s="146"/>
      <c r="T981" s="146"/>
      <c r="U981" s="146"/>
      <c r="V981" s="146"/>
      <c r="W981" s="146"/>
      <c r="X981" s="146"/>
      <c r="Y981" s="146"/>
      <c r="Z981" s="146"/>
    </row>
    <row r="982" spans="1:26" ht="15.75" customHeight="1" x14ac:dyDescent="0.2">
      <c r="A982" s="146"/>
      <c r="B982" s="146"/>
      <c r="C982" s="146"/>
      <c r="D982" s="146"/>
      <c r="E982" s="146"/>
      <c r="F982" s="146"/>
      <c r="G982" s="146"/>
      <c r="H982" s="146"/>
      <c r="I982" s="146"/>
      <c r="J982" s="146"/>
      <c r="K982" s="146"/>
      <c r="L982" s="146"/>
      <c r="M982" s="146"/>
      <c r="N982" s="146"/>
      <c r="O982" s="146"/>
      <c r="P982" s="146"/>
      <c r="Q982" s="146"/>
      <c r="R982" s="146"/>
      <c r="S982" s="146"/>
      <c r="T982" s="146"/>
      <c r="U982" s="146"/>
      <c r="V982" s="146"/>
      <c r="W982" s="146"/>
      <c r="X982" s="146"/>
      <c r="Y982" s="146"/>
      <c r="Z982" s="146"/>
    </row>
    <row r="983" spans="1:26" ht="15.75" customHeight="1" x14ac:dyDescent="0.2">
      <c r="A983" s="146"/>
      <c r="B983" s="146"/>
      <c r="C983" s="146"/>
      <c r="D983" s="146"/>
      <c r="E983" s="146"/>
      <c r="F983" s="146"/>
      <c r="G983" s="146"/>
      <c r="H983" s="146"/>
      <c r="I983" s="146"/>
      <c r="J983" s="146"/>
      <c r="K983" s="146"/>
      <c r="L983" s="146"/>
      <c r="M983" s="146"/>
      <c r="N983" s="146"/>
      <c r="O983" s="146"/>
      <c r="P983" s="146"/>
      <c r="Q983" s="146"/>
      <c r="R983" s="146"/>
      <c r="S983" s="146"/>
      <c r="T983" s="146"/>
      <c r="U983" s="146"/>
      <c r="V983" s="146"/>
      <c r="W983" s="146"/>
      <c r="X983" s="146"/>
      <c r="Y983" s="146"/>
      <c r="Z983" s="146"/>
    </row>
    <row r="984" spans="1:26" ht="15.75" customHeight="1" x14ac:dyDescent="0.2">
      <c r="A984" s="146"/>
      <c r="B984" s="146"/>
      <c r="C984" s="146"/>
      <c r="D984" s="146"/>
      <c r="E984" s="146"/>
      <c r="F984" s="146"/>
      <c r="G984" s="146"/>
      <c r="H984" s="146"/>
      <c r="I984" s="146"/>
      <c r="J984" s="146"/>
      <c r="K984" s="146"/>
      <c r="L984" s="146"/>
      <c r="M984" s="146"/>
      <c r="N984" s="146"/>
      <c r="O984" s="146"/>
      <c r="P984" s="146"/>
      <c r="Q984" s="146"/>
      <c r="R984" s="146"/>
      <c r="S984" s="146"/>
      <c r="T984" s="146"/>
      <c r="U984" s="146"/>
      <c r="V984" s="146"/>
      <c r="W984" s="146"/>
      <c r="X984" s="146"/>
      <c r="Y984" s="146"/>
      <c r="Z984" s="146"/>
    </row>
    <row r="985" spans="1:26" ht="15.75" customHeight="1" x14ac:dyDescent="0.2">
      <c r="A985" s="146"/>
      <c r="B985" s="146"/>
      <c r="C985" s="146"/>
      <c r="D985" s="146"/>
      <c r="E985" s="146"/>
      <c r="F985" s="146"/>
      <c r="G985" s="146"/>
      <c r="H985" s="146"/>
      <c r="I985" s="146"/>
      <c r="J985" s="146"/>
      <c r="K985" s="146"/>
      <c r="L985" s="146"/>
      <c r="M985" s="146"/>
      <c r="N985" s="146"/>
      <c r="O985" s="146"/>
      <c r="P985" s="146"/>
      <c r="Q985" s="146"/>
      <c r="R985" s="146"/>
      <c r="S985" s="146"/>
      <c r="T985" s="146"/>
      <c r="U985" s="146"/>
      <c r="V985" s="146"/>
      <c r="W985" s="146"/>
      <c r="X985" s="146"/>
      <c r="Y985" s="146"/>
      <c r="Z985" s="146"/>
    </row>
    <row r="986" spans="1:26" ht="15.75" customHeight="1" x14ac:dyDescent="0.2">
      <c r="A986" s="146"/>
      <c r="B986" s="146"/>
      <c r="C986" s="146"/>
      <c r="D986" s="146"/>
      <c r="E986" s="146"/>
      <c r="F986" s="146"/>
      <c r="G986" s="146"/>
      <c r="H986" s="146"/>
      <c r="I986" s="146"/>
      <c r="J986" s="146"/>
      <c r="K986" s="146"/>
      <c r="L986" s="146"/>
      <c r="M986" s="146"/>
      <c r="N986" s="146"/>
      <c r="O986" s="146"/>
      <c r="P986" s="146"/>
      <c r="Q986" s="146"/>
      <c r="R986" s="146"/>
      <c r="S986" s="146"/>
      <c r="T986" s="146"/>
      <c r="U986" s="146"/>
      <c r="V986" s="146"/>
      <c r="W986" s="146"/>
      <c r="X986" s="146"/>
      <c r="Y986" s="146"/>
      <c r="Z986" s="146"/>
    </row>
    <row r="987" spans="1:26" ht="15.75" customHeight="1" x14ac:dyDescent="0.2">
      <c r="A987" s="146"/>
      <c r="B987" s="146"/>
      <c r="C987" s="146"/>
      <c r="D987" s="146"/>
      <c r="E987" s="146"/>
      <c r="F987" s="146"/>
      <c r="G987" s="146"/>
      <c r="H987" s="146"/>
      <c r="I987" s="146"/>
      <c r="J987" s="146"/>
      <c r="K987" s="146"/>
      <c r="L987" s="146"/>
      <c r="M987" s="146"/>
      <c r="N987" s="146"/>
      <c r="O987" s="146"/>
      <c r="P987" s="146"/>
      <c r="Q987" s="146"/>
      <c r="R987" s="146"/>
      <c r="S987" s="146"/>
      <c r="T987" s="146"/>
      <c r="U987" s="146"/>
      <c r="V987" s="146"/>
      <c r="W987" s="146"/>
      <c r="X987" s="146"/>
      <c r="Y987" s="146"/>
      <c r="Z987" s="146"/>
    </row>
    <row r="988" spans="1:26" ht="15.75" customHeight="1" x14ac:dyDescent="0.2">
      <c r="A988" s="146"/>
      <c r="B988" s="146"/>
      <c r="C988" s="146"/>
      <c r="D988" s="146"/>
      <c r="E988" s="146"/>
      <c r="F988" s="146"/>
      <c r="G988" s="146"/>
      <c r="H988" s="146"/>
      <c r="I988" s="146"/>
      <c r="J988" s="146"/>
      <c r="K988" s="146"/>
      <c r="L988" s="146"/>
      <c r="M988" s="146"/>
      <c r="N988" s="146"/>
      <c r="O988" s="146"/>
      <c r="P988" s="146"/>
      <c r="Q988" s="146"/>
      <c r="R988" s="146"/>
      <c r="S988" s="146"/>
      <c r="T988" s="146"/>
      <c r="U988" s="146"/>
      <c r="V988" s="146"/>
      <c r="W988" s="146"/>
      <c r="X988" s="146"/>
      <c r="Y988" s="146"/>
      <c r="Z988" s="146"/>
    </row>
    <row r="989" spans="1:26" ht="15.75" customHeight="1" x14ac:dyDescent="0.2">
      <c r="A989" s="146"/>
      <c r="B989" s="146"/>
      <c r="C989" s="146"/>
      <c r="D989" s="146"/>
      <c r="E989" s="146"/>
      <c r="F989" s="146"/>
      <c r="G989" s="146"/>
      <c r="H989" s="146"/>
      <c r="I989" s="146"/>
      <c r="J989" s="146"/>
      <c r="K989" s="146"/>
      <c r="L989" s="146"/>
      <c r="M989" s="146"/>
      <c r="N989" s="146"/>
      <c r="O989" s="146"/>
      <c r="P989" s="146"/>
      <c r="Q989" s="146"/>
      <c r="R989" s="146"/>
      <c r="S989" s="146"/>
      <c r="T989" s="146"/>
      <c r="U989" s="146"/>
      <c r="V989" s="146"/>
      <c r="W989" s="146"/>
      <c r="X989" s="146"/>
      <c r="Y989" s="146"/>
      <c r="Z989" s="146"/>
    </row>
    <row r="990" spans="1:26" ht="15.75" customHeight="1" x14ac:dyDescent="0.2">
      <c r="A990" s="146"/>
      <c r="B990" s="146"/>
      <c r="C990" s="146"/>
      <c r="D990" s="146"/>
      <c r="E990" s="146"/>
      <c r="F990" s="146"/>
      <c r="G990" s="146"/>
      <c r="H990" s="146"/>
      <c r="I990" s="146"/>
      <c r="J990" s="146"/>
      <c r="K990" s="146"/>
      <c r="L990" s="146"/>
      <c r="M990" s="146"/>
      <c r="N990" s="146"/>
      <c r="O990" s="146"/>
      <c r="P990" s="146"/>
      <c r="Q990" s="146"/>
      <c r="R990" s="146"/>
      <c r="S990" s="146"/>
      <c r="T990" s="146"/>
      <c r="U990" s="146"/>
      <c r="V990" s="146"/>
      <c r="W990" s="146"/>
      <c r="X990" s="146"/>
      <c r="Y990" s="146"/>
      <c r="Z990" s="146"/>
    </row>
    <row r="991" spans="1:26" ht="15.75" customHeight="1" x14ac:dyDescent="0.2">
      <c r="A991" s="146"/>
      <c r="B991" s="146"/>
      <c r="C991" s="146"/>
      <c r="D991" s="146"/>
      <c r="E991" s="146"/>
      <c r="F991" s="146"/>
      <c r="G991" s="146"/>
      <c r="H991" s="146"/>
      <c r="I991" s="146"/>
      <c r="J991" s="146"/>
      <c r="K991" s="146"/>
      <c r="L991" s="146"/>
      <c r="M991" s="146"/>
      <c r="N991" s="146"/>
      <c r="O991" s="146"/>
      <c r="P991" s="146"/>
      <c r="Q991" s="146"/>
      <c r="R991" s="146"/>
      <c r="S991" s="146"/>
      <c r="T991" s="146"/>
      <c r="U991" s="146"/>
      <c r="V991" s="146"/>
      <c r="W991" s="146"/>
      <c r="X991" s="146"/>
      <c r="Y991" s="146"/>
      <c r="Z991" s="146"/>
    </row>
    <row r="992" spans="1:26" ht="15.75" customHeight="1" x14ac:dyDescent="0.2">
      <c r="A992" s="146"/>
      <c r="B992" s="146"/>
      <c r="C992" s="146"/>
      <c r="D992" s="146"/>
      <c r="E992" s="146"/>
      <c r="F992" s="146"/>
      <c r="G992" s="146"/>
      <c r="H992" s="146"/>
      <c r="I992" s="146"/>
      <c r="J992" s="146"/>
      <c r="K992" s="146"/>
      <c r="L992" s="146"/>
      <c r="M992" s="146"/>
      <c r="N992" s="146"/>
      <c r="O992" s="146"/>
      <c r="P992" s="146"/>
      <c r="Q992" s="146"/>
      <c r="R992" s="146"/>
      <c r="S992" s="146"/>
      <c r="T992" s="146"/>
      <c r="U992" s="146"/>
      <c r="V992" s="146"/>
      <c r="W992" s="146"/>
      <c r="X992" s="146"/>
      <c r="Y992" s="146"/>
      <c r="Z992" s="146"/>
    </row>
    <row r="993" spans="1:26" ht="15.75" customHeight="1" x14ac:dyDescent="0.2">
      <c r="A993" s="146"/>
      <c r="B993" s="146"/>
      <c r="C993" s="146"/>
      <c r="D993" s="146"/>
      <c r="E993" s="146"/>
      <c r="F993" s="146"/>
      <c r="G993" s="146"/>
      <c r="H993" s="146"/>
      <c r="I993" s="146"/>
      <c r="J993" s="146"/>
      <c r="K993" s="146"/>
      <c r="L993" s="146"/>
      <c r="M993" s="146"/>
      <c r="N993" s="146"/>
      <c r="O993" s="146"/>
      <c r="P993" s="146"/>
      <c r="Q993" s="146"/>
      <c r="R993" s="146"/>
      <c r="S993" s="146"/>
      <c r="T993" s="146"/>
      <c r="U993" s="146"/>
      <c r="V993" s="146"/>
      <c r="W993" s="146"/>
      <c r="X993" s="146"/>
      <c r="Y993" s="146"/>
      <c r="Z993" s="146"/>
    </row>
    <row r="994" spans="1:26" ht="15.75" customHeight="1" x14ac:dyDescent="0.2">
      <c r="A994" s="146"/>
      <c r="B994" s="146"/>
      <c r="C994" s="146"/>
      <c r="D994" s="146"/>
      <c r="E994" s="146"/>
      <c r="F994" s="146"/>
      <c r="G994" s="146"/>
      <c r="H994" s="146"/>
      <c r="I994" s="146"/>
      <c r="J994" s="146"/>
      <c r="K994" s="146"/>
      <c r="L994" s="146"/>
      <c r="M994" s="146"/>
      <c r="N994" s="146"/>
      <c r="O994" s="146"/>
      <c r="P994" s="146"/>
      <c r="Q994" s="146"/>
      <c r="R994" s="146"/>
      <c r="S994" s="146"/>
      <c r="T994" s="146"/>
      <c r="U994" s="146"/>
      <c r="V994" s="146"/>
      <c r="W994" s="146"/>
      <c r="X994" s="146"/>
      <c r="Y994" s="146"/>
      <c r="Z994" s="146"/>
    </row>
    <row r="995" spans="1:26" ht="15.75" customHeight="1" x14ac:dyDescent="0.2">
      <c r="A995" s="146"/>
      <c r="B995" s="146"/>
      <c r="C995" s="146"/>
      <c r="D995" s="146"/>
      <c r="E995" s="146"/>
      <c r="F995" s="146"/>
      <c r="G995" s="146"/>
      <c r="H995" s="146"/>
      <c r="I995" s="146"/>
      <c r="J995" s="146"/>
      <c r="K995" s="146"/>
      <c r="L995" s="146"/>
      <c r="M995" s="146"/>
      <c r="N995" s="146"/>
      <c r="O995" s="146"/>
      <c r="P995" s="146"/>
      <c r="Q995" s="146"/>
      <c r="R995" s="146"/>
      <c r="S995" s="146"/>
      <c r="T995" s="146"/>
      <c r="U995" s="146"/>
      <c r="V995" s="146"/>
      <c r="W995" s="146"/>
      <c r="X995" s="146"/>
      <c r="Y995" s="146"/>
      <c r="Z995" s="146"/>
    </row>
    <row r="996" spans="1:26" ht="15.75" customHeight="1" x14ac:dyDescent="0.2">
      <c r="A996" s="146"/>
      <c r="B996" s="146"/>
      <c r="C996" s="146"/>
      <c r="D996" s="146"/>
      <c r="E996" s="146"/>
      <c r="F996" s="146"/>
      <c r="G996" s="146"/>
      <c r="H996" s="146"/>
      <c r="I996" s="146"/>
      <c r="J996" s="146"/>
      <c r="K996" s="146"/>
      <c r="L996" s="146"/>
      <c r="M996" s="146"/>
      <c r="N996" s="146"/>
      <c r="O996" s="146"/>
      <c r="P996" s="146"/>
      <c r="Q996" s="146"/>
      <c r="R996" s="146"/>
      <c r="S996" s="146"/>
      <c r="T996" s="146"/>
      <c r="U996" s="146"/>
      <c r="V996" s="146"/>
      <c r="W996" s="146"/>
      <c r="X996" s="146"/>
      <c r="Y996" s="146"/>
      <c r="Z996" s="146"/>
    </row>
    <row r="997" spans="1:26" ht="15.75" customHeight="1" x14ac:dyDescent="0.2">
      <c r="A997" s="146"/>
      <c r="B997" s="146"/>
      <c r="C997" s="146"/>
      <c r="D997" s="146"/>
      <c r="E997" s="146"/>
      <c r="F997" s="146"/>
      <c r="G997" s="146"/>
      <c r="H997" s="146"/>
      <c r="I997" s="146"/>
      <c r="J997" s="146"/>
      <c r="K997" s="146"/>
      <c r="L997" s="146"/>
      <c r="M997" s="146"/>
      <c r="N997" s="146"/>
      <c r="O997" s="146"/>
      <c r="P997" s="146"/>
      <c r="Q997" s="146"/>
      <c r="R997" s="146"/>
      <c r="S997" s="146"/>
      <c r="T997" s="146"/>
      <c r="U997" s="146"/>
      <c r="V997" s="146"/>
      <c r="W997" s="146"/>
      <c r="X997" s="146"/>
      <c r="Y997" s="146"/>
      <c r="Z997" s="146"/>
    </row>
    <row r="998" spans="1:26" ht="15.75" customHeight="1" x14ac:dyDescent="0.2">
      <c r="A998" s="146"/>
      <c r="B998" s="146"/>
      <c r="C998" s="146"/>
      <c r="D998" s="146"/>
      <c r="E998" s="146"/>
      <c r="F998" s="146"/>
      <c r="G998" s="146"/>
      <c r="H998" s="146"/>
      <c r="I998" s="146"/>
      <c r="J998" s="146"/>
      <c r="K998" s="146"/>
      <c r="L998" s="146"/>
      <c r="M998" s="146"/>
      <c r="N998" s="146"/>
      <c r="O998" s="146"/>
      <c r="P998" s="146"/>
      <c r="Q998" s="146"/>
      <c r="R998" s="146"/>
      <c r="S998" s="146"/>
      <c r="T998" s="146"/>
      <c r="U998" s="146"/>
      <c r="V998" s="146"/>
      <c r="W998" s="146"/>
      <c r="X998" s="146"/>
      <c r="Y998" s="146"/>
      <c r="Z998" s="146"/>
    </row>
    <row r="999" spans="1:26" ht="15.75" customHeight="1" x14ac:dyDescent="0.2">
      <c r="A999" s="146"/>
      <c r="B999" s="146"/>
      <c r="C999" s="146"/>
      <c r="D999" s="146"/>
      <c r="E999" s="146"/>
      <c r="F999" s="146"/>
      <c r="G999" s="146"/>
      <c r="H999" s="146"/>
      <c r="I999" s="146"/>
      <c r="J999" s="146"/>
      <c r="K999" s="146"/>
      <c r="L999" s="146"/>
      <c r="M999" s="146"/>
      <c r="N999" s="146"/>
      <c r="O999" s="146"/>
      <c r="P999" s="146"/>
      <c r="Q999" s="146"/>
      <c r="R999" s="146"/>
      <c r="S999" s="146"/>
      <c r="T999" s="146"/>
      <c r="U999" s="146"/>
      <c r="V999" s="146"/>
      <c r="W999" s="146"/>
      <c r="X999" s="146"/>
      <c r="Y999" s="146"/>
      <c r="Z999" s="146"/>
    </row>
    <row r="1000" spans="1:26" ht="15.75" customHeight="1" x14ac:dyDescent="0.2">
      <c r="A1000" s="146"/>
      <c r="B1000" s="146"/>
      <c r="C1000" s="146"/>
      <c r="D1000" s="146"/>
      <c r="E1000" s="146"/>
      <c r="F1000" s="146"/>
      <c r="G1000" s="146"/>
      <c r="H1000" s="146"/>
      <c r="I1000" s="146"/>
      <c r="J1000" s="146"/>
      <c r="K1000" s="146"/>
      <c r="L1000" s="146"/>
      <c r="M1000" s="146"/>
      <c r="N1000" s="146"/>
      <c r="O1000" s="146"/>
      <c r="P1000" s="146"/>
      <c r="Q1000" s="146"/>
      <c r="R1000" s="146"/>
      <c r="S1000" s="146"/>
      <c r="T1000" s="146"/>
      <c r="U1000" s="146"/>
      <c r="V1000" s="146"/>
      <c r="W1000" s="146"/>
      <c r="X1000" s="146"/>
      <c r="Y1000" s="146"/>
      <c r="Z1000" s="146"/>
    </row>
    <row r="1001" spans="1:26" ht="15.75" customHeight="1" x14ac:dyDescent="0.2">
      <c r="A1001" s="146"/>
      <c r="B1001" s="146"/>
      <c r="C1001" s="146"/>
      <c r="D1001" s="146"/>
      <c r="E1001" s="146"/>
      <c r="F1001" s="146"/>
      <c r="G1001" s="146"/>
      <c r="H1001" s="146"/>
      <c r="I1001" s="146"/>
      <c r="J1001" s="146"/>
      <c r="K1001" s="146"/>
      <c r="L1001" s="146"/>
      <c r="M1001" s="146"/>
      <c r="N1001" s="146"/>
      <c r="O1001" s="146"/>
      <c r="P1001" s="146"/>
      <c r="Q1001" s="146"/>
      <c r="R1001" s="146"/>
      <c r="S1001" s="146"/>
      <c r="T1001" s="146"/>
      <c r="U1001" s="146"/>
      <c r="V1001" s="146"/>
      <c r="W1001" s="146"/>
      <c r="X1001" s="146"/>
      <c r="Y1001" s="146"/>
      <c r="Z1001" s="146"/>
    </row>
    <row r="1002" spans="1:26" ht="15.75" customHeight="1" x14ac:dyDescent="0.2">
      <c r="A1002" s="146"/>
      <c r="B1002" s="146"/>
      <c r="C1002" s="146"/>
      <c r="D1002" s="146"/>
      <c r="E1002" s="146"/>
      <c r="F1002" s="146"/>
      <c r="G1002" s="146"/>
      <c r="H1002" s="146"/>
      <c r="I1002" s="146"/>
      <c r="J1002" s="146"/>
      <c r="K1002" s="146"/>
      <c r="L1002" s="146"/>
      <c r="M1002" s="146"/>
      <c r="N1002" s="146"/>
      <c r="O1002" s="146"/>
      <c r="P1002" s="146"/>
      <c r="Q1002" s="146"/>
      <c r="R1002" s="146"/>
      <c r="S1002" s="146"/>
      <c r="T1002" s="146"/>
      <c r="U1002" s="146"/>
      <c r="V1002" s="146"/>
      <c r="W1002" s="146"/>
      <c r="X1002" s="146"/>
      <c r="Y1002" s="146"/>
      <c r="Z1002" s="146"/>
    </row>
    <row r="1003" spans="1:26" ht="15.75" customHeight="1" x14ac:dyDescent="0.2">
      <c r="A1003" s="146"/>
      <c r="B1003" s="146"/>
      <c r="C1003" s="146"/>
      <c r="D1003" s="146"/>
      <c r="E1003" s="146"/>
      <c r="F1003" s="146"/>
      <c r="G1003" s="146"/>
      <c r="H1003" s="146"/>
      <c r="I1003" s="146"/>
      <c r="J1003" s="146"/>
      <c r="K1003" s="146"/>
      <c r="L1003" s="146"/>
      <c r="M1003" s="146"/>
      <c r="N1003" s="146"/>
      <c r="O1003" s="146"/>
      <c r="P1003" s="146"/>
      <c r="Q1003" s="146"/>
      <c r="R1003" s="146"/>
      <c r="S1003" s="146"/>
      <c r="T1003" s="146"/>
      <c r="U1003" s="146"/>
      <c r="V1003" s="146"/>
      <c r="W1003" s="146"/>
      <c r="X1003" s="146"/>
      <c r="Y1003" s="146"/>
      <c r="Z1003" s="146"/>
    </row>
    <row r="1004" spans="1:26" ht="15.75" customHeight="1" x14ac:dyDescent="0.2">
      <c r="A1004" s="146"/>
      <c r="B1004" s="146"/>
      <c r="C1004" s="146"/>
      <c r="D1004" s="146"/>
      <c r="E1004" s="146"/>
      <c r="F1004" s="146"/>
      <c r="G1004" s="146"/>
      <c r="H1004" s="146"/>
      <c r="I1004" s="146"/>
      <c r="J1004" s="146"/>
      <c r="K1004" s="146"/>
      <c r="L1004" s="146"/>
      <c r="M1004" s="146"/>
      <c r="N1004" s="146"/>
      <c r="O1004" s="146"/>
      <c r="P1004" s="146"/>
      <c r="Q1004" s="146"/>
      <c r="R1004" s="146"/>
      <c r="S1004" s="146"/>
      <c r="T1004" s="146"/>
      <c r="U1004" s="146"/>
      <c r="V1004" s="146"/>
      <c r="W1004" s="146"/>
      <c r="X1004" s="146"/>
      <c r="Y1004" s="146"/>
      <c r="Z1004" s="146"/>
    </row>
    <row r="1005" spans="1:26" ht="15.75" customHeight="1" x14ac:dyDescent="0.2">
      <c r="A1005" s="146"/>
      <c r="B1005" s="146"/>
      <c r="C1005" s="146"/>
      <c r="D1005" s="146"/>
      <c r="E1005" s="146"/>
      <c r="F1005" s="146"/>
      <c r="G1005" s="146"/>
      <c r="H1005" s="146"/>
      <c r="I1005" s="146"/>
      <c r="J1005" s="146"/>
      <c r="K1005" s="146"/>
      <c r="L1005" s="146"/>
      <c r="M1005" s="146"/>
      <c r="N1005" s="146"/>
      <c r="O1005" s="146"/>
      <c r="P1005" s="146"/>
      <c r="Q1005" s="146"/>
      <c r="R1005" s="146"/>
      <c r="S1005" s="146"/>
      <c r="T1005" s="146"/>
      <c r="U1005" s="146"/>
      <c r="V1005" s="146"/>
      <c r="W1005" s="146"/>
      <c r="X1005" s="146"/>
      <c r="Y1005" s="146"/>
      <c r="Z1005" s="146"/>
    </row>
    <row r="1006" spans="1:26" ht="15.75" customHeight="1" x14ac:dyDescent="0.2">
      <c r="A1006" s="146"/>
      <c r="B1006" s="146"/>
      <c r="C1006" s="146"/>
      <c r="D1006" s="146"/>
      <c r="E1006" s="146"/>
      <c r="F1006" s="146"/>
      <c r="G1006" s="146"/>
      <c r="H1006" s="146"/>
      <c r="I1006" s="146"/>
      <c r="J1006" s="146"/>
      <c r="K1006" s="146"/>
      <c r="L1006" s="146"/>
      <c r="M1006" s="146"/>
      <c r="N1006" s="146"/>
      <c r="O1006" s="146"/>
      <c r="P1006" s="146"/>
      <c r="Q1006" s="146"/>
      <c r="R1006" s="146"/>
      <c r="S1006" s="146"/>
      <c r="T1006" s="146"/>
      <c r="U1006" s="146"/>
      <c r="V1006" s="146"/>
      <c r="W1006" s="146"/>
      <c r="X1006" s="146"/>
      <c r="Y1006" s="146"/>
      <c r="Z1006" s="146"/>
    </row>
    <row r="1007" spans="1:26" ht="15.75" customHeight="1" x14ac:dyDescent="0.2">
      <c r="A1007" s="146"/>
      <c r="B1007" s="146"/>
      <c r="C1007" s="146"/>
      <c r="D1007" s="146"/>
      <c r="E1007" s="146"/>
      <c r="F1007" s="146"/>
      <c r="G1007" s="146"/>
      <c r="H1007" s="146"/>
      <c r="I1007" s="146"/>
      <c r="J1007" s="146"/>
      <c r="K1007" s="146"/>
      <c r="L1007" s="146"/>
      <c r="M1007" s="146"/>
      <c r="N1007" s="146"/>
      <c r="O1007" s="146"/>
      <c r="P1007" s="146"/>
      <c r="Q1007" s="146"/>
      <c r="R1007" s="146"/>
      <c r="S1007" s="146"/>
      <c r="T1007" s="146"/>
      <c r="U1007" s="146"/>
      <c r="V1007" s="146"/>
      <c r="W1007" s="146"/>
      <c r="X1007" s="146"/>
      <c r="Y1007" s="146"/>
      <c r="Z1007" s="146"/>
    </row>
  </sheetData>
  <mergeCells count="16">
    <mergeCell ref="B2:F6"/>
    <mergeCell ref="B12:C13"/>
    <mergeCell ref="B48:F51"/>
    <mergeCell ref="B52:F52"/>
    <mergeCell ref="B53:F53"/>
    <mergeCell ref="B22:B23"/>
    <mergeCell ref="C22:C23"/>
    <mergeCell ref="D22:D23"/>
    <mergeCell ref="E22:E23"/>
    <mergeCell ref="F22:F23"/>
    <mergeCell ref="B36:D36"/>
    <mergeCell ref="C40:F40"/>
    <mergeCell ref="C41:F41"/>
    <mergeCell ref="C42:F42"/>
    <mergeCell ref="C45:F45"/>
    <mergeCell ref="C46:F46"/>
  </mergeCells>
  <printOptions horizontalCentered="1"/>
  <pageMargins left="0.7" right="0.7" top="0.75" bottom="0.75" header="0.3" footer="0.3"/>
  <pageSetup paperSize="9" scale="47"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FBFBF"/>
    <pageSetUpPr fitToPage="1"/>
  </sheetPr>
  <dimension ref="A1:AA1007"/>
  <sheetViews>
    <sheetView showGridLines="0" topLeftCell="A31" zoomScale="55" zoomScaleNormal="55" workbookViewId="0">
      <selection activeCell="C20" sqref="C20:D20"/>
    </sheetView>
  </sheetViews>
  <sheetFormatPr defaultColWidth="12.625" defaultRowHeight="15" customHeight="1" x14ac:dyDescent="0.2"/>
  <cols>
    <col min="1" max="1" width="3.25" customWidth="1"/>
    <col min="2" max="2" width="18.625" customWidth="1"/>
    <col min="3" max="3" width="97.625" customWidth="1"/>
    <col min="4" max="4" width="20.375" customWidth="1"/>
    <col min="5" max="6" width="36.625" customWidth="1"/>
    <col min="7" max="7" width="3.25" customWidth="1"/>
    <col min="8" max="27" width="13" customWidth="1"/>
  </cols>
  <sheetData>
    <row r="1" spans="1:27" ht="20.25" customHeight="1" x14ac:dyDescent="0.2">
      <c r="A1" s="4"/>
      <c r="B1" s="4"/>
      <c r="C1" s="4"/>
      <c r="D1" s="4"/>
      <c r="E1" s="4"/>
      <c r="F1" s="4"/>
      <c r="G1" s="4"/>
      <c r="H1" s="146"/>
      <c r="I1" s="146"/>
      <c r="J1" s="146"/>
      <c r="K1" s="146"/>
      <c r="L1" s="146"/>
      <c r="M1" s="146"/>
      <c r="N1" s="146"/>
      <c r="O1" s="146"/>
      <c r="P1" s="146"/>
      <c r="Q1" s="146"/>
      <c r="R1" s="146"/>
      <c r="S1" s="146"/>
      <c r="T1" s="146"/>
      <c r="U1" s="146"/>
      <c r="V1" s="146"/>
      <c r="W1" s="146"/>
      <c r="X1" s="146"/>
      <c r="Y1" s="146"/>
      <c r="Z1" s="146"/>
      <c r="AA1" s="146"/>
    </row>
    <row r="2" spans="1:27" ht="18.75" customHeight="1" x14ac:dyDescent="0.2">
      <c r="A2" s="46"/>
      <c r="B2" s="402" t="s">
        <v>319</v>
      </c>
      <c r="C2" s="403"/>
      <c r="D2" s="403"/>
      <c r="E2" s="403"/>
      <c r="F2" s="404"/>
      <c r="G2" s="46"/>
      <c r="H2" s="47"/>
      <c r="I2" s="46"/>
      <c r="J2" s="46"/>
      <c r="K2" s="46"/>
      <c r="L2" s="46"/>
      <c r="M2" s="46"/>
      <c r="N2" s="46"/>
      <c r="O2" s="46"/>
      <c r="P2" s="46"/>
      <c r="Q2" s="46"/>
      <c r="R2" s="46"/>
      <c r="S2" s="46"/>
      <c r="T2" s="46"/>
      <c r="U2" s="46"/>
      <c r="V2" s="44"/>
      <c r="W2" s="44"/>
      <c r="X2" s="44"/>
      <c r="Y2" s="44"/>
      <c r="Z2" s="1"/>
    </row>
    <row r="3" spans="1:27" ht="18.75" customHeight="1" x14ac:dyDescent="0.2">
      <c r="A3" s="46"/>
      <c r="B3" s="405"/>
      <c r="C3" s="406"/>
      <c r="D3" s="406"/>
      <c r="E3" s="406"/>
      <c r="F3" s="407"/>
      <c r="G3" s="46"/>
      <c r="H3" s="47"/>
      <c r="I3" s="46"/>
      <c r="J3" s="46"/>
      <c r="K3" s="46"/>
      <c r="L3" s="46"/>
      <c r="M3" s="46"/>
      <c r="N3" s="46"/>
      <c r="O3" s="46"/>
      <c r="P3" s="46"/>
      <c r="Q3" s="46"/>
      <c r="R3" s="46"/>
      <c r="S3" s="46"/>
      <c r="T3" s="46"/>
      <c r="U3" s="46"/>
      <c r="V3" s="44"/>
      <c r="W3" s="44"/>
      <c r="X3" s="44"/>
      <c r="Y3" s="44"/>
      <c r="Z3" s="1"/>
    </row>
    <row r="4" spans="1:27" ht="18.75" customHeight="1" x14ac:dyDescent="0.2">
      <c r="A4" s="46"/>
      <c r="B4" s="405"/>
      <c r="C4" s="406"/>
      <c r="D4" s="406"/>
      <c r="E4" s="406"/>
      <c r="F4" s="407"/>
      <c r="G4" s="46"/>
      <c r="H4" s="47"/>
      <c r="I4" s="46"/>
      <c r="J4" s="46"/>
      <c r="K4" s="46"/>
      <c r="L4" s="46"/>
      <c r="M4" s="46"/>
      <c r="N4" s="46"/>
      <c r="O4" s="46"/>
      <c r="P4" s="46"/>
      <c r="Q4" s="46"/>
      <c r="R4" s="46"/>
      <c r="S4" s="46"/>
      <c r="T4" s="46"/>
      <c r="U4" s="46"/>
      <c r="V4" s="44"/>
      <c r="W4" s="44"/>
      <c r="X4" s="44"/>
      <c r="Y4" s="44"/>
      <c r="Z4" s="1"/>
    </row>
    <row r="5" spans="1:27" ht="18.75" customHeight="1" x14ac:dyDescent="0.2">
      <c r="A5" s="46"/>
      <c r="B5" s="405"/>
      <c r="C5" s="406"/>
      <c r="D5" s="406"/>
      <c r="E5" s="406"/>
      <c r="F5" s="407"/>
      <c r="G5" s="46"/>
      <c r="H5" s="47"/>
      <c r="I5" s="46"/>
      <c r="J5" s="46"/>
      <c r="K5" s="46"/>
      <c r="L5" s="46"/>
      <c r="M5" s="46"/>
      <c r="N5" s="46"/>
      <c r="O5" s="46"/>
      <c r="P5" s="46"/>
      <c r="Q5" s="46"/>
      <c r="R5" s="46"/>
      <c r="S5" s="46"/>
      <c r="T5" s="46"/>
      <c r="U5" s="46"/>
      <c r="V5" s="44"/>
      <c r="W5" s="44"/>
      <c r="X5" s="44"/>
      <c r="Y5" s="44"/>
      <c r="Z5" s="1"/>
    </row>
    <row r="6" spans="1:27" ht="18.75" customHeight="1" x14ac:dyDescent="0.2">
      <c r="A6" s="46"/>
      <c r="B6" s="408"/>
      <c r="C6" s="409"/>
      <c r="D6" s="409"/>
      <c r="E6" s="409"/>
      <c r="F6" s="410"/>
      <c r="G6" s="46"/>
      <c r="H6" s="47"/>
      <c r="I6" s="46"/>
      <c r="J6" s="46"/>
      <c r="K6" s="46"/>
      <c r="L6" s="46"/>
      <c r="M6" s="46"/>
      <c r="N6" s="46"/>
      <c r="O6" s="46"/>
      <c r="P6" s="46"/>
      <c r="Q6" s="46"/>
      <c r="R6" s="46"/>
      <c r="S6" s="46"/>
      <c r="T6" s="46"/>
      <c r="U6" s="46"/>
      <c r="V6" s="44"/>
      <c r="W6" s="44"/>
      <c r="X6" s="44"/>
      <c r="Y6" s="44"/>
      <c r="Z6" s="1"/>
    </row>
    <row r="7" spans="1:27" ht="15" customHeight="1" x14ac:dyDescent="0.2">
      <c r="A7" s="48"/>
      <c r="B7" s="4"/>
      <c r="C7" s="4"/>
      <c r="D7" s="4"/>
      <c r="E7" s="4"/>
      <c r="F7" s="4"/>
      <c r="G7" s="4"/>
      <c r="H7" s="48"/>
      <c r="I7" s="49"/>
      <c r="J7" s="48"/>
      <c r="K7" s="48"/>
      <c r="L7" s="48"/>
      <c r="M7" s="48"/>
      <c r="N7" s="48"/>
      <c r="O7" s="48"/>
      <c r="P7" s="48"/>
      <c r="Q7" s="48"/>
      <c r="R7" s="48"/>
      <c r="S7" s="48"/>
      <c r="T7" s="48"/>
      <c r="U7" s="48"/>
      <c r="V7" s="48"/>
      <c r="W7" s="48"/>
      <c r="X7" s="48"/>
      <c r="Y7" s="48"/>
      <c r="Z7" s="48"/>
      <c r="AA7" s="1"/>
    </row>
    <row r="8" spans="1:27" ht="15" customHeight="1" x14ac:dyDescent="0.2">
      <c r="A8" s="48"/>
      <c r="B8" s="50" t="str">
        <f>'DADOS GERAIS'!B8</f>
        <v>Secretaria de Atenção Especializada à Saúde</v>
      </c>
      <c r="C8" s="51"/>
      <c r="D8" s="52" t="s">
        <v>17</v>
      </c>
      <c r="E8" s="52" t="s">
        <v>18</v>
      </c>
      <c r="F8" s="53" t="str">
        <f>'DADOS GERAIS'!$B$22</f>
        <v>Data:</v>
      </c>
      <c r="G8" s="48"/>
      <c r="H8" s="49"/>
      <c r="I8" s="48"/>
      <c r="J8" s="48"/>
      <c r="K8" s="48"/>
      <c r="L8" s="48"/>
      <c r="M8" s="48"/>
      <c r="N8" s="48"/>
      <c r="O8" s="48"/>
      <c r="P8" s="48"/>
      <c r="Q8" s="48"/>
      <c r="R8" s="48"/>
      <c r="S8" s="48"/>
      <c r="T8" s="48"/>
      <c r="U8" s="48"/>
      <c r="V8" s="48"/>
      <c r="W8" s="48"/>
      <c r="X8" s="48"/>
      <c r="Y8" s="48"/>
      <c r="Z8" s="1"/>
    </row>
    <row r="9" spans="1:27" ht="15" customHeight="1" x14ac:dyDescent="0.2">
      <c r="A9" s="48"/>
      <c r="B9" s="54" t="str">
        <f>'DADOS GERAIS'!B9</f>
        <v>Unidade Básica de Saúde Porte 1 - Área Construída: 389,78m²</v>
      </c>
      <c r="C9" s="55"/>
      <c r="D9" s="56">
        <f>'DADOS GERAIS'!C19</f>
        <v>0.21970000000000001</v>
      </c>
      <c r="E9" s="56">
        <f>'ENCARGOS SOCIAIS'!F56</f>
        <v>0.47739999999999999</v>
      </c>
      <c r="F9" s="57" t="str">
        <f>'DADOS GERAIS'!$C$22</f>
        <v>05/11/2024</v>
      </c>
      <c r="G9" s="48"/>
      <c r="H9" s="49"/>
      <c r="I9" s="48"/>
      <c r="J9" s="48"/>
      <c r="K9" s="48"/>
      <c r="L9" s="48"/>
      <c r="M9" s="48"/>
      <c r="N9" s="48"/>
      <c r="O9" s="48"/>
      <c r="P9" s="48"/>
      <c r="Q9" s="48"/>
      <c r="R9" s="48"/>
      <c r="S9" s="48"/>
      <c r="T9" s="48"/>
      <c r="U9" s="48"/>
      <c r="V9" s="48"/>
      <c r="W9" s="48"/>
      <c r="X9" s="48"/>
      <c r="Y9" s="48"/>
      <c r="Z9" s="1"/>
    </row>
    <row r="10" spans="1:27" ht="15" customHeight="1" x14ac:dyDescent="0.2">
      <c r="A10" s="48"/>
      <c r="B10" s="58"/>
      <c r="C10" s="55"/>
      <c r="D10" s="1"/>
      <c r="E10" s="1"/>
      <c r="F10" s="59"/>
      <c r="G10" s="48"/>
      <c r="H10" s="49"/>
      <c r="I10" s="48"/>
      <c r="J10" s="48"/>
      <c r="K10" s="48"/>
      <c r="L10" s="48"/>
      <c r="M10" s="48"/>
      <c r="N10" s="48"/>
      <c r="O10" s="48"/>
      <c r="P10" s="48"/>
      <c r="Q10" s="48"/>
      <c r="R10" s="48"/>
      <c r="S10" s="48"/>
      <c r="T10" s="48"/>
      <c r="U10" s="48"/>
      <c r="V10" s="48"/>
      <c r="W10" s="48"/>
      <c r="X10" s="48"/>
      <c r="Y10" s="48"/>
      <c r="Z10" s="1"/>
    </row>
    <row r="11" spans="1:27" ht="15" customHeight="1" x14ac:dyDescent="0.2">
      <c r="A11" s="48"/>
      <c r="B11" s="60" t="str">
        <f>'DADOS GERAIS'!B11</f>
        <v>Bancos:</v>
      </c>
      <c r="C11" s="55"/>
      <c r="D11" s="61" t="s">
        <v>19</v>
      </c>
      <c r="E11" s="61" t="s">
        <v>20</v>
      </c>
      <c r="F11" s="59" t="str">
        <f>'DADOS GERAIS'!$B$23</f>
        <v>Revisão:</v>
      </c>
      <c r="G11" s="48"/>
      <c r="H11" s="49"/>
      <c r="I11" s="48"/>
      <c r="J11" s="48"/>
      <c r="K11" s="48"/>
      <c r="L11" s="48"/>
      <c r="M11" s="48"/>
      <c r="N11" s="48"/>
      <c r="O11" s="48"/>
      <c r="P11" s="48"/>
      <c r="Q11" s="48"/>
      <c r="R11" s="48"/>
      <c r="S11" s="48"/>
      <c r="T11" s="48"/>
      <c r="U11" s="48"/>
      <c r="V11" s="48"/>
      <c r="W11" s="48"/>
      <c r="X11" s="48"/>
      <c r="Y11" s="48"/>
      <c r="Z11" s="1"/>
    </row>
    <row r="12" spans="1:27" ht="15" customHeight="1" x14ac:dyDescent="0.2">
      <c r="A12" s="48"/>
      <c r="B12" s="339" t="str">
        <f>'DADOS GERAIS'!B12</f>
        <v>SINAPI (08/2024) - CPOS/CDHU (08/2024) - SBC (03/2024) - ORSE (08/2024) - EMOP (03/2024) - FDE-SP (04/2024)</v>
      </c>
      <c r="C12" s="340"/>
      <c r="D12" s="56">
        <f>'DADOS GERAIS'!C20</f>
        <v>0.13500000000000001</v>
      </c>
      <c r="E12" s="56">
        <f>'ENCARGOS SOCIAIS'!E56</f>
        <v>0.85795980000000005</v>
      </c>
      <c r="F12" s="62" t="str">
        <f>'DADOS GERAIS'!$C$23</f>
        <v>03</v>
      </c>
      <c r="G12" s="48"/>
      <c r="H12" s="49"/>
      <c r="I12" s="48"/>
      <c r="J12" s="48"/>
      <c r="K12" s="48"/>
      <c r="L12" s="48"/>
      <c r="M12" s="48"/>
      <c r="N12" s="48"/>
      <c r="O12" s="48"/>
      <c r="P12" s="48"/>
      <c r="Q12" s="48"/>
      <c r="R12" s="48"/>
      <c r="S12" s="48"/>
      <c r="T12" s="48"/>
      <c r="U12" s="48"/>
      <c r="V12" s="48"/>
      <c r="W12" s="48"/>
      <c r="X12" s="48"/>
      <c r="Y12" s="48"/>
      <c r="Z12" s="1"/>
    </row>
    <row r="13" spans="1:27" ht="15" customHeight="1" x14ac:dyDescent="0.2">
      <c r="A13" s="48"/>
      <c r="B13" s="341"/>
      <c r="C13" s="342"/>
      <c r="D13" s="63"/>
      <c r="E13" s="63"/>
      <c r="F13" s="64"/>
      <c r="G13" s="48"/>
      <c r="H13" s="49"/>
      <c r="I13" s="48"/>
      <c r="J13" s="48"/>
      <c r="K13" s="48"/>
      <c r="L13" s="48"/>
      <c r="M13" s="48"/>
      <c r="N13" s="48"/>
      <c r="O13" s="48"/>
      <c r="P13" s="48"/>
      <c r="Q13" s="48"/>
      <c r="R13" s="48"/>
      <c r="S13" s="48"/>
      <c r="T13" s="48"/>
      <c r="U13" s="48"/>
      <c r="V13" s="48"/>
      <c r="W13" s="48"/>
      <c r="X13" s="48"/>
      <c r="Y13" s="48"/>
      <c r="Z13" s="1"/>
    </row>
    <row r="14" spans="1:27" ht="15" customHeight="1" x14ac:dyDescent="0.2">
      <c r="A14" s="48"/>
      <c r="B14" s="4"/>
      <c r="C14" s="4"/>
      <c r="D14" s="4"/>
      <c r="E14" s="4"/>
      <c r="F14" s="4"/>
      <c r="G14" s="4"/>
      <c r="H14" s="48"/>
      <c r="I14" s="49"/>
      <c r="J14" s="48"/>
      <c r="K14" s="48"/>
      <c r="L14" s="48"/>
      <c r="M14" s="48"/>
      <c r="N14" s="48"/>
      <c r="O14" s="48"/>
      <c r="P14" s="48"/>
      <c r="Q14" s="48"/>
      <c r="R14" s="48"/>
      <c r="S14" s="48"/>
      <c r="T14" s="48"/>
      <c r="U14" s="48"/>
      <c r="V14" s="48"/>
      <c r="W14" s="48"/>
      <c r="X14" s="48"/>
      <c r="Y14" s="48"/>
      <c r="Z14" s="48"/>
      <c r="AA14" s="1"/>
    </row>
    <row r="15" spans="1:27" ht="20.25" customHeight="1" x14ac:dyDescent="0.2">
      <c r="A15" s="4"/>
      <c r="B15" s="334" t="s">
        <v>320</v>
      </c>
      <c r="C15" s="389"/>
      <c r="D15" s="415"/>
      <c r="E15" s="389"/>
      <c r="F15" s="389"/>
      <c r="G15" s="4"/>
      <c r="H15" s="146"/>
      <c r="I15" s="146"/>
      <c r="J15" s="146"/>
      <c r="K15" s="146"/>
      <c r="L15" s="146"/>
      <c r="M15" s="146"/>
      <c r="N15" s="146"/>
      <c r="O15" s="146"/>
      <c r="P15" s="146"/>
      <c r="Q15" s="146"/>
      <c r="R15" s="146"/>
      <c r="S15" s="146"/>
      <c r="T15" s="146"/>
      <c r="U15" s="146"/>
      <c r="V15" s="146"/>
      <c r="W15" s="146"/>
      <c r="X15" s="146"/>
      <c r="Y15" s="146"/>
      <c r="Z15" s="146"/>
      <c r="AA15" s="146"/>
    </row>
    <row r="16" spans="1:27" ht="20.25" customHeight="1" x14ac:dyDescent="0.2">
      <c r="A16" s="4"/>
      <c r="B16" s="416" t="s">
        <v>321</v>
      </c>
      <c r="C16" s="411" t="s">
        <v>22</v>
      </c>
      <c r="D16" s="412"/>
      <c r="E16" s="392" t="s">
        <v>322</v>
      </c>
      <c r="F16" s="335"/>
      <c r="G16" s="4"/>
      <c r="H16" s="146"/>
      <c r="I16" s="146"/>
      <c r="J16" s="146"/>
      <c r="K16" s="146"/>
      <c r="L16" s="146"/>
      <c r="M16" s="146"/>
      <c r="N16" s="146"/>
      <c r="O16" s="146"/>
      <c r="P16" s="146"/>
      <c r="Q16" s="146"/>
      <c r="R16" s="146"/>
      <c r="S16" s="146"/>
      <c r="T16" s="146"/>
      <c r="U16" s="146"/>
      <c r="V16" s="146"/>
      <c r="W16" s="146"/>
      <c r="X16" s="146"/>
      <c r="Y16" s="146"/>
      <c r="Z16" s="146"/>
      <c r="AA16" s="146"/>
    </row>
    <row r="17" spans="1:27" ht="20.25" customHeight="1" x14ac:dyDescent="0.2">
      <c r="A17" s="4"/>
      <c r="B17" s="387"/>
      <c r="C17" s="413"/>
      <c r="D17" s="414"/>
      <c r="E17" s="170" t="s">
        <v>323</v>
      </c>
      <c r="F17" s="170" t="s">
        <v>324</v>
      </c>
      <c r="G17" s="4"/>
      <c r="H17" s="146"/>
      <c r="I17" s="146"/>
      <c r="J17" s="146"/>
      <c r="K17" s="146"/>
      <c r="L17" s="146"/>
      <c r="M17" s="146"/>
      <c r="N17" s="146"/>
      <c r="O17" s="146"/>
      <c r="P17" s="146"/>
      <c r="Q17" s="146"/>
      <c r="R17" s="146"/>
      <c r="S17" s="146"/>
      <c r="T17" s="146"/>
      <c r="U17" s="146"/>
      <c r="V17" s="146"/>
      <c r="W17" s="146"/>
      <c r="X17" s="146"/>
      <c r="Y17" s="146"/>
      <c r="Z17" s="146"/>
      <c r="AA17" s="146"/>
    </row>
    <row r="18" spans="1:27" ht="6" customHeight="1" x14ac:dyDescent="0.2">
      <c r="A18" s="4"/>
      <c r="B18" s="65"/>
      <c r="C18" s="65"/>
      <c r="D18" s="65"/>
      <c r="E18" s="65"/>
      <c r="F18" s="65"/>
      <c r="G18" s="4"/>
      <c r="H18" s="146"/>
      <c r="I18" s="146"/>
      <c r="J18" s="146"/>
      <c r="K18" s="146"/>
      <c r="L18" s="146"/>
      <c r="M18" s="146"/>
      <c r="N18" s="146"/>
      <c r="O18" s="146"/>
      <c r="P18" s="146"/>
      <c r="Q18" s="146"/>
      <c r="R18" s="146"/>
      <c r="S18" s="146"/>
      <c r="T18" s="146"/>
      <c r="U18" s="146"/>
      <c r="V18" s="146"/>
      <c r="W18" s="146"/>
      <c r="X18" s="146"/>
      <c r="Y18" s="146"/>
      <c r="Z18" s="146"/>
      <c r="AA18" s="146"/>
    </row>
    <row r="19" spans="1:27" ht="20.25" customHeight="1" x14ac:dyDescent="0.2">
      <c r="A19" s="4"/>
      <c r="B19" s="334" t="s">
        <v>325</v>
      </c>
      <c r="C19" s="389"/>
      <c r="D19" s="415"/>
      <c r="E19" s="389"/>
      <c r="F19" s="389"/>
      <c r="G19" s="4"/>
      <c r="H19" s="146"/>
      <c r="I19" s="146"/>
      <c r="J19" s="146"/>
      <c r="K19" s="146"/>
      <c r="L19" s="146"/>
      <c r="M19" s="146"/>
      <c r="N19" s="146"/>
      <c r="O19" s="146"/>
      <c r="P19" s="146"/>
      <c r="Q19" s="146"/>
      <c r="R19" s="146"/>
      <c r="S19" s="146"/>
      <c r="T19" s="146"/>
      <c r="U19" s="146"/>
      <c r="V19" s="146"/>
      <c r="W19" s="146"/>
      <c r="X19" s="146"/>
      <c r="Y19" s="146"/>
      <c r="Z19" s="146"/>
      <c r="AA19" s="146"/>
    </row>
    <row r="20" spans="1:27" ht="20.25" customHeight="1" x14ac:dyDescent="0.2">
      <c r="A20" s="4"/>
      <c r="B20" s="171" t="s">
        <v>326</v>
      </c>
      <c r="C20" s="400" t="s">
        <v>327</v>
      </c>
      <c r="D20" s="401"/>
      <c r="E20" s="172">
        <v>0</v>
      </c>
      <c r="F20" s="172">
        <v>0</v>
      </c>
      <c r="G20" s="4"/>
      <c r="H20" s="146"/>
      <c r="I20" s="146"/>
      <c r="J20" s="146"/>
      <c r="K20" s="146"/>
      <c r="L20" s="146"/>
      <c r="M20" s="146"/>
      <c r="N20" s="146"/>
      <c r="O20" s="146"/>
      <c r="P20" s="146"/>
      <c r="Q20" s="146"/>
      <c r="R20" s="146"/>
      <c r="S20" s="146"/>
      <c r="T20" s="146"/>
      <c r="U20" s="146"/>
      <c r="V20" s="146"/>
      <c r="W20" s="146"/>
      <c r="X20" s="146"/>
      <c r="Y20" s="146"/>
      <c r="Z20" s="146"/>
      <c r="AA20" s="146"/>
    </row>
    <row r="21" spans="1:27" ht="20.25" customHeight="1" x14ac:dyDescent="0.2">
      <c r="A21" s="4"/>
      <c r="B21" s="158" t="s">
        <v>328</v>
      </c>
      <c r="C21" s="396" t="s">
        <v>329</v>
      </c>
      <c r="D21" s="397"/>
      <c r="E21" s="160">
        <v>1.4999999999999999E-2</v>
      </c>
      <c r="F21" s="160">
        <v>1.4999999999999999E-2</v>
      </c>
      <c r="G21" s="4"/>
      <c r="H21" s="146"/>
      <c r="I21" s="146"/>
      <c r="J21" s="146"/>
      <c r="K21" s="146"/>
      <c r="L21" s="146"/>
      <c r="M21" s="146"/>
      <c r="N21" s="146"/>
      <c r="O21" s="146"/>
      <c r="P21" s="146"/>
      <c r="Q21" s="146"/>
      <c r="R21" s="146"/>
      <c r="S21" s="146"/>
      <c r="T21" s="146"/>
      <c r="U21" s="146"/>
      <c r="V21" s="146"/>
      <c r="W21" s="146"/>
      <c r="X21" s="146"/>
      <c r="Y21" s="146"/>
      <c r="Z21" s="146"/>
      <c r="AA21" s="146"/>
    </row>
    <row r="22" spans="1:27" ht="20.25" customHeight="1" x14ac:dyDescent="0.2">
      <c r="A22" s="4"/>
      <c r="B22" s="158" t="s">
        <v>330</v>
      </c>
      <c r="C22" s="396" t="s">
        <v>331</v>
      </c>
      <c r="D22" s="397"/>
      <c r="E22" s="160">
        <v>0.01</v>
      </c>
      <c r="F22" s="160">
        <v>0.01</v>
      </c>
      <c r="G22" s="4"/>
      <c r="H22" s="146"/>
      <c r="I22" s="146"/>
      <c r="J22" s="146"/>
      <c r="K22" s="146"/>
      <c r="L22" s="146"/>
      <c r="M22" s="146"/>
      <c r="N22" s="146"/>
      <c r="O22" s="146"/>
      <c r="P22" s="146"/>
      <c r="Q22" s="146"/>
      <c r="R22" s="146"/>
      <c r="S22" s="146"/>
      <c r="T22" s="146"/>
      <c r="U22" s="146"/>
      <c r="V22" s="146"/>
      <c r="W22" s="146"/>
      <c r="X22" s="146"/>
      <c r="Y22" s="146"/>
      <c r="Z22" s="146"/>
      <c r="AA22" s="146"/>
    </row>
    <row r="23" spans="1:27" ht="20.25" customHeight="1" x14ac:dyDescent="0.2">
      <c r="A23" s="4"/>
      <c r="B23" s="158" t="s">
        <v>332</v>
      </c>
      <c r="C23" s="396" t="s">
        <v>333</v>
      </c>
      <c r="D23" s="397"/>
      <c r="E23" s="160">
        <v>2E-3</v>
      </c>
      <c r="F23" s="160">
        <v>2E-3</v>
      </c>
      <c r="G23" s="4"/>
      <c r="H23" s="146"/>
      <c r="I23" s="146"/>
      <c r="J23" s="146"/>
      <c r="K23" s="146"/>
      <c r="L23" s="146"/>
      <c r="M23" s="146"/>
      <c r="N23" s="146"/>
      <c r="O23" s="146"/>
      <c r="P23" s="146"/>
      <c r="Q23" s="146"/>
      <c r="R23" s="146"/>
      <c r="S23" s="146"/>
      <c r="T23" s="146"/>
      <c r="U23" s="146"/>
      <c r="V23" s="146"/>
      <c r="W23" s="146"/>
      <c r="X23" s="146"/>
      <c r="Y23" s="146"/>
      <c r="Z23" s="146"/>
      <c r="AA23" s="146"/>
    </row>
    <row r="24" spans="1:27" ht="20.25" customHeight="1" x14ac:dyDescent="0.2">
      <c r="A24" s="4"/>
      <c r="B24" s="158" t="s">
        <v>334</v>
      </c>
      <c r="C24" s="396" t="s">
        <v>335</v>
      </c>
      <c r="D24" s="397"/>
      <c r="E24" s="160">
        <v>6.0000000000000001E-3</v>
      </c>
      <c r="F24" s="160">
        <v>6.0000000000000001E-3</v>
      </c>
      <c r="G24" s="4"/>
      <c r="H24" s="146"/>
      <c r="I24" s="146"/>
      <c r="J24" s="146"/>
      <c r="K24" s="146"/>
      <c r="L24" s="146"/>
      <c r="M24" s="146"/>
      <c r="N24" s="146"/>
      <c r="O24" s="146"/>
      <c r="P24" s="146"/>
      <c r="Q24" s="146"/>
      <c r="R24" s="146"/>
      <c r="S24" s="146"/>
      <c r="T24" s="146"/>
      <c r="U24" s="146"/>
      <c r="V24" s="146"/>
      <c r="W24" s="146"/>
      <c r="X24" s="146"/>
      <c r="Y24" s="146"/>
      <c r="Z24" s="146"/>
      <c r="AA24" s="146"/>
    </row>
    <row r="25" spans="1:27" ht="20.25" customHeight="1" x14ac:dyDescent="0.2">
      <c r="A25" s="4"/>
      <c r="B25" s="158" t="s">
        <v>336</v>
      </c>
      <c r="C25" s="396" t="s">
        <v>337</v>
      </c>
      <c r="D25" s="397"/>
      <c r="E25" s="160">
        <v>2.5000000000000001E-2</v>
      </c>
      <c r="F25" s="160">
        <v>2.5000000000000001E-2</v>
      </c>
      <c r="G25" s="4"/>
      <c r="H25" s="146"/>
      <c r="I25" s="146"/>
      <c r="J25" s="146"/>
      <c r="K25" s="146"/>
      <c r="L25" s="146"/>
      <c r="M25" s="146"/>
      <c r="N25" s="146"/>
      <c r="O25" s="146"/>
      <c r="P25" s="146"/>
      <c r="Q25" s="146"/>
      <c r="R25" s="146"/>
      <c r="S25" s="146"/>
      <c r="T25" s="146"/>
      <c r="U25" s="146"/>
      <c r="V25" s="146"/>
      <c r="W25" s="146"/>
      <c r="X25" s="146"/>
      <c r="Y25" s="146"/>
      <c r="Z25" s="146"/>
      <c r="AA25" s="146"/>
    </row>
    <row r="26" spans="1:27" ht="20.25" customHeight="1" x14ac:dyDescent="0.2">
      <c r="A26" s="4"/>
      <c r="B26" s="158" t="s">
        <v>338</v>
      </c>
      <c r="C26" s="396" t="s">
        <v>339</v>
      </c>
      <c r="D26" s="397"/>
      <c r="E26" s="160">
        <v>0.03</v>
      </c>
      <c r="F26" s="160">
        <v>0.03</v>
      </c>
      <c r="G26" s="4"/>
      <c r="H26" s="146"/>
      <c r="I26" s="146"/>
      <c r="J26" s="146"/>
      <c r="K26" s="146"/>
      <c r="L26" s="146"/>
      <c r="M26" s="146"/>
      <c r="N26" s="146"/>
      <c r="O26" s="146"/>
      <c r="P26" s="146"/>
      <c r="Q26" s="146"/>
      <c r="R26" s="146"/>
      <c r="S26" s="146"/>
      <c r="T26" s="146"/>
      <c r="U26" s="146"/>
      <c r="V26" s="146"/>
      <c r="W26" s="146"/>
      <c r="X26" s="146"/>
      <c r="Y26" s="146"/>
      <c r="Z26" s="146"/>
      <c r="AA26" s="146"/>
    </row>
    <row r="27" spans="1:27" ht="20.25" customHeight="1" x14ac:dyDescent="0.2">
      <c r="A27" s="4"/>
      <c r="B27" s="158" t="s">
        <v>340</v>
      </c>
      <c r="C27" s="396" t="s">
        <v>341</v>
      </c>
      <c r="D27" s="397"/>
      <c r="E27" s="160">
        <v>0.08</v>
      </c>
      <c r="F27" s="160">
        <v>0.08</v>
      </c>
      <c r="G27" s="4"/>
      <c r="H27" s="146"/>
      <c r="I27" s="146"/>
      <c r="J27" s="146"/>
      <c r="K27" s="146"/>
      <c r="L27" s="146"/>
      <c r="M27" s="146"/>
      <c r="N27" s="146"/>
      <c r="O27" s="146"/>
      <c r="P27" s="146"/>
      <c r="Q27" s="146"/>
      <c r="R27" s="146"/>
      <c r="S27" s="146"/>
      <c r="T27" s="146"/>
      <c r="U27" s="146"/>
      <c r="V27" s="146"/>
      <c r="W27" s="146"/>
      <c r="X27" s="146"/>
      <c r="Y27" s="146"/>
      <c r="Z27" s="146"/>
      <c r="AA27" s="146"/>
    </row>
    <row r="28" spans="1:27" ht="20.25" customHeight="1" x14ac:dyDescent="0.2">
      <c r="A28" s="4"/>
      <c r="B28" s="173" t="s">
        <v>342</v>
      </c>
      <c r="C28" s="396" t="s">
        <v>343</v>
      </c>
      <c r="D28" s="397"/>
      <c r="E28" s="174">
        <v>0.01</v>
      </c>
      <c r="F28" s="174">
        <v>0.01</v>
      </c>
      <c r="G28" s="4"/>
      <c r="H28" s="146"/>
      <c r="I28" s="146"/>
      <c r="J28" s="146"/>
      <c r="K28" s="146"/>
      <c r="L28" s="146"/>
      <c r="M28" s="146"/>
      <c r="N28" s="146"/>
      <c r="O28" s="146"/>
      <c r="P28" s="146"/>
      <c r="Q28" s="146"/>
      <c r="R28" s="146"/>
      <c r="S28" s="146"/>
      <c r="T28" s="146"/>
      <c r="U28" s="146"/>
      <c r="V28" s="146"/>
      <c r="W28" s="146"/>
      <c r="X28" s="146"/>
      <c r="Y28" s="146"/>
      <c r="Z28" s="146"/>
      <c r="AA28" s="146"/>
    </row>
    <row r="29" spans="1:27" ht="20.25" customHeight="1" x14ac:dyDescent="0.2">
      <c r="A29" s="4"/>
      <c r="B29" s="175" t="s">
        <v>344</v>
      </c>
      <c r="C29" s="398" t="s">
        <v>34</v>
      </c>
      <c r="D29" s="399"/>
      <c r="E29" s="176">
        <f t="shared" ref="E29:F29" si="0">SUBTOTAL(9,E20:E28)</f>
        <v>0.17799999999999999</v>
      </c>
      <c r="F29" s="176">
        <f t="shared" si="0"/>
        <v>0.17799999999999999</v>
      </c>
      <c r="G29" s="4"/>
      <c r="H29" s="146"/>
      <c r="I29" s="146"/>
      <c r="J29" s="146"/>
      <c r="K29" s="146"/>
      <c r="L29" s="146"/>
      <c r="M29" s="146"/>
      <c r="N29" s="146"/>
      <c r="O29" s="146"/>
      <c r="P29" s="146"/>
      <c r="Q29" s="146"/>
      <c r="R29" s="146"/>
      <c r="S29" s="146"/>
      <c r="T29" s="146"/>
      <c r="U29" s="146"/>
      <c r="V29" s="146"/>
      <c r="W29" s="146"/>
      <c r="X29" s="146"/>
      <c r="Y29" s="146"/>
      <c r="Z29" s="146"/>
      <c r="AA29" s="146"/>
    </row>
    <row r="30" spans="1:27" ht="6" customHeight="1" x14ac:dyDescent="0.2">
      <c r="A30" s="4"/>
      <c r="B30" s="65"/>
      <c r="C30" s="65"/>
      <c r="D30" s="65"/>
      <c r="E30" s="163"/>
      <c r="F30" s="163"/>
      <c r="G30" s="4"/>
      <c r="H30" s="146"/>
      <c r="I30" s="146"/>
      <c r="J30" s="146"/>
      <c r="K30" s="146"/>
      <c r="L30" s="146"/>
      <c r="M30" s="146"/>
      <c r="N30" s="146"/>
      <c r="O30" s="146"/>
      <c r="P30" s="146"/>
      <c r="Q30" s="146"/>
      <c r="R30" s="146"/>
      <c r="S30" s="146"/>
      <c r="T30" s="146"/>
      <c r="U30" s="146"/>
      <c r="V30" s="146"/>
      <c r="W30" s="146"/>
      <c r="X30" s="146"/>
      <c r="Y30" s="146"/>
      <c r="Z30" s="146"/>
      <c r="AA30" s="146"/>
    </row>
    <row r="31" spans="1:27" ht="20.25" customHeight="1" x14ac:dyDescent="0.2">
      <c r="A31" s="4"/>
      <c r="B31" s="334" t="s">
        <v>345</v>
      </c>
      <c r="C31" s="389"/>
      <c r="D31" s="415"/>
      <c r="E31" s="389"/>
      <c r="F31" s="389"/>
      <c r="G31" s="4"/>
      <c r="H31" s="146"/>
      <c r="I31" s="146"/>
      <c r="J31" s="146"/>
      <c r="K31" s="146"/>
      <c r="L31" s="146"/>
      <c r="M31" s="146"/>
      <c r="N31" s="146"/>
      <c r="O31" s="146"/>
      <c r="P31" s="146"/>
      <c r="Q31" s="146"/>
      <c r="R31" s="146"/>
      <c r="S31" s="146"/>
      <c r="T31" s="146"/>
      <c r="U31" s="146"/>
      <c r="V31" s="146"/>
      <c r="W31" s="146"/>
      <c r="X31" s="146"/>
      <c r="Y31" s="146"/>
      <c r="Z31" s="146"/>
      <c r="AA31" s="146"/>
    </row>
    <row r="32" spans="1:27" ht="20.25" customHeight="1" x14ac:dyDescent="0.2">
      <c r="A32" s="4"/>
      <c r="B32" s="171" t="s">
        <v>346</v>
      </c>
      <c r="C32" s="396" t="s">
        <v>347</v>
      </c>
      <c r="D32" s="397"/>
      <c r="E32" s="160">
        <v>0.1797</v>
      </c>
      <c r="F32" s="158" t="s">
        <v>348</v>
      </c>
      <c r="G32" s="4"/>
      <c r="H32" s="146"/>
      <c r="I32" s="146"/>
      <c r="J32" s="146"/>
      <c r="K32" s="146"/>
      <c r="L32" s="146"/>
      <c r="M32" s="146"/>
      <c r="N32" s="146"/>
      <c r="O32" s="146"/>
      <c r="P32" s="146"/>
      <c r="Q32" s="146"/>
      <c r="R32" s="146"/>
      <c r="S32" s="146"/>
      <c r="T32" s="146"/>
      <c r="U32" s="146"/>
      <c r="V32" s="146"/>
      <c r="W32" s="146"/>
      <c r="X32" s="146"/>
      <c r="Y32" s="146"/>
      <c r="Z32" s="146"/>
      <c r="AA32" s="146"/>
    </row>
    <row r="33" spans="1:27" ht="20.25" customHeight="1" x14ac:dyDescent="0.2">
      <c r="A33" s="4"/>
      <c r="B33" s="158" t="s">
        <v>349</v>
      </c>
      <c r="C33" s="396" t="s">
        <v>350</v>
      </c>
      <c r="D33" s="397"/>
      <c r="E33" s="160">
        <v>4.6899999999999997E-2</v>
      </c>
      <c r="F33" s="158" t="s">
        <v>348</v>
      </c>
      <c r="G33" s="4"/>
      <c r="H33" s="146"/>
      <c r="I33" s="146"/>
      <c r="J33" s="146"/>
      <c r="K33" s="146"/>
      <c r="L33" s="146"/>
      <c r="M33" s="146"/>
      <c r="N33" s="146"/>
      <c r="O33" s="146"/>
      <c r="P33" s="146"/>
      <c r="Q33" s="146"/>
      <c r="R33" s="146"/>
      <c r="S33" s="146"/>
      <c r="T33" s="146"/>
      <c r="U33" s="146"/>
      <c r="V33" s="146"/>
      <c r="W33" s="146"/>
      <c r="X33" s="146"/>
      <c r="Y33" s="146"/>
      <c r="Z33" s="146"/>
      <c r="AA33" s="146"/>
    </row>
    <row r="34" spans="1:27" ht="20.25" customHeight="1" x14ac:dyDescent="0.2">
      <c r="A34" s="4"/>
      <c r="B34" s="158" t="s">
        <v>351</v>
      </c>
      <c r="C34" s="396" t="s">
        <v>352</v>
      </c>
      <c r="D34" s="397"/>
      <c r="E34" s="160">
        <v>8.5000000000000006E-3</v>
      </c>
      <c r="F34" s="160">
        <v>6.4000000000000003E-3</v>
      </c>
      <c r="G34" s="4"/>
      <c r="H34" s="146"/>
      <c r="I34" s="146"/>
      <c r="J34" s="146"/>
      <c r="K34" s="146"/>
      <c r="L34" s="146"/>
      <c r="M34" s="146"/>
      <c r="N34" s="146"/>
      <c r="O34" s="146"/>
      <c r="P34" s="146"/>
      <c r="Q34" s="146"/>
      <c r="R34" s="146"/>
      <c r="S34" s="146"/>
      <c r="T34" s="146"/>
      <c r="U34" s="146"/>
      <c r="V34" s="146"/>
      <c r="W34" s="146"/>
      <c r="X34" s="146"/>
      <c r="Y34" s="146"/>
      <c r="Z34" s="146"/>
      <c r="AA34" s="146"/>
    </row>
    <row r="35" spans="1:27" ht="20.25" customHeight="1" x14ac:dyDescent="0.2">
      <c r="A35" s="4"/>
      <c r="B35" s="158" t="s">
        <v>353</v>
      </c>
      <c r="C35" s="396" t="s">
        <v>354</v>
      </c>
      <c r="D35" s="397"/>
      <c r="E35" s="160">
        <v>0.1106</v>
      </c>
      <c r="F35" s="160">
        <v>8.3299999999999999E-2</v>
      </c>
      <c r="G35" s="4"/>
      <c r="H35" s="146"/>
      <c r="I35" s="146"/>
      <c r="J35" s="146"/>
      <c r="K35" s="146"/>
      <c r="L35" s="146"/>
      <c r="M35" s="146"/>
      <c r="N35" s="146"/>
      <c r="O35" s="146"/>
      <c r="P35" s="146"/>
      <c r="Q35" s="146"/>
      <c r="R35" s="146"/>
      <c r="S35" s="146"/>
      <c r="T35" s="146"/>
      <c r="U35" s="146"/>
      <c r="V35" s="146"/>
      <c r="W35" s="146"/>
      <c r="X35" s="146"/>
      <c r="Y35" s="146"/>
      <c r="Z35" s="146"/>
      <c r="AA35" s="146"/>
    </row>
    <row r="36" spans="1:27" ht="20.25" customHeight="1" x14ac:dyDescent="0.2">
      <c r="A36" s="4"/>
      <c r="B36" s="158" t="s">
        <v>355</v>
      </c>
      <c r="C36" s="396" t="s">
        <v>356</v>
      </c>
      <c r="D36" s="397"/>
      <c r="E36" s="160">
        <v>5.9999999999999995E-4</v>
      </c>
      <c r="F36" s="160">
        <v>4.0000000000000002E-4</v>
      </c>
      <c r="G36" s="4"/>
      <c r="H36" s="146"/>
      <c r="I36" s="146"/>
      <c r="J36" s="146"/>
      <c r="K36" s="146"/>
      <c r="L36" s="146"/>
      <c r="M36" s="146"/>
      <c r="N36" s="146"/>
      <c r="O36" s="146"/>
      <c r="P36" s="146"/>
      <c r="Q36" s="146"/>
      <c r="R36" s="146"/>
      <c r="S36" s="146"/>
      <c r="T36" s="146"/>
      <c r="U36" s="146"/>
      <c r="V36" s="146"/>
      <c r="W36" s="146"/>
      <c r="X36" s="146"/>
      <c r="Y36" s="146"/>
      <c r="Z36" s="146"/>
      <c r="AA36" s="146"/>
    </row>
    <row r="37" spans="1:27" ht="20.25" customHeight="1" x14ac:dyDescent="0.2">
      <c r="A37" s="4"/>
      <c r="B37" s="158" t="s">
        <v>357</v>
      </c>
      <c r="C37" s="396" t="s">
        <v>358</v>
      </c>
      <c r="D37" s="397"/>
      <c r="E37" s="160">
        <v>7.4000000000000003E-3</v>
      </c>
      <c r="F37" s="160">
        <v>5.5999999999999999E-3</v>
      </c>
      <c r="G37" s="4"/>
      <c r="H37" s="146"/>
      <c r="I37" s="146"/>
      <c r="J37" s="146"/>
      <c r="K37" s="146"/>
      <c r="L37" s="146"/>
      <c r="M37" s="146"/>
      <c r="N37" s="146"/>
      <c r="O37" s="146"/>
      <c r="P37" s="146"/>
      <c r="Q37" s="146"/>
      <c r="R37" s="146"/>
      <c r="S37" s="146"/>
      <c r="T37" s="146"/>
      <c r="U37" s="146"/>
      <c r="V37" s="146"/>
      <c r="W37" s="146"/>
      <c r="X37" s="146"/>
      <c r="Y37" s="146"/>
      <c r="Z37" s="146"/>
      <c r="AA37" s="146"/>
    </row>
    <row r="38" spans="1:27" ht="20.25" customHeight="1" x14ac:dyDescent="0.2">
      <c r="A38" s="4"/>
      <c r="B38" s="158" t="s">
        <v>359</v>
      </c>
      <c r="C38" s="396" t="s">
        <v>360</v>
      </c>
      <c r="D38" s="397"/>
      <c r="E38" s="160">
        <v>1.35E-2</v>
      </c>
      <c r="F38" s="158" t="s">
        <v>348</v>
      </c>
      <c r="G38" s="4"/>
      <c r="H38" s="146"/>
      <c r="I38" s="146"/>
      <c r="J38" s="146"/>
      <c r="K38" s="146"/>
      <c r="L38" s="146"/>
      <c r="M38" s="146"/>
      <c r="N38" s="146"/>
      <c r="O38" s="146"/>
      <c r="P38" s="146"/>
      <c r="Q38" s="146"/>
      <c r="R38" s="146"/>
      <c r="S38" s="146"/>
      <c r="T38" s="146"/>
      <c r="U38" s="146"/>
      <c r="V38" s="146"/>
      <c r="W38" s="146"/>
      <c r="X38" s="146"/>
      <c r="Y38" s="146"/>
      <c r="Z38" s="146"/>
      <c r="AA38" s="146"/>
    </row>
    <row r="39" spans="1:27" ht="20.25" customHeight="1" x14ac:dyDescent="0.2">
      <c r="A39" s="4"/>
      <c r="B39" s="158" t="s">
        <v>361</v>
      </c>
      <c r="C39" s="396" t="s">
        <v>362</v>
      </c>
      <c r="D39" s="397"/>
      <c r="E39" s="160">
        <v>1E-3</v>
      </c>
      <c r="F39" s="160">
        <v>8.0000000000000004E-4</v>
      </c>
      <c r="G39" s="4"/>
      <c r="H39" s="146"/>
      <c r="I39" s="146"/>
      <c r="J39" s="146"/>
      <c r="K39" s="146"/>
      <c r="L39" s="146"/>
      <c r="M39" s="146"/>
      <c r="N39" s="146"/>
      <c r="O39" s="146"/>
      <c r="P39" s="146"/>
      <c r="Q39" s="146"/>
      <c r="R39" s="146"/>
      <c r="S39" s="146"/>
      <c r="T39" s="146"/>
      <c r="U39" s="146"/>
      <c r="V39" s="146"/>
      <c r="W39" s="146"/>
      <c r="X39" s="146"/>
      <c r="Y39" s="146"/>
      <c r="Z39" s="146"/>
      <c r="AA39" s="146"/>
    </row>
    <row r="40" spans="1:27" ht="20.25" customHeight="1" x14ac:dyDescent="0.2">
      <c r="A40" s="4"/>
      <c r="B40" s="158" t="s">
        <v>363</v>
      </c>
      <c r="C40" s="396" t="s">
        <v>364</v>
      </c>
      <c r="D40" s="397"/>
      <c r="E40" s="160">
        <v>0.1174</v>
      </c>
      <c r="F40" s="160">
        <v>8.8499999999999995E-2</v>
      </c>
      <c r="G40" s="4"/>
      <c r="H40" s="146"/>
      <c r="I40" s="146"/>
      <c r="J40" s="146"/>
      <c r="K40" s="146"/>
      <c r="L40" s="146"/>
      <c r="M40" s="146"/>
      <c r="N40" s="146"/>
      <c r="O40" s="146"/>
      <c r="P40" s="146"/>
      <c r="Q40" s="146"/>
      <c r="R40" s="146"/>
      <c r="S40" s="146"/>
      <c r="T40" s="146"/>
      <c r="U40" s="146"/>
      <c r="V40" s="146"/>
      <c r="W40" s="146"/>
      <c r="X40" s="146"/>
      <c r="Y40" s="146"/>
      <c r="Z40" s="146"/>
      <c r="AA40" s="146"/>
    </row>
    <row r="41" spans="1:27" ht="20.25" customHeight="1" x14ac:dyDescent="0.2">
      <c r="A41" s="4"/>
      <c r="B41" s="173" t="s">
        <v>365</v>
      </c>
      <c r="C41" s="396" t="s">
        <v>366</v>
      </c>
      <c r="D41" s="397"/>
      <c r="E41" s="174">
        <v>4.0000000000000002E-4</v>
      </c>
      <c r="F41" s="174">
        <v>2.9999999999999997E-4</v>
      </c>
      <c r="G41" s="4"/>
      <c r="H41" s="146"/>
      <c r="I41" s="146"/>
      <c r="J41" s="146"/>
      <c r="K41" s="146"/>
      <c r="L41" s="146"/>
      <c r="M41" s="146"/>
      <c r="N41" s="146"/>
      <c r="O41" s="146"/>
      <c r="P41" s="146"/>
      <c r="Q41" s="146"/>
      <c r="R41" s="146"/>
      <c r="S41" s="146"/>
      <c r="T41" s="146"/>
      <c r="U41" s="146"/>
      <c r="V41" s="146"/>
      <c r="W41" s="146"/>
      <c r="X41" s="146"/>
      <c r="Y41" s="146"/>
      <c r="Z41" s="146"/>
      <c r="AA41" s="146"/>
    </row>
    <row r="42" spans="1:27" ht="20.25" customHeight="1" x14ac:dyDescent="0.2">
      <c r="A42" s="4"/>
      <c r="B42" s="175" t="s">
        <v>367</v>
      </c>
      <c r="C42" s="398" t="s">
        <v>34</v>
      </c>
      <c r="D42" s="399"/>
      <c r="E42" s="176">
        <f t="shared" ref="E42:F42" si="1">SUBTOTAL(9,E32:E41)</f>
        <v>0.48600000000000004</v>
      </c>
      <c r="F42" s="176">
        <f t="shared" si="1"/>
        <v>0.18529999999999999</v>
      </c>
      <c r="G42" s="4"/>
      <c r="H42" s="146"/>
      <c r="I42" s="146"/>
      <c r="J42" s="146"/>
      <c r="K42" s="146"/>
      <c r="L42" s="146"/>
      <c r="M42" s="146"/>
      <c r="N42" s="146"/>
      <c r="O42" s="146"/>
      <c r="P42" s="146"/>
      <c r="Q42" s="146"/>
      <c r="R42" s="146"/>
      <c r="S42" s="146"/>
      <c r="T42" s="146"/>
      <c r="U42" s="146"/>
      <c r="V42" s="146"/>
      <c r="W42" s="146"/>
      <c r="X42" s="146"/>
      <c r="Y42" s="146"/>
      <c r="Z42" s="146"/>
      <c r="AA42" s="146"/>
    </row>
    <row r="43" spans="1:27" ht="6" customHeight="1" x14ac:dyDescent="0.2">
      <c r="A43" s="4"/>
      <c r="B43" s="65"/>
      <c r="C43" s="65"/>
      <c r="D43" s="65"/>
      <c r="E43" s="163"/>
      <c r="F43" s="163"/>
      <c r="G43" s="4"/>
      <c r="H43" s="146"/>
      <c r="I43" s="146"/>
      <c r="J43" s="146"/>
      <c r="K43" s="146"/>
      <c r="L43" s="146"/>
      <c r="M43" s="146"/>
      <c r="N43" s="146"/>
      <c r="O43" s="146"/>
      <c r="P43" s="146"/>
      <c r="Q43" s="146"/>
      <c r="R43" s="146"/>
      <c r="S43" s="146"/>
      <c r="T43" s="146"/>
      <c r="U43" s="146"/>
      <c r="V43" s="146"/>
      <c r="W43" s="146"/>
      <c r="X43" s="146"/>
      <c r="Y43" s="146"/>
      <c r="Z43" s="146"/>
      <c r="AA43" s="146"/>
    </row>
    <row r="44" spans="1:27" ht="20.25" customHeight="1" x14ac:dyDescent="0.2">
      <c r="A44" s="4"/>
      <c r="B44" s="334" t="s">
        <v>368</v>
      </c>
      <c r="C44" s="389"/>
      <c r="D44" s="415"/>
      <c r="E44" s="389"/>
      <c r="F44" s="389"/>
      <c r="G44" s="4"/>
      <c r="H44" s="146"/>
      <c r="I44" s="146"/>
      <c r="J44" s="146"/>
      <c r="K44" s="146"/>
      <c r="L44" s="146"/>
      <c r="M44" s="146"/>
      <c r="N44" s="146"/>
      <c r="O44" s="146"/>
      <c r="P44" s="146"/>
      <c r="Q44" s="146"/>
      <c r="R44" s="146"/>
      <c r="S44" s="146"/>
      <c r="T44" s="146"/>
      <c r="U44" s="146"/>
      <c r="V44" s="146"/>
      <c r="W44" s="146"/>
      <c r="X44" s="146"/>
      <c r="Y44" s="146"/>
      <c r="Z44" s="146"/>
      <c r="AA44" s="146"/>
    </row>
    <row r="45" spans="1:27" ht="20.25" customHeight="1" x14ac:dyDescent="0.2">
      <c r="A45" s="4"/>
      <c r="B45" s="171" t="s">
        <v>369</v>
      </c>
      <c r="C45" s="396" t="s">
        <v>370</v>
      </c>
      <c r="D45" s="397"/>
      <c r="E45" s="160">
        <v>4.8300000000000003E-2</v>
      </c>
      <c r="F45" s="160">
        <v>3.6400000000000002E-2</v>
      </c>
      <c r="G45" s="4"/>
      <c r="H45" s="146"/>
      <c r="I45" s="146"/>
      <c r="J45" s="146"/>
      <c r="K45" s="146"/>
      <c r="L45" s="146"/>
      <c r="M45" s="146"/>
      <c r="N45" s="146"/>
      <c r="O45" s="146"/>
      <c r="P45" s="146"/>
      <c r="Q45" s="146"/>
      <c r="R45" s="146"/>
      <c r="S45" s="146"/>
      <c r="T45" s="146"/>
      <c r="U45" s="146"/>
      <c r="V45" s="146"/>
      <c r="W45" s="146"/>
      <c r="X45" s="146"/>
      <c r="Y45" s="146"/>
      <c r="Z45" s="146"/>
      <c r="AA45" s="146"/>
    </row>
    <row r="46" spans="1:27" ht="20.25" customHeight="1" x14ac:dyDescent="0.2">
      <c r="A46" s="4"/>
      <c r="B46" s="158" t="s">
        <v>371</v>
      </c>
      <c r="C46" s="396" t="s">
        <v>372</v>
      </c>
      <c r="D46" s="397"/>
      <c r="E46" s="160">
        <v>1.1000000000000001E-3</v>
      </c>
      <c r="F46" s="160">
        <v>8.9999999999999998E-4</v>
      </c>
      <c r="G46" s="4"/>
      <c r="H46" s="146"/>
      <c r="I46" s="146"/>
      <c r="J46" s="146"/>
      <c r="K46" s="146"/>
      <c r="L46" s="146"/>
      <c r="M46" s="146"/>
      <c r="N46" s="146"/>
      <c r="O46" s="146"/>
      <c r="P46" s="146"/>
      <c r="Q46" s="146"/>
      <c r="R46" s="146"/>
      <c r="S46" s="146"/>
      <c r="T46" s="146"/>
      <c r="U46" s="146"/>
      <c r="V46" s="146"/>
      <c r="W46" s="146"/>
      <c r="X46" s="146"/>
      <c r="Y46" s="146"/>
      <c r="Z46" s="146"/>
      <c r="AA46" s="146"/>
    </row>
    <row r="47" spans="1:27" ht="20.25" customHeight="1" x14ac:dyDescent="0.2">
      <c r="A47" s="4"/>
      <c r="B47" s="158" t="s">
        <v>373</v>
      </c>
      <c r="C47" s="396" t="s">
        <v>374</v>
      </c>
      <c r="D47" s="397"/>
      <c r="E47" s="160">
        <v>2.3400000000000001E-2</v>
      </c>
      <c r="F47" s="160">
        <v>1.7600000000000001E-2</v>
      </c>
      <c r="G47" s="4"/>
      <c r="H47" s="146"/>
      <c r="I47" s="146"/>
      <c r="J47" s="146"/>
      <c r="K47" s="146"/>
      <c r="L47" s="146"/>
      <c r="M47" s="146"/>
      <c r="N47" s="146"/>
      <c r="O47" s="146"/>
      <c r="P47" s="146"/>
      <c r="Q47" s="146"/>
      <c r="R47" s="146"/>
      <c r="S47" s="146"/>
      <c r="T47" s="146"/>
      <c r="U47" s="146"/>
      <c r="V47" s="146"/>
      <c r="W47" s="146"/>
      <c r="X47" s="146"/>
      <c r="Y47" s="146"/>
      <c r="Z47" s="146"/>
      <c r="AA47" s="146"/>
    </row>
    <row r="48" spans="1:27" ht="20.25" customHeight="1" x14ac:dyDescent="0.2">
      <c r="A48" s="4"/>
      <c r="B48" s="158" t="s">
        <v>375</v>
      </c>
      <c r="C48" s="396" t="s">
        <v>376</v>
      </c>
      <c r="D48" s="397"/>
      <c r="E48" s="160">
        <v>2.6499999999999999E-2</v>
      </c>
      <c r="F48" s="160">
        <v>0.02</v>
      </c>
      <c r="G48" s="4"/>
      <c r="H48" s="146"/>
      <c r="I48" s="146"/>
      <c r="J48" s="146"/>
      <c r="K48" s="146"/>
      <c r="L48" s="146"/>
      <c r="M48" s="146"/>
      <c r="N48" s="146"/>
      <c r="O48" s="146"/>
      <c r="P48" s="146"/>
      <c r="Q48" s="146"/>
      <c r="R48" s="146"/>
      <c r="S48" s="146"/>
      <c r="T48" s="146"/>
      <c r="U48" s="146"/>
      <c r="V48" s="146"/>
      <c r="W48" s="146"/>
      <c r="X48" s="146"/>
      <c r="Y48" s="146"/>
      <c r="Z48" s="146"/>
      <c r="AA48" s="146"/>
    </row>
    <row r="49" spans="1:27" ht="20.25" customHeight="1" x14ac:dyDescent="0.2">
      <c r="A49" s="4"/>
      <c r="B49" s="173" t="s">
        <v>377</v>
      </c>
      <c r="C49" s="396" t="s">
        <v>378</v>
      </c>
      <c r="D49" s="397"/>
      <c r="E49" s="174">
        <v>4.1000000000000003E-3</v>
      </c>
      <c r="F49" s="174">
        <v>3.0999999999999999E-3</v>
      </c>
      <c r="G49" s="4"/>
      <c r="H49" s="146"/>
      <c r="I49" s="146"/>
      <c r="J49" s="146"/>
      <c r="K49" s="146"/>
      <c r="L49" s="146"/>
      <c r="M49" s="146"/>
      <c r="N49" s="146"/>
      <c r="O49" s="146"/>
      <c r="P49" s="146"/>
      <c r="Q49" s="146"/>
      <c r="R49" s="146"/>
      <c r="S49" s="146"/>
      <c r="T49" s="146"/>
      <c r="U49" s="146"/>
      <c r="V49" s="146"/>
      <c r="W49" s="146"/>
      <c r="X49" s="146"/>
      <c r="Y49" s="146"/>
      <c r="Z49" s="146"/>
      <c r="AA49" s="146"/>
    </row>
    <row r="50" spans="1:27" ht="20.25" customHeight="1" x14ac:dyDescent="0.2">
      <c r="A50" s="4"/>
      <c r="B50" s="175" t="s">
        <v>379</v>
      </c>
      <c r="C50" s="392" t="s">
        <v>34</v>
      </c>
      <c r="D50" s="393"/>
      <c r="E50" s="176">
        <f t="shared" ref="E50:F50" si="2">SUBTOTAL(9,E45:E49)</f>
        <v>0.10340000000000001</v>
      </c>
      <c r="F50" s="176">
        <f t="shared" si="2"/>
        <v>7.8000000000000014E-2</v>
      </c>
      <c r="G50" s="4"/>
      <c r="H50" s="146"/>
      <c r="I50" s="146"/>
      <c r="J50" s="146"/>
      <c r="K50" s="146"/>
      <c r="L50" s="146"/>
      <c r="M50" s="146"/>
      <c r="N50" s="146"/>
      <c r="O50" s="146"/>
      <c r="P50" s="146"/>
      <c r="Q50" s="146"/>
      <c r="R50" s="146"/>
      <c r="S50" s="146"/>
      <c r="T50" s="146"/>
      <c r="U50" s="146"/>
      <c r="V50" s="146"/>
      <c r="W50" s="146"/>
      <c r="X50" s="146"/>
      <c r="Y50" s="146"/>
      <c r="Z50" s="146"/>
      <c r="AA50" s="146"/>
    </row>
    <row r="51" spans="1:27" ht="6" customHeight="1" x14ac:dyDescent="0.2">
      <c r="A51" s="4"/>
      <c r="B51" s="65"/>
      <c r="C51" s="65"/>
      <c r="D51" s="65"/>
      <c r="E51" s="163"/>
      <c r="F51" s="163"/>
      <c r="G51" s="4"/>
      <c r="H51" s="146"/>
      <c r="I51" s="146"/>
      <c r="J51" s="146"/>
      <c r="K51" s="146"/>
      <c r="L51" s="146"/>
      <c r="M51" s="146"/>
      <c r="N51" s="146"/>
      <c r="O51" s="146"/>
      <c r="P51" s="146"/>
      <c r="Q51" s="146"/>
      <c r="R51" s="146"/>
      <c r="S51" s="146"/>
      <c r="T51" s="146"/>
      <c r="U51" s="146"/>
      <c r="V51" s="146"/>
      <c r="W51" s="146"/>
      <c r="X51" s="146"/>
      <c r="Y51" s="146"/>
      <c r="Z51" s="146"/>
      <c r="AA51" s="146"/>
    </row>
    <row r="52" spans="1:27" ht="20.25" customHeight="1" x14ac:dyDescent="0.2">
      <c r="A52" s="4"/>
      <c r="B52" s="334" t="s">
        <v>380</v>
      </c>
      <c r="C52" s="389"/>
      <c r="D52" s="415"/>
      <c r="E52" s="389"/>
      <c r="F52" s="389"/>
      <c r="G52" s="4"/>
      <c r="H52" s="146"/>
      <c r="I52" s="146"/>
      <c r="J52" s="146"/>
      <c r="K52" s="146"/>
      <c r="L52" s="146"/>
      <c r="M52" s="146"/>
      <c r="N52" s="146"/>
      <c r="O52" s="146"/>
      <c r="P52" s="146"/>
      <c r="Q52" s="146"/>
      <c r="R52" s="146"/>
      <c r="S52" s="146"/>
      <c r="T52" s="146"/>
      <c r="U52" s="146"/>
      <c r="V52" s="146"/>
      <c r="W52" s="146"/>
      <c r="X52" s="146"/>
      <c r="Y52" s="146"/>
      <c r="Z52" s="146"/>
      <c r="AA52" s="146"/>
    </row>
    <row r="53" spans="1:27" ht="20.25" customHeight="1" x14ac:dyDescent="0.2">
      <c r="A53" s="4"/>
      <c r="B53" s="171" t="s">
        <v>381</v>
      </c>
      <c r="C53" s="396" t="s">
        <v>382</v>
      </c>
      <c r="D53" s="397"/>
      <c r="E53" s="160">
        <f t="shared" ref="E53:F53" si="3">ROUND(E42*E29,4)</f>
        <v>8.6499999999999994E-2</v>
      </c>
      <c r="F53" s="160">
        <f t="shared" si="3"/>
        <v>3.3000000000000002E-2</v>
      </c>
      <c r="G53" s="4"/>
      <c r="H53" s="146"/>
      <c r="I53" s="146"/>
      <c r="J53" s="146"/>
      <c r="K53" s="146"/>
      <c r="L53" s="146"/>
      <c r="M53" s="146"/>
      <c r="N53" s="146"/>
      <c r="O53" s="146"/>
      <c r="P53" s="146"/>
      <c r="Q53" s="146"/>
      <c r="R53" s="146"/>
      <c r="S53" s="146"/>
      <c r="T53" s="146"/>
      <c r="U53" s="146"/>
      <c r="V53" s="146"/>
      <c r="W53" s="146"/>
      <c r="X53" s="146"/>
      <c r="Y53" s="146"/>
      <c r="Z53" s="146"/>
      <c r="AA53" s="146"/>
    </row>
    <row r="54" spans="1:27" ht="28.9" customHeight="1" x14ac:dyDescent="0.2">
      <c r="A54" s="4"/>
      <c r="B54" s="173" t="s">
        <v>383</v>
      </c>
      <c r="C54" s="396" t="s">
        <v>384</v>
      </c>
      <c r="D54" s="397"/>
      <c r="E54" s="160">
        <f t="shared" ref="E54:F54" si="4">E29*E46+E27*E45</f>
        <v>4.0598000000000006E-3</v>
      </c>
      <c r="F54" s="160">
        <f t="shared" si="4"/>
        <v>3.0722000000000002E-3</v>
      </c>
      <c r="G54" s="4"/>
      <c r="H54" s="146"/>
      <c r="I54" s="146"/>
      <c r="J54" s="146"/>
      <c r="K54" s="146"/>
      <c r="L54" s="146"/>
      <c r="M54" s="146"/>
      <c r="N54" s="146"/>
      <c r="O54" s="146"/>
      <c r="P54" s="146"/>
      <c r="Q54" s="146"/>
      <c r="R54" s="146"/>
      <c r="S54" s="146"/>
      <c r="T54" s="146"/>
      <c r="U54" s="146"/>
      <c r="V54" s="146"/>
      <c r="W54" s="146"/>
      <c r="X54" s="146"/>
      <c r="Y54" s="146"/>
      <c r="Z54" s="146"/>
      <c r="AA54" s="146"/>
    </row>
    <row r="55" spans="1:27" ht="20.25" customHeight="1" x14ac:dyDescent="0.2">
      <c r="A55" s="4"/>
      <c r="B55" s="177" t="s">
        <v>385</v>
      </c>
      <c r="C55" s="392" t="s">
        <v>34</v>
      </c>
      <c r="D55" s="393"/>
      <c r="E55" s="178">
        <f>SUBTOTAL(9,E53:E54)</f>
        <v>9.0559799999999996E-2</v>
      </c>
      <c r="F55" s="178">
        <f>ROUND(SUBTOTAL(9,F53:F54),4)</f>
        <v>3.61E-2</v>
      </c>
      <c r="G55" s="4"/>
      <c r="H55" s="146"/>
      <c r="I55" s="146"/>
      <c r="J55" s="146"/>
      <c r="K55" s="146"/>
      <c r="L55" s="146"/>
      <c r="M55" s="146"/>
      <c r="N55" s="146"/>
      <c r="O55" s="146"/>
      <c r="P55" s="146"/>
      <c r="Q55" s="146"/>
      <c r="R55" s="146"/>
      <c r="S55" s="146"/>
      <c r="T55" s="146"/>
      <c r="U55" s="146"/>
      <c r="V55" s="146"/>
      <c r="W55" s="146"/>
      <c r="X55" s="146"/>
      <c r="Y55" s="146"/>
      <c r="Z55" s="146"/>
      <c r="AA55" s="146"/>
    </row>
    <row r="56" spans="1:27" ht="26.25" customHeight="1" x14ac:dyDescent="0.2">
      <c r="A56" s="4"/>
      <c r="B56" s="334" t="s">
        <v>386</v>
      </c>
      <c r="C56" s="394"/>
      <c r="D56" s="395"/>
      <c r="E56" s="70">
        <f t="shared" ref="E56:F56" si="5">SUM(E29,E42,E50,E55)</f>
        <v>0.85795980000000005</v>
      </c>
      <c r="F56" s="70">
        <f t="shared" si="5"/>
        <v>0.47739999999999999</v>
      </c>
      <c r="G56" s="4"/>
      <c r="H56" s="146"/>
      <c r="I56" s="146"/>
      <c r="J56" s="146"/>
      <c r="K56" s="146"/>
      <c r="L56" s="146"/>
      <c r="M56" s="146"/>
      <c r="N56" s="146"/>
      <c r="O56" s="146"/>
      <c r="P56" s="146"/>
      <c r="Q56" s="146"/>
      <c r="R56" s="146"/>
      <c r="S56" s="146"/>
      <c r="T56" s="146"/>
      <c r="U56" s="146"/>
      <c r="V56" s="146"/>
      <c r="W56" s="146"/>
      <c r="X56" s="146"/>
      <c r="Y56" s="146"/>
      <c r="Z56" s="146"/>
      <c r="AA56" s="146"/>
    </row>
    <row r="57" spans="1:27" ht="20.25" customHeight="1" x14ac:dyDescent="0.2">
      <c r="A57" s="4"/>
      <c r="B57" s="4"/>
      <c r="C57" s="4"/>
      <c r="D57" s="4"/>
      <c r="E57" s="4"/>
      <c r="F57" s="4"/>
      <c r="G57" s="4"/>
      <c r="H57" s="146"/>
      <c r="I57" s="146"/>
      <c r="J57" s="146"/>
      <c r="K57" s="146"/>
      <c r="L57" s="146"/>
      <c r="M57" s="146"/>
      <c r="N57" s="146"/>
      <c r="O57" s="146"/>
      <c r="P57" s="146"/>
      <c r="Q57" s="146"/>
      <c r="R57" s="146"/>
      <c r="S57" s="146"/>
      <c r="T57" s="146"/>
      <c r="U57" s="146"/>
      <c r="V57" s="146"/>
      <c r="W57" s="146"/>
      <c r="X57" s="146"/>
      <c r="Y57" s="146"/>
      <c r="Z57" s="146"/>
      <c r="AA57" s="146"/>
    </row>
    <row r="58" spans="1:27" ht="20.25" customHeight="1" x14ac:dyDescent="0.2">
      <c r="A58" s="4"/>
      <c r="B58" s="179" t="s">
        <v>310</v>
      </c>
      <c r="C58" s="164"/>
      <c r="D58" s="164"/>
      <c r="E58" s="166"/>
      <c r="F58" s="166"/>
      <c r="G58" s="4"/>
      <c r="H58" s="146"/>
      <c r="I58" s="146"/>
      <c r="J58" s="146"/>
      <c r="K58" s="146"/>
      <c r="L58" s="146"/>
      <c r="M58" s="146"/>
      <c r="N58" s="146"/>
      <c r="O58" s="146"/>
      <c r="P58" s="146"/>
      <c r="Q58" s="146"/>
      <c r="R58" s="146"/>
      <c r="S58" s="146"/>
      <c r="T58" s="146"/>
      <c r="U58" s="146"/>
      <c r="V58" s="146"/>
      <c r="W58" s="146"/>
      <c r="X58" s="146"/>
      <c r="Y58" s="146"/>
      <c r="Z58" s="146"/>
      <c r="AA58" s="146"/>
    </row>
    <row r="59" spans="1:27" ht="20.25" customHeight="1" x14ac:dyDescent="0.2">
      <c r="A59" s="4"/>
      <c r="B59" s="32" t="s">
        <v>311</v>
      </c>
      <c r="C59" s="390" t="s">
        <v>805</v>
      </c>
      <c r="D59" s="390"/>
      <c r="E59" s="323"/>
      <c r="F59" s="323"/>
      <c r="G59" s="323"/>
      <c r="H59" s="4"/>
      <c r="I59" s="146"/>
      <c r="J59" s="146"/>
      <c r="K59" s="146"/>
      <c r="L59" s="146"/>
      <c r="M59" s="146"/>
      <c r="N59" s="146"/>
      <c r="O59" s="146"/>
      <c r="P59" s="146"/>
      <c r="Q59" s="146"/>
      <c r="R59" s="146"/>
      <c r="S59" s="146"/>
      <c r="T59" s="146"/>
      <c r="U59" s="146"/>
      <c r="V59" s="146"/>
      <c r="W59" s="146"/>
      <c r="X59" s="146"/>
      <c r="Y59" s="146"/>
      <c r="Z59" s="146"/>
      <c r="AA59" s="146"/>
    </row>
    <row r="60" spans="1:27" ht="20.25" customHeight="1" x14ac:dyDescent="0.2">
      <c r="A60" s="4"/>
      <c r="B60" s="32"/>
      <c r="C60" s="48"/>
      <c r="D60" s="48"/>
      <c r="E60" s="165"/>
      <c r="F60" s="165"/>
      <c r="G60" s="165"/>
      <c r="H60" s="4"/>
      <c r="I60" s="146"/>
      <c r="J60" s="146"/>
      <c r="K60" s="146"/>
      <c r="L60" s="146"/>
      <c r="M60" s="146"/>
      <c r="N60" s="146"/>
      <c r="O60" s="146"/>
      <c r="P60" s="146"/>
      <c r="Q60" s="146"/>
      <c r="R60" s="146"/>
      <c r="S60" s="146"/>
      <c r="T60" s="146"/>
      <c r="U60" s="146"/>
      <c r="V60" s="146"/>
      <c r="W60" s="146"/>
      <c r="X60" s="146"/>
      <c r="Y60" s="146"/>
      <c r="Z60" s="146"/>
      <c r="AA60" s="146"/>
    </row>
    <row r="61" spans="1:27" ht="20.25" customHeight="1" x14ac:dyDescent="0.2">
      <c r="A61" s="4"/>
      <c r="B61" s="179" t="s">
        <v>316</v>
      </c>
      <c r="C61" s="164"/>
      <c r="D61" s="164"/>
      <c r="E61" s="166"/>
      <c r="F61" s="166"/>
      <c r="G61" s="4"/>
      <c r="H61" s="146"/>
      <c r="I61" s="146"/>
      <c r="J61" s="146"/>
      <c r="K61" s="146"/>
      <c r="L61" s="146"/>
      <c r="M61" s="146"/>
      <c r="N61" s="146"/>
      <c r="O61" s="146"/>
      <c r="P61" s="146"/>
      <c r="Q61" s="146"/>
      <c r="R61" s="146"/>
      <c r="S61" s="146"/>
      <c r="T61" s="146"/>
      <c r="U61" s="146"/>
      <c r="V61" s="146"/>
      <c r="W61" s="146"/>
      <c r="X61" s="146"/>
      <c r="Y61" s="146"/>
      <c r="Z61" s="146"/>
      <c r="AA61" s="146"/>
    </row>
    <row r="62" spans="1:27" ht="20.25" customHeight="1" x14ac:dyDescent="0.2">
      <c r="A62" s="4"/>
      <c r="B62" s="32" t="s">
        <v>311</v>
      </c>
      <c r="C62" s="390" t="s">
        <v>317</v>
      </c>
      <c r="D62" s="390"/>
      <c r="E62" s="323"/>
      <c r="F62" s="323"/>
      <c r="G62" s="323"/>
      <c r="H62" s="4"/>
      <c r="I62" s="146"/>
      <c r="J62" s="146"/>
      <c r="K62" s="146"/>
      <c r="L62" s="146"/>
      <c r="M62" s="146"/>
      <c r="N62" s="146"/>
      <c r="O62" s="146"/>
      <c r="P62" s="146"/>
      <c r="Q62" s="146"/>
      <c r="R62" s="146"/>
      <c r="S62" s="146"/>
      <c r="T62" s="146"/>
      <c r="U62" s="146"/>
      <c r="V62" s="146"/>
      <c r="W62" s="146"/>
      <c r="X62" s="146"/>
      <c r="Y62" s="146"/>
      <c r="Z62" s="146"/>
      <c r="AA62" s="146"/>
    </row>
    <row r="63" spans="1:27" ht="20.25" customHeight="1" x14ac:dyDescent="0.2">
      <c r="A63" s="4"/>
      <c r="B63" s="32" t="s">
        <v>313</v>
      </c>
      <c r="C63" s="390" t="s">
        <v>318</v>
      </c>
      <c r="D63" s="390"/>
      <c r="E63" s="323"/>
      <c r="F63" s="323"/>
      <c r="G63" s="323"/>
      <c r="H63" s="4"/>
      <c r="I63" s="146"/>
      <c r="J63" s="146"/>
      <c r="K63" s="146"/>
      <c r="L63" s="146"/>
      <c r="M63" s="146"/>
      <c r="N63" s="146"/>
      <c r="O63" s="146"/>
      <c r="P63" s="146"/>
      <c r="Q63" s="146"/>
      <c r="R63" s="146"/>
      <c r="S63" s="146"/>
      <c r="T63" s="146"/>
      <c r="U63" s="146"/>
      <c r="V63" s="146"/>
      <c r="W63" s="146"/>
      <c r="X63" s="146"/>
      <c r="Y63" s="146"/>
      <c r="Z63" s="146"/>
      <c r="AA63" s="146"/>
    </row>
    <row r="64" spans="1:27" ht="20.25" customHeight="1" x14ac:dyDescent="0.2">
      <c r="A64" s="4"/>
      <c r="B64" s="180"/>
      <c r="C64" s="166"/>
      <c r="D64" s="166"/>
      <c r="E64" s="166"/>
      <c r="F64" s="166"/>
      <c r="G64" s="4"/>
      <c r="H64" s="146"/>
      <c r="I64" s="146"/>
      <c r="J64" s="146"/>
      <c r="K64" s="146"/>
      <c r="L64" s="146"/>
      <c r="M64" s="146"/>
      <c r="N64" s="146"/>
      <c r="O64" s="146"/>
      <c r="P64" s="146"/>
      <c r="Q64" s="146"/>
      <c r="R64" s="146"/>
      <c r="S64" s="146"/>
      <c r="T64" s="146"/>
      <c r="U64" s="146"/>
      <c r="V64" s="146"/>
      <c r="W64" s="146"/>
      <c r="X64" s="146"/>
      <c r="Y64" s="146"/>
      <c r="Z64" s="146"/>
      <c r="AA64" s="146"/>
    </row>
    <row r="65" spans="1:27" ht="20.25" customHeight="1" x14ac:dyDescent="0.2">
      <c r="A65" s="4"/>
      <c r="B65" s="4"/>
      <c r="C65" s="4"/>
      <c r="D65" s="4"/>
      <c r="E65" s="166"/>
      <c r="F65" s="166"/>
      <c r="G65" s="4"/>
      <c r="H65" s="146"/>
      <c r="I65" s="146"/>
      <c r="J65" s="146"/>
      <c r="K65" s="146"/>
      <c r="L65" s="146"/>
      <c r="M65" s="146"/>
      <c r="N65" s="146"/>
      <c r="O65" s="146"/>
      <c r="P65" s="146"/>
      <c r="Q65" s="146"/>
      <c r="R65" s="146"/>
      <c r="S65" s="146"/>
      <c r="T65" s="146"/>
      <c r="U65" s="146"/>
      <c r="V65" s="146"/>
      <c r="W65" s="146"/>
      <c r="X65" s="146"/>
      <c r="Y65" s="146"/>
      <c r="Z65" s="146"/>
      <c r="AA65" s="146"/>
    </row>
    <row r="66" spans="1:27" ht="21" customHeight="1" x14ac:dyDescent="0.2">
      <c r="A66" s="4"/>
      <c r="B66" s="384" t="s">
        <v>15</v>
      </c>
      <c r="C66" s="320"/>
      <c r="D66" s="417"/>
      <c r="E66" s="320"/>
      <c r="F66" s="321"/>
      <c r="G66" s="4"/>
      <c r="H66" s="146"/>
      <c r="I66" s="146"/>
      <c r="J66" s="146"/>
      <c r="K66" s="146"/>
      <c r="L66" s="146"/>
      <c r="M66" s="146"/>
      <c r="N66" s="146"/>
      <c r="O66" s="146"/>
      <c r="P66" s="146"/>
      <c r="Q66" s="146"/>
      <c r="R66" s="146"/>
      <c r="S66" s="146"/>
      <c r="T66" s="146"/>
      <c r="U66" s="146"/>
      <c r="V66" s="146"/>
      <c r="W66" s="146"/>
      <c r="X66" s="146"/>
      <c r="Y66" s="146"/>
      <c r="Z66" s="146"/>
      <c r="AA66" s="146"/>
    </row>
    <row r="67" spans="1:27" ht="20.25" customHeight="1" x14ac:dyDescent="0.2">
      <c r="A67" s="4"/>
      <c r="B67" s="322"/>
      <c r="C67" s="323"/>
      <c r="D67" s="323"/>
      <c r="E67" s="323"/>
      <c r="F67" s="324"/>
      <c r="G67" s="4"/>
      <c r="H67" s="146"/>
      <c r="I67" s="146"/>
      <c r="J67" s="146"/>
      <c r="K67" s="146"/>
      <c r="L67" s="146"/>
      <c r="M67" s="146"/>
      <c r="N67" s="146"/>
      <c r="O67" s="146"/>
      <c r="P67" s="146"/>
      <c r="Q67" s="146"/>
      <c r="R67" s="146"/>
      <c r="S67" s="146"/>
      <c r="T67" s="146"/>
      <c r="U67" s="146"/>
      <c r="V67" s="146"/>
      <c r="W67" s="146"/>
      <c r="X67" s="146"/>
      <c r="Y67" s="146"/>
      <c r="Z67" s="146"/>
      <c r="AA67" s="146"/>
    </row>
    <row r="68" spans="1:27" ht="20.25" customHeight="1" x14ac:dyDescent="0.2">
      <c r="A68" s="4"/>
      <c r="B68" s="322"/>
      <c r="C68" s="323"/>
      <c r="D68" s="323"/>
      <c r="E68" s="323"/>
      <c r="F68" s="324"/>
      <c r="G68" s="4"/>
      <c r="H68" s="146"/>
      <c r="I68" s="146"/>
      <c r="J68" s="146"/>
      <c r="K68" s="146"/>
      <c r="L68" s="146"/>
      <c r="M68" s="146"/>
      <c r="N68" s="146"/>
      <c r="O68" s="146"/>
      <c r="P68" s="146"/>
      <c r="Q68" s="146"/>
      <c r="R68" s="146"/>
      <c r="S68" s="146"/>
      <c r="T68" s="146"/>
      <c r="U68" s="146"/>
      <c r="V68" s="146"/>
      <c r="W68" s="146"/>
      <c r="X68" s="146"/>
      <c r="Y68" s="146"/>
      <c r="Z68" s="146"/>
      <c r="AA68" s="146"/>
    </row>
    <row r="69" spans="1:27" ht="20.25" customHeight="1" x14ac:dyDescent="0.2">
      <c r="A69" s="4"/>
      <c r="B69" s="322"/>
      <c r="C69" s="323"/>
      <c r="D69" s="323"/>
      <c r="E69" s="323"/>
      <c r="F69" s="324"/>
      <c r="G69" s="4"/>
      <c r="H69" s="146"/>
      <c r="I69" s="146"/>
      <c r="J69" s="146"/>
      <c r="K69" s="146"/>
      <c r="L69" s="146"/>
      <c r="M69" s="146"/>
      <c r="N69" s="146"/>
      <c r="O69" s="146"/>
      <c r="P69" s="146"/>
      <c r="Q69" s="146"/>
      <c r="R69" s="146"/>
      <c r="S69" s="146"/>
      <c r="T69" s="146"/>
      <c r="U69" s="146"/>
      <c r="V69" s="146"/>
      <c r="W69" s="146"/>
      <c r="X69" s="146"/>
      <c r="Y69" s="146"/>
      <c r="Z69" s="146"/>
      <c r="AA69" s="146"/>
    </row>
    <row r="70" spans="1:27" ht="20.25" customHeight="1" x14ac:dyDescent="0.2">
      <c r="A70" s="4"/>
      <c r="B70" s="322"/>
      <c r="C70" s="323"/>
      <c r="D70" s="323"/>
      <c r="E70" s="323"/>
      <c r="F70" s="324"/>
      <c r="G70" s="4"/>
      <c r="H70" s="146"/>
      <c r="I70" s="146"/>
      <c r="J70" s="146"/>
      <c r="K70" s="146"/>
      <c r="L70" s="146"/>
      <c r="M70" s="146"/>
      <c r="N70" s="146"/>
      <c r="O70" s="146"/>
      <c r="P70" s="146"/>
      <c r="Q70" s="146"/>
      <c r="R70" s="146"/>
      <c r="S70" s="146"/>
      <c r="T70" s="146"/>
      <c r="U70" s="146"/>
      <c r="V70" s="146"/>
      <c r="W70" s="146"/>
      <c r="X70" s="146"/>
      <c r="Y70" s="146"/>
      <c r="Z70" s="146"/>
      <c r="AA70" s="146"/>
    </row>
    <row r="71" spans="1:27" ht="20.25" customHeight="1" x14ac:dyDescent="0.25">
      <c r="A71" s="4"/>
      <c r="B71" s="332" t="str">
        <f>'DADOS GERAIS'!C24</f>
        <v>Said Abou Hammine Filho</v>
      </c>
      <c r="C71" s="323"/>
      <c r="D71" s="323"/>
      <c r="E71" s="323"/>
      <c r="F71" s="324"/>
      <c r="G71" s="4"/>
      <c r="H71" s="146"/>
      <c r="I71" s="146"/>
      <c r="J71" s="146"/>
      <c r="K71" s="146"/>
      <c r="L71" s="146"/>
      <c r="M71" s="146"/>
      <c r="N71" s="146"/>
      <c r="O71" s="146"/>
      <c r="P71" s="146"/>
      <c r="Q71" s="146"/>
      <c r="R71" s="146"/>
      <c r="S71" s="146"/>
      <c r="T71" s="146"/>
      <c r="U71" s="146"/>
      <c r="V71" s="146"/>
      <c r="W71" s="146"/>
      <c r="X71" s="146"/>
      <c r="Y71" s="146"/>
      <c r="Z71" s="146"/>
      <c r="AA71" s="146"/>
    </row>
    <row r="72" spans="1:27" ht="20.25" customHeight="1" x14ac:dyDescent="0.2">
      <c r="A72" s="4"/>
      <c r="B72" s="385" t="str">
        <f>'DADOS GERAIS'!C25</f>
        <v>Engenheiro Civil  - CREA-SP: 506.301.169-7</v>
      </c>
      <c r="C72" s="323"/>
      <c r="D72" s="323"/>
      <c r="E72" s="323"/>
      <c r="F72" s="324"/>
      <c r="G72" s="4"/>
      <c r="H72" s="146"/>
      <c r="I72" s="146"/>
      <c r="J72" s="146"/>
      <c r="K72" s="146"/>
      <c r="L72" s="146"/>
      <c r="M72" s="146"/>
      <c r="N72" s="146"/>
      <c r="O72" s="146"/>
      <c r="P72" s="146"/>
      <c r="Q72" s="146"/>
      <c r="R72" s="146"/>
      <c r="S72" s="146"/>
      <c r="T72" s="146"/>
      <c r="U72" s="146"/>
      <c r="V72" s="146"/>
      <c r="W72" s="146"/>
      <c r="X72" s="146"/>
      <c r="Y72" s="146"/>
      <c r="Z72" s="146"/>
      <c r="AA72" s="146"/>
    </row>
    <row r="73" spans="1:27" ht="15.75" customHeight="1" x14ac:dyDescent="0.2">
      <c r="A73" s="4"/>
      <c r="B73" s="91"/>
      <c r="C73" s="42"/>
      <c r="D73" s="214"/>
      <c r="E73" s="42"/>
      <c r="F73" s="43"/>
      <c r="G73" s="4"/>
      <c r="H73" s="146"/>
      <c r="I73" s="146"/>
      <c r="J73" s="146"/>
      <c r="K73" s="146"/>
      <c r="L73" s="146"/>
      <c r="M73" s="146"/>
      <c r="N73" s="146"/>
      <c r="O73" s="146"/>
      <c r="P73" s="146"/>
      <c r="Q73" s="146"/>
      <c r="R73" s="146"/>
      <c r="S73" s="146"/>
      <c r="T73" s="146"/>
      <c r="U73" s="146"/>
      <c r="V73" s="146"/>
      <c r="W73" s="146"/>
      <c r="X73" s="146"/>
      <c r="Y73" s="146"/>
      <c r="Z73" s="146"/>
      <c r="AA73" s="146"/>
    </row>
    <row r="74" spans="1:27" ht="20.25" customHeight="1" x14ac:dyDescent="0.2">
      <c r="A74" s="4"/>
      <c r="B74" s="4"/>
      <c r="C74" s="4"/>
      <c r="D74" s="4"/>
      <c r="E74" s="4"/>
      <c r="F74" s="4"/>
      <c r="G74" s="4"/>
      <c r="H74" s="146"/>
      <c r="I74" s="146"/>
      <c r="J74" s="146"/>
      <c r="K74" s="146"/>
      <c r="L74" s="146"/>
      <c r="M74" s="146"/>
      <c r="N74" s="146"/>
      <c r="O74" s="146"/>
      <c r="P74" s="146"/>
      <c r="Q74" s="146"/>
      <c r="R74" s="146"/>
      <c r="S74" s="146"/>
      <c r="T74" s="146"/>
      <c r="U74" s="146"/>
      <c r="V74" s="146"/>
      <c r="W74" s="146"/>
      <c r="X74" s="146"/>
      <c r="Y74" s="146"/>
      <c r="Z74" s="146"/>
      <c r="AA74" s="146"/>
    </row>
    <row r="75" spans="1:27" ht="15.75" customHeight="1" x14ac:dyDescent="0.2">
      <c r="A75" s="146"/>
      <c r="B75" s="146"/>
      <c r="C75" s="146"/>
      <c r="D75" s="146"/>
      <c r="E75" s="146"/>
      <c r="F75" s="146"/>
      <c r="G75" s="146"/>
      <c r="H75" s="146"/>
      <c r="I75" s="146"/>
      <c r="J75" s="146"/>
      <c r="K75" s="146"/>
      <c r="L75" s="146"/>
      <c r="M75" s="146"/>
      <c r="N75" s="146"/>
      <c r="O75" s="146"/>
      <c r="P75" s="146"/>
      <c r="Q75" s="146"/>
      <c r="R75" s="146"/>
      <c r="S75" s="146"/>
      <c r="T75" s="146"/>
      <c r="U75" s="146"/>
      <c r="V75" s="146"/>
      <c r="W75" s="146"/>
      <c r="X75" s="146"/>
      <c r="Y75" s="146"/>
      <c r="Z75" s="146"/>
      <c r="AA75" s="146"/>
    </row>
    <row r="76" spans="1:27" ht="15.75" customHeight="1" x14ac:dyDescent="0.2">
      <c r="A76" s="146"/>
      <c r="B76" s="146"/>
      <c r="C76" s="146"/>
      <c r="D76" s="146"/>
      <c r="E76" s="146"/>
      <c r="F76" s="146"/>
      <c r="G76" s="146"/>
      <c r="H76" s="146"/>
      <c r="I76" s="146"/>
      <c r="J76" s="146"/>
      <c r="K76" s="146"/>
      <c r="L76" s="146"/>
      <c r="M76" s="146"/>
      <c r="N76" s="146"/>
      <c r="O76" s="146"/>
      <c r="P76" s="146"/>
      <c r="Q76" s="146"/>
      <c r="R76" s="146"/>
      <c r="S76" s="146"/>
      <c r="T76" s="146"/>
      <c r="U76" s="146"/>
      <c r="V76" s="146"/>
      <c r="W76" s="146"/>
      <c r="X76" s="146"/>
      <c r="Y76" s="146"/>
      <c r="Z76" s="146"/>
      <c r="AA76" s="146"/>
    </row>
    <row r="77" spans="1:27" ht="15.75" customHeight="1" x14ac:dyDescent="0.2">
      <c r="A77" s="146"/>
      <c r="B77" s="146"/>
      <c r="C77" s="146"/>
      <c r="D77" s="146"/>
      <c r="E77" s="146"/>
      <c r="F77" s="146"/>
      <c r="G77" s="146"/>
      <c r="H77" s="146"/>
      <c r="I77" s="146"/>
      <c r="J77" s="146"/>
      <c r="K77" s="146"/>
      <c r="L77" s="146"/>
      <c r="M77" s="146"/>
      <c r="N77" s="146"/>
      <c r="O77" s="146"/>
      <c r="P77" s="146"/>
      <c r="Q77" s="146"/>
      <c r="R77" s="146"/>
      <c r="S77" s="146"/>
      <c r="T77" s="146"/>
      <c r="U77" s="146"/>
      <c r="V77" s="146"/>
      <c r="W77" s="146"/>
      <c r="X77" s="146"/>
      <c r="Y77" s="146"/>
      <c r="Z77" s="146"/>
      <c r="AA77" s="146"/>
    </row>
    <row r="78" spans="1:27" ht="15.75" customHeight="1" x14ac:dyDescent="0.2">
      <c r="A78" s="146"/>
      <c r="B78" s="146"/>
      <c r="C78" s="146"/>
      <c r="D78" s="146"/>
      <c r="E78" s="146"/>
      <c r="F78" s="146"/>
      <c r="G78" s="146"/>
      <c r="H78" s="146"/>
      <c r="I78" s="146"/>
      <c r="J78" s="146"/>
      <c r="K78" s="146"/>
      <c r="L78" s="146"/>
      <c r="M78" s="146"/>
      <c r="N78" s="146"/>
      <c r="O78" s="146"/>
      <c r="P78" s="146"/>
      <c r="Q78" s="146"/>
      <c r="R78" s="146"/>
      <c r="S78" s="146"/>
      <c r="T78" s="146"/>
      <c r="U78" s="146"/>
      <c r="V78" s="146"/>
      <c r="W78" s="146"/>
      <c r="X78" s="146"/>
      <c r="Y78" s="146"/>
      <c r="Z78" s="146"/>
      <c r="AA78" s="146"/>
    </row>
    <row r="79" spans="1:27" ht="15.75" customHeight="1" x14ac:dyDescent="0.2">
      <c r="A79" s="146"/>
      <c r="B79" s="146"/>
      <c r="C79" s="146"/>
      <c r="D79" s="146"/>
      <c r="E79" s="146"/>
      <c r="F79" s="146"/>
      <c r="G79" s="146"/>
      <c r="H79" s="146"/>
      <c r="I79" s="146"/>
      <c r="J79" s="146"/>
      <c r="K79" s="146"/>
      <c r="L79" s="146"/>
      <c r="M79" s="146"/>
      <c r="N79" s="146"/>
      <c r="O79" s="146"/>
      <c r="P79" s="146"/>
      <c r="Q79" s="146"/>
      <c r="R79" s="146"/>
      <c r="S79" s="146"/>
      <c r="T79" s="146"/>
      <c r="U79" s="146"/>
      <c r="V79" s="146"/>
      <c r="W79" s="146"/>
      <c r="X79" s="146"/>
      <c r="Y79" s="146"/>
      <c r="Z79" s="146"/>
      <c r="AA79" s="146"/>
    </row>
    <row r="80" spans="1:27" ht="15.75" customHeight="1" x14ac:dyDescent="0.2">
      <c r="A80" s="146"/>
      <c r="B80" s="146"/>
      <c r="C80" s="146"/>
      <c r="D80" s="146"/>
      <c r="E80" s="146"/>
      <c r="F80" s="146"/>
      <c r="G80" s="146"/>
      <c r="H80" s="146"/>
      <c r="I80" s="146"/>
      <c r="J80" s="146"/>
      <c r="K80" s="146"/>
      <c r="L80" s="146"/>
      <c r="M80" s="146"/>
      <c r="N80" s="146"/>
      <c r="O80" s="146"/>
      <c r="P80" s="146"/>
      <c r="Q80" s="146"/>
      <c r="R80" s="146"/>
      <c r="S80" s="146"/>
      <c r="T80" s="146"/>
      <c r="U80" s="146"/>
      <c r="V80" s="146"/>
      <c r="W80" s="146"/>
      <c r="X80" s="146"/>
      <c r="Y80" s="146"/>
      <c r="Z80" s="146"/>
      <c r="AA80" s="146"/>
    </row>
    <row r="81" spans="1:27" ht="15.75" customHeight="1" x14ac:dyDescent="0.2">
      <c r="A81" s="146"/>
      <c r="B81" s="146"/>
      <c r="C81" s="146"/>
      <c r="D81" s="146"/>
      <c r="E81" s="146"/>
      <c r="F81" s="146"/>
      <c r="G81" s="146"/>
      <c r="H81" s="146"/>
      <c r="I81" s="146"/>
      <c r="J81" s="146"/>
      <c r="K81" s="146"/>
      <c r="L81" s="146"/>
      <c r="M81" s="146"/>
      <c r="N81" s="146"/>
      <c r="O81" s="146"/>
      <c r="P81" s="146"/>
      <c r="Q81" s="146"/>
      <c r="R81" s="146"/>
      <c r="S81" s="146"/>
      <c r="T81" s="146"/>
      <c r="U81" s="146"/>
      <c r="V81" s="146"/>
      <c r="W81" s="146"/>
      <c r="X81" s="146"/>
      <c r="Y81" s="146"/>
      <c r="Z81" s="146"/>
      <c r="AA81" s="146"/>
    </row>
    <row r="82" spans="1:27" ht="15.75" customHeight="1" x14ac:dyDescent="0.2">
      <c r="A82" s="146"/>
      <c r="B82" s="146"/>
      <c r="C82" s="146"/>
      <c r="D82" s="146"/>
      <c r="E82" s="146"/>
      <c r="F82" s="146"/>
      <c r="G82" s="146"/>
      <c r="H82" s="146"/>
      <c r="I82" s="146"/>
      <c r="J82" s="146"/>
      <c r="K82" s="146"/>
      <c r="L82" s="146"/>
      <c r="M82" s="146"/>
      <c r="N82" s="146"/>
      <c r="O82" s="146"/>
      <c r="P82" s="146"/>
      <c r="Q82" s="146"/>
      <c r="R82" s="146"/>
      <c r="S82" s="146"/>
      <c r="T82" s="146"/>
      <c r="U82" s="146"/>
      <c r="V82" s="146"/>
      <c r="W82" s="146"/>
      <c r="X82" s="146"/>
      <c r="Y82" s="146"/>
      <c r="Z82" s="146"/>
      <c r="AA82" s="146"/>
    </row>
    <row r="83" spans="1:27" ht="15.75" customHeight="1" x14ac:dyDescent="0.2">
      <c r="A83" s="146"/>
      <c r="B83" s="146"/>
      <c r="C83" s="146"/>
      <c r="D83" s="146"/>
      <c r="E83" s="146"/>
      <c r="F83" s="146"/>
      <c r="G83" s="146"/>
      <c r="H83" s="146"/>
      <c r="I83" s="146"/>
      <c r="J83" s="146"/>
      <c r="K83" s="146"/>
      <c r="L83" s="146"/>
      <c r="M83" s="146"/>
      <c r="N83" s="146"/>
      <c r="O83" s="146"/>
      <c r="P83" s="146"/>
      <c r="Q83" s="146"/>
      <c r="R83" s="146"/>
      <c r="S83" s="146"/>
      <c r="T83" s="146"/>
      <c r="U83" s="146"/>
      <c r="V83" s="146"/>
      <c r="W83" s="146"/>
      <c r="X83" s="146"/>
      <c r="Y83" s="146"/>
      <c r="Z83" s="146"/>
      <c r="AA83" s="146"/>
    </row>
    <row r="84" spans="1:27" ht="15.75" customHeight="1" x14ac:dyDescent="0.2">
      <c r="A84" s="146"/>
      <c r="B84" s="146"/>
      <c r="C84" s="146"/>
      <c r="D84" s="146"/>
      <c r="E84" s="146"/>
      <c r="F84" s="146"/>
      <c r="G84" s="146"/>
      <c r="H84" s="146"/>
      <c r="I84" s="146"/>
      <c r="J84" s="146"/>
      <c r="K84" s="146"/>
      <c r="L84" s="146"/>
      <c r="M84" s="146"/>
      <c r="N84" s="146"/>
      <c r="O84" s="146"/>
      <c r="P84" s="146"/>
      <c r="Q84" s="146"/>
      <c r="R84" s="146"/>
      <c r="S84" s="146"/>
      <c r="T84" s="146"/>
      <c r="U84" s="146"/>
      <c r="V84" s="146"/>
      <c r="W84" s="146"/>
      <c r="X84" s="146"/>
      <c r="Y84" s="146"/>
      <c r="Z84" s="146"/>
      <c r="AA84" s="146"/>
    </row>
    <row r="85" spans="1:27" ht="15.75" customHeight="1" x14ac:dyDescent="0.2">
      <c r="A85" s="146"/>
      <c r="B85" s="146"/>
      <c r="C85" s="146"/>
      <c r="D85" s="146"/>
      <c r="E85" s="146"/>
      <c r="F85" s="146"/>
      <c r="G85" s="146"/>
      <c r="H85" s="146"/>
      <c r="I85" s="146"/>
      <c r="J85" s="146"/>
      <c r="K85" s="146"/>
      <c r="L85" s="146"/>
      <c r="M85" s="146"/>
      <c r="N85" s="146"/>
      <c r="O85" s="146"/>
      <c r="P85" s="146"/>
      <c r="Q85" s="146"/>
      <c r="R85" s="146"/>
      <c r="S85" s="146"/>
      <c r="T85" s="146"/>
      <c r="U85" s="146"/>
      <c r="V85" s="146"/>
      <c r="W85" s="146"/>
      <c r="X85" s="146"/>
      <c r="Y85" s="146"/>
      <c r="Z85" s="146"/>
      <c r="AA85" s="146"/>
    </row>
    <row r="86" spans="1:27" ht="15.75" customHeight="1" x14ac:dyDescent="0.2">
      <c r="A86" s="146"/>
      <c r="B86" s="146"/>
      <c r="C86" s="146"/>
      <c r="D86" s="146"/>
      <c r="E86" s="146"/>
      <c r="F86" s="146"/>
      <c r="G86" s="146"/>
      <c r="H86" s="146"/>
      <c r="I86" s="146"/>
      <c r="J86" s="146"/>
      <c r="K86" s="146"/>
      <c r="L86" s="146"/>
      <c r="M86" s="146"/>
      <c r="N86" s="146"/>
      <c r="O86" s="146"/>
      <c r="P86" s="146"/>
      <c r="Q86" s="146"/>
      <c r="R86" s="146"/>
      <c r="S86" s="146"/>
      <c r="T86" s="146"/>
      <c r="U86" s="146"/>
      <c r="V86" s="146"/>
      <c r="W86" s="146"/>
      <c r="X86" s="146"/>
      <c r="Y86" s="146"/>
      <c r="Z86" s="146"/>
      <c r="AA86" s="146"/>
    </row>
    <row r="87" spans="1:27" ht="15.75" customHeight="1" x14ac:dyDescent="0.2">
      <c r="A87" s="146"/>
      <c r="B87" s="146"/>
      <c r="C87" s="146"/>
      <c r="D87" s="146"/>
      <c r="E87" s="146"/>
      <c r="F87" s="146"/>
      <c r="G87" s="146"/>
      <c r="H87" s="146"/>
      <c r="I87" s="146"/>
      <c r="J87" s="146"/>
      <c r="K87" s="146"/>
      <c r="L87" s="146"/>
      <c r="M87" s="146"/>
      <c r="N87" s="146"/>
      <c r="O87" s="146"/>
      <c r="P87" s="146"/>
      <c r="Q87" s="146"/>
      <c r="R87" s="146"/>
      <c r="S87" s="146"/>
      <c r="T87" s="146"/>
      <c r="U87" s="146"/>
      <c r="V87" s="146"/>
      <c r="W87" s="146"/>
      <c r="X87" s="146"/>
      <c r="Y87" s="146"/>
      <c r="Z87" s="146"/>
      <c r="AA87" s="146"/>
    </row>
    <row r="88" spans="1:27" ht="15.75" customHeight="1" x14ac:dyDescent="0.2">
      <c r="A88" s="146"/>
      <c r="B88" s="146"/>
      <c r="C88" s="146"/>
      <c r="D88" s="146"/>
      <c r="E88" s="146"/>
      <c r="F88" s="146"/>
      <c r="G88" s="146"/>
      <c r="H88" s="146"/>
      <c r="I88" s="146"/>
      <c r="J88" s="146"/>
      <c r="K88" s="146"/>
      <c r="L88" s="146"/>
      <c r="M88" s="146"/>
      <c r="N88" s="146"/>
      <c r="O88" s="146"/>
      <c r="P88" s="146"/>
      <c r="Q88" s="146"/>
      <c r="R88" s="146"/>
      <c r="S88" s="146"/>
      <c r="T88" s="146"/>
      <c r="U88" s="146"/>
      <c r="V88" s="146"/>
      <c r="W88" s="146"/>
      <c r="X88" s="146"/>
      <c r="Y88" s="146"/>
      <c r="Z88" s="146"/>
      <c r="AA88" s="146"/>
    </row>
    <row r="89" spans="1:27" ht="15.75" customHeight="1" x14ac:dyDescent="0.2">
      <c r="A89" s="146"/>
      <c r="B89" s="146"/>
      <c r="C89" s="146"/>
      <c r="D89" s="146"/>
      <c r="E89" s="146"/>
      <c r="F89" s="146"/>
      <c r="G89" s="146"/>
      <c r="H89" s="146"/>
      <c r="I89" s="146"/>
      <c r="J89" s="146"/>
      <c r="K89" s="146"/>
      <c r="L89" s="146"/>
      <c r="M89" s="146"/>
      <c r="N89" s="146"/>
      <c r="O89" s="146"/>
      <c r="P89" s="146"/>
      <c r="Q89" s="146"/>
      <c r="R89" s="146"/>
      <c r="S89" s="146"/>
      <c r="T89" s="146"/>
      <c r="U89" s="146"/>
      <c r="V89" s="146"/>
      <c r="W89" s="146"/>
      <c r="X89" s="146"/>
      <c r="Y89" s="146"/>
      <c r="Z89" s="146"/>
      <c r="AA89" s="146"/>
    </row>
    <row r="90" spans="1:27" ht="15.75" customHeight="1" x14ac:dyDescent="0.2">
      <c r="A90" s="146"/>
      <c r="B90" s="146"/>
      <c r="C90" s="146"/>
      <c r="D90" s="146"/>
      <c r="E90" s="146"/>
      <c r="F90" s="146"/>
      <c r="G90" s="146"/>
      <c r="H90" s="146"/>
      <c r="I90" s="146"/>
      <c r="J90" s="146"/>
      <c r="K90" s="146"/>
      <c r="L90" s="146"/>
      <c r="M90" s="146"/>
      <c r="N90" s="146"/>
      <c r="O90" s="146"/>
      <c r="P90" s="146"/>
      <c r="Q90" s="146"/>
      <c r="R90" s="146"/>
      <c r="S90" s="146"/>
      <c r="T90" s="146"/>
      <c r="U90" s="146"/>
      <c r="V90" s="146"/>
      <c r="W90" s="146"/>
      <c r="X90" s="146"/>
      <c r="Y90" s="146"/>
      <c r="Z90" s="146"/>
      <c r="AA90" s="146"/>
    </row>
    <row r="91" spans="1:27" ht="15.75" customHeight="1" x14ac:dyDescent="0.2">
      <c r="A91" s="146"/>
      <c r="B91" s="146"/>
      <c r="C91" s="146"/>
      <c r="D91" s="146"/>
      <c r="E91" s="146"/>
      <c r="F91" s="146"/>
      <c r="G91" s="146"/>
      <c r="H91" s="146"/>
      <c r="I91" s="146"/>
      <c r="J91" s="146"/>
      <c r="K91" s="146"/>
      <c r="L91" s="146"/>
      <c r="M91" s="146"/>
      <c r="N91" s="146"/>
      <c r="O91" s="146"/>
      <c r="P91" s="146"/>
      <c r="Q91" s="146"/>
      <c r="R91" s="146"/>
      <c r="S91" s="146"/>
      <c r="T91" s="146"/>
      <c r="U91" s="146"/>
      <c r="V91" s="146"/>
      <c r="W91" s="146"/>
      <c r="X91" s="146"/>
      <c r="Y91" s="146"/>
      <c r="Z91" s="146"/>
      <c r="AA91" s="146"/>
    </row>
    <row r="92" spans="1:27" ht="15.75" customHeight="1" x14ac:dyDescent="0.2">
      <c r="A92" s="146"/>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row>
    <row r="93" spans="1:27" ht="15.75" customHeight="1" x14ac:dyDescent="0.2">
      <c r="A93" s="146"/>
      <c r="B93" s="146"/>
      <c r="C93" s="146"/>
      <c r="D93" s="146"/>
      <c r="E93" s="146"/>
      <c r="F93" s="146"/>
      <c r="G93" s="146"/>
      <c r="H93" s="146"/>
      <c r="I93" s="146"/>
      <c r="J93" s="146"/>
      <c r="K93" s="146"/>
      <c r="L93" s="146"/>
      <c r="M93" s="146"/>
      <c r="N93" s="146"/>
      <c r="O93" s="146"/>
      <c r="P93" s="146"/>
      <c r="Q93" s="146"/>
      <c r="R93" s="146"/>
      <c r="S93" s="146"/>
      <c r="T93" s="146"/>
      <c r="U93" s="146"/>
      <c r="V93" s="146"/>
      <c r="W93" s="146"/>
      <c r="X93" s="146"/>
      <c r="Y93" s="146"/>
      <c r="Z93" s="146"/>
      <c r="AA93" s="146"/>
    </row>
    <row r="94" spans="1:27" ht="15.75" customHeight="1" x14ac:dyDescent="0.2">
      <c r="A94" s="146"/>
      <c r="B94" s="146"/>
      <c r="C94" s="146"/>
      <c r="D94" s="146"/>
      <c r="E94" s="146"/>
      <c r="F94" s="146"/>
      <c r="G94" s="146"/>
      <c r="H94" s="146"/>
      <c r="I94" s="146"/>
      <c r="J94" s="146"/>
      <c r="K94" s="146"/>
      <c r="L94" s="146"/>
      <c r="M94" s="146"/>
      <c r="N94" s="146"/>
      <c r="O94" s="146"/>
      <c r="P94" s="146"/>
      <c r="Q94" s="146"/>
      <c r="R94" s="146"/>
      <c r="S94" s="146"/>
      <c r="T94" s="146"/>
      <c r="U94" s="146"/>
      <c r="V94" s="146"/>
      <c r="W94" s="146"/>
      <c r="X94" s="146"/>
      <c r="Y94" s="146"/>
      <c r="Z94" s="146"/>
      <c r="AA94" s="146"/>
    </row>
    <row r="95" spans="1:27" ht="15.75" customHeight="1" x14ac:dyDescent="0.2">
      <c r="A95" s="146"/>
      <c r="B95" s="146"/>
      <c r="C95" s="146"/>
      <c r="D95" s="146"/>
      <c r="E95" s="146"/>
      <c r="F95" s="146"/>
      <c r="G95" s="146"/>
      <c r="H95" s="146"/>
      <c r="I95" s="146"/>
      <c r="J95" s="146"/>
      <c r="K95" s="146"/>
      <c r="L95" s="146"/>
      <c r="M95" s="146"/>
      <c r="N95" s="146"/>
      <c r="O95" s="146"/>
      <c r="P95" s="146"/>
      <c r="Q95" s="146"/>
      <c r="R95" s="146"/>
      <c r="S95" s="146"/>
      <c r="T95" s="146"/>
      <c r="U95" s="146"/>
      <c r="V95" s="146"/>
      <c r="W95" s="146"/>
      <c r="X95" s="146"/>
      <c r="Y95" s="146"/>
      <c r="Z95" s="146"/>
      <c r="AA95" s="146"/>
    </row>
    <row r="96" spans="1:27" ht="15.75" customHeight="1" x14ac:dyDescent="0.2">
      <c r="A96" s="146"/>
      <c r="B96" s="146"/>
      <c r="C96" s="146"/>
      <c r="D96" s="146"/>
      <c r="E96" s="146"/>
      <c r="F96" s="146"/>
      <c r="G96" s="146"/>
      <c r="H96" s="146"/>
      <c r="I96" s="146"/>
      <c r="J96" s="146"/>
      <c r="K96" s="146"/>
      <c r="L96" s="146"/>
      <c r="M96" s="146"/>
      <c r="N96" s="146"/>
      <c r="O96" s="146"/>
      <c r="P96" s="146"/>
      <c r="Q96" s="146"/>
      <c r="R96" s="146"/>
      <c r="S96" s="146"/>
      <c r="T96" s="146"/>
      <c r="U96" s="146"/>
      <c r="V96" s="146"/>
      <c r="W96" s="146"/>
      <c r="X96" s="146"/>
      <c r="Y96" s="146"/>
      <c r="Z96" s="146"/>
      <c r="AA96" s="146"/>
    </row>
    <row r="97" spans="1:27" ht="15.75" customHeight="1" x14ac:dyDescent="0.2">
      <c r="A97" s="146"/>
      <c r="B97" s="146"/>
      <c r="C97" s="146"/>
      <c r="D97" s="146"/>
      <c r="E97" s="146"/>
      <c r="F97" s="146"/>
      <c r="G97" s="146"/>
      <c r="H97" s="146"/>
      <c r="I97" s="146"/>
      <c r="J97" s="146"/>
      <c r="K97" s="146"/>
      <c r="L97" s="146"/>
      <c r="M97" s="146"/>
      <c r="N97" s="146"/>
      <c r="O97" s="146"/>
      <c r="P97" s="146"/>
      <c r="Q97" s="146"/>
      <c r="R97" s="146"/>
      <c r="S97" s="146"/>
      <c r="T97" s="146"/>
      <c r="U97" s="146"/>
      <c r="V97" s="146"/>
      <c r="W97" s="146"/>
      <c r="X97" s="146"/>
      <c r="Y97" s="146"/>
      <c r="Z97" s="146"/>
      <c r="AA97" s="146"/>
    </row>
    <row r="98" spans="1:27" ht="15.75" customHeight="1" x14ac:dyDescent="0.2">
      <c r="A98" s="146"/>
      <c r="B98" s="146"/>
      <c r="C98" s="146"/>
      <c r="D98" s="146"/>
      <c r="E98" s="146"/>
      <c r="F98" s="146"/>
      <c r="G98" s="146"/>
      <c r="H98" s="146"/>
      <c r="I98" s="146"/>
      <c r="J98" s="146"/>
      <c r="K98" s="146"/>
      <c r="L98" s="146"/>
      <c r="M98" s="146"/>
      <c r="N98" s="146"/>
      <c r="O98" s="146"/>
      <c r="P98" s="146"/>
      <c r="Q98" s="146"/>
      <c r="R98" s="146"/>
      <c r="S98" s="146"/>
      <c r="T98" s="146"/>
      <c r="U98" s="146"/>
      <c r="V98" s="146"/>
      <c r="W98" s="146"/>
      <c r="X98" s="146"/>
      <c r="Y98" s="146"/>
      <c r="Z98" s="146"/>
      <c r="AA98" s="146"/>
    </row>
    <row r="99" spans="1:27" ht="15.75" customHeight="1" x14ac:dyDescent="0.2">
      <c r="A99" s="146"/>
      <c r="B99" s="146"/>
      <c r="C99" s="146"/>
      <c r="D99" s="146"/>
      <c r="E99" s="146"/>
      <c r="F99" s="146"/>
      <c r="G99" s="146"/>
      <c r="H99" s="146"/>
      <c r="I99" s="146"/>
      <c r="J99" s="146"/>
      <c r="K99" s="146"/>
      <c r="L99" s="146"/>
      <c r="M99" s="146"/>
      <c r="N99" s="146"/>
      <c r="O99" s="146"/>
      <c r="P99" s="146"/>
      <c r="Q99" s="146"/>
      <c r="R99" s="146"/>
      <c r="S99" s="146"/>
      <c r="T99" s="146"/>
      <c r="U99" s="146"/>
      <c r="V99" s="146"/>
      <c r="W99" s="146"/>
      <c r="X99" s="146"/>
      <c r="Y99" s="146"/>
      <c r="Z99" s="146"/>
      <c r="AA99" s="146"/>
    </row>
    <row r="100" spans="1:27" ht="15.75" customHeight="1" x14ac:dyDescent="0.2">
      <c r="A100" s="146"/>
      <c r="B100" s="146"/>
      <c r="C100" s="146"/>
      <c r="D100" s="146"/>
      <c r="E100" s="146"/>
      <c r="F100" s="146"/>
      <c r="G100" s="146"/>
      <c r="H100" s="146"/>
      <c r="I100" s="146"/>
      <c r="J100" s="146"/>
      <c r="K100" s="146"/>
      <c r="L100" s="146"/>
      <c r="M100" s="146"/>
      <c r="N100" s="146"/>
      <c r="O100" s="146"/>
      <c r="P100" s="146"/>
      <c r="Q100" s="146"/>
      <c r="R100" s="146"/>
      <c r="S100" s="146"/>
      <c r="T100" s="146"/>
      <c r="U100" s="146"/>
      <c r="V100" s="146"/>
      <c r="W100" s="146"/>
      <c r="X100" s="146"/>
      <c r="Y100" s="146"/>
      <c r="Z100" s="146"/>
      <c r="AA100" s="146"/>
    </row>
    <row r="101" spans="1:27" ht="15.75" customHeight="1" x14ac:dyDescent="0.2">
      <c r="A101" s="146"/>
      <c r="B101" s="146"/>
      <c r="C101" s="146"/>
      <c r="D101" s="146"/>
      <c r="E101" s="146"/>
      <c r="F101" s="146"/>
      <c r="G101" s="146"/>
      <c r="H101" s="146"/>
      <c r="I101" s="146"/>
      <c r="J101" s="146"/>
      <c r="K101" s="146"/>
      <c r="L101" s="146"/>
      <c r="M101" s="146"/>
      <c r="N101" s="146"/>
      <c r="O101" s="146"/>
      <c r="P101" s="146"/>
      <c r="Q101" s="146"/>
      <c r="R101" s="146"/>
      <c r="S101" s="146"/>
      <c r="T101" s="146"/>
      <c r="U101" s="146"/>
      <c r="V101" s="146"/>
      <c r="W101" s="146"/>
      <c r="X101" s="146"/>
      <c r="Y101" s="146"/>
      <c r="Z101" s="146"/>
      <c r="AA101" s="146"/>
    </row>
    <row r="102" spans="1:27" ht="15.75" customHeight="1" x14ac:dyDescent="0.2">
      <c r="A102" s="146"/>
      <c r="B102" s="146"/>
      <c r="C102" s="146"/>
      <c r="D102" s="146"/>
      <c r="E102" s="146"/>
      <c r="F102" s="146"/>
      <c r="G102" s="146"/>
      <c r="H102" s="146"/>
      <c r="I102" s="146"/>
      <c r="J102" s="146"/>
      <c r="K102" s="146"/>
      <c r="L102" s="146"/>
      <c r="M102" s="146"/>
      <c r="N102" s="146"/>
      <c r="O102" s="146"/>
      <c r="P102" s="146"/>
      <c r="Q102" s="146"/>
      <c r="R102" s="146"/>
      <c r="S102" s="146"/>
      <c r="T102" s="146"/>
      <c r="U102" s="146"/>
      <c r="V102" s="146"/>
      <c r="W102" s="146"/>
      <c r="X102" s="146"/>
      <c r="Y102" s="146"/>
      <c r="Z102" s="146"/>
      <c r="AA102" s="146"/>
    </row>
    <row r="103" spans="1:27" ht="15.75" customHeight="1" x14ac:dyDescent="0.2">
      <c r="A103" s="146"/>
      <c r="B103" s="146"/>
      <c r="C103" s="146"/>
      <c r="D103" s="146"/>
      <c r="E103" s="146"/>
      <c r="F103" s="146"/>
      <c r="G103" s="146"/>
      <c r="H103" s="146"/>
      <c r="I103" s="146"/>
      <c r="J103" s="146"/>
      <c r="K103" s="146"/>
      <c r="L103" s="146"/>
      <c r="M103" s="146"/>
      <c r="N103" s="146"/>
      <c r="O103" s="146"/>
      <c r="P103" s="146"/>
      <c r="Q103" s="146"/>
      <c r="R103" s="146"/>
      <c r="S103" s="146"/>
      <c r="T103" s="146"/>
      <c r="U103" s="146"/>
      <c r="V103" s="146"/>
      <c r="W103" s="146"/>
      <c r="X103" s="146"/>
      <c r="Y103" s="146"/>
      <c r="Z103" s="146"/>
      <c r="AA103" s="146"/>
    </row>
    <row r="104" spans="1:27" ht="15.75" customHeight="1" x14ac:dyDescent="0.2">
      <c r="A104" s="146"/>
      <c r="B104" s="146"/>
      <c r="C104" s="146"/>
      <c r="D104" s="146"/>
      <c r="E104" s="146"/>
      <c r="F104" s="146"/>
      <c r="G104" s="146"/>
      <c r="H104" s="146"/>
      <c r="I104" s="146"/>
      <c r="J104" s="146"/>
      <c r="K104" s="146"/>
      <c r="L104" s="146"/>
      <c r="M104" s="146"/>
      <c r="N104" s="146"/>
      <c r="O104" s="146"/>
      <c r="P104" s="146"/>
      <c r="Q104" s="146"/>
      <c r="R104" s="146"/>
      <c r="S104" s="146"/>
      <c r="T104" s="146"/>
      <c r="U104" s="146"/>
      <c r="V104" s="146"/>
      <c r="W104" s="146"/>
      <c r="X104" s="146"/>
      <c r="Y104" s="146"/>
      <c r="Z104" s="146"/>
      <c r="AA104" s="146"/>
    </row>
    <row r="105" spans="1:27" ht="15.75" customHeight="1" x14ac:dyDescent="0.2">
      <c r="A105" s="146"/>
      <c r="B105" s="146"/>
      <c r="C105" s="146"/>
      <c r="D105" s="146"/>
      <c r="E105" s="146"/>
      <c r="F105" s="146"/>
      <c r="G105" s="146"/>
      <c r="H105" s="146"/>
      <c r="I105" s="146"/>
      <c r="J105" s="146"/>
      <c r="K105" s="146"/>
      <c r="L105" s="146"/>
      <c r="M105" s="146"/>
      <c r="N105" s="146"/>
      <c r="O105" s="146"/>
      <c r="P105" s="146"/>
      <c r="Q105" s="146"/>
      <c r="R105" s="146"/>
      <c r="S105" s="146"/>
      <c r="T105" s="146"/>
      <c r="U105" s="146"/>
      <c r="V105" s="146"/>
      <c r="W105" s="146"/>
      <c r="X105" s="146"/>
      <c r="Y105" s="146"/>
      <c r="Z105" s="146"/>
      <c r="AA105" s="146"/>
    </row>
    <row r="106" spans="1:27" ht="15.75" customHeight="1" x14ac:dyDescent="0.2">
      <c r="A106" s="146"/>
      <c r="B106" s="146"/>
      <c r="C106" s="146"/>
      <c r="D106" s="146"/>
      <c r="E106" s="146"/>
      <c r="F106" s="146"/>
      <c r="G106" s="146"/>
      <c r="H106" s="146"/>
      <c r="I106" s="146"/>
      <c r="J106" s="146"/>
      <c r="K106" s="146"/>
      <c r="L106" s="146"/>
      <c r="M106" s="146"/>
      <c r="N106" s="146"/>
      <c r="O106" s="146"/>
      <c r="P106" s="146"/>
      <c r="Q106" s="146"/>
      <c r="R106" s="146"/>
      <c r="S106" s="146"/>
      <c r="T106" s="146"/>
      <c r="U106" s="146"/>
      <c r="V106" s="146"/>
      <c r="W106" s="146"/>
      <c r="X106" s="146"/>
      <c r="Y106" s="146"/>
      <c r="Z106" s="146"/>
      <c r="AA106" s="146"/>
    </row>
    <row r="107" spans="1:27" ht="15.75" customHeight="1" x14ac:dyDescent="0.2">
      <c r="A107" s="146"/>
      <c r="B107" s="146"/>
      <c r="C107" s="146"/>
      <c r="D107" s="146"/>
      <c r="E107" s="146"/>
      <c r="F107" s="146"/>
      <c r="G107" s="146"/>
      <c r="H107" s="146"/>
      <c r="I107" s="146"/>
      <c r="J107" s="146"/>
      <c r="K107" s="146"/>
      <c r="L107" s="146"/>
      <c r="M107" s="146"/>
      <c r="N107" s="146"/>
      <c r="O107" s="146"/>
      <c r="P107" s="146"/>
      <c r="Q107" s="146"/>
      <c r="R107" s="146"/>
      <c r="S107" s="146"/>
      <c r="T107" s="146"/>
      <c r="U107" s="146"/>
      <c r="V107" s="146"/>
      <c r="W107" s="146"/>
      <c r="X107" s="146"/>
      <c r="Y107" s="146"/>
      <c r="Z107" s="146"/>
      <c r="AA107" s="146"/>
    </row>
    <row r="108" spans="1:27" ht="15.75" customHeight="1" x14ac:dyDescent="0.2">
      <c r="A108" s="146"/>
      <c r="B108" s="146"/>
      <c r="C108" s="146"/>
      <c r="D108" s="146"/>
      <c r="E108" s="146"/>
      <c r="F108" s="146"/>
      <c r="G108" s="146"/>
      <c r="H108" s="146"/>
      <c r="I108" s="146"/>
      <c r="J108" s="146"/>
      <c r="K108" s="146"/>
      <c r="L108" s="146"/>
      <c r="M108" s="146"/>
      <c r="N108" s="146"/>
      <c r="O108" s="146"/>
      <c r="P108" s="146"/>
      <c r="Q108" s="146"/>
      <c r="R108" s="146"/>
      <c r="S108" s="146"/>
      <c r="T108" s="146"/>
      <c r="U108" s="146"/>
      <c r="V108" s="146"/>
      <c r="W108" s="146"/>
      <c r="X108" s="146"/>
      <c r="Y108" s="146"/>
      <c r="Z108" s="146"/>
      <c r="AA108" s="146"/>
    </row>
    <row r="109" spans="1:27" ht="15.75" customHeight="1" x14ac:dyDescent="0.2">
      <c r="A109" s="146"/>
      <c r="B109" s="146"/>
      <c r="C109" s="146"/>
      <c r="D109" s="146"/>
      <c r="E109" s="146"/>
      <c r="F109" s="146"/>
      <c r="G109" s="146"/>
      <c r="H109" s="146"/>
      <c r="I109" s="146"/>
      <c r="J109" s="146"/>
      <c r="K109" s="146"/>
      <c r="L109" s="146"/>
      <c r="M109" s="146"/>
      <c r="N109" s="146"/>
      <c r="O109" s="146"/>
      <c r="P109" s="146"/>
      <c r="Q109" s="146"/>
      <c r="R109" s="146"/>
      <c r="S109" s="146"/>
      <c r="T109" s="146"/>
      <c r="U109" s="146"/>
      <c r="V109" s="146"/>
      <c r="W109" s="146"/>
      <c r="X109" s="146"/>
      <c r="Y109" s="146"/>
      <c r="Z109" s="146"/>
      <c r="AA109" s="146"/>
    </row>
    <row r="110" spans="1:27" ht="15.75" customHeight="1" x14ac:dyDescent="0.2">
      <c r="A110" s="146"/>
      <c r="B110" s="146"/>
      <c r="C110" s="146"/>
      <c r="D110" s="146"/>
      <c r="E110" s="146"/>
      <c r="F110" s="146"/>
      <c r="G110" s="146"/>
      <c r="H110" s="146"/>
      <c r="I110" s="146"/>
      <c r="J110" s="146"/>
      <c r="K110" s="146"/>
      <c r="L110" s="146"/>
      <c r="M110" s="146"/>
      <c r="N110" s="146"/>
      <c r="O110" s="146"/>
      <c r="P110" s="146"/>
      <c r="Q110" s="146"/>
      <c r="R110" s="146"/>
      <c r="S110" s="146"/>
      <c r="T110" s="146"/>
      <c r="U110" s="146"/>
      <c r="V110" s="146"/>
      <c r="W110" s="146"/>
      <c r="X110" s="146"/>
      <c r="Y110" s="146"/>
      <c r="Z110" s="146"/>
      <c r="AA110" s="146"/>
    </row>
    <row r="111" spans="1:27" ht="15.75" customHeight="1" x14ac:dyDescent="0.2">
      <c r="A111" s="146"/>
      <c r="B111" s="146"/>
      <c r="C111" s="146"/>
      <c r="D111" s="146"/>
      <c r="E111" s="146"/>
      <c r="F111" s="146"/>
      <c r="G111" s="146"/>
      <c r="H111" s="146"/>
      <c r="I111" s="146"/>
      <c r="J111" s="146"/>
      <c r="K111" s="146"/>
      <c r="L111" s="146"/>
      <c r="M111" s="146"/>
      <c r="N111" s="146"/>
      <c r="O111" s="146"/>
      <c r="P111" s="146"/>
      <c r="Q111" s="146"/>
      <c r="R111" s="146"/>
      <c r="S111" s="146"/>
      <c r="T111" s="146"/>
      <c r="U111" s="146"/>
      <c r="V111" s="146"/>
      <c r="W111" s="146"/>
      <c r="X111" s="146"/>
      <c r="Y111" s="146"/>
      <c r="Z111" s="146"/>
      <c r="AA111" s="146"/>
    </row>
    <row r="112" spans="1:27" ht="15.75" customHeight="1" x14ac:dyDescent="0.2">
      <c r="A112" s="146"/>
      <c r="B112" s="146"/>
      <c r="C112" s="146"/>
      <c r="D112" s="146"/>
      <c r="E112" s="146"/>
      <c r="F112" s="146"/>
      <c r="G112" s="146"/>
      <c r="H112" s="146"/>
      <c r="I112" s="146"/>
      <c r="J112" s="146"/>
      <c r="K112" s="146"/>
      <c r="L112" s="146"/>
      <c r="M112" s="146"/>
      <c r="N112" s="146"/>
      <c r="O112" s="146"/>
      <c r="P112" s="146"/>
      <c r="Q112" s="146"/>
      <c r="R112" s="146"/>
      <c r="S112" s="146"/>
      <c r="T112" s="146"/>
      <c r="U112" s="146"/>
      <c r="V112" s="146"/>
      <c r="W112" s="146"/>
      <c r="X112" s="146"/>
      <c r="Y112" s="146"/>
      <c r="Z112" s="146"/>
      <c r="AA112" s="146"/>
    </row>
    <row r="113" spans="1:27" ht="15.75" customHeight="1" x14ac:dyDescent="0.2">
      <c r="A113" s="146"/>
      <c r="B113" s="146"/>
      <c r="C113" s="146"/>
      <c r="D113" s="146"/>
      <c r="E113" s="146"/>
      <c r="F113" s="146"/>
      <c r="G113" s="146"/>
      <c r="H113" s="146"/>
      <c r="I113" s="146"/>
      <c r="J113" s="146"/>
      <c r="K113" s="146"/>
      <c r="L113" s="146"/>
      <c r="M113" s="146"/>
      <c r="N113" s="146"/>
      <c r="O113" s="146"/>
      <c r="P113" s="146"/>
      <c r="Q113" s="146"/>
      <c r="R113" s="146"/>
      <c r="S113" s="146"/>
      <c r="T113" s="146"/>
      <c r="U113" s="146"/>
      <c r="V113" s="146"/>
      <c r="W113" s="146"/>
      <c r="X113" s="146"/>
      <c r="Y113" s="146"/>
      <c r="Z113" s="146"/>
      <c r="AA113" s="146"/>
    </row>
    <row r="114" spans="1:27" ht="15.75" customHeight="1" x14ac:dyDescent="0.2">
      <c r="A114" s="146"/>
      <c r="B114" s="146"/>
      <c r="C114" s="146"/>
      <c r="D114" s="146"/>
      <c r="E114" s="146"/>
      <c r="F114" s="146"/>
      <c r="G114" s="146"/>
      <c r="H114" s="146"/>
      <c r="I114" s="146"/>
      <c r="J114" s="146"/>
      <c r="K114" s="146"/>
      <c r="L114" s="146"/>
      <c r="M114" s="146"/>
      <c r="N114" s="146"/>
      <c r="O114" s="146"/>
      <c r="P114" s="146"/>
      <c r="Q114" s="146"/>
      <c r="R114" s="146"/>
      <c r="S114" s="146"/>
      <c r="T114" s="146"/>
      <c r="U114" s="146"/>
      <c r="V114" s="146"/>
      <c r="W114" s="146"/>
      <c r="X114" s="146"/>
      <c r="Y114" s="146"/>
      <c r="Z114" s="146"/>
      <c r="AA114" s="146"/>
    </row>
    <row r="115" spans="1:27" ht="15.75" customHeight="1" x14ac:dyDescent="0.2">
      <c r="A115" s="146"/>
      <c r="B115" s="146"/>
      <c r="C115" s="146"/>
      <c r="D115" s="146"/>
      <c r="E115" s="146"/>
      <c r="F115" s="146"/>
      <c r="G115" s="146"/>
      <c r="H115" s="146"/>
      <c r="I115" s="146"/>
      <c r="J115" s="146"/>
      <c r="K115" s="146"/>
      <c r="L115" s="146"/>
      <c r="M115" s="146"/>
      <c r="N115" s="146"/>
      <c r="O115" s="146"/>
      <c r="P115" s="146"/>
      <c r="Q115" s="146"/>
      <c r="R115" s="146"/>
      <c r="S115" s="146"/>
      <c r="T115" s="146"/>
      <c r="U115" s="146"/>
      <c r="V115" s="146"/>
      <c r="W115" s="146"/>
      <c r="X115" s="146"/>
      <c r="Y115" s="146"/>
      <c r="Z115" s="146"/>
      <c r="AA115" s="146"/>
    </row>
    <row r="116" spans="1:27" ht="15.75" customHeight="1" x14ac:dyDescent="0.2">
      <c r="A116" s="146"/>
      <c r="B116" s="146"/>
      <c r="C116" s="146"/>
      <c r="D116" s="146"/>
      <c r="E116" s="146"/>
      <c r="F116" s="146"/>
      <c r="G116" s="146"/>
      <c r="H116" s="146"/>
      <c r="I116" s="146"/>
      <c r="J116" s="146"/>
      <c r="K116" s="146"/>
      <c r="L116" s="146"/>
      <c r="M116" s="146"/>
      <c r="N116" s="146"/>
      <c r="O116" s="146"/>
      <c r="P116" s="146"/>
      <c r="Q116" s="146"/>
      <c r="R116" s="146"/>
      <c r="S116" s="146"/>
      <c r="T116" s="146"/>
      <c r="U116" s="146"/>
      <c r="V116" s="146"/>
      <c r="W116" s="146"/>
      <c r="X116" s="146"/>
      <c r="Y116" s="146"/>
      <c r="Z116" s="146"/>
      <c r="AA116" s="146"/>
    </row>
    <row r="117" spans="1:27" ht="15.75" customHeight="1" x14ac:dyDescent="0.2">
      <c r="A117" s="146"/>
      <c r="B117" s="146"/>
      <c r="C117" s="146"/>
      <c r="D117" s="146"/>
      <c r="E117" s="146"/>
      <c r="F117" s="146"/>
      <c r="G117" s="146"/>
      <c r="H117" s="146"/>
      <c r="I117" s="146"/>
      <c r="J117" s="146"/>
      <c r="K117" s="146"/>
      <c r="L117" s="146"/>
      <c r="M117" s="146"/>
      <c r="N117" s="146"/>
      <c r="O117" s="146"/>
      <c r="P117" s="146"/>
      <c r="Q117" s="146"/>
      <c r="R117" s="146"/>
      <c r="S117" s="146"/>
      <c r="T117" s="146"/>
      <c r="U117" s="146"/>
      <c r="V117" s="146"/>
      <c r="W117" s="146"/>
      <c r="X117" s="146"/>
      <c r="Y117" s="146"/>
      <c r="Z117" s="146"/>
      <c r="AA117" s="146"/>
    </row>
    <row r="118" spans="1:27" ht="15.75" customHeight="1" x14ac:dyDescent="0.2">
      <c r="A118" s="146"/>
      <c r="B118" s="146"/>
      <c r="C118" s="146"/>
      <c r="D118" s="146"/>
      <c r="E118" s="146"/>
      <c r="F118" s="146"/>
      <c r="G118" s="146"/>
      <c r="H118" s="146"/>
      <c r="I118" s="146"/>
      <c r="J118" s="146"/>
      <c r="K118" s="146"/>
      <c r="L118" s="146"/>
      <c r="M118" s="146"/>
      <c r="N118" s="146"/>
      <c r="O118" s="146"/>
      <c r="P118" s="146"/>
      <c r="Q118" s="146"/>
      <c r="R118" s="146"/>
      <c r="S118" s="146"/>
      <c r="T118" s="146"/>
      <c r="U118" s="146"/>
      <c r="V118" s="146"/>
      <c r="W118" s="146"/>
      <c r="X118" s="146"/>
      <c r="Y118" s="146"/>
      <c r="Z118" s="146"/>
      <c r="AA118" s="146"/>
    </row>
    <row r="119" spans="1:27" ht="15.75" customHeight="1" x14ac:dyDescent="0.2">
      <c r="A119" s="146"/>
      <c r="B119" s="146"/>
      <c r="C119" s="146"/>
      <c r="D119" s="146"/>
      <c r="E119" s="146"/>
      <c r="F119" s="146"/>
      <c r="G119" s="146"/>
      <c r="H119" s="146"/>
      <c r="I119" s="146"/>
      <c r="J119" s="146"/>
      <c r="K119" s="146"/>
      <c r="L119" s="146"/>
      <c r="M119" s="146"/>
      <c r="N119" s="146"/>
      <c r="O119" s="146"/>
      <c r="P119" s="146"/>
      <c r="Q119" s="146"/>
      <c r="R119" s="146"/>
      <c r="S119" s="146"/>
      <c r="T119" s="146"/>
      <c r="U119" s="146"/>
      <c r="V119" s="146"/>
      <c r="W119" s="146"/>
      <c r="X119" s="146"/>
      <c r="Y119" s="146"/>
      <c r="Z119" s="146"/>
      <c r="AA119" s="146"/>
    </row>
    <row r="120" spans="1:27" ht="15.75" customHeight="1" x14ac:dyDescent="0.2">
      <c r="A120" s="146"/>
      <c r="B120" s="146"/>
      <c r="C120" s="146"/>
      <c r="D120" s="146"/>
      <c r="E120" s="146"/>
      <c r="F120" s="146"/>
      <c r="G120" s="146"/>
      <c r="H120" s="146"/>
      <c r="I120" s="146"/>
      <c r="J120" s="146"/>
      <c r="K120" s="146"/>
      <c r="L120" s="146"/>
      <c r="M120" s="146"/>
      <c r="N120" s="146"/>
      <c r="O120" s="146"/>
      <c r="P120" s="146"/>
      <c r="Q120" s="146"/>
      <c r="R120" s="146"/>
      <c r="S120" s="146"/>
      <c r="T120" s="146"/>
      <c r="U120" s="146"/>
      <c r="V120" s="146"/>
      <c r="W120" s="146"/>
      <c r="X120" s="146"/>
      <c r="Y120" s="146"/>
      <c r="Z120" s="146"/>
      <c r="AA120" s="146"/>
    </row>
    <row r="121" spans="1:27" ht="15.75" customHeight="1" x14ac:dyDescent="0.2">
      <c r="A121" s="146"/>
      <c r="B121" s="146"/>
      <c r="C121" s="146"/>
      <c r="D121" s="146"/>
      <c r="E121" s="146"/>
      <c r="F121" s="146"/>
      <c r="G121" s="146"/>
      <c r="H121" s="146"/>
      <c r="I121" s="146"/>
      <c r="J121" s="146"/>
      <c r="K121" s="146"/>
      <c r="L121" s="146"/>
      <c r="M121" s="146"/>
      <c r="N121" s="146"/>
      <c r="O121" s="146"/>
      <c r="P121" s="146"/>
      <c r="Q121" s="146"/>
      <c r="R121" s="146"/>
      <c r="S121" s="146"/>
      <c r="T121" s="146"/>
      <c r="U121" s="146"/>
      <c r="V121" s="146"/>
      <c r="W121" s="146"/>
      <c r="X121" s="146"/>
      <c r="Y121" s="146"/>
      <c r="Z121" s="146"/>
      <c r="AA121" s="146"/>
    </row>
    <row r="122" spans="1:27" ht="15.75" customHeight="1" x14ac:dyDescent="0.2">
      <c r="A122" s="146"/>
      <c r="B122" s="146"/>
      <c r="C122" s="146"/>
      <c r="D122" s="146"/>
      <c r="E122" s="146"/>
      <c r="F122" s="146"/>
      <c r="G122" s="146"/>
      <c r="H122" s="146"/>
      <c r="I122" s="146"/>
      <c r="J122" s="146"/>
      <c r="K122" s="146"/>
      <c r="L122" s="146"/>
      <c r="M122" s="146"/>
      <c r="N122" s="146"/>
      <c r="O122" s="146"/>
      <c r="P122" s="146"/>
      <c r="Q122" s="146"/>
      <c r="R122" s="146"/>
      <c r="S122" s="146"/>
      <c r="T122" s="146"/>
      <c r="U122" s="146"/>
      <c r="V122" s="146"/>
      <c r="W122" s="146"/>
      <c r="X122" s="146"/>
      <c r="Y122" s="146"/>
      <c r="Z122" s="146"/>
      <c r="AA122" s="146"/>
    </row>
    <row r="123" spans="1:27" ht="15.75" customHeight="1" x14ac:dyDescent="0.2">
      <c r="A123" s="146"/>
      <c r="B123" s="146"/>
      <c r="C123" s="146"/>
      <c r="D123" s="146"/>
      <c r="E123" s="146"/>
      <c r="F123" s="146"/>
      <c r="G123" s="146"/>
      <c r="H123" s="146"/>
      <c r="I123" s="146"/>
      <c r="J123" s="146"/>
      <c r="K123" s="146"/>
      <c r="L123" s="146"/>
      <c r="M123" s="146"/>
      <c r="N123" s="146"/>
      <c r="O123" s="146"/>
      <c r="P123" s="146"/>
      <c r="Q123" s="146"/>
      <c r="R123" s="146"/>
      <c r="S123" s="146"/>
      <c r="T123" s="146"/>
      <c r="U123" s="146"/>
      <c r="V123" s="146"/>
      <c r="W123" s="146"/>
      <c r="X123" s="146"/>
      <c r="Y123" s="146"/>
      <c r="Z123" s="146"/>
      <c r="AA123" s="146"/>
    </row>
    <row r="124" spans="1:27" ht="15.75" customHeight="1" x14ac:dyDescent="0.2">
      <c r="A124" s="146"/>
      <c r="B124" s="146"/>
      <c r="C124" s="146"/>
      <c r="D124" s="146"/>
      <c r="E124" s="146"/>
      <c r="F124" s="146"/>
      <c r="G124" s="146"/>
      <c r="H124" s="146"/>
      <c r="I124" s="146"/>
      <c r="J124" s="146"/>
      <c r="K124" s="146"/>
      <c r="L124" s="146"/>
      <c r="M124" s="146"/>
      <c r="N124" s="146"/>
      <c r="O124" s="146"/>
      <c r="P124" s="146"/>
      <c r="Q124" s="146"/>
      <c r="R124" s="146"/>
      <c r="S124" s="146"/>
      <c r="T124" s="146"/>
      <c r="U124" s="146"/>
      <c r="V124" s="146"/>
      <c r="W124" s="146"/>
      <c r="X124" s="146"/>
      <c r="Y124" s="146"/>
      <c r="Z124" s="146"/>
      <c r="AA124" s="146"/>
    </row>
    <row r="125" spans="1:27" ht="15.75" customHeight="1" x14ac:dyDescent="0.2">
      <c r="A125" s="146"/>
      <c r="B125" s="146"/>
      <c r="C125" s="146"/>
      <c r="D125" s="146"/>
      <c r="E125" s="146"/>
      <c r="F125" s="146"/>
      <c r="G125" s="146"/>
      <c r="H125" s="146"/>
      <c r="I125" s="146"/>
      <c r="J125" s="146"/>
      <c r="K125" s="146"/>
      <c r="L125" s="146"/>
      <c r="M125" s="146"/>
      <c r="N125" s="146"/>
      <c r="O125" s="146"/>
      <c r="P125" s="146"/>
      <c r="Q125" s="146"/>
      <c r="R125" s="146"/>
      <c r="S125" s="146"/>
      <c r="T125" s="146"/>
      <c r="U125" s="146"/>
      <c r="V125" s="146"/>
      <c r="W125" s="146"/>
      <c r="X125" s="146"/>
      <c r="Y125" s="146"/>
      <c r="Z125" s="146"/>
      <c r="AA125" s="146"/>
    </row>
    <row r="126" spans="1:27" ht="15.75" customHeight="1" x14ac:dyDescent="0.2">
      <c r="A126" s="146"/>
      <c r="B126" s="146"/>
      <c r="C126" s="146"/>
      <c r="D126" s="146"/>
      <c r="E126" s="146"/>
      <c r="F126" s="146"/>
      <c r="G126" s="146"/>
      <c r="H126" s="146"/>
      <c r="I126" s="146"/>
      <c r="J126" s="146"/>
      <c r="K126" s="146"/>
      <c r="L126" s="146"/>
      <c r="M126" s="146"/>
      <c r="N126" s="146"/>
      <c r="O126" s="146"/>
      <c r="P126" s="146"/>
      <c r="Q126" s="146"/>
      <c r="R126" s="146"/>
      <c r="S126" s="146"/>
      <c r="T126" s="146"/>
      <c r="U126" s="146"/>
      <c r="V126" s="146"/>
      <c r="W126" s="146"/>
      <c r="X126" s="146"/>
      <c r="Y126" s="146"/>
      <c r="Z126" s="146"/>
      <c r="AA126" s="146"/>
    </row>
    <row r="127" spans="1:27" ht="15.75" customHeight="1" x14ac:dyDescent="0.2">
      <c r="A127" s="146"/>
      <c r="B127" s="146"/>
      <c r="C127" s="146"/>
      <c r="D127" s="146"/>
      <c r="E127" s="146"/>
      <c r="F127" s="146"/>
      <c r="G127" s="146"/>
      <c r="H127" s="146"/>
      <c r="I127" s="146"/>
      <c r="J127" s="146"/>
      <c r="K127" s="146"/>
      <c r="L127" s="146"/>
      <c r="M127" s="146"/>
      <c r="N127" s="146"/>
      <c r="O127" s="146"/>
      <c r="P127" s="146"/>
      <c r="Q127" s="146"/>
      <c r="R127" s="146"/>
      <c r="S127" s="146"/>
      <c r="T127" s="146"/>
      <c r="U127" s="146"/>
      <c r="V127" s="146"/>
      <c r="W127" s="146"/>
      <c r="X127" s="146"/>
      <c r="Y127" s="146"/>
      <c r="Z127" s="146"/>
      <c r="AA127" s="146"/>
    </row>
    <row r="128" spans="1:27" ht="15.75" customHeight="1" x14ac:dyDescent="0.2">
      <c r="A128" s="146"/>
      <c r="B128" s="146"/>
      <c r="C128" s="146"/>
      <c r="D128" s="146"/>
      <c r="E128" s="146"/>
      <c r="F128" s="146"/>
      <c r="G128" s="146"/>
      <c r="H128" s="146"/>
      <c r="I128" s="146"/>
      <c r="J128" s="146"/>
      <c r="K128" s="146"/>
      <c r="L128" s="146"/>
      <c r="M128" s="146"/>
      <c r="N128" s="146"/>
      <c r="O128" s="146"/>
      <c r="P128" s="146"/>
      <c r="Q128" s="146"/>
      <c r="R128" s="146"/>
      <c r="S128" s="146"/>
      <c r="T128" s="146"/>
      <c r="U128" s="146"/>
      <c r="V128" s="146"/>
      <c r="W128" s="146"/>
      <c r="X128" s="146"/>
      <c r="Y128" s="146"/>
      <c r="Z128" s="146"/>
      <c r="AA128" s="146"/>
    </row>
    <row r="129" spans="1:27" ht="15.75" customHeight="1" x14ac:dyDescent="0.2">
      <c r="A129" s="146"/>
      <c r="B129" s="146"/>
      <c r="C129" s="146"/>
      <c r="D129" s="146"/>
      <c r="E129" s="146"/>
      <c r="F129" s="146"/>
      <c r="G129" s="146"/>
      <c r="H129" s="146"/>
      <c r="I129" s="146"/>
      <c r="J129" s="146"/>
      <c r="K129" s="146"/>
      <c r="L129" s="146"/>
      <c r="M129" s="146"/>
      <c r="N129" s="146"/>
      <c r="O129" s="146"/>
      <c r="P129" s="146"/>
      <c r="Q129" s="146"/>
      <c r="R129" s="146"/>
      <c r="S129" s="146"/>
      <c r="T129" s="146"/>
      <c r="U129" s="146"/>
      <c r="V129" s="146"/>
      <c r="W129" s="146"/>
      <c r="X129" s="146"/>
      <c r="Y129" s="146"/>
      <c r="Z129" s="146"/>
      <c r="AA129" s="146"/>
    </row>
    <row r="130" spans="1:27" ht="15.75" customHeight="1" x14ac:dyDescent="0.2">
      <c r="A130" s="146"/>
      <c r="B130" s="146"/>
      <c r="C130" s="146"/>
      <c r="D130" s="146"/>
      <c r="E130" s="146"/>
      <c r="F130" s="146"/>
      <c r="G130" s="146"/>
      <c r="H130" s="146"/>
      <c r="I130" s="146"/>
      <c r="J130" s="146"/>
      <c r="K130" s="146"/>
      <c r="L130" s="146"/>
      <c r="M130" s="146"/>
      <c r="N130" s="146"/>
      <c r="O130" s="146"/>
      <c r="P130" s="146"/>
      <c r="Q130" s="146"/>
      <c r="R130" s="146"/>
      <c r="S130" s="146"/>
      <c r="T130" s="146"/>
      <c r="U130" s="146"/>
      <c r="V130" s="146"/>
      <c r="W130" s="146"/>
      <c r="X130" s="146"/>
      <c r="Y130" s="146"/>
      <c r="Z130" s="146"/>
      <c r="AA130" s="146"/>
    </row>
    <row r="131" spans="1:27" ht="15.75" customHeight="1" x14ac:dyDescent="0.2">
      <c r="A131" s="146"/>
      <c r="B131" s="146"/>
      <c r="C131" s="146"/>
      <c r="D131" s="146"/>
      <c r="E131" s="146"/>
      <c r="F131" s="146"/>
      <c r="G131" s="146"/>
      <c r="H131" s="146"/>
      <c r="I131" s="146"/>
      <c r="J131" s="146"/>
      <c r="K131" s="146"/>
      <c r="L131" s="146"/>
      <c r="M131" s="146"/>
      <c r="N131" s="146"/>
      <c r="O131" s="146"/>
      <c r="P131" s="146"/>
      <c r="Q131" s="146"/>
      <c r="R131" s="146"/>
      <c r="S131" s="146"/>
      <c r="T131" s="146"/>
      <c r="U131" s="146"/>
      <c r="V131" s="146"/>
      <c r="W131" s="146"/>
      <c r="X131" s="146"/>
      <c r="Y131" s="146"/>
      <c r="Z131" s="146"/>
      <c r="AA131" s="146"/>
    </row>
    <row r="132" spans="1:27" ht="15.75" customHeight="1" x14ac:dyDescent="0.2">
      <c r="A132" s="146"/>
      <c r="B132" s="146"/>
      <c r="C132" s="146"/>
      <c r="D132" s="146"/>
      <c r="E132" s="146"/>
      <c r="F132" s="146"/>
      <c r="G132" s="146"/>
      <c r="H132" s="146"/>
      <c r="I132" s="146"/>
      <c r="J132" s="146"/>
      <c r="K132" s="146"/>
      <c r="L132" s="146"/>
      <c r="M132" s="146"/>
      <c r="N132" s="146"/>
      <c r="O132" s="146"/>
      <c r="P132" s="146"/>
      <c r="Q132" s="146"/>
      <c r="R132" s="146"/>
      <c r="S132" s="146"/>
      <c r="T132" s="146"/>
      <c r="U132" s="146"/>
      <c r="V132" s="146"/>
      <c r="W132" s="146"/>
      <c r="X132" s="146"/>
      <c r="Y132" s="146"/>
      <c r="Z132" s="146"/>
      <c r="AA132" s="146"/>
    </row>
    <row r="133" spans="1:27" ht="15.75" customHeight="1" x14ac:dyDescent="0.2">
      <c r="A133" s="146"/>
      <c r="B133" s="146"/>
      <c r="C133" s="146"/>
      <c r="D133" s="146"/>
      <c r="E133" s="146"/>
      <c r="F133" s="146"/>
      <c r="G133" s="146"/>
      <c r="H133" s="146"/>
      <c r="I133" s="146"/>
      <c r="J133" s="146"/>
      <c r="K133" s="146"/>
      <c r="L133" s="146"/>
      <c r="M133" s="146"/>
      <c r="N133" s="146"/>
      <c r="O133" s="146"/>
      <c r="P133" s="146"/>
      <c r="Q133" s="146"/>
      <c r="R133" s="146"/>
      <c r="S133" s="146"/>
      <c r="T133" s="146"/>
      <c r="U133" s="146"/>
      <c r="V133" s="146"/>
      <c r="W133" s="146"/>
      <c r="X133" s="146"/>
      <c r="Y133" s="146"/>
      <c r="Z133" s="146"/>
      <c r="AA133" s="146"/>
    </row>
    <row r="134" spans="1:27" ht="15.75" customHeight="1" x14ac:dyDescent="0.2">
      <c r="A134" s="146"/>
      <c r="B134" s="146"/>
      <c r="C134" s="146"/>
      <c r="D134" s="146"/>
      <c r="E134" s="146"/>
      <c r="F134" s="146"/>
      <c r="G134" s="146"/>
      <c r="H134" s="146"/>
      <c r="I134" s="146"/>
      <c r="J134" s="146"/>
      <c r="K134" s="146"/>
      <c r="L134" s="146"/>
      <c r="M134" s="146"/>
      <c r="N134" s="146"/>
      <c r="O134" s="146"/>
      <c r="P134" s="146"/>
      <c r="Q134" s="146"/>
      <c r="R134" s="146"/>
      <c r="S134" s="146"/>
      <c r="T134" s="146"/>
      <c r="U134" s="146"/>
      <c r="V134" s="146"/>
      <c r="W134" s="146"/>
      <c r="X134" s="146"/>
      <c r="Y134" s="146"/>
      <c r="Z134" s="146"/>
      <c r="AA134" s="146"/>
    </row>
    <row r="135" spans="1:27" ht="15.75" customHeight="1" x14ac:dyDescent="0.2">
      <c r="A135" s="146"/>
      <c r="B135" s="146"/>
      <c r="C135" s="146"/>
      <c r="D135" s="146"/>
      <c r="E135" s="146"/>
      <c r="F135" s="146"/>
      <c r="G135" s="146"/>
      <c r="H135" s="146"/>
      <c r="I135" s="146"/>
      <c r="J135" s="146"/>
      <c r="K135" s="146"/>
      <c r="L135" s="146"/>
      <c r="M135" s="146"/>
      <c r="N135" s="146"/>
      <c r="O135" s="146"/>
      <c r="P135" s="146"/>
      <c r="Q135" s="146"/>
      <c r="R135" s="146"/>
      <c r="S135" s="146"/>
      <c r="T135" s="146"/>
      <c r="U135" s="146"/>
      <c r="V135" s="146"/>
      <c r="W135" s="146"/>
      <c r="X135" s="146"/>
      <c r="Y135" s="146"/>
      <c r="Z135" s="146"/>
      <c r="AA135" s="146"/>
    </row>
    <row r="136" spans="1:27" ht="15.75" customHeight="1" x14ac:dyDescent="0.2">
      <c r="A136" s="146"/>
      <c r="B136" s="146"/>
      <c r="C136" s="146"/>
      <c r="D136" s="146"/>
      <c r="E136" s="146"/>
      <c r="F136" s="146"/>
      <c r="G136" s="146"/>
      <c r="H136" s="146"/>
      <c r="I136" s="146"/>
      <c r="J136" s="146"/>
      <c r="K136" s="146"/>
      <c r="L136" s="146"/>
      <c r="M136" s="146"/>
      <c r="N136" s="146"/>
      <c r="O136" s="146"/>
      <c r="P136" s="146"/>
      <c r="Q136" s="146"/>
      <c r="R136" s="146"/>
      <c r="S136" s="146"/>
      <c r="T136" s="146"/>
      <c r="U136" s="146"/>
      <c r="V136" s="146"/>
      <c r="W136" s="146"/>
      <c r="X136" s="146"/>
      <c r="Y136" s="146"/>
      <c r="Z136" s="146"/>
      <c r="AA136" s="146"/>
    </row>
    <row r="137" spans="1:27" ht="15.75" customHeight="1" x14ac:dyDescent="0.2">
      <c r="A137" s="146"/>
      <c r="B137" s="146"/>
      <c r="C137" s="146"/>
      <c r="D137" s="146"/>
      <c r="E137" s="146"/>
      <c r="F137" s="146"/>
      <c r="G137" s="146"/>
      <c r="H137" s="146"/>
      <c r="I137" s="146"/>
      <c r="J137" s="146"/>
      <c r="K137" s="146"/>
      <c r="L137" s="146"/>
      <c r="M137" s="146"/>
      <c r="N137" s="146"/>
      <c r="O137" s="146"/>
      <c r="P137" s="146"/>
      <c r="Q137" s="146"/>
      <c r="R137" s="146"/>
      <c r="S137" s="146"/>
      <c r="T137" s="146"/>
      <c r="U137" s="146"/>
      <c r="V137" s="146"/>
      <c r="W137" s="146"/>
      <c r="X137" s="146"/>
      <c r="Y137" s="146"/>
      <c r="Z137" s="146"/>
      <c r="AA137" s="146"/>
    </row>
    <row r="138" spans="1:27" ht="15.75" customHeight="1" x14ac:dyDescent="0.2">
      <c r="A138" s="146"/>
      <c r="B138" s="146"/>
      <c r="C138" s="146"/>
      <c r="D138" s="146"/>
      <c r="E138" s="146"/>
      <c r="F138" s="146"/>
      <c r="G138" s="146"/>
      <c r="H138" s="146"/>
      <c r="I138" s="146"/>
      <c r="J138" s="146"/>
      <c r="K138" s="146"/>
      <c r="L138" s="146"/>
      <c r="M138" s="146"/>
      <c r="N138" s="146"/>
      <c r="O138" s="146"/>
      <c r="P138" s="146"/>
      <c r="Q138" s="146"/>
      <c r="R138" s="146"/>
      <c r="S138" s="146"/>
      <c r="T138" s="146"/>
      <c r="U138" s="146"/>
      <c r="V138" s="146"/>
      <c r="W138" s="146"/>
      <c r="X138" s="146"/>
      <c r="Y138" s="146"/>
      <c r="Z138" s="146"/>
      <c r="AA138" s="146"/>
    </row>
    <row r="139" spans="1:27" ht="15.75" customHeight="1" x14ac:dyDescent="0.2">
      <c r="A139" s="146"/>
      <c r="B139" s="146"/>
      <c r="C139" s="146"/>
      <c r="D139" s="146"/>
      <c r="E139" s="146"/>
      <c r="F139" s="146"/>
      <c r="G139" s="146"/>
      <c r="H139" s="146"/>
      <c r="I139" s="146"/>
      <c r="J139" s="146"/>
      <c r="K139" s="146"/>
      <c r="L139" s="146"/>
      <c r="M139" s="146"/>
      <c r="N139" s="146"/>
      <c r="O139" s="146"/>
      <c r="P139" s="146"/>
      <c r="Q139" s="146"/>
      <c r="R139" s="146"/>
      <c r="S139" s="146"/>
      <c r="T139" s="146"/>
      <c r="U139" s="146"/>
      <c r="V139" s="146"/>
      <c r="W139" s="146"/>
      <c r="X139" s="146"/>
      <c r="Y139" s="146"/>
      <c r="Z139" s="146"/>
      <c r="AA139" s="146"/>
    </row>
    <row r="140" spans="1:27" ht="15.75" customHeight="1" x14ac:dyDescent="0.2">
      <c r="A140" s="146"/>
      <c r="B140" s="146"/>
      <c r="C140" s="146"/>
      <c r="D140" s="146"/>
      <c r="E140" s="146"/>
      <c r="F140" s="146"/>
      <c r="G140" s="146"/>
      <c r="H140" s="146"/>
      <c r="I140" s="146"/>
      <c r="J140" s="146"/>
      <c r="K140" s="146"/>
      <c r="L140" s="146"/>
      <c r="M140" s="146"/>
      <c r="N140" s="146"/>
      <c r="O140" s="146"/>
      <c r="P140" s="146"/>
      <c r="Q140" s="146"/>
      <c r="R140" s="146"/>
      <c r="S140" s="146"/>
      <c r="T140" s="146"/>
      <c r="U140" s="146"/>
      <c r="V140" s="146"/>
      <c r="W140" s="146"/>
      <c r="X140" s="146"/>
      <c r="Y140" s="146"/>
      <c r="Z140" s="146"/>
      <c r="AA140" s="146"/>
    </row>
    <row r="141" spans="1:27" ht="15.75" customHeight="1" x14ac:dyDescent="0.2">
      <c r="A141" s="146"/>
      <c r="B141" s="146"/>
      <c r="C141" s="146"/>
      <c r="D141" s="146"/>
      <c r="E141" s="146"/>
      <c r="F141" s="146"/>
      <c r="G141" s="146"/>
      <c r="H141" s="146"/>
      <c r="I141" s="146"/>
      <c r="J141" s="146"/>
      <c r="K141" s="146"/>
      <c r="L141" s="146"/>
      <c r="M141" s="146"/>
      <c r="N141" s="146"/>
      <c r="O141" s="146"/>
      <c r="P141" s="146"/>
      <c r="Q141" s="146"/>
      <c r="R141" s="146"/>
      <c r="S141" s="146"/>
      <c r="T141" s="146"/>
      <c r="U141" s="146"/>
      <c r="V141" s="146"/>
      <c r="W141" s="146"/>
      <c r="X141" s="146"/>
      <c r="Y141" s="146"/>
      <c r="Z141" s="146"/>
      <c r="AA141" s="146"/>
    </row>
    <row r="142" spans="1:27" ht="15.75" customHeight="1" x14ac:dyDescent="0.2">
      <c r="A142" s="146"/>
      <c r="B142" s="146"/>
      <c r="C142" s="146"/>
      <c r="D142" s="146"/>
      <c r="E142" s="146"/>
      <c r="F142" s="146"/>
      <c r="G142" s="146"/>
      <c r="H142" s="146"/>
      <c r="I142" s="146"/>
      <c r="J142" s="146"/>
      <c r="K142" s="146"/>
      <c r="L142" s="146"/>
      <c r="M142" s="146"/>
      <c r="N142" s="146"/>
      <c r="O142" s="146"/>
      <c r="P142" s="146"/>
      <c r="Q142" s="146"/>
      <c r="R142" s="146"/>
      <c r="S142" s="146"/>
      <c r="T142" s="146"/>
      <c r="U142" s="146"/>
      <c r="V142" s="146"/>
      <c r="W142" s="146"/>
      <c r="X142" s="146"/>
      <c r="Y142" s="146"/>
      <c r="Z142" s="146"/>
      <c r="AA142" s="146"/>
    </row>
    <row r="143" spans="1:27" ht="15.75" customHeight="1" x14ac:dyDescent="0.2">
      <c r="A143" s="146"/>
      <c r="B143" s="146"/>
      <c r="C143" s="146"/>
      <c r="D143" s="146"/>
      <c r="E143" s="146"/>
      <c r="F143" s="146"/>
      <c r="G143" s="146"/>
      <c r="H143" s="146"/>
      <c r="I143" s="146"/>
      <c r="J143" s="146"/>
      <c r="K143" s="146"/>
      <c r="L143" s="146"/>
      <c r="M143" s="146"/>
      <c r="N143" s="146"/>
      <c r="O143" s="146"/>
      <c r="P143" s="146"/>
      <c r="Q143" s="146"/>
      <c r="R143" s="146"/>
      <c r="S143" s="146"/>
      <c r="T143" s="146"/>
      <c r="U143" s="146"/>
      <c r="V143" s="146"/>
      <c r="W143" s="146"/>
      <c r="X143" s="146"/>
      <c r="Y143" s="146"/>
      <c r="Z143" s="146"/>
      <c r="AA143" s="146"/>
    </row>
    <row r="144" spans="1:27" ht="15.75" customHeight="1" x14ac:dyDescent="0.2">
      <c r="A144" s="146"/>
      <c r="B144" s="146"/>
      <c r="C144" s="146"/>
      <c r="D144" s="146"/>
      <c r="E144" s="146"/>
      <c r="F144" s="146"/>
      <c r="G144" s="146"/>
      <c r="H144" s="146"/>
      <c r="I144" s="146"/>
      <c r="J144" s="146"/>
      <c r="K144" s="146"/>
      <c r="L144" s="146"/>
      <c r="M144" s="146"/>
      <c r="N144" s="146"/>
      <c r="O144" s="146"/>
      <c r="P144" s="146"/>
      <c r="Q144" s="146"/>
      <c r="R144" s="146"/>
      <c r="S144" s="146"/>
      <c r="T144" s="146"/>
      <c r="U144" s="146"/>
      <c r="V144" s="146"/>
      <c r="W144" s="146"/>
      <c r="X144" s="146"/>
      <c r="Y144" s="146"/>
      <c r="Z144" s="146"/>
      <c r="AA144" s="146"/>
    </row>
    <row r="145" spans="1:27" ht="15.75" customHeight="1" x14ac:dyDescent="0.2">
      <c r="A145" s="146"/>
      <c r="B145" s="146"/>
      <c r="C145" s="146"/>
      <c r="D145" s="146"/>
      <c r="E145" s="146"/>
      <c r="F145" s="146"/>
      <c r="G145" s="146"/>
      <c r="H145" s="146"/>
      <c r="I145" s="146"/>
      <c r="J145" s="146"/>
      <c r="K145" s="146"/>
      <c r="L145" s="146"/>
      <c r="M145" s="146"/>
      <c r="N145" s="146"/>
      <c r="O145" s="146"/>
      <c r="P145" s="146"/>
      <c r="Q145" s="146"/>
      <c r="R145" s="146"/>
      <c r="S145" s="146"/>
      <c r="T145" s="146"/>
      <c r="U145" s="146"/>
      <c r="V145" s="146"/>
      <c r="W145" s="146"/>
      <c r="X145" s="146"/>
      <c r="Y145" s="146"/>
      <c r="Z145" s="146"/>
      <c r="AA145" s="146"/>
    </row>
    <row r="146" spans="1:27" ht="15.75" customHeight="1" x14ac:dyDescent="0.2">
      <c r="A146" s="146"/>
      <c r="B146" s="146"/>
      <c r="C146" s="146"/>
      <c r="D146" s="146"/>
      <c r="E146" s="146"/>
      <c r="F146" s="146"/>
      <c r="G146" s="146"/>
      <c r="H146" s="146"/>
      <c r="I146" s="146"/>
      <c r="J146" s="146"/>
      <c r="K146" s="146"/>
      <c r="L146" s="146"/>
      <c r="M146" s="146"/>
      <c r="N146" s="146"/>
      <c r="O146" s="146"/>
      <c r="P146" s="146"/>
      <c r="Q146" s="146"/>
      <c r="R146" s="146"/>
      <c r="S146" s="146"/>
      <c r="T146" s="146"/>
      <c r="U146" s="146"/>
      <c r="V146" s="146"/>
      <c r="W146" s="146"/>
      <c r="X146" s="146"/>
      <c r="Y146" s="146"/>
      <c r="Z146" s="146"/>
      <c r="AA146" s="146"/>
    </row>
    <row r="147" spans="1:27" ht="15.75" customHeight="1" x14ac:dyDescent="0.2">
      <c r="A147" s="146"/>
      <c r="B147" s="146"/>
      <c r="C147" s="146"/>
      <c r="D147" s="146"/>
      <c r="E147" s="146"/>
      <c r="F147" s="146"/>
      <c r="G147" s="146"/>
      <c r="H147" s="146"/>
      <c r="I147" s="146"/>
      <c r="J147" s="146"/>
      <c r="K147" s="146"/>
      <c r="L147" s="146"/>
      <c r="M147" s="146"/>
      <c r="N147" s="146"/>
      <c r="O147" s="146"/>
      <c r="P147" s="146"/>
      <c r="Q147" s="146"/>
      <c r="R147" s="146"/>
      <c r="S147" s="146"/>
      <c r="T147" s="146"/>
      <c r="U147" s="146"/>
      <c r="V147" s="146"/>
      <c r="W147" s="146"/>
      <c r="X147" s="146"/>
      <c r="Y147" s="146"/>
      <c r="Z147" s="146"/>
      <c r="AA147" s="146"/>
    </row>
    <row r="148" spans="1:27" ht="15.75" customHeight="1" x14ac:dyDescent="0.2">
      <c r="A148" s="146"/>
      <c r="B148" s="146"/>
      <c r="C148" s="146"/>
      <c r="D148" s="146"/>
      <c r="E148" s="146"/>
      <c r="F148" s="146"/>
      <c r="G148" s="146"/>
      <c r="H148" s="146"/>
      <c r="I148" s="146"/>
      <c r="J148" s="146"/>
      <c r="K148" s="146"/>
      <c r="L148" s="146"/>
      <c r="M148" s="146"/>
      <c r="N148" s="146"/>
      <c r="O148" s="146"/>
      <c r="P148" s="146"/>
      <c r="Q148" s="146"/>
      <c r="R148" s="146"/>
      <c r="S148" s="146"/>
      <c r="T148" s="146"/>
      <c r="U148" s="146"/>
      <c r="V148" s="146"/>
      <c r="W148" s="146"/>
      <c r="X148" s="146"/>
      <c r="Y148" s="146"/>
      <c r="Z148" s="146"/>
      <c r="AA148" s="146"/>
    </row>
    <row r="149" spans="1:27" ht="15.75" customHeight="1" x14ac:dyDescent="0.2">
      <c r="A149" s="146"/>
      <c r="B149" s="146"/>
      <c r="C149" s="146"/>
      <c r="D149" s="146"/>
      <c r="E149" s="146"/>
      <c r="F149" s="146"/>
      <c r="G149" s="146"/>
      <c r="H149" s="146"/>
      <c r="I149" s="146"/>
      <c r="J149" s="146"/>
      <c r="K149" s="146"/>
      <c r="L149" s="146"/>
      <c r="M149" s="146"/>
      <c r="N149" s="146"/>
      <c r="O149" s="146"/>
      <c r="P149" s="146"/>
      <c r="Q149" s="146"/>
      <c r="R149" s="146"/>
      <c r="S149" s="146"/>
      <c r="T149" s="146"/>
      <c r="U149" s="146"/>
      <c r="V149" s="146"/>
      <c r="W149" s="146"/>
      <c r="X149" s="146"/>
      <c r="Y149" s="146"/>
      <c r="Z149" s="146"/>
      <c r="AA149" s="146"/>
    </row>
    <row r="150" spans="1:27" ht="15.75" customHeight="1" x14ac:dyDescent="0.2">
      <c r="A150" s="146"/>
      <c r="B150" s="146"/>
      <c r="C150" s="146"/>
      <c r="D150" s="146"/>
      <c r="E150" s="146"/>
      <c r="F150" s="146"/>
      <c r="G150" s="146"/>
      <c r="H150" s="146"/>
      <c r="I150" s="146"/>
      <c r="J150" s="146"/>
      <c r="K150" s="146"/>
      <c r="L150" s="146"/>
      <c r="M150" s="146"/>
      <c r="N150" s="146"/>
      <c r="O150" s="146"/>
      <c r="P150" s="146"/>
      <c r="Q150" s="146"/>
      <c r="R150" s="146"/>
      <c r="S150" s="146"/>
      <c r="T150" s="146"/>
      <c r="U150" s="146"/>
      <c r="V150" s="146"/>
      <c r="W150" s="146"/>
      <c r="X150" s="146"/>
      <c r="Y150" s="146"/>
      <c r="Z150" s="146"/>
      <c r="AA150" s="146"/>
    </row>
    <row r="151" spans="1:27" ht="15.75" customHeight="1" x14ac:dyDescent="0.2">
      <c r="A151" s="146"/>
      <c r="B151" s="146"/>
      <c r="C151" s="146"/>
      <c r="D151" s="146"/>
      <c r="E151" s="146"/>
      <c r="F151" s="146"/>
      <c r="G151" s="146"/>
      <c r="H151" s="146"/>
      <c r="I151" s="146"/>
      <c r="J151" s="146"/>
      <c r="K151" s="146"/>
      <c r="L151" s="146"/>
      <c r="M151" s="146"/>
      <c r="N151" s="146"/>
      <c r="O151" s="146"/>
      <c r="P151" s="146"/>
      <c r="Q151" s="146"/>
      <c r="R151" s="146"/>
      <c r="S151" s="146"/>
      <c r="T151" s="146"/>
      <c r="U151" s="146"/>
      <c r="V151" s="146"/>
      <c r="W151" s="146"/>
      <c r="X151" s="146"/>
      <c r="Y151" s="146"/>
      <c r="Z151" s="146"/>
      <c r="AA151" s="146"/>
    </row>
    <row r="152" spans="1:27" ht="15.75" customHeight="1" x14ac:dyDescent="0.2">
      <c r="A152" s="146"/>
      <c r="B152" s="146"/>
      <c r="C152" s="146"/>
      <c r="D152" s="146"/>
      <c r="E152" s="146"/>
      <c r="F152" s="146"/>
      <c r="G152" s="146"/>
      <c r="H152" s="146"/>
      <c r="I152" s="146"/>
      <c r="J152" s="146"/>
      <c r="K152" s="146"/>
      <c r="L152" s="146"/>
      <c r="M152" s="146"/>
      <c r="N152" s="146"/>
      <c r="O152" s="146"/>
      <c r="P152" s="146"/>
      <c r="Q152" s="146"/>
      <c r="R152" s="146"/>
      <c r="S152" s="146"/>
      <c r="T152" s="146"/>
      <c r="U152" s="146"/>
      <c r="V152" s="146"/>
      <c r="W152" s="146"/>
      <c r="X152" s="146"/>
      <c r="Y152" s="146"/>
      <c r="Z152" s="146"/>
      <c r="AA152" s="146"/>
    </row>
    <row r="153" spans="1:27" ht="15.75" customHeight="1" x14ac:dyDescent="0.2">
      <c r="A153" s="146"/>
      <c r="B153" s="146"/>
      <c r="C153" s="146"/>
      <c r="D153" s="146"/>
      <c r="E153" s="146"/>
      <c r="F153" s="146"/>
      <c r="G153" s="146"/>
      <c r="H153" s="146"/>
      <c r="I153" s="146"/>
      <c r="J153" s="146"/>
      <c r="K153" s="146"/>
      <c r="L153" s="146"/>
      <c r="M153" s="146"/>
      <c r="N153" s="146"/>
      <c r="O153" s="146"/>
      <c r="P153" s="146"/>
      <c r="Q153" s="146"/>
      <c r="R153" s="146"/>
      <c r="S153" s="146"/>
      <c r="T153" s="146"/>
      <c r="U153" s="146"/>
      <c r="V153" s="146"/>
      <c r="W153" s="146"/>
      <c r="X153" s="146"/>
      <c r="Y153" s="146"/>
      <c r="Z153" s="146"/>
      <c r="AA153" s="146"/>
    </row>
    <row r="154" spans="1:27" ht="15.75" customHeight="1" x14ac:dyDescent="0.2">
      <c r="A154" s="146"/>
      <c r="B154" s="146"/>
      <c r="C154" s="146"/>
      <c r="D154" s="146"/>
      <c r="E154" s="146"/>
      <c r="F154" s="146"/>
      <c r="G154" s="146"/>
      <c r="H154" s="146"/>
      <c r="I154" s="146"/>
      <c r="J154" s="146"/>
      <c r="K154" s="146"/>
      <c r="L154" s="146"/>
      <c r="M154" s="146"/>
      <c r="N154" s="146"/>
      <c r="O154" s="146"/>
      <c r="P154" s="146"/>
      <c r="Q154" s="146"/>
      <c r="R154" s="146"/>
      <c r="S154" s="146"/>
      <c r="T154" s="146"/>
      <c r="U154" s="146"/>
      <c r="V154" s="146"/>
      <c r="W154" s="146"/>
      <c r="X154" s="146"/>
      <c r="Y154" s="146"/>
      <c r="Z154" s="146"/>
      <c r="AA154" s="146"/>
    </row>
    <row r="155" spans="1:27" ht="15.75" customHeight="1" x14ac:dyDescent="0.2">
      <c r="A155" s="146"/>
      <c r="B155" s="146"/>
      <c r="C155" s="146"/>
      <c r="D155" s="146"/>
      <c r="E155" s="146"/>
      <c r="F155" s="146"/>
      <c r="G155" s="146"/>
      <c r="H155" s="146"/>
      <c r="I155" s="146"/>
      <c r="J155" s="146"/>
      <c r="K155" s="146"/>
      <c r="L155" s="146"/>
      <c r="M155" s="146"/>
      <c r="N155" s="146"/>
      <c r="O155" s="146"/>
      <c r="P155" s="146"/>
      <c r="Q155" s="146"/>
      <c r="R155" s="146"/>
      <c r="S155" s="146"/>
      <c r="T155" s="146"/>
      <c r="U155" s="146"/>
      <c r="V155" s="146"/>
      <c r="W155" s="146"/>
      <c r="X155" s="146"/>
      <c r="Y155" s="146"/>
      <c r="Z155" s="146"/>
      <c r="AA155" s="146"/>
    </row>
    <row r="156" spans="1:27" ht="15.75" customHeight="1" x14ac:dyDescent="0.2">
      <c r="A156" s="146"/>
      <c r="B156" s="146"/>
      <c r="C156" s="146"/>
      <c r="D156" s="146"/>
      <c r="E156" s="146"/>
      <c r="F156" s="146"/>
      <c r="G156" s="146"/>
      <c r="H156" s="146"/>
      <c r="I156" s="146"/>
      <c r="J156" s="146"/>
      <c r="K156" s="146"/>
      <c r="L156" s="146"/>
      <c r="M156" s="146"/>
      <c r="N156" s="146"/>
      <c r="O156" s="146"/>
      <c r="P156" s="146"/>
      <c r="Q156" s="146"/>
      <c r="R156" s="146"/>
      <c r="S156" s="146"/>
      <c r="T156" s="146"/>
      <c r="U156" s="146"/>
      <c r="V156" s="146"/>
      <c r="W156" s="146"/>
      <c r="X156" s="146"/>
      <c r="Y156" s="146"/>
      <c r="Z156" s="146"/>
      <c r="AA156" s="146"/>
    </row>
    <row r="157" spans="1:27" ht="15.75" customHeight="1" x14ac:dyDescent="0.2">
      <c r="A157" s="146"/>
      <c r="B157" s="146"/>
      <c r="C157" s="146"/>
      <c r="D157" s="146"/>
      <c r="E157" s="146"/>
      <c r="F157" s="146"/>
      <c r="G157" s="146"/>
      <c r="H157" s="146"/>
      <c r="I157" s="146"/>
      <c r="J157" s="146"/>
      <c r="K157" s="146"/>
      <c r="L157" s="146"/>
      <c r="M157" s="146"/>
      <c r="N157" s="146"/>
      <c r="O157" s="146"/>
      <c r="P157" s="146"/>
      <c r="Q157" s="146"/>
      <c r="R157" s="146"/>
      <c r="S157" s="146"/>
      <c r="T157" s="146"/>
      <c r="U157" s="146"/>
      <c r="V157" s="146"/>
      <c r="W157" s="146"/>
      <c r="X157" s="146"/>
      <c r="Y157" s="146"/>
      <c r="Z157" s="146"/>
      <c r="AA157" s="146"/>
    </row>
    <row r="158" spans="1:27" ht="15.75" customHeight="1" x14ac:dyDescent="0.2">
      <c r="A158" s="146"/>
      <c r="B158" s="146"/>
      <c r="C158" s="146"/>
      <c r="D158" s="146"/>
      <c r="E158" s="146"/>
      <c r="F158" s="146"/>
      <c r="G158" s="146"/>
      <c r="H158" s="146"/>
      <c r="I158" s="146"/>
      <c r="J158" s="146"/>
      <c r="K158" s="146"/>
      <c r="L158" s="146"/>
      <c r="M158" s="146"/>
      <c r="N158" s="146"/>
      <c r="O158" s="146"/>
      <c r="P158" s="146"/>
      <c r="Q158" s="146"/>
      <c r="R158" s="146"/>
      <c r="S158" s="146"/>
      <c r="T158" s="146"/>
      <c r="U158" s="146"/>
      <c r="V158" s="146"/>
      <c r="W158" s="146"/>
      <c r="X158" s="146"/>
      <c r="Y158" s="146"/>
      <c r="Z158" s="146"/>
      <c r="AA158" s="146"/>
    </row>
    <row r="159" spans="1:27" ht="15.75" customHeight="1" x14ac:dyDescent="0.2">
      <c r="A159" s="146"/>
      <c r="B159" s="146"/>
      <c r="C159" s="146"/>
      <c r="D159" s="146"/>
      <c r="E159" s="146"/>
      <c r="F159" s="146"/>
      <c r="G159" s="146"/>
      <c r="H159" s="146"/>
      <c r="I159" s="146"/>
      <c r="J159" s="146"/>
      <c r="K159" s="146"/>
      <c r="L159" s="146"/>
      <c r="M159" s="146"/>
      <c r="N159" s="146"/>
      <c r="O159" s="146"/>
      <c r="P159" s="146"/>
      <c r="Q159" s="146"/>
      <c r="R159" s="146"/>
      <c r="S159" s="146"/>
      <c r="T159" s="146"/>
      <c r="U159" s="146"/>
      <c r="V159" s="146"/>
      <c r="W159" s="146"/>
      <c r="X159" s="146"/>
      <c r="Y159" s="146"/>
      <c r="Z159" s="146"/>
      <c r="AA159" s="146"/>
    </row>
    <row r="160" spans="1:27" ht="15.75" customHeight="1" x14ac:dyDescent="0.2">
      <c r="A160" s="146"/>
      <c r="B160" s="146"/>
      <c r="C160" s="146"/>
      <c r="D160" s="146"/>
      <c r="E160" s="146"/>
      <c r="F160" s="146"/>
      <c r="G160" s="146"/>
      <c r="H160" s="146"/>
      <c r="I160" s="146"/>
      <c r="J160" s="146"/>
      <c r="K160" s="146"/>
      <c r="L160" s="146"/>
      <c r="M160" s="146"/>
      <c r="N160" s="146"/>
      <c r="O160" s="146"/>
      <c r="P160" s="146"/>
      <c r="Q160" s="146"/>
      <c r="R160" s="146"/>
      <c r="S160" s="146"/>
      <c r="T160" s="146"/>
      <c r="U160" s="146"/>
      <c r="V160" s="146"/>
      <c r="W160" s="146"/>
      <c r="X160" s="146"/>
      <c r="Y160" s="146"/>
      <c r="Z160" s="146"/>
      <c r="AA160" s="146"/>
    </row>
    <row r="161" spans="1:27" ht="15.75" customHeight="1" x14ac:dyDescent="0.2">
      <c r="A161" s="146"/>
      <c r="B161" s="146"/>
      <c r="C161" s="146"/>
      <c r="D161" s="146"/>
      <c r="E161" s="146"/>
      <c r="F161" s="146"/>
      <c r="G161" s="146"/>
      <c r="H161" s="146"/>
      <c r="I161" s="146"/>
      <c r="J161" s="146"/>
      <c r="K161" s="146"/>
      <c r="L161" s="146"/>
      <c r="M161" s="146"/>
      <c r="N161" s="146"/>
      <c r="O161" s="146"/>
      <c r="P161" s="146"/>
      <c r="Q161" s="146"/>
      <c r="R161" s="146"/>
      <c r="S161" s="146"/>
      <c r="T161" s="146"/>
      <c r="U161" s="146"/>
      <c r="V161" s="146"/>
      <c r="W161" s="146"/>
      <c r="X161" s="146"/>
      <c r="Y161" s="146"/>
      <c r="Z161" s="146"/>
      <c r="AA161" s="146"/>
    </row>
    <row r="162" spans="1:27" ht="15.75" customHeight="1" x14ac:dyDescent="0.2">
      <c r="A162" s="146"/>
      <c r="B162" s="146"/>
      <c r="C162" s="146"/>
      <c r="D162" s="146"/>
      <c r="E162" s="146"/>
      <c r="F162" s="146"/>
      <c r="G162" s="146"/>
      <c r="H162" s="146"/>
      <c r="I162" s="146"/>
      <c r="J162" s="146"/>
      <c r="K162" s="146"/>
      <c r="L162" s="146"/>
      <c r="M162" s="146"/>
      <c r="N162" s="146"/>
      <c r="O162" s="146"/>
      <c r="P162" s="146"/>
      <c r="Q162" s="146"/>
      <c r="R162" s="146"/>
      <c r="S162" s="146"/>
      <c r="T162" s="146"/>
      <c r="U162" s="146"/>
      <c r="V162" s="146"/>
      <c r="W162" s="146"/>
      <c r="X162" s="146"/>
      <c r="Y162" s="146"/>
      <c r="Z162" s="146"/>
      <c r="AA162" s="146"/>
    </row>
    <row r="163" spans="1:27" ht="15.75" customHeight="1" x14ac:dyDescent="0.2">
      <c r="A163" s="146"/>
      <c r="B163" s="146"/>
      <c r="C163" s="146"/>
      <c r="D163" s="146"/>
      <c r="E163" s="146"/>
      <c r="F163" s="146"/>
      <c r="G163" s="146"/>
      <c r="H163" s="146"/>
      <c r="I163" s="146"/>
      <c r="J163" s="146"/>
      <c r="K163" s="146"/>
      <c r="L163" s="146"/>
      <c r="M163" s="146"/>
      <c r="N163" s="146"/>
      <c r="O163" s="146"/>
      <c r="P163" s="146"/>
      <c r="Q163" s="146"/>
      <c r="R163" s="146"/>
      <c r="S163" s="146"/>
      <c r="T163" s="146"/>
      <c r="U163" s="146"/>
      <c r="V163" s="146"/>
      <c r="W163" s="146"/>
      <c r="X163" s="146"/>
      <c r="Y163" s="146"/>
      <c r="Z163" s="146"/>
      <c r="AA163" s="146"/>
    </row>
    <row r="164" spans="1:27" ht="15.75" customHeight="1" x14ac:dyDescent="0.2">
      <c r="A164" s="146"/>
      <c r="B164" s="146"/>
      <c r="C164" s="146"/>
      <c r="D164" s="146"/>
      <c r="E164" s="146"/>
      <c r="F164" s="146"/>
      <c r="G164" s="146"/>
      <c r="H164" s="146"/>
      <c r="I164" s="146"/>
      <c r="J164" s="146"/>
      <c r="K164" s="146"/>
      <c r="L164" s="146"/>
      <c r="M164" s="146"/>
      <c r="N164" s="146"/>
      <c r="O164" s="146"/>
      <c r="P164" s="146"/>
      <c r="Q164" s="146"/>
      <c r="R164" s="146"/>
      <c r="S164" s="146"/>
      <c r="T164" s="146"/>
      <c r="U164" s="146"/>
      <c r="V164" s="146"/>
      <c r="W164" s="146"/>
      <c r="X164" s="146"/>
      <c r="Y164" s="146"/>
      <c r="Z164" s="146"/>
      <c r="AA164" s="146"/>
    </row>
    <row r="165" spans="1:27" ht="15.75" customHeight="1" x14ac:dyDescent="0.2">
      <c r="A165" s="146"/>
      <c r="B165" s="146"/>
      <c r="C165" s="146"/>
      <c r="D165" s="146"/>
      <c r="E165" s="146"/>
      <c r="F165" s="146"/>
      <c r="G165" s="146"/>
      <c r="H165" s="146"/>
      <c r="I165" s="146"/>
      <c r="J165" s="146"/>
      <c r="K165" s="146"/>
      <c r="L165" s="146"/>
      <c r="M165" s="146"/>
      <c r="N165" s="146"/>
      <c r="O165" s="146"/>
      <c r="P165" s="146"/>
      <c r="Q165" s="146"/>
      <c r="R165" s="146"/>
      <c r="S165" s="146"/>
      <c r="T165" s="146"/>
      <c r="U165" s="146"/>
      <c r="V165" s="146"/>
      <c r="W165" s="146"/>
      <c r="X165" s="146"/>
      <c r="Y165" s="146"/>
      <c r="Z165" s="146"/>
      <c r="AA165" s="146"/>
    </row>
    <row r="166" spans="1:27" ht="15.75" customHeight="1" x14ac:dyDescent="0.2">
      <c r="A166" s="146"/>
      <c r="B166" s="146"/>
      <c r="C166" s="146"/>
      <c r="D166" s="146"/>
      <c r="E166" s="146"/>
      <c r="F166" s="146"/>
      <c r="G166" s="146"/>
      <c r="H166" s="146"/>
      <c r="I166" s="146"/>
      <c r="J166" s="146"/>
      <c r="K166" s="146"/>
      <c r="L166" s="146"/>
      <c r="M166" s="146"/>
      <c r="N166" s="146"/>
      <c r="O166" s="146"/>
      <c r="P166" s="146"/>
      <c r="Q166" s="146"/>
      <c r="R166" s="146"/>
      <c r="S166" s="146"/>
      <c r="T166" s="146"/>
      <c r="U166" s="146"/>
      <c r="V166" s="146"/>
      <c r="W166" s="146"/>
      <c r="X166" s="146"/>
      <c r="Y166" s="146"/>
      <c r="Z166" s="146"/>
      <c r="AA166" s="146"/>
    </row>
    <row r="167" spans="1:27" ht="15.75" customHeight="1" x14ac:dyDescent="0.2">
      <c r="A167" s="146"/>
      <c r="B167" s="146"/>
      <c r="C167" s="146"/>
      <c r="D167" s="146"/>
      <c r="E167" s="146"/>
      <c r="F167" s="146"/>
      <c r="G167" s="146"/>
      <c r="H167" s="146"/>
      <c r="I167" s="146"/>
      <c r="J167" s="146"/>
      <c r="K167" s="146"/>
      <c r="L167" s="146"/>
      <c r="M167" s="146"/>
      <c r="N167" s="146"/>
      <c r="O167" s="146"/>
      <c r="P167" s="146"/>
      <c r="Q167" s="146"/>
      <c r="R167" s="146"/>
      <c r="S167" s="146"/>
      <c r="T167" s="146"/>
      <c r="U167" s="146"/>
      <c r="V167" s="146"/>
      <c r="W167" s="146"/>
      <c r="X167" s="146"/>
      <c r="Y167" s="146"/>
      <c r="Z167" s="146"/>
      <c r="AA167" s="146"/>
    </row>
    <row r="168" spans="1:27" ht="15.75" customHeight="1" x14ac:dyDescent="0.2">
      <c r="A168" s="146"/>
      <c r="B168" s="146"/>
      <c r="C168" s="146"/>
      <c r="D168" s="146"/>
      <c r="E168" s="146"/>
      <c r="F168" s="146"/>
      <c r="G168" s="146"/>
      <c r="H168" s="146"/>
      <c r="I168" s="146"/>
      <c r="J168" s="146"/>
      <c r="K168" s="146"/>
      <c r="L168" s="146"/>
      <c r="M168" s="146"/>
      <c r="N168" s="146"/>
      <c r="O168" s="146"/>
      <c r="P168" s="146"/>
      <c r="Q168" s="146"/>
      <c r="R168" s="146"/>
      <c r="S168" s="146"/>
      <c r="T168" s="146"/>
      <c r="U168" s="146"/>
      <c r="V168" s="146"/>
      <c r="W168" s="146"/>
      <c r="X168" s="146"/>
      <c r="Y168" s="146"/>
      <c r="Z168" s="146"/>
      <c r="AA168" s="146"/>
    </row>
    <row r="169" spans="1:27" ht="15.75" customHeight="1" x14ac:dyDescent="0.2">
      <c r="A169" s="146"/>
      <c r="B169" s="146"/>
      <c r="C169" s="146"/>
      <c r="D169" s="146"/>
      <c r="E169" s="146"/>
      <c r="F169" s="146"/>
      <c r="G169" s="146"/>
      <c r="H169" s="146"/>
      <c r="I169" s="146"/>
      <c r="J169" s="146"/>
      <c r="K169" s="146"/>
      <c r="L169" s="146"/>
      <c r="M169" s="146"/>
      <c r="N169" s="146"/>
      <c r="O169" s="146"/>
      <c r="P169" s="146"/>
      <c r="Q169" s="146"/>
      <c r="R169" s="146"/>
      <c r="S169" s="146"/>
      <c r="T169" s="146"/>
      <c r="U169" s="146"/>
      <c r="V169" s="146"/>
      <c r="W169" s="146"/>
      <c r="X169" s="146"/>
      <c r="Y169" s="146"/>
      <c r="Z169" s="146"/>
      <c r="AA169" s="146"/>
    </row>
    <row r="170" spans="1:27" ht="15.75" customHeight="1" x14ac:dyDescent="0.2">
      <c r="A170" s="146"/>
      <c r="B170" s="146"/>
      <c r="C170" s="146"/>
      <c r="D170" s="146"/>
      <c r="E170" s="146"/>
      <c r="F170" s="146"/>
      <c r="G170" s="146"/>
      <c r="H170" s="146"/>
      <c r="I170" s="146"/>
      <c r="J170" s="146"/>
      <c r="K170" s="146"/>
      <c r="L170" s="146"/>
      <c r="M170" s="146"/>
      <c r="N170" s="146"/>
      <c r="O170" s="146"/>
      <c r="P170" s="146"/>
      <c r="Q170" s="146"/>
      <c r="R170" s="146"/>
      <c r="S170" s="146"/>
      <c r="T170" s="146"/>
      <c r="U170" s="146"/>
      <c r="V170" s="146"/>
      <c r="W170" s="146"/>
      <c r="X170" s="146"/>
      <c r="Y170" s="146"/>
      <c r="Z170" s="146"/>
      <c r="AA170" s="146"/>
    </row>
    <row r="171" spans="1:27" ht="15.75" customHeight="1" x14ac:dyDescent="0.2">
      <c r="A171" s="146"/>
      <c r="B171" s="146"/>
      <c r="C171" s="146"/>
      <c r="D171" s="146"/>
      <c r="E171" s="146"/>
      <c r="F171" s="146"/>
      <c r="G171" s="146"/>
      <c r="H171" s="146"/>
      <c r="I171" s="146"/>
      <c r="J171" s="146"/>
      <c r="K171" s="146"/>
      <c r="L171" s="146"/>
      <c r="M171" s="146"/>
      <c r="N171" s="146"/>
      <c r="O171" s="146"/>
      <c r="P171" s="146"/>
      <c r="Q171" s="146"/>
      <c r="R171" s="146"/>
      <c r="S171" s="146"/>
      <c r="T171" s="146"/>
      <c r="U171" s="146"/>
      <c r="V171" s="146"/>
      <c r="W171" s="146"/>
      <c r="X171" s="146"/>
      <c r="Y171" s="146"/>
      <c r="Z171" s="146"/>
      <c r="AA171" s="146"/>
    </row>
    <row r="172" spans="1:27" ht="15.75" customHeight="1" x14ac:dyDescent="0.2">
      <c r="A172" s="146"/>
      <c r="B172" s="146"/>
      <c r="C172" s="146"/>
      <c r="D172" s="146"/>
      <c r="E172" s="146"/>
      <c r="F172" s="146"/>
      <c r="G172" s="146"/>
      <c r="H172" s="146"/>
      <c r="I172" s="146"/>
      <c r="J172" s="146"/>
      <c r="K172" s="146"/>
      <c r="L172" s="146"/>
      <c r="M172" s="146"/>
      <c r="N172" s="146"/>
      <c r="O172" s="146"/>
      <c r="P172" s="146"/>
      <c r="Q172" s="146"/>
      <c r="R172" s="146"/>
      <c r="S172" s="146"/>
      <c r="T172" s="146"/>
      <c r="U172" s="146"/>
      <c r="V172" s="146"/>
      <c r="W172" s="146"/>
      <c r="X172" s="146"/>
      <c r="Y172" s="146"/>
      <c r="Z172" s="146"/>
      <c r="AA172" s="146"/>
    </row>
    <row r="173" spans="1:27" ht="15.75" customHeight="1" x14ac:dyDescent="0.2">
      <c r="A173" s="146"/>
      <c r="B173" s="146"/>
      <c r="C173" s="146"/>
      <c r="D173" s="146"/>
      <c r="E173" s="146"/>
      <c r="F173" s="146"/>
      <c r="G173" s="146"/>
      <c r="H173" s="146"/>
      <c r="I173" s="146"/>
      <c r="J173" s="146"/>
      <c r="K173" s="146"/>
      <c r="L173" s="146"/>
      <c r="M173" s="146"/>
      <c r="N173" s="146"/>
      <c r="O173" s="146"/>
      <c r="P173" s="146"/>
      <c r="Q173" s="146"/>
      <c r="R173" s="146"/>
      <c r="S173" s="146"/>
      <c r="T173" s="146"/>
      <c r="U173" s="146"/>
      <c r="V173" s="146"/>
      <c r="W173" s="146"/>
      <c r="X173" s="146"/>
      <c r="Y173" s="146"/>
      <c r="Z173" s="146"/>
      <c r="AA173" s="146"/>
    </row>
    <row r="174" spans="1:27" ht="15.75" customHeight="1" x14ac:dyDescent="0.2">
      <c r="A174" s="146"/>
      <c r="B174" s="146"/>
      <c r="C174" s="146"/>
      <c r="D174" s="146"/>
      <c r="E174" s="146"/>
      <c r="F174" s="146"/>
      <c r="G174" s="146"/>
      <c r="H174" s="146"/>
      <c r="I174" s="146"/>
      <c r="J174" s="146"/>
      <c r="K174" s="146"/>
      <c r="L174" s="146"/>
      <c r="M174" s="146"/>
      <c r="N174" s="146"/>
      <c r="O174" s="146"/>
      <c r="P174" s="146"/>
      <c r="Q174" s="146"/>
      <c r="R174" s="146"/>
      <c r="S174" s="146"/>
      <c r="T174" s="146"/>
      <c r="U174" s="146"/>
      <c r="V174" s="146"/>
      <c r="W174" s="146"/>
      <c r="X174" s="146"/>
      <c r="Y174" s="146"/>
      <c r="Z174" s="146"/>
      <c r="AA174" s="146"/>
    </row>
    <row r="175" spans="1:27" ht="15.75" customHeight="1" x14ac:dyDescent="0.2">
      <c r="A175" s="146"/>
      <c r="B175" s="146"/>
      <c r="C175" s="146"/>
      <c r="D175" s="146"/>
      <c r="E175" s="146"/>
      <c r="F175" s="146"/>
      <c r="G175" s="146"/>
      <c r="H175" s="146"/>
      <c r="I175" s="146"/>
      <c r="J175" s="146"/>
      <c r="K175" s="146"/>
      <c r="L175" s="146"/>
      <c r="M175" s="146"/>
      <c r="N175" s="146"/>
      <c r="O175" s="146"/>
      <c r="P175" s="146"/>
      <c r="Q175" s="146"/>
      <c r="R175" s="146"/>
      <c r="S175" s="146"/>
      <c r="T175" s="146"/>
      <c r="U175" s="146"/>
      <c r="V175" s="146"/>
      <c r="W175" s="146"/>
      <c r="X175" s="146"/>
      <c r="Y175" s="146"/>
      <c r="Z175" s="146"/>
      <c r="AA175" s="146"/>
    </row>
    <row r="176" spans="1:27" ht="15.75" customHeight="1" x14ac:dyDescent="0.2">
      <c r="A176" s="146"/>
      <c r="B176" s="146"/>
      <c r="C176" s="146"/>
      <c r="D176" s="146"/>
      <c r="E176" s="146"/>
      <c r="F176" s="146"/>
      <c r="G176" s="146"/>
      <c r="H176" s="146"/>
      <c r="I176" s="146"/>
      <c r="J176" s="146"/>
      <c r="K176" s="146"/>
      <c r="L176" s="146"/>
      <c r="M176" s="146"/>
      <c r="N176" s="146"/>
      <c r="O176" s="146"/>
      <c r="P176" s="146"/>
      <c r="Q176" s="146"/>
      <c r="R176" s="146"/>
      <c r="S176" s="146"/>
      <c r="T176" s="146"/>
      <c r="U176" s="146"/>
      <c r="V176" s="146"/>
      <c r="W176" s="146"/>
      <c r="X176" s="146"/>
      <c r="Y176" s="146"/>
      <c r="Z176" s="146"/>
      <c r="AA176" s="146"/>
    </row>
    <row r="177" spans="1:27" ht="15.75" customHeight="1" x14ac:dyDescent="0.2">
      <c r="A177" s="146"/>
      <c r="B177" s="146"/>
      <c r="C177" s="146"/>
      <c r="D177" s="146"/>
      <c r="E177" s="146"/>
      <c r="F177" s="146"/>
      <c r="G177" s="146"/>
      <c r="H177" s="146"/>
      <c r="I177" s="146"/>
      <c r="J177" s="146"/>
      <c r="K177" s="146"/>
      <c r="L177" s="146"/>
      <c r="M177" s="146"/>
      <c r="N177" s="146"/>
      <c r="O177" s="146"/>
      <c r="P177" s="146"/>
      <c r="Q177" s="146"/>
      <c r="R177" s="146"/>
      <c r="S177" s="146"/>
      <c r="T177" s="146"/>
      <c r="U177" s="146"/>
      <c r="V177" s="146"/>
      <c r="W177" s="146"/>
      <c r="X177" s="146"/>
      <c r="Y177" s="146"/>
      <c r="Z177" s="146"/>
      <c r="AA177" s="146"/>
    </row>
    <row r="178" spans="1:27" ht="15.75" customHeight="1" x14ac:dyDescent="0.2">
      <c r="A178" s="146"/>
      <c r="B178" s="146"/>
      <c r="C178" s="146"/>
      <c r="D178" s="146"/>
      <c r="E178" s="146"/>
      <c r="F178" s="146"/>
      <c r="G178" s="146"/>
      <c r="H178" s="146"/>
      <c r="I178" s="146"/>
      <c r="J178" s="146"/>
      <c r="K178" s="146"/>
      <c r="L178" s="146"/>
      <c r="M178" s="146"/>
      <c r="N178" s="146"/>
      <c r="O178" s="146"/>
      <c r="P178" s="146"/>
      <c r="Q178" s="146"/>
      <c r="R178" s="146"/>
      <c r="S178" s="146"/>
      <c r="T178" s="146"/>
      <c r="U178" s="146"/>
      <c r="V178" s="146"/>
      <c r="W178" s="146"/>
      <c r="X178" s="146"/>
      <c r="Y178" s="146"/>
      <c r="Z178" s="146"/>
      <c r="AA178" s="146"/>
    </row>
    <row r="179" spans="1:27" ht="15.75" customHeight="1" x14ac:dyDescent="0.2">
      <c r="A179" s="146"/>
      <c r="B179" s="146"/>
      <c r="C179" s="146"/>
      <c r="D179" s="146"/>
      <c r="E179" s="146"/>
      <c r="F179" s="146"/>
      <c r="G179" s="146"/>
      <c r="H179" s="146"/>
      <c r="I179" s="146"/>
      <c r="J179" s="146"/>
      <c r="K179" s="146"/>
      <c r="L179" s="146"/>
      <c r="M179" s="146"/>
      <c r="N179" s="146"/>
      <c r="O179" s="146"/>
      <c r="P179" s="146"/>
      <c r="Q179" s="146"/>
      <c r="R179" s="146"/>
      <c r="S179" s="146"/>
      <c r="T179" s="146"/>
      <c r="U179" s="146"/>
      <c r="V179" s="146"/>
      <c r="W179" s="146"/>
      <c r="X179" s="146"/>
      <c r="Y179" s="146"/>
      <c r="Z179" s="146"/>
      <c r="AA179" s="146"/>
    </row>
    <row r="180" spans="1:27" ht="15.75" customHeight="1" x14ac:dyDescent="0.2">
      <c r="A180" s="146"/>
      <c r="B180" s="146"/>
      <c r="C180" s="146"/>
      <c r="D180" s="146"/>
      <c r="E180" s="146"/>
      <c r="F180" s="146"/>
      <c r="G180" s="146"/>
      <c r="H180" s="146"/>
      <c r="I180" s="146"/>
      <c r="J180" s="146"/>
      <c r="K180" s="146"/>
      <c r="L180" s="146"/>
      <c r="M180" s="146"/>
      <c r="N180" s="146"/>
      <c r="O180" s="146"/>
      <c r="P180" s="146"/>
      <c r="Q180" s="146"/>
      <c r="R180" s="146"/>
      <c r="S180" s="146"/>
      <c r="T180" s="146"/>
      <c r="U180" s="146"/>
      <c r="V180" s="146"/>
      <c r="W180" s="146"/>
      <c r="X180" s="146"/>
      <c r="Y180" s="146"/>
      <c r="Z180" s="146"/>
      <c r="AA180" s="146"/>
    </row>
    <row r="181" spans="1:27" ht="15.75" customHeight="1" x14ac:dyDescent="0.2">
      <c r="A181" s="146"/>
      <c r="B181" s="146"/>
      <c r="C181" s="146"/>
      <c r="D181" s="146"/>
      <c r="E181" s="146"/>
      <c r="F181" s="146"/>
      <c r="G181" s="146"/>
      <c r="H181" s="146"/>
      <c r="I181" s="146"/>
      <c r="J181" s="146"/>
      <c r="K181" s="146"/>
      <c r="L181" s="146"/>
      <c r="M181" s="146"/>
      <c r="N181" s="146"/>
      <c r="O181" s="146"/>
      <c r="P181" s="146"/>
      <c r="Q181" s="146"/>
      <c r="R181" s="146"/>
      <c r="S181" s="146"/>
      <c r="T181" s="146"/>
      <c r="U181" s="146"/>
      <c r="V181" s="146"/>
      <c r="W181" s="146"/>
      <c r="X181" s="146"/>
      <c r="Y181" s="146"/>
      <c r="Z181" s="146"/>
      <c r="AA181" s="146"/>
    </row>
    <row r="182" spans="1:27" ht="15.75" customHeight="1" x14ac:dyDescent="0.2">
      <c r="A182" s="146"/>
      <c r="B182" s="146"/>
      <c r="C182" s="146"/>
      <c r="D182" s="146"/>
      <c r="E182" s="146"/>
      <c r="F182" s="146"/>
      <c r="G182" s="146"/>
      <c r="H182" s="146"/>
      <c r="I182" s="146"/>
      <c r="J182" s="146"/>
      <c r="K182" s="146"/>
      <c r="L182" s="146"/>
      <c r="M182" s="146"/>
      <c r="N182" s="146"/>
      <c r="O182" s="146"/>
      <c r="P182" s="146"/>
      <c r="Q182" s="146"/>
      <c r="R182" s="146"/>
      <c r="S182" s="146"/>
      <c r="T182" s="146"/>
      <c r="U182" s="146"/>
      <c r="V182" s="146"/>
      <c r="W182" s="146"/>
      <c r="X182" s="146"/>
      <c r="Y182" s="146"/>
      <c r="Z182" s="146"/>
      <c r="AA182" s="146"/>
    </row>
    <row r="183" spans="1:27" ht="15.75" customHeight="1" x14ac:dyDescent="0.2">
      <c r="A183" s="146"/>
      <c r="B183" s="146"/>
      <c r="C183" s="146"/>
      <c r="D183" s="146"/>
      <c r="E183" s="146"/>
      <c r="F183" s="146"/>
      <c r="G183" s="146"/>
      <c r="H183" s="146"/>
      <c r="I183" s="146"/>
      <c r="J183" s="146"/>
      <c r="K183" s="146"/>
      <c r="L183" s="146"/>
      <c r="M183" s="146"/>
      <c r="N183" s="146"/>
      <c r="O183" s="146"/>
      <c r="P183" s="146"/>
      <c r="Q183" s="146"/>
      <c r="R183" s="146"/>
      <c r="S183" s="146"/>
      <c r="T183" s="146"/>
      <c r="U183" s="146"/>
      <c r="V183" s="146"/>
      <c r="W183" s="146"/>
      <c r="X183" s="146"/>
      <c r="Y183" s="146"/>
      <c r="Z183" s="146"/>
      <c r="AA183" s="146"/>
    </row>
    <row r="184" spans="1:27" ht="15.75" customHeight="1" x14ac:dyDescent="0.2">
      <c r="A184" s="146"/>
      <c r="B184" s="146"/>
      <c r="C184" s="146"/>
      <c r="D184" s="146"/>
      <c r="E184" s="146"/>
      <c r="F184" s="146"/>
      <c r="G184" s="146"/>
      <c r="H184" s="146"/>
      <c r="I184" s="146"/>
      <c r="J184" s="146"/>
      <c r="K184" s="146"/>
      <c r="L184" s="146"/>
      <c r="M184" s="146"/>
      <c r="N184" s="146"/>
      <c r="O184" s="146"/>
      <c r="P184" s="146"/>
      <c r="Q184" s="146"/>
      <c r="R184" s="146"/>
      <c r="S184" s="146"/>
      <c r="T184" s="146"/>
      <c r="U184" s="146"/>
      <c r="V184" s="146"/>
      <c r="W184" s="146"/>
      <c r="X184" s="146"/>
      <c r="Y184" s="146"/>
      <c r="Z184" s="146"/>
      <c r="AA184" s="146"/>
    </row>
    <row r="185" spans="1:27" ht="15.75" customHeight="1" x14ac:dyDescent="0.2">
      <c r="A185" s="146"/>
      <c r="B185" s="146"/>
      <c r="C185" s="146"/>
      <c r="D185" s="146"/>
      <c r="E185" s="146"/>
      <c r="F185" s="146"/>
      <c r="G185" s="146"/>
      <c r="H185" s="146"/>
      <c r="I185" s="146"/>
      <c r="J185" s="146"/>
      <c r="K185" s="146"/>
      <c r="L185" s="146"/>
      <c r="M185" s="146"/>
      <c r="N185" s="146"/>
      <c r="O185" s="146"/>
      <c r="P185" s="146"/>
      <c r="Q185" s="146"/>
      <c r="R185" s="146"/>
      <c r="S185" s="146"/>
      <c r="T185" s="146"/>
      <c r="U185" s="146"/>
      <c r="V185" s="146"/>
      <c r="W185" s="146"/>
      <c r="X185" s="146"/>
      <c r="Y185" s="146"/>
      <c r="Z185" s="146"/>
      <c r="AA185" s="146"/>
    </row>
    <row r="186" spans="1:27" ht="15.75" customHeight="1" x14ac:dyDescent="0.2">
      <c r="A186" s="146"/>
      <c r="B186" s="146"/>
      <c r="C186" s="146"/>
      <c r="D186" s="146"/>
      <c r="E186" s="146"/>
      <c r="F186" s="146"/>
      <c r="G186" s="146"/>
      <c r="H186" s="146"/>
      <c r="I186" s="146"/>
      <c r="J186" s="146"/>
      <c r="K186" s="146"/>
      <c r="L186" s="146"/>
      <c r="M186" s="146"/>
      <c r="N186" s="146"/>
      <c r="O186" s="146"/>
      <c r="P186" s="146"/>
      <c r="Q186" s="146"/>
      <c r="R186" s="146"/>
      <c r="S186" s="146"/>
      <c r="T186" s="146"/>
      <c r="U186" s="146"/>
      <c r="V186" s="146"/>
      <c r="W186" s="146"/>
      <c r="X186" s="146"/>
      <c r="Y186" s="146"/>
      <c r="Z186" s="146"/>
      <c r="AA186" s="146"/>
    </row>
    <row r="187" spans="1:27" ht="15.75" customHeight="1" x14ac:dyDescent="0.2">
      <c r="A187" s="146"/>
      <c r="B187" s="146"/>
      <c r="C187" s="146"/>
      <c r="D187" s="146"/>
      <c r="E187" s="146"/>
      <c r="F187" s="146"/>
      <c r="G187" s="146"/>
      <c r="H187" s="146"/>
      <c r="I187" s="146"/>
      <c r="J187" s="146"/>
      <c r="K187" s="146"/>
      <c r="L187" s="146"/>
      <c r="M187" s="146"/>
      <c r="N187" s="146"/>
      <c r="O187" s="146"/>
      <c r="P187" s="146"/>
      <c r="Q187" s="146"/>
      <c r="R187" s="146"/>
      <c r="S187" s="146"/>
      <c r="T187" s="146"/>
      <c r="U187" s="146"/>
      <c r="V187" s="146"/>
      <c r="W187" s="146"/>
      <c r="X187" s="146"/>
      <c r="Y187" s="146"/>
      <c r="Z187" s="146"/>
      <c r="AA187" s="146"/>
    </row>
    <row r="188" spans="1:27" ht="15.75" customHeight="1" x14ac:dyDescent="0.2">
      <c r="A188" s="146"/>
      <c r="B188" s="146"/>
      <c r="C188" s="146"/>
      <c r="D188" s="146"/>
      <c r="E188" s="146"/>
      <c r="F188" s="146"/>
      <c r="G188" s="146"/>
      <c r="H188" s="146"/>
      <c r="I188" s="146"/>
      <c r="J188" s="146"/>
      <c r="K188" s="146"/>
      <c r="L188" s="146"/>
      <c r="M188" s="146"/>
      <c r="N188" s="146"/>
      <c r="O188" s="146"/>
      <c r="P188" s="146"/>
      <c r="Q188" s="146"/>
      <c r="R188" s="146"/>
      <c r="S188" s="146"/>
      <c r="T188" s="146"/>
      <c r="U188" s="146"/>
      <c r="V188" s="146"/>
      <c r="W188" s="146"/>
      <c r="X188" s="146"/>
      <c r="Y188" s="146"/>
      <c r="Z188" s="146"/>
      <c r="AA188" s="146"/>
    </row>
    <row r="189" spans="1:27" ht="15.75" customHeight="1" x14ac:dyDescent="0.2">
      <c r="A189" s="146"/>
      <c r="B189" s="146"/>
      <c r="C189" s="146"/>
      <c r="D189" s="146"/>
      <c r="E189" s="146"/>
      <c r="F189" s="146"/>
      <c r="G189" s="146"/>
      <c r="H189" s="146"/>
      <c r="I189" s="146"/>
      <c r="J189" s="146"/>
      <c r="K189" s="146"/>
      <c r="L189" s="146"/>
      <c r="M189" s="146"/>
      <c r="N189" s="146"/>
      <c r="O189" s="146"/>
      <c r="P189" s="146"/>
      <c r="Q189" s="146"/>
      <c r="R189" s="146"/>
      <c r="S189" s="146"/>
      <c r="T189" s="146"/>
      <c r="U189" s="146"/>
      <c r="V189" s="146"/>
      <c r="W189" s="146"/>
      <c r="X189" s="146"/>
      <c r="Y189" s="146"/>
      <c r="Z189" s="146"/>
      <c r="AA189" s="146"/>
    </row>
    <row r="190" spans="1:27" ht="15.75" customHeight="1" x14ac:dyDescent="0.2">
      <c r="A190" s="146"/>
      <c r="B190" s="146"/>
      <c r="C190" s="146"/>
      <c r="D190" s="146"/>
      <c r="E190" s="146"/>
      <c r="F190" s="146"/>
      <c r="G190" s="146"/>
      <c r="H190" s="146"/>
      <c r="I190" s="146"/>
      <c r="J190" s="146"/>
      <c r="K190" s="146"/>
      <c r="L190" s="146"/>
      <c r="M190" s="146"/>
      <c r="N190" s="146"/>
      <c r="O190" s="146"/>
      <c r="P190" s="146"/>
      <c r="Q190" s="146"/>
      <c r="R190" s="146"/>
      <c r="S190" s="146"/>
      <c r="T190" s="146"/>
      <c r="U190" s="146"/>
      <c r="V190" s="146"/>
      <c r="W190" s="146"/>
      <c r="X190" s="146"/>
      <c r="Y190" s="146"/>
      <c r="Z190" s="146"/>
      <c r="AA190" s="146"/>
    </row>
    <row r="191" spans="1:27" ht="15.75" customHeight="1" x14ac:dyDescent="0.2">
      <c r="A191" s="146"/>
      <c r="B191" s="146"/>
      <c r="C191" s="146"/>
      <c r="D191" s="146"/>
      <c r="E191" s="146"/>
      <c r="F191" s="146"/>
      <c r="G191" s="146"/>
      <c r="H191" s="146"/>
      <c r="I191" s="146"/>
      <c r="J191" s="146"/>
      <c r="K191" s="146"/>
      <c r="L191" s="146"/>
      <c r="M191" s="146"/>
      <c r="N191" s="146"/>
      <c r="O191" s="146"/>
      <c r="P191" s="146"/>
      <c r="Q191" s="146"/>
      <c r="R191" s="146"/>
      <c r="S191" s="146"/>
      <c r="T191" s="146"/>
      <c r="U191" s="146"/>
      <c r="V191" s="146"/>
      <c r="W191" s="146"/>
      <c r="X191" s="146"/>
      <c r="Y191" s="146"/>
      <c r="Z191" s="146"/>
      <c r="AA191" s="146"/>
    </row>
    <row r="192" spans="1:27" ht="15.75" customHeight="1" x14ac:dyDescent="0.2">
      <c r="A192" s="146"/>
      <c r="B192" s="146"/>
      <c r="C192" s="146"/>
      <c r="D192" s="146"/>
      <c r="E192" s="146"/>
      <c r="F192" s="146"/>
      <c r="G192" s="146"/>
      <c r="H192" s="146"/>
      <c r="I192" s="146"/>
      <c r="J192" s="146"/>
      <c r="K192" s="146"/>
      <c r="L192" s="146"/>
      <c r="M192" s="146"/>
      <c r="N192" s="146"/>
      <c r="O192" s="146"/>
      <c r="P192" s="146"/>
      <c r="Q192" s="146"/>
      <c r="R192" s="146"/>
      <c r="S192" s="146"/>
      <c r="T192" s="146"/>
      <c r="U192" s="146"/>
      <c r="V192" s="146"/>
      <c r="W192" s="146"/>
      <c r="X192" s="146"/>
      <c r="Y192" s="146"/>
      <c r="Z192" s="146"/>
      <c r="AA192" s="146"/>
    </row>
    <row r="193" spans="1:27" ht="15.75" customHeight="1" x14ac:dyDescent="0.2">
      <c r="A193" s="146"/>
      <c r="B193" s="146"/>
      <c r="C193" s="146"/>
      <c r="D193" s="146"/>
      <c r="E193" s="146"/>
      <c r="F193" s="146"/>
      <c r="G193" s="146"/>
      <c r="H193" s="146"/>
      <c r="I193" s="146"/>
      <c r="J193" s="146"/>
      <c r="K193" s="146"/>
      <c r="L193" s="146"/>
      <c r="M193" s="146"/>
      <c r="N193" s="146"/>
      <c r="O193" s="146"/>
      <c r="P193" s="146"/>
      <c r="Q193" s="146"/>
      <c r="R193" s="146"/>
      <c r="S193" s="146"/>
      <c r="T193" s="146"/>
      <c r="U193" s="146"/>
      <c r="V193" s="146"/>
      <c r="W193" s="146"/>
      <c r="X193" s="146"/>
      <c r="Y193" s="146"/>
      <c r="Z193" s="146"/>
      <c r="AA193" s="146"/>
    </row>
    <row r="194" spans="1:27" ht="15.75" customHeight="1" x14ac:dyDescent="0.2">
      <c r="A194" s="146"/>
      <c r="B194" s="146"/>
      <c r="C194" s="146"/>
      <c r="D194" s="146"/>
      <c r="E194" s="146"/>
      <c r="F194" s="146"/>
      <c r="G194" s="146"/>
      <c r="H194" s="146"/>
      <c r="I194" s="146"/>
      <c r="J194" s="146"/>
      <c r="K194" s="146"/>
      <c r="L194" s="146"/>
      <c r="M194" s="146"/>
      <c r="N194" s="146"/>
      <c r="O194" s="146"/>
      <c r="P194" s="146"/>
      <c r="Q194" s="146"/>
      <c r="R194" s="146"/>
      <c r="S194" s="146"/>
      <c r="T194" s="146"/>
      <c r="U194" s="146"/>
      <c r="V194" s="146"/>
      <c r="W194" s="146"/>
      <c r="X194" s="146"/>
      <c r="Y194" s="146"/>
      <c r="Z194" s="146"/>
      <c r="AA194" s="146"/>
    </row>
    <row r="195" spans="1:27" ht="15.75" customHeight="1" x14ac:dyDescent="0.2">
      <c r="A195" s="146"/>
      <c r="B195" s="146"/>
      <c r="C195" s="146"/>
      <c r="D195" s="146"/>
      <c r="E195" s="146"/>
      <c r="F195" s="146"/>
      <c r="G195" s="146"/>
      <c r="H195" s="146"/>
      <c r="I195" s="146"/>
      <c r="J195" s="146"/>
      <c r="K195" s="146"/>
      <c r="L195" s="146"/>
      <c r="M195" s="146"/>
      <c r="N195" s="146"/>
      <c r="O195" s="146"/>
      <c r="P195" s="146"/>
      <c r="Q195" s="146"/>
      <c r="R195" s="146"/>
      <c r="S195" s="146"/>
      <c r="T195" s="146"/>
      <c r="U195" s="146"/>
      <c r="V195" s="146"/>
      <c r="W195" s="146"/>
      <c r="X195" s="146"/>
      <c r="Y195" s="146"/>
      <c r="Z195" s="146"/>
      <c r="AA195" s="146"/>
    </row>
    <row r="196" spans="1:27" ht="15.75" customHeight="1" x14ac:dyDescent="0.2">
      <c r="A196" s="146"/>
      <c r="B196" s="146"/>
      <c r="C196" s="146"/>
      <c r="D196" s="146"/>
      <c r="E196" s="146"/>
      <c r="F196" s="146"/>
      <c r="G196" s="146"/>
      <c r="H196" s="146"/>
      <c r="I196" s="146"/>
      <c r="J196" s="146"/>
      <c r="K196" s="146"/>
      <c r="L196" s="146"/>
      <c r="M196" s="146"/>
      <c r="N196" s="146"/>
      <c r="O196" s="146"/>
      <c r="P196" s="146"/>
      <c r="Q196" s="146"/>
      <c r="R196" s="146"/>
      <c r="S196" s="146"/>
      <c r="T196" s="146"/>
      <c r="U196" s="146"/>
      <c r="V196" s="146"/>
      <c r="W196" s="146"/>
      <c r="X196" s="146"/>
      <c r="Y196" s="146"/>
      <c r="Z196" s="146"/>
      <c r="AA196" s="146"/>
    </row>
    <row r="197" spans="1:27" ht="15.75" customHeight="1" x14ac:dyDescent="0.2">
      <c r="A197" s="146"/>
      <c r="B197" s="146"/>
      <c r="C197" s="146"/>
      <c r="D197" s="146"/>
      <c r="E197" s="146"/>
      <c r="F197" s="146"/>
      <c r="G197" s="146"/>
      <c r="H197" s="146"/>
      <c r="I197" s="146"/>
      <c r="J197" s="146"/>
      <c r="K197" s="146"/>
      <c r="L197" s="146"/>
      <c r="M197" s="146"/>
      <c r="N197" s="146"/>
      <c r="O197" s="146"/>
      <c r="P197" s="146"/>
      <c r="Q197" s="146"/>
      <c r="R197" s="146"/>
      <c r="S197" s="146"/>
      <c r="T197" s="146"/>
      <c r="U197" s="146"/>
      <c r="V197" s="146"/>
      <c r="W197" s="146"/>
      <c r="X197" s="146"/>
      <c r="Y197" s="146"/>
      <c r="Z197" s="146"/>
      <c r="AA197" s="146"/>
    </row>
    <row r="198" spans="1:27" ht="15.75" customHeight="1" x14ac:dyDescent="0.2">
      <c r="A198" s="146"/>
      <c r="B198" s="146"/>
      <c r="C198" s="146"/>
      <c r="D198" s="146"/>
      <c r="E198" s="146"/>
      <c r="F198" s="146"/>
      <c r="G198" s="146"/>
      <c r="H198" s="146"/>
      <c r="I198" s="146"/>
      <c r="J198" s="146"/>
      <c r="K198" s="146"/>
      <c r="L198" s="146"/>
      <c r="M198" s="146"/>
      <c r="N198" s="146"/>
      <c r="O198" s="146"/>
      <c r="P198" s="146"/>
      <c r="Q198" s="146"/>
      <c r="R198" s="146"/>
      <c r="S198" s="146"/>
      <c r="T198" s="146"/>
      <c r="U198" s="146"/>
      <c r="V198" s="146"/>
      <c r="W198" s="146"/>
      <c r="X198" s="146"/>
      <c r="Y198" s="146"/>
      <c r="Z198" s="146"/>
      <c r="AA198" s="146"/>
    </row>
    <row r="199" spans="1:27" ht="15.75" customHeight="1" x14ac:dyDescent="0.2">
      <c r="A199" s="146"/>
      <c r="B199" s="146"/>
      <c r="C199" s="146"/>
      <c r="D199" s="146"/>
      <c r="E199" s="146"/>
      <c r="F199" s="146"/>
      <c r="G199" s="146"/>
      <c r="H199" s="146"/>
      <c r="I199" s="146"/>
      <c r="J199" s="146"/>
      <c r="K199" s="146"/>
      <c r="L199" s="146"/>
      <c r="M199" s="146"/>
      <c r="N199" s="146"/>
      <c r="O199" s="146"/>
      <c r="P199" s="146"/>
      <c r="Q199" s="146"/>
      <c r="R199" s="146"/>
      <c r="S199" s="146"/>
      <c r="T199" s="146"/>
      <c r="U199" s="146"/>
      <c r="V199" s="146"/>
      <c r="W199" s="146"/>
      <c r="X199" s="146"/>
      <c r="Y199" s="146"/>
      <c r="Z199" s="146"/>
      <c r="AA199" s="146"/>
    </row>
    <row r="200" spans="1:27" ht="15.75" customHeight="1" x14ac:dyDescent="0.2">
      <c r="A200" s="146"/>
      <c r="B200" s="146"/>
      <c r="C200" s="146"/>
      <c r="D200" s="146"/>
      <c r="E200" s="146"/>
      <c r="F200" s="146"/>
      <c r="G200" s="146"/>
      <c r="H200" s="146"/>
      <c r="I200" s="146"/>
      <c r="J200" s="146"/>
      <c r="K200" s="146"/>
      <c r="L200" s="146"/>
      <c r="M200" s="146"/>
      <c r="N200" s="146"/>
      <c r="O200" s="146"/>
      <c r="P200" s="146"/>
      <c r="Q200" s="146"/>
      <c r="R200" s="146"/>
      <c r="S200" s="146"/>
      <c r="T200" s="146"/>
      <c r="U200" s="146"/>
      <c r="V200" s="146"/>
      <c r="W200" s="146"/>
      <c r="X200" s="146"/>
      <c r="Y200" s="146"/>
      <c r="Z200" s="146"/>
      <c r="AA200" s="146"/>
    </row>
    <row r="201" spans="1:27" ht="15.75" customHeight="1" x14ac:dyDescent="0.2">
      <c r="A201" s="146"/>
      <c r="B201" s="146"/>
      <c r="C201" s="146"/>
      <c r="D201" s="146"/>
      <c r="E201" s="146"/>
      <c r="F201" s="146"/>
      <c r="G201" s="146"/>
      <c r="H201" s="146"/>
      <c r="I201" s="146"/>
      <c r="J201" s="146"/>
      <c r="K201" s="146"/>
      <c r="L201" s="146"/>
      <c r="M201" s="146"/>
      <c r="N201" s="146"/>
      <c r="O201" s="146"/>
      <c r="P201" s="146"/>
      <c r="Q201" s="146"/>
      <c r="R201" s="146"/>
      <c r="S201" s="146"/>
      <c r="T201" s="146"/>
      <c r="U201" s="146"/>
      <c r="V201" s="146"/>
      <c r="W201" s="146"/>
      <c r="X201" s="146"/>
      <c r="Y201" s="146"/>
      <c r="Z201" s="146"/>
      <c r="AA201" s="146"/>
    </row>
    <row r="202" spans="1:27" ht="15.75" customHeight="1" x14ac:dyDescent="0.2">
      <c r="A202" s="146"/>
      <c r="B202" s="146"/>
      <c r="C202" s="146"/>
      <c r="D202" s="146"/>
      <c r="E202" s="146"/>
      <c r="F202" s="146"/>
      <c r="G202" s="146"/>
      <c r="H202" s="146"/>
      <c r="I202" s="146"/>
      <c r="J202" s="146"/>
      <c r="K202" s="146"/>
      <c r="L202" s="146"/>
      <c r="M202" s="146"/>
      <c r="N202" s="146"/>
      <c r="O202" s="146"/>
      <c r="P202" s="146"/>
      <c r="Q202" s="146"/>
      <c r="R202" s="146"/>
      <c r="S202" s="146"/>
      <c r="T202" s="146"/>
      <c r="U202" s="146"/>
      <c r="V202" s="146"/>
      <c r="W202" s="146"/>
      <c r="X202" s="146"/>
      <c r="Y202" s="146"/>
      <c r="Z202" s="146"/>
      <c r="AA202" s="146"/>
    </row>
    <row r="203" spans="1:27" ht="15.75" customHeight="1" x14ac:dyDescent="0.2">
      <c r="A203" s="146"/>
      <c r="B203" s="146"/>
      <c r="C203" s="146"/>
      <c r="D203" s="146"/>
      <c r="E203" s="146"/>
      <c r="F203" s="146"/>
      <c r="G203" s="146"/>
      <c r="H203" s="146"/>
      <c r="I203" s="146"/>
      <c r="J203" s="146"/>
      <c r="K203" s="146"/>
      <c r="L203" s="146"/>
      <c r="M203" s="146"/>
      <c r="N203" s="146"/>
      <c r="O203" s="146"/>
      <c r="P203" s="146"/>
      <c r="Q203" s="146"/>
      <c r="R203" s="146"/>
      <c r="S203" s="146"/>
      <c r="T203" s="146"/>
      <c r="U203" s="146"/>
      <c r="V203" s="146"/>
      <c r="W203" s="146"/>
      <c r="X203" s="146"/>
      <c r="Y203" s="146"/>
      <c r="Z203" s="146"/>
      <c r="AA203" s="146"/>
    </row>
    <row r="204" spans="1:27" ht="15.75" customHeight="1" x14ac:dyDescent="0.2">
      <c r="A204" s="146"/>
      <c r="B204" s="146"/>
      <c r="C204" s="146"/>
      <c r="D204" s="146"/>
      <c r="E204" s="146"/>
      <c r="F204" s="146"/>
      <c r="G204" s="146"/>
      <c r="H204" s="146"/>
      <c r="I204" s="146"/>
      <c r="J204" s="146"/>
      <c r="K204" s="146"/>
      <c r="L204" s="146"/>
      <c r="M204" s="146"/>
      <c r="N204" s="146"/>
      <c r="O204" s="146"/>
      <c r="P204" s="146"/>
      <c r="Q204" s="146"/>
      <c r="R204" s="146"/>
      <c r="S204" s="146"/>
      <c r="T204" s="146"/>
      <c r="U204" s="146"/>
      <c r="V204" s="146"/>
      <c r="W204" s="146"/>
      <c r="X204" s="146"/>
      <c r="Y204" s="146"/>
      <c r="Z204" s="146"/>
      <c r="AA204" s="146"/>
    </row>
    <row r="205" spans="1:27" ht="15.75" customHeight="1" x14ac:dyDescent="0.2">
      <c r="A205" s="146"/>
      <c r="B205" s="146"/>
      <c r="C205" s="146"/>
      <c r="D205" s="146"/>
      <c r="E205" s="146"/>
      <c r="F205" s="146"/>
      <c r="G205" s="146"/>
      <c r="H205" s="146"/>
      <c r="I205" s="146"/>
      <c r="J205" s="146"/>
      <c r="K205" s="146"/>
      <c r="L205" s="146"/>
      <c r="M205" s="146"/>
      <c r="N205" s="146"/>
      <c r="O205" s="146"/>
      <c r="P205" s="146"/>
      <c r="Q205" s="146"/>
      <c r="R205" s="146"/>
      <c r="S205" s="146"/>
      <c r="T205" s="146"/>
      <c r="U205" s="146"/>
      <c r="V205" s="146"/>
      <c r="W205" s="146"/>
      <c r="X205" s="146"/>
      <c r="Y205" s="146"/>
      <c r="Z205" s="146"/>
      <c r="AA205" s="146"/>
    </row>
    <row r="206" spans="1:27" ht="15.75" customHeight="1" x14ac:dyDescent="0.2">
      <c r="A206" s="146"/>
      <c r="B206" s="146"/>
      <c r="C206" s="146"/>
      <c r="D206" s="146"/>
      <c r="E206" s="146"/>
      <c r="F206" s="146"/>
      <c r="G206" s="146"/>
      <c r="H206" s="146"/>
      <c r="I206" s="146"/>
      <c r="J206" s="146"/>
      <c r="K206" s="146"/>
      <c r="L206" s="146"/>
      <c r="M206" s="146"/>
      <c r="N206" s="146"/>
      <c r="O206" s="146"/>
      <c r="P206" s="146"/>
      <c r="Q206" s="146"/>
      <c r="R206" s="146"/>
      <c r="S206" s="146"/>
      <c r="T206" s="146"/>
      <c r="U206" s="146"/>
      <c r="V206" s="146"/>
      <c r="W206" s="146"/>
      <c r="X206" s="146"/>
      <c r="Y206" s="146"/>
      <c r="Z206" s="146"/>
      <c r="AA206" s="146"/>
    </row>
    <row r="207" spans="1:27" ht="15.75" customHeight="1" x14ac:dyDescent="0.2">
      <c r="A207" s="146"/>
      <c r="B207" s="146"/>
      <c r="C207" s="146"/>
      <c r="D207" s="146"/>
      <c r="E207" s="146"/>
      <c r="F207" s="146"/>
      <c r="G207" s="146"/>
      <c r="H207" s="146"/>
      <c r="I207" s="146"/>
      <c r="J207" s="146"/>
      <c r="K207" s="146"/>
      <c r="L207" s="146"/>
      <c r="M207" s="146"/>
      <c r="N207" s="146"/>
      <c r="O207" s="146"/>
      <c r="P207" s="146"/>
      <c r="Q207" s="146"/>
      <c r="R207" s="146"/>
      <c r="S207" s="146"/>
      <c r="T207" s="146"/>
      <c r="U207" s="146"/>
      <c r="V207" s="146"/>
      <c r="W207" s="146"/>
      <c r="X207" s="146"/>
      <c r="Y207" s="146"/>
      <c r="Z207" s="146"/>
      <c r="AA207" s="146"/>
    </row>
    <row r="208" spans="1:27" ht="15.75" customHeight="1" x14ac:dyDescent="0.2">
      <c r="A208" s="146"/>
      <c r="B208" s="146"/>
      <c r="C208" s="146"/>
      <c r="D208" s="146"/>
      <c r="E208" s="146"/>
      <c r="F208" s="146"/>
      <c r="G208" s="146"/>
      <c r="H208" s="146"/>
      <c r="I208" s="146"/>
      <c r="J208" s="146"/>
      <c r="K208" s="146"/>
      <c r="L208" s="146"/>
      <c r="M208" s="146"/>
      <c r="N208" s="146"/>
      <c r="O208" s="146"/>
      <c r="P208" s="146"/>
      <c r="Q208" s="146"/>
      <c r="R208" s="146"/>
      <c r="S208" s="146"/>
      <c r="T208" s="146"/>
      <c r="U208" s="146"/>
      <c r="V208" s="146"/>
      <c r="W208" s="146"/>
      <c r="X208" s="146"/>
      <c r="Y208" s="146"/>
      <c r="Z208" s="146"/>
      <c r="AA208" s="146"/>
    </row>
    <row r="209" spans="1:27" ht="15.75" customHeight="1" x14ac:dyDescent="0.2">
      <c r="A209" s="146"/>
      <c r="B209" s="146"/>
      <c r="C209" s="146"/>
      <c r="D209" s="146"/>
      <c r="E209" s="146"/>
      <c r="F209" s="146"/>
      <c r="G209" s="146"/>
      <c r="H209" s="146"/>
      <c r="I209" s="146"/>
      <c r="J209" s="146"/>
      <c r="K209" s="146"/>
      <c r="L209" s="146"/>
      <c r="M209" s="146"/>
      <c r="N209" s="146"/>
      <c r="O209" s="146"/>
      <c r="P209" s="146"/>
      <c r="Q209" s="146"/>
      <c r="R209" s="146"/>
      <c r="S209" s="146"/>
      <c r="T209" s="146"/>
      <c r="U209" s="146"/>
      <c r="V209" s="146"/>
      <c r="W209" s="146"/>
      <c r="X209" s="146"/>
      <c r="Y209" s="146"/>
      <c r="Z209" s="146"/>
      <c r="AA209" s="146"/>
    </row>
    <row r="210" spans="1:27" ht="15.75" customHeight="1" x14ac:dyDescent="0.2">
      <c r="A210" s="146"/>
      <c r="B210" s="146"/>
      <c r="C210" s="146"/>
      <c r="D210" s="146"/>
      <c r="E210" s="146"/>
      <c r="F210" s="146"/>
      <c r="G210" s="146"/>
      <c r="H210" s="146"/>
      <c r="I210" s="146"/>
      <c r="J210" s="146"/>
      <c r="K210" s="146"/>
      <c r="L210" s="146"/>
      <c r="M210" s="146"/>
      <c r="N210" s="146"/>
      <c r="O210" s="146"/>
      <c r="P210" s="146"/>
      <c r="Q210" s="146"/>
      <c r="R210" s="146"/>
      <c r="S210" s="146"/>
      <c r="T210" s="146"/>
      <c r="U210" s="146"/>
      <c r="V210" s="146"/>
      <c r="W210" s="146"/>
      <c r="X210" s="146"/>
      <c r="Y210" s="146"/>
      <c r="Z210" s="146"/>
      <c r="AA210" s="146"/>
    </row>
    <row r="211" spans="1:27" ht="15.75" customHeight="1" x14ac:dyDescent="0.2">
      <c r="A211" s="146"/>
      <c r="B211" s="146"/>
      <c r="C211" s="146"/>
      <c r="D211" s="146"/>
      <c r="E211" s="146"/>
      <c r="F211" s="146"/>
      <c r="G211" s="146"/>
      <c r="H211" s="146"/>
      <c r="I211" s="146"/>
      <c r="J211" s="146"/>
      <c r="K211" s="146"/>
      <c r="L211" s="146"/>
      <c r="M211" s="146"/>
      <c r="N211" s="146"/>
      <c r="O211" s="146"/>
      <c r="P211" s="146"/>
      <c r="Q211" s="146"/>
      <c r="R211" s="146"/>
      <c r="S211" s="146"/>
      <c r="T211" s="146"/>
      <c r="U211" s="146"/>
      <c r="V211" s="146"/>
      <c r="W211" s="146"/>
      <c r="X211" s="146"/>
      <c r="Y211" s="146"/>
      <c r="Z211" s="146"/>
      <c r="AA211" s="146"/>
    </row>
    <row r="212" spans="1:27" ht="15.75" customHeight="1" x14ac:dyDescent="0.2">
      <c r="A212" s="146"/>
      <c r="B212" s="146"/>
      <c r="C212" s="146"/>
      <c r="D212" s="146"/>
      <c r="E212" s="146"/>
      <c r="F212" s="146"/>
      <c r="G212" s="146"/>
      <c r="H212" s="146"/>
      <c r="I212" s="146"/>
      <c r="J212" s="146"/>
      <c r="K212" s="146"/>
      <c r="L212" s="146"/>
      <c r="M212" s="146"/>
      <c r="N212" s="146"/>
      <c r="O212" s="146"/>
      <c r="P212" s="146"/>
      <c r="Q212" s="146"/>
      <c r="R212" s="146"/>
      <c r="S212" s="146"/>
      <c r="T212" s="146"/>
      <c r="U212" s="146"/>
      <c r="V212" s="146"/>
      <c r="W212" s="146"/>
      <c r="X212" s="146"/>
      <c r="Y212" s="146"/>
      <c r="Z212" s="146"/>
      <c r="AA212" s="146"/>
    </row>
    <row r="213" spans="1:27" ht="15.75" customHeight="1" x14ac:dyDescent="0.2">
      <c r="A213" s="146"/>
      <c r="B213" s="146"/>
      <c r="C213" s="146"/>
      <c r="D213" s="146"/>
      <c r="E213" s="146"/>
      <c r="F213" s="146"/>
      <c r="G213" s="146"/>
      <c r="H213" s="146"/>
      <c r="I213" s="146"/>
      <c r="J213" s="146"/>
      <c r="K213" s="146"/>
      <c r="L213" s="146"/>
      <c r="M213" s="146"/>
      <c r="N213" s="146"/>
      <c r="O213" s="146"/>
      <c r="P213" s="146"/>
      <c r="Q213" s="146"/>
      <c r="R213" s="146"/>
      <c r="S213" s="146"/>
      <c r="T213" s="146"/>
      <c r="U213" s="146"/>
      <c r="V213" s="146"/>
      <c r="W213" s="146"/>
      <c r="X213" s="146"/>
      <c r="Y213" s="146"/>
      <c r="Z213" s="146"/>
      <c r="AA213" s="146"/>
    </row>
    <row r="214" spans="1:27" ht="15.75" customHeight="1" x14ac:dyDescent="0.2">
      <c r="A214" s="146"/>
      <c r="B214" s="146"/>
      <c r="C214" s="146"/>
      <c r="D214" s="146"/>
      <c r="E214" s="146"/>
      <c r="F214" s="146"/>
      <c r="G214" s="146"/>
      <c r="H214" s="146"/>
      <c r="I214" s="146"/>
      <c r="J214" s="146"/>
      <c r="K214" s="146"/>
      <c r="L214" s="146"/>
      <c r="M214" s="146"/>
      <c r="N214" s="146"/>
      <c r="O214" s="146"/>
      <c r="P214" s="146"/>
      <c r="Q214" s="146"/>
      <c r="R214" s="146"/>
      <c r="S214" s="146"/>
      <c r="T214" s="146"/>
      <c r="U214" s="146"/>
      <c r="V214" s="146"/>
      <c r="W214" s="146"/>
      <c r="X214" s="146"/>
      <c r="Y214" s="146"/>
      <c r="Z214" s="146"/>
      <c r="AA214" s="146"/>
    </row>
    <row r="215" spans="1:27" ht="15.75" customHeight="1" x14ac:dyDescent="0.2">
      <c r="A215" s="146"/>
      <c r="B215" s="146"/>
      <c r="C215" s="146"/>
      <c r="D215" s="146"/>
      <c r="E215" s="146"/>
      <c r="F215" s="146"/>
      <c r="G215" s="146"/>
      <c r="H215" s="146"/>
      <c r="I215" s="146"/>
      <c r="J215" s="146"/>
      <c r="K215" s="146"/>
      <c r="L215" s="146"/>
      <c r="M215" s="146"/>
      <c r="N215" s="146"/>
      <c r="O215" s="146"/>
      <c r="P215" s="146"/>
      <c r="Q215" s="146"/>
      <c r="R215" s="146"/>
      <c r="S215" s="146"/>
      <c r="T215" s="146"/>
      <c r="U215" s="146"/>
      <c r="V215" s="146"/>
      <c r="W215" s="146"/>
      <c r="X215" s="146"/>
      <c r="Y215" s="146"/>
      <c r="Z215" s="146"/>
      <c r="AA215" s="146"/>
    </row>
    <row r="216" spans="1:27" ht="15.75" customHeight="1" x14ac:dyDescent="0.2">
      <c r="A216" s="146"/>
      <c r="B216" s="146"/>
      <c r="C216" s="146"/>
      <c r="D216" s="146"/>
      <c r="E216" s="146"/>
      <c r="F216" s="146"/>
      <c r="G216" s="146"/>
      <c r="H216" s="146"/>
      <c r="I216" s="146"/>
      <c r="J216" s="146"/>
      <c r="K216" s="146"/>
      <c r="L216" s="146"/>
      <c r="M216" s="146"/>
      <c r="N216" s="146"/>
      <c r="O216" s="146"/>
      <c r="P216" s="146"/>
      <c r="Q216" s="146"/>
      <c r="R216" s="146"/>
      <c r="S216" s="146"/>
      <c r="T216" s="146"/>
      <c r="U216" s="146"/>
      <c r="V216" s="146"/>
      <c r="W216" s="146"/>
      <c r="X216" s="146"/>
      <c r="Y216" s="146"/>
      <c r="Z216" s="146"/>
      <c r="AA216" s="146"/>
    </row>
    <row r="217" spans="1:27" ht="15.75" customHeight="1" x14ac:dyDescent="0.2">
      <c r="A217" s="146"/>
      <c r="B217" s="146"/>
      <c r="C217" s="146"/>
      <c r="D217" s="146"/>
      <c r="E217" s="146"/>
      <c r="F217" s="146"/>
      <c r="G217" s="146"/>
      <c r="H217" s="146"/>
      <c r="I217" s="146"/>
      <c r="J217" s="146"/>
      <c r="K217" s="146"/>
      <c r="L217" s="146"/>
      <c r="M217" s="146"/>
      <c r="N217" s="146"/>
      <c r="O217" s="146"/>
      <c r="P217" s="146"/>
      <c r="Q217" s="146"/>
      <c r="R217" s="146"/>
      <c r="S217" s="146"/>
      <c r="T217" s="146"/>
      <c r="U217" s="146"/>
      <c r="V217" s="146"/>
      <c r="W217" s="146"/>
      <c r="X217" s="146"/>
      <c r="Y217" s="146"/>
      <c r="Z217" s="146"/>
      <c r="AA217" s="146"/>
    </row>
    <row r="218" spans="1:27" ht="15.75" customHeight="1" x14ac:dyDescent="0.2">
      <c r="A218" s="146"/>
      <c r="B218" s="146"/>
      <c r="C218" s="146"/>
      <c r="D218" s="146"/>
      <c r="E218" s="146"/>
      <c r="F218" s="146"/>
      <c r="G218" s="146"/>
      <c r="H218" s="146"/>
      <c r="I218" s="146"/>
      <c r="J218" s="146"/>
      <c r="K218" s="146"/>
      <c r="L218" s="146"/>
      <c r="M218" s="146"/>
      <c r="N218" s="146"/>
      <c r="O218" s="146"/>
      <c r="P218" s="146"/>
      <c r="Q218" s="146"/>
      <c r="R218" s="146"/>
      <c r="S218" s="146"/>
      <c r="T218" s="146"/>
      <c r="U218" s="146"/>
      <c r="V218" s="146"/>
      <c r="W218" s="146"/>
      <c r="X218" s="146"/>
      <c r="Y218" s="146"/>
      <c r="Z218" s="146"/>
      <c r="AA218" s="146"/>
    </row>
    <row r="219" spans="1:27" ht="15.75" customHeight="1" x14ac:dyDescent="0.2">
      <c r="A219" s="146"/>
      <c r="B219" s="146"/>
      <c r="C219" s="146"/>
      <c r="D219" s="146"/>
      <c r="E219" s="146"/>
      <c r="F219" s="146"/>
      <c r="G219" s="146"/>
      <c r="H219" s="146"/>
      <c r="I219" s="146"/>
      <c r="J219" s="146"/>
      <c r="K219" s="146"/>
      <c r="L219" s="146"/>
      <c r="M219" s="146"/>
      <c r="N219" s="146"/>
      <c r="O219" s="146"/>
      <c r="P219" s="146"/>
      <c r="Q219" s="146"/>
      <c r="R219" s="146"/>
      <c r="S219" s="146"/>
      <c r="T219" s="146"/>
      <c r="U219" s="146"/>
      <c r="V219" s="146"/>
      <c r="W219" s="146"/>
      <c r="X219" s="146"/>
      <c r="Y219" s="146"/>
      <c r="Z219" s="146"/>
      <c r="AA219" s="146"/>
    </row>
    <row r="220" spans="1:27" ht="15.75" customHeight="1" x14ac:dyDescent="0.2">
      <c r="A220" s="146"/>
      <c r="B220" s="146"/>
      <c r="C220" s="146"/>
      <c r="D220" s="146"/>
      <c r="E220" s="146"/>
      <c r="F220" s="146"/>
      <c r="G220" s="146"/>
      <c r="H220" s="146"/>
      <c r="I220" s="146"/>
      <c r="J220" s="146"/>
      <c r="K220" s="146"/>
      <c r="L220" s="146"/>
      <c r="M220" s="146"/>
      <c r="N220" s="146"/>
      <c r="O220" s="146"/>
      <c r="P220" s="146"/>
      <c r="Q220" s="146"/>
      <c r="R220" s="146"/>
      <c r="S220" s="146"/>
      <c r="T220" s="146"/>
      <c r="U220" s="146"/>
      <c r="V220" s="146"/>
      <c r="W220" s="146"/>
      <c r="X220" s="146"/>
      <c r="Y220" s="146"/>
      <c r="Z220" s="146"/>
      <c r="AA220" s="146"/>
    </row>
    <row r="221" spans="1:27" ht="15.75" customHeight="1" x14ac:dyDescent="0.2">
      <c r="A221" s="146"/>
      <c r="B221" s="146"/>
      <c r="C221" s="146"/>
      <c r="D221" s="146"/>
      <c r="E221" s="146"/>
      <c r="F221" s="146"/>
      <c r="G221" s="146"/>
      <c r="H221" s="146"/>
      <c r="I221" s="146"/>
      <c r="J221" s="146"/>
      <c r="K221" s="146"/>
      <c r="L221" s="146"/>
      <c r="M221" s="146"/>
      <c r="N221" s="146"/>
      <c r="O221" s="146"/>
      <c r="P221" s="146"/>
      <c r="Q221" s="146"/>
      <c r="R221" s="146"/>
      <c r="S221" s="146"/>
      <c r="T221" s="146"/>
      <c r="U221" s="146"/>
      <c r="V221" s="146"/>
      <c r="W221" s="146"/>
      <c r="X221" s="146"/>
      <c r="Y221" s="146"/>
      <c r="Z221" s="146"/>
      <c r="AA221" s="146"/>
    </row>
    <row r="222" spans="1:27" ht="15.75" customHeight="1" x14ac:dyDescent="0.2">
      <c r="A222" s="146"/>
      <c r="B222" s="146"/>
      <c r="C222" s="146"/>
      <c r="D222" s="146"/>
      <c r="E222" s="146"/>
      <c r="F222" s="146"/>
      <c r="G222" s="146"/>
      <c r="H222" s="146"/>
      <c r="I222" s="146"/>
      <c r="J222" s="146"/>
      <c r="K222" s="146"/>
      <c r="L222" s="146"/>
      <c r="M222" s="146"/>
      <c r="N222" s="146"/>
      <c r="O222" s="146"/>
      <c r="P222" s="146"/>
      <c r="Q222" s="146"/>
      <c r="R222" s="146"/>
      <c r="S222" s="146"/>
      <c r="T222" s="146"/>
      <c r="U222" s="146"/>
      <c r="V222" s="146"/>
      <c r="W222" s="146"/>
      <c r="X222" s="146"/>
      <c r="Y222" s="146"/>
      <c r="Z222" s="146"/>
      <c r="AA222" s="146"/>
    </row>
    <row r="223" spans="1:27" ht="15.75" customHeight="1" x14ac:dyDescent="0.2">
      <c r="A223" s="146"/>
      <c r="B223" s="146"/>
      <c r="C223" s="146"/>
      <c r="D223" s="146"/>
      <c r="E223" s="146"/>
      <c r="F223" s="146"/>
      <c r="G223" s="146"/>
      <c r="H223" s="146"/>
      <c r="I223" s="146"/>
      <c r="J223" s="146"/>
      <c r="K223" s="146"/>
      <c r="L223" s="146"/>
      <c r="M223" s="146"/>
      <c r="N223" s="146"/>
      <c r="O223" s="146"/>
      <c r="P223" s="146"/>
      <c r="Q223" s="146"/>
      <c r="R223" s="146"/>
      <c r="S223" s="146"/>
      <c r="T223" s="146"/>
      <c r="U223" s="146"/>
      <c r="V223" s="146"/>
      <c r="W223" s="146"/>
      <c r="X223" s="146"/>
      <c r="Y223" s="146"/>
      <c r="Z223" s="146"/>
      <c r="AA223" s="146"/>
    </row>
    <row r="224" spans="1:27" ht="15.75" customHeight="1" x14ac:dyDescent="0.2">
      <c r="A224" s="146"/>
      <c r="B224" s="146"/>
      <c r="C224" s="146"/>
      <c r="D224" s="146"/>
      <c r="E224" s="146"/>
      <c r="F224" s="146"/>
      <c r="G224" s="146"/>
      <c r="H224" s="146"/>
      <c r="I224" s="146"/>
      <c r="J224" s="146"/>
      <c r="K224" s="146"/>
      <c r="L224" s="146"/>
      <c r="M224" s="146"/>
      <c r="N224" s="146"/>
      <c r="O224" s="146"/>
      <c r="P224" s="146"/>
      <c r="Q224" s="146"/>
      <c r="R224" s="146"/>
      <c r="S224" s="146"/>
      <c r="T224" s="146"/>
      <c r="U224" s="146"/>
      <c r="V224" s="146"/>
      <c r="W224" s="146"/>
      <c r="X224" s="146"/>
      <c r="Y224" s="146"/>
      <c r="Z224" s="146"/>
      <c r="AA224" s="146"/>
    </row>
    <row r="225" spans="1:27" ht="15.75" customHeight="1" x14ac:dyDescent="0.2">
      <c r="A225" s="146"/>
      <c r="B225" s="146"/>
      <c r="C225" s="146"/>
      <c r="D225" s="146"/>
      <c r="E225" s="146"/>
      <c r="F225" s="146"/>
      <c r="G225" s="146"/>
      <c r="H225" s="146"/>
      <c r="I225" s="146"/>
      <c r="J225" s="146"/>
      <c r="K225" s="146"/>
      <c r="L225" s="146"/>
      <c r="M225" s="146"/>
      <c r="N225" s="146"/>
      <c r="O225" s="146"/>
      <c r="P225" s="146"/>
      <c r="Q225" s="146"/>
      <c r="R225" s="146"/>
      <c r="S225" s="146"/>
      <c r="T225" s="146"/>
      <c r="U225" s="146"/>
      <c r="V225" s="146"/>
      <c r="W225" s="146"/>
      <c r="X225" s="146"/>
      <c r="Y225" s="146"/>
      <c r="Z225" s="146"/>
      <c r="AA225" s="146"/>
    </row>
    <row r="226" spans="1:27" ht="15.75" customHeight="1" x14ac:dyDescent="0.2">
      <c r="A226" s="146"/>
      <c r="B226" s="146"/>
      <c r="C226" s="146"/>
      <c r="D226" s="146"/>
      <c r="E226" s="146"/>
      <c r="F226" s="146"/>
      <c r="G226" s="146"/>
      <c r="H226" s="146"/>
      <c r="I226" s="146"/>
      <c r="J226" s="146"/>
      <c r="K226" s="146"/>
      <c r="L226" s="146"/>
      <c r="M226" s="146"/>
      <c r="N226" s="146"/>
      <c r="O226" s="146"/>
      <c r="P226" s="146"/>
      <c r="Q226" s="146"/>
      <c r="R226" s="146"/>
      <c r="S226" s="146"/>
      <c r="T226" s="146"/>
      <c r="U226" s="146"/>
      <c r="V226" s="146"/>
      <c r="W226" s="146"/>
      <c r="X226" s="146"/>
      <c r="Y226" s="146"/>
      <c r="Z226" s="146"/>
      <c r="AA226" s="146"/>
    </row>
    <row r="227" spans="1:27" ht="15.75" customHeight="1" x14ac:dyDescent="0.2">
      <c r="A227" s="146"/>
      <c r="B227" s="146"/>
      <c r="C227" s="146"/>
      <c r="D227" s="146"/>
      <c r="E227" s="146"/>
      <c r="F227" s="146"/>
      <c r="G227" s="146"/>
      <c r="H227" s="146"/>
      <c r="I227" s="146"/>
      <c r="J227" s="146"/>
      <c r="K227" s="146"/>
      <c r="L227" s="146"/>
      <c r="M227" s="146"/>
      <c r="N227" s="146"/>
      <c r="O227" s="146"/>
      <c r="P227" s="146"/>
      <c r="Q227" s="146"/>
      <c r="R227" s="146"/>
      <c r="S227" s="146"/>
      <c r="T227" s="146"/>
      <c r="U227" s="146"/>
      <c r="V227" s="146"/>
      <c r="W227" s="146"/>
      <c r="X227" s="146"/>
      <c r="Y227" s="146"/>
      <c r="Z227" s="146"/>
      <c r="AA227" s="146"/>
    </row>
    <row r="228" spans="1:27" ht="15.75" customHeight="1" x14ac:dyDescent="0.2">
      <c r="A228" s="146"/>
      <c r="B228" s="146"/>
      <c r="C228" s="146"/>
      <c r="D228" s="146"/>
      <c r="E228" s="146"/>
      <c r="F228" s="146"/>
      <c r="G228" s="146"/>
      <c r="H228" s="146"/>
      <c r="I228" s="146"/>
      <c r="J228" s="146"/>
      <c r="K228" s="146"/>
      <c r="L228" s="146"/>
      <c r="M228" s="146"/>
      <c r="N228" s="146"/>
      <c r="O228" s="146"/>
      <c r="P228" s="146"/>
      <c r="Q228" s="146"/>
      <c r="R228" s="146"/>
      <c r="S228" s="146"/>
      <c r="T228" s="146"/>
      <c r="U228" s="146"/>
      <c r="V228" s="146"/>
      <c r="W228" s="146"/>
      <c r="X228" s="146"/>
      <c r="Y228" s="146"/>
      <c r="Z228" s="146"/>
      <c r="AA228" s="146"/>
    </row>
    <row r="229" spans="1:27" ht="15.75" customHeight="1" x14ac:dyDescent="0.2">
      <c r="A229" s="146"/>
      <c r="B229" s="146"/>
      <c r="C229" s="146"/>
      <c r="D229" s="146"/>
      <c r="E229" s="146"/>
      <c r="F229" s="146"/>
      <c r="G229" s="146"/>
      <c r="H229" s="146"/>
      <c r="I229" s="146"/>
      <c r="J229" s="146"/>
      <c r="K229" s="146"/>
      <c r="L229" s="146"/>
      <c r="M229" s="146"/>
      <c r="N229" s="146"/>
      <c r="O229" s="146"/>
      <c r="P229" s="146"/>
      <c r="Q229" s="146"/>
      <c r="R229" s="146"/>
      <c r="S229" s="146"/>
      <c r="T229" s="146"/>
      <c r="U229" s="146"/>
      <c r="V229" s="146"/>
      <c r="W229" s="146"/>
      <c r="X229" s="146"/>
      <c r="Y229" s="146"/>
      <c r="Z229" s="146"/>
      <c r="AA229" s="146"/>
    </row>
    <row r="230" spans="1:27" ht="15.75" customHeight="1" x14ac:dyDescent="0.2">
      <c r="A230" s="146"/>
      <c r="B230" s="146"/>
      <c r="C230" s="146"/>
      <c r="D230" s="146"/>
      <c r="E230" s="146"/>
      <c r="F230" s="146"/>
      <c r="G230" s="146"/>
      <c r="H230" s="146"/>
      <c r="I230" s="146"/>
      <c r="J230" s="146"/>
      <c r="K230" s="146"/>
      <c r="L230" s="146"/>
      <c r="M230" s="146"/>
      <c r="N230" s="146"/>
      <c r="O230" s="146"/>
      <c r="P230" s="146"/>
      <c r="Q230" s="146"/>
      <c r="R230" s="146"/>
      <c r="S230" s="146"/>
      <c r="T230" s="146"/>
      <c r="U230" s="146"/>
      <c r="V230" s="146"/>
      <c r="W230" s="146"/>
      <c r="X230" s="146"/>
      <c r="Y230" s="146"/>
      <c r="Z230" s="146"/>
      <c r="AA230" s="146"/>
    </row>
    <row r="231" spans="1:27" ht="15.75" customHeight="1" x14ac:dyDescent="0.2">
      <c r="A231" s="146"/>
      <c r="B231" s="146"/>
      <c r="C231" s="146"/>
      <c r="D231" s="146"/>
      <c r="E231" s="146"/>
      <c r="F231" s="146"/>
      <c r="G231" s="146"/>
      <c r="H231" s="146"/>
      <c r="I231" s="146"/>
      <c r="J231" s="146"/>
      <c r="K231" s="146"/>
      <c r="L231" s="146"/>
      <c r="M231" s="146"/>
      <c r="N231" s="146"/>
      <c r="O231" s="146"/>
      <c r="P231" s="146"/>
      <c r="Q231" s="146"/>
      <c r="R231" s="146"/>
      <c r="S231" s="146"/>
      <c r="T231" s="146"/>
      <c r="U231" s="146"/>
      <c r="V231" s="146"/>
      <c r="W231" s="146"/>
      <c r="X231" s="146"/>
      <c r="Y231" s="146"/>
      <c r="Z231" s="146"/>
      <c r="AA231" s="146"/>
    </row>
    <row r="232" spans="1:27" ht="15.75" customHeight="1" x14ac:dyDescent="0.2">
      <c r="A232" s="146"/>
      <c r="B232" s="146"/>
      <c r="C232" s="146"/>
      <c r="D232" s="146"/>
      <c r="E232" s="146"/>
      <c r="F232" s="146"/>
      <c r="G232" s="146"/>
      <c r="H232" s="146"/>
      <c r="I232" s="146"/>
      <c r="J232" s="146"/>
      <c r="K232" s="146"/>
      <c r="L232" s="146"/>
      <c r="M232" s="146"/>
      <c r="N232" s="146"/>
      <c r="O232" s="146"/>
      <c r="P232" s="146"/>
      <c r="Q232" s="146"/>
      <c r="R232" s="146"/>
      <c r="S232" s="146"/>
      <c r="T232" s="146"/>
      <c r="U232" s="146"/>
      <c r="V232" s="146"/>
      <c r="W232" s="146"/>
      <c r="X232" s="146"/>
      <c r="Y232" s="146"/>
      <c r="Z232" s="146"/>
      <c r="AA232" s="146"/>
    </row>
    <row r="233" spans="1:27" ht="15.75" customHeight="1" x14ac:dyDescent="0.2">
      <c r="A233" s="146"/>
      <c r="B233" s="146"/>
      <c r="C233" s="146"/>
      <c r="D233" s="146"/>
      <c r="E233" s="146"/>
      <c r="F233" s="146"/>
      <c r="G233" s="146"/>
      <c r="H233" s="146"/>
      <c r="I233" s="146"/>
      <c r="J233" s="146"/>
      <c r="K233" s="146"/>
      <c r="L233" s="146"/>
      <c r="M233" s="146"/>
      <c r="N233" s="146"/>
      <c r="O233" s="146"/>
      <c r="P233" s="146"/>
      <c r="Q233" s="146"/>
      <c r="R233" s="146"/>
      <c r="S233" s="146"/>
      <c r="T233" s="146"/>
      <c r="U233" s="146"/>
      <c r="V233" s="146"/>
      <c r="W233" s="146"/>
      <c r="X233" s="146"/>
      <c r="Y233" s="146"/>
      <c r="Z233" s="146"/>
      <c r="AA233" s="146"/>
    </row>
    <row r="234" spans="1:27" ht="15.75" customHeight="1" x14ac:dyDescent="0.2">
      <c r="A234" s="146"/>
      <c r="B234" s="146"/>
      <c r="C234" s="146"/>
      <c r="D234" s="146"/>
      <c r="E234" s="146"/>
      <c r="F234" s="146"/>
      <c r="G234" s="146"/>
      <c r="H234" s="146"/>
      <c r="I234" s="146"/>
      <c r="J234" s="146"/>
      <c r="K234" s="146"/>
      <c r="L234" s="146"/>
      <c r="M234" s="146"/>
      <c r="N234" s="146"/>
      <c r="O234" s="146"/>
      <c r="P234" s="146"/>
      <c r="Q234" s="146"/>
      <c r="R234" s="146"/>
      <c r="S234" s="146"/>
      <c r="T234" s="146"/>
      <c r="U234" s="146"/>
      <c r="V234" s="146"/>
      <c r="W234" s="146"/>
      <c r="X234" s="146"/>
      <c r="Y234" s="146"/>
      <c r="Z234" s="146"/>
      <c r="AA234" s="146"/>
    </row>
    <row r="235" spans="1:27" ht="15.75" customHeight="1" x14ac:dyDescent="0.2">
      <c r="A235" s="146"/>
      <c r="B235" s="146"/>
      <c r="C235" s="146"/>
      <c r="D235" s="146"/>
      <c r="E235" s="146"/>
      <c r="F235" s="146"/>
      <c r="G235" s="146"/>
      <c r="H235" s="146"/>
      <c r="I235" s="146"/>
      <c r="J235" s="146"/>
      <c r="K235" s="146"/>
      <c r="L235" s="146"/>
      <c r="M235" s="146"/>
      <c r="N235" s="146"/>
      <c r="O235" s="146"/>
      <c r="P235" s="146"/>
      <c r="Q235" s="146"/>
      <c r="R235" s="146"/>
      <c r="S235" s="146"/>
      <c r="T235" s="146"/>
      <c r="U235" s="146"/>
      <c r="V235" s="146"/>
      <c r="W235" s="146"/>
      <c r="X235" s="146"/>
      <c r="Y235" s="146"/>
      <c r="Z235" s="146"/>
      <c r="AA235" s="146"/>
    </row>
    <row r="236" spans="1:27" ht="15.75" customHeight="1" x14ac:dyDescent="0.2">
      <c r="A236" s="146"/>
      <c r="B236" s="146"/>
      <c r="C236" s="146"/>
      <c r="D236" s="146"/>
      <c r="E236" s="146"/>
      <c r="F236" s="146"/>
      <c r="G236" s="146"/>
      <c r="H236" s="146"/>
      <c r="I236" s="146"/>
      <c r="J236" s="146"/>
      <c r="K236" s="146"/>
      <c r="L236" s="146"/>
      <c r="M236" s="146"/>
      <c r="N236" s="146"/>
      <c r="O236" s="146"/>
      <c r="P236" s="146"/>
      <c r="Q236" s="146"/>
      <c r="R236" s="146"/>
      <c r="S236" s="146"/>
      <c r="T236" s="146"/>
      <c r="U236" s="146"/>
      <c r="V236" s="146"/>
      <c r="W236" s="146"/>
      <c r="X236" s="146"/>
      <c r="Y236" s="146"/>
      <c r="Z236" s="146"/>
      <c r="AA236" s="146"/>
    </row>
    <row r="237" spans="1:27" ht="15.75" customHeight="1" x14ac:dyDescent="0.2">
      <c r="A237" s="146"/>
      <c r="B237" s="146"/>
      <c r="C237" s="146"/>
      <c r="D237" s="146"/>
      <c r="E237" s="146"/>
      <c r="F237" s="146"/>
      <c r="G237" s="146"/>
      <c r="H237" s="146"/>
      <c r="I237" s="146"/>
      <c r="J237" s="146"/>
      <c r="K237" s="146"/>
      <c r="L237" s="146"/>
      <c r="M237" s="146"/>
      <c r="N237" s="146"/>
      <c r="O237" s="146"/>
      <c r="P237" s="146"/>
      <c r="Q237" s="146"/>
      <c r="R237" s="146"/>
      <c r="S237" s="146"/>
      <c r="T237" s="146"/>
      <c r="U237" s="146"/>
      <c r="V237" s="146"/>
      <c r="W237" s="146"/>
      <c r="X237" s="146"/>
      <c r="Y237" s="146"/>
      <c r="Z237" s="146"/>
      <c r="AA237" s="146"/>
    </row>
    <row r="238" spans="1:27" ht="15.75" customHeight="1" x14ac:dyDescent="0.2">
      <c r="A238" s="146"/>
      <c r="B238" s="146"/>
      <c r="C238" s="146"/>
      <c r="D238" s="146"/>
      <c r="E238" s="146"/>
      <c r="F238" s="146"/>
      <c r="G238" s="146"/>
      <c r="H238" s="146"/>
      <c r="I238" s="146"/>
      <c r="J238" s="146"/>
      <c r="K238" s="146"/>
      <c r="L238" s="146"/>
      <c r="M238" s="146"/>
      <c r="N238" s="146"/>
      <c r="O238" s="146"/>
      <c r="P238" s="146"/>
      <c r="Q238" s="146"/>
      <c r="R238" s="146"/>
      <c r="S238" s="146"/>
      <c r="T238" s="146"/>
      <c r="U238" s="146"/>
      <c r="V238" s="146"/>
      <c r="W238" s="146"/>
      <c r="X238" s="146"/>
      <c r="Y238" s="146"/>
      <c r="Z238" s="146"/>
      <c r="AA238" s="146"/>
    </row>
    <row r="239" spans="1:27" ht="15.75" customHeight="1" x14ac:dyDescent="0.2">
      <c r="A239" s="146"/>
      <c r="B239" s="146"/>
      <c r="C239" s="146"/>
      <c r="D239" s="146"/>
      <c r="E239" s="146"/>
      <c r="F239" s="146"/>
      <c r="G239" s="146"/>
      <c r="H239" s="146"/>
      <c r="I239" s="146"/>
      <c r="J239" s="146"/>
      <c r="K239" s="146"/>
      <c r="L239" s="146"/>
      <c r="M239" s="146"/>
      <c r="N239" s="146"/>
      <c r="O239" s="146"/>
      <c r="P239" s="146"/>
      <c r="Q239" s="146"/>
      <c r="R239" s="146"/>
      <c r="S239" s="146"/>
      <c r="T239" s="146"/>
      <c r="U239" s="146"/>
      <c r="V239" s="146"/>
      <c r="W239" s="146"/>
      <c r="X239" s="146"/>
      <c r="Y239" s="146"/>
      <c r="Z239" s="146"/>
      <c r="AA239" s="146"/>
    </row>
    <row r="240" spans="1:27" ht="15.75" customHeight="1" x14ac:dyDescent="0.2">
      <c r="A240" s="146"/>
      <c r="B240" s="146"/>
      <c r="C240" s="146"/>
      <c r="D240" s="146"/>
      <c r="E240" s="146"/>
      <c r="F240" s="146"/>
      <c r="G240" s="146"/>
      <c r="H240" s="146"/>
      <c r="I240" s="146"/>
      <c r="J240" s="146"/>
      <c r="K240" s="146"/>
      <c r="L240" s="146"/>
      <c r="M240" s="146"/>
      <c r="N240" s="146"/>
      <c r="O240" s="146"/>
      <c r="P240" s="146"/>
      <c r="Q240" s="146"/>
      <c r="R240" s="146"/>
      <c r="S240" s="146"/>
      <c r="T240" s="146"/>
      <c r="U240" s="146"/>
      <c r="V240" s="146"/>
      <c r="W240" s="146"/>
      <c r="X240" s="146"/>
      <c r="Y240" s="146"/>
      <c r="Z240" s="146"/>
      <c r="AA240" s="146"/>
    </row>
    <row r="241" spans="1:27" ht="15.75" customHeight="1" x14ac:dyDescent="0.2">
      <c r="A241" s="146"/>
      <c r="B241" s="146"/>
      <c r="C241" s="146"/>
      <c r="D241" s="146"/>
      <c r="E241" s="146"/>
      <c r="F241" s="146"/>
      <c r="G241" s="146"/>
      <c r="H241" s="146"/>
      <c r="I241" s="146"/>
      <c r="J241" s="146"/>
      <c r="K241" s="146"/>
      <c r="L241" s="146"/>
      <c r="M241" s="146"/>
      <c r="N241" s="146"/>
      <c r="O241" s="146"/>
      <c r="P241" s="146"/>
      <c r="Q241" s="146"/>
      <c r="R241" s="146"/>
      <c r="S241" s="146"/>
      <c r="T241" s="146"/>
      <c r="U241" s="146"/>
      <c r="V241" s="146"/>
      <c r="W241" s="146"/>
      <c r="X241" s="146"/>
      <c r="Y241" s="146"/>
      <c r="Z241" s="146"/>
      <c r="AA241" s="146"/>
    </row>
    <row r="242" spans="1:27" ht="15.75" customHeight="1" x14ac:dyDescent="0.2">
      <c r="A242" s="146"/>
      <c r="B242" s="146"/>
      <c r="C242" s="146"/>
      <c r="D242" s="146"/>
      <c r="E242" s="146"/>
      <c r="F242" s="146"/>
      <c r="G242" s="146"/>
      <c r="H242" s="146"/>
      <c r="I242" s="146"/>
      <c r="J242" s="146"/>
      <c r="K242" s="146"/>
      <c r="L242" s="146"/>
      <c r="M242" s="146"/>
      <c r="N242" s="146"/>
      <c r="O242" s="146"/>
      <c r="P242" s="146"/>
      <c r="Q242" s="146"/>
      <c r="R242" s="146"/>
      <c r="S242" s="146"/>
      <c r="T242" s="146"/>
      <c r="U242" s="146"/>
      <c r="V242" s="146"/>
      <c r="W242" s="146"/>
      <c r="X242" s="146"/>
      <c r="Y242" s="146"/>
      <c r="Z242" s="146"/>
      <c r="AA242" s="146"/>
    </row>
    <row r="243" spans="1:27" ht="15.75" customHeight="1" x14ac:dyDescent="0.2">
      <c r="A243" s="146"/>
      <c r="B243" s="146"/>
      <c r="C243" s="146"/>
      <c r="D243" s="146"/>
      <c r="E243" s="146"/>
      <c r="F243" s="146"/>
      <c r="G243" s="146"/>
      <c r="H243" s="146"/>
      <c r="I243" s="146"/>
      <c r="J243" s="146"/>
      <c r="K243" s="146"/>
      <c r="L243" s="146"/>
      <c r="M243" s="146"/>
      <c r="N243" s="146"/>
      <c r="O243" s="146"/>
      <c r="P243" s="146"/>
      <c r="Q243" s="146"/>
      <c r="R243" s="146"/>
      <c r="S243" s="146"/>
      <c r="T243" s="146"/>
      <c r="U243" s="146"/>
      <c r="V243" s="146"/>
      <c r="W243" s="146"/>
      <c r="X243" s="146"/>
      <c r="Y243" s="146"/>
      <c r="Z243" s="146"/>
      <c r="AA243" s="146"/>
    </row>
    <row r="244" spans="1:27" ht="15.75" customHeight="1" x14ac:dyDescent="0.2">
      <c r="A244" s="146"/>
      <c r="B244" s="146"/>
      <c r="C244" s="146"/>
      <c r="D244" s="146"/>
      <c r="E244" s="146"/>
      <c r="F244" s="146"/>
      <c r="G244" s="146"/>
      <c r="H244" s="146"/>
      <c r="I244" s="146"/>
      <c r="J244" s="146"/>
      <c r="K244" s="146"/>
      <c r="L244" s="146"/>
      <c r="M244" s="146"/>
      <c r="N244" s="146"/>
      <c r="O244" s="146"/>
      <c r="P244" s="146"/>
      <c r="Q244" s="146"/>
      <c r="R244" s="146"/>
      <c r="S244" s="146"/>
      <c r="T244" s="146"/>
      <c r="U244" s="146"/>
      <c r="V244" s="146"/>
      <c r="W244" s="146"/>
      <c r="X244" s="146"/>
      <c r="Y244" s="146"/>
      <c r="Z244" s="146"/>
      <c r="AA244" s="146"/>
    </row>
    <row r="245" spans="1:27" ht="15.75" customHeight="1" x14ac:dyDescent="0.2">
      <c r="A245" s="146"/>
      <c r="B245" s="146"/>
      <c r="C245" s="146"/>
      <c r="D245" s="146"/>
      <c r="E245" s="146"/>
      <c r="F245" s="146"/>
      <c r="G245" s="146"/>
      <c r="H245" s="146"/>
      <c r="I245" s="146"/>
      <c r="J245" s="146"/>
      <c r="K245" s="146"/>
      <c r="L245" s="146"/>
      <c r="M245" s="146"/>
      <c r="N245" s="146"/>
      <c r="O245" s="146"/>
      <c r="P245" s="146"/>
      <c r="Q245" s="146"/>
      <c r="R245" s="146"/>
      <c r="S245" s="146"/>
      <c r="T245" s="146"/>
      <c r="U245" s="146"/>
      <c r="V245" s="146"/>
      <c r="W245" s="146"/>
      <c r="X245" s="146"/>
      <c r="Y245" s="146"/>
      <c r="Z245" s="146"/>
      <c r="AA245" s="146"/>
    </row>
    <row r="246" spans="1:27" ht="15.75" customHeight="1" x14ac:dyDescent="0.2">
      <c r="A246" s="146"/>
      <c r="B246" s="146"/>
      <c r="C246" s="146"/>
      <c r="D246" s="146"/>
      <c r="E246" s="146"/>
      <c r="F246" s="146"/>
      <c r="G246" s="146"/>
      <c r="H246" s="146"/>
      <c r="I246" s="146"/>
      <c r="J246" s="146"/>
      <c r="K246" s="146"/>
      <c r="L246" s="146"/>
      <c r="M246" s="146"/>
      <c r="N246" s="146"/>
      <c r="O246" s="146"/>
      <c r="P246" s="146"/>
      <c r="Q246" s="146"/>
      <c r="R246" s="146"/>
      <c r="S246" s="146"/>
      <c r="T246" s="146"/>
      <c r="U246" s="146"/>
      <c r="V246" s="146"/>
      <c r="W246" s="146"/>
      <c r="X246" s="146"/>
      <c r="Y246" s="146"/>
      <c r="Z246" s="146"/>
      <c r="AA246" s="146"/>
    </row>
    <row r="247" spans="1:27" ht="15.75" customHeight="1" x14ac:dyDescent="0.2">
      <c r="A247" s="146"/>
      <c r="B247" s="146"/>
      <c r="C247" s="146"/>
      <c r="D247" s="146"/>
      <c r="E247" s="146"/>
      <c r="F247" s="146"/>
      <c r="G247" s="146"/>
      <c r="H247" s="146"/>
      <c r="I247" s="146"/>
      <c r="J247" s="146"/>
      <c r="K247" s="146"/>
      <c r="L247" s="146"/>
      <c r="M247" s="146"/>
      <c r="N247" s="146"/>
      <c r="O247" s="146"/>
      <c r="P247" s="146"/>
      <c r="Q247" s="146"/>
      <c r="R247" s="146"/>
      <c r="S247" s="146"/>
      <c r="T247" s="146"/>
      <c r="U247" s="146"/>
      <c r="V247" s="146"/>
      <c r="W247" s="146"/>
      <c r="X247" s="146"/>
      <c r="Y247" s="146"/>
      <c r="Z247" s="146"/>
      <c r="AA247" s="146"/>
    </row>
    <row r="248" spans="1:27" ht="15.75" customHeight="1" x14ac:dyDescent="0.2">
      <c r="A248" s="146"/>
      <c r="B248" s="146"/>
      <c r="C248" s="146"/>
      <c r="D248" s="146"/>
      <c r="E248" s="146"/>
      <c r="F248" s="146"/>
      <c r="G248" s="146"/>
      <c r="H248" s="146"/>
      <c r="I248" s="146"/>
      <c r="J248" s="146"/>
      <c r="K248" s="146"/>
      <c r="L248" s="146"/>
      <c r="M248" s="146"/>
      <c r="N248" s="146"/>
      <c r="O248" s="146"/>
      <c r="P248" s="146"/>
      <c r="Q248" s="146"/>
      <c r="R248" s="146"/>
      <c r="S248" s="146"/>
      <c r="T248" s="146"/>
      <c r="U248" s="146"/>
      <c r="V248" s="146"/>
      <c r="W248" s="146"/>
      <c r="X248" s="146"/>
      <c r="Y248" s="146"/>
      <c r="Z248" s="146"/>
      <c r="AA248" s="146"/>
    </row>
    <row r="249" spans="1:27" ht="15.75" customHeight="1" x14ac:dyDescent="0.2">
      <c r="A249" s="146"/>
      <c r="B249" s="146"/>
      <c r="C249" s="146"/>
      <c r="D249" s="146"/>
      <c r="E249" s="146"/>
      <c r="F249" s="146"/>
      <c r="G249" s="146"/>
      <c r="H249" s="146"/>
      <c r="I249" s="146"/>
      <c r="J249" s="146"/>
      <c r="K249" s="146"/>
      <c r="L249" s="146"/>
      <c r="M249" s="146"/>
      <c r="N249" s="146"/>
      <c r="O249" s="146"/>
      <c r="P249" s="146"/>
      <c r="Q249" s="146"/>
      <c r="R249" s="146"/>
      <c r="S249" s="146"/>
      <c r="T249" s="146"/>
      <c r="U249" s="146"/>
      <c r="V249" s="146"/>
      <c r="W249" s="146"/>
      <c r="X249" s="146"/>
      <c r="Y249" s="146"/>
      <c r="Z249" s="146"/>
      <c r="AA249" s="146"/>
    </row>
    <row r="250" spans="1:27" ht="15.75" customHeight="1" x14ac:dyDescent="0.2">
      <c r="A250" s="146"/>
      <c r="B250" s="146"/>
      <c r="C250" s="146"/>
      <c r="D250" s="146"/>
      <c r="E250" s="146"/>
      <c r="F250" s="146"/>
      <c r="G250" s="146"/>
      <c r="H250" s="146"/>
      <c r="I250" s="146"/>
      <c r="J250" s="146"/>
      <c r="K250" s="146"/>
      <c r="L250" s="146"/>
      <c r="M250" s="146"/>
      <c r="N250" s="146"/>
      <c r="O250" s="146"/>
      <c r="P250" s="146"/>
      <c r="Q250" s="146"/>
      <c r="R250" s="146"/>
      <c r="S250" s="146"/>
      <c r="T250" s="146"/>
      <c r="U250" s="146"/>
      <c r="V250" s="146"/>
      <c r="W250" s="146"/>
      <c r="X250" s="146"/>
      <c r="Y250" s="146"/>
      <c r="Z250" s="146"/>
      <c r="AA250" s="146"/>
    </row>
    <row r="251" spans="1:27" ht="15.75" customHeight="1" x14ac:dyDescent="0.2">
      <c r="A251" s="146"/>
      <c r="B251" s="146"/>
      <c r="C251" s="146"/>
      <c r="D251" s="146"/>
      <c r="E251" s="146"/>
      <c r="F251" s="146"/>
      <c r="G251" s="146"/>
      <c r="H251" s="146"/>
      <c r="I251" s="146"/>
      <c r="J251" s="146"/>
      <c r="K251" s="146"/>
      <c r="L251" s="146"/>
      <c r="M251" s="146"/>
      <c r="N251" s="146"/>
      <c r="O251" s="146"/>
      <c r="P251" s="146"/>
      <c r="Q251" s="146"/>
      <c r="R251" s="146"/>
      <c r="S251" s="146"/>
      <c r="T251" s="146"/>
      <c r="U251" s="146"/>
      <c r="V251" s="146"/>
      <c r="W251" s="146"/>
      <c r="X251" s="146"/>
      <c r="Y251" s="146"/>
      <c r="Z251" s="146"/>
      <c r="AA251" s="146"/>
    </row>
    <row r="252" spans="1:27" ht="15.75" customHeight="1" x14ac:dyDescent="0.2">
      <c r="A252" s="146"/>
      <c r="B252" s="146"/>
      <c r="C252" s="146"/>
      <c r="D252" s="146"/>
      <c r="E252" s="146"/>
      <c r="F252" s="146"/>
      <c r="G252" s="146"/>
      <c r="H252" s="146"/>
      <c r="I252" s="146"/>
      <c r="J252" s="146"/>
      <c r="K252" s="146"/>
      <c r="L252" s="146"/>
      <c r="M252" s="146"/>
      <c r="N252" s="146"/>
      <c r="O252" s="146"/>
      <c r="P252" s="146"/>
      <c r="Q252" s="146"/>
      <c r="R252" s="146"/>
      <c r="S252" s="146"/>
      <c r="T252" s="146"/>
      <c r="U252" s="146"/>
      <c r="V252" s="146"/>
      <c r="W252" s="146"/>
      <c r="X252" s="146"/>
      <c r="Y252" s="146"/>
      <c r="Z252" s="146"/>
      <c r="AA252" s="146"/>
    </row>
    <row r="253" spans="1:27" ht="15.75" customHeight="1" x14ac:dyDescent="0.2">
      <c r="A253" s="146"/>
      <c r="B253" s="146"/>
      <c r="C253" s="146"/>
      <c r="D253" s="146"/>
      <c r="E253" s="146"/>
      <c r="F253" s="146"/>
      <c r="G253" s="146"/>
      <c r="H253" s="146"/>
      <c r="I253" s="146"/>
      <c r="J253" s="146"/>
      <c r="K253" s="146"/>
      <c r="L253" s="146"/>
      <c r="M253" s="146"/>
      <c r="N253" s="146"/>
      <c r="O253" s="146"/>
      <c r="P253" s="146"/>
      <c r="Q253" s="146"/>
      <c r="R253" s="146"/>
      <c r="S253" s="146"/>
      <c r="T253" s="146"/>
      <c r="U253" s="146"/>
      <c r="V253" s="146"/>
      <c r="W253" s="146"/>
      <c r="X253" s="146"/>
      <c r="Y253" s="146"/>
      <c r="Z253" s="146"/>
      <c r="AA253" s="146"/>
    </row>
    <row r="254" spans="1:27" ht="15.75" customHeight="1" x14ac:dyDescent="0.2">
      <c r="A254" s="146"/>
      <c r="B254" s="146"/>
      <c r="C254" s="146"/>
      <c r="D254" s="146"/>
      <c r="E254" s="146"/>
      <c r="F254" s="146"/>
      <c r="G254" s="146"/>
      <c r="H254" s="146"/>
      <c r="I254" s="146"/>
      <c r="J254" s="146"/>
      <c r="K254" s="146"/>
      <c r="L254" s="146"/>
      <c r="M254" s="146"/>
      <c r="N254" s="146"/>
      <c r="O254" s="146"/>
      <c r="P254" s="146"/>
      <c r="Q254" s="146"/>
      <c r="R254" s="146"/>
      <c r="S254" s="146"/>
      <c r="T254" s="146"/>
      <c r="U254" s="146"/>
      <c r="V254" s="146"/>
      <c r="W254" s="146"/>
      <c r="X254" s="146"/>
      <c r="Y254" s="146"/>
      <c r="Z254" s="146"/>
      <c r="AA254" s="146"/>
    </row>
    <row r="255" spans="1:27" ht="15.75" customHeight="1" x14ac:dyDescent="0.2">
      <c r="A255" s="146"/>
      <c r="B255" s="146"/>
      <c r="C255" s="146"/>
      <c r="D255" s="146"/>
      <c r="E255" s="146"/>
      <c r="F255" s="146"/>
      <c r="G255" s="146"/>
      <c r="H255" s="146"/>
      <c r="I255" s="146"/>
      <c r="J255" s="146"/>
      <c r="K255" s="146"/>
      <c r="L255" s="146"/>
      <c r="M255" s="146"/>
      <c r="N255" s="146"/>
      <c r="O255" s="146"/>
      <c r="P255" s="146"/>
      <c r="Q255" s="146"/>
      <c r="R255" s="146"/>
      <c r="S255" s="146"/>
      <c r="T255" s="146"/>
      <c r="U255" s="146"/>
      <c r="V255" s="146"/>
      <c r="W255" s="146"/>
      <c r="X255" s="146"/>
      <c r="Y255" s="146"/>
      <c r="Z255" s="146"/>
      <c r="AA255" s="146"/>
    </row>
    <row r="256" spans="1:27" ht="15.75" customHeight="1" x14ac:dyDescent="0.2">
      <c r="A256" s="146"/>
      <c r="B256" s="146"/>
      <c r="C256" s="146"/>
      <c r="D256" s="146"/>
      <c r="E256" s="146"/>
      <c r="F256" s="146"/>
      <c r="G256" s="146"/>
      <c r="H256" s="146"/>
      <c r="I256" s="146"/>
      <c r="J256" s="146"/>
      <c r="K256" s="146"/>
      <c r="L256" s="146"/>
      <c r="M256" s="146"/>
      <c r="N256" s="146"/>
      <c r="O256" s="146"/>
      <c r="P256" s="146"/>
      <c r="Q256" s="146"/>
      <c r="R256" s="146"/>
      <c r="S256" s="146"/>
      <c r="T256" s="146"/>
      <c r="U256" s="146"/>
      <c r="V256" s="146"/>
      <c r="W256" s="146"/>
      <c r="X256" s="146"/>
      <c r="Y256" s="146"/>
      <c r="Z256" s="146"/>
      <c r="AA256" s="146"/>
    </row>
    <row r="257" spans="1:27" ht="15.75" customHeight="1" x14ac:dyDescent="0.2">
      <c r="A257" s="146"/>
      <c r="B257" s="146"/>
      <c r="C257" s="146"/>
      <c r="D257" s="146"/>
      <c r="E257" s="146"/>
      <c r="F257" s="146"/>
      <c r="G257" s="146"/>
      <c r="H257" s="146"/>
      <c r="I257" s="146"/>
      <c r="J257" s="146"/>
      <c r="K257" s="146"/>
      <c r="L257" s="146"/>
      <c r="M257" s="146"/>
      <c r="N257" s="146"/>
      <c r="O257" s="146"/>
      <c r="P257" s="146"/>
      <c r="Q257" s="146"/>
      <c r="R257" s="146"/>
      <c r="S257" s="146"/>
      <c r="T257" s="146"/>
      <c r="U257" s="146"/>
      <c r="V257" s="146"/>
      <c r="W257" s="146"/>
      <c r="X257" s="146"/>
      <c r="Y257" s="146"/>
      <c r="Z257" s="146"/>
      <c r="AA257" s="146"/>
    </row>
    <row r="258" spans="1:27" ht="15.75" customHeight="1" x14ac:dyDescent="0.2">
      <c r="A258" s="146"/>
      <c r="B258" s="146"/>
      <c r="C258" s="146"/>
      <c r="D258" s="146"/>
      <c r="E258" s="146"/>
      <c r="F258" s="146"/>
      <c r="G258" s="146"/>
      <c r="H258" s="146"/>
      <c r="I258" s="146"/>
      <c r="J258" s="146"/>
      <c r="K258" s="146"/>
      <c r="L258" s="146"/>
      <c r="M258" s="146"/>
      <c r="N258" s="146"/>
      <c r="O258" s="146"/>
      <c r="P258" s="146"/>
      <c r="Q258" s="146"/>
      <c r="R258" s="146"/>
      <c r="S258" s="146"/>
      <c r="T258" s="146"/>
      <c r="U258" s="146"/>
      <c r="V258" s="146"/>
      <c r="W258" s="146"/>
      <c r="X258" s="146"/>
      <c r="Y258" s="146"/>
      <c r="Z258" s="146"/>
      <c r="AA258" s="146"/>
    </row>
    <row r="259" spans="1:27" ht="15.75" customHeight="1" x14ac:dyDescent="0.2">
      <c r="A259" s="146"/>
      <c r="B259" s="146"/>
      <c r="C259" s="146"/>
      <c r="D259" s="146"/>
      <c r="E259" s="146"/>
      <c r="F259" s="146"/>
      <c r="G259" s="146"/>
      <c r="H259" s="146"/>
      <c r="I259" s="146"/>
      <c r="J259" s="146"/>
      <c r="K259" s="146"/>
      <c r="L259" s="146"/>
      <c r="M259" s="146"/>
      <c r="N259" s="146"/>
      <c r="O259" s="146"/>
      <c r="P259" s="146"/>
      <c r="Q259" s="146"/>
      <c r="R259" s="146"/>
      <c r="S259" s="146"/>
      <c r="T259" s="146"/>
      <c r="U259" s="146"/>
      <c r="V259" s="146"/>
      <c r="W259" s="146"/>
      <c r="X259" s="146"/>
      <c r="Y259" s="146"/>
      <c r="Z259" s="146"/>
      <c r="AA259" s="146"/>
    </row>
    <row r="260" spans="1:27" ht="15.75" customHeight="1" x14ac:dyDescent="0.2">
      <c r="A260" s="146"/>
      <c r="B260" s="146"/>
      <c r="C260" s="146"/>
      <c r="D260" s="146"/>
      <c r="E260" s="146"/>
      <c r="F260" s="146"/>
      <c r="G260" s="146"/>
      <c r="H260" s="146"/>
      <c r="I260" s="146"/>
      <c r="J260" s="146"/>
      <c r="K260" s="146"/>
      <c r="L260" s="146"/>
      <c r="M260" s="146"/>
      <c r="N260" s="146"/>
      <c r="O260" s="146"/>
      <c r="P260" s="146"/>
      <c r="Q260" s="146"/>
      <c r="R260" s="146"/>
      <c r="S260" s="146"/>
      <c r="T260" s="146"/>
      <c r="U260" s="146"/>
      <c r="V260" s="146"/>
      <c r="W260" s="146"/>
      <c r="X260" s="146"/>
      <c r="Y260" s="146"/>
      <c r="Z260" s="146"/>
      <c r="AA260" s="146"/>
    </row>
    <row r="261" spans="1:27" ht="15.75" customHeight="1" x14ac:dyDescent="0.2">
      <c r="A261" s="146"/>
      <c r="B261" s="146"/>
      <c r="C261" s="146"/>
      <c r="D261" s="146"/>
      <c r="E261" s="146"/>
      <c r="F261" s="146"/>
      <c r="G261" s="146"/>
      <c r="H261" s="146"/>
      <c r="I261" s="146"/>
      <c r="J261" s="146"/>
      <c r="K261" s="146"/>
      <c r="L261" s="146"/>
      <c r="M261" s="146"/>
      <c r="N261" s="146"/>
      <c r="O261" s="146"/>
      <c r="P261" s="146"/>
      <c r="Q261" s="146"/>
      <c r="R261" s="146"/>
      <c r="S261" s="146"/>
      <c r="T261" s="146"/>
      <c r="U261" s="146"/>
      <c r="V261" s="146"/>
      <c r="W261" s="146"/>
      <c r="X261" s="146"/>
      <c r="Y261" s="146"/>
      <c r="Z261" s="146"/>
      <c r="AA261" s="146"/>
    </row>
    <row r="262" spans="1:27" ht="15.75" customHeight="1" x14ac:dyDescent="0.2">
      <c r="A262" s="146"/>
      <c r="B262" s="146"/>
      <c r="C262" s="146"/>
      <c r="D262" s="146"/>
      <c r="E262" s="146"/>
      <c r="F262" s="146"/>
      <c r="G262" s="146"/>
      <c r="H262" s="146"/>
      <c r="I262" s="146"/>
      <c r="J262" s="146"/>
      <c r="K262" s="146"/>
      <c r="L262" s="146"/>
      <c r="M262" s="146"/>
      <c r="N262" s="146"/>
      <c r="O262" s="146"/>
      <c r="P262" s="146"/>
      <c r="Q262" s="146"/>
      <c r="R262" s="146"/>
      <c r="S262" s="146"/>
      <c r="T262" s="146"/>
      <c r="U262" s="146"/>
      <c r="V262" s="146"/>
      <c r="W262" s="146"/>
      <c r="X262" s="146"/>
      <c r="Y262" s="146"/>
      <c r="Z262" s="146"/>
      <c r="AA262" s="146"/>
    </row>
    <row r="263" spans="1:27" ht="15.75" customHeight="1" x14ac:dyDescent="0.2">
      <c r="A263" s="146"/>
      <c r="B263" s="146"/>
      <c r="C263" s="146"/>
      <c r="D263" s="146"/>
      <c r="E263" s="146"/>
      <c r="F263" s="146"/>
      <c r="G263" s="146"/>
      <c r="H263" s="146"/>
      <c r="I263" s="146"/>
      <c r="J263" s="146"/>
      <c r="K263" s="146"/>
      <c r="L263" s="146"/>
      <c r="M263" s="146"/>
      <c r="N263" s="146"/>
      <c r="O263" s="146"/>
      <c r="P263" s="146"/>
      <c r="Q263" s="146"/>
      <c r="R263" s="146"/>
      <c r="S263" s="146"/>
      <c r="T263" s="146"/>
      <c r="U263" s="146"/>
      <c r="V263" s="146"/>
      <c r="W263" s="146"/>
      <c r="X263" s="146"/>
      <c r="Y263" s="146"/>
      <c r="Z263" s="146"/>
      <c r="AA263" s="146"/>
    </row>
    <row r="264" spans="1:27" ht="15.75" customHeight="1" x14ac:dyDescent="0.2">
      <c r="A264" s="146"/>
      <c r="B264" s="146"/>
      <c r="C264" s="146"/>
      <c r="D264" s="146"/>
      <c r="E264" s="146"/>
      <c r="F264" s="146"/>
      <c r="G264" s="146"/>
      <c r="H264" s="146"/>
      <c r="I264" s="146"/>
      <c r="J264" s="146"/>
      <c r="K264" s="146"/>
      <c r="L264" s="146"/>
      <c r="M264" s="146"/>
      <c r="N264" s="146"/>
      <c r="O264" s="146"/>
      <c r="P264" s="146"/>
      <c r="Q264" s="146"/>
      <c r="R264" s="146"/>
      <c r="S264" s="146"/>
      <c r="T264" s="146"/>
      <c r="U264" s="146"/>
      <c r="V264" s="146"/>
      <c r="W264" s="146"/>
      <c r="X264" s="146"/>
      <c r="Y264" s="146"/>
      <c r="Z264" s="146"/>
      <c r="AA264" s="146"/>
    </row>
    <row r="265" spans="1:27" ht="15.75" customHeight="1" x14ac:dyDescent="0.2">
      <c r="A265" s="146"/>
      <c r="B265" s="146"/>
      <c r="C265" s="146"/>
      <c r="D265" s="146"/>
      <c r="E265" s="146"/>
      <c r="F265" s="146"/>
      <c r="G265" s="146"/>
      <c r="H265" s="146"/>
      <c r="I265" s="146"/>
      <c r="J265" s="146"/>
      <c r="K265" s="146"/>
      <c r="L265" s="146"/>
      <c r="M265" s="146"/>
      <c r="N265" s="146"/>
      <c r="O265" s="146"/>
      <c r="P265" s="146"/>
      <c r="Q265" s="146"/>
      <c r="R265" s="146"/>
      <c r="S265" s="146"/>
      <c r="T265" s="146"/>
      <c r="U265" s="146"/>
      <c r="V265" s="146"/>
      <c r="W265" s="146"/>
      <c r="X265" s="146"/>
      <c r="Y265" s="146"/>
      <c r="Z265" s="146"/>
      <c r="AA265" s="146"/>
    </row>
    <row r="266" spans="1:27" ht="15.75" customHeight="1" x14ac:dyDescent="0.2">
      <c r="A266" s="146"/>
      <c r="B266" s="146"/>
      <c r="C266" s="146"/>
      <c r="D266" s="146"/>
      <c r="E266" s="146"/>
      <c r="F266" s="146"/>
      <c r="G266" s="146"/>
      <c r="H266" s="146"/>
      <c r="I266" s="146"/>
      <c r="J266" s="146"/>
      <c r="K266" s="146"/>
      <c r="L266" s="146"/>
      <c r="M266" s="146"/>
      <c r="N266" s="146"/>
      <c r="O266" s="146"/>
      <c r="P266" s="146"/>
      <c r="Q266" s="146"/>
      <c r="R266" s="146"/>
      <c r="S266" s="146"/>
      <c r="T266" s="146"/>
      <c r="U266" s="146"/>
      <c r="V266" s="146"/>
      <c r="W266" s="146"/>
      <c r="X266" s="146"/>
      <c r="Y266" s="146"/>
      <c r="Z266" s="146"/>
      <c r="AA266" s="146"/>
    </row>
    <row r="267" spans="1:27" ht="15.75" customHeight="1" x14ac:dyDescent="0.2">
      <c r="A267" s="146"/>
      <c r="B267" s="146"/>
      <c r="C267" s="146"/>
      <c r="D267" s="146"/>
      <c r="E267" s="146"/>
      <c r="F267" s="146"/>
      <c r="G267" s="146"/>
      <c r="H267" s="146"/>
      <c r="I267" s="146"/>
      <c r="J267" s="146"/>
      <c r="K267" s="146"/>
      <c r="L267" s="146"/>
      <c r="M267" s="146"/>
      <c r="N267" s="146"/>
      <c r="O267" s="146"/>
      <c r="P267" s="146"/>
      <c r="Q267" s="146"/>
      <c r="R267" s="146"/>
      <c r="S267" s="146"/>
      <c r="T267" s="146"/>
      <c r="U267" s="146"/>
      <c r="V267" s="146"/>
      <c r="W267" s="146"/>
      <c r="X267" s="146"/>
      <c r="Y267" s="146"/>
      <c r="Z267" s="146"/>
      <c r="AA267" s="146"/>
    </row>
    <row r="268" spans="1:27" ht="15.75" customHeight="1" x14ac:dyDescent="0.2">
      <c r="A268" s="146"/>
      <c r="B268" s="146"/>
      <c r="C268" s="146"/>
      <c r="D268" s="146"/>
      <c r="E268" s="146"/>
      <c r="F268" s="146"/>
      <c r="G268" s="146"/>
      <c r="H268" s="146"/>
      <c r="I268" s="146"/>
      <c r="J268" s="146"/>
      <c r="K268" s="146"/>
      <c r="L268" s="146"/>
      <c r="M268" s="146"/>
      <c r="N268" s="146"/>
      <c r="O268" s="146"/>
      <c r="P268" s="146"/>
      <c r="Q268" s="146"/>
      <c r="R268" s="146"/>
      <c r="S268" s="146"/>
      <c r="T268" s="146"/>
      <c r="U268" s="146"/>
      <c r="V268" s="146"/>
      <c r="W268" s="146"/>
      <c r="X268" s="146"/>
      <c r="Y268" s="146"/>
      <c r="Z268" s="146"/>
      <c r="AA268" s="146"/>
    </row>
    <row r="269" spans="1:27" ht="15.75" customHeight="1" x14ac:dyDescent="0.2">
      <c r="A269" s="146"/>
      <c r="B269" s="146"/>
      <c r="C269" s="146"/>
      <c r="D269" s="146"/>
      <c r="E269" s="146"/>
      <c r="F269" s="146"/>
      <c r="G269" s="146"/>
      <c r="H269" s="146"/>
      <c r="I269" s="146"/>
      <c r="J269" s="146"/>
      <c r="K269" s="146"/>
      <c r="L269" s="146"/>
      <c r="M269" s="146"/>
      <c r="N269" s="146"/>
      <c r="O269" s="146"/>
      <c r="P269" s="146"/>
      <c r="Q269" s="146"/>
      <c r="R269" s="146"/>
      <c r="S269" s="146"/>
      <c r="T269" s="146"/>
      <c r="U269" s="146"/>
      <c r="V269" s="146"/>
      <c r="W269" s="146"/>
      <c r="X269" s="146"/>
      <c r="Y269" s="146"/>
      <c r="Z269" s="146"/>
      <c r="AA269" s="146"/>
    </row>
    <row r="270" spans="1:27" ht="15.75" customHeight="1" x14ac:dyDescent="0.2">
      <c r="A270" s="146"/>
      <c r="B270" s="146"/>
      <c r="C270" s="146"/>
      <c r="D270" s="146"/>
      <c r="E270" s="146"/>
      <c r="F270" s="146"/>
      <c r="G270" s="146"/>
      <c r="H270" s="146"/>
      <c r="I270" s="146"/>
      <c r="J270" s="146"/>
      <c r="K270" s="146"/>
      <c r="L270" s="146"/>
      <c r="M270" s="146"/>
      <c r="N270" s="146"/>
      <c r="O270" s="146"/>
      <c r="P270" s="146"/>
      <c r="Q270" s="146"/>
      <c r="R270" s="146"/>
      <c r="S270" s="146"/>
      <c r="T270" s="146"/>
      <c r="U270" s="146"/>
      <c r="V270" s="146"/>
      <c r="W270" s="146"/>
      <c r="X270" s="146"/>
      <c r="Y270" s="146"/>
      <c r="Z270" s="146"/>
      <c r="AA270" s="146"/>
    </row>
    <row r="271" spans="1:27" ht="15.75" customHeight="1" x14ac:dyDescent="0.2">
      <c r="A271" s="146"/>
      <c r="B271" s="146"/>
      <c r="C271" s="146"/>
      <c r="D271" s="146"/>
      <c r="E271" s="146"/>
      <c r="F271" s="146"/>
      <c r="G271" s="146"/>
      <c r="H271" s="146"/>
      <c r="I271" s="146"/>
      <c r="J271" s="146"/>
      <c r="K271" s="146"/>
      <c r="L271" s="146"/>
      <c r="M271" s="146"/>
      <c r="N271" s="146"/>
      <c r="O271" s="146"/>
      <c r="P271" s="146"/>
      <c r="Q271" s="146"/>
      <c r="R271" s="146"/>
      <c r="S271" s="146"/>
      <c r="T271" s="146"/>
      <c r="U271" s="146"/>
      <c r="V271" s="146"/>
      <c r="W271" s="146"/>
      <c r="X271" s="146"/>
      <c r="Y271" s="146"/>
      <c r="Z271" s="146"/>
      <c r="AA271" s="146"/>
    </row>
    <row r="272" spans="1:27" ht="15.75" customHeight="1" x14ac:dyDescent="0.2">
      <c r="A272" s="146"/>
      <c r="B272" s="146"/>
      <c r="C272" s="146"/>
      <c r="D272" s="146"/>
      <c r="E272" s="146"/>
      <c r="F272" s="146"/>
      <c r="G272" s="146"/>
      <c r="H272" s="146"/>
      <c r="I272" s="146"/>
      <c r="J272" s="146"/>
      <c r="K272" s="146"/>
      <c r="L272" s="146"/>
      <c r="M272" s="146"/>
      <c r="N272" s="146"/>
      <c r="O272" s="146"/>
      <c r="P272" s="146"/>
      <c r="Q272" s="146"/>
      <c r="R272" s="146"/>
      <c r="S272" s="146"/>
      <c r="T272" s="146"/>
      <c r="U272" s="146"/>
      <c r="V272" s="146"/>
      <c r="W272" s="146"/>
      <c r="X272" s="146"/>
      <c r="Y272" s="146"/>
      <c r="Z272" s="146"/>
      <c r="AA272" s="146"/>
    </row>
    <row r="273" spans="1:27" ht="15.75" customHeight="1" x14ac:dyDescent="0.2">
      <c r="A273" s="146"/>
      <c r="B273" s="146"/>
      <c r="C273" s="146"/>
      <c r="D273" s="146"/>
      <c r="E273" s="146"/>
      <c r="F273" s="146"/>
      <c r="G273" s="146"/>
      <c r="H273" s="146"/>
      <c r="I273" s="146"/>
      <c r="J273" s="146"/>
      <c r="K273" s="146"/>
      <c r="L273" s="146"/>
      <c r="M273" s="146"/>
      <c r="N273" s="146"/>
      <c r="O273" s="146"/>
      <c r="P273" s="146"/>
      <c r="Q273" s="146"/>
      <c r="R273" s="146"/>
      <c r="S273" s="146"/>
      <c r="T273" s="146"/>
      <c r="U273" s="146"/>
      <c r="V273" s="146"/>
      <c r="W273" s="146"/>
      <c r="X273" s="146"/>
      <c r="Y273" s="146"/>
      <c r="Z273" s="146"/>
      <c r="AA273" s="146"/>
    </row>
    <row r="274" spans="1:27" ht="15.75" customHeight="1" x14ac:dyDescent="0.2">
      <c r="A274" s="146"/>
      <c r="B274" s="146"/>
      <c r="C274" s="146"/>
      <c r="D274" s="146"/>
      <c r="E274" s="146"/>
      <c r="F274" s="146"/>
      <c r="G274" s="146"/>
      <c r="H274" s="146"/>
      <c r="I274" s="146"/>
      <c r="J274" s="146"/>
      <c r="K274" s="146"/>
      <c r="L274" s="146"/>
      <c r="M274" s="146"/>
      <c r="N274" s="146"/>
      <c r="O274" s="146"/>
      <c r="P274" s="146"/>
      <c r="Q274" s="146"/>
      <c r="R274" s="146"/>
      <c r="S274" s="146"/>
      <c r="T274" s="146"/>
      <c r="U274" s="146"/>
      <c r="V274" s="146"/>
      <c r="W274" s="146"/>
      <c r="X274" s="146"/>
      <c r="Y274" s="146"/>
      <c r="Z274" s="146"/>
      <c r="AA274" s="146"/>
    </row>
    <row r="275" spans="1:27" ht="15.75" customHeight="1" x14ac:dyDescent="0.2">
      <c r="A275" s="146"/>
      <c r="B275" s="146"/>
      <c r="C275" s="146"/>
      <c r="D275" s="146"/>
      <c r="E275" s="146"/>
      <c r="F275" s="146"/>
      <c r="G275" s="146"/>
      <c r="H275" s="146"/>
      <c r="I275" s="146"/>
      <c r="J275" s="146"/>
      <c r="K275" s="146"/>
      <c r="L275" s="146"/>
      <c r="M275" s="146"/>
      <c r="N275" s="146"/>
      <c r="O275" s="146"/>
      <c r="P275" s="146"/>
      <c r="Q275" s="146"/>
      <c r="R275" s="146"/>
      <c r="S275" s="146"/>
      <c r="T275" s="146"/>
      <c r="U275" s="146"/>
      <c r="V275" s="146"/>
      <c r="W275" s="146"/>
      <c r="X275" s="146"/>
      <c r="Y275" s="146"/>
      <c r="Z275" s="146"/>
      <c r="AA275" s="146"/>
    </row>
    <row r="276" spans="1:27" ht="15.75" customHeight="1" x14ac:dyDescent="0.2">
      <c r="A276" s="146"/>
      <c r="B276" s="146"/>
      <c r="C276" s="146"/>
      <c r="D276" s="146"/>
      <c r="E276" s="146"/>
      <c r="F276" s="146"/>
      <c r="G276" s="146"/>
      <c r="H276" s="146"/>
      <c r="I276" s="146"/>
      <c r="J276" s="146"/>
      <c r="K276" s="146"/>
      <c r="L276" s="146"/>
      <c r="M276" s="146"/>
      <c r="N276" s="146"/>
      <c r="O276" s="146"/>
      <c r="P276" s="146"/>
      <c r="Q276" s="146"/>
      <c r="R276" s="146"/>
      <c r="S276" s="146"/>
      <c r="T276" s="146"/>
      <c r="U276" s="146"/>
      <c r="V276" s="146"/>
      <c r="W276" s="146"/>
      <c r="X276" s="146"/>
      <c r="Y276" s="146"/>
      <c r="Z276" s="146"/>
      <c r="AA276" s="146"/>
    </row>
    <row r="277" spans="1:27" ht="15.75" customHeight="1" x14ac:dyDescent="0.2">
      <c r="A277" s="146"/>
      <c r="B277" s="146"/>
      <c r="C277" s="146"/>
      <c r="D277" s="146"/>
      <c r="E277" s="146"/>
      <c r="F277" s="146"/>
      <c r="G277" s="146"/>
      <c r="H277" s="146"/>
      <c r="I277" s="146"/>
      <c r="J277" s="146"/>
      <c r="K277" s="146"/>
      <c r="L277" s="146"/>
      <c r="M277" s="146"/>
      <c r="N277" s="146"/>
      <c r="O277" s="146"/>
      <c r="P277" s="146"/>
      <c r="Q277" s="146"/>
      <c r="R277" s="146"/>
      <c r="S277" s="146"/>
      <c r="T277" s="146"/>
      <c r="U277" s="146"/>
      <c r="V277" s="146"/>
      <c r="W277" s="146"/>
      <c r="X277" s="146"/>
      <c r="Y277" s="146"/>
      <c r="Z277" s="146"/>
      <c r="AA277" s="146"/>
    </row>
    <row r="278" spans="1:27" ht="15.75" customHeight="1" x14ac:dyDescent="0.2">
      <c r="A278" s="146"/>
      <c r="B278" s="146"/>
      <c r="C278" s="146"/>
      <c r="D278" s="146"/>
      <c r="E278" s="146"/>
      <c r="F278" s="146"/>
      <c r="G278" s="146"/>
      <c r="H278" s="146"/>
      <c r="I278" s="146"/>
      <c r="J278" s="146"/>
      <c r="K278" s="146"/>
      <c r="L278" s="146"/>
      <c r="M278" s="146"/>
      <c r="N278" s="146"/>
      <c r="O278" s="146"/>
      <c r="P278" s="146"/>
      <c r="Q278" s="146"/>
      <c r="R278" s="146"/>
      <c r="S278" s="146"/>
      <c r="T278" s="146"/>
      <c r="U278" s="146"/>
      <c r="V278" s="146"/>
      <c r="W278" s="146"/>
      <c r="X278" s="146"/>
      <c r="Y278" s="146"/>
      <c r="Z278" s="146"/>
      <c r="AA278" s="146"/>
    </row>
    <row r="279" spans="1:27" ht="15.75" customHeight="1" x14ac:dyDescent="0.2">
      <c r="A279" s="146"/>
      <c r="B279" s="146"/>
      <c r="C279" s="146"/>
      <c r="D279" s="146"/>
      <c r="E279" s="146"/>
      <c r="F279" s="146"/>
      <c r="G279" s="146"/>
      <c r="H279" s="146"/>
      <c r="I279" s="146"/>
      <c r="J279" s="146"/>
      <c r="K279" s="146"/>
      <c r="L279" s="146"/>
      <c r="M279" s="146"/>
      <c r="N279" s="146"/>
      <c r="O279" s="146"/>
      <c r="P279" s="146"/>
      <c r="Q279" s="146"/>
      <c r="R279" s="146"/>
      <c r="S279" s="146"/>
      <c r="T279" s="146"/>
      <c r="U279" s="146"/>
      <c r="V279" s="146"/>
      <c r="W279" s="146"/>
      <c r="X279" s="146"/>
      <c r="Y279" s="146"/>
      <c r="Z279" s="146"/>
      <c r="AA279" s="146"/>
    </row>
    <row r="280" spans="1:27" ht="15.75" customHeight="1" x14ac:dyDescent="0.2">
      <c r="A280" s="146"/>
      <c r="B280" s="146"/>
      <c r="C280" s="146"/>
      <c r="D280" s="146"/>
      <c r="E280" s="146"/>
      <c r="F280" s="146"/>
      <c r="G280" s="146"/>
      <c r="H280" s="146"/>
      <c r="I280" s="146"/>
      <c r="J280" s="146"/>
      <c r="K280" s="146"/>
      <c r="L280" s="146"/>
      <c r="M280" s="146"/>
      <c r="N280" s="146"/>
      <c r="O280" s="146"/>
      <c r="P280" s="146"/>
      <c r="Q280" s="146"/>
      <c r="R280" s="146"/>
      <c r="S280" s="146"/>
      <c r="T280" s="146"/>
      <c r="U280" s="146"/>
      <c r="V280" s="146"/>
      <c r="W280" s="146"/>
      <c r="X280" s="146"/>
      <c r="Y280" s="146"/>
      <c r="Z280" s="146"/>
      <c r="AA280" s="146"/>
    </row>
    <row r="281" spans="1:27" ht="15.75" customHeight="1" x14ac:dyDescent="0.2">
      <c r="A281" s="146"/>
      <c r="B281" s="146"/>
      <c r="C281" s="146"/>
      <c r="D281" s="146"/>
      <c r="E281" s="146"/>
      <c r="F281" s="146"/>
      <c r="G281" s="146"/>
      <c r="H281" s="146"/>
      <c r="I281" s="146"/>
      <c r="J281" s="146"/>
      <c r="K281" s="146"/>
      <c r="L281" s="146"/>
      <c r="M281" s="146"/>
      <c r="N281" s="146"/>
      <c r="O281" s="146"/>
      <c r="P281" s="146"/>
      <c r="Q281" s="146"/>
      <c r="R281" s="146"/>
      <c r="S281" s="146"/>
      <c r="T281" s="146"/>
      <c r="U281" s="146"/>
      <c r="V281" s="146"/>
      <c r="W281" s="146"/>
      <c r="X281" s="146"/>
      <c r="Y281" s="146"/>
      <c r="Z281" s="146"/>
      <c r="AA281" s="146"/>
    </row>
    <row r="282" spans="1:27" ht="15.75" customHeight="1" x14ac:dyDescent="0.2">
      <c r="A282" s="146"/>
      <c r="B282" s="146"/>
      <c r="C282" s="146"/>
      <c r="D282" s="146"/>
      <c r="E282" s="146"/>
      <c r="F282" s="146"/>
      <c r="G282" s="146"/>
      <c r="H282" s="146"/>
      <c r="I282" s="146"/>
      <c r="J282" s="146"/>
      <c r="K282" s="146"/>
      <c r="L282" s="146"/>
      <c r="M282" s="146"/>
      <c r="N282" s="146"/>
      <c r="O282" s="146"/>
      <c r="P282" s="146"/>
      <c r="Q282" s="146"/>
      <c r="R282" s="146"/>
      <c r="S282" s="146"/>
      <c r="T282" s="146"/>
      <c r="U282" s="146"/>
      <c r="V282" s="146"/>
      <c r="W282" s="146"/>
      <c r="X282" s="146"/>
      <c r="Y282" s="146"/>
      <c r="Z282" s="146"/>
      <c r="AA282" s="146"/>
    </row>
    <row r="283" spans="1:27" ht="15.75" customHeight="1" x14ac:dyDescent="0.2">
      <c r="A283" s="146"/>
      <c r="B283" s="146"/>
      <c r="C283" s="146"/>
      <c r="D283" s="146"/>
      <c r="E283" s="146"/>
      <c r="F283" s="146"/>
      <c r="G283" s="146"/>
      <c r="H283" s="146"/>
      <c r="I283" s="146"/>
      <c r="J283" s="146"/>
      <c r="K283" s="146"/>
      <c r="L283" s="146"/>
      <c r="M283" s="146"/>
      <c r="N283" s="146"/>
      <c r="O283" s="146"/>
      <c r="P283" s="146"/>
      <c r="Q283" s="146"/>
      <c r="R283" s="146"/>
      <c r="S283" s="146"/>
      <c r="T283" s="146"/>
      <c r="U283" s="146"/>
      <c r="V283" s="146"/>
      <c r="W283" s="146"/>
      <c r="X283" s="146"/>
      <c r="Y283" s="146"/>
      <c r="Z283" s="146"/>
      <c r="AA283" s="146"/>
    </row>
    <row r="284" spans="1:27" ht="15.75" customHeight="1" x14ac:dyDescent="0.2">
      <c r="A284" s="146"/>
      <c r="B284" s="146"/>
      <c r="C284" s="146"/>
      <c r="D284" s="146"/>
      <c r="E284" s="146"/>
      <c r="F284" s="146"/>
      <c r="G284" s="146"/>
      <c r="H284" s="146"/>
      <c r="I284" s="146"/>
      <c r="J284" s="146"/>
      <c r="K284" s="146"/>
      <c r="L284" s="146"/>
      <c r="M284" s="146"/>
      <c r="N284" s="146"/>
      <c r="O284" s="146"/>
      <c r="P284" s="146"/>
      <c r="Q284" s="146"/>
      <c r="R284" s="146"/>
      <c r="S284" s="146"/>
      <c r="T284" s="146"/>
      <c r="U284" s="146"/>
      <c r="V284" s="146"/>
      <c r="W284" s="146"/>
      <c r="X284" s="146"/>
      <c r="Y284" s="146"/>
      <c r="Z284" s="146"/>
      <c r="AA284" s="146"/>
    </row>
    <row r="285" spans="1:27" ht="15.75" customHeight="1" x14ac:dyDescent="0.2">
      <c r="A285" s="146"/>
      <c r="B285" s="146"/>
      <c r="C285" s="146"/>
      <c r="D285" s="146"/>
      <c r="E285" s="146"/>
      <c r="F285" s="146"/>
      <c r="G285" s="146"/>
      <c r="H285" s="146"/>
      <c r="I285" s="146"/>
      <c r="J285" s="146"/>
      <c r="K285" s="146"/>
      <c r="L285" s="146"/>
      <c r="M285" s="146"/>
      <c r="N285" s="146"/>
      <c r="O285" s="146"/>
      <c r="P285" s="146"/>
      <c r="Q285" s="146"/>
      <c r="R285" s="146"/>
      <c r="S285" s="146"/>
      <c r="T285" s="146"/>
      <c r="U285" s="146"/>
      <c r="V285" s="146"/>
      <c r="W285" s="146"/>
      <c r="X285" s="146"/>
      <c r="Y285" s="146"/>
      <c r="Z285" s="146"/>
      <c r="AA285" s="146"/>
    </row>
    <row r="286" spans="1:27" ht="15.75" customHeight="1" x14ac:dyDescent="0.2">
      <c r="A286" s="146"/>
      <c r="B286" s="146"/>
      <c r="C286" s="146"/>
      <c r="D286" s="146"/>
      <c r="E286" s="146"/>
      <c r="F286" s="146"/>
      <c r="G286" s="146"/>
      <c r="H286" s="146"/>
      <c r="I286" s="146"/>
      <c r="J286" s="146"/>
      <c r="K286" s="146"/>
      <c r="L286" s="146"/>
      <c r="M286" s="146"/>
      <c r="N286" s="146"/>
      <c r="O286" s="146"/>
      <c r="P286" s="146"/>
      <c r="Q286" s="146"/>
      <c r="R286" s="146"/>
      <c r="S286" s="146"/>
      <c r="T286" s="146"/>
      <c r="U286" s="146"/>
      <c r="V286" s="146"/>
      <c r="W286" s="146"/>
      <c r="X286" s="146"/>
      <c r="Y286" s="146"/>
      <c r="Z286" s="146"/>
      <c r="AA286" s="146"/>
    </row>
    <row r="287" spans="1:27" ht="15.75" customHeight="1" x14ac:dyDescent="0.2">
      <c r="A287" s="146"/>
      <c r="B287" s="146"/>
      <c r="C287" s="146"/>
      <c r="D287" s="146"/>
      <c r="E287" s="146"/>
      <c r="F287" s="146"/>
      <c r="G287" s="146"/>
      <c r="H287" s="146"/>
      <c r="I287" s="146"/>
      <c r="J287" s="146"/>
      <c r="K287" s="146"/>
      <c r="L287" s="146"/>
      <c r="M287" s="146"/>
      <c r="N287" s="146"/>
      <c r="O287" s="146"/>
      <c r="P287" s="146"/>
      <c r="Q287" s="146"/>
      <c r="R287" s="146"/>
      <c r="S287" s="146"/>
      <c r="T287" s="146"/>
      <c r="U287" s="146"/>
      <c r="V287" s="146"/>
      <c r="W287" s="146"/>
      <c r="X287" s="146"/>
      <c r="Y287" s="146"/>
      <c r="Z287" s="146"/>
      <c r="AA287" s="146"/>
    </row>
    <row r="288" spans="1:27" ht="15.75" customHeight="1" x14ac:dyDescent="0.2">
      <c r="A288" s="146"/>
      <c r="B288" s="146"/>
      <c r="C288" s="146"/>
      <c r="D288" s="146"/>
      <c r="E288" s="146"/>
      <c r="F288" s="146"/>
      <c r="G288" s="146"/>
      <c r="H288" s="146"/>
      <c r="I288" s="146"/>
      <c r="J288" s="146"/>
      <c r="K288" s="146"/>
      <c r="L288" s="146"/>
      <c r="M288" s="146"/>
      <c r="N288" s="146"/>
      <c r="O288" s="146"/>
      <c r="P288" s="146"/>
      <c r="Q288" s="146"/>
      <c r="R288" s="146"/>
      <c r="S288" s="146"/>
      <c r="T288" s="146"/>
      <c r="U288" s="146"/>
      <c r="V288" s="146"/>
      <c r="W288" s="146"/>
      <c r="X288" s="146"/>
      <c r="Y288" s="146"/>
      <c r="Z288" s="146"/>
      <c r="AA288" s="146"/>
    </row>
    <row r="289" spans="1:27" ht="15.75" customHeight="1" x14ac:dyDescent="0.2">
      <c r="A289" s="146"/>
      <c r="B289" s="146"/>
      <c r="C289" s="146"/>
      <c r="D289" s="146"/>
      <c r="E289" s="146"/>
      <c r="F289" s="146"/>
      <c r="G289" s="146"/>
      <c r="H289" s="146"/>
      <c r="I289" s="146"/>
      <c r="J289" s="146"/>
      <c r="K289" s="146"/>
      <c r="L289" s="146"/>
      <c r="M289" s="146"/>
      <c r="N289" s="146"/>
      <c r="O289" s="146"/>
      <c r="P289" s="146"/>
      <c r="Q289" s="146"/>
      <c r="R289" s="146"/>
      <c r="S289" s="146"/>
      <c r="T289" s="146"/>
      <c r="U289" s="146"/>
      <c r="V289" s="146"/>
      <c r="W289" s="146"/>
      <c r="X289" s="146"/>
      <c r="Y289" s="146"/>
      <c r="Z289" s="146"/>
      <c r="AA289" s="146"/>
    </row>
    <row r="290" spans="1:27" ht="15.75" customHeight="1" x14ac:dyDescent="0.2">
      <c r="A290" s="146"/>
      <c r="B290" s="146"/>
      <c r="C290" s="146"/>
      <c r="D290" s="146"/>
      <c r="E290" s="146"/>
      <c r="F290" s="146"/>
      <c r="G290" s="146"/>
      <c r="H290" s="146"/>
      <c r="I290" s="146"/>
      <c r="J290" s="146"/>
      <c r="K290" s="146"/>
      <c r="L290" s="146"/>
      <c r="M290" s="146"/>
      <c r="N290" s="146"/>
      <c r="O290" s="146"/>
      <c r="P290" s="146"/>
      <c r="Q290" s="146"/>
      <c r="R290" s="146"/>
      <c r="S290" s="146"/>
      <c r="T290" s="146"/>
      <c r="U290" s="146"/>
      <c r="V290" s="146"/>
      <c r="W290" s="146"/>
      <c r="X290" s="146"/>
      <c r="Y290" s="146"/>
      <c r="Z290" s="146"/>
      <c r="AA290" s="146"/>
    </row>
    <row r="291" spans="1:27" ht="15.75" customHeight="1" x14ac:dyDescent="0.2">
      <c r="A291" s="146"/>
      <c r="B291" s="146"/>
      <c r="C291" s="146"/>
      <c r="D291" s="146"/>
      <c r="E291" s="146"/>
      <c r="F291" s="146"/>
      <c r="G291" s="146"/>
      <c r="H291" s="146"/>
      <c r="I291" s="146"/>
      <c r="J291" s="146"/>
      <c r="K291" s="146"/>
      <c r="L291" s="146"/>
      <c r="M291" s="146"/>
      <c r="N291" s="146"/>
      <c r="O291" s="146"/>
      <c r="P291" s="146"/>
      <c r="Q291" s="146"/>
      <c r="R291" s="146"/>
      <c r="S291" s="146"/>
      <c r="T291" s="146"/>
      <c r="U291" s="146"/>
      <c r="V291" s="146"/>
      <c r="W291" s="146"/>
      <c r="X291" s="146"/>
      <c r="Y291" s="146"/>
      <c r="Z291" s="146"/>
      <c r="AA291" s="146"/>
    </row>
    <row r="292" spans="1:27" ht="15.75" customHeight="1" x14ac:dyDescent="0.2">
      <c r="A292" s="146"/>
      <c r="B292" s="146"/>
      <c r="C292" s="146"/>
      <c r="D292" s="146"/>
      <c r="E292" s="146"/>
      <c r="F292" s="146"/>
      <c r="G292" s="146"/>
      <c r="H292" s="146"/>
      <c r="I292" s="146"/>
      <c r="J292" s="146"/>
      <c r="K292" s="146"/>
      <c r="L292" s="146"/>
      <c r="M292" s="146"/>
      <c r="N292" s="146"/>
      <c r="O292" s="146"/>
      <c r="P292" s="146"/>
      <c r="Q292" s="146"/>
      <c r="R292" s="146"/>
      <c r="S292" s="146"/>
      <c r="T292" s="146"/>
      <c r="U292" s="146"/>
      <c r="V292" s="146"/>
      <c r="W292" s="146"/>
      <c r="X292" s="146"/>
      <c r="Y292" s="146"/>
      <c r="Z292" s="146"/>
      <c r="AA292" s="146"/>
    </row>
    <row r="293" spans="1:27" ht="15.75" customHeight="1" x14ac:dyDescent="0.2">
      <c r="A293" s="146"/>
      <c r="B293" s="146"/>
      <c r="C293" s="146"/>
      <c r="D293" s="146"/>
      <c r="E293" s="146"/>
      <c r="F293" s="146"/>
      <c r="G293" s="146"/>
      <c r="H293" s="146"/>
      <c r="I293" s="146"/>
      <c r="J293" s="146"/>
      <c r="K293" s="146"/>
      <c r="L293" s="146"/>
      <c r="M293" s="146"/>
      <c r="N293" s="146"/>
      <c r="O293" s="146"/>
      <c r="P293" s="146"/>
      <c r="Q293" s="146"/>
      <c r="R293" s="146"/>
      <c r="S293" s="146"/>
      <c r="T293" s="146"/>
      <c r="U293" s="146"/>
      <c r="V293" s="146"/>
      <c r="W293" s="146"/>
      <c r="X293" s="146"/>
      <c r="Y293" s="146"/>
      <c r="Z293" s="146"/>
      <c r="AA293" s="146"/>
    </row>
    <row r="294" spans="1:27" ht="15.75" customHeight="1" x14ac:dyDescent="0.2">
      <c r="A294" s="146"/>
      <c r="B294" s="146"/>
      <c r="C294" s="146"/>
      <c r="D294" s="146"/>
      <c r="E294" s="146"/>
      <c r="F294" s="146"/>
      <c r="G294" s="146"/>
      <c r="H294" s="146"/>
      <c r="I294" s="146"/>
      <c r="J294" s="146"/>
      <c r="K294" s="146"/>
      <c r="L294" s="146"/>
      <c r="M294" s="146"/>
      <c r="N294" s="146"/>
      <c r="O294" s="146"/>
      <c r="P294" s="146"/>
      <c r="Q294" s="146"/>
      <c r="R294" s="146"/>
      <c r="S294" s="146"/>
      <c r="T294" s="146"/>
      <c r="U294" s="146"/>
      <c r="V294" s="146"/>
      <c r="W294" s="146"/>
      <c r="X294" s="146"/>
      <c r="Y294" s="146"/>
      <c r="Z294" s="146"/>
      <c r="AA294" s="146"/>
    </row>
    <row r="295" spans="1:27" ht="15.75" customHeight="1" x14ac:dyDescent="0.2">
      <c r="A295" s="146"/>
      <c r="B295" s="146"/>
      <c r="C295" s="146"/>
      <c r="D295" s="146"/>
      <c r="E295" s="146"/>
      <c r="F295" s="146"/>
      <c r="G295" s="146"/>
      <c r="H295" s="146"/>
      <c r="I295" s="146"/>
      <c r="J295" s="146"/>
      <c r="K295" s="146"/>
      <c r="L295" s="146"/>
      <c r="M295" s="146"/>
      <c r="N295" s="146"/>
      <c r="O295" s="146"/>
      <c r="P295" s="146"/>
      <c r="Q295" s="146"/>
      <c r="R295" s="146"/>
      <c r="S295" s="146"/>
      <c r="T295" s="146"/>
      <c r="U295" s="146"/>
      <c r="V295" s="146"/>
      <c r="W295" s="146"/>
      <c r="X295" s="146"/>
      <c r="Y295" s="146"/>
      <c r="Z295" s="146"/>
      <c r="AA295" s="146"/>
    </row>
    <row r="296" spans="1:27" ht="15.75" customHeight="1" x14ac:dyDescent="0.2">
      <c r="A296" s="146"/>
      <c r="B296" s="146"/>
      <c r="C296" s="146"/>
      <c r="D296" s="146"/>
      <c r="E296" s="146"/>
      <c r="F296" s="146"/>
      <c r="G296" s="146"/>
      <c r="H296" s="146"/>
      <c r="I296" s="146"/>
      <c r="J296" s="146"/>
      <c r="K296" s="146"/>
      <c r="L296" s="146"/>
      <c r="M296" s="146"/>
      <c r="N296" s="146"/>
      <c r="O296" s="146"/>
      <c r="P296" s="146"/>
      <c r="Q296" s="146"/>
      <c r="R296" s="146"/>
      <c r="S296" s="146"/>
      <c r="T296" s="146"/>
      <c r="U296" s="146"/>
      <c r="V296" s="146"/>
      <c r="W296" s="146"/>
      <c r="X296" s="146"/>
      <c r="Y296" s="146"/>
      <c r="Z296" s="146"/>
      <c r="AA296" s="146"/>
    </row>
    <row r="297" spans="1:27" ht="15.75" customHeight="1" x14ac:dyDescent="0.2">
      <c r="A297" s="146"/>
      <c r="B297" s="146"/>
      <c r="C297" s="146"/>
      <c r="D297" s="146"/>
      <c r="E297" s="146"/>
      <c r="F297" s="146"/>
      <c r="G297" s="146"/>
      <c r="H297" s="146"/>
      <c r="I297" s="146"/>
      <c r="J297" s="146"/>
      <c r="K297" s="146"/>
      <c r="L297" s="146"/>
      <c r="M297" s="146"/>
      <c r="N297" s="146"/>
      <c r="O297" s="146"/>
      <c r="P297" s="146"/>
      <c r="Q297" s="146"/>
      <c r="R297" s="146"/>
      <c r="S297" s="146"/>
      <c r="T297" s="146"/>
      <c r="U297" s="146"/>
      <c r="V297" s="146"/>
      <c r="W297" s="146"/>
      <c r="X297" s="146"/>
      <c r="Y297" s="146"/>
      <c r="Z297" s="146"/>
      <c r="AA297" s="146"/>
    </row>
    <row r="298" spans="1:27" ht="15.75" customHeight="1" x14ac:dyDescent="0.2">
      <c r="A298" s="146"/>
      <c r="B298" s="146"/>
      <c r="C298" s="146"/>
      <c r="D298" s="146"/>
      <c r="E298" s="146"/>
      <c r="F298" s="146"/>
      <c r="G298" s="146"/>
      <c r="H298" s="146"/>
      <c r="I298" s="146"/>
      <c r="J298" s="146"/>
      <c r="K298" s="146"/>
      <c r="L298" s="146"/>
      <c r="M298" s="146"/>
      <c r="N298" s="146"/>
      <c r="O298" s="146"/>
      <c r="P298" s="146"/>
      <c r="Q298" s="146"/>
      <c r="R298" s="146"/>
      <c r="S298" s="146"/>
      <c r="T298" s="146"/>
      <c r="U298" s="146"/>
      <c r="V298" s="146"/>
      <c r="W298" s="146"/>
      <c r="X298" s="146"/>
      <c r="Y298" s="146"/>
      <c r="Z298" s="146"/>
      <c r="AA298" s="146"/>
    </row>
    <row r="299" spans="1:27" ht="15.75" customHeight="1" x14ac:dyDescent="0.2">
      <c r="A299" s="146"/>
      <c r="B299" s="146"/>
      <c r="C299" s="146"/>
      <c r="D299" s="146"/>
      <c r="E299" s="146"/>
      <c r="F299" s="146"/>
      <c r="G299" s="146"/>
      <c r="H299" s="146"/>
      <c r="I299" s="146"/>
      <c r="J299" s="146"/>
      <c r="K299" s="146"/>
      <c r="L299" s="146"/>
      <c r="M299" s="146"/>
      <c r="N299" s="146"/>
      <c r="O299" s="146"/>
      <c r="P299" s="146"/>
      <c r="Q299" s="146"/>
      <c r="R299" s="146"/>
      <c r="S299" s="146"/>
      <c r="T299" s="146"/>
      <c r="U299" s="146"/>
      <c r="V299" s="146"/>
      <c r="W299" s="146"/>
      <c r="X299" s="146"/>
      <c r="Y299" s="146"/>
      <c r="Z299" s="146"/>
      <c r="AA299" s="146"/>
    </row>
    <row r="300" spans="1:27" ht="15.75" customHeight="1" x14ac:dyDescent="0.2">
      <c r="A300" s="146"/>
      <c r="B300" s="146"/>
      <c r="C300" s="146"/>
      <c r="D300" s="146"/>
      <c r="E300" s="146"/>
      <c r="F300" s="146"/>
      <c r="G300" s="146"/>
      <c r="H300" s="146"/>
      <c r="I300" s="146"/>
      <c r="J300" s="146"/>
      <c r="K300" s="146"/>
      <c r="L300" s="146"/>
      <c r="M300" s="146"/>
      <c r="N300" s="146"/>
      <c r="O300" s="146"/>
      <c r="P300" s="146"/>
      <c r="Q300" s="146"/>
      <c r="R300" s="146"/>
      <c r="S300" s="146"/>
      <c r="T300" s="146"/>
      <c r="U300" s="146"/>
      <c r="V300" s="146"/>
      <c r="W300" s="146"/>
      <c r="X300" s="146"/>
      <c r="Y300" s="146"/>
      <c r="Z300" s="146"/>
      <c r="AA300" s="146"/>
    </row>
    <row r="301" spans="1:27" ht="15.75" customHeight="1" x14ac:dyDescent="0.2">
      <c r="A301" s="146"/>
      <c r="B301" s="146"/>
      <c r="C301" s="146"/>
      <c r="D301" s="146"/>
      <c r="E301" s="146"/>
      <c r="F301" s="146"/>
      <c r="G301" s="146"/>
      <c r="H301" s="146"/>
      <c r="I301" s="146"/>
      <c r="J301" s="146"/>
      <c r="K301" s="146"/>
      <c r="L301" s="146"/>
      <c r="M301" s="146"/>
      <c r="N301" s="146"/>
      <c r="O301" s="146"/>
      <c r="P301" s="146"/>
      <c r="Q301" s="146"/>
      <c r="R301" s="146"/>
      <c r="S301" s="146"/>
      <c r="T301" s="146"/>
      <c r="U301" s="146"/>
      <c r="V301" s="146"/>
      <c r="W301" s="146"/>
      <c r="X301" s="146"/>
      <c r="Y301" s="146"/>
      <c r="Z301" s="146"/>
      <c r="AA301" s="146"/>
    </row>
    <row r="302" spans="1:27" ht="15.75" customHeight="1" x14ac:dyDescent="0.2">
      <c r="A302" s="146"/>
      <c r="B302" s="146"/>
      <c r="C302" s="146"/>
      <c r="D302" s="146"/>
      <c r="E302" s="146"/>
      <c r="F302" s="146"/>
      <c r="G302" s="146"/>
      <c r="H302" s="146"/>
      <c r="I302" s="146"/>
      <c r="J302" s="146"/>
      <c r="K302" s="146"/>
      <c r="L302" s="146"/>
      <c r="M302" s="146"/>
      <c r="N302" s="146"/>
      <c r="O302" s="146"/>
      <c r="P302" s="146"/>
      <c r="Q302" s="146"/>
      <c r="R302" s="146"/>
      <c r="S302" s="146"/>
      <c r="T302" s="146"/>
      <c r="U302" s="146"/>
      <c r="V302" s="146"/>
      <c r="W302" s="146"/>
      <c r="X302" s="146"/>
      <c r="Y302" s="146"/>
      <c r="Z302" s="146"/>
      <c r="AA302" s="146"/>
    </row>
    <row r="303" spans="1:27" ht="15.75" customHeight="1" x14ac:dyDescent="0.2">
      <c r="A303" s="146"/>
      <c r="B303" s="146"/>
      <c r="C303" s="146"/>
      <c r="D303" s="146"/>
      <c r="E303" s="146"/>
      <c r="F303" s="146"/>
      <c r="G303" s="146"/>
      <c r="H303" s="146"/>
      <c r="I303" s="146"/>
      <c r="J303" s="146"/>
      <c r="K303" s="146"/>
      <c r="L303" s="146"/>
      <c r="M303" s="146"/>
      <c r="N303" s="146"/>
      <c r="O303" s="146"/>
      <c r="P303" s="146"/>
      <c r="Q303" s="146"/>
      <c r="R303" s="146"/>
      <c r="S303" s="146"/>
      <c r="T303" s="146"/>
      <c r="U303" s="146"/>
      <c r="V303" s="146"/>
      <c r="W303" s="146"/>
      <c r="X303" s="146"/>
      <c r="Y303" s="146"/>
      <c r="Z303" s="146"/>
      <c r="AA303" s="146"/>
    </row>
    <row r="304" spans="1:27" ht="15.75" customHeight="1" x14ac:dyDescent="0.2">
      <c r="A304" s="146"/>
      <c r="B304" s="146"/>
      <c r="C304" s="146"/>
      <c r="D304" s="146"/>
      <c r="E304" s="146"/>
      <c r="F304" s="146"/>
      <c r="G304" s="146"/>
      <c r="H304" s="146"/>
      <c r="I304" s="146"/>
      <c r="J304" s="146"/>
      <c r="K304" s="146"/>
      <c r="L304" s="146"/>
      <c r="M304" s="146"/>
      <c r="N304" s="146"/>
      <c r="O304" s="146"/>
      <c r="P304" s="146"/>
      <c r="Q304" s="146"/>
      <c r="R304" s="146"/>
      <c r="S304" s="146"/>
      <c r="T304" s="146"/>
      <c r="U304" s="146"/>
      <c r="V304" s="146"/>
      <c r="W304" s="146"/>
      <c r="X304" s="146"/>
      <c r="Y304" s="146"/>
      <c r="Z304" s="146"/>
      <c r="AA304" s="146"/>
    </row>
    <row r="305" spans="1:27" ht="15.75" customHeight="1" x14ac:dyDescent="0.2">
      <c r="A305" s="146"/>
      <c r="B305" s="146"/>
      <c r="C305" s="146"/>
      <c r="D305" s="146"/>
      <c r="E305" s="146"/>
      <c r="F305" s="146"/>
      <c r="G305" s="146"/>
      <c r="H305" s="146"/>
      <c r="I305" s="146"/>
      <c r="J305" s="146"/>
      <c r="K305" s="146"/>
      <c r="L305" s="146"/>
      <c r="M305" s="146"/>
      <c r="N305" s="146"/>
      <c r="O305" s="146"/>
      <c r="P305" s="146"/>
      <c r="Q305" s="146"/>
      <c r="R305" s="146"/>
      <c r="S305" s="146"/>
      <c r="T305" s="146"/>
      <c r="U305" s="146"/>
      <c r="V305" s="146"/>
      <c r="W305" s="146"/>
      <c r="X305" s="146"/>
      <c r="Y305" s="146"/>
      <c r="Z305" s="146"/>
      <c r="AA305" s="146"/>
    </row>
    <row r="306" spans="1:27" ht="15.75" customHeight="1" x14ac:dyDescent="0.2">
      <c r="A306" s="146"/>
      <c r="B306" s="146"/>
      <c r="C306" s="146"/>
      <c r="D306" s="146"/>
      <c r="E306" s="146"/>
      <c r="F306" s="146"/>
      <c r="G306" s="146"/>
      <c r="H306" s="146"/>
      <c r="I306" s="146"/>
      <c r="J306" s="146"/>
      <c r="K306" s="146"/>
      <c r="L306" s="146"/>
      <c r="M306" s="146"/>
      <c r="N306" s="146"/>
      <c r="O306" s="146"/>
      <c r="P306" s="146"/>
      <c r="Q306" s="146"/>
      <c r="R306" s="146"/>
      <c r="S306" s="146"/>
      <c r="T306" s="146"/>
      <c r="U306" s="146"/>
      <c r="V306" s="146"/>
      <c r="W306" s="146"/>
      <c r="X306" s="146"/>
      <c r="Y306" s="146"/>
      <c r="Z306" s="146"/>
      <c r="AA306" s="146"/>
    </row>
    <row r="307" spans="1:27" ht="15.75" customHeight="1" x14ac:dyDescent="0.2">
      <c r="A307" s="146"/>
      <c r="B307" s="146"/>
      <c r="C307" s="146"/>
      <c r="D307" s="146"/>
      <c r="E307" s="146"/>
      <c r="F307" s="146"/>
      <c r="G307" s="146"/>
      <c r="H307" s="146"/>
      <c r="I307" s="146"/>
      <c r="J307" s="146"/>
      <c r="K307" s="146"/>
      <c r="L307" s="146"/>
      <c r="M307" s="146"/>
      <c r="N307" s="146"/>
      <c r="O307" s="146"/>
      <c r="P307" s="146"/>
      <c r="Q307" s="146"/>
      <c r="R307" s="146"/>
      <c r="S307" s="146"/>
      <c r="T307" s="146"/>
      <c r="U307" s="146"/>
      <c r="V307" s="146"/>
      <c r="W307" s="146"/>
      <c r="X307" s="146"/>
      <c r="Y307" s="146"/>
      <c r="Z307" s="146"/>
      <c r="AA307" s="146"/>
    </row>
    <row r="308" spans="1:27" ht="15.75" customHeight="1" x14ac:dyDescent="0.2">
      <c r="A308" s="146"/>
      <c r="B308" s="146"/>
      <c r="C308" s="146"/>
      <c r="D308" s="146"/>
      <c r="E308" s="146"/>
      <c r="F308" s="146"/>
      <c r="G308" s="146"/>
      <c r="H308" s="146"/>
      <c r="I308" s="146"/>
      <c r="J308" s="146"/>
      <c r="K308" s="146"/>
      <c r="L308" s="146"/>
      <c r="M308" s="146"/>
      <c r="N308" s="146"/>
      <c r="O308" s="146"/>
      <c r="P308" s="146"/>
      <c r="Q308" s="146"/>
      <c r="R308" s="146"/>
      <c r="S308" s="146"/>
      <c r="T308" s="146"/>
      <c r="U308" s="146"/>
      <c r="V308" s="146"/>
      <c r="W308" s="146"/>
      <c r="X308" s="146"/>
      <c r="Y308" s="146"/>
      <c r="Z308" s="146"/>
      <c r="AA308" s="146"/>
    </row>
    <row r="309" spans="1:27" ht="15.75" customHeight="1" x14ac:dyDescent="0.2">
      <c r="A309" s="146"/>
      <c r="B309" s="146"/>
      <c r="C309" s="146"/>
      <c r="D309" s="146"/>
      <c r="E309" s="146"/>
      <c r="F309" s="146"/>
      <c r="G309" s="146"/>
      <c r="H309" s="146"/>
      <c r="I309" s="146"/>
      <c r="J309" s="146"/>
      <c r="K309" s="146"/>
      <c r="L309" s="146"/>
      <c r="M309" s="146"/>
      <c r="N309" s="146"/>
      <c r="O309" s="146"/>
      <c r="P309" s="146"/>
      <c r="Q309" s="146"/>
      <c r="R309" s="146"/>
      <c r="S309" s="146"/>
      <c r="T309" s="146"/>
      <c r="U309" s="146"/>
      <c r="V309" s="146"/>
      <c r="W309" s="146"/>
      <c r="X309" s="146"/>
      <c r="Y309" s="146"/>
      <c r="Z309" s="146"/>
      <c r="AA309" s="146"/>
    </row>
    <row r="310" spans="1:27" ht="15.75" customHeight="1" x14ac:dyDescent="0.2">
      <c r="A310" s="146"/>
      <c r="B310" s="146"/>
      <c r="C310" s="146"/>
      <c r="D310" s="146"/>
      <c r="E310" s="146"/>
      <c r="F310" s="146"/>
      <c r="G310" s="146"/>
      <c r="H310" s="146"/>
      <c r="I310" s="146"/>
      <c r="J310" s="146"/>
      <c r="K310" s="146"/>
      <c r="L310" s="146"/>
      <c r="M310" s="146"/>
      <c r="N310" s="146"/>
      <c r="O310" s="146"/>
      <c r="P310" s="146"/>
      <c r="Q310" s="146"/>
      <c r="R310" s="146"/>
      <c r="S310" s="146"/>
      <c r="T310" s="146"/>
      <c r="U310" s="146"/>
      <c r="V310" s="146"/>
      <c r="W310" s="146"/>
      <c r="X310" s="146"/>
      <c r="Y310" s="146"/>
      <c r="Z310" s="146"/>
      <c r="AA310" s="146"/>
    </row>
    <row r="311" spans="1:27" ht="15.75" customHeight="1" x14ac:dyDescent="0.2">
      <c r="A311" s="146"/>
      <c r="B311" s="146"/>
      <c r="C311" s="146"/>
      <c r="D311" s="146"/>
      <c r="E311" s="146"/>
      <c r="F311" s="146"/>
      <c r="G311" s="146"/>
      <c r="H311" s="146"/>
      <c r="I311" s="146"/>
      <c r="J311" s="146"/>
      <c r="K311" s="146"/>
      <c r="L311" s="146"/>
      <c r="M311" s="146"/>
      <c r="N311" s="146"/>
      <c r="O311" s="146"/>
      <c r="P311" s="146"/>
      <c r="Q311" s="146"/>
      <c r="R311" s="146"/>
      <c r="S311" s="146"/>
      <c r="T311" s="146"/>
      <c r="U311" s="146"/>
      <c r="V311" s="146"/>
      <c r="W311" s="146"/>
      <c r="X311" s="146"/>
      <c r="Y311" s="146"/>
      <c r="Z311" s="146"/>
      <c r="AA311" s="146"/>
    </row>
    <row r="312" spans="1:27" ht="15.75" customHeight="1" x14ac:dyDescent="0.2">
      <c r="A312" s="146"/>
      <c r="B312" s="146"/>
      <c r="C312" s="146"/>
      <c r="D312" s="146"/>
      <c r="E312" s="146"/>
      <c r="F312" s="146"/>
      <c r="G312" s="146"/>
      <c r="H312" s="146"/>
      <c r="I312" s="146"/>
      <c r="J312" s="146"/>
      <c r="K312" s="146"/>
      <c r="L312" s="146"/>
      <c r="M312" s="146"/>
      <c r="N312" s="146"/>
      <c r="O312" s="146"/>
      <c r="P312" s="146"/>
      <c r="Q312" s="146"/>
      <c r="R312" s="146"/>
      <c r="S312" s="146"/>
      <c r="T312" s="146"/>
      <c r="U312" s="146"/>
      <c r="V312" s="146"/>
      <c r="W312" s="146"/>
      <c r="X312" s="146"/>
      <c r="Y312" s="146"/>
      <c r="Z312" s="146"/>
      <c r="AA312" s="146"/>
    </row>
    <row r="313" spans="1:27" ht="15.75" customHeight="1" x14ac:dyDescent="0.2">
      <c r="A313" s="146"/>
      <c r="B313" s="146"/>
      <c r="C313" s="146"/>
      <c r="D313" s="146"/>
      <c r="E313" s="146"/>
      <c r="F313" s="146"/>
      <c r="G313" s="146"/>
      <c r="H313" s="146"/>
      <c r="I313" s="146"/>
      <c r="J313" s="146"/>
      <c r="K313" s="146"/>
      <c r="L313" s="146"/>
      <c r="M313" s="146"/>
      <c r="N313" s="146"/>
      <c r="O313" s="146"/>
      <c r="P313" s="146"/>
      <c r="Q313" s="146"/>
      <c r="R313" s="146"/>
      <c r="S313" s="146"/>
      <c r="T313" s="146"/>
      <c r="U313" s="146"/>
      <c r="V313" s="146"/>
      <c r="W313" s="146"/>
      <c r="X313" s="146"/>
      <c r="Y313" s="146"/>
      <c r="Z313" s="146"/>
      <c r="AA313" s="146"/>
    </row>
    <row r="314" spans="1:27" ht="15.75" customHeight="1" x14ac:dyDescent="0.2">
      <c r="A314" s="146"/>
      <c r="B314" s="146"/>
      <c r="C314" s="146"/>
      <c r="D314" s="146"/>
      <c r="E314" s="146"/>
      <c r="F314" s="146"/>
      <c r="G314" s="146"/>
      <c r="H314" s="146"/>
      <c r="I314" s="146"/>
      <c r="J314" s="146"/>
      <c r="K314" s="146"/>
      <c r="L314" s="146"/>
      <c r="M314" s="146"/>
      <c r="N314" s="146"/>
      <c r="O314" s="146"/>
      <c r="P314" s="146"/>
      <c r="Q314" s="146"/>
      <c r="R314" s="146"/>
      <c r="S314" s="146"/>
      <c r="T314" s="146"/>
      <c r="U314" s="146"/>
      <c r="V314" s="146"/>
      <c r="W314" s="146"/>
      <c r="X314" s="146"/>
      <c r="Y314" s="146"/>
      <c r="Z314" s="146"/>
      <c r="AA314" s="146"/>
    </row>
    <row r="315" spans="1:27" ht="15.75" customHeight="1" x14ac:dyDescent="0.2">
      <c r="A315" s="146"/>
      <c r="B315" s="146"/>
      <c r="C315" s="146"/>
      <c r="D315" s="146"/>
      <c r="E315" s="146"/>
      <c r="F315" s="146"/>
      <c r="G315" s="146"/>
      <c r="H315" s="146"/>
      <c r="I315" s="146"/>
      <c r="J315" s="146"/>
      <c r="K315" s="146"/>
      <c r="L315" s="146"/>
      <c r="M315" s="146"/>
      <c r="N315" s="146"/>
      <c r="O315" s="146"/>
      <c r="P315" s="146"/>
      <c r="Q315" s="146"/>
      <c r="R315" s="146"/>
      <c r="S315" s="146"/>
      <c r="T315" s="146"/>
      <c r="U315" s="146"/>
      <c r="V315" s="146"/>
      <c r="W315" s="146"/>
      <c r="X315" s="146"/>
      <c r="Y315" s="146"/>
      <c r="Z315" s="146"/>
      <c r="AA315" s="146"/>
    </row>
    <row r="316" spans="1:27" ht="15.75" customHeight="1" x14ac:dyDescent="0.2">
      <c r="A316" s="146"/>
      <c r="B316" s="146"/>
      <c r="C316" s="146"/>
      <c r="D316" s="146"/>
      <c r="E316" s="146"/>
      <c r="F316" s="146"/>
      <c r="G316" s="146"/>
      <c r="H316" s="146"/>
      <c r="I316" s="146"/>
      <c r="J316" s="146"/>
      <c r="K316" s="146"/>
      <c r="L316" s="146"/>
      <c r="M316" s="146"/>
      <c r="N316" s="146"/>
      <c r="O316" s="146"/>
      <c r="P316" s="146"/>
      <c r="Q316" s="146"/>
      <c r="R316" s="146"/>
      <c r="S316" s="146"/>
      <c r="T316" s="146"/>
      <c r="U316" s="146"/>
      <c r="V316" s="146"/>
      <c r="W316" s="146"/>
      <c r="X316" s="146"/>
      <c r="Y316" s="146"/>
      <c r="Z316" s="146"/>
      <c r="AA316" s="146"/>
    </row>
    <row r="317" spans="1:27" ht="15.75" customHeight="1" x14ac:dyDescent="0.2">
      <c r="A317" s="146"/>
      <c r="B317" s="146"/>
      <c r="C317" s="146"/>
      <c r="D317" s="146"/>
      <c r="E317" s="146"/>
      <c r="F317" s="146"/>
      <c r="G317" s="146"/>
      <c r="H317" s="146"/>
      <c r="I317" s="146"/>
      <c r="J317" s="146"/>
      <c r="K317" s="146"/>
      <c r="L317" s="146"/>
      <c r="M317" s="146"/>
      <c r="N317" s="146"/>
      <c r="O317" s="146"/>
      <c r="P317" s="146"/>
      <c r="Q317" s="146"/>
      <c r="R317" s="146"/>
      <c r="S317" s="146"/>
      <c r="T317" s="146"/>
      <c r="U317" s="146"/>
      <c r="V317" s="146"/>
      <c r="W317" s="146"/>
      <c r="X317" s="146"/>
      <c r="Y317" s="146"/>
      <c r="Z317" s="146"/>
      <c r="AA317" s="146"/>
    </row>
    <row r="318" spans="1:27" ht="15.75" customHeight="1" x14ac:dyDescent="0.2">
      <c r="A318" s="146"/>
      <c r="B318" s="146"/>
      <c r="C318" s="146"/>
      <c r="D318" s="146"/>
      <c r="E318" s="146"/>
      <c r="F318" s="146"/>
      <c r="G318" s="146"/>
      <c r="H318" s="146"/>
      <c r="I318" s="146"/>
      <c r="J318" s="146"/>
      <c r="K318" s="146"/>
      <c r="L318" s="146"/>
      <c r="M318" s="146"/>
      <c r="N318" s="146"/>
      <c r="O318" s="146"/>
      <c r="P318" s="146"/>
      <c r="Q318" s="146"/>
      <c r="R318" s="146"/>
      <c r="S318" s="146"/>
      <c r="T318" s="146"/>
      <c r="U318" s="146"/>
      <c r="V318" s="146"/>
      <c r="W318" s="146"/>
      <c r="X318" s="146"/>
      <c r="Y318" s="146"/>
      <c r="Z318" s="146"/>
      <c r="AA318" s="146"/>
    </row>
    <row r="319" spans="1:27" ht="15.75" customHeight="1" x14ac:dyDescent="0.2">
      <c r="A319" s="146"/>
      <c r="B319" s="146"/>
      <c r="C319" s="146"/>
      <c r="D319" s="146"/>
      <c r="E319" s="146"/>
      <c r="F319" s="146"/>
      <c r="G319" s="146"/>
      <c r="H319" s="146"/>
      <c r="I319" s="146"/>
      <c r="J319" s="146"/>
      <c r="K319" s="146"/>
      <c r="L319" s="146"/>
      <c r="M319" s="146"/>
      <c r="N319" s="146"/>
      <c r="O319" s="146"/>
      <c r="P319" s="146"/>
      <c r="Q319" s="146"/>
      <c r="R319" s="146"/>
      <c r="S319" s="146"/>
      <c r="T319" s="146"/>
      <c r="U319" s="146"/>
      <c r="V319" s="146"/>
      <c r="W319" s="146"/>
      <c r="X319" s="146"/>
      <c r="Y319" s="146"/>
      <c r="Z319" s="146"/>
      <c r="AA319" s="146"/>
    </row>
    <row r="320" spans="1:27" ht="15.75" customHeight="1" x14ac:dyDescent="0.2">
      <c r="A320" s="146"/>
      <c r="B320" s="146"/>
      <c r="C320" s="146"/>
      <c r="D320" s="146"/>
      <c r="E320" s="146"/>
      <c r="F320" s="146"/>
      <c r="G320" s="146"/>
      <c r="H320" s="146"/>
      <c r="I320" s="146"/>
      <c r="J320" s="146"/>
      <c r="K320" s="146"/>
      <c r="L320" s="146"/>
      <c r="M320" s="146"/>
      <c r="N320" s="146"/>
      <c r="O320" s="146"/>
      <c r="P320" s="146"/>
      <c r="Q320" s="146"/>
      <c r="R320" s="146"/>
      <c r="S320" s="146"/>
      <c r="T320" s="146"/>
      <c r="U320" s="146"/>
      <c r="V320" s="146"/>
      <c r="W320" s="146"/>
      <c r="X320" s="146"/>
      <c r="Y320" s="146"/>
      <c r="Z320" s="146"/>
      <c r="AA320" s="146"/>
    </row>
    <row r="321" spans="1:27" ht="15.75" customHeight="1" x14ac:dyDescent="0.2">
      <c r="A321" s="146"/>
      <c r="B321" s="146"/>
      <c r="C321" s="146"/>
      <c r="D321" s="146"/>
      <c r="E321" s="146"/>
      <c r="F321" s="146"/>
      <c r="G321" s="146"/>
      <c r="H321" s="146"/>
      <c r="I321" s="146"/>
      <c r="J321" s="146"/>
      <c r="K321" s="146"/>
      <c r="L321" s="146"/>
      <c r="M321" s="146"/>
      <c r="N321" s="146"/>
      <c r="O321" s="146"/>
      <c r="P321" s="146"/>
      <c r="Q321" s="146"/>
      <c r="R321" s="146"/>
      <c r="S321" s="146"/>
      <c r="T321" s="146"/>
      <c r="U321" s="146"/>
      <c r="V321" s="146"/>
      <c r="W321" s="146"/>
      <c r="X321" s="146"/>
      <c r="Y321" s="146"/>
      <c r="Z321" s="146"/>
      <c r="AA321" s="146"/>
    </row>
    <row r="322" spans="1:27" ht="15.75" customHeight="1" x14ac:dyDescent="0.2">
      <c r="A322" s="146"/>
      <c r="B322" s="146"/>
      <c r="C322" s="146"/>
      <c r="D322" s="146"/>
      <c r="E322" s="146"/>
      <c r="F322" s="146"/>
      <c r="G322" s="146"/>
      <c r="H322" s="146"/>
      <c r="I322" s="146"/>
      <c r="J322" s="146"/>
      <c r="K322" s="146"/>
      <c r="L322" s="146"/>
      <c r="M322" s="146"/>
      <c r="N322" s="146"/>
      <c r="O322" s="146"/>
      <c r="P322" s="146"/>
      <c r="Q322" s="146"/>
      <c r="R322" s="146"/>
      <c r="S322" s="146"/>
      <c r="T322" s="146"/>
      <c r="U322" s="146"/>
      <c r="V322" s="146"/>
      <c r="W322" s="146"/>
      <c r="X322" s="146"/>
      <c r="Y322" s="146"/>
      <c r="Z322" s="146"/>
      <c r="AA322" s="146"/>
    </row>
    <row r="323" spans="1:27" ht="15.75" customHeight="1" x14ac:dyDescent="0.2">
      <c r="A323" s="146"/>
      <c r="B323" s="146"/>
      <c r="C323" s="146"/>
      <c r="D323" s="146"/>
      <c r="E323" s="146"/>
      <c r="F323" s="146"/>
      <c r="G323" s="146"/>
      <c r="H323" s="146"/>
      <c r="I323" s="146"/>
      <c r="J323" s="146"/>
      <c r="K323" s="146"/>
      <c r="L323" s="146"/>
      <c r="M323" s="146"/>
      <c r="N323" s="146"/>
      <c r="O323" s="146"/>
      <c r="P323" s="146"/>
      <c r="Q323" s="146"/>
      <c r="R323" s="146"/>
      <c r="S323" s="146"/>
      <c r="T323" s="146"/>
      <c r="U323" s="146"/>
      <c r="V323" s="146"/>
      <c r="W323" s="146"/>
      <c r="X323" s="146"/>
      <c r="Y323" s="146"/>
      <c r="Z323" s="146"/>
      <c r="AA323" s="146"/>
    </row>
    <row r="324" spans="1:27" ht="15.75" customHeight="1" x14ac:dyDescent="0.2">
      <c r="A324" s="146"/>
      <c r="B324" s="146"/>
      <c r="C324" s="146"/>
      <c r="D324" s="146"/>
      <c r="E324" s="146"/>
      <c r="F324" s="146"/>
      <c r="G324" s="146"/>
      <c r="H324" s="146"/>
      <c r="I324" s="146"/>
      <c r="J324" s="146"/>
      <c r="K324" s="146"/>
      <c r="L324" s="146"/>
      <c r="M324" s="146"/>
      <c r="N324" s="146"/>
      <c r="O324" s="146"/>
      <c r="P324" s="146"/>
      <c r="Q324" s="146"/>
      <c r="R324" s="146"/>
      <c r="S324" s="146"/>
      <c r="T324" s="146"/>
      <c r="U324" s="146"/>
      <c r="V324" s="146"/>
      <c r="W324" s="146"/>
      <c r="X324" s="146"/>
      <c r="Y324" s="146"/>
      <c r="Z324" s="146"/>
      <c r="AA324" s="146"/>
    </row>
    <row r="325" spans="1:27" ht="15.75" customHeight="1" x14ac:dyDescent="0.2">
      <c r="A325" s="146"/>
      <c r="B325" s="146"/>
      <c r="C325" s="146"/>
      <c r="D325" s="146"/>
      <c r="E325" s="146"/>
      <c r="F325" s="146"/>
      <c r="G325" s="146"/>
      <c r="H325" s="146"/>
      <c r="I325" s="146"/>
      <c r="J325" s="146"/>
      <c r="K325" s="146"/>
      <c r="L325" s="146"/>
      <c r="M325" s="146"/>
      <c r="N325" s="146"/>
      <c r="O325" s="146"/>
      <c r="P325" s="146"/>
      <c r="Q325" s="146"/>
      <c r="R325" s="146"/>
      <c r="S325" s="146"/>
      <c r="T325" s="146"/>
      <c r="U325" s="146"/>
      <c r="V325" s="146"/>
      <c r="W325" s="146"/>
      <c r="X325" s="146"/>
      <c r="Y325" s="146"/>
      <c r="Z325" s="146"/>
      <c r="AA325" s="146"/>
    </row>
    <row r="326" spans="1:27" ht="15.75" customHeight="1" x14ac:dyDescent="0.2">
      <c r="A326" s="146"/>
      <c r="B326" s="146"/>
      <c r="C326" s="146"/>
      <c r="D326" s="146"/>
      <c r="E326" s="146"/>
      <c r="F326" s="146"/>
      <c r="G326" s="146"/>
      <c r="H326" s="146"/>
      <c r="I326" s="146"/>
      <c r="J326" s="146"/>
      <c r="K326" s="146"/>
      <c r="L326" s="146"/>
      <c r="M326" s="146"/>
      <c r="N326" s="146"/>
      <c r="O326" s="146"/>
      <c r="P326" s="146"/>
      <c r="Q326" s="146"/>
      <c r="R326" s="146"/>
      <c r="S326" s="146"/>
      <c r="T326" s="146"/>
      <c r="U326" s="146"/>
      <c r="V326" s="146"/>
      <c r="W326" s="146"/>
      <c r="X326" s="146"/>
      <c r="Y326" s="146"/>
      <c r="Z326" s="146"/>
      <c r="AA326" s="146"/>
    </row>
    <row r="327" spans="1:27" ht="15.75" customHeight="1" x14ac:dyDescent="0.2">
      <c r="A327" s="146"/>
      <c r="B327" s="146"/>
      <c r="C327" s="146"/>
      <c r="D327" s="146"/>
      <c r="E327" s="146"/>
      <c r="F327" s="146"/>
      <c r="G327" s="146"/>
      <c r="H327" s="146"/>
      <c r="I327" s="146"/>
      <c r="J327" s="146"/>
      <c r="K327" s="146"/>
      <c r="L327" s="146"/>
      <c r="M327" s="146"/>
      <c r="N327" s="146"/>
      <c r="O327" s="146"/>
      <c r="P327" s="146"/>
      <c r="Q327" s="146"/>
      <c r="R327" s="146"/>
      <c r="S327" s="146"/>
      <c r="T327" s="146"/>
      <c r="U327" s="146"/>
      <c r="V327" s="146"/>
      <c r="W327" s="146"/>
      <c r="X327" s="146"/>
      <c r="Y327" s="146"/>
      <c r="Z327" s="146"/>
      <c r="AA327" s="146"/>
    </row>
    <row r="328" spans="1:27" ht="15.75" customHeight="1" x14ac:dyDescent="0.2">
      <c r="A328" s="146"/>
      <c r="B328" s="146"/>
      <c r="C328" s="146"/>
      <c r="D328" s="146"/>
      <c r="E328" s="146"/>
      <c r="F328" s="146"/>
      <c r="G328" s="146"/>
      <c r="H328" s="146"/>
      <c r="I328" s="146"/>
      <c r="J328" s="146"/>
      <c r="K328" s="146"/>
      <c r="L328" s="146"/>
      <c r="M328" s="146"/>
      <c r="N328" s="146"/>
      <c r="O328" s="146"/>
      <c r="P328" s="146"/>
      <c r="Q328" s="146"/>
      <c r="R328" s="146"/>
      <c r="S328" s="146"/>
      <c r="T328" s="146"/>
      <c r="U328" s="146"/>
      <c r="V328" s="146"/>
      <c r="W328" s="146"/>
      <c r="X328" s="146"/>
      <c r="Y328" s="146"/>
      <c r="Z328" s="146"/>
      <c r="AA328" s="146"/>
    </row>
    <row r="329" spans="1:27" ht="15.75" customHeight="1" x14ac:dyDescent="0.2">
      <c r="A329" s="146"/>
      <c r="B329" s="146"/>
      <c r="C329" s="146"/>
      <c r="D329" s="146"/>
      <c r="E329" s="146"/>
      <c r="F329" s="146"/>
      <c r="G329" s="146"/>
      <c r="H329" s="146"/>
      <c r="I329" s="146"/>
      <c r="J329" s="146"/>
      <c r="K329" s="146"/>
      <c r="L329" s="146"/>
      <c r="M329" s="146"/>
      <c r="N329" s="146"/>
      <c r="O329" s="146"/>
      <c r="P329" s="146"/>
      <c r="Q329" s="146"/>
      <c r="R329" s="146"/>
      <c r="S329" s="146"/>
      <c r="T329" s="146"/>
      <c r="U329" s="146"/>
      <c r="V329" s="146"/>
      <c r="W329" s="146"/>
      <c r="X329" s="146"/>
      <c r="Y329" s="146"/>
      <c r="Z329" s="146"/>
      <c r="AA329" s="146"/>
    </row>
    <row r="330" spans="1:27" ht="15.75" customHeight="1" x14ac:dyDescent="0.2">
      <c r="A330" s="146"/>
      <c r="B330" s="146"/>
      <c r="C330" s="146"/>
      <c r="D330" s="146"/>
      <c r="E330" s="146"/>
      <c r="F330" s="146"/>
      <c r="G330" s="146"/>
      <c r="H330" s="146"/>
      <c r="I330" s="146"/>
      <c r="J330" s="146"/>
      <c r="K330" s="146"/>
      <c r="L330" s="146"/>
      <c r="M330" s="146"/>
      <c r="N330" s="146"/>
      <c r="O330" s="146"/>
      <c r="P330" s="146"/>
      <c r="Q330" s="146"/>
      <c r="R330" s="146"/>
      <c r="S330" s="146"/>
      <c r="T330" s="146"/>
      <c r="U330" s="146"/>
      <c r="V330" s="146"/>
      <c r="W330" s="146"/>
      <c r="X330" s="146"/>
      <c r="Y330" s="146"/>
      <c r="Z330" s="146"/>
      <c r="AA330" s="146"/>
    </row>
    <row r="331" spans="1:27" ht="15.75" customHeight="1" x14ac:dyDescent="0.2">
      <c r="A331" s="146"/>
      <c r="B331" s="146"/>
      <c r="C331" s="146"/>
      <c r="D331" s="146"/>
      <c r="E331" s="146"/>
      <c r="F331" s="146"/>
      <c r="G331" s="146"/>
      <c r="H331" s="146"/>
      <c r="I331" s="146"/>
      <c r="J331" s="146"/>
      <c r="K331" s="146"/>
      <c r="L331" s="146"/>
      <c r="M331" s="146"/>
      <c r="N331" s="146"/>
      <c r="O331" s="146"/>
      <c r="P331" s="146"/>
      <c r="Q331" s="146"/>
      <c r="R331" s="146"/>
      <c r="S331" s="146"/>
      <c r="T331" s="146"/>
      <c r="U331" s="146"/>
      <c r="V331" s="146"/>
      <c r="W331" s="146"/>
      <c r="X331" s="146"/>
      <c r="Y331" s="146"/>
      <c r="Z331" s="146"/>
      <c r="AA331" s="146"/>
    </row>
    <row r="332" spans="1:27" ht="15.75" customHeight="1" x14ac:dyDescent="0.2">
      <c r="A332" s="146"/>
      <c r="B332" s="146"/>
      <c r="C332" s="146"/>
      <c r="D332" s="146"/>
      <c r="E332" s="146"/>
      <c r="F332" s="146"/>
      <c r="G332" s="146"/>
      <c r="H332" s="146"/>
      <c r="I332" s="146"/>
      <c r="J332" s="146"/>
      <c r="K332" s="146"/>
      <c r="L332" s="146"/>
      <c r="M332" s="146"/>
      <c r="N332" s="146"/>
      <c r="O332" s="146"/>
      <c r="P332" s="146"/>
      <c r="Q332" s="146"/>
      <c r="R332" s="146"/>
      <c r="S332" s="146"/>
      <c r="T332" s="146"/>
      <c r="U332" s="146"/>
      <c r="V332" s="146"/>
      <c r="W332" s="146"/>
      <c r="X332" s="146"/>
      <c r="Y332" s="146"/>
      <c r="Z332" s="146"/>
      <c r="AA332" s="146"/>
    </row>
    <row r="333" spans="1:27" ht="15.75" customHeight="1" x14ac:dyDescent="0.2">
      <c r="A333" s="146"/>
      <c r="B333" s="146"/>
      <c r="C333" s="146"/>
      <c r="D333" s="146"/>
      <c r="E333" s="146"/>
      <c r="F333" s="146"/>
      <c r="G333" s="146"/>
      <c r="H333" s="146"/>
      <c r="I333" s="146"/>
      <c r="J333" s="146"/>
      <c r="K333" s="146"/>
      <c r="L333" s="146"/>
      <c r="M333" s="146"/>
      <c r="N333" s="146"/>
      <c r="O333" s="146"/>
      <c r="P333" s="146"/>
      <c r="Q333" s="146"/>
      <c r="R333" s="146"/>
      <c r="S333" s="146"/>
      <c r="T333" s="146"/>
      <c r="U333" s="146"/>
      <c r="V333" s="146"/>
      <c r="W333" s="146"/>
      <c r="X333" s="146"/>
      <c r="Y333" s="146"/>
      <c r="Z333" s="146"/>
      <c r="AA333" s="146"/>
    </row>
    <row r="334" spans="1:27" ht="15.75" customHeight="1" x14ac:dyDescent="0.2">
      <c r="A334" s="146"/>
      <c r="B334" s="146"/>
      <c r="C334" s="146"/>
      <c r="D334" s="146"/>
      <c r="E334" s="146"/>
      <c r="F334" s="146"/>
      <c r="G334" s="146"/>
      <c r="H334" s="146"/>
      <c r="I334" s="146"/>
      <c r="J334" s="146"/>
      <c r="K334" s="146"/>
      <c r="L334" s="146"/>
      <c r="M334" s="146"/>
      <c r="N334" s="146"/>
      <c r="O334" s="146"/>
      <c r="P334" s="146"/>
      <c r="Q334" s="146"/>
      <c r="R334" s="146"/>
      <c r="S334" s="146"/>
      <c r="T334" s="146"/>
      <c r="U334" s="146"/>
      <c r="V334" s="146"/>
      <c r="W334" s="146"/>
      <c r="X334" s="146"/>
      <c r="Y334" s="146"/>
      <c r="Z334" s="146"/>
      <c r="AA334" s="146"/>
    </row>
    <row r="335" spans="1:27" ht="15.75" customHeight="1" x14ac:dyDescent="0.2">
      <c r="A335" s="146"/>
      <c r="B335" s="146"/>
      <c r="C335" s="146"/>
      <c r="D335" s="146"/>
      <c r="E335" s="146"/>
      <c r="F335" s="146"/>
      <c r="G335" s="146"/>
      <c r="H335" s="146"/>
      <c r="I335" s="146"/>
      <c r="J335" s="146"/>
      <c r="K335" s="146"/>
      <c r="L335" s="146"/>
      <c r="M335" s="146"/>
      <c r="N335" s="146"/>
      <c r="O335" s="146"/>
      <c r="P335" s="146"/>
      <c r="Q335" s="146"/>
      <c r="R335" s="146"/>
      <c r="S335" s="146"/>
      <c r="T335" s="146"/>
      <c r="U335" s="146"/>
      <c r="V335" s="146"/>
      <c r="W335" s="146"/>
      <c r="X335" s="146"/>
      <c r="Y335" s="146"/>
      <c r="Z335" s="146"/>
      <c r="AA335" s="146"/>
    </row>
    <row r="336" spans="1:27" ht="15.75" customHeight="1" x14ac:dyDescent="0.2">
      <c r="A336" s="146"/>
      <c r="B336" s="146"/>
      <c r="C336" s="146"/>
      <c r="D336" s="146"/>
      <c r="E336" s="146"/>
      <c r="F336" s="146"/>
      <c r="G336" s="146"/>
      <c r="H336" s="146"/>
      <c r="I336" s="146"/>
      <c r="J336" s="146"/>
      <c r="K336" s="146"/>
      <c r="L336" s="146"/>
      <c r="M336" s="146"/>
      <c r="N336" s="146"/>
      <c r="O336" s="146"/>
      <c r="P336" s="146"/>
      <c r="Q336" s="146"/>
      <c r="R336" s="146"/>
      <c r="S336" s="146"/>
      <c r="T336" s="146"/>
      <c r="U336" s="146"/>
      <c r="V336" s="146"/>
      <c r="W336" s="146"/>
      <c r="X336" s="146"/>
      <c r="Y336" s="146"/>
      <c r="Z336" s="146"/>
      <c r="AA336" s="146"/>
    </row>
    <row r="337" spans="1:27" ht="15.75" customHeight="1" x14ac:dyDescent="0.2">
      <c r="A337" s="146"/>
      <c r="B337" s="146"/>
      <c r="C337" s="146"/>
      <c r="D337" s="146"/>
      <c r="E337" s="146"/>
      <c r="F337" s="146"/>
      <c r="G337" s="146"/>
      <c r="H337" s="146"/>
      <c r="I337" s="146"/>
      <c r="J337" s="146"/>
      <c r="K337" s="146"/>
      <c r="L337" s="146"/>
      <c r="M337" s="146"/>
      <c r="N337" s="146"/>
      <c r="O337" s="146"/>
      <c r="P337" s="146"/>
      <c r="Q337" s="146"/>
      <c r="R337" s="146"/>
      <c r="S337" s="146"/>
      <c r="T337" s="146"/>
      <c r="U337" s="146"/>
      <c r="V337" s="146"/>
      <c r="W337" s="146"/>
      <c r="X337" s="146"/>
      <c r="Y337" s="146"/>
      <c r="Z337" s="146"/>
      <c r="AA337" s="146"/>
    </row>
    <row r="338" spans="1:27" ht="15.75" customHeight="1" x14ac:dyDescent="0.2">
      <c r="A338" s="146"/>
      <c r="B338" s="146"/>
      <c r="C338" s="146"/>
      <c r="D338" s="146"/>
      <c r="E338" s="146"/>
      <c r="F338" s="146"/>
      <c r="G338" s="146"/>
      <c r="H338" s="146"/>
      <c r="I338" s="146"/>
      <c r="J338" s="146"/>
      <c r="K338" s="146"/>
      <c r="L338" s="146"/>
      <c r="M338" s="146"/>
      <c r="N338" s="146"/>
      <c r="O338" s="146"/>
      <c r="P338" s="146"/>
      <c r="Q338" s="146"/>
      <c r="R338" s="146"/>
      <c r="S338" s="146"/>
      <c r="T338" s="146"/>
      <c r="U338" s="146"/>
      <c r="V338" s="146"/>
      <c r="W338" s="146"/>
      <c r="X338" s="146"/>
      <c r="Y338" s="146"/>
      <c r="Z338" s="146"/>
      <c r="AA338" s="146"/>
    </row>
    <row r="339" spans="1:27" ht="15.75" customHeight="1" x14ac:dyDescent="0.2">
      <c r="A339" s="146"/>
      <c r="B339" s="146"/>
      <c r="C339" s="146"/>
      <c r="D339" s="146"/>
      <c r="E339" s="146"/>
      <c r="F339" s="146"/>
      <c r="G339" s="146"/>
      <c r="H339" s="146"/>
      <c r="I339" s="146"/>
      <c r="J339" s="146"/>
      <c r="K339" s="146"/>
      <c r="L339" s="146"/>
      <c r="M339" s="146"/>
      <c r="N339" s="146"/>
      <c r="O339" s="146"/>
      <c r="P339" s="146"/>
      <c r="Q339" s="146"/>
      <c r="R339" s="146"/>
      <c r="S339" s="146"/>
      <c r="T339" s="146"/>
      <c r="U339" s="146"/>
      <c r="V339" s="146"/>
      <c r="W339" s="146"/>
      <c r="X339" s="146"/>
      <c r="Y339" s="146"/>
      <c r="Z339" s="146"/>
      <c r="AA339" s="146"/>
    </row>
    <row r="340" spans="1:27" ht="15.75" customHeight="1" x14ac:dyDescent="0.2">
      <c r="A340" s="146"/>
      <c r="B340" s="146"/>
      <c r="C340" s="146"/>
      <c r="D340" s="146"/>
      <c r="E340" s="146"/>
      <c r="F340" s="146"/>
      <c r="G340" s="146"/>
      <c r="H340" s="146"/>
      <c r="I340" s="146"/>
      <c r="J340" s="146"/>
      <c r="K340" s="146"/>
      <c r="L340" s="146"/>
      <c r="M340" s="146"/>
      <c r="N340" s="146"/>
      <c r="O340" s="146"/>
      <c r="P340" s="146"/>
      <c r="Q340" s="146"/>
      <c r="R340" s="146"/>
      <c r="S340" s="146"/>
      <c r="T340" s="146"/>
      <c r="U340" s="146"/>
      <c r="V340" s="146"/>
      <c r="W340" s="146"/>
      <c r="X340" s="146"/>
      <c r="Y340" s="146"/>
      <c r="Z340" s="146"/>
      <c r="AA340" s="146"/>
    </row>
    <row r="341" spans="1:27" ht="15.75" customHeight="1" x14ac:dyDescent="0.2">
      <c r="A341" s="146"/>
      <c r="B341" s="146"/>
      <c r="C341" s="146"/>
      <c r="D341" s="146"/>
      <c r="E341" s="146"/>
      <c r="F341" s="146"/>
      <c r="G341" s="146"/>
      <c r="H341" s="146"/>
      <c r="I341" s="146"/>
      <c r="J341" s="146"/>
      <c r="K341" s="146"/>
      <c r="L341" s="146"/>
      <c r="M341" s="146"/>
      <c r="N341" s="146"/>
      <c r="O341" s="146"/>
      <c r="P341" s="146"/>
      <c r="Q341" s="146"/>
      <c r="R341" s="146"/>
      <c r="S341" s="146"/>
      <c r="T341" s="146"/>
      <c r="U341" s="146"/>
      <c r="V341" s="146"/>
      <c r="W341" s="146"/>
      <c r="X341" s="146"/>
      <c r="Y341" s="146"/>
      <c r="Z341" s="146"/>
      <c r="AA341" s="146"/>
    </row>
    <row r="342" spans="1:27" ht="15.75" customHeight="1" x14ac:dyDescent="0.2">
      <c r="A342" s="146"/>
      <c r="B342" s="146"/>
      <c r="C342" s="146"/>
      <c r="D342" s="146"/>
      <c r="E342" s="146"/>
      <c r="F342" s="146"/>
      <c r="G342" s="146"/>
      <c r="H342" s="146"/>
      <c r="I342" s="146"/>
      <c r="J342" s="146"/>
      <c r="K342" s="146"/>
      <c r="L342" s="146"/>
      <c r="M342" s="146"/>
      <c r="N342" s="146"/>
      <c r="O342" s="146"/>
      <c r="P342" s="146"/>
      <c r="Q342" s="146"/>
      <c r="R342" s="146"/>
      <c r="S342" s="146"/>
      <c r="T342" s="146"/>
      <c r="U342" s="146"/>
      <c r="V342" s="146"/>
      <c r="W342" s="146"/>
      <c r="X342" s="146"/>
      <c r="Y342" s="146"/>
      <c r="Z342" s="146"/>
      <c r="AA342" s="146"/>
    </row>
    <row r="343" spans="1:27" ht="15.75" customHeight="1" x14ac:dyDescent="0.2">
      <c r="A343" s="146"/>
      <c r="B343" s="146"/>
      <c r="C343" s="146"/>
      <c r="D343" s="146"/>
      <c r="E343" s="146"/>
      <c r="F343" s="146"/>
      <c r="G343" s="146"/>
      <c r="H343" s="146"/>
      <c r="I343" s="146"/>
      <c r="J343" s="146"/>
      <c r="K343" s="146"/>
      <c r="L343" s="146"/>
      <c r="M343" s="146"/>
      <c r="N343" s="146"/>
      <c r="O343" s="146"/>
      <c r="P343" s="146"/>
      <c r="Q343" s="146"/>
      <c r="R343" s="146"/>
      <c r="S343" s="146"/>
      <c r="T343" s="146"/>
      <c r="U343" s="146"/>
      <c r="V343" s="146"/>
      <c r="W343" s="146"/>
      <c r="X343" s="146"/>
      <c r="Y343" s="146"/>
      <c r="Z343" s="146"/>
      <c r="AA343" s="146"/>
    </row>
    <row r="344" spans="1:27" ht="15.75" customHeight="1" x14ac:dyDescent="0.2">
      <c r="A344" s="146"/>
      <c r="B344" s="146"/>
      <c r="C344" s="146"/>
      <c r="D344" s="146"/>
      <c r="E344" s="146"/>
      <c r="F344" s="146"/>
      <c r="G344" s="146"/>
      <c r="H344" s="146"/>
      <c r="I344" s="146"/>
      <c r="J344" s="146"/>
      <c r="K344" s="146"/>
      <c r="L344" s="146"/>
      <c r="M344" s="146"/>
      <c r="N344" s="146"/>
      <c r="O344" s="146"/>
      <c r="P344" s="146"/>
      <c r="Q344" s="146"/>
      <c r="R344" s="146"/>
      <c r="S344" s="146"/>
      <c r="T344" s="146"/>
      <c r="U344" s="146"/>
      <c r="V344" s="146"/>
      <c r="W344" s="146"/>
      <c r="X344" s="146"/>
      <c r="Y344" s="146"/>
      <c r="Z344" s="146"/>
      <c r="AA344" s="146"/>
    </row>
    <row r="345" spans="1:27" ht="15.75" customHeight="1" x14ac:dyDescent="0.2">
      <c r="A345" s="146"/>
      <c r="B345" s="146"/>
      <c r="C345" s="146"/>
      <c r="D345" s="146"/>
      <c r="E345" s="146"/>
      <c r="F345" s="146"/>
      <c r="G345" s="146"/>
      <c r="H345" s="146"/>
      <c r="I345" s="146"/>
      <c r="J345" s="146"/>
      <c r="K345" s="146"/>
      <c r="L345" s="146"/>
      <c r="M345" s="146"/>
      <c r="N345" s="146"/>
      <c r="O345" s="146"/>
      <c r="P345" s="146"/>
      <c r="Q345" s="146"/>
      <c r="R345" s="146"/>
      <c r="S345" s="146"/>
      <c r="T345" s="146"/>
      <c r="U345" s="146"/>
      <c r="V345" s="146"/>
      <c r="W345" s="146"/>
      <c r="X345" s="146"/>
      <c r="Y345" s="146"/>
      <c r="Z345" s="146"/>
      <c r="AA345" s="146"/>
    </row>
    <row r="346" spans="1:27" ht="15.75" customHeight="1" x14ac:dyDescent="0.2">
      <c r="A346" s="146"/>
      <c r="B346" s="146"/>
      <c r="C346" s="146"/>
      <c r="D346" s="146"/>
      <c r="E346" s="146"/>
      <c r="F346" s="146"/>
      <c r="G346" s="146"/>
      <c r="H346" s="146"/>
      <c r="I346" s="146"/>
      <c r="J346" s="146"/>
      <c r="K346" s="146"/>
      <c r="L346" s="146"/>
      <c r="M346" s="146"/>
      <c r="N346" s="146"/>
      <c r="O346" s="146"/>
      <c r="P346" s="146"/>
      <c r="Q346" s="146"/>
      <c r="R346" s="146"/>
      <c r="S346" s="146"/>
      <c r="T346" s="146"/>
      <c r="U346" s="146"/>
      <c r="V346" s="146"/>
      <c r="W346" s="146"/>
      <c r="X346" s="146"/>
      <c r="Y346" s="146"/>
      <c r="Z346" s="146"/>
      <c r="AA346" s="146"/>
    </row>
    <row r="347" spans="1:27" ht="15.75" customHeight="1" x14ac:dyDescent="0.2">
      <c r="A347" s="146"/>
      <c r="B347" s="146"/>
      <c r="C347" s="146"/>
      <c r="D347" s="146"/>
      <c r="E347" s="146"/>
      <c r="F347" s="146"/>
      <c r="G347" s="146"/>
      <c r="H347" s="146"/>
      <c r="I347" s="146"/>
      <c r="J347" s="146"/>
      <c r="K347" s="146"/>
      <c r="L347" s="146"/>
      <c r="M347" s="146"/>
      <c r="N347" s="146"/>
      <c r="O347" s="146"/>
      <c r="P347" s="146"/>
      <c r="Q347" s="146"/>
      <c r="R347" s="146"/>
      <c r="S347" s="146"/>
      <c r="T347" s="146"/>
      <c r="U347" s="146"/>
      <c r="V347" s="146"/>
      <c r="W347" s="146"/>
      <c r="X347" s="146"/>
      <c r="Y347" s="146"/>
      <c r="Z347" s="146"/>
      <c r="AA347" s="146"/>
    </row>
    <row r="348" spans="1:27" ht="15.75" customHeight="1" x14ac:dyDescent="0.2">
      <c r="A348" s="146"/>
      <c r="B348" s="146"/>
      <c r="C348" s="146"/>
      <c r="D348" s="146"/>
      <c r="E348" s="146"/>
      <c r="F348" s="146"/>
      <c r="G348" s="146"/>
      <c r="H348" s="146"/>
      <c r="I348" s="146"/>
      <c r="J348" s="146"/>
      <c r="K348" s="146"/>
      <c r="L348" s="146"/>
      <c r="M348" s="146"/>
      <c r="N348" s="146"/>
      <c r="O348" s="146"/>
      <c r="P348" s="146"/>
      <c r="Q348" s="146"/>
      <c r="R348" s="146"/>
      <c r="S348" s="146"/>
      <c r="T348" s="146"/>
      <c r="U348" s="146"/>
      <c r="V348" s="146"/>
      <c r="W348" s="146"/>
      <c r="X348" s="146"/>
      <c r="Y348" s="146"/>
      <c r="Z348" s="146"/>
      <c r="AA348" s="146"/>
    </row>
    <row r="349" spans="1:27" ht="15.75" customHeight="1" x14ac:dyDescent="0.2">
      <c r="A349" s="146"/>
      <c r="B349" s="146"/>
      <c r="C349" s="146"/>
      <c r="D349" s="146"/>
      <c r="E349" s="146"/>
      <c r="F349" s="146"/>
      <c r="G349" s="146"/>
      <c r="H349" s="146"/>
      <c r="I349" s="146"/>
      <c r="J349" s="146"/>
      <c r="K349" s="146"/>
      <c r="L349" s="146"/>
      <c r="M349" s="146"/>
      <c r="N349" s="146"/>
      <c r="O349" s="146"/>
      <c r="P349" s="146"/>
      <c r="Q349" s="146"/>
      <c r="R349" s="146"/>
      <c r="S349" s="146"/>
      <c r="T349" s="146"/>
      <c r="U349" s="146"/>
      <c r="V349" s="146"/>
      <c r="W349" s="146"/>
      <c r="X349" s="146"/>
      <c r="Y349" s="146"/>
      <c r="Z349" s="146"/>
      <c r="AA349" s="146"/>
    </row>
    <row r="350" spans="1:27" ht="15.75" customHeight="1" x14ac:dyDescent="0.2">
      <c r="A350" s="146"/>
      <c r="B350" s="146"/>
      <c r="C350" s="146"/>
      <c r="D350" s="146"/>
      <c r="E350" s="146"/>
      <c r="F350" s="146"/>
      <c r="G350" s="146"/>
      <c r="H350" s="146"/>
      <c r="I350" s="146"/>
      <c r="J350" s="146"/>
      <c r="K350" s="146"/>
      <c r="L350" s="146"/>
      <c r="M350" s="146"/>
      <c r="N350" s="146"/>
      <c r="O350" s="146"/>
      <c r="P350" s="146"/>
      <c r="Q350" s="146"/>
      <c r="R350" s="146"/>
      <c r="S350" s="146"/>
      <c r="T350" s="146"/>
      <c r="U350" s="146"/>
      <c r="V350" s="146"/>
      <c r="W350" s="146"/>
      <c r="X350" s="146"/>
      <c r="Y350" s="146"/>
      <c r="Z350" s="146"/>
      <c r="AA350" s="146"/>
    </row>
    <row r="351" spans="1:27" ht="15.75" customHeight="1" x14ac:dyDescent="0.2">
      <c r="A351" s="146"/>
      <c r="B351" s="146"/>
      <c r="C351" s="146"/>
      <c r="D351" s="146"/>
      <c r="E351" s="146"/>
      <c r="F351" s="146"/>
      <c r="G351" s="146"/>
      <c r="H351" s="146"/>
      <c r="I351" s="146"/>
      <c r="J351" s="146"/>
      <c r="K351" s="146"/>
      <c r="L351" s="146"/>
      <c r="M351" s="146"/>
      <c r="N351" s="146"/>
      <c r="O351" s="146"/>
      <c r="P351" s="146"/>
      <c r="Q351" s="146"/>
      <c r="R351" s="146"/>
      <c r="S351" s="146"/>
      <c r="T351" s="146"/>
      <c r="U351" s="146"/>
      <c r="V351" s="146"/>
      <c r="W351" s="146"/>
      <c r="X351" s="146"/>
      <c r="Y351" s="146"/>
      <c r="Z351" s="146"/>
      <c r="AA351" s="146"/>
    </row>
    <row r="352" spans="1:27" ht="15.75" customHeight="1" x14ac:dyDescent="0.2">
      <c r="A352" s="146"/>
      <c r="B352" s="146"/>
      <c r="C352" s="146"/>
      <c r="D352" s="146"/>
      <c r="E352" s="146"/>
      <c r="F352" s="146"/>
      <c r="G352" s="146"/>
      <c r="H352" s="146"/>
      <c r="I352" s="146"/>
      <c r="J352" s="146"/>
      <c r="K352" s="146"/>
      <c r="L352" s="146"/>
      <c r="M352" s="146"/>
      <c r="N352" s="146"/>
      <c r="O352" s="146"/>
      <c r="P352" s="146"/>
      <c r="Q352" s="146"/>
      <c r="R352" s="146"/>
      <c r="S352" s="146"/>
      <c r="T352" s="146"/>
      <c r="U352" s="146"/>
      <c r="V352" s="146"/>
      <c r="W352" s="146"/>
      <c r="X352" s="146"/>
      <c r="Y352" s="146"/>
      <c r="Z352" s="146"/>
      <c r="AA352" s="146"/>
    </row>
    <row r="353" spans="1:27" ht="15.75" customHeight="1" x14ac:dyDescent="0.2">
      <c r="A353" s="146"/>
      <c r="B353" s="146"/>
      <c r="C353" s="146"/>
      <c r="D353" s="146"/>
      <c r="E353" s="146"/>
      <c r="F353" s="146"/>
      <c r="G353" s="146"/>
      <c r="H353" s="146"/>
      <c r="I353" s="146"/>
      <c r="J353" s="146"/>
      <c r="K353" s="146"/>
      <c r="L353" s="146"/>
      <c r="M353" s="146"/>
      <c r="N353" s="146"/>
      <c r="O353" s="146"/>
      <c r="P353" s="146"/>
      <c r="Q353" s="146"/>
      <c r="R353" s="146"/>
      <c r="S353" s="146"/>
      <c r="T353" s="146"/>
      <c r="U353" s="146"/>
      <c r="V353" s="146"/>
      <c r="W353" s="146"/>
      <c r="X353" s="146"/>
      <c r="Y353" s="146"/>
      <c r="Z353" s="146"/>
      <c r="AA353" s="146"/>
    </row>
    <row r="354" spans="1:27" ht="15.75" customHeight="1" x14ac:dyDescent="0.2">
      <c r="A354" s="146"/>
      <c r="B354" s="146"/>
      <c r="C354" s="146"/>
      <c r="D354" s="146"/>
      <c r="E354" s="146"/>
      <c r="F354" s="146"/>
      <c r="G354" s="146"/>
      <c r="H354" s="146"/>
      <c r="I354" s="146"/>
      <c r="J354" s="146"/>
      <c r="K354" s="146"/>
      <c r="L354" s="146"/>
      <c r="M354" s="146"/>
      <c r="N354" s="146"/>
      <c r="O354" s="146"/>
      <c r="P354" s="146"/>
      <c r="Q354" s="146"/>
      <c r="R354" s="146"/>
      <c r="S354" s="146"/>
      <c r="T354" s="146"/>
      <c r="U354" s="146"/>
      <c r="V354" s="146"/>
      <c r="W354" s="146"/>
      <c r="X354" s="146"/>
      <c r="Y354" s="146"/>
      <c r="Z354" s="146"/>
      <c r="AA354" s="146"/>
    </row>
    <row r="355" spans="1:27" ht="15.75" customHeight="1" x14ac:dyDescent="0.2">
      <c r="A355" s="146"/>
      <c r="B355" s="146"/>
      <c r="C355" s="146"/>
      <c r="D355" s="146"/>
      <c r="E355" s="146"/>
      <c r="F355" s="146"/>
      <c r="G355" s="146"/>
      <c r="H355" s="146"/>
      <c r="I355" s="146"/>
      <c r="J355" s="146"/>
      <c r="K355" s="146"/>
      <c r="L355" s="146"/>
      <c r="M355" s="146"/>
      <c r="N355" s="146"/>
      <c r="O355" s="146"/>
      <c r="P355" s="146"/>
      <c r="Q355" s="146"/>
      <c r="R355" s="146"/>
      <c r="S355" s="146"/>
      <c r="T355" s="146"/>
      <c r="U355" s="146"/>
      <c r="V355" s="146"/>
      <c r="W355" s="146"/>
      <c r="X355" s="146"/>
      <c r="Y355" s="146"/>
      <c r="Z355" s="146"/>
      <c r="AA355" s="146"/>
    </row>
    <row r="356" spans="1:27" ht="15.75" customHeight="1" x14ac:dyDescent="0.2">
      <c r="A356" s="146"/>
      <c r="B356" s="146"/>
      <c r="C356" s="146"/>
      <c r="D356" s="146"/>
      <c r="E356" s="146"/>
      <c r="F356" s="146"/>
      <c r="G356" s="146"/>
      <c r="H356" s="146"/>
      <c r="I356" s="146"/>
      <c r="J356" s="146"/>
      <c r="K356" s="146"/>
      <c r="L356" s="146"/>
      <c r="M356" s="146"/>
      <c r="N356" s="146"/>
      <c r="O356" s="146"/>
      <c r="P356" s="146"/>
      <c r="Q356" s="146"/>
      <c r="R356" s="146"/>
      <c r="S356" s="146"/>
      <c r="T356" s="146"/>
      <c r="U356" s="146"/>
      <c r="V356" s="146"/>
      <c r="W356" s="146"/>
      <c r="X356" s="146"/>
      <c r="Y356" s="146"/>
      <c r="Z356" s="146"/>
      <c r="AA356" s="146"/>
    </row>
    <row r="357" spans="1:27" ht="15.75" customHeight="1" x14ac:dyDescent="0.2">
      <c r="A357" s="146"/>
      <c r="B357" s="146"/>
      <c r="C357" s="146"/>
      <c r="D357" s="146"/>
      <c r="E357" s="146"/>
      <c r="F357" s="146"/>
      <c r="G357" s="146"/>
      <c r="H357" s="146"/>
      <c r="I357" s="146"/>
      <c r="J357" s="146"/>
      <c r="K357" s="146"/>
      <c r="L357" s="146"/>
      <c r="M357" s="146"/>
      <c r="N357" s="146"/>
      <c r="O357" s="146"/>
      <c r="P357" s="146"/>
      <c r="Q357" s="146"/>
      <c r="R357" s="146"/>
      <c r="S357" s="146"/>
      <c r="T357" s="146"/>
      <c r="U357" s="146"/>
      <c r="V357" s="146"/>
      <c r="W357" s="146"/>
      <c r="X357" s="146"/>
      <c r="Y357" s="146"/>
      <c r="Z357" s="146"/>
      <c r="AA357" s="146"/>
    </row>
    <row r="358" spans="1:27" ht="15.75" customHeight="1" x14ac:dyDescent="0.2">
      <c r="A358" s="146"/>
      <c r="B358" s="146"/>
      <c r="C358" s="146"/>
      <c r="D358" s="146"/>
      <c r="E358" s="146"/>
      <c r="F358" s="146"/>
      <c r="G358" s="146"/>
      <c r="H358" s="146"/>
      <c r="I358" s="146"/>
      <c r="J358" s="146"/>
      <c r="K358" s="146"/>
      <c r="L358" s="146"/>
      <c r="M358" s="146"/>
      <c r="N358" s="146"/>
      <c r="O358" s="146"/>
      <c r="P358" s="146"/>
      <c r="Q358" s="146"/>
      <c r="R358" s="146"/>
      <c r="S358" s="146"/>
      <c r="T358" s="146"/>
      <c r="U358" s="146"/>
      <c r="V358" s="146"/>
      <c r="W358" s="146"/>
      <c r="X358" s="146"/>
      <c r="Y358" s="146"/>
      <c r="Z358" s="146"/>
      <c r="AA358" s="146"/>
    </row>
    <row r="359" spans="1:27" ht="15.75" customHeight="1" x14ac:dyDescent="0.2">
      <c r="A359" s="146"/>
      <c r="B359" s="146"/>
      <c r="C359" s="146"/>
      <c r="D359" s="146"/>
      <c r="E359" s="146"/>
      <c r="F359" s="146"/>
      <c r="G359" s="146"/>
      <c r="H359" s="146"/>
      <c r="I359" s="146"/>
      <c r="J359" s="146"/>
      <c r="K359" s="146"/>
      <c r="L359" s="146"/>
      <c r="M359" s="146"/>
      <c r="N359" s="146"/>
      <c r="O359" s="146"/>
      <c r="P359" s="146"/>
      <c r="Q359" s="146"/>
      <c r="R359" s="146"/>
      <c r="S359" s="146"/>
      <c r="T359" s="146"/>
      <c r="U359" s="146"/>
      <c r="V359" s="146"/>
      <c r="W359" s="146"/>
      <c r="X359" s="146"/>
      <c r="Y359" s="146"/>
      <c r="Z359" s="146"/>
      <c r="AA359" s="146"/>
    </row>
    <row r="360" spans="1:27" ht="15.75" customHeight="1" x14ac:dyDescent="0.2">
      <c r="A360" s="146"/>
      <c r="B360" s="146"/>
      <c r="C360" s="146"/>
      <c r="D360" s="146"/>
      <c r="E360" s="146"/>
      <c r="F360" s="146"/>
      <c r="G360" s="146"/>
      <c r="H360" s="146"/>
      <c r="I360" s="146"/>
      <c r="J360" s="146"/>
      <c r="K360" s="146"/>
      <c r="L360" s="146"/>
      <c r="M360" s="146"/>
      <c r="N360" s="146"/>
      <c r="O360" s="146"/>
      <c r="P360" s="146"/>
      <c r="Q360" s="146"/>
      <c r="R360" s="146"/>
      <c r="S360" s="146"/>
      <c r="T360" s="146"/>
      <c r="U360" s="146"/>
      <c r="V360" s="146"/>
      <c r="W360" s="146"/>
      <c r="X360" s="146"/>
      <c r="Y360" s="146"/>
      <c r="Z360" s="146"/>
      <c r="AA360" s="146"/>
    </row>
    <row r="361" spans="1:27" ht="15.75" customHeight="1" x14ac:dyDescent="0.2">
      <c r="A361" s="146"/>
      <c r="B361" s="146"/>
      <c r="C361" s="146"/>
      <c r="D361" s="146"/>
      <c r="E361" s="146"/>
      <c r="F361" s="146"/>
      <c r="G361" s="146"/>
      <c r="H361" s="146"/>
      <c r="I361" s="146"/>
      <c r="J361" s="146"/>
      <c r="K361" s="146"/>
      <c r="L361" s="146"/>
      <c r="M361" s="146"/>
      <c r="N361" s="146"/>
      <c r="O361" s="146"/>
      <c r="P361" s="146"/>
      <c r="Q361" s="146"/>
      <c r="R361" s="146"/>
      <c r="S361" s="146"/>
      <c r="T361" s="146"/>
      <c r="U361" s="146"/>
      <c r="V361" s="146"/>
      <c r="W361" s="146"/>
      <c r="X361" s="146"/>
      <c r="Y361" s="146"/>
      <c r="Z361" s="146"/>
      <c r="AA361" s="146"/>
    </row>
    <row r="362" spans="1:27" ht="15.75" customHeight="1" x14ac:dyDescent="0.2">
      <c r="A362" s="146"/>
      <c r="B362" s="146"/>
      <c r="C362" s="146"/>
      <c r="D362" s="146"/>
      <c r="E362" s="146"/>
      <c r="F362" s="146"/>
      <c r="G362" s="146"/>
      <c r="H362" s="146"/>
      <c r="I362" s="146"/>
      <c r="J362" s="146"/>
      <c r="K362" s="146"/>
      <c r="L362" s="146"/>
      <c r="M362" s="146"/>
      <c r="N362" s="146"/>
      <c r="O362" s="146"/>
      <c r="P362" s="146"/>
      <c r="Q362" s="146"/>
      <c r="R362" s="146"/>
      <c r="S362" s="146"/>
      <c r="T362" s="146"/>
      <c r="U362" s="146"/>
      <c r="V362" s="146"/>
      <c r="W362" s="146"/>
      <c r="X362" s="146"/>
      <c r="Y362" s="146"/>
      <c r="Z362" s="146"/>
      <c r="AA362" s="146"/>
    </row>
    <row r="363" spans="1:27" ht="15.75" customHeight="1" x14ac:dyDescent="0.2">
      <c r="A363" s="146"/>
      <c r="B363" s="146"/>
      <c r="C363" s="146"/>
      <c r="D363" s="146"/>
      <c r="E363" s="146"/>
      <c r="F363" s="146"/>
      <c r="G363" s="146"/>
      <c r="H363" s="146"/>
      <c r="I363" s="146"/>
      <c r="J363" s="146"/>
      <c r="K363" s="146"/>
      <c r="L363" s="146"/>
      <c r="M363" s="146"/>
      <c r="N363" s="146"/>
      <c r="O363" s="146"/>
      <c r="P363" s="146"/>
      <c r="Q363" s="146"/>
      <c r="R363" s="146"/>
      <c r="S363" s="146"/>
      <c r="T363" s="146"/>
      <c r="U363" s="146"/>
      <c r="V363" s="146"/>
      <c r="W363" s="146"/>
      <c r="X363" s="146"/>
      <c r="Y363" s="146"/>
      <c r="Z363" s="146"/>
      <c r="AA363" s="146"/>
    </row>
    <row r="364" spans="1:27" ht="15.75" customHeight="1" x14ac:dyDescent="0.2">
      <c r="A364" s="146"/>
      <c r="B364" s="146"/>
      <c r="C364" s="146"/>
      <c r="D364" s="146"/>
      <c r="E364" s="146"/>
      <c r="F364" s="146"/>
      <c r="G364" s="146"/>
      <c r="H364" s="146"/>
      <c r="I364" s="146"/>
      <c r="J364" s="146"/>
      <c r="K364" s="146"/>
      <c r="L364" s="146"/>
      <c r="M364" s="146"/>
      <c r="N364" s="146"/>
      <c r="O364" s="146"/>
      <c r="P364" s="146"/>
      <c r="Q364" s="146"/>
      <c r="R364" s="146"/>
      <c r="S364" s="146"/>
      <c r="T364" s="146"/>
      <c r="U364" s="146"/>
      <c r="V364" s="146"/>
      <c r="W364" s="146"/>
      <c r="X364" s="146"/>
      <c r="Y364" s="146"/>
      <c r="Z364" s="146"/>
      <c r="AA364" s="146"/>
    </row>
    <row r="365" spans="1:27" ht="15.75" customHeight="1" x14ac:dyDescent="0.2">
      <c r="A365" s="146"/>
      <c r="B365" s="146"/>
      <c r="C365" s="146"/>
      <c r="D365" s="146"/>
      <c r="E365" s="146"/>
      <c r="F365" s="146"/>
      <c r="G365" s="146"/>
      <c r="H365" s="146"/>
      <c r="I365" s="146"/>
      <c r="J365" s="146"/>
      <c r="K365" s="146"/>
      <c r="L365" s="146"/>
      <c r="M365" s="146"/>
      <c r="N365" s="146"/>
      <c r="O365" s="146"/>
      <c r="P365" s="146"/>
      <c r="Q365" s="146"/>
      <c r="R365" s="146"/>
      <c r="S365" s="146"/>
      <c r="T365" s="146"/>
      <c r="U365" s="146"/>
      <c r="V365" s="146"/>
      <c r="W365" s="146"/>
      <c r="X365" s="146"/>
      <c r="Y365" s="146"/>
      <c r="Z365" s="146"/>
      <c r="AA365" s="146"/>
    </row>
    <row r="366" spans="1:27" ht="15.75" customHeight="1" x14ac:dyDescent="0.2">
      <c r="A366" s="146"/>
      <c r="B366" s="146"/>
      <c r="C366" s="146"/>
      <c r="D366" s="146"/>
      <c r="E366" s="146"/>
      <c r="F366" s="146"/>
      <c r="G366" s="146"/>
      <c r="H366" s="146"/>
      <c r="I366" s="146"/>
      <c r="J366" s="146"/>
      <c r="K366" s="146"/>
      <c r="L366" s="146"/>
      <c r="M366" s="146"/>
      <c r="N366" s="146"/>
      <c r="O366" s="146"/>
      <c r="P366" s="146"/>
      <c r="Q366" s="146"/>
      <c r="R366" s="146"/>
      <c r="S366" s="146"/>
      <c r="T366" s="146"/>
      <c r="U366" s="146"/>
      <c r="V366" s="146"/>
      <c r="W366" s="146"/>
      <c r="X366" s="146"/>
      <c r="Y366" s="146"/>
      <c r="Z366" s="146"/>
      <c r="AA366" s="146"/>
    </row>
    <row r="367" spans="1:27" ht="15.75" customHeight="1" x14ac:dyDescent="0.2">
      <c r="A367" s="146"/>
      <c r="B367" s="146"/>
      <c r="C367" s="146"/>
      <c r="D367" s="146"/>
      <c r="E367" s="146"/>
      <c r="F367" s="146"/>
      <c r="G367" s="146"/>
      <c r="H367" s="146"/>
      <c r="I367" s="146"/>
      <c r="J367" s="146"/>
      <c r="K367" s="146"/>
      <c r="L367" s="146"/>
      <c r="M367" s="146"/>
      <c r="N367" s="146"/>
      <c r="O367" s="146"/>
      <c r="P367" s="146"/>
      <c r="Q367" s="146"/>
      <c r="R367" s="146"/>
      <c r="S367" s="146"/>
      <c r="T367" s="146"/>
      <c r="U367" s="146"/>
      <c r="V367" s="146"/>
      <c r="W367" s="146"/>
      <c r="X367" s="146"/>
      <c r="Y367" s="146"/>
      <c r="Z367" s="146"/>
      <c r="AA367" s="146"/>
    </row>
    <row r="368" spans="1:27" ht="15.75" customHeight="1" x14ac:dyDescent="0.2">
      <c r="A368" s="146"/>
      <c r="B368" s="146"/>
      <c r="C368" s="146"/>
      <c r="D368" s="146"/>
      <c r="E368" s="146"/>
      <c r="F368" s="146"/>
      <c r="G368" s="146"/>
      <c r="H368" s="146"/>
      <c r="I368" s="146"/>
      <c r="J368" s="146"/>
      <c r="K368" s="146"/>
      <c r="L368" s="146"/>
      <c r="M368" s="146"/>
      <c r="N368" s="146"/>
      <c r="O368" s="146"/>
      <c r="P368" s="146"/>
      <c r="Q368" s="146"/>
      <c r="R368" s="146"/>
      <c r="S368" s="146"/>
      <c r="T368" s="146"/>
      <c r="U368" s="146"/>
      <c r="V368" s="146"/>
      <c r="W368" s="146"/>
      <c r="X368" s="146"/>
      <c r="Y368" s="146"/>
      <c r="Z368" s="146"/>
      <c r="AA368" s="146"/>
    </row>
    <row r="369" spans="1:27" ht="15.75" customHeight="1" x14ac:dyDescent="0.2">
      <c r="A369" s="146"/>
      <c r="B369" s="146"/>
      <c r="C369" s="146"/>
      <c r="D369" s="146"/>
      <c r="E369" s="146"/>
      <c r="F369" s="146"/>
      <c r="G369" s="146"/>
      <c r="H369" s="146"/>
      <c r="I369" s="146"/>
      <c r="J369" s="146"/>
      <c r="K369" s="146"/>
      <c r="L369" s="146"/>
      <c r="M369" s="146"/>
      <c r="N369" s="146"/>
      <c r="O369" s="146"/>
      <c r="P369" s="146"/>
      <c r="Q369" s="146"/>
      <c r="R369" s="146"/>
      <c r="S369" s="146"/>
      <c r="T369" s="146"/>
      <c r="U369" s="146"/>
      <c r="V369" s="146"/>
      <c r="W369" s="146"/>
      <c r="X369" s="146"/>
      <c r="Y369" s="146"/>
      <c r="Z369" s="146"/>
      <c r="AA369" s="146"/>
    </row>
    <row r="370" spans="1:27" ht="15.75" customHeight="1" x14ac:dyDescent="0.2">
      <c r="A370" s="146"/>
      <c r="B370" s="146"/>
      <c r="C370" s="146"/>
      <c r="D370" s="146"/>
      <c r="E370" s="146"/>
      <c r="F370" s="146"/>
      <c r="G370" s="146"/>
      <c r="H370" s="146"/>
      <c r="I370" s="146"/>
      <c r="J370" s="146"/>
      <c r="K370" s="146"/>
      <c r="L370" s="146"/>
      <c r="M370" s="146"/>
      <c r="N370" s="146"/>
      <c r="O370" s="146"/>
      <c r="P370" s="146"/>
      <c r="Q370" s="146"/>
      <c r="R370" s="146"/>
      <c r="S370" s="146"/>
      <c r="T370" s="146"/>
      <c r="U370" s="146"/>
      <c r="V370" s="146"/>
      <c r="W370" s="146"/>
      <c r="X370" s="146"/>
      <c r="Y370" s="146"/>
      <c r="Z370" s="146"/>
      <c r="AA370" s="146"/>
    </row>
    <row r="371" spans="1:27" ht="15.75" customHeight="1" x14ac:dyDescent="0.2">
      <c r="A371" s="146"/>
      <c r="B371" s="146"/>
      <c r="C371" s="146"/>
      <c r="D371" s="146"/>
      <c r="E371" s="146"/>
      <c r="F371" s="146"/>
      <c r="G371" s="146"/>
      <c r="H371" s="146"/>
      <c r="I371" s="146"/>
      <c r="J371" s="146"/>
      <c r="K371" s="146"/>
      <c r="L371" s="146"/>
      <c r="M371" s="146"/>
      <c r="N371" s="146"/>
      <c r="O371" s="146"/>
      <c r="P371" s="146"/>
      <c r="Q371" s="146"/>
      <c r="R371" s="146"/>
      <c r="S371" s="146"/>
      <c r="T371" s="146"/>
      <c r="U371" s="146"/>
      <c r="V371" s="146"/>
      <c r="W371" s="146"/>
      <c r="X371" s="146"/>
      <c r="Y371" s="146"/>
      <c r="Z371" s="146"/>
      <c r="AA371" s="146"/>
    </row>
    <row r="372" spans="1:27" ht="15.75" customHeight="1" x14ac:dyDescent="0.2">
      <c r="A372" s="146"/>
      <c r="B372" s="146"/>
      <c r="C372" s="146"/>
      <c r="D372" s="146"/>
      <c r="E372" s="146"/>
      <c r="F372" s="146"/>
      <c r="G372" s="146"/>
      <c r="H372" s="146"/>
      <c r="I372" s="146"/>
      <c r="J372" s="146"/>
      <c r="K372" s="146"/>
      <c r="L372" s="146"/>
      <c r="M372" s="146"/>
      <c r="N372" s="146"/>
      <c r="O372" s="146"/>
      <c r="P372" s="146"/>
      <c r="Q372" s="146"/>
      <c r="R372" s="146"/>
      <c r="S372" s="146"/>
      <c r="T372" s="146"/>
      <c r="U372" s="146"/>
      <c r="V372" s="146"/>
      <c r="W372" s="146"/>
      <c r="X372" s="146"/>
      <c r="Y372" s="146"/>
      <c r="Z372" s="146"/>
      <c r="AA372" s="146"/>
    </row>
    <row r="373" spans="1:27" ht="15.75" customHeight="1" x14ac:dyDescent="0.2">
      <c r="A373" s="146"/>
      <c r="B373" s="146"/>
      <c r="C373" s="146"/>
      <c r="D373" s="146"/>
      <c r="E373" s="146"/>
      <c r="F373" s="146"/>
      <c r="G373" s="146"/>
      <c r="H373" s="146"/>
      <c r="I373" s="146"/>
      <c r="J373" s="146"/>
      <c r="K373" s="146"/>
      <c r="L373" s="146"/>
      <c r="M373" s="146"/>
      <c r="N373" s="146"/>
      <c r="O373" s="146"/>
      <c r="P373" s="146"/>
      <c r="Q373" s="146"/>
      <c r="R373" s="146"/>
      <c r="S373" s="146"/>
      <c r="T373" s="146"/>
      <c r="U373" s="146"/>
      <c r="V373" s="146"/>
      <c r="W373" s="146"/>
      <c r="X373" s="146"/>
      <c r="Y373" s="146"/>
      <c r="Z373" s="146"/>
      <c r="AA373" s="146"/>
    </row>
    <row r="374" spans="1:27" ht="15.75" customHeight="1" x14ac:dyDescent="0.2">
      <c r="A374" s="146"/>
      <c r="B374" s="146"/>
      <c r="C374" s="146"/>
      <c r="D374" s="146"/>
      <c r="E374" s="146"/>
      <c r="F374" s="146"/>
      <c r="G374" s="146"/>
      <c r="H374" s="146"/>
      <c r="I374" s="146"/>
      <c r="J374" s="146"/>
      <c r="K374" s="146"/>
      <c r="L374" s="146"/>
      <c r="M374" s="146"/>
      <c r="N374" s="146"/>
      <c r="O374" s="146"/>
      <c r="P374" s="146"/>
      <c r="Q374" s="146"/>
      <c r="R374" s="146"/>
      <c r="S374" s="146"/>
      <c r="T374" s="146"/>
      <c r="U374" s="146"/>
      <c r="V374" s="146"/>
      <c r="W374" s="146"/>
      <c r="X374" s="146"/>
      <c r="Y374" s="146"/>
      <c r="Z374" s="146"/>
      <c r="AA374" s="146"/>
    </row>
    <row r="375" spans="1:27" ht="15.75" customHeight="1" x14ac:dyDescent="0.2">
      <c r="A375" s="146"/>
      <c r="B375" s="146"/>
      <c r="C375" s="146"/>
      <c r="D375" s="146"/>
      <c r="E375" s="146"/>
      <c r="F375" s="146"/>
      <c r="G375" s="146"/>
      <c r="H375" s="146"/>
      <c r="I375" s="146"/>
      <c r="J375" s="146"/>
      <c r="K375" s="146"/>
      <c r="L375" s="146"/>
      <c r="M375" s="146"/>
      <c r="N375" s="146"/>
      <c r="O375" s="146"/>
      <c r="P375" s="146"/>
      <c r="Q375" s="146"/>
      <c r="R375" s="146"/>
      <c r="S375" s="146"/>
      <c r="T375" s="146"/>
      <c r="U375" s="146"/>
      <c r="V375" s="146"/>
      <c r="W375" s="146"/>
      <c r="X375" s="146"/>
      <c r="Y375" s="146"/>
      <c r="Z375" s="146"/>
      <c r="AA375" s="146"/>
    </row>
    <row r="376" spans="1:27" ht="15.75" customHeight="1" x14ac:dyDescent="0.2">
      <c r="A376" s="146"/>
      <c r="B376" s="146"/>
      <c r="C376" s="146"/>
      <c r="D376" s="146"/>
      <c r="E376" s="146"/>
      <c r="F376" s="146"/>
      <c r="G376" s="146"/>
      <c r="H376" s="146"/>
      <c r="I376" s="146"/>
      <c r="J376" s="146"/>
      <c r="K376" s="146"/>
      <c r="L376" s="146"/>
      <c r="M376" s="146"/>
      <c r="N376" s="146"/>
      <c r="O376" s="146"/>
      <c r="P376" s="146"/>
      <c r="Q376" s="146"/>
      <c r="R376" s="146"/>
      <c r="S376" s="146"/>
      <c r="T376" s="146"/>
      <c r="U376" s="146"/>
      <c r="V376" s="146"/>
      <c r="W376" s="146"/>
      <c r="X376" s="146"/>
      <c r="Y376" s="146"/>
      <c r="Z376" s="146"/>
      <c r="AA376" s="146"/>
    </row>
    <row r="377" spans="1:27" ht="15.75" customHeight="1" x14ac:dyDescent="0.2">
      <c r="A377" s="146"/>
      <c r="B377" s="146"/>
      <c r="C377" s="146"/>
      <c r="D377" s="146"/>
      <c r="E377" s="146"/>
      <c r="F377" s="146"/>
      <c r="G377" s="146"/>
      <c r="H377" s="146"/>
      <c r="I377" s="146"/>
      <c r="J377" s="146"/>
      <c r="K377" s="146"/>
      <c r="L377" s="146"/>
      <c r="M377" s="146"/>
      <c r="N377" s="146"/>
      <c r="O377" s="146"/>
      <c r="P377" s="146"/>
      <c r="Q377" s="146"/>
      <c r="R377" s="146"/>
      <c r="S377" s="146"/>
      <c r="T377" s="146"/>
      <c r="U377" s="146"/>
      <c r="V377" s="146"/>
      <c r="W377" s="146"/>
      <c r="X377" s="146"/>
      <c r="Y377" s="146"/>
      <c r="Z377" s="146"/>
      <c r="AA377" s="146"/>
    </row>
    <row r="378" spans="1:27" ht="15.75" customHeight="1" x14ac:dyDescent="0.2">
      <c r="A378" s="146"/>
      <c r="B378" s="146"/>
      <c r="C378" s="146"/>
      <c r="D378" s="146"/>
      <c r="E378" s="146"/>
      <c r="F378" s="146"/>
      <c r="G378" s="146"/>
      <c r="H378" s="146"/>
      <c r="I378" s="146"/>
      <c r="J378" s="146"/>
      <c r="K378" s="146"/>
      <c r="L378" s="146"/>
      <c r="M378" s="146"/>
      <c r="N378" s="146"/>
      <c r="O378" s="146"/>
      <c r="P378" s="146"/>
      <c r="Q378" s="146"/>
      <c r="R378" s="146"/>
      <c r="S378" s="146"/>
      <c r="T378" s="146"/>
      <c r="U378" s="146"/>
      <c r="V378" s="146"/>
      <c r="W378" s="146"/>
      <c r="X378" s="146"/>
      <c r="Y378" s="146"/>
      <c r="Z378" s="146"/>
      <c r="AA378" s="146"/>
    </row>
    <row r="379" spans="1:27" ht="15.75" customHeight="1" x14ac:dyDescent="0.2">
      <c r="A379" s="146"/>
      <c r="B379" s="146"/>
      <c r="C379" s="146"/>
      <c r="D379" s="146"/>
      <c r="E379" s="146"/>
      <c r="F379" s="146"/>
      <c r="G379" s="146"/>
      <c r="H379" s="146"/>
      <c r="I379" s="146"/>
      <c r="J379" s="146"/>
      <c r="K379" s="146"/>
      <c r="L379" s="146"/>
      <c r="M379" s="146"/>
      <c r="N379" s="146"/>
      <c r="O379" s="146"/>
      <c r="P379" s="146"/>
      <c r="Q379" s="146"/>
      <c r="R379" s="146"/>
      <c r="S379" s="146"/>
      <c r="T379" s="146"/>
      <c r="U379" s="146"/>
      <c r="V379" s="146"/>
      <c r="W379" s="146"/>
      <c r="X379" s="146"/>
      <c r="Y379" s="146"/>
      <c r="Z379" s="146"/>
      <c r="AA379" s="146"/>
    </row>
    <row r="380" spans="1:27" ht="15.75" customHeight="1" x14ac:dyDescent="0.2">
      <c r="A380" s="146"/>
      <c r="B380" s="146"/>
      <c r="C380" s="146"/>
      <c r="D380" s="146"/>
      <c r="E380" s="146"/>
      <c r="F380" s="146"/>
      <c r="G380" s="146"/>
      <c r="H380" s="146"/>
      <c r="I380" s="146"/>
      <c r="J380" s="146"/>
      <c r="K380" s="146"/>
      <c r="L380" s="146"/>
      <c r="M380" s="146"/>
      <c r="N380" s="146"/>
      <c r="O380" s="146"/>
      <c r="P380" s="146"/>
      <c r="Q380" s="146"/>
      <c r="R380" s="146"/>
      <c r="S380" s="146"/>
      <c r="T380" s="146"/>
      <c r="U380" s="146"/>
      <c r="V380" s="146"/>
      <c r="W380" s="146"/>
      <c r="X380" s="146"/>
      <c r="Y380" s="146"/>
      <c r="Z380" s="146"/>
      <c r="AA380" s="146"/>
    </row>
    <row r="381" spans="1:27" ht="15.75" customHeight="1" x14ac:dyDescent="0.2">
      <c r="A381" s="146"/>
      <c r="B381" s="146"/>
      <c r="C381" s="146"/>
      <c r="D381" s="146"/>
      <c r="E381" s="146"/>
      <c r="F381" s="146"/>
      <c r="G381" s="146"/>
      <c r="H381" s="146"/>
      <c r="I381" s="146"/>
      <c r="J381" s="146"/>
      <c r="K381" s="146"/>
      <c r="L381" s="146"/>
      <c r="M381" s="146"/>
      <c r="N381" s="146"/>
      <c r="O381" s="146"/>
      <c r="P381" s="146"/>
      <c r="Q381" s="146"/>
      <c r="R381" s="146"/>
      <c r="S381" s="146"/>
      <c r="T381" s="146"/>
      <c r="U381" s="146"/>
      <c r="V381" s="146"/>
      <c r="W381" s="146"/>
      <c r="X381" s="146"/>
      <c r="Y381" s="146"/>
      <c r="Z381" s="146"/>
      <c r="AA381" s="146"/>
    </row>
    <row r="382" spans="1:27" ht="15.75" customHeight="1" x14ac:dyDescent="0.2">
      <c r="A382" s="146"/>
      <c r="B382" s="146"/>
      <c r="C382" s="146"/>
      <c r="D382" s="146"/>
      <c r="E382" s="146"/>
      <c r="F382" s="146"/>
      <c r="G382" s="146"/>
      <c r="H382" s="146"/>
      <c r="I382" s="146"/>
      <c r="J382" s="146"/>
      <c r="K382" s="146"/>
      <c r="L382" s="146"/>
      <c r="M382" s="146"/>
      <c r="N382" s="146"/>
      <c r="O382" s="146"/>
      <c r="P382" s="146"/>
      <c r="Q382" s="146"/>
      <c r="R382" s="146"/>
      <c r="S382" s="146"/>
      <c r="T382" s="146"/>
      <c r="U382" s="146"/>
      <c r="V382" s="146"/>
      <c r="W382" s="146"/>
      <c r="X382" s="146"/>
      <c r="Y382" s="146"/>
      <c r="Z382" s="146"/>
      <c r="AA382" s="146"/>
    </row>
    <row r="383" spans="1:27" ht="15.75" customHeight="1" x14ac:dyDescent="0.2">
      <c r="A383" s="146"/>
      <c r="B383" s="146"/>
      <c r="C383" s="146"/>
      <c r="D383" s="146"/>
      <c r="E383" s="146"/>
      <c r="F383" s="146"/>
      <c r="G383" s="146"/>
      <c r="H383" s="146"/>
      <c r="I383" s="146"/>
      <c r="J383" s="146"/>
      <c r="K383" s="146"/>
      <c r="L383" s="146"/>
      <c r="M383" s="146"/>
      <c r="N383" s="146"/>
      <c r="O383" s="146"/>
      <c r="P383" s="146"/>
      <c r="Q383" s="146"/>
      <c r="R383" s="146"/>
      <c r="S383" s="146"/>
      <c r="T383" s="146"/>
      <c r="U383" s="146"/>
      <c r="V383" s="146"/>
      <c r="W383" s="146"/>
      <c r="X383" s="146"/>
      <c r="Y383" s="146"/>
      <c r="Z383" s="146"/>
      <c r="AA383" s="146"/>
    </row>
    <row r="384" spans="1:27" ht="15.75" customHeight="1" x14ac:dyDescent="0.2">
      <c r="A384" s="146"/>
      <c r="B384" s="146"/>
      <c r="C384" s="146"/>
      <c r="D384" s="146"/>
      <c r="E384" s="146"/>
      <c r="F384" s="146"/>
      <c r="G384" s="146"/>
      <c r="H384" s="146"/>
      <c r="I384" s="146"/>
      <c r="J384" s="146"/>
      <c r="K384" s="146"/>
      <c r="L384" s="146"/>
      <c r="M384" s="146"/>
      <c r="N384" s="146"/>
      <c r="O384" s="146"/>
      <c r="P384" s="146"/>
      <c r="Q384" s="146"/>
      <c r="R384" s="146"/>
      <c r="S384" s="146"/>
      <c r="T384" s="146"/>
      <c r="U384" s="146"/>
      <c r="V384" s="146"/>
      <c r="W384" s="146"/>
      <c r="X384" s="146"/>
      <c r="Y384" s="146"/>
      <c r="Z384" s="146"/>
      <c r="AA384" s="146"/>
    </row>
    <row r="385" spans="1:27" ht="15.75" customHeight="1" x14ac:dyDescent="0.2">
      <c r="A385" s="146"/>
      <c r="B385" s="146"/>
      <c r="C385" s="146"/>
      <c r="D385" s="146"/>
      <c r="E385" s="146"/>
      <c r="F385" s="146"/>
      <c r="G385" s="146"/>
      <c r="H385" s="146"/>
      <c r="I385" s="146"/>
      <c r="J385" s="146"/>
      <c r="K385" s="146"/>
      <c r="L385" s="146"/>
      <c r="M385" s="146"/>
      <c r="N385" s="146"/>
      <c r="O385" s="146"/>
      <c r="P385" s="146"/>
      <c r="Q385" s="146"/>
      <c r="R385" s="146"/>
      <c r="S385" s="146"/>
      <c r="T385" s="146"/>
      <c r="U385" s="146"/>
      <c r="V385" s="146"/>
      <c r="W385" s="146"/>
      <c r="X385" s="146"/>
      <c r="Y385" s="146"/>
      <c r="Z385" s="146"/>
      <c r="AA385" s="146"/>
    </row>
    <row r="386" spans="1:27" ht="15.75" customHeight="1" x14ac:dyDescent="0.2">
      <c r="A386" s="146"/>
      <c r="B386" s="146"/>
      <c r="C386" s="146"/>
      <c r="D386" s="146"/>
      <c r="E386" s="146"/>
      <c r="F386" s="146"/>
      <c r="G386" s="146"/>
      <c r="H386" s="146"/>
      <c r="I386" s="146"/>
      <c r="J386" s="146"/>
      <c r="K386" s="146"/>
      <c r="L386" s="146"/>
      <c r="M386" s="146"/>
      <c r="N386" s="146"/>
      <c r="O386" s="146"/>
      <c r="P386" s="146"/>
      <c r="Q386" s="146"/>
      <c r="R386" s="146"/>
      <c r="S386" s="146"/>
      <c r="T386" s="146"/>
      <c r="U386" s="146"/>
      <c r="V386" s="146"/>
      <c r="W386" s="146"/>
      <c r="X386" s="146"/>
      <c r="Y386" s="146"/>
      <c r="Z386" s="146"/>
      <c r="AA386" s="146"/>
    </row>
    <row r="387" spans="1:27" ht="15.75" customHeight="1" x14ac:dyDescent="0.2">
      <c r="A387" s="146"/>
      <c r="B387" s="146"/>
      <c r="C387" s="146"/>
      <c r="D387" s="146"/>
      <c r="E387" s="146"/>
      <c r="F387" s="146"/>
      <c r="G387" s="146"/>
      <c r="H387" s="146"/>
      <c r="I387" s="146"/>
      <c r="J387" s="146"/>
      <c r="K387" s="146"/>
      <c r="L387" s="146"/>
      <c r="M387" s="146"/>
      <c r="N387" s="146"/>
      <c r="O387" s="146"/>
      <c r="P387" s="146"/>
      <c r="Q387" s="146"/>
      <c r="R387" s="146"/>
      <c r="S387" s="146"/>
      <c r="T387" s="146"/>
      <c r="U387" s="146"/>
      <c r="V387" s="146"/>
      <c r="W387" s="146"/>
      <c r="X387" s="146"/>
      <c r="Y387" s="146"/>
      <c r="Z387" s="146"/>
      <c r="AA387" s="146"/>
    </row>
    <row r="388" spans="1:27" ht="15.75" customHeight="1" x14ac:dyDescent="0.2">
      <c r="A388" s="146"/>
      <c r="B388" s="146"/>
      <c r="C388" s="146"/>
      <c r="D388" s="146"/>
      <c r="E388" s="146"/>
      <c r="F388" s="146"/>
      <c r="G388" s="146"/>
      <c r="H388" s="146"/>
      <c r="I388" s="146"/>
      <c r="J388" s="146"/>
      <c r="K388" s="146"/>
      <c r="L388" s="146"/>
      <c r="M388" s="146"/>
      <c r="N388" s="146"/>
      <c r="O388" s="146"/>
      <c r="P388" s="146"/>
      <c r="Q388" s="146"/>
      <c r="R388" s="146"/>
      <c r="S388" s="146"/>
      <c r="T388" s="146"/>
      <c r="U388" s="146"/>
      <c r="V388" s="146"/>
      <c r="W388" s="146"/>
      <c r="X388" s="146"/>
      <c r="Y388" s="146"/>
      <c r="Z388" s="146"/>
      <c r="AA388" s="146"/>
    </row>
    <row r="389" spans="1:27" ht="15.75" customHeight="1" x14ac:dyDescent="0.2">
      <c r="A389" s="146"/>
      <c r="B389" s="146"/>
      <c r="C389" s="146"/>
      <c r="D389" s="146"/>
      <c r="E389" s="146"/>
      <c r="F389" s="146"/>
      <c r="G389" s="146"/>
      <c r="H389" s="146"/>
      <c r="I389" s="146"/>
      <c r="J389" s="146"/>
      <c r="K389" s="146"/>
      <c r="L389" s="146"/>
      <c r="M389" s="146"/>
      <c r="N389" s="146"/>
      <c r="O389" s="146"/>
      <c r="P389" s="146"/>
      <c r="Q389" s="146"/>
      <c r="R389" s="146"/>
      <c r="S389" s="146"/>
      <c r="T389" s="146"/>
      <c r="U389" s="146"/>
      <c r="V389" s="146"/>
      <c r="W389" s="146"/>
      <c r="X389" s="146"/>
      <c r="Y389" s="146"/>
      <c r="Z389" s="146"/>
      <c r="AA389" s="146"/>
    </row>
    <row r="390" spans="1:27" ht="15.75" customHeight="1" x14ac:dyDescent="0.2">
      <c r="A390" s="146"/>
      <c r="B390" s="146"/>
      <c r="C390" s="146"/>
      <c r="D390" s="146"/>
      <c r="E390" s="146"/>
      <c r="F390" s="146"/>
      <c r="G390" s="146"/>
      <c r="H390" s="146"/>
      <c r="I390" s="146"/>
      <c r="J390" s="146"/>
      <c r="K390" s="146"/>
      <c r="L390" s="146"/>
      <c r="M390" s="146"/>
      <c r="N390" s="146"/>
      <c r="O390" s="146"/>
      <c r="P390" s="146"/>
      <c r="Q390" s="146"/>
      <c r="R390" s="146"/>
      <c r="S390" s="146"/>
      <c r="T390" s="146"/>
      <c r="U390" s="146"/>
      <c r="V390" s="146"/>
      <c r="W390" s="146"/>
      <c r="X390" s="146"/>
      <c r="Y390" s="146"/>
      <c r="Z390" s="146"/>
      <c r="AA390" s="146"/>
    </row>
    <row r="391" spans="1:27" ht="15.75" customHeight="1" x14ac:dyDescent="0.2">
      <c r="A391" s="146"/>
      <c r="B391" s="146"/>
      <c r="C391" s="146"/>
      <c r="D391" s="146"/>
      <c r="E391" s="146"/>
      <c r="F391" s="146"/>
      <c r="G391" s="146"/>
      <c r="H391" s="146"/>
      <c r="I391" s="146"/>
      <c r="J391" s="146"/>
      <c r="K391" s="146"/>
      <c r="L391" s="146"/>
      <c r="M391" s="146"/>
      <c r="N391" s="146"/>
      <c r="O391" s="146"/>
      <c r="P391" s="146"/>
      <c r="Q391" s="146"/>
      <c r="R391" s="146"/>
      <c r="S391" s="146"/>
      <c r="T391" s="146"/>
      <c r="U391" s="146"/>
      <c r="V391" s="146"/>
      <c r="W391" s="146"/>
      <c r="X391" s="146"/>
      <c r="Y391" s="146"/>
      <c r="Z391" s="146"/>
      <c r="AA391" s="146"/>
    </row>
    <row r="392" spans="1:27" ht="15.75" customHeight="1" x14ac:dyDescent="0.2">
      <c r="A392" s="146"/>
      <c r="B392" s="146"/>
      <c r="C392" s="146"/>
      <c r="D392" s="146"/>
      <c r="E392" s="146"/>
      <c r="F392" s="146"/>
      <c r="G392" s="146"/>
      <c r="H392" s="146"/>
      <c r="I392" s="146"/>
      <c r="J392" s="146"/>
      <c r="K392" s="146"/>
      <c r="L392" s="146"/>
      <c r="M392" s="146"/>
      <c r="N392" s="146"/>
      <c r="O392" s="146"/>
      <c r="P392" s="146"/>
      <c r="Q392" s="146"/>
      <c r="R392" s="146"/>
      <c r="S392" s="146"/>
      <c r="T392" s="146"/>
      <c r="U392" s="146"/>
      <c r="V392" s="146"/>
      <c r="W392" s="146"/>
      <c r="X392" s="146"/>
      <c r="Y392" s="146"/>
      <c r="Z392" s="146"/>
      <c r="AA392" s="146"/>
    </row>
    <row r="393" spans="1:27" ht="15.75" customHeight="1" x14ac:dyDescent="0.2">
      <c r="A393" s="146"/>
      <c r="B393" s="146"/>
      <c r="C393" s="146"/>
      <c r="D393" s="146"/>
      <c r="E393" s="146"/>
      <c r="F393" s="146"/>
      <c r="G393" s="146"/>
      <c r="H393" s="146"/>
      <c r="I393" s="146"/>
      <c r="J393" s="146"/>
      <c r="K393" s="146"/>
      <c r="L393" s="146"/>
      <c r="M393" s="146"/>
      <c r="N393" s="146"/>
      <c r="O393" s="146"/>
      <c r="P393" s="146"/>
      <c r="Q393" s="146"/>
      <c r="R393" s="146"/>
      <c r="S393" s="146"/>
      <c r="T393" s="146"/>
      <c r="U393" s="146"/>
      <c r="V393" s="146"/>
      <c r="W393" s="146"/>
      <c r="X393" s="146"/>
      <c r="Y393" s="146"/>
      <c r="Z393" s="146"/>
      <c r="AA393" s="146"/>
    </row>
    <row r="394" spans="1:27" ht="15.75" customHeight="1" x14ac:dyDescent="0.2">
      <c r="A394" s="146"/>
      <c r="B394" s="146"/>
      <c r="C394" s="146"/>
      <c r="D394" s="146"/>
      <c r="E394" s="146"/>
      <c r="F394" s="146"/>
      <c r="G394" s="146"/>
      <c r="H394" s="146"/>
      <c r="I394" s="146"/>
      <c r="J394" s="146"/>
      <c r="K394" s="146"/>
      <c r="L394" s="146"/>
      <c r="M394" s="146"/>
      <c r="N394" s="146"/>
      <c r="O394" s="146"/>
      <c r="P394" s="146"/>
      <c r="Q394" s="146"/>
      <c r="R394" s="146"/>
      <c r="S394" s="146"/>
      <c r="T394" s="146"/>
      <c r="U394" s="146"/>
      <c r="V394" s="146"/>
      <c r="W394" s="146"/>
      <c r="X394" s="146"/>
      <c r="Y394" s="146"/>
      <c r="Z394" s="146"/>
      <c r="AA394" s="146"/>
    </row>
    <row r="395" spans="1:27" ht="15.75" customHeight="1" x14ac:dyDescent="0.2">
      <c r="A395" s="146"/>
      <c r="B395" s="146"/>
      <c r="C395" s="146"/>
      <c r="D395" s="146"/>
      <c r="E395" s="146"/>
      <c r="F395" s="146"/>
      <c r="G395" s="146"/>
      <c r="H395" s="146"/>
      <c r="I395" s="146"/>
      <c r="J395" s="146"/>
      <c r="K395" s="146"/>
      <c r="L395" s="146"/>
      <c r="M395" s="146"/>
      <c r="N395" s="146"/>
      <c r="O395" s="146"/>
      <c r="P395" s="146"/>
      <c r="Q395" s="146"/>
      <c r="R395" s="146"/>
      <c r="S395" s="146"/>
      <c r="T395" s="146"/>
      <c r="U395" s="146"/>
      <c r="V395" s="146"/>
      <c r="W395" s="146"/>
      <c r="X395" s="146"/>
      <c r="Y395" s="146"/>
      <c r="Z395" s="146"/>
      <c r="AA395" s="146"/>
    </row>
    <row r="396" spans="1:27" ht="15.75" customHeight="1" x14ac:dyDescent="0.2">
      <c r="A396" s="146"/>
      <c r="B396" s="146"/>
      <c r="C396" s="146"/>
      <c r="D396" s="146"/>
      <c r="E396" s="146"/>
      <c r="F396" s="146"/>
      <c r="G396" s="146"/>
      <c r="H396" s="146"/>
      <c r="I396" s="146"/>
      <c r="J396" s="146"/>
      <c r="K396" s="146"/>
      <c r="L396" s="146"/>
      <c r="M396" s="146"/>
      <c r="N396" s="146"/>
      <c r="O396" s="146"/>
      <c r="P396" s="146"/>
      <c r="Q396" s="146"/>
      <c r="R396" s="146"/>
      <c r="S396" s="146"/>
      <c r="T396" s="146"/>
      <c r="U396" s="146"/>
      <c r="V396" s="146"/>
      <c r="W396" s="146"/>
      <c r="X396" s="146"/>
      <c r="Y396" s="146"/>
      <c r="Z396" s="146"/>
      <c r="AA396" s="146"/>
    </row>
    <row r="397" spans="1:27" ht="15.75" customHeight="1" x14ac:dyDescent="0.2">
      <c r="A397" s="146"/>
      <c r="B397" s="146"/>
      <c r="C397" s="146"/>
      <c r="D397" s="146"/>
      <c r="E397" s="146"/>
      <c r="F397" s="146"/>
      <c r="G397" s="146"/>
      <c r="H397" s="146"/>
      <c r="I397" s="146"/>
      <c r="J397" s="146"/>
      <c r="K397" s="146"/>
      <c r="L397" s="146"/>
      <c r="M397" s="146"/>
      <c r="N397" s="146"/>
      <c r="O397" s="146"/>
      <c r="P397" s="146"/>
      <c r="Q397" s="146"/>
      <c r="R397" s="146"/>
      <c r="S397" s="146"/>
      <c r="T397" s="146"/>
      <c r="U397" s="146"/>
      <c r="V397" s="146"/>
      <c r="W397" s="146"/>
      <c r="X397" s="146"/>
      <c r="Y397" s="146"/>
      <c r="Z397" s="146"/>
      <c r="AA397" s="146"/>
    </row>
    <row r="398" spans="1:27" ht="15.75" customHeight="1" x14ac:dyDescent="0.2">
      <c r="A398" s="146"/>
      <c r="B398" s="146"/>
      <c r="C398" s="146"/>
      <c r="D398" s="146"/>
      <c r="E398" s="146"/>
      <c r="F398" s="146"/>
      <c r="G398" s="146"/>
      <c r="H398" s="146"/>
      <c r="I398" s="146"/>
      <c r="J398" s="146"/>
      <c r="K398" s="146"/>
      <c r="L398" s="146"/>
      <c r="M398" s="146"/>
      <c r="N398" s="146"/>
      <c r="O398" s="146"/>
      <c r="P398" s="146"/>
      <c r="Q398" s="146"/>
      <c r="R398" s="146"/>
      <c r="S398" s="146"/>
      <c r="T398" s="146"/>
      <c r="U398" s="146"/>
      <c r="V398" s="146"/>
      <c r="W398" s="146"/>
      <c r="X398" s="146"/>
      <c r="Y398" s="146"/>
      <c r="Z398" s="146"/>
      <c r="AA398" s="146"/>
    </row>
    <row r="399" spans="1:27" ht="15.75" customHeight="1" x14ac:dyDescent="0.2">
      <c r="A399" s="146"/>
      <c r="B399" s="146"/>
      <c r="C399" s="146"/>
      <c r="D399" s="146"/>
      <c r="E399" s="146"/>
      <c r="F399" s="146"/>
      <c r="G399" s="146"/>
      <c r="H399" s="146"/>
      <c r="I399" s="146"/>
      <c r="J399" s="146"/>
      <c r="K399" s="146"/>
      <c r="L399" s="146"/>
      <c r="M399" s="146"/>
      <c r="N399" s="146"/>
      <c r="O399" s="146"/>
      <c r="P399" s="146"/>
      <c r="Q399" s="146"/>
      <c r="R399" s="146"/>
      <c r="S399" s="146"/>
      <c r="T399" s="146"/>
      <c r="U399" s="146"/>
      <c r="V399" s="146"/>
      <c r="W399" s="146"/>
      <c r="X399" s="146"/>
      <c r="Y399" s="146"/>
      <c r="Z399" s="146"/>
      <c r="AA399" s="146"/>
    </row>
    <row r="400" spans="1:27" ht="15.75" customHeight="1" x14ac:dyDescent="0.2">
      <c r="A400" s="146"/>
      <c r="B400" s="146"/>
      <c r="C400" s="146"/>
      <c r="D400" s="146"/>
      <c r="E400" s="146"/>
      <c r="F400" s="146"/>
      <c r="G400" s="146"/>
      <c r="H400" s="146"/>
      <c r="I400" s="146"/>
      <c r="J400" s="146"/>
      <c r="K400" s="146"/>
      <c r="L400" s="146"/>
      <c r="M400" s="146"/>
      <c r="N400" s="146"/>
      <c r="O400" s="146"/>
      <c r="P400" s="146"/>
      <c r="Q400" s="146"/>
      <c r="R400" s="146"/>
      <c r="S400" s="146"/>
      <c r="T400" s="146"/>
      <c r="U400" s="146"/>
      <c r="V400" s="146"/>
      <c r="W400" s="146"/>
      <c r="X400" s="146"/>
      <c r="Y400" s="146"/>
      <c r="Z400" s="146"/>
      <c r="AA400" s="146"/>
    </row>
    <row r="401" spans="1:27" ht="15.75" customHeight="1" x14ac:dyDescent="0.2">
      <c r="A401" s="146"/>
      <c r="B401" s="146"/>
      <c r="C401" s="146"/>
      <c r="D401" s="146"/>
      <c r="E401" s="146"/>
      <c r="F401" s="146"/>
      <c r="G401" s="146"/>
      <c r="H401" s="146"/>
      <c r="I401" s="146"/>
      <c r="J401" s="146"/>
      <c r="K401" s="146"/>
      <c r="L401" s="146"/>
      <c r="M401" s="146"/>
      <c r="N401" s="146"/>
      <c r="O401" s="146"/>
      <c r="P401" s="146"/>
      <c r="Q401" s="146"/>
      <c r="R401" s="146"/>
      <c r="S401" s="146"/>
      <c r="T401" s="146"/>
      <c r="U401" s="146"/>
      <c r="V401" s="146"/>
      <c r="W401" s="146"/>
      <c r="X401" s="146"/>
      <c r="Y401" s="146"/>
      <c r="Z401" s="146"/>
      <c r="AA401" s="146"/>
    </row>
    <row r="402" spans="1:27" ht="15.75" customHeight="1" x14ac:dyDescent="0.2">
      <c r="A402" s="146"/>
      <c r="B402" s="146"/>
      <c r="C402" s="146"/>
      <c r="D402" s="146"/>
      <c r="E402" s="146"/>
      <c r="F402" s="146"/>
      <c r="G402" s="146"/>
      <c r="H402" s="146"/>
      <c r="I402" s="146"/>
      <c r="J402" s="146"/>
      <c r="K402" s="146"/>
      <c r="L402" s="146"/>
      <c r="M402" s="146"/>
      <c r="N402" s="146"/>
      <c r="O402" s="146"/>
      <c r="P402" s="146"/>
      <c r="Q402" s="146"/>
      <c r="R402" s="146"/>
      <c r="S402" s="146"/>
      <c r="T402" s="146"/>
      <c r="U402" s="146"/>
      <c r="V402" s="146"/>
      <c r="W402" s="146"/>
      <c r="X402" s="146"/>
      <c r="Y402" s="146"/>
      <c r="Z402" s="146"/>
      <c r="AA402" s="146"/>
    </row>
    <row r="403" spans="1:27" ht="15.75" customHeight="1" x14ac:dyDescent="0.2">
      <c r="A403" s="146"/>
      <c r="B403" s="146"/>
      <c r="C403" s="146"/>
      <c r="D403" s="146"/>
      <c r="E403" s="146"/>
      <c r="F403" s="146"/>
      <c r="G403" s="146"/>
      <c r="H403" s="146"/>
      <c r="I403" s="146"/>
      <c r="J403" s="146"/>
      <c r="K403" s="146"/>
      <c r="L403" s="146"/>
      <c r="M403" s="146"/>
      <c r="N403" s="146"/>
      <c r="O403" s="146"/>
      <c r="P403" s="146"/>
      <c r="Q403" s="146"/>
      <c r="R403" s="146"/>
      <c r="S403" s="146"/>
      <c r="T403" s="146"/>
      <c r="U403" s="146"/>
      <c r="V403" s="146"/>
      <c r="W403" s="146"/>
      <c r="X403" s="146"/>
      <c r="Y403" s="146"/>
      <c r="Z403" s="146"/>
      <c r="AA403" s="146"/>
    </row>
    <row r="404" spans="1:27" ht="15.75" customHeight="1" x14ac:dyDescent="0.2">
      <c r="A404" s="146"/>
      <c r="B404" s="146"/>
      <c r="C404" s="146"/>
      <c r="D404" s="146"/>
      <c r="E404" s="146"/>
      <c r="F404" s="146"/>
      <c r="G404" s="146"/>
      <c r="H404" s="146"/>
      <c r="I404" s="146"/>
      <c r="J404" s="146"/>
      <c r="K404" s="146"/>
      <c r="L404" s="146"/>
      <c r="M404" s="146"/>
      <c r="N404" s="146"/>
      <c r="O404" s="146"/>
      <c r="P404" s="146"/>
      <c r="Q404" s="146"/>
      <c r="R404" s="146"/>
      <c r="S404" s="146"/>
      <c r="T404" s="146"/>
      <c r="U404" s="146"/>
      <c r="V404" s="146"/>
      <c r="W404" s="146"/>
      <c r="X404" s="146"/>
      <c r="Y404" s="146"/>
      <c r="Z404" s="146"/>
      <c r="AA404" s="146"/>
    </row>
    <row r="405" spans="1:27" ht="15.75" customHeight="1" x14ac:dyDescent="0.2">
      <c r="A405" s="146"/>
      <c r="B405" s="146"/>
      <c r="C405" s="146"/>
      <c r="D405" s="146"/>
      <c r="E405" s="146"/>
      <c r="F405" s="146"/>
      <c r="G405" s="146"/>
      <c r="H405" s="146"/>
      <c r="I405" s="146"/>
      <c r="J405" s="146"/>
      <c r="K405" s="146"/>
      <c r="L405" s="146"/>
      <c r="M405" s="146"/>
      <c r="N405" s="146"/>
      <c r="O405" s="146"/>
      <c r="P405" s="146"/>
      <c r="Q405" s="146"/>
      <c r="R405" s="146"/>
      <c r="S405" s="146"/>
      <c r="T405" s="146"/>
      <c r="U405" s="146"/>
      <c r="V405" s="146"/>
      <c r="W405" s="146"/>
      <c r="X405" s="146"/>
      <c r="Y405" s="146"/>
      <c r="Z405" s="146"/>
      <c r="AA405" s="146"/>
    </row>
    <row r="406" spans="1:27" ht="15.75" customHeight="1" x14ac:dyDescent="0.2">
      <c r="A406" s="146"/>
      <c r="B406" s="146"/>
      <c r="C406" s="146"/>
      <c r="D406" s="146"/>
      <c r="E406" s="146"/>
      <c r="F406" s="146"/>
      <c r="G406" s="146"/>
      <c r="H406" s="146"/>
      <c r="I406" s="146"/>
      <c r="J406" s="146"/>
      <c r="K406" s="146"/>
      <c r="L406" s="146"/>
      <c r="M406" s="146"/>
      <c r="N406" s="146"/>
      <c r="O406" s="146"/>
      <c r="P406" s="146"/>
      <c r="Q406" s="146"/>
      <c r="R406" s="146"/>
      <c r="S406" s="146"/>
      <c r="T406" s="146"/>
      <c r="U406" s="146"/>
      <c r="V406" s="146"/>
      <c r="W406" s="146"/>
      <c r="X406" s="146"/>
      <c r="Y406" s="146"/>
      <c r="Z406" s="146"/>
      <c r="AA406" s="146"/>
    </row>
    <row r="407" spans="1:27" ht="15.75" customHeight="1" x14ac:dyDescent="0.2">
      <c r="A407" s="146"/>
      <c r="B407" s="146"/>
      <c r="C407" s="146"/>
      <c r="D407" s="146"/>
      <c r="E407" s="146"/>
      <c r="F407" s="146"/>
      <c r="G407" s="146"/>
      <c r="H407" s="146"/>
      <c r="I407" s="146"/>
      <c r="J407" s="146"/>
      <c r="K407" s="146"/>
      <c r="L407" s="146"/>
      <c r="M407" s="146"/>
      <c r="N407" s="146"/>
      <c r="O407" s="146"/>
      <c r="P407" s="146"/>
      <c r="Q407" s="146"/>
      <c r="R407" s="146"/>
      <c r="S407" s="146"/>
      <c r="T407" s="146"/>
      <c r="U407" s="146"/>
      <c r="V407" s="146"/>
      <c r="W407" s="146"/>
      <c r="X407" s="146"/>
      <c r="Y407" s="146"/>
      <c r="Z407" s="146"/>
      <c r="AA407" s="146"/>
    </row>
    <row r="408" spans="1:27" ht="15.75" customHeight="1" x14ac:dyDescent="0.2">
      <c r="A408" s="146"/>
      <c r="B408" s="146"/>
      <c r="C408" s="146"/>
      <c r="D408" s="146"/>
      <c r="E408" s="146"/>
      <c r="F408" s="146"/>
      <c r="G408" s="146"/>
      <c r="H408" s="146"/>
      <c r="I408" s="146"/>
      <c r="J408" s="146"/>
      <c r="K408" s="146"/>
      <c r="L408" s="146"/>
      <c r="M408" s="146"/>
      <c r="N408" s="146"/>
      <c r="O408" s="146"/>
      <c r="P408" s="146"/>
      <c r="Q408" s="146"/>
      <c r="R408" s="146"/>
      <c r="S408" s="146"/>
      <c r="T408" s="146"/>
      <c r="U408" s="146"/>
      <c r="V408" s="146"/>
      <c r="W408" s="146"/>
      <c r="X408" s="146"/>
      <c r="Y408" s="146"/>
      <c r="Z408" s="146"/>
      <c r="AA408" s="146"/>
    </row>
    <row r="409" spans="1:27" ht="15.75" customHeight="1" x14ac:dyDescent="0.2">
      <c r="A409" s="146"/>
      <c r="B409" s="146"/>
      <c r="C409" s="146"/>
      <c r="D409" s="146"/>
      <c r="E409" s="146"/>
      <c r="F409" s="146"/>
      <c r="G409" s="146"/>
      <c r="H409" s="146"/>
      <c r="I409" s="146"/>
      <c r="J409" s="146"/>
      <c r="K409" s="146"/>
      <c r="L409" s="146"/>
      <c r="M409" s="146"/>
      <c r="N409" s="146"/>
      <c r="O409" s="146"/>
      <c r="P409" s="146"/>
      <c r="Q409" s="146"/>
      <c r="R409" s="146"/>
      <c r="S409" s="146"/>
      <c r="T409" s="146"/>
      <c r="U409" s="146"/>
      <c r="V409" s="146"/>
      <c r="W409" s="146"/>
      <c r="X409" s="146"/>
      <c r="Y409" s="146"/>
      <c r="Z409" s="146"/>
      <c r="AA409" s="146"/>
    </row>
    <row r="410" spans="1:27" ht="15.75" customHeight="1" x14ac:dyDescent="0.2">
      <c r="A410" s="146"/>
      <c r="B410" s="146"/>
      <c r="C410" s="146"/>
      <c r="D410" s="146"/>
      <c r="E410" s="146"/>
      <c r="F410" s="146"/>
      <c r="G410" s="146"/>
      <c r="H410" s="146"/>
      <c r="I410" s="146"/>
      <c r="J410" s="146"/>
      <c r="K410" s="146"/>
      <c r="L410" s="146"/>
      <c r="M410" s="146"/>
      <c r="N410" s="146"/>
      <c r="O410" s="146"/>
      <c r="P410" s="146"/>
      <c r="Q410" s="146"/>
      <c r="R410" s="146"/>
      <c r="S410" s="146"/>
      <c r="T410" s="146"/>
      <c r="U410" s="146"/>
      <c r="V410" s="146"/>
      <c r="W410" s="146"/>
      <c r="X410" s="146"/>
      <c r="Y410" s="146"/>
      <c r="Z410" s="146"/>
      <c r="AA410" s="146"/>
    </row>
    <row r="411" spans="1:27" ht="15.75" customHeight="1" x14ac:dyDescent="0.2">
      <c r="A411" s="146"/>
      <c r="B411" s="146"/>
      <c r="C411" s="146"/>
      <c r="D411" s="146"/>
      <c r="E411" s="146"/>
      <c r="F411" s="146"/>
      <c r="G411" s="146"/>
      <c r="H411" s="146"/>
      <c r="I411" s="146"/>
      <c r="J411" s="146"/>
      <c r="K411" s="146"/>
      <c r="L411" s="146"/>
      <c r="M411" s="146"/>
      <c r="N411" s="146"/>
      <c r="O411" s="146"/>
      <c r="P411" s="146"/>
      <c r="Q411" s="146"/>
      <c r="R411" s="146"/>
      <c r="S411" s="146"/>
      <c r="T411" s="146"/>
      <c r="U411" s="146"/>
      <c r="V411" s="146"/>
      <c r="W411" s="146"/>
      <c r="X411" s="146"/>
      <c r="Y411" s="146"/>
      <c r="Z411" s="146"/>
      <c r="AA411" s="146"/>
    </row>
    <row r="412" spans="1:27" ht="15.75" customHeight="1" x14ac:dyDescent="0.2">
      <c r="A412" s="146"/>
      <c r="B412" s="146"/>
      <c r="C412" s="146"/>
      <c r="D412" s="146"/>
      <c r="E412" s="146"/>
      <c r="F412" s="146"/>
      <c r="G412" s="146"/>
      <c r="H412" s="146"/>
      <c r="I412" s="146"/>
      <c r="J412" s="146"/>
      <c r="K412" s="146"/>
      <c r="L412" s="146"/>
      <c r="M412" s="146"/>
      <c r="N412" s="146"/>
      <c r="O412" s="146"/>
      <c r="P412" s="146"/>
      <c r="Q412" s="146"/>
      <c r="R412" s="146"/>
      <c r="S412" s="146"/>
      <c r="T412" s="146"/>
      <c r="U412" s="146"/>
      <c r="V412" s="146"/>
      <c r="W412" s="146"/>
      <c r="X412" s="146"/>
      <c r="Y412" s="146"/>
      <c r="Z412" s="146"/>
      <c r="AA412" s="146"/>
    </row>
    <row r="413" spans="1:27" ht="15.75" customHeight="1" x14ac:dyDescent="0.2">
      <c r="A413" s="146"/>
      <c r="B413" s="146"/>
      <c r="C413" s="146"/>
      <c r="D413" s="146"/>
      <c r="E413" s="146"/>
      <c r="F413" s="146"/>
      <c r="G413" s="146"/>
      <c r="H413" s="146"/>
      <c r="I413" s="146"/>
      <c r="J413" s="146"/>
      <c r="K413" s="146"/>
      <c r="L413" s="146"/>
      <c r="M413" s="146"/>
      <c r="N413" s="146"/>
      <c r="O413" s="146"/>
      <c r="P413" s="146"/>
      <c r="Q413" s="146"/>
      <c r="R413" s="146"/>
      <c r="S413" s="146"/>
      <c r="T413" s="146"/>
      <c r="U413" s="146"/>
      <c r="V413" s="146"/>
      <c r="W413" s="146"/>
      <c r="X413" s="146"/>
      <c r="Y413" s="146"/>
      <c r="Z413" s="146"/>
      <c r="AA413" s="146"/>
    </row>
    <row r="414" spans="1:27" ht="15.75" customHeight="1" x14ac:dyDescent="0.2">
      <c r="A414" s="146"/>
      <c r="B414" s="146"/>
      <c r="C414" s="146"/>
      <c r="D414" s="146"/>
      <c r="E414" s="146"/>
      <c r="F414" s="146"/>
      <c r="G414" s="146"/>
      <c r="H414" s="146"/>
      <c r="I414" s="146"/>
      <c r="J414" s="146"/>
      <c r="K414" s="146"/>
      <c r="L414" s="146"/>
      <c r="M414" s="146"/>
      <c r="N414" s="146"/>
      <c r="O414" s="146"/>
      <c r="P414" s="146"/>
      <c r="Q414" s="146"/>
      <c r="R414" s="146"/>
      <c r="S414" s="146"/>
      <c r="T414" s="146"/>
      <c r="U414" s="146"/>
      <c r="V414" s="146"/>
      <c r="W414" s="146"/>
      <c r="X414" s="146"/>
      <c r="Y414" s="146"/>
      <c r="Z414" s="146"/>
      <c r="AA414" s="146"/>
    </row>
    <row r="415" spans="1:27" ht="15.75" customHeight="1" x14ac:dyDescent="0.2">
      <c r="A415" s="146"/>
      <c r="B415" s="146"/>
      <c r="C415" s="146"/>
      <c r="D415" s="146"/>
      <c r="E415" s="146"/>
      <c r="F415" s="146"/>
      <c r="G415" s="146"/>
      <c r="H415" s="146"/>
      <c r="I415" s="146"/>
      <c r="J415" s="146"/>
      <c r="K415" s="146"/>
      <c r="L415" s="146"/>
      <c r="M415" s="146"/>
      <c r="N415" s="146"/>
      <c r="O415" s="146"/>
      <c r="P415" s="146"/>
      <c r="Q415" s="146"/>
      <c r="R415" s="146"/>
      <c r="S415" s="146"/>
      <c r="T415" s="146"/>
      <c r="U415" s="146"/>
      <c r="V415" s="146"/>
      <c r="W415" s="146"/>
      <c r="X415" s="146"/>
      <c r="Y415" s="146"/>
      <c r="Z415" s="146"/>
      <c r="AA415" s="146"/>
    </row>
    <row r="416" spans="1:27" ht="15.75" customHeight="1" x14ac:dyDescent="0.2">
      <c r="A416" s="146"/>
      <c r="B416" s="146"/>
      <c r="C416" s="146"/>
      <c r="D416" s="146"/>
      <c r="E416" s="146"/>
      <c r="F416" s="146"/>
      <c r="G416" s="146"/>
      <c r="H416" s="146"/>
      <c r="I416" s="146"/>
      <c r="J416" s="146"/>
      <c r="K416" s="146"/>
      <c r="L416" s="146"/>
      <c r="M416" s="146"/>
      <c r="N416" s="146"/>
      <c r="O416" s="146"/>
      <c r="P416" s="146"/>
      <c r="Q416" s="146"/>
      <c r="R416" s="146"/>
      <c r="S416" s="146"/>
      <c r="T416" s="146"/>
      <c r="U416" s="146"/>
      <c r="V416" s="146"/>
      <c r="W416" s="146"/>
      <c r="X416" s="146"/>
      <c r="Y416" s="146"/>
      <c r="Z416" s="146"/>
      <c r="AA416" s="146"/>
    </row>
    <row r="417" spans="1:27" ht="15.75" customHeight="1" x14ac:dyDescent="0.2">
      <c r="A417" s="146"/>
      <c r="B417" s="146"/>
      <c r="C417" s="146"/>
      <c r="D417" s="146"/>
      <c r="E417" s="146"/>
      <c r="F417" s="146"/>
      <c r="G417" s="146"/>
      <c r="H417" s="146"/>
      <c r="I417" s="146"/>
      <c r="J417" s="146"/>
      <c r="K417" s="146"/>
      <c r="L417" s="146"/>
      <c r="M417" s="146"/>
      <c r="N417" s="146"/>
      <c r="O417" s="146"/>
      <c r="P417" s="146"/>
      <c r="Q417" s="146"/>
      <c r="R417" s="146"/>
      <c r="S417" s="146"/>
      <c r="T417" s="146"/>
      <c r="U417" s="146"/>
      <c r="V417" s="146"/>
      <c r="W417" s="146"/>
      <c r="X417" s="146"/>
      <c r="Y417" s="146"/>
      <c r="Z417" s="146"/>
      <c r="AA417" s="146"/>
    </row>
    <row r="418" spans="1:27" ht="15.75" customHeight="1" x14ac:dyDescent="0.2">
      <c r="A418" s="146"/>
      <c r="B418" s="146"/>
      <c r="C418" s="146"/>
      <c r="D418" s="146"/>
      <c r="E418" s="146"/>
      <c r="F418" s="146"/>
      <c r="G418" s="146"/>
      <c r="H418" s="146"/>
      <c r="I418" s="146"/>
      <c r="J418" s="146"/>
      <c r="K418" s="146"/>
      <c r="L418" s="146"/>
      <c r="M418" s="146"/>
      <c r="N418" s="146"/>
      <c r="O418" s="146"/>
      <c r="P418" s="146"/>
      <c r="Q418" s="146"/>
      <c r="R418" s="146"/>
      <c r="S418" s="146"/>
      <c r="T418" s="146"/>
      <c r="U418" s="146"/>
      <c r="V418" s="146"/>
      <c r="W418" s="146"/>
      <c r="X418" s="146"/>
      <c r="Y418" s="146"/>
      <c r="Z418" s="146"/>
      <c r="AA418" s="146"/>
    </row>
    <row r="419" spans="1:27" ht="15.75" customHeight="1" x14ac:dyDescent="0.2">
      <c r="A419" s="146"/>
      <c r="B419" s="146"/>
      <c r="C419" s="146"/>
      <c r="D419" s="146"/>
      <c r="E419" s="146"/>
      <c r="F419" s="146"/>
      <c r="G419" s="146"/>
      <c r="H419" s="146"/>
      <c r="I419" s="146"/>
      <c r="J419" s="146"/>
      <c r="K419" s="146"/>
      <c r="L419" s="146"/>
      <c r="M419" s="146"/>
      <c r="N419" s="146"/>
      <c r="O419" s="146"/>
      <c r="P419" s="146"/>
      <c r="Q419" s="146"/>
      <c r="R419" s="146"/>
      <c r="S419" s="146"/>
      <c r="T419" s="146"/>
      <c r="U419" s="146"/>
      <c r="V419" s="146"/>
      <c r="W419" s="146"/>
      <c r="X419" s="146"/>
      <c r="Y419" s="146"/>
      <c r="Z419" s="146"/>
      <c r="AA419" s="146"/>
    </row>
    <row r="420" spans="1:27" ht="15.75" customHeight="1" x14ac:dyDescent="0.2">
      <c r="A420" s="146"/>
      <c r="B420" s="146"/>
      <c r="C420" s="146"/>
      <c r="D420" s="146"/>
      <c r="E420" s="146"/>
      <c r="F420" s="146"/>
      <c r="G420" s="146"/>
      <c r="H420" s="146"/>
      <c r="I420" s="146"/>
      <c r="J420" s="146"/>
      <c r="K420" s="146"/>
      <c r="L420" s="146"/>
      <c r="M420" s="146"/>
      <c r="N420" s="146"/>
      <c r="O420" s="146"/>
      <c r="P420" s="146"/>
      <c r="Q420" s="146"/>
      <c r="R420" s="146"/>
      <c r="S420" s="146"/>
      <c r="T420" s="146"/>
      <c r="U420" s="146"/>
      <c r="V420" s="146"/>
      <c r="W420" s="146"/>
      <c r="X420" s="146"/>
      <c r="Y420" s="146"/>
      <c r="Z420" s="146"/>
      <c r="AA420" s="146"/>
    </row>
    <row r="421" spans="1:27" ht="15.75" customHeight="1" x14ac:dyDescent="0.2">
      <c r="A421" s="146"/>
      <c r="B421" s="146"/>
      <c r="C421" s="146"/>
      <c r="D421" s="146"/>
      <c r="E421" s="146"/>
      <c r="F421" s="146"/>
      <c r="G421" s="146"/>
      <c r="H421" s="146"/>
      <c r="I421" s="146"/>
      <c r="J421" s="146"/>
      <c r="K421" s="146"/>
      <c r="L421" s="146"/>
      <c r="M421" s="146"/>
      <c r="N421" s="146"/>
      <c r="O421" s="146"/>
      <c r="P421" s="146"/>
      <c r="Q421" s="146"/>
      <c r="R421" s="146"/>
      <c r="S421" s="146"/>
      <c r="T421" s="146"/>
      <c r="U421" s="146"/>
      <c r="V421" s="146"/>
      <c r="W421" s="146"/>
      <c r="X421" s="146"/>
      <c r="Y421" s="146"/>
      <c r="Z421" s="146"/>
      <c r="AA421" s="146"/>
    </row>
    <row r="422" spans="1:27" ht="15.75" customHeight="1" x14ac:dyDescent="0.2">
      <c r="A422" s="146"/>
      <c r="B422" s="146"/>
      <c r="C422" s="146"/>
      <c r="D422" s="146"/>
      <c r="E422" s="146"/>
      <c r="F422" s="146"/>
      <c r="G422" s="146"/>
      <c r="H422" s="146"/>
      <c r="I422" s="146"/>
      <c r="J422" s="146"/>
      <c r="K422" s="146"/>
      <c r="L422" s="146"/>
      <c r="M422" s="146"/>
      <c r="N422" s="146"/>
      <c r="O422" s="146"/>
      <c r="P422" s="146"/>
      <c r="Q422" s="146"/>
      <c r="R422" s="146"/>
      <c r="S422" s="146"/>
      <c r="T422" s="146"/>
      <c r="U422" s="146"/>
      <c r="V422" s="146"/>
      <c r="W422" s="146"/>
      <c r="X422" s="146"/>
      <c r="Y422" s="146"/>
      <c r="Z422" s="146"/>
      <c r="AA422" s="146"/>
    </row>
    <row r="423" spans="1:27" ht="15.75" customHeight="1" x14ac:dyDescent="0.2">
      <c r="A423" s="146"/>
      <c r="B423" s="146"/>
      <c r="C423" s="146"/>
      <c r="D423" s="146"/>
      <c r="E423" s="146"/>
      <c r="F423" s="146"/>
      <c r="G423" s="146"/>
      <c r="H423" s="146"/>
      <c r="I423" s="146"/>
      <c r="J423" s="146"/>
      <c r="K423" s="146"/>
      <c r="L423" s="146"/>
      <c r="M423" s="146"/>
      <c r="N423" s="146"/>
      <c r="O423" s="146"/>
      <c r="P423" s="146"/>
      <c r="Q423" s="146"/>
      <c r="R423" s="146"/>
      <c r="S423" s="146"/>
      <c r="T423" s="146"/>
      <c r="U423" s="146"/>
      <c r="V423" s="146"/>
      <c r="W423" s="146"/>
      <c r="X423" s="146"/>
      <c r="Y423" s="146"/>
      <c r="Z423" s="146"/>
      <c r="AA423" s="146"/>
    </row>
    <row r="424" spans="1:27" ht="15.75" customHeight="1" x14ac:dyDescent="0.2">
      <c r="A424" s="146"/>
      <c r="B424" s="146"/>
      <c r="C424" s="146"/>
      <c r="D424" s="146"/>
      <c r="E424" s="146"/>
      <c r="F424" s="146"/>
      <c r="G424" s="146"/>
      <c r="H424" s="146"/>
      <c r="I424" s="146"/>
      <c r="J424" s="146"/>
      <c r="K424" s="146"/>
      <c r="L424" s="146"/>
      <c r="M424" s="146"/>
      <c r="N424" s="146"/>
      <c r="O424" s="146"/>
      <c r="P424" s="146"/>
      <c r="Q424" s="146"/>
      <c r="R424" s="146"/>
      <c r="S424" s="146"/>
      <c r="T424" s="146"/>
      <c r="U424" s="146"/>
      <c r="V424" s="146"/>
      <c r="W424" s="146"/>
      <c r="X424" s="146"/>
      <c r="Y424" s="146"/>
      <c r="Z424" s="146"/>
      <c r="AA424" s="146"/>
    </row>
    <row r="425" spans="1:27" ht="15.75" customHeight="1" x14ac:dyDescent="0.2">
      <c r="A425" s="146"/>
      <c r="B425" s="146"/>
      <c r="C425" s="146"/>
      <c r="D425" s="146"/>
      <c r="E425" s="146"/>
      <c r="F425" s="146"/>
      <c r="G425" s="146"/>
      <c r="H425" s="146"/>
      <c r="I425" s="146"/>
      <c r="J425" s="146"/>
      <c r="K425" s="146"/>
      <c r="L425" s="146"/>
      <c r="M425" s="146"/>
      <c r="N425" s="146"/>
      <c r="O425" s="146"/>
      <c r="P425" s="146"/>
      <c r="Q425" s="146"/>
      <c r="R425" s="146"/>
      <c r="S425" s="146"/>
      <c r="T425" s="146"/>
      <c r="U425" s="146"/>
      <c r="V425" s="146"/>
      <c r="W425" s="146"/>
      <c r="X425" s="146"/>
      <c r="Y425" s="146"/>
      <c r="Z425" s="146"/>
      <c r="AA425" s="146"/>
    </row>
    <row r="426" spans="1:27" ht="15.75" customHeight="1" x14ac:dyDescent="0.2">
      <c r="A426" s="146"/>
      <c r="B426" s="146"/>
      <c r="C426" s="146"/>
      <c r="D426" s="146"/>
      <c r="E426" s="146"/>
      <c r="F426" s="146"/>
      <c r="G426" s="146"/>
      <c r="H426" s="146"/>
      <c r="I426" s="146"/>
      <c r="J426" s="146"/>
      <c r="K426" s="146"/>
      <c r="L426" s="146"/>
      <c r="M426" s="146"/>
      <c r="N426" s="146"/>
      <c r="O426" s="146"/>
      <c r="P426" s="146"/>
      <c r="Q426" s="146"/>
      <c r="R426" s="146"/>
      <c r="S426" s="146"/>
      <c r="T426" s="146"/>
      <c r="U426" s="146"/>
      <c r="V426" s="146"/>
      <c r="W426" s="146"/>
      <c r="X426" s="146"/>
      <c r="Y426" s="146"/>
      <c r="Z426" s="146"/>
      <c r="AA426" s="146"/>
    </row>
    <row r="427" spans="1:27" ht="15.75" customHeight="1" x14ac:dyDescent="0.2">
      <c r="A427" s="146"/>
      <c r="B427" s="146"/>
      <c r="C427" s="146"/>
      <c r="D427" s="146"/>
      <c r="E427" s="146"/>
      <c r="F427" s="146"/>
      <c r="G427" s="146"/>
      <c r="H427" s="146"/>
      <c r="I427" s="146"/>
      <c r="J427" s="146"/>
      <c r="K427" s="146"/>
      <c r="L427" s="146"/>
      <c r="M427" s="146"/>
      <c r="N427" s="146"/>
      <c r="O427" s="146"/>
      <c r="P427" s="146"/>
      <c r="Q427" s="146"/>
      <c r="R427" s="146"/>
      <c r="S427" s="146"/>
      <c r="T427" s="146"/>
      <c r="U427" s="146"/>
      <c r="V427" s="146"/>
      <c r="W427" s="146"/>
      <c r="X427" s="146"/>
      <c r="Y427" s="146"/>
      <c r="Z427" s="146"/>
      <c r="AA427" s="146"/>
    </row>
    <row r="428" spans="1:27" ht="15.75" customHeight="1" x14ac:dyDescent="0.2">
      <c r="A428" s="146"/>
      <c r="B428" s="146"/>
      <c r="C428" s="146"/>
      <c r="D428" s="146"/>
      <c r="E428" s="146"/>
      <c r="F428" s="146"/>
      <c r="G428" s="146"/>
      <c r="H428" s="146"/>
      <c r="I428" s="146"/>
      <c r="J428" s="146"/>
      <c r="K428" s="146"/>
      <c r="L428" s="146"/>
      <c r="M428" s="146"/>
      <c r="N428" s="146"/>
      <c r="O428" s="146"/>
      <c r="P428" s="146"/>
      <c r="Q428" s="146"/>
      <c r="R428" s="146"/>
      <c r="S428" s="146"/>
      <c r="T428" s="146"/>
      <c r="U428" s="146"/>
      <c r="V428" s="146"/>
      <c r="W428" s="146"/>
      <c r="X428" s="146"/>
      <c r="Y428" s="146"/>
      <c r="Z428" s="146"/>
      <c r="AA428" s="146"/>
    </row>
    <row r="429" spans="1:27" ht="15.75" customHeight="1" x14ac:dyDescent="0.2">
      <c r="A429" s="146"/>
      <c r="B429" s="146"/>
      <c r="C429" s="146"/>
      <c r="D429" s="146"/>
      <c r="E429" s="146"/>
      <c r="F429" s="146"/>
      <c r="G429" s="146"/>
      <c r="H429" s="146"/>
      <c r="I429" s="146"/>
      <c r="J429" s="146"/>
      <c r="K429" s="146"/>
      <c r="L429" s="146"/>
      <c r="M429" s="146"/>
      <c r="N429" s="146"/>
      <c r="O429" s="146"/>
      <c r="P429" s="146"/>
      <c r="Q429" s="146"/>
      <c r="R429" s="146"/>
      <c r="S429" s="146"/>
      <c r="T429" s="146"/>
      <c r="U429" s="146"/>
      <c r="V429" s="146"/>
      <c r="W429" s="146"/>
      <c r="X429" s="146"/>
      <c r="Y429" s="146"/>
      <c r="Z429" s="146"/>
      <c r="AA429" s="146"/>
    </row>
    <row r="430" spans="1:27" ht="15.75" customHeight="1" x14ac:dyDescent="0.2">
      <c r="A430" s="146"/>
      <c r="B430" s="146"/>
      <c r="C430" s="146"/>
      <c r="D430" s="146"/>
      <c r="E430" s="146"/>
      <c r="F430" s="146"/>
      <c r="G430" s="146"/>
      <c r="H430" s="146"/>
      <c r="I430" s="146"/>
      <c r="J430" s="146"/>
      <c r="K430" s="146"/>
      <c r="L430" s="146"/>
      <c r="M430" s="146"/>
      <c r="N430" s="146"/>
      <c r="O430" s="146"/>
      <c r="P430" s="146"/>
      <c r="Q430" s="146"/>
      <c r="R430" s="146"/>
      <c r="S430" s="146"/>
      <c r="T430" s="146"/>
      <c r="U430" s="146"/>
      <c r="V430" s="146"/>
      <c r="W430" s="146"/>
      <c r="X430" s="146"/>
      <c r="Y430" s="146"/>
      <c r="Z430" s="146"/>
      <c r="AA430" s="146"/>
    </row>
    <row r="431" spans="1:27" ht="15.75" customHeight="1" x14ac:dyDescent="0.2">
      <c r="A431" s="146"/>
      <c r="B431" s="146"/>
      <c r="C431" s="146"/>
      <c r="D431" s="146"/>
      <c r="E431" s="146"/>
      <c r="F431" s="146"/>
      <c r="G431" s="146"/>
      <c r="H431" s="146"/>
      <c r="I431" s="146"/>
      <c r="J431" s="146"/>
      <c r="K431" s="146"/>
      <c r="L431" s="146"/>
      <c r="M431" s="146"/>
      <c r="N431" s="146"/>
      <c r="O431" s="146"/>
      <c r="P431" s="146"/>
      <c r="Q431" s="146"/>
      <c r="R431" s="146"/>
      <c r="S431" s="146"/>
      <c r="T431" s="146"/>
      <c r="U431" s="146"/>
      <c r="V431" s="146"/>
      <c r="W431" s="146"/>
      <c r="X431" s="146"/>
      <c r="Y431" s="146"/>
      <c r="Z431" s="146"/>
      <c r="AA431" s="146"/>
    </row>
    <row r="432" spans="1:27" ht="15.75" customHeight="1" x14ac:dyDescent="0.2">
      <c r="A432" s="146"/>
      <c r="B432" s="146"/>
      <c r="C432" s="146"/>
      <c r="D432" s="146"/>
      <c r="E432" s="146"/>
      <c r="F432" s="146"/>
      <c r="G432" s="146"/>
      <c r="H432" s="146"/>
      <c r="I432" s="146"/>
      <c r="J432" s="146"/>
      <c r="K432" s="146"/>
      <c r="L432" s="146"/>
      <c r="M432" s="146"/>
      <c r="N432" s="146"/>
      <c r="O432" s="146"/>
      <c r="P432" s="146"/>
      <c r="Q432" s="146"/>
      <c r="R432" s="146"/>
      <c r="S432" s="146"/>
      <c r="T432" s="146"/>
      <c r="U432" s="146"/>
      <c r="V432" s="146"/>
      <c r="W432" s="146"/>
      <c r="X432" s="146"/>
      <c r="Y432" s="146"/>
      <c r="Z432" s="146"/>
      <c r="AA432" s="146"/>
    </row>
    <row r="433" spans="1:27" ht="15.75" customHeight="1" x14ac:dyDescent="0.2">
      <c r="A433" s="146"/>
      <c r="B433" s="146"/>
      <c r="C433" s="146"/>
      <c r="D433" s="146"/>
      <c r="E433" s="146"/>
      <c r="F433" s="146"/>
      <c r="G433" s="146"/>
      <c r="H433" s="146"/>
      <c r="I433" s="146"/>
      <c r="J433" s="146"/>
      <c r="K433" s="146"/>
      <c r="L433" s="146"/>
      <c r="M433" s="146"/>
      <c r="N433" s="146"/>
      <c r="O433" s="146"/>
      <c r="P433" s="146"/>
      <c r="Q433" s="146"/>
      <c r="R433" s="146"/>
      <c r="S433" s="146"/>
      <c r="T433" s="146"/>
      <c r="U433" s="146"/>
      <c r="V433" s="146"/>
      <c r="W433" s="146"/>
      <c r="X433" s="146"/>
      <c r="Y433" s="146"/>
      <c r="Z433" s="146"/>
      <c r="AA433" s="146"/>
    </row>
    <row r="434" spans="1:27" ht="15.75" customHeight="1" x14ac:dyDescent="0.2">
      <c r="A434" s="146"/>
      <c r="B434" s="146"/>
      <c r="C434" s="146"/>
      <c r="D434" s="146"/>
      <c r="E434" s="146"/>
      <c r="F434" s="146"/>
      <c r="G434" s="146"/>
      <c r="H434" s="146"/>
      <c r="I434" s="146"/>
      <c r="J434" s="146"/>
      <c r="K434" s="146"/>
      <c r="L434" s="146"/>
      <c r="M434" s="146"/>
      <c r="N434" s="146"/>
      <c r="O434" s="146"/>
      <c r="P434" s="146"/>
      <c r="Q434" s="146"/>
      <c r="R434" s="146"/>
      <c r="S434" s="146"/>
      <c r="T434" s="146"/>
      <c r="U434" s="146"/>
      <c r="V434" s="146"/>
      <c r="W434" s="146"/>
      <c r="X434" s="146"/>
      <c r="Y434" s="146"/>
      <c r="Z434" s="146"/>
      <c r="AA434" s="146"/>
    </row>
    <row r="435" spans="1:27" ht="15.75" customHeight="1" x14ac:dyDescent="0.2">
      <c r="A435" s="146"/>
      <c r="B435" s="146"/>
      <c r="C435" s="146"/>
      <c r="D435" s="146"/>
      <c r="E435" s="146"/>
      <c r="F435" s="146"/>
      <c r="G435" s="146"/>
      <c r="H435" s="146"/>
      <c r="I435" s="146"/>
      <c r="J435" s="146"/>
      <c r="K435" s="146"/>
      <c r="L435" s="146"/>
      <c r="M435" s="146"/>
      <c r="N435" s="146"/>
      <c r="O435" s="146"/>
      <c r="P435" s="146"/>
      <c r="Q435" s="146"/>
      <c r="R435" s="146"/>
      <c r="S435" s="146"/>
      <c r="T435" s="146"/>
      <c r="U435" s="146"/>
      <c r="V435" s="146"/>
      <c r="W435" s="146"/>
      <c r="X435" s="146"/>
      <c r="Y435" s="146"/>
      <c r="Z435" s="146"/>
      <c r="AA435" s="146"/>
    </row>
    <row r="436" spans="1:27" ht="15.75" customHeight="1" x14ac:dyDescent="0.2">
      <c r="A436" s="146"/>
      <c r="B436" s="146"/>
      <c r="C436" s="146"/>
      <c r="D436" s="146"/>
      <c r="E436" s="146"/>
      <c r="F436" s="146"/>
      <c r="G436" s="146"/>
      <c r="H436" s="146"/>
      <c r="I436" s="146"/>
      <c r="J436" s="146"/>
      <c r="K436" s="146"/>
      <c r="L436" s="146"/>
      <c r="M436" s="146"/>
      <c r="N436" s="146"/>
      <c r="O436" s="146"/>
      <c r="P436" s="146"/>
      <c r="Q436" s="146"/>
      <c r="R436" s="146"/>
      <c r="S436" s="146"/>
      <c r="T436" s="146"/>
      <c r="U436" s="146"/>
      <c r="V436" s="146"/>
      <c r="W436" s="146"/>
      <c r="X436" s="146"/>
      <c r="Y436" s="146"/>
      <c r="Z436" s="146"/>
      <c r="AA436" s="146"/>
    </row>
    <row r="437" spans="1:27" ht="15.75" customHeight="1" x14ac:dyDescent="0.2">
      <c r="A437" s="146"/>
      <c r="B437" s="146"/>
      <c r="C437" s="146"/>
      <c r="D437" s="146"/>
      <c r="E437" s="146"/>
      <c r="F437" s="146"/>
      <c r="G437" s="146"/>
      <c r="H437" s="146"/>
      <c r="I437" s="146"/>
      <c r="J437" s="146"/>
      <c r="K437" s="146"/>
      <c r="L437" s="146"/>
      <c r="M437" s="146"/>
      <c r="N437" s="146"/>
      <c r="O437" s="146"/>
      <c r="P437" s="146"/>
      <c r="Q437" s="146"/>
      <c r="R437" s="146"/>
      <c r="S437" s="146"/>
      <c r="T437" s="146"/>
      <c r="U437" s="146"/>
      <c r="V437" s="146"/>
      <c r="W437" s="146"/>
      <c r="X437" s="146"/>
      <c r="Y437" s="146"/>
      <c r="Z437" s="146"/>
      <c r="AA437" s="146"/>
    </row>
    <row r="438" spans="1:27" ht="15.75" customHeight="1" x14ac:dyDescent="0.2">
      <c r="A438" s="146"/>
      <c r="B438" s="146"/>
      <c r="C438" s="146"/>
      <c r="D438" s="146"/>
      <c r="E438" s="146"/>
      <c r="F438" s="146"/>
      <c r="G438" s="146"/>
      <c r="H438" s="146"/>
      <c r="I438" s="146"/>
      <c r="J438" s="146"/>
      <c r="K438" s="146"/>
      <c r="L438" s="146"/>
      <c r="M438" s="146"/>
      <c r="N438" s="146"/>
      <c r="O438" s="146"/>
      <c r="P438" s="146"/>
      <c r="Q438" s="146"/>
      <c r="R438" s="146"/>
      <c r="S438" s="146"/>
      <c r="T438" s="146"/>
      <c r="U438" s="146"/>
      <c r="V438" s="146"/>
      <c r="W438" s="146"/>
      <c r="X438" s="146"/>
      <c r="Y438" s="146"/>
      <c r="Z438" s="146"/>
      <c r="AA438" s="146"/>
    </row>
    <row r="439" spans="1:27" ht="15.75" customHeight="1" x14ac:dyDescent="0.2">
      <c r="A439" s="146"/>
      <c r="B439" s="146"/>
      <c r="C439" s="146"/>
      <c r="D439" s="146"/>
      <c r="E439" s="146"/>
      <c r="F439" s="146"/>
      <c r="G439" s="146"/>
      <c r="H439" s="146"/>
      <c r="I439" s="146"/>
      <c r="J439" s="146"/>
      <c r="K439" s="146"/>
      <c r="L439" s="146"/>
      <c r="M439" s="146"/>
      <c r="N439" s="146"/>
      <c r="O439" s="146"/>
      <c r="P439" s="146"/>
      <c r="Q439" s="146"/>
      <c r="R439" s="146"/>
      <c r="S439" s="146"/>
      <c r="T439" s="146"/>
      <c r="U439" s="146"/>
      <c r="V439" s="146"/>
      <c r="W439" s="146"/>
      <c r="X439" s="146"/>
      <c r="Y439" s="146"/>
      <c r="Z439" s="146"/>
      <c r="AA439" s="146"/>
    </row>
    <row r="440" spans="1:27" ht="15.75" customHeight="1" x14ac:dyDescent="0.2">
      <c r="A440" s="146"/>
      <c r="B440" s="146"/>
      <c r="C440" s="146"/>
      <c r="D440" s="146"/>
      <c r="E440" s="146"/>
      <c r="F440" s="146"/>
      <c r="G440" s="146"/>
      <c r="H440" s="146"/>
      <c r="I440" s="146"/>
      <c r="J440" s="146"/>
      <c r="K440" s="146"/>
      <c r="L440" s="146"/>
      <c r="M440" s="146"/>
      <c r="N440" s="146"/>
      <c r="O440" s="146"/>
      <c r="P440" s="146"/>
      <c r="Q440" s="146"/>
      <c r="R440" s="146"/>
      <c r="S440" s="146"/>
      <c r="T440" s="146"/>
      <c r="U440" s="146"/>
      <c r="V440" s="146"/>
      <c r="W440" s="146"/>
      <c r="X440" s="146"/>
      <c r="Y440" s="146"/>
      <c r="Z440" s="146"/>
      <c r="AA440" s="146"/>
    </row>
    <row r="441" spans="1:27" ht="15.75" customHeight="1" x14ac:dyDescent="0.2">
      <c r="A441" s="146"/>
      <c r="B441" s="146"/>
      <c r="C441" s="146"/>
      <c r="D441" s="146"/>
      <c r="E441" s="146"/>
      <c r="F441" s="146"/>
      <c r="G441" s="146"/>
      <c r="H441" s="146"/>
      <c r="I441" s="146"/>
      <c r="J441" s="146"/>
      <c r="K441" s="146"/>
      <c r="L441" s="146"/>
      <c r="M441" s="146"/>
      <c r="N441" s="146"/>
      <c r="O441" s="146"/>
      <c r="P441" s="146"/>
      <c r="Q441" s="146"/>
      <c r="R441" s="146"/>
      <c r="S441" s="146"/>
      <c r="T441" s="146"/>
      <c r="U441" s="146"/>
      <c r="V441" s="146"/>
      <c r="W441" s="146"/>
      <c r="X441" s="146"/>
      <c r="Y441" s="146"/>
      <c r="Z441" s="146"/>
      <c r="AA441" s="146"/>
    </row>
    <row r="442" spans="1:27" ht="15.75" customHeight="1" x14ac:dyDescent="0.2">
      <c r="A442" s="146"/>
      <c r="B442" s="146"/>
      <c r="C442" s="146"/>
      <c r="D442" s="146"/>
      <c r="E442" s="146"/>
      <c r="F442" s="146"/>
      <c r="G442" s="146"/>
      <c r="H442" s="146"/>
      <c r="I442" s="146"/>
      <c r="J442" s="146"/>
      <c r="K442" s="146"/>
      <c r="L442" s="146"/>
      <c r="M442" s="146"/>
      <c r="N442" s="146"/>
      <c r="O442" s="146"/>
      <c r="P442" s="146"/>
      <c r="Q442" s="146"/>
      <c r="R442" s="146"/>
      <c r="S442" s="146"/>
      <c r="T442" s="146"/>
      <c r="U442" s="146"/>
      <c r="V442" s="146"/>
      <c r="W442" s="146"/>
      <c r="X442" s="146"/>
      <c r="Y442" s="146"/>
      <c r="Z442" s="146"/>
      <c r="AA442" s="146"/>
    </row>
    <row r="443" spans="1:27" ht="15.75" customHeight="1" x14ac:dyDescent="0.2">
      <c r="A443" s="146"/>
      <c r="B443" s="146"/>
      <c r="C443" s="146"/>
      <c r="D443" s="146"/>
      <c r="E443" s="146"/>
      <c r="F443" s="146"/>
      <c r="G443" s="146"/>
      <c r="H443" s="146"/>
      <c r="I443" s="146"/>
      <c r="J443" s="146"/>
      <c r="K443" s="146"/>
      <c r="L443" s="146"/>
      <c r="M443" s="146"/>
      <c r="N443" s="146"/>
      <c r="O443" s="146"/>
      <c r="P443" s="146"/>
      <c r="Q443" s="146"/>
      <c r="R443" s="146"/>
      <c r="S443" s="146"/>
      <c r="T443" s="146"/>
      <c r="U443" s="146"/>
      <c r="V443" s="146"/>
      <c r="W443" s="146"/>
      <c r="X443" s="146"/>
      <c r="Y443" s="146"/>
      <c r="Z443" s="146"/>
      <c r="AA443" s="146"/>
    </row>
    <row r="444" spans="1:27" ht="15.75" customHeight="1" x14ac:dyDescent="0.2">
      <c r="A444" s="146"/>
      <c r="B444" s="146"/>
      <c r="C444" s="146"/>
      <c r="D444" s="146"/>
      <c r="E444" s="146"/>
      <c r="F444" s="146"/>
      <c r="G444" s="146"/>
      <c r="H444" s="146"/>
      <c r="I444" s="146"/>
      <c r="J444" s="146"/>
      <c r="K444" s="146"/>
      <c r="L444" s="146"/>
      <c r="M444" s="146"/>
      <c r="N444" s="146"/>
      <c r="O444" s="146"/>
      <c r="P444" s="146"/>
      <c r="Q444" s="146"/>
      <c r="R444" s="146"/>
      <c r="S444" s="146"/>
      <c r="T444" s="146"/>
      <c r="U444" s="146"/>
      <c r="V444" s="146"/>
      <c r="W444" s="146"/>
      <c r="X444" s="146"/>
      <c r="Y444" s="146"/>
      <c r="Z444" s="146"/>
      <c r="AA444" s="146"/>
    </row>
    <row r="445" spans="1:27" ht="15.75" customHeight="1" x14ac:dyDescent="0.2">
      <c r="A445" s="146"/>
      <c r="B445" s="146"/>
      <c r="C445" s="146"/>
      <c r="D445" s="146"/>
      <c r="E445" s="146"/>
      <c r="F445" s="146"/>
      <c r="G445" s="146"/>
      <c r="H445" s="146"/>
      <c r="I445" s="146"/>
      <c r="J445" s="146"/>
      <c r="K445" s="146"/>
      <c r="L445" s="146"/>
      <c r="M445" s="146"/>
      <c r="N445" s="146"/>
      <c r="O445" s="146"/>
      <c r="P445" s="146"/>
      <c r="Q445" s="146"/>
      <c r="R445" s="146"/>
      <c r="S445" s="146"/>
      <c r="T445" s="146"/>
      <c r="U445" s="146"/>
      <c r="V445" s="146"/>
      <c r="W445" s="146"/>
      <c r="X445" s="146"/>
      <c r="Y445" s="146"/>
      <c r="Z445" s="146"/>
      <c r="AA445" s="146"/>
    </row>
    <row r="446" spans="1:27" ht="15.75" customHeight="1" x14ac:dyDescent="0.2">
      <c r="A446" s="146"/>
      <c r="B446" s="146"/>
      <c r="C446" s="146"/>
      <c r="D446" s="146"/>
      <c r="E446" s="146"/>
      <c r="F446" s="146"/>
      <c r="G446" s="146"/>
      <c r="H446" s="146"/>
      <c r="I446" s="146"/>
      <c r="J446" s="146"/>
      <c r="K446" s="146"/>
      <c r="L446" s="146"/>
      <c r="M446" s="146"/>
      <c r="N446" s="146"/>
      <c r="O446" s="146"/>
      <c r="P446" s="146"/>
      <c r="Q446" s="146"/>
      <c r="R446" s="146"/>
      <c r="S446" s="146"/>
      <c r="T446" s="146"/>
      <c r="U446" s="146"/>
      <c r="V446" s="146"/>
      <c r="W446" s="146"/>
      <c r="X446" s="146"/>
      <c r="Y446" s="146"/>
      <c r="Z446" s="146"/>
      <c r="AA446" s="146"/>
    </row>
    <row r="447" spans="1:27" ht="15.75" customHeight="1" x14ac:dyDescent="0.2">
      <c r="A447" s="146"/>
      <c r="B447" s="146"/>
      <c r="C447" s="146"/>
      <c r="D447" s="146"/>
      <c r="E447" s="146"/>
      <c r="F447" s="146"/>
      <c r="G447" s="146"/>
      <c r="H447" s="146"/>
      <c r="I447" s="146"/>
      <c r="J447" s="146"/>
      <c r="K447" s="146"/>
      <c r="L447" s="146"/>
      <c r="M447" s="146"/>
      <c r="N447" s="146"/>
      <c r="O447" s="146"/>
      <c r="P447" s="146"/>
      <c r="Q447" s="146"/>
      <c r="R447" s="146"/>
      <c r="S447" s="146"/>
      <c r="T447" s="146"/>
      <c r="U447" s="146"/>
      <c r="V447" s="146"/>
      <c r="W447" s="146"/>
      <c r="X447" s="146"/>
      <c r="Y447" s="146"/>
      <c r="Z447" s="146"/>
      <c r="AA447" s="146"/>
    </row>
    <row r="448" spans="1:27" ht="15.75" customHeight="1" x14ac:dyDescent="0.2">
      <c r="A448" s="146"/>
      <c r="B448" s="146"/>
      <c r="C448" s="146"/>
      <c r="D448" s="146"/>
      <c r="E448" s="146"/>
      <c r="F448" s="146"/>
      <c r="G448" s="146"/>
      <c r="H448" s="146"/>
      <c r="I448" s="146"/>
      <c r="J448" s="146"/>
      <c r="K448" s="146"/>
      <c r="L448" s="146"/>
      <c r="M448" s="146"/>
      <c r="N448" s="146"/>
      <c r="O448" s="146"/>
      <c r="P448" s="146"/>
      <c r="Q448" s="146"/>
      <c r="R448" s="146"/>
      <c r="S448" s="146"/>
      <c r="T448" s="146"/>
      <c r="U448" s="146"/>
      <c r="V448" s="146"/>
      <c r="W448" s="146"/>
      <c r="X448" s="146"/>
      <c r="Y448" s="146"/>
      <c r="Z448" s="146"/>
      <c r="AA448" s="146"/>
    </row>
    <row r="449" spans="1:27" ht="15.75" customHeight="1" x14ac:dyDescent="0.2">
      <c r="A449" s="146"/>
      <c r="B449" s="146"/>
      <c r="C449" s="146"/>
      <c r="D449" s="146"/>
      <c r="E449" s="146"/>
      <c r="F449" s="146"/>
      <c r="G449" s="146"/>
      <c r="H449" s="146"/>
      <c r="I449" s="146"/>
      <c r="J449" s="146"/>
      <c r="K449" s="146"/>
      <c r="L449" s="146"/>
      <c r="M449" s="146"/>
      <c r="N449" s="146"/>
      <c r="O449" s="146"/>
      <c r="P449" s="146"/>
      <c r="Q449" s="146"/>
      <c r="R449" s="146"/>
      <c r="S449" s="146"/>
      <c r="T449" s="146"/>
      <c r="U449" s="146"/>
      <c r="V449" s="146"/>
      <c r="W449" s="146"/>
      <c r="X449" s="146"/>
      <c r="Y449" s="146"/>
      <c r="Z449" s="146"/>
      <c r="AA449" s="146"/>
    </row>
    <row r="450" spans="1:27" ht="15.75" customHeight="1" x14ac:dyDescent="0.2">
      <c r="A450" s="146"/>
      <c r="B450" s="146"/>
      <c r="C450" s="146"/>
      <c r="D450" s="146"/>
      <c r="E450" s="146"/>
      <c r="F450" s="146"/>
      <c r="G450" s="146"/>
      <c r="H450" s="146"/>
      <c r="I450" s="146"/>
      <c r="J450" s="146"/>
      <c r="K450" s="146"/>
      <c r="L450" s="146"/>
      <c r="M450" s="146"/>
      <c r="N450" s="146"/>
      <c r="O450" s="146"/>
      <c r="P450" s="146"/>
      <c r="Q450" s="146"/>
      <c r="R450" s="146"/>
      <c r="S450" s="146"/>
      <c r="T450" s="146"/>
      <c r="U450" s="146"/>
      <c r="V450" s="146"/>
      <c r="W450" s="146"/>
      <c r="X450" s="146"/>
      <c r="Y450" s="146"/>
      <c r="Z450" s="146"/>
      <c r="AA450" s="146"/>
    </row>
    <row r="451" spans="1:27" ht="15.75" customHeight="1" x14ac:dyDescent="0.2">
      <c r="A451" s="146"/>
      <c r="B451" s="146"/>
      <c r="C451" s="146"/>
      <c r="D451" s="146"/>
      <c r="E451" s="146"/>
      <c r="F451" s="146"/>
      <c r="G451" s="146"/>
      <c r="H451" s="146"/>
      <c r="I451" s="146"/>
      <c r="J451" s="146"/>
      <c r="K451" s="146"/>
      <c r="L451" s="146"/>
      <c r="M451" s="146"/>
      <c r="N451" s="146"/>
      <c r="O451" s="146"/>
      <c r="P451" s="146"/>
      <c r="Q451" s="146"/>
      <c r="R451" s="146"/>
      <c r="S451" s="146"/>
      <c r="T451" s="146"/>
      <c r="U451" s="146"/>
      <c r="V451" s="146"/>
      <c r="W451" s="146"/>
      <c r="X451" s="146"/>
      <c r="Y451" s="146"/>
      <c r="Z451" s="146"/>
      <c r="AA451" s="146"/>
    </row>
    <row r="452" spans="1:27" ht="15.75" customHeight="1" x14ac:dyDescent="0.2">
      <c r="A452" s="146"/>
      <c r="B452" s="146"/>
      <c r="C452" s="146"/>
      <c r="D452" s="146"/>
      <c r="E452" s="146"/>
      <c r="F452" s="146"/>
      <c r="G452" s="146"/>
      <c r="H452" s="146"/>
      <c r="I452" s="146"/>
      <c r="J452" s="146"/>
      <c r="K452" s="146"/>
      <c r="L452" s="146"/>
      <c r="M452" s="146"/>
      <c r="N452" s="146"/>
      <c r="O452" s="146"/>
      <c r="P452" s="146"/>
      <c r="Q452" s="146"/>
      <c r="R452" s="146"/>
      <c r="S452" s="146"/>
      <c r="T452" s="146"/>
      <c r="U452" s="146"/>
      <c r="V452" s="146"/>
      <c r="W452" s="146"/>
      <c r="X452" s="146"/>
      <c r="Y452" s="146"/>
      <c r="Z452" s="146"/>
      <c r="AA452" s="146"/>
    </row>
    <row r="453" spans="1:27" ht="15.75" customHeight="1" x14ac:dyDescent="0.2">
      <c r="A453" s="146"/>
      <c r="B453" s="146"/>
      <c r="C453" s="146"/>
      <c r="D453" s="146"/>
      <c r="E453" s="146"/>
      <c r="F453" s="146"/>
      <c r="G453" s="146"/>
      <c r="H453" s="146"/>
      <c r="I453" s="146"/>
      <c r="J453" s="146"/>
      <c r="K453" s="146"/>
      <c r="L453" s="146"/>
      <c r="M453" s="146"/>
      <c r="N453" s="146"/>
      <c r="O453" s="146"/>
      <c r="P453" s="146"/>
      <c r="Q453" s="146"/>
      <c r="R453" s="146"/>
      <c r="S453" s="146"/>
      <c r="T453" s="146"/>
      <c r="U453" s="146"/>
      <c r="V453" s="146"/>
      <c r="W453" s="146"/>
      <c r="X453" s="146"/>
      <c r="Y453" s="146"/>
      <c r="Z453" s="146"/>
      <c r="AA453" s="146"/>
    </row>
    <row r="454" spans="1:27" ht="15.75" customHeight="1" x14ac:dyDescent="0.2">
      <c r="A454" s="146"/>
      <c r="B454" s="146"/>
      <c r="C454" s="146"/>
      <c r="D454" s="146"/>
      <c r="E454" s="146"/>
      <c r="F454" s="146"/>
      <c r="G454" s="146"/>
      <c r="H454" s="146"/>
      <c r="I454" s="146"/>
      <c r="J454" s="146"/>
      <c r="K454" s="146"/>
      <c r="L454" s="146"/>
      <c r="M454" s="146"/>
      <c r="N454" s="146"/>
      <c r="O454" s="146"/>
      <c r="P454" s="146"/>
      <c r="Q454" s="146"/>
      <c r="R454" s="146"/>
      <c r="S454" s="146"/>
      <c r="T454" s="146"/>
      <c r="U454" s="146"/>
      <c r="V454" s="146"/>
      <c r="W454" s="146"/>
      <c r="X454" s="146"/>
      <c r="Y454" s="146"/>
      <c r="Z454" s="146"/>
      <c r="AA454" s="146"/>
    </row>
    <row r="455" spans="1:27" ht="15.75" customHeight="1" x14ac:dyDescent="0.2">
      <c r="A455" s="146"/>
      <c r="B455" s="146"/>
      <c r="C455" s="146"/>
      <c r="D455" s="146"/>
      <c r="E455" s="146"/>
      <c r="F455" s="146"/>
      <c r="G455" s="146"/>
      <c r="H455" s="146"/>
      <c r="I455" s="146"/>
      <c r="J455" s="146"/>
      <c r="K455" s="146"/>
      <c r="L455" s="146"/>
      <c r="M455" s="146"/>
      <c r="N455" s="146"/>
      <c r="O455" s="146"/>
      <c r="P455" s="146"/>
      <c r="Q455" s="146"/>
      <c r="R455" s="146"/>
      <c r="S455" s="146"/>
      <c r="T455" s="146"/>
      <c r="U455" s="146"/>
      <c r="V455" s="146"/>
      <c r="W455" s="146"/>
      <c r="X455" s="146"/>
      <c r="Y455" s="146"/>
      <c r="Z455" s="146"/>
      <c r="AA455" s="146"/>
    </row>
    <row r="456" spans="1:27" ht="15.75" customHeight="1" x14ac:dyDescent="0.2">
      <c r="A456" s="146"/>
      <c r="B456" s="146"/>
      <c r="C456" s="146"/>
      <c r="D456" s="146"/>
      <c r="E456" s="146"/>
      <c r="F456" s="146"/>
      <c r="G456" s="146"/>
      <c r="H456" s="146"/>
      <c r="I456" s="146"/>
      <c r="J456" s="146"/>
      <c r="K456" s="146"/>
      <c r="L456" s="146"/>
      <c r="M456" s="146"/>
      <c r="N456" s="146"/>
      <c r="O456" s="146"/>
      <c r="P456" s="146"/>
      <c r="Q456" s="146"/>
      <c r="R456" s="146"/>
      <c r="S456" s="146"/>
      <c r="T456" s="146"/>
      <c r="U456" s="146"/>
      <c r="V456" s="146"/>
      <c r="W456" s="146"/>
      <c r="X456" s="146"/>
      <c r="Y456" s="146"/>
      <c r="Z456" s="146"/>
      <c r="AA456" s="146"/>
    </row>
    <row r="457" spans="1:27" ht="15.75" customHeight="1" x14ac:dyDescent="0.2">
      <c r="A457" s="146"/>
      <c r="B457" s="146"/>
      <c r="C457" s="146"/>
      <c r="D457" s="146"/>
      <c r="E457" s="146"/>
      <c r="F457" s="146"/>
      <c r="G457" s="146"/>
      <c r="H457" s="146"/>
      <c r="I457" s="146"/>
      <c r="J457" s="146"/>
      <c r="K457" s="146"/>
      <c r="L457" s="146"/>
      <c r="M457" s="146"/>
      <c r="N457" s="146"/>
      <c r="O457" s="146"/>
      <c r="P457" s="146"/>
      <c r="Q457" s="146"/>
      <c r="R457" s="146"/>
      <c r="S457" s="146"/>
      <c r="T457" s="146"/>
      <c r="U457" s="146"/>
      <c r="V457" s="146"/>
      <c r="W457" s="146"/>
      <c r="X457" s="146"/>
      <c r="Y457" s="146"/>
      <c r="Z457" s="146"/>
      <c r="AA457" s="146"/>
    </row>
    <row r="458" spans="1:27" ht="15.75" customHeight="1" x14ac:dyDescent="0.2">
      <c r="A458" s="146"/>
      <c r="B458" s="146"/>
      <c r="C458" s="146"/>
      <c r="D458" s="146"/>
      <c r="E458" s="146"/>
      <c r="F458" s="146"/>
      <c r="G458" s="146"/>
      <c r="H458" s="146"/>
      <c r="I458" s="146"/>
      <c r="J458" s="146"/>
      <c r="K458" s="146"/>
      <c r="L458" s="146"/>
      <c r="M458" s="146"/>
      <c r="N458" s="146"/>
      <c r="O458" s="146"/>
      <c r="P458" s="146"/>
      <c r="Q458" s="146"/>
      <c r="R458" s="146"/>
      <c r="S458" s="146"/>
      <c r="T458" s="146"/>
      <c r="U458" s="146"/>
      <c r="V458" s="146"/>
      <c r="W458" s="146"/>
      <c r="X458" s="146"/>
      <c r="Y458" s="146"/>
      <c r="Z458" s="146"/>
      <c r="AA458" s="146"/>
    </row>
    <row r="459" spans="1:27" ht="15.75" customHeight="1" x14ac:dyDescent="0.2">
      <c r="A459" s="146"/>
      <c r="B459" s="146"/>
      <c r="C459" s="146"/>
      <c r="D459" s="146"/>
      <c r="E459" s="146"/>
      <c r="F459" s="146"/>
      <c r="G459" s="146"/>
      <c r="H459" s="146"/>
      <c r="I459" s="146"/>
      <c r="J459" s="146"/>
      <c r="K459" s="146"/>
      <c r="L459" s="146"/>
      <c r="M459" s="146"/>
      <c r="N459" s="146"/>
      <c r="O459" s="146"/>
      <c r="P459" s="146"/>
      <c r="Q459" s="146"/>
      <c r="R459" s="146"/>
      <c r="S459" s="146"/>
      <c r="T459" s="146"/>
      <c r="U459" s="146"/>
      <c r="V459" s="146"/>
      <c r="W459" s="146"/>
      <c r="X459" s="146"/>
      <c r="Y459" s="146"/>
      <c r="Z459" s="146"/>
      <c r="AA459" s="146"/>
    </row>
    <row r="460" spans="1:27" ht="15.75" customHeight="1" x14ac:dyDescent="0.2">
      <c r="A460" s="146"/>
      <c r="B460" s="146"/>
      <c r="C460" s="146"/>
      <c r="D460" s="146"/>
      <c r="E460" s="146"/>
      <c r="F460" s="146"/>
      <c r="G460" s="146"/>
      <c r="H460" s="146"/>
      <c r="I460" s="146"/>
      <c r="J460" s="146"/>
      <c r="K460" s="146"/>
      <c r="L460" s="146"/>
      <c r="M460" s="146"/>
      <c r="N460" s="146"/>
      <c r="O460" s="146"/>
      <c r="P460" s="146"/>
      <c r="Q460" s="146"/>
      <c r="R460" s="146"/>
      <c r="S460" s="146"/>
      <c r="T460" s="146"/>
      <c r="U460" s="146"/>
      <c r="V460" s="146"/>
      <c r="W460" s="146"/>
      <c r="X460" s="146"/>
      <c r="Y460" s="146"/>
      <c r="Z460" s="146"/>
      <c r="AA460" s="146"/>
    </row>
    <row r="461" spans="1:27" ht="15.75" customHeight="1" x14ac:dyDescent="0.2">
      <c r="A461" s="146"/>
      <c r="B461" s="146"/>
      <c r="C461" s="146"/>
      <c r="D461" s="146"/>
      <c r="E461" s="146"/>
      <c r="F461" s="146"/>
      <c r="G461" s="146"/>
      <c r="H461" s="146"/>
      <c r="I461" s="146"/>
      <c r="J461" s="146"/>
      <c r="K461" s="146"/>
      <c r="L461" s="146"/>
      <c r="M461" s="146"/>
      <c r="N461" s="146"/>
      <c r="O461" s="146"/>
      <c r="P461" s="146"/>
      <c r="Q461" s="146"/>
      <c r="R461" s="146"/>
      <c r="S461" s="146"/>
      <c r="T461" s="146"/>
      <c r="U461" s="146"/>
      <c r="V461" s="146"/>
      <c r="W461" s="146"/>
      <c r="X461" s="146"/>
      <c r="Y461" s="146"/>
      <c r="Z461" s="146"/>
      <c r="AA461" s="146"/>
    </row>
    <row r="462" spans="1:27" ht="15.75" customHeight="1" x14ac:dyDescent="0.2">
      <c r="A462" s="146"/>
      <c r="B462" s="146"/>
      <c r="C462" s="146"/>
      <c r="D462" s="146"/>
      <c r="E462" s="146"/>
      <c r="F462" s="146"/>
      <c r="G462" s="146"/>
      <c r="H462" s="146"/>
      <c r="I462" s="146"/>
      <c r="J462" s="146"/>
      <c r="K462" s="146"/>
      <c r="L462" s="146"/>
      <c r="M462" s="146"/>
      <c r="N462" s="146"/>
      <c r="O462" s="146"/>
      <c r="P462" s="146"/>
      <c r="Q462" s="146"/>
      <c r="R462" s="146"/>
      <c r="S462" s="146"/>
      <c r="T462" s="146"/>
      <c r="U462" s="146"/>
      <c r="V462" s="146"/>
      <c r="W462" s="146"/>
      <c r="X462" s="146"/>
      <c r="Y462" s="146"/>
      <c r="Z462" s="146"/>
      <c r="AA462" s="146"/>
    </row>
    <row r="463" spans="1:27" ht="15.75" customHeight="1" x14ac:dyDescent="0.2">
      <c r="A463" s="146"/>
      <c r="B463" s="146"/>
      <c r="C463" s="146"/>
      <c r="D463" s="146"/>
      <c r="E463" s="146"/>
      <c r="F463" s="146"/>
      <c r="G463" s="146"/>
      <c r="H463" s="146"/>
      <c r="I463" s="146"/>
      <c r="J463" s="146"/>
      <c r="K463" s="146"/>
      <c r="L463" s="146"/>
      <c r="M463" s="146"/>
      <c r="N463" s="146"/>
      <c r="O463" s="146"/>
      <c r="P463" s="146"/>
      <c r="Q463" s="146"/>
      <c r="R463" s="146"/>
      <c r="S463" s="146"/>
      <c r="T463" s="146"/>
      <c r="U463" s="146"/>
      <c r="V463" s="146"/>
      <c r="W463" s="146"/>
      <c r="X463" s="146"/>
      <c r="Y463" s="146"/>
      <c r="Z463" s="146"/>
      <c r="AA463" s="146"/>
    </row>
    <row r="464" spans="1:27" ht="15.75" customHeight="1" x14ac:dyDescent="0.2">
      <c r="A464" s="146"/>
      <c r="B464" s="146"/>
      <c r="C464" s="146"/>
      <c r="D464" s="146"/>
      <c r="E464" s="146"/>
      <c r="F464" s="146"/>
      <c r="G464" s="146"/>
      <c r="H464" s="146"/>
      <c r="I464" s="146"/>
      <c r="J464" s="146"/>
      <c r="K464" s="146"/>
      <c r="L464" s="146"/>
      <c r="M464" s="146"/>
      <c r="N464" s="146"/>
      <c r="O464" s="146"/>
      <c r="P464" s="146"/>
      <c r="Q464" s="146"/>
      <c r="R464" s="146"/>
      <c r="S464" s="146"/>
      <c r="T464" s="146"/>
      <c r="U464" s="146"/>
      <c r="V464" s="146"/>
      <c r="W464" s="146"/>
      <c r="X464" s="146"/>
      <c r="Y464" s="146"/>
      <c r="Z464" s="146"/>
      <c r="AA464" s="146"/>
    </row>
    <row r="465" spans="1:27" ht="15.75" customHeight="1" x14ac:dyDescent="0.2">
      <c r="A465" s="146"/>
      <c r="B465" s="146"/>
      <c r="C465" s="146"/>
      <c r="D465" s="146"/>
      <c r="E465" s="146"/>
      <c r="F465" s="146"/>
      <c r="G465" s="146"/>
      <c r="H465" s="146"/>
      <c r="I465" s="146"/>
      <c r="J465" s="146"/>
      <c r="K465" s="146"/>
      <c r="L465" s="146"/>
      <c r="M465" s="146"/>
      <c r="N465" s="146"/>
      <c r="O465" s="146"/>
      <c r="P465" s="146"/>
      <c r="Q465" s="146"/>
      <c r="R465" s="146"/>
      <c r="S465" s="146"/>
      <c r="T465" s="146"/>
      <c r="U465" s="146"/>
      <c r="V465" s="146"/>
      <c r="W465" s="146"/>
      <c r="X465" s="146"/>
      <c r="Y465" s="146"/>
      <c r="Z465" s="146"/>
      <c r="AA465" s="146"/>
    </row>
    <row r="466" spans="1:27" ht="15.75" customHeight="1" x14ac:dyDescent="0.2">
      <c r="A466" s="146"/>
      <c r="B466" s="146"/>
      <c r="C466" s="146"/>
      <c r="D466" s="146"/>
      <c r="E466" s="146"/>
      <c r="F466" s="146"/>
      <c r="G466" s="146"/>
      <c r="H466" s="146"/>
      <c r="I466" s="146"/>
      <c r="J466" s="146"/>
      <c r="K466" s="146"/>
      <c r="L466" s="146"/>
      <c r="M466" s="146"/>
      <c r="N466" s="146"/>
      <c r="O466" s="146"/>
      <c r="P466" s="146"/>
      <c r="Q466" s="146"/>
      <c r="R466" s="146"/>
      <c r="S466" s="146"/>
      <c r="T466" s="146"/>
      <c r="U466" s="146"/>
      <c r="V466" s="146"/>
      <c r="W466" s="146"/>
      <c r="X466" s="146"/>
      <c r="Y466" s="146"/>
      <c r="Z466" s="146"/>
      <c r="AA466" s="146"/>
    </row>
    <row r="467" spans="1:27" ht="15.75" customHeight="1" x14ac:dyDescent="0.2">
      <c r="A467" s="146"/>
      <c r="B467" s="146"/>
      <c r="C467" s="146"/>
      <c r="D467" s="146"/>
      <c r="E467" s="146"/>
      <c r="F467" s="146"/>
      <c r="G467" s="146"/>
      <c r="H467" s="146"/>
      <c r="I467" s="146"/>
      <c r="J467" s="146"/>
      <c r="K467" s="146"/>
      <c r="L467" s="146"/>
      <c r="M467" s="146"/>
      <c r="N467" s="146"/>
      <c r="O467" s="146"/>
      <c r="P467" s="146"/>
      <c r="Q467" s="146"/>
      <c r="R467" s="146"/>
      <c r="S467" s="146"/>
      <c r="T467" s="146"/>
      <c r="U467" s="146"/>
      <c r="V467" s="146"/>
      <c r="W467" s="146"/>
      <c r="X467" s="146"/>
      <c r="Y467" s="146"/>
      <c r="Z467" s="146"/>
      <c r="AA467" s="146"/>
    </row>
    <row r="468" spans="1:27" ht="15.75" customHeight="1" x14ac:dyDescent="0.2">
      <c r="A468" s="146"/>
      <c r="B468" s="146"/>
      <c r="C468" s="146"/>
      <c r="D468" s="146"/>
      <c r="E468" s="146"/>
      <c r="F468" s="146"/>
      <c r="G468" s="146"/>
      <c r="H468" s="146"/>
      <c r="I468" s="146"/>
      <c r="J468" s="146"/>
      <c r="K468" s="146"/>
      <c r="L468" s="146"/>
      <c r="M468" s="146"/>
      <c r="N468" s="146"/>
      <c r="O468" s="146"/>
      <c r="P468" s="146"/>
      <c r="Q468" s="146"/>
      <c r="R468" s="146"/>
      <c r="S468" s="146"/>
      <c r="T468" s="146"/>
      <c r="U468" s="146"/>
      <c r="V468" s="146"/>
      <c r="W468" s="146"/>
      <c r="X468" s="146"/>
      <c r="Y468" s="146"/>
      <c r="Z468" s="146"/>
      <c r="AA468" s="146"/>
    </row>
    <row r="469" spans="1:27" ht="15.75" customHeight="1" x14ac:dyDescent="0.2">
      <c r="A469" s="146"/>
      <c r="B469" s="146"/>
      <c r="C469" s="146"/>
      <c r="D469" s="146"/>
      <c r="E469" s="146"/>
      <c r="F469" s="146"/>
      <c r="G469" s="146"/>
      <c r="H469" s="146"/>
      <c r="I469" s="146"/>
      <c r="J469" s="146"/>
      <c r="K469" s="146"/>
      <c r="L469" s="146"/>
      <c r="M469" s="146"/>
      <c r="N469" s="146"/>
      <c r="O469" s="146"/>
      <c r="P469" s="146"/>
      <c r="Q469" s="146"/>
      <c r="R469" s="146"/>
      <c r="S469" s="146"/>
      <c r="T469" s="146"/>
      <c r="U469" s="146"/>
      <c r="V469" s="146"/>
      <c r="W469" s="146"/>
      <c r="X469" s="146"/>
      <c r="Y469" s="146"/>
      <c r="Z469" s="146"/>
      <c r="AA469" s="146"/>
    </row>
    <row r="470" spans="1:27" ht="15.75" customHeight="1" x14ac:dyDescent="0.2">
      <c r="A470" s="146"/>
      <c r="B470" s="146"/>
      <c r="C470" s="146"/>
      <c r="D470" s="146"/>
      <c r="E470" s="146"/>
      <c r="F470" s="146"/>
      <c r="G470" s="146"/>
      <c r="H470" s="146"/>
      <c r="I470" s="146"/>
      <c r="J470" s="146"/>
      <c r="K470" s="146"/>
      <c r="L470" s="146"/>
      <c r="M470" s="146"/>
      <c r="N470" s="146"/>
      <c r="O470" s="146"/>
      <c r="P470" s="146"/>
      <c r="Q470" s="146"/>
      <c r="R470" s="146"/>
      <c r="S470" s="146"/>
      <c r="T470" s="146"/>
      <c r="U470" s="146"/>
      <c r="V470" s="146"/>
      <c r="W470" s="146"/>
      <c r="X470" s="146"/>
      <c r="Y470" s="146"/>
      <c r="Z470" s="146"/>
      <c r="AA470" s="146"/>
    </row>
    <row r="471" spans="1:27" ht="15.75" customHeight="1" x14ac:dyDescent="0.2">
      <c r="A471" s="146"/>
      <c r="B471" s="146"/>
      <c r="C471" s="146"/>
      <c r="D471" s="146"/>
      <c r="E471" s="146"/>
      <c r="F471" s="146"/>
      <c r="G471" s="146"/>
      <c r="H471" s="146"/>
      <c r="I471" s="146"/>
      <c r="J471" s="146"/>
      <c r="K471" s="146"/>
      <c r="L471" s="146"/>
      <c r="M471" s="146"/>
      <c r="N471" s="146"/>
      <c r="O471" s="146"/>
      <c r="P471" s="146"/>
      <c r="Q471" s="146"/>
      <c r="R471" s="146"/>
      <c r="S471" s="146"/>
      <c r="T471" s="146"/>
      <c r="U471" s="146"/>
      <c r="V471" s="146"/>
      <c r="W471" s="146"/>
      <c r="X471" s="146"/>
      <c r="Y471" s="146"/>
      <c r="Z471" s="146"/>
      <c r="AA471" s="146"/>
    </row>
    <row r="472" spans="1:27" ht="15.75" customHeight="1" x14ac:dyDescent="0.2">
      <c r="A472" s="146"/>
      <c r="B472" s="146"/>
      <c r="C472" s="146"/>
      <c r="D472" s="146"/>
      <c r="E472" s="146"/>
      <c r="F472" s="146"/>
      <c r="G472" s="146"/>
      <c r="H472" s="146"/>
      <c r="I472" s="146"/>
      <c r="J472" s="146"/>
      <c r="K472" s="146"/>
      <c r="L472" s="146"/>
      <c r="M472" s="146"/>
      <c r="N472" s="146"/>
      <c r="O472" s="146"/>
      <c r="P472" s="146"/>
      <c r="Q472" s="146"/>
      <c r="R472" s="146"/>
      <c r="S472" s="146"/>
      <c r="T472" s="146"/>
      <c r="U472" s="146"/>
      <c r="V472" s="146"/>
      <c r="W472" s="146"/>
      <c r="X472" s="146"/>
      <c r="Y472" s="146"/>
      <c r="Z472" s="146"/>
      <c r="AA472" s="146"/>
    </row>
    <row r="473" spans="1:27" ht="15.75" customHeight="1" x14ac:dyDescent="0.2">
      <c r="A473" s="146"/>
      <c r="B473" s="146"/>
      <c r="C473" s="146"/>
      <c r="D473" s="146"/>
      <c r="E473" s="146"/>
      <c r="F473" s="146"/>
      <c r="G473" s="146"/>
      <c r="H473" s="146"/>
      <c r="I473" s="146"/>
      <c r="J473" s="146"/>
      <c r="K473" s="146"/>
      <c r="L473" s="146"/>
      <c r="M473" s="146"/>
      <c r="N473" s="146"/>
      <c r="O473" s="146"/>
      <c r="P473" s="146"/>
      <c r="Q473" s="146"/>
      <c r="R473" s="146"/>
      <c r="S473" s="146"/>
      <c r="T473" s="146"/>
      <c r="U473" s="146"/>
      <c r="V473" s="146"/>
      <c r="W473" s="146"/>
      <c r="X473" s="146"/>
      <c r="Y473" s="146"/>
      <c r="Z473" s="146"/>
      <c r="AA473" s="146"/>
    </row>
    <row r="474" spans="1:27" ht="15.75" customHeight="1" x14ac:dyDescent="0.2">
      <c r="A474" s="146"/>
      <c r="B474" s="146"/>
      <c r="C474" s="146"/>
      <c r="D474" s="146"/>
      <c r="E474" s="146"/>
      <c r="F474" s="146"/>
      <c r="G474" s="146"/>
      <c r="H474" s="146"/>
      <c r="I474" s="146"/>
      <c r="J474" s="146"/>
      <c r="K474" s="146"/>
      <c r="L474" s="146"/>
      <c r="M474" s="146"/>
      <c r="N474" s="146"/>
      <c r="O474" s="146"/>
      <c r="P474" s="146"/>
      <c r="Q474" s="146"/>
      <c r="R474" s="146"/>
      <c r="S474" s="146"/>
      <c r="T474" s="146"/>
      <c r="U474" s="146"/>
      <c r="V474" s="146"/>
      <c r="W474" s="146"/>
      <c r="X474" s="146"/>
      <c r="Y474" s="146"/>
      <c r="Z474" s="146"/>
      <c r="AA474" s="146"/>
    </row>
    <row r="475" spans="1:27" ht="15.75" customHeight="1" x14ac:dyDescent="0.2">
      <c r="A475" s="146"/>
      <c r="B475" s="146"/>
      <c r="C475" s="146"/>
      <c r="D475" s="146"/>
      <c r="E475" s="146"/>
      <c r="F475" s="146"/>
      <c r="G475" s="146"/>
      <c r="H475" s="146"/>
      <c r="I475" s="146"/>
      <c r="J475" s="146"/>
      <c r="K475" s="146"/>
      <c r="L475" s="146"/>
      <c r="M475" s="146"/>
      <c r="N475" s="146"/>
      <c r="O475" s="146"/>
      <c r="P475" s="146"/>
      <c r="Q475" s="146"/>
      <c r="R475" s="146"/>
      <c r="S475" s="146"/>
      <c r="T475" s="146"/>
      <c r="U475" s="146"/>
      <c r="V475" s="146"/>
      <c r="W475" s="146"/>
      <c r="X475" s="146"/>
      <c r="Y475" s="146"/>
      <c r="Z475" s="146"/>
      <c r="AA475" s="146"/>
    </row>
    <row r="476" spans="1:27" ht="15.75" customHeight="1" x14ac:dyDescent="0.2">
      <c r="A476" s="146"/>
      <c r="B476" s="146"/>
      <c r="C476" s="146"/>
      <c r="D476" s="146"/>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row>
    <row r="477" spans="1:27" ht="15.75" customHeight="1" x14ac:dyDescent="0.2">
      <c r="A477" s="146"/>
      <c r="B477" s="146"/>
      <c r="C477" s="146"/>
      <c r="D477" s="146"/>
      <c r="E477" s="146"/>
      <c r="F477" s="146"/>
      <c r="G477" s="146"/>
      <c r="H477" s="146"/>
      <c r="I477" s="146"/>
      <c r="J477" s="146"/>
      <c r="K477" s="146"/>
      <c r="L477" s="146"/>
      <c r="M477" s="146"/>
      <c r="N477" s="146"/>
      <c r="O477" s="146"/>
      <c r="P477" s="146"/>
      <c r="Q477" s="146"/>
      <c r="R477" s="146"/>
      <c r="S477" s="146"/>
      <c r="T477" s="146"/>
      <c r="U477" s="146"/>
      <c r="V477" s="146"/>
      <c r="W477" s="146"/>
      <c r="X477" s="146"/>
      <c r="Y477" s="146"/>
      <c r="Z477" s="146"/>
      <c r="AA477" s="146"/>
    </row>
    <row r="478" spans="1:27" ht="15.75" customHeight="1" x14ac:dyDescent="0.2">
      <c r="A478" s="146"/>
      <c r="B478" s="146"/>
      <c r="C478" s="146"/>
      <c r="D478" s="146"/>
      <c r="E478" s="146"/>
      <c r="F478" s="146"/>
      <c r="G478" s="146"/>
      <c r="H478" s="146"/>
      <c r="I478" s="146"/>
      <c r="J478" s="146"/>
      <c r="K478" s="146"/>
      <c r="L478" s="146"/>
      <c r="M478" s="146"/>
      <c r="N478" s="146"/>
      <c r="O478" s="146"/>
      <c r="P478" s="146"/>
      <c r="Q478" s="146"/>
      <c r="R478" s="146"/>
      <c r="S478" s="146"/>
      <c r="T478" s="146"/>
      <c r="U478" s="146"/>
      <c r="V478" s="146"/>
      <c r="W478" s="146"/>
      <c r="X478" s="146"/>
      <c r="Y478" s="146"/>
      <c r="Z478" s="146"/>
      <c r="AA478" s="146"/>
    </row>
    <row r="479" spans="1:27" ht="15.75" customHeight="1" x14ac:dyDescent="0.2">
      <c r="A479" s="146"/>
      <c r="B479" s="146"/>
      <c r="C479" s="146"/>
      <c r="D479" s="146"/>
      <c r="E479" s="146"/>
      <c r="F479" s="146"/>
      <c r="G479" s="146"/>
      <c r="H479" s="146"/>
      <c r="I479" s="146"/>
      <c r="J479" s="146"/>
      <c r="K479" s="146"/>
      <c r="L479" s="146"/>
      <c r="M479" s="146"/>
      <c r="N479" s="146"/>
      <c r="O479" s="146"/>
      <c r="P479" s="146"/>
      <c r="Q479" s="146"/>
      <c r="R479" s="146"/>
      <c r="S479" s="146"/>
      <c r="T479" s="146"/>
      <c r="U479" s="146"/>
      <c r="V479" s="146"/>
      <c r="W479" s="146"/>
      <c r="X479" s="146"/>
      <c r="Y479" s="146"/>
      <c r="Z479" s="146"/>
      <c r="AA479" s="146"/>
    </row>
    <row r="480" spans="1:27" ht="15.75" customHeight="1" x14ac:dyDescent="0.2">
      <c r="A480" s="146"/>
      <c r="B480" s="146"/>
      <c r="C480" s="146"/>
      <c r="D480" s="146"/>
      <c r="E480" s="146"/>
      <c r="F480" s="146"/>
      <c r="G480" s="146"/>
      <c r="H480" s="146"/>
      <c r="I480" s="146"/>
      <c r="J480" s="146"/>
      <c r="K480" s="146"/>
      <c r="L480" s="146"/>
      <c r="M480" s="146"/>
      <c r="N480" s="146"/>
      <c r="O480" s="146"/>
      <c r="P480" s="146"/>
      <c r="Q480" s="146"/>
      <c r="R480" s="146"/>
      <c r="S480" s="146"/>
      <c r="T480" s="146"/>
      <c r="U480" s="146"/>
      <c r="V480" s="146"/>
      <c r="W480" s="146"/>
      <c r="X480" s="146"/>
      <c r="Y480" s="146"/>
      <c r="Z480" s="146"/>
      <c r="AA480" s="146"/>
    </row>
    <row r="481" spans="1:27" ht="15.75" customHeight="1" x14ac:dyDescent="0.2">
      <c r="A481" s="146"/>
      <c r="B481" s="146"/>
      <c r="C481" s="146"/>
      <c r="D481" s="146"/>
      <c r="E481" s="146"/>
      <c r="F481" s="146"/>
      <c r="G481" s="146"/>
      <c r="H481" s="146"/>
      <c r="I481" s="146"/>
      <c r="J481" s="146"/>
      <c r="K481" s="146"/>
      <c r="L481" s="146"/>
      <c r="M481" s="146"/>
      <c r="N481" s="146"/>
      <c r="O481" s="146"/>
      <c r="P481" s="146"/>
      <c r="Q481" s="146"/>
      <c r="R481" s="146"/>
      <c r="S481" s="146"/>
      <c r="T481" s="146"/>
      <c r="U481" s="146"/>
      <c r="V481" s="146"/>
      <c r="W481" s="146"/>
      <c r="X481" s="146"/>
      <c r="Y481" s="146"/>
      <c r="Z481" s="146"/>
      <c r="AA481" s="146"/>
    </row>
    <row r="482" spans="1:27" ht="15.75" customHeight="1" x14ac:dyDescent="0.2">
      <c r="A482" s="146"/>
      <c r="B482" s="146"/>
      <c r="C482" s="146"/>
      <c r="D482" s="146"/>
      <c r="E482" s="146"/>
      <c r="F482" s="146"/>
      <c r="G482" s="146"/>
      <c r="H482" s="146"/>
      <c r="I482" s="146"/>
      <c r="J482" s="146"/>
      <c r="K482" s="146"/>
      <c r="L482" s="146"/>
      <c r="M482" s="146"/>
      <c r="N482" s="146"/>
      <c r="O482" s="146"/>
      <c r="P482" s="146"/>
      <c r="Q482" s="146"/>
      <c r="R482" s="146"/>
      <c r="S482" s="146"/>
      <c r="T482" s="146"/>
      <c r="U482" s="146"/>
      <c r="V482" s="146"/>
      <c r="W482" s="146"/>
      <c r="X482" s="146"/>
      <c r="Y482" s="146"/>
      <c r="Z482" s="146"/>
      <c r="AA482" s="146"/>
    </row>
    <row r="483" spans="1:27" ht="15.75" customHeight="1" x14ac:dyDescent="0.2">
      <c r="A483" s="146"/>
      <c r="B483" s="146"/>
      <c r="C483" s="146"/>
      <c r="D483" s="146"/>
      <c r="E483" s="146"/>
      <c r="F483" s="146"/>
      <c r="G483" s="146"/>
      <c r="H483" s="146"/>
      <c r="I483" s="146"/>
      <c r="J483" s="146"/>
      <c r="K483" s="146"/>
      <c r="L483" s="146"/>
      <c r="M483" s="146"/>
      <c r="N483" s="146"/>
      <c r="O483" s="146"/>
      <c r="P483" s="146"/>
      <c r="Q483" s="146"/>
      <c r="R483" s="146"/>
      <c r="S483" s="146"/>
      <c r="T483" s="146"/>
      <c r="U483" s="146"/>
      <c r="V483" s="146"/>
      <c r="W483" s="146"/>
      <c r="X483" s="146"/>
      <c r="Y483" s="146"/>
      <c r="Z483" s="146"/>
      <c r="AA483" s="146"/>
    </row>
    <row r="484" spans="1:27" ht="15.75" customHeight="1" x14ac:dyDescent="0.2">
      <c r="A484" s="146"/>
      <c r="B484" s="146"/>
      <c r="C484" s="146"/>
      <c r="D484" s="146"/>
      <c r="E484" s="146"/>
      <c r="F484" s="146"/>
      <c r="G484" s="146"/>
      <c r="H484" s="146"/>
      <c r="I484" s="146"/>
      <c r="J484" s="146"/>
      <c r="K484" s="146"/>
      <c r="L484" s="146"/>
      <c r="M484" s="146"/>
      <c r="N484" s="146"/>
      <c r="O484" s="146"/>
      <c r="P484" s="146"/>
      <c r="Q484" s="146"/>
      <c r="R484" s="146"/>
      <c r="S484" s="146"/>
      <c r="T484" s="146"/>
      <c r="U484" s="146"/>
      <c r="V484" s="146"/>
      <c r="W484" s="146"/>
      <c r="X484" s="146"/>
      <c r="Y484" s="146"/>
      <c r="Z484" s="146"/>
      <c r="AA484" s="146"/>
    </row>
    <row r="485" spans="1:27" ht="15.75" customHeight="1" x14ac:dyDescent="0.2">
      <c r="A485" s="146"/>
      <c r="B485" s="146"/>
      <c r="C485" s="146"/>
      <c r="D485" s="146"/>
      <c r="E485" s="146"/>
      <c r="F485" s="146"/>
      <c r="G485" s="146"/>
      <c r="H485" s="146"/>
      <c r="I485" s="146"/>
      <c r="J485" s="146"/>
      <c r="K485" s="146"/>
      <c r="L485" s="146"/>
      <c r="M485" s="146"/>
      <c r="N485" s="146"/>
      <c r="O485" s="146"/>
      <c r="P485" s="146"/>
      <c r="Q485" s="146"/>
      <c r="R485" s="146"/>
      <c r="S485" s="146"/>
      <c r="T485" s="146"/>
      <c r="U485" s="146"/>
      <c r="V485" s="146"/>
      <c r="W485" s="146"/>
      <c r="X485" s="146"/>
      <c r="Y485" s="146"/>
      <c r="Z485" s="146"/>
      <c r="AA485" s="146"/>
    </row>
    <row r="486" spans="1:27" ht="15.75" customHeight="1" x14ac:dyDescent="0.2">
      <c r="A486" s="146"/>
      <c r="B486" s="146"/>
      <c r="C486" s="146"/>
      <c r="D486" s="146"/>
      <c r="E486" s="146"/>
      <c r="F486" s="146"/>
      <c r="G486" s="146"/>
      <c r="H486" s="146"/>
      <c r="I486" s="146"/>
      <c r="J486" s="146"/>
      <c r="K486" s="146"/>
      <c r="L486" s="146"/>
      <c r="M486" s="146"/>
      <c r="N486" s="146"/>
      <c r="O486" s="146"/>
      <c r="P486" s="146"/>
      <c r="Q486" s="146"/>
      <c r="R486" s="146"/>
      <c r="S486" s="146"/>
      <c r="T486" s="146"/>
      <c r="U486" s="146"/>
      <c r="V486" s="146"/>
      <c r="W486" s="146"/>
      <c r="X486" s="146"/>
      <c r="Y486" s="146"/>
      <c r="Z486" s="146"/>
      <c r="AA486" s="146"/>
    </row>
    <row r="487" spans="1:27" ht="15.75" customHeight="1" x14ac:dyDescent="0.2">
      <c r="A487" s="146"/>
      <c r="B487" s="146"/>
      <c r="C487" s="146"/>
      <c r="D487" s="146"/>
      <c r="E487" s="146"/>
      <c r="F487" s="146"/>
      <c r="G487" s="146"/>
      <c r="H487" s="146"/>
      <c r="I487" s="146"/>
      <c r="J487" s="146"/>
      <c r="K487" s="146"/>
      <c r="L487" s="146"/>
      <c r="M487" s="146"/>
      <c r="N487" s="146"/>
      <c r="O487" s="146"/>
      <c r="P487" s="146"/>
      <c r="Q487" s="146"/>
      <c r="R487" s="146"/>
      <c r="S487" s="146"/>
      <c r="T487" s="146"/>
      <c r="U487" s="146"/>
      <c r="V487" s="146"/>
      <c r="W487" s="146"/>
      <c r="X487" s="146"/>
      <c r="Y487" s="146"/>
      <c r="Z487" s="146"/>
      <c r="AA487" s="146"/>
    </row>
    <row r="488" spans="1:27" ht="15.75" customHeight="1" x14ac:dyDescent="0.2">
      <c r="A488" s="146"/>
      <c r="B488" s="146"/>
      <c r="C488" s="146"/>
      <c r="D488" s="146"/>
      <c r="E488" s="146"/>
      <c r="F488" s="146"/>
      <c r="G488" s="146"/>
      <c r="H488" s="146"/>
      <c r="I488" s="146"/>
      <c r="J488" s="146"/>
      <c r="K488" s="146"/>
      <c r="L488" s="146"/>
      <c r="M488" s="146"/>
      <c r="N488" s="146"/>
      <c r="O488" s="146"/>
      <c r="P488" s="146"/>
      <c r="Q488" s="146"/>
      <c r="R488" s="146"/>
      <c r="S488" s="146"/>
      <c r="T488" s="146"/>
      <c r="U488" s="146"/>
      <c r="V488" s="146"/>
      <c r="W488" s="146"/>
      <c r="X488" s="146"/>
      <c r="Y488" s="146"/>
      <c r="Z488" s="146"/>
      <c r="AA488" s="146"/>
    </row>
    <row r="489" spans="1:27" ht="15.75" customHeight="1" x14ac:dyDescent="0.2">
      <c r="A489" s="146"/>
      <c r="B489" s="146"/>
      <c r="C489" s="146"/>
      <c r="D489" s="146"/>
      <c r="E489" s="146"/>
      <c r="F489" s="146"/>
      <c r="G489" s="146"/>
      <c r="H489" s="146"/>
      <c r="I489" s="146"/>
      <c r="J489" s="146"/>
      <c r="K489" s="146"/>
      <c r="L489" s="146"/>
      <c r="M489" s="146"/>
      <c r="N489" s="146"/>
      <c r="O489" s="146"/>
      <c r="P489" s="146"/>
      <c r="Q489" s="146"/>
      <c r="R489" s="146"/>
      <c r="S489" s="146"/>
      <c r="T489" s="146"/>
      <c r="U489" s="146"/>
      <c r="V489" s="146"/>
      <c r="W489" s="146"/>
      <c r="X489" s="146"/>
      <c r="Y489" s="146"/>
      <c r="Z489" s="146"/>
      <c r="AA489" s="146"/>
    </row>
    <row r="490" spans="1:27" ht="15.75" customHeight="1" x14ac:dyDescent="0.2">
      <c r="A490" s="146"/>
      <c r="B490" s="146"/>
      <c r="C490" s="146"/>
      <c r="D490" s="146"/>
      <c r="E490" s="146"/>
      <c r="F490" s="146"/>
      <c r="G490" s="146"/>
      <c r="H490" s="146"/>
      <c r="I490" s="146"/>
      <c r="J490" s="146"/>
      <c r="K490" s="146"/>
      <c r="L490" s="146"/>
      <c r="M490" s="146"/>
      <c r="N490" s="146"/>
      <c r="O490" s="146"/>
      <c r="P490" s="146"/>
      <c r="Q490" s="146"/>
      <c r="R490" s="146"/>
      <c r="S490" s="146"/>
      <c r="T490" s="146"/>
      <c r="U490" s="146"/>
      <c r="V490" s="146"/>
      <c r="W490" s="146"/>
      <c r="X490" s="146"/>
      <c r="Y490" s="146"/>
      <c r="Z490" s="146"/>
      <c r="AA490" s="146"/>
    </row>
    <row r="491" spans="1:27" ht="15.75" customHeight="1" x14ac:dyDescent="0.2">
      <c r="A491" s="146"/>
      <c r="B491" s="146"/>
      <c r="C491" s="146"/>
      <c r="D491" s="146"/>
      <c r="E491" s="146"/>
      <c r="F491" s="146"/>
      <c r="G491" s="146"/>
      <c r="H491" s="146"/>
      <c r="I491" s="146"/>
      <c r="J491" s="146"/>
      <c r="K491" s="146"/>
      <c r="L491" s="146"/>
      <c r="M491" s="146"/>
      <c r="N491" s="146"/>
      <c r="O491" s="146"/>
      <c r="P491" s="146"/>
      <c r="Q491" s="146"/>
      <c r="R491" s="146"/>
      <c r="S491" s="146"/>
      <c r="T491" s="146"/>
      <c r="U491" s="146"/>
      <c r="V491" s="146"/>
      <c r="W491" s="146"/>
      <c r="X491" s="146"/>
      <c r="Y491" s="146"/>
      <c r="Z491" s="146"/>
      <c r="AA491" s="146"/>
    </row>
    <row r="492" spans="1:27" ht="15.75" customHeight="1" x14ac:dyDescent="0.2">
      <c r="A492" s="146"/>
      <c r="B492" s="146"/>
      <c r="C492" s="146"/>
      <c r="D492" s="146"/>
      <c r="E492" s="146"/>
      <c r="F492" s="146"/>
      <c r="G492" s="146"/>
      <c r="H492" s="146"/>
      <c r="I492" s="146"/>
      <c r="J492" s="146"/>
      <c r="K492" s="146"/>
      <c r="L492" s="146"/>
      <c r="M492" s="146"/>
      <c r="N492" s="146"/>
      <c r="O492" s="146"/>
      <c r="P492" s="146"/>
      <c r="Q492" s="146"/>
      <c r="R492" s="146"/>
      <c r="S492" s="146"/>
      <c r="T492" s="146"/>
      <c r="U492" s="146"/>
      <c r="V492" s="146"/>
      <c r="W492" s="146"/>
      <c r="X492" s="146"/>
      <c r="Y492" s="146"/>
      <c r="Z492" s="146"/>
      <c r="AA492" s="146"/>
    </row>
    <row r="493" spans="1:27" ht="15.75" customHeight="1" x14ac:dyDescent="0.2">
      <c r="A493" s="146"/>
      <c r="B493" s="146"/>
      <c r="C493" s="146"/>
      <c r="D493" s="146"/>
      <c r="E493" s="146"/>
      <c r="F493" s="146"/>
      <c r="G493" s="146"/>
      <c r="H493" s="146"/>
      <c r="I493" s="146"/>
      <c r="J493" s="146"/>
      <c r="K493" s="146"/>
      <c r="L493" s="146"/>
      <c r="M493" s="146"/>
      <c r="N493" s="146"/>
      <c r="O493" s="146"/>
      <c r="P493" s="146"/>
      <c r="Q493" s="146"/>
      <c r="R493" s="146"/>
      <c r="S493" s="146"/>
      <c r="T493" s="146"/>
      <c r="U493" s="146"/>
      <c r="V493" s="146"/>
      <c r="W493" s="146"/>
      <c r="X493" s="146"/>
      <c r="Y493" s="146"/>
      <c r="Z493" s="146"/>
      <c r="AA493" s="146"/>
    </row>
    <row r="494" spans="1:27" ht="15.75" customHeight="1" x14ac:dyDescent="0.2">
      <c r="A494" s="146"/>
      <c r="B494" s="146"/>
      <c r="C494" s="146"/>
      <c r="D494" s="146"/>
      <c r="E494" s="146"/>
      <c r="F494" s="146"/>
      <c r="G494" s="146"/>
      <c r="H494" s="146"/>
      <c r="I494" s="146"/>
      <c r="J494" s="146"/>
      <c r="K494" s="146"/>
      <c r="L494" s="146"/>
      <c r="M494" s="146"/>
      <c r="N494" s="146"/>
      <c r="O494" s="146"/>
      <c r="P494" s="146"/>
      <c r="Q494" s="146"/>
      <c r="R494" s="146"/>
      <c r="S494" s="146"/>
      <c r="T494" s="146"/>
      <c r="U494" s="146"/>
      <c r="V494" s="146"/>
      <c r="W494" s="146"/>
      <c r="X494" s="146"/>
      <c r="Y494" s="146"/>
      <c r="Z494" s="146"/>
      <c r="AA494" s="146"/>
    </row>
    <row r="495" spans="1:27" ht="15.75" customHeight="1" x14ac:dyDescent="0.2">
      <c r="A495" s="146"/>
      <c r="B495" s="146"/>
      <c r="C495" s="146"/>
      <c r="D495" s="146"/>
      <c r="E495" s="146"/>
      <c r="F495" s="146"/>
      <c r="G495" s="146"/>
      <c r="H495" s="146"/>
      <c r="I495" s="146"/>
      <c r="J495" s="146"/>
      <c r="K495" s="146"/>
      <c r="L495" s="146"/>
      <c r="M495" s="146"/>
      <c r="N495" s="146"/>
      <c r="O495" s="146"/>
      <c r="P495" s="146"/>
      <c r="Q495" s="146"/>
      <c r="R495" s="146"/>
      <c r="S495" s="146"/>
      <c r="T495" s="146"/>
      <c r="U495" s="146"/>
      <c r="V495" s="146"/>
      <c r="W495" s="146"/>
      <c r="X495" s="146"/>
      <c r="Y495" s="146"/>
      <c r="Z495" s="146"/>
      <c r="AA495" s="146"/>
    </row>
    <row r="496" spans="1:27" ht="15.75" customHeight="1" x14ac:dyDescent="0.2">
      <c r="A496" s="146"/>
      <c r="B496" s="146"/>
      <c r="C496" s="146"/>
      <c r="D496" s="146"/>
      <c r="E496" s="146"/>
      <c r="F496" s="146"/>
      <c r="G496" s="146"/>
      <c r="H496" s="146"/>
      <c r="I496" s="146"/>
      <c r="J496" s="146"/>
      <c r="K496" s="146"/>
      <c r="L496" s="146"/>
      <c r="M496" s="146"/>
      <c r="N496" s="146"/>
      <c r="O496" s="146"/>
      <c r="P496" s="146"/>
      <c r="Q496" s="146"/>
      <c r="R496" s="146"/>
      <c r="S496" s="146"/>
      <c r="T496" s="146"/>
      <c r="U496" s="146"/>
      <c r="V496" s="146"/>
      <c r="W496" s="146"/>
      <c r="X496" s="146"/>
      <c r="Y496" s="146"/>
      <c r="Z496" s="146"/>
      <c r="AA496" s="146"/>
    </row>
    <row r="497" spans="1:27" ht="15.75" customHeight="1" x14ac:dyDescent="0.2">
      <c r="A497" s="146"/>
      <c r="B497" s="146"/>
      <c r="C497" s="146"/>
      <c r="D497" s="146"/>
      <c r="E497" s="146"/>
      <c r="F497" s="146"/>
      <c r="G497" s="146"/>
      <c r="H497" s="146"/>
      <c r="I497" s="146"/>
      <c r="J497" s="146"/>
      <c r="K497" s="146"/>
      <c r="L497" s="146"/>
      <c r="M497" s="146"/>
      <c r="N497" s="146"/>
      <c r="O497" s="146"/>
      <c r="P497" s="146"/>
      <c r="Q497" s="146"/>
      <c r="R497" s="146"/>
      <c r="S497" s="146"/>
      <c r="T497" s="146"/>
      <c r="U497" s="146"/>
      <c r="V497" s="146"/>
      <c r="W497" s="146"/>
      <c r="X497" s="146"/>
      <c r="Y497" s="146"/>
      <c r="Z497" s="146"/>
      <c r="AA497" s="146"/>
    </row>
    <row r="498" spans="1:27" ht="15.75" customHeight="1" x14ac:dyDescent="0.2">
      <c r="A498" s="146"/>
      <c r="B498" s="146"/>
      <c r="C498" s="146"/>
      <c r="D498" s="146"/>
      <c r="E498" s="146"/>
      <c r="F498" s="146"/>
      <c r="G498" s="146"/>
      <c r="H498" s="146"/>
      <c r="I498" s="146"/>
      <c r="J498" s="146"/>
      <c r="K498" s="146"/>
      <c r="L498" s="146"/>
      <c r="M498" s="146"/>
      <c r="N498" s="146"/>
      <c r="O498" s="146"/>
      <c r="P498" s="146"/>
      <c r="Q498" s="146"/>
      <c r="R498" s="146"/>
      <c r="S498" s="146"/>
      <c r="T498" s="146"/>
      <c r="U498" s="146"/>
      <c r="V498" s="146"/>
      <c r="W498" s="146"/>
      <c r="X498" s="146"/>
      <c r="Y498" s="146"/>
      <c r="Z498" s="146"/>
      <c r="AA498" s="146"/>
    </row>
    <row r="499" spans="1:27" ht="15.75" customHeight="1" x14ac:dyDescent="0.2">
      <c r="A499" s="146"/>
      <c r="B499" s="146"/>
      <c r="C499" s="146"/>
      <c r="D499" s="146"/>
      <c r="E499" s="146"/>
      <c r="F499" s="146"/>
      <c r="G499" s="146"/>
      <c r="H499" s="146"/>
      <c r="I499" s="146"/>
      <c r="J499" s="146"/>
      <c r="K499" s="146"/>
      <c r="L499" s="146"/>
      <c r="M499" s="146"/>
      <c r="N499" s="146"/>
      <c r="O499" s="146"/>
      <c r="P499" s="146"/>
      <c r="Q499" s="146"/>
      <c r="R499" s="146"/>
      <c r="S499" s="146"/>
      <c r="T499" s="146"/>
      <c r="U499" s="146"/>
      <c r="V499" s="146"/>
      <c r="W499" s="146"/>
      <c r="X499" s="146"/>
      <c r="Y499" s="146"/>
      <c r="Z499" s="146"/>
      <c r="AA499" s="146"/>
    </row>
    <row r="500" spans="1:27" ht="15.75" customHeight="1" x14ac:dyDescent="0.2">
      <c r="A500" s="146"/>
      <c r="B500" s="146"/>
      <c r="C500" s="146"/>
      <c r="D500" s="146"/>
      <c r="E500" s="146"/>
      <c r="F500" s="146"/>
      <c r="G500" s="146"/>
      <c r="H500" s="146"/>
      <c r="I500" s="146"/>
      <c r="J500" s="146"/>
      <c r="K500" s="146"/>
      <c r="L500" s="146"/>
      <c r="M500" s="146"/>
      <c r="N500" s="146"/>
      <c r="O500" s="146"/>
      <c r="P500" s="146"/>
      <c r="Q500" s="146"/>
      <c r="R500" s="146"/>
      <c r="S500" s="146"/>
      <c r="T500" s="146"/>
      <c r="U500" s="146"/>
      <c r="V500" s="146"/>
      <c r="W500" s="146"/>
      <c r="X500" s="146"/>
      <c r="Y500" s="146"/>
      <c r="Z500" s="146"/>
      <c r="AA500" s="146"/>
    </row>
    <row r="501" spans="1:27" ht="15.75" customHeight="1" x14ac:dyDescent="0.2">
      <c r="A501" s="146"/>
      <c r="B501" s="146"/>
      <c r="C501" s="146"/>
      <c r="D501" s="146"/>
      <c r="E501" s="146"/>
      <c r="F501" s="146"/>
      <c r="G501" s="146"/>
      <c r="H501" s="146"/>
      <c r="I501" s="146"/>
      <c r="J501" s="146"/>
      <c r="K501" s="146"/>
      <c r="L501" s="146"/>
      <c r="M501" s="146"/>
      <c r="N501" s="146"/>
      <c r="O501" s="146"/>
      <c r="P501" s="146"/>
      <c r="Q501" s="146"/>
      <c r="R501" s="146"/>
      <c r="S501" s="146"/>
      <c r="T501" s="146"/>
      <c r="U501" s="146"/>
      <c r="V501" s="146"/>
      <c r="W501" s="146"/>
      <c r="X501" s="146"/>
      <c r="Y501" s="146"/>
      <c r="Z501" s="146"/>
      <c r="AA501" s="146"/>
    </row>
    <row r="502" spans="1:27" ht="15.75" customHeight="1" x14ac:dyDescent="0.2">
      <c r="A502" s="146"/>
      <c r="B502" s="146"/>
      <c r="C502" s="146"/>
      <c r="D502" s="146"/>
      <c r="E502" s="146"/>
      <c r="F502" s="146"/>
      <c r="G502" s="146"/>
      <c r="H502" s="146"/>
      <c r="I502" s="146"/>
      <c r="J502" s="146"/>
      <c r="K502" s="146"/>
      <c r="L502" s="146"/>
      <c r="M502" s="146"/>
      <c r="N502" s="146"/>
      <c r="O502" s="146"/>
      <c r="P502" s="146"/>
      <c r="Q502" s="146"/>
      <c r="R502" s="146"/>
      <c r="S502" s="146"/>
      <c r="T502" s="146"/>
      <c r="U502" s="146"/>
      <c r="V502" s="146"/>
      <c r="W502" s="146"/>
      <c r="X502" s="146"/>
      <c r="Y502" s="146"/>
      <c r="Z502" s="146"/>
      <c r="AA502" s="146"/>
    </row>
    <row r="503" spans="1:27" ht="15.75" customHeight="1" x14ac:dyDescent="0.2">
      <c r="A503" s="146"/>
      <c r="B503" s="146"/>
      <c r="C503" s="146"/>
      <c r="D503" s="146"/>
      <c r="E503" s="146"/>
      <c r="F503" s="146"/>
      <c r="G503" s="146"/>
      <c r="H503" s="146"/>
      <c r="I503" s="146"/>
      <c r="J503" s="146"/>
      <c r="K503" s="146"/>
      <c r="L503" s="146"/>
      <c r="M503" s="146"/>
      <c r="N503" s="146"/>
      <c r="O503" s="146"/>
      <c r="P503" s="146"/>
      <c r="Q503" s="146"/>
      <c r="R503" s="146"/>
      <c r="S503" s="146"/>
      <c r="T503" s="146"/>
      <c r="U503" s="146"/>
      <c r="V503" s="146"/>
      <c r="W503" s="146"/>
      <c r="X503" s="146"/>
      <c r="Y503" s="146"/>
      <c r="Z503" s="146"/>
      <c r="AA503" s="146"/>
    </row>
    <row r="504" spans="1:27" ht="15.75" customHeight="1" x14ac:dyDescent="0.2">
      <c r="A504" s="146"/>
      <c r="B504" s="146"/>
      <c r="C504" s="146"/>
      <c r="D504" s="146"/>
      <c r="E504" s="146"/>
      <c r="F504" s="146"/>
      <c r="G504" s="146"/>
      <c r="H504" s="146"/>
      <c r="I504" s="146"/>
      <c r="J504" s="146"/>
      <c r="K504" s="146"/>
      <c r="L504" s="146"/>
      <c r="M504" s="146"/>
      <c r="N504" s="146"/>
      <c r="O504" s="146"/>
      <c r="P504" s="146"/>
      <c r="Q504" s="146"/>
      <c r="R504" s="146"/>
      <c r="S504" s="146"/>
      <c r="T504" s="146"/>
      <c r="U504" s="146"/>
      <c r="V504" s="146"/>
      <c r="W504" s="146"/>
      <c r="X504" s="146"/>
      <c r="Y504" s="146"/>
      <c r="Z504" s="146"/>
      <c r="AA504" s="146"/>
    </row>
    <row r="505" spans="1:27" ht="15.75" customHeight="1" x14ac:dyDescent="0.2">
      <c r="A505" s="146"/>
      <c r="B505" s="146"/>
      <c r="C505" s="146"/>
      <c r="D505" s="146"/>
      <c r="E505" s="146"/>
      <c r="F505" s="146"/>
      <c r="G505" s="146"/>
      <c r="H505" s="146"/>
      <c r="I505" s="146"/>
      <c r="J505" s="146"/>
      <c r="K505" s="146"/>
      <c r="L505" s="146"/>
      <c r="M505" s="146"/>
      <c r="N505" s="146"/>
      <c r="O505" s="146"/>
      <c r="P505" s="146"/>
      <c r="Q505" s="146"/>
      <c r="R505" s="146"/>
      <c r="S505" s="146"/>
      <c r="T505" s="146"/>
      <c r="U505" s="146"/>
      <c r="V505" s="146"/>
      <c r="W505" s="146"/>
      <c r="X505" s="146"/>
      <c r="Y505" s="146"/>
      <c r="Z505" s="146"/>
      <c r="AA505" s="146"/>
    </row>
    <row r="506" spans="1:27" ht="15.75" customHeight="1" x14ac:dyDescent="0.2">
      <c r="A506" s="146"/>
      <c r="B506" s="146"/>
      <c r="C506" s="146"/>
      <c r="D506" s="146"/>
      <c r="E506" s="146"/>
      <c r="F506" s="146"/>
      <c r="G506" s="146"/>
      <c r="H506" s="146"/>
      <c r="I506" s="146"/>
      <c r="J506" s="146"/>
      <c r="K506" s="146"/>
      <c r="L506" s="146"/>
      <c r="M506" s="146"/>
      <c r="N506" s="146"/>
      <c r="O506" s="146"/>
      <c r="P506" s="146"/>
      <c r="Q506" s="146"/>
      <c r="R506" s="146"/>
      <c r="S506" s="146"/>
      <c r="T506" s="146"/>
      <c r="U506" s="146"/>
      <c r="V506" s="146"/>
      <c r="W506" s="146"/>
      <c r="X506" s="146"/>
      <c r="Y506" s="146"/>
      <c r="Z506" s="146"/>
      <c r="AA506" s="146"/>
    </row>
    <row r="507" spans="1:27" ht="15.75" customHeight="1" x14ac:dyDescent="0.2">
      <c r="A507" s="146"/>
      <c r="B507" s="146"/>
      <c r="C507" s="146"/>
      <c r="D507" s="146"/>
      <c r="E507" s="146"/>
      <c r="F507" s="146"/>
      <c r="G507" s="146"/>
      <c r="H507" s="146"/>
      <c r="I507" s="146"/>
      <c r="J507" s="146"/>
      <c r="K507" s="146"/>
      <c r="L507" s="146"/>
      <c r="M507" s="146"/>
      <c r="N507" s="146"/>
      <c r="O507" s="146"/>
      <c r="P507" s="146"/>
      <c r="Q507" s="146"/>
      <c r="R507" s="146"/>
      <c r="S507" s="146"/>
      <c r="T507" s="146"/>
      <c r="U507" s="146"/>
      <c r="V507" s="146"/>
      <c r="W507" s="146"/>
      <c r="X507" s="146"/>
      <c r="Y507" s="146"/>
      <c r="Z507" s="146"/>
      <c r="AA507" s="146"/>
    </row>
    <row r="508" spans="1:27" ht="15.75" customHeight="1" x14ac:dyDescent="0.2">
      <c r="A508" s="146"/>
      <c r="B508" s="146"/>
      <c r="C508" s="146"/>
      <c r="D508" s="146"/>
      <c r="E508" s="146"/>
      <c r="F508" s="146"/>
      <c r="G508" s="146"/>
      <c r="H508" s="146"/>
      <c r="I508" s="146"/>
      <c r="J508" s="146"/>
      <c r="K508" s="146"/>
      <c r="L508" s="146"/>
      <c r="M508" s="146"/>
      <c r="N508" s="146"/>
      <c r="O508" s="146"/>
      <c r="P508" s="146"/>
      <c r="Q508" s="146"/>
      <c r="R508" s="146"/>
      <c r="S508" s="146"/>
      <c r="T508" s="146"/>
      <c r="U508" s="146"/>
      <c r="V508" s="146"/>
      <c r="W508" s="146"/>
      <c r="X508" s="146"/>
      <c r="Y508" s="146"/>
      <c r="Z508" s="146"/>
      <c r="AA508" s="146"/>
    </row>
    <row r="509" spans="1:27" ht="15.75" customHeight="1" x14ac:dyDescent="0.2">
      <c r="A509" s="146"/>
      <c r="B509" s="146"/>
      <c r="C509" s="146"/>
      <c r="D509" s="146"/>
      <c r="E509" s="146"/>
      <c r="F509" s="146"/>
      <c r="G509" s="146"/>
      <c r="H509" s="146"/>
      <c r="I509" s="146"/>
      <c r="J509" s="146"/>
      <c r="K509" s="146"/>
      <c r="L509" s="146"/>
      <c r="M509" s="146"/>
      <c r="N509" s="146"/>
      <c r="O509" s="146"/>
      <c r="P509" s="146"/>
      <c r="Q509" s="146"/>
      <c r="R509" s="146"/>
      <c r="S509" s="146"/>
      <c r="T509" s="146"/>
      <c r="U509" s="146"/>
      <c r="V509" s="146"/>
      <c r="W509" s="146"/>
      <c r="X509" s="146"/>
      <c r="Y509" s="146"/>
      <c r="Z509" s="146"/>
      <c r="AA509" s="146"/>
    </row>
    <row r="510" spans="1:27" ht="15.75" customHeight="1" x14ac:dyDescent="0.2">
      <c r="A510" s="146"/>
      <c r="B510" s="146"/>
      <c r="C510" s="146"/>
      <c r="D510" s="146"/>
      <c r="E510" s="146"/>
      <c r="F510" s="146"/>
      <c r="G510" s="146"/>
      <c r="H510" s="146"/>
      <c r="I510" s="146"/>
      <c r="J510" s="146"/>
      <c r="K510" s="146"/>
      <c r="L510" s="146"/>
      <c r="M510" s="146"/>
      <c r="N510" s="146"/>
      <c r="O510" s="146"/>
      <c r="P510" s="146"/>
      <c r="Q510" s="146"/>
      <c r="R510" s="146"/>
      <c r="S510" s="146"/>
      <c r="T510" s="146"/>
      <c r="U510" s="146"/>
      <c r="V510" s="146"/>
      <c r="W510" s="146"/>
      <c r="X510" s="146"/>
      <c r="Y510" s="146"/>
      <c r="Z510" s="146"/>
      <c r="AA510" s="146"/>
    </row>
    <row r="511" spans="1:27" ht="15.75" customHeight="1" x14ac:dyDescent="0.2">
      <c r="A511" s="146"/>
      <c r="B511" s="146"/>
      <c r="C511" s="146"/>
      <c r="D511" s="146"/>
      <c r="E511" s="146"/>
      <c r="F511" s="146"/>
      <c r="G511" s="146"/>
      <c r="H511" s="146"/>
      <c r="I511" s="146"/>
      <c r="J511" s="146"/>
      <c r="K511" s="146"/>
      <c r="L511" s="146"/>
      <c r="M511" s="146"/>
      <c r="N511" s="146"/>
      <c r="O511" s="146"/>
      <c r="P511" s="146"/>
      <c r="Q511" s="146"/>
      <c r="R511" s="146"/>
      <c r="S511" s="146"/>
      <c r="T511" s="146"/>
      <c r="U511" s="146"/>
      <c r="V511" s="146"/>
      <c r="W511" s="146"/>
      <c r="X511" s="146"/>
      <c r="Y511" s="146"/>
      <c r="Z511" s="146"/>
      <c r="AA511" s="146"/>
    </row>
    <row r="512" spans="1:27" ht="15.75" customHeight="1" x14ac:dyDescent="0.2">
      <c r="A512" s="146"/>
      <c r="B512" s="146"/>
      <c r="C512" s="146"/>
      <c r="D512" s="146"/>
      <c r="E512" s="146"/>
      <c r="F512" s="146"/>
      <c r="G512" s="146"/>
      <c r="H512" s="146"/>
      <c r="I512" s="146"/>
      <c r="J512" s="146"/>
      <c r="K512" s="146"/>
      <c r="L512" s="146"/>
      <c r="M512" s="146"/>
      <c r="N512" s="146"/>
      <c r="O512" s="146"/>
      <c r="P512" s="146"/>
      <c r="Q512" s="146"/>
      <c r="R512" s="146"/>
      <c r="S512" s="146"/>
      <c r="T512" s="146"/>
      <c r="U512" s="146"/>
      <c r="V512" s="146"/>
      <c r="W512" s="146"/>
      <c r="X512" s="146"/>
      <c r="Y512" s="146"/>
      <c r="Z512" s="146"/>
      <c r="AA512" s="146"/>
    </row>
    <row r="513" spans="1:27" ht="15.75" customHeight="1" x14ac:dyDescent="0.2">
      <c r="A513" s="146"/>
      <c r="B513" s="146"/>
      <c r="C513" s="146"/>
      <c r="D513" s="146"/>
      <c r="E513" s="146"/>
      <c r="F513" s="146"/>
      <c r="G513" s="146"/>
      <c r="H513" s="146"/>
      <c r="I513" s="146"/>
      <c r="J513" s="146"/>
      <c r="K513" s="146"/>
      <c r="L513" s="146"/>
      <c r="M513" s="146"/>
      <c r="N513" s="146"/>
      <c r="O513" s="146"/>
      <c r="P513" s="146"/>
      <c r="Q513" s="146"/>
      <c r="R513" s="146"/>
      <c r="S513" s="146"/>
      <c r="T513" s="146"/>
      <c r="U513" s="146"/>
      <c r="V513" s="146"/>
      <c r="W513" s="146"/>
      <c r="X513" s="146"/>
      <c r="Y513" s="146"/>
      <c r="Z513" s="146"/>
      <c r="AA513" s="146"/>
    </row>
    <row r="514" spans="1:27" ht="15.75" customHeight="1" x14ac:dyDescent="0.2">
      <c r="A514" s="146"/>
      <c r="B514" s="146"/>
      <c r="C514" s="146"/>
      <c r="D514" s="146"/>
      <c r="E514" s="146"/>
      <c r="F514" s="146"/>
      <c r="G514" s="146"/>
      <c r="H514" s="146"/>
      <c r="I514" s="146"/>
      <c r="J514" s="146"/>
      <c r="K514" s="146"/>
      <c r="L514" s="146"/>
      <c r="M514" s="146"/>
      <c r="N514" s="146"/>
      <c r="O514" s="146"/>
      <c r="P514" s="146"/>
      <c r="Q514" s="146"/>
      <c r="R514" s="146"/>
      <c r="S514" s="146"/>
      <c r="T514" s="146"/>
      <c r="U514" s="146"/>
      <c r="V514" s="146"/>
      <c r="W514" s="146"/>
      <c r="X514" s="146"/>
      <c r="Y514" s="146"/>
      <c r="Z514" s="146"/>
      <c r="AA514" s="146"/>
    </row>
    <row r="515" spans="1:27" ht="15.75" customHeight="1" x14ac:dyDescent="0.2">
      <c r="A515" s="146"/>
      <c r="B515" s="146"/>
      <c r="C515" s="146"/>
      <c r="D515" s="146"/>
      <c r="E515" s="146"/>
      <c r="F515" s="146"/>
      <c r="G515" s="146"/>
      <c r="H515" s="146"/>
      <c r="I515" s="146"/>
      <c r="J515" s="146"/>
      <c r="K515" s="146"/>
      <c r="L515" s="146"/>
      <c r="M515" s="146"/>
      <c r="N515" s="146"/>
      <c r="O515" s="146"/>
      <c r="P515" s="146"/>
      <c r="Q515" s="146"/>
      <c r="R515" s="146"/>
      <c r="S515" s="146"/>
      <c r="T515" s="146"/>
      <c r="U515" s="146"/>
      <c r="V515" s="146"/>
      <c r="W515" s="146"/>
      <c r="X515" s="146"/>
      <c r="Y515" s="146"/>
      <c r="Z515" s="146"/>
      <c r="AA515" s="146"/>
    </row>
    <row r="516" spans="1:27" ht="15.75" customHeight="1" x14ac:dyDescent="0.2">
      <c r="A516" s="146"/>
      <c r="B516" s="146"/>
      <c r="C516" s="146"/>
      <c r="D516" s="146"/>
      <c r="E516" s="146"/>
      <c r="F516" s="146"/>
      <c r="G516" s="146"/>
      <c r="H516" s="146"/>
      <c r="I516" s="146"/>
      <c r="J516" s="146"/>
      <c r="K516" s="146"/>
      <c r="L516" s="146"/>
      <c r="M516" s="146"/>
      <c r="N516" s="146"/>
      <c r="O516" s="146"/>
      <c r="P516" s="146"/>
      <c r="Q516" s="146"/>
      <c r="R516" s="146"/>
      <c r="S516" s="146"/>
      <c r="T516" s="146"/>
      <c r="U516" s="146"/>
      <c r="V516" s="146"/>
      <c r="W516" s="146"/>
      <c r="X516" s="146"/>
      <c r="Y516" s="146"/>
      <c r="Z516" s="146"/>
      <c r="AA516" s="146"/>
    </row>
    <row r="517" spans="1:27" ht="15.75" customHeight="1" x14ac:dyDescent="0.2">
      <c r="A517" s="146"/>
      <c r="B517" s="146"/>
      <c r="C517" s="146"/>
      <c r="D517" s="146"/>
      <c r="E517" s="146"/>
      <c r="F517" s="146"/>
      <c r="G517" s="146"/>
      <c r="H517" s="146"/>
      <c r="I517" s="146"/>
      <c r="J517" s="146"/>
      <c r="K517" s="146"/>
      <c r="L517" s="146"/>
      <c r="M517" s="146"/>
      <c r="N517" s="146"/>
      <c r="O517" s="146"/>
      <c r="P517" s="146"/>
      <c r="Q517" s="146"/>
      <c r="R517" s="146"/>
      <c r="S517" s="146"/>
      <c r="T517" s="146"/>
      <c r="U517" s="146"/>
      <c r="V517" s="146"/>
      <c r="W517" s="146"/>
      <c r="X517" s="146"/>
      <c r="Y517" s="146"/>
      <c r="Z517" s="146"/>
      <c r="AA517" s="146"/>
    </row>
    <row r="518" spans="1:27" ht="15.75" customHeight="1" x14ac:dyDescent="0.2">
      <c r="A518" s="146"/>
      <c r="B518" s="146"/>
      <c r="C518" s="146"/>
      <c r="D518" s="146"/>
      <c r="E518" s="146"/>
      <c r="F518" s="146"/>
      <c r="G518" s="146"/>
      <c r="H518" s="146"/>
      <c r="I518" s="146"/>
      <c r="J518" s="146"/>
      <c r="K518" s="146"/>
      <c r="L518" s="146"/>
      <c r="M518" s="146"/>
      <c r="N518" s="146"/>
      <c r="O518" s="146"/>
      <c r="P518" s="146"/>
      <c r="Q518" s="146"/>
      <c r="R518" s="146"/>
      <c r="S518" s="146"/>
      <c r="T518" s="146"/>
      <c r="U518" s="146"/>
      <c r="V518" s="146"/>
      <c r="W518" s="146"/>
      <c r="X518" s="146"/>
      <c r="Y518" s="146"/>
      <c r="Z518" s="146"/>
      <c r="AA518" s="146"/>
    </row>
    <row r="519" spans="1:27" ht="15.75" customHeight="1" x14ac:dyDescent="0.2">
      <c r="A519" s="146"/>
      <c r="B519" s="146"/>
      <c r="C519" s="146"/>
      <c r="D519" s="146"/>
      <c r="E519" s="146"/>
      <c r="F519" s="146"/>
      <c r="G519" s="146"/>
      <c r="H519" s="146"/>
      <c r="I519" s="146"/>
      <c r="J519" s="146"/>
      <c r="K519" s="146"/>
      <c r="L519" s="146"/>
      <c r="M519" s="146"/>
      <c r="N519" s="146"/>
      <c r="O519" s="146"/>
      <c r="P519" s="146"/>
      <c r="Q519" s="146"/>
      <c r="R519" s="146"/>
      <c r="S519" s="146"/>
      <c r="T519" s="146"/>
      <c r="U519" s="146"/>
      <c r="V519" s="146"/>
      <c r="W519" s="146"/>
      <c r="X519" s="146"/>
      <c r="Y519" s="146"/>
      <c r="Z519" s="146"/>
      <c r="AA519" s="146"/>
    </row>
    <row r="520" spans="1:27" ht="15.75" customHeight="1" x14ac:dyDescent="0.2">
      <c r="A520" s="146"/>
      <c r="B520" s="146"/>
      <c r="C520" s="146"/>
      <c r="D520" s="146"/>
      <c r="E520" s="146"/>
      <c r="F520" s="146"/>
      <c r="G520" s="146"/>
      <c r="H520" s="146"/>
      <c r="I520" s="146"/>
      <c r="J520" s="146"/>
      <c r="K520" s="146"/>
      <c r="L520" s="146"/>
      <c r="M520" s="146"/>
      <c r="N520" s="146"/>
      <c r="O520" s="146"/>
      <c r="P520" s="146"/>
      <c r="Q520" s="146"/>
      <c r="R520" s="146"/>
      <c r="S520" s="146"/>
      <c r="T520" s="146"/>
      <c r="U520" s="146"/>
      <c r="V520" s="146"/>
      <c r="W520" s="146"/>
      <c r="X520" s="146"/>
      <c r="Y520" s="146"/>
      <c r="Z520" s="146"/>
      <c r="AA520" s="146"/>
    </row>
    <row r="521" spans="1:27" ht="15.75" customHeight="1" x14ac:dyDescent="0.2">
      <c r="A521" s="146"/>
      <c r="B521" s="146"/>
      <c r="C521" s="146"/>
      <c r="D521" s="146"/>
      <c r="E521" s="146"/>
      <c r="F521" s="146"/>
      <c r="G521" s="146"/>
      <c r="H521" s="146"/>
      <c r="I521" s="146"/>
      <c r="J521" s="146"/>
      <c r="K521" s="146"/>
      <c r="L521" s="146"/>
      <c r="M521" s="146"/>
      <c r="N521" s="146"/>
      <c r="O521" s="146"/>
      <c r="P521" s="146"/>
      <c r="Q521" s="146"/>
      <c r="R521" s="146"/>
      <c r="S521" s="146"/>
      <c r="T521" s="146"/>
      <c r="U521" s="146"/>
      <c r="V521" s="146"/>
      <c r="W521" s="146"/>
      <c r="X521" s="146"/>
      <c r="Y521" s="146"/>
      <c r="Z521" s="146"/>
      <c r="AA521" s="146"/>
    </row>
    <row r="522" spans="1:27" ht="15.75" customHeight="1" x14ac:dyDescent="0.2">
      <c r="A522" s="146"/>
      <c r="B522" s="146"/>
      <c r="C522" s="146"/>
      <c r="D522" s="146"/>
      <c r="E522" s="146"/>
      <c r="F522" s="146"/>
      <c r="G522" s="146"/>
      <c r="H522" s="146"/>
      <c r="I522" s="146"/>
      <c r="J522" s="146"/>
      <c r="K522" s="146"/>
      <c r="L522" s="146"/>
      <c r="M522" s="146"/>
      <c r="N522" s="146"/>
      <c r="O522" s="146"/>
      <c r="P522" s="146"/>
      <c r="Q522" s="146"/>
      <c r="R522" s="146"/>
      <c r="S522" s="146"/>
      <c r="T522" s="146"/>
      <c r="U522" s="146"/>
      <c r="V522" s="146"/>
      <c r="W522" s="146"/>
      <c r="X522" s="146"/>
      <c r="Y522" s="146"/>
      <c r="Z522" s="146"/>
      <c r="AA522" s="146"/>
    </row>
    <row r="523" spans="1:27" ht="15.75" customHeight="1" x14ac:dyDescent="0.2">
      <c r="A523" s="146"/>
      <c r="B523" s="146"/>
      <c r="C523" s="146"/>
      <c r="D523" s="146"/>
      <c r="E523" s="146"/>
      <c r="F523" s="146"/>
      <c r="G523" s="146"/>
      <c r="H523" s="146"/>
      <c r="I523" s="146"/>
      <c r="J523" s="146"/>
      <c r="K523" s="146"/>
      <c r="L523" s="146"/>
      <c r="M523" s="146"/>
      <c r="N523" s="146"/>
      <c r="O523" s="146"/>
      <c r="P523" s="146"/>
      <c r="Q523" s="146"/>
      <c r="R523" s="146"/>
      <c r="S523" s="146"/>
      <c r="T523" s="146"/>
      <c r="U523" s="146"/>
      <c r="V523" s="146"/>
      <c r="W523" s="146"/>
      <c r="X523" s="146"/>
      <c r="Y523" s="146"/>
      <c r="Z523" s="146"/>
      <c r="AA523" s="146"/>
    </row>
    <row r="524" spans="1:27" ht="15.75" customHeight="1" x14ac:dyDescent="0.2">
      <c r="A524" s="146"/>
      <c r="B524" s="146"/>
      <c r="C524" s="146"/>
      <c r="D524" s="146"/>
      <c r="E524" s="146"/>
      <c r="F524" s="146"/>
      <c r="G524" s="146"/>
      <c r="H524" s="146"/>
      <c r="I524" s="146"/>
      <c r="J524" s="146"/>
      <c r="K524" s="146"/>
      <c r="L524" s="146"/>
      <c r="M524" s="146"/>
      <c r="N524" s="146"/>
      <c r="O524" s="146"/>
      <c r="P524" s="146"/>
      <c r="Q524" s="146"/>
      <c r="R524" s="146"/>
      <c r="S524" s="146"/>
      <c r="T524" s="146"/>
      <c r="U524" s="146"/>
      <c r="V524" s="146"/>
      <c r="W524" s="146"/>
      <c r="X524" s="146"/>
      <c r="Y524" s="146"/>
      <c r="Z524" s="146"/>
      <c r="AA524" s="146"/>
    </row>
    <row r="525" spans="1:27" ht="15.75" customHeight="1" x14ac:dyDescent="0.2">
      <c r="A525" s="146"/>
      <c r="B525" s="146"/>
      <c r="C525" s="146"/>
      <c r="D525" s="146"/>
      <c r="E525" s="146"/>
      <c r="F525" s="146"/>
      <c r="G525" s="146"/>
      <c r="H525" s="146"/>
      <c r="I525" s="146"/>
      <c r="J525" s="146"/>
      <c r="K525" s="146"/>
      <c r="L525" s="146"/>
      <c r="M525" s="146"/>
      <c r="N525" s="146"/>
      <c r="O525" s="146"/>
      <c r="P525" s="146"/>
      <c r="Q525" s="146"/>
      <c r="R525" s="146"/>
      <c r="S525" s="146"/>
      <c r="T525" s="146"/>
      <c r="U525" s="146"/>
      <c r="V525" s="146"/>
      <c r="W525" s="146"/>
      <c r="X525" s="146"/>
      <c r="Y525" s="146"/>
      <c r="Z525" s="146"/>
      <c r="AA525" s="146"/>
    </row>
    <row r="526" spans="1:27" ht="15.75" customHeight="1" x14ac:dyDescent="0.2">
      <c r="A526" s="146"/>
      <c r="B526" s="146"/>
      <c r="C526" s="146"/>
      <c r="D526" s="146"/>
      <c r="E526" s="146"/>
      <c r="F526" s="146"/>
      <c r="G526" s="146"/>
      <c r="H526" s="146"/>
      <c r="I526" s="146"/>
      <c r="J526" s="146"/>
      <c r="K526" s="146"/>
      <c r="L526" s="146"/>
      <c r="M526" s="146"/>
      <c r="N526" s="146"/>
      <c r="O526" s="146"/>
      <c r="P526" s="146"/>
      <c r="Q526" s="146"/>
      <c r="R526" s="146"/>
      <c r="S526" s="146"/>
      <c r="T526" s="146"/>
      <c r="U526" s="146"/>
      <c r="V526" s="146"/>
      <c r="W526" s="146"/>
      <c r="X526" s="146"/>
      <c r="Y526" s="146"/>
      <c r="Z526" s="146"/>
      <c r="AA526" s="146"/>
    </row>
    <row r="527" spans="1:27" ht="15.75" customHeight="1" x14ac:dyDescent="0.2">
      <c r="A527" s="146"/>
      <c r="B527" s="146"/>
      <c r="C527" s="146"/>
      <c r="D527" s="146"/>
      <c r="E527" s="146"/>
      <c r="F527" s="146"/>
      <c r="G527" s="146"/>
      <c r="H527" s="146"/>
      <c r="I527" s="146"/>
      <c r="J527" s="146"/>
      <c r="K527" s="146"/>
      <c r="L527" s="146"/>
      <c r="M527" s="146"/>
      <c r="N527" s="146"/>
      <c r="O527" s="146"/>
      <c r="P527" s="146"/>
      <c r="Q527" s="146"/>
      <c r="R527" s="146"/>
      <c r="S527" s="146"/>
      <c r="T527" s="146"/>
      <c r="U527" s="146"/>
      <c r="V527" s="146"/>
      <c r="W527" s="146"/>
      <c r="X527" s="146"/>
      <c r="Y527" s="146"/>
      <c r="Z527" s="146"/>
      <c r="AA527" s="146"/>
    </row>
    <row r="528" spans="1:27" ht="15.75" customHeight="1" x14ac:dyDescent="0.2">
      <c r="A528" s="146"/>
      <c r="B528" s="146"/>
      <c r="C528" s="146"/>
      <c r="D528" s="146"/>
      <c r="E528" s="146"/>
      <c r="F528" s="146"/>
      <c r="G528" s="146"/>
      <c r="H528" s="146"/>
      <c r="I528" s="146"/>
      <c r="J528" s="146"/>
      <c r="K528" s="146"/>
      <c r="L528" s="146"/>
      <c r="M528" s="146"/>
      <c r="N528" s="146"/>
      <c r="O528" s="146"/>
      <c r="P528" s="146"/>
      <c r="Q528" s="146"/>
      <c r="R528" s="146"/>
      <c r="S528" s="146"/>
      <c r="T528" s="146"/>
      <c r="U528" s="146"/>
      <c r="V528" s="146"/>
      <c r="W528" s="146"/>
      <c r="X528" s="146"/>
      <c r="Y528" s="146"/>
      <c r="Z528" s="146"/>
      <c r="AA528" s="146"/>
    </row>
    <row r="529" spans="1:27" ht="15.75" customHeight="1" x14ac:dyDescent="0.2">
      <c r="A529" s="146"/>
      <c r="B529" s="146"/>
      <c r="C529" s="146"/>
      <c r="D529" s="146"/>
      <c r="E529" s="146"/>
      <c r="F529" s="146"/>
      <c r="G529" s="146"/>
      <c r="H529" s="146"/>
      <c r="I529" s="146"/>
      <c r="J529" s="146"/>
      <c r="K529" s="146"/>
      <c r="L529" s="146"/>
      <c r="M529" s="146"/>
      <c r="N529" s="146"/>
      <c r="O529" s="146"/>
      <c r="P529" s="146"/>
      <c r="Q529" s="146"/>
      <c r="R529" s="146"/>
      <c r="S529" s="146"/>
      <c r="T529" s="146"/>
      <c r="U529" s="146"/>
      <c r="V529" s="146"/>
      <c r="W529" s="146"/>
      <c r="X529" s="146"/>
      <c r="Y529" s="146"/>
      <c r="Z529" s="146"/>
      <c r="AA529" s="146"/>
    </row>
    <row r="530" spans="1:27" ht="15.75" customHeight="1" x14ac:dyDescent="0.2">
      <c r="A530" s="146"/>
      <c r="B530" s="146"/>
      <c r="C530" s="146"/>
      <c r="D530" s="146"/>
      <c r="E530" s="146"/>
      <c r="F530" s="146"/>
      <c r="G530" s="146"/>
      <c r="H530" s="146"/>
      <c r="I530" s="146"/>
      <c r="J530" s="146"/>
      <c r="K530" s="146"/>
      <c r="L530" s="146"/>
      <c r="M530" s="146"/>
      <c r="N530" s="146"/>
      <c r="O530" s="146"/>
      <c r="P530" s="146"/>
      <c r="Q530" s="146"/>
      <c r="R530" s="146"/>
      <c r="S530" s="146"/>
      <c r="T530" s="146"/>
      <c r="U530" s="146"/>
      <c r="V530" s="146"/>
      <c r="W530" s="146"/>
      <c r="X530" s="146"/>
      <c r="Y530" s="146"/>
      <c r="Z530" s="146"/>
      <c r="AA530" s="146"/>
    </row>
    <row r="531" spans="1:27" ht="15.75" customHeight="1" x14ac:dyDescent="0.2">
      <c r="A531" s="146"/>
      <c r="B531" s="146"/>
      <c r="C531" s="146"/>
      <c r="D531" s="146"/>
      <c r="E531" s="146"/>
      <c r="F531" s="146"/>
      <c r="G531" s="146"/>
      <c r="H531" s="146"/>
      <c r="I531" s="146"/>
      <c r="J531" s="146"/>
      <c r="K531" s="146"/>
      <c r="L531" s="146"/>
      <c r="M531" s="146"/>
      <c r="N531" s="146"/>
      <c r="O531" s="146"/>
      <c r="P531" s="146"/>
      <c r="Q531" s="146"/>
      <c r="R531" s="146"/>
      <c r="S531" s="146"/>
      <c r="T531" s="146"/>
      <c r="U531" s="146"/>
      <c r="V531" s="146"/>
      <c r="W531" s="146"/>
      <c r="X531" s="146"/>
      <c r="Y531" s="146"/>
      <c r="Z531" s="146"/>
      <c r="AA531" s="146"/>
    </row>
    <row r="532" spans="1:27" ht="15.75" customHeight="1" x14ac:dyDescent="0.2">
      <c r="A532" s="146"/>
      <c r="B532" s="146"/>
      <c r="C532" s="146"/>
      <c r="D532" s="146"/>
      <c r="E532" s="146"/>
      <c r="F532" s="146"/>
      <c r="G532" s="146"/>
      <c r="H532" s="146"/>
      <c r="I532" s="146"/>
      <c r="J532" s="146"/>
      <c r="K532" s="146"/>
      <c r="L532" s="146"/>
      <c r="M532" s="146"/>
      <c r="N532" s="146"/>
      <c r="O532" s="146"/>
      <c r="P532" s="146"/>
      <c r="Q532" s="146"/>
      <c r="R532" s="146"/>
      <c r="S532" s="146"/>
      <c r="T532" s="146"/>
      <c r="U532" s="146"/>
      <c r="V532" s="146"/>
      <c r="W532" s="146"/>
      <c r="X532" s="146"/>
      <c r="Y532" s="146"/>
      <c r="Z532" s="146"/>
      <c r="AA532" s="146"/>
    </row>
    <row r="533" spans="1:27" ht="15.75" customHeight="1" x14ac:dyDescent="0.2">
      <c r="A533" s="146"/>
      <c r="B533" s="146"/>
      <c r="C533" s="146"/>
      <c r="D533" s="146"/>
      <c r="E533" s="146"/>
      <c r="F533" s="146"/>
      <c r="G533" s="146"/>
      <c r="H533" s="146"/>
      <c r="I533" s="146"/>
      <c r="J533" s="146"/>
      <c r="K533" s="146"/>
      <c r="L533" s="146"/>
      <c r="M533" s="146"/>
      <c r="N533" s="146"/>
      <c r="O533" s="146"/>
      <c r="P533" s="146"/>
      <c r="Q533" s="146"/>
      <c r="R533" s="146"/>
      <c r="S533" s="146"/>
      <c r="T533" s="146"/>
      <c r="U533" s="146"/>
      <c r="V533" s="146"/>
      <c r="W533" s="146"/>
      <c r="X533" s="146"/>
      <c r="Y533" s="146"/>
      <c r="Z533" s="146"/>
      <c r="AA533" s="146"/>
    </row>
    <row r="534" spans="1:27" ht="15.75" customHeight="1" x14ac:dyDescent="0.2">
      <c r="A534" s="146"/>
      <c r="B534" s="146"/>
      <c r="C534" s="146"/>
      <c r="D534" s="146"/>
      <c r="E534" s="146"/>
      <c r="F534" s="146"/>
      <c r="G534" s="146"/>
      <c r="H534" s="146"/>
      <c r="I534" s="146"/>
      <c r="J534" s="146"/>
      <c r="K534" s="146"/>
      <c r="L534" s="146"/>
      <c r="M534" s="146"/>
      <c r="N534" s="146"/>
      <c r="O534" s="146"/>
      <c r="P534" s="146"/>
      <c r="Q534" s="146"/>
      <c r="R534" s="146"/>
      <c r="S534" s="146"/>
      <c r="T534" s="146"/>
      <c r="U534" s="146"/>
      <c r="V534" s="146"/>
      <c r="W534" s="146"/>
      <c r="X534" s="146"/>
      <c r="Y534" s="146"/>
      <c r="Z534" s="146"/>
      <c r="AA534" s="146"/>
    </row>
    <row r="535" spans="1:27" ht="15.75" customHeight="1" x14ac:dyDescent="0.2">
      <c r="A535" s="146"/>
      <c r="B535" s="146"/>
      <c r="C535" s="146"/>
      <c r="D535" s="146"/>
      <c r="E535" s="146"/>
      <c r="F535" s="146"/>
      <c r="G535" s="146"/>
      <c r="H535" s="146"/>
      <c r="I535" s="146"/>
      <c r="J535" s="146"/>
      <c r="K535" s="146"/>
      <c r="L535" s="146"/>
      <c r="M535" s="146"/>
      <c r="N535" s="146"/>
      <c r="O535" s="146"/>
      <c r="P535" s="146"/>
      <c r="Q535" s="146"/>
      <c r="R535" s="146"/>
      <c r="S535" s="146"/>
      <c r="T535" s="146"/>
      <c r="U535" s="146"/>
      <c r="V535" s="146"/>
      <c r="W535" s="146"/>
      <c r="X535" s="146"/>
      <c r="Y535" s="146"/>
      <c r="Z535" s="146"/>
      <c r="AA535" s="146"/>
    </row>
    <row r="536" spans="1:27" ht="15.75" customHeight="1" x14ac:dyDescent="0.2">
      <c r="A536" s="146"/>
      <c r="B536" s="146"/>
      <c r="C536" s="146"/>
      <c r="D536" s="146"/>
      <c r="E536" s="146"/>
      <c r="F536" s="146"/>
      <c r="G536" s="146"/>
      <c r="H536" s="146"/>
      <c r="I536" s="146"/>
      <c r="J536" s="146"/>
      <c r="K536" s="146"/>
      <c r="L536" s="146"/>
      <c r="M536" s="146"/>
      <c r="N536" s="146"/>
      <c r="O536" s="146"/>
      <c r="P536" s="146"/>
      <c r="Q536" s="146"/>
      <c r="R536" s="146"/>
      <c r="S536" s="146"/>
      <c r="T536" s="146"/>
      <c r="U536" s="146"/>
      <c r="V536" s="146"/>
      <c r="W536" s="146"/>
      <c r="X536" s="146"/>
      <c r="Y536" s="146"/>
      <c r="Z536" s="146"/>
      <c r="AA536" s="146"/>
    </row>
    <row r="537" spans="1:27" ht="15.75" customHeight="1" x14ac:dyDescent="0.2">
      <c r="A537" s="146"/>
      <c r="B537" s="146"/>
      <c r="C537" s="146"/>
      <c r="D537" s="146"/>
      <c r="E537" s="146"/>
      <c r="F537" s="146"/>
      <c r="G537" s="146"/>
      <c r="H537" s="146"/>
      <c r="I537" s="146"/>
      <c r="J537" s="146"/>
      <c r="K537" s="146"/>
      <c r="L537" s="146"/>
      <c r="M537" s="146"/>
      <c r="N537" s="146"/>
      <c r="O537" s="146"/>
      <c r="P537" s="146"/>
      <c r="Q537" s="146"/>
      <c r="R537" s="146"/>
      <c r="S537" s="146"/>
      <c r="T537" s="146"/>
      <c r="U537" s="146"/>
      <c r="V537" s="146"/>
      <c r="W537" s="146"/>
      <c r="X537" s="146"/>
      <c r="Y537" s="146"/>
      <c r="Z537" s="146"/>
      <c r="AA537" s="146"/>
    </row>
    <row r="538" spans="1:27" ht="15.75" customHeight="1" x14ac:dyDescent="0.2">
      <c r="A538" s="146"/>
      <c r="B538" s="146"/>
      <c r="C538" s="146"/>
      <c r="D538" s="146"/>
      <c r="E538" s="146"/>
      <c r="F538" s="146"/>
      <c r="G538" s="146"/>
      <c r="H538" s="146"/>
      <c r="I538" s="146"/>
      <c r="J538" s="146"/>
      <c r="K538" s="146"/>
      <c r="L538" s="146"/>
      <c r="M538" s="146"/>
      <c r="N538" s="146"/>
      <c r="O538" s="146"/>
      <c r="P538" s="146"/>
      <c r="Q538" s="146"/>
      <c r="R538" s="146"/>
      <c r="S538" s="146"/>
      <c r="T538" s="146"/>
      <c r="U538" s="146"/>
      <c r="V538" s="146"/>
      <c r="W538" s="146"/>
      <c r="X538" s="146"/>
      <c r="Y538" s="146"/>
      <c r="Z538" s="146"/>
      <c r="AA538" s="146"/>
    </row>
    <row r="539" spans="1:27" ht="15.75" customHeight="1" x14ac:dyDescent="0.2">
      <c r="A539" s="146"/>
      <c r="B539" s="146"/>
      <c r="C539" s="146"/>
      <c r="D539" s="146"/>
      <c r="E539" s="146"/>
      <c r="F539" s="146"/>
      <c r="G539" s="146"/>
      <c r="H539" s="146"/>
      <c r="I539" s="146"/>
      <c r="J539" s="146"/>
      <c r="K539" s="146"/>
      <c r="L539" s="146"/>
      <c r="M539" s="146"/>
      <c r="N539" s="146"/>
      <c r="O539" s="146"/>
      <c r="P539" s="146"/>
      <c r="Q539" s="146"/>
      <c r="R539" s="146"/>
      <c r="S539" s="146"/>
      <c r="T539" s="146"/>
      <c r="U539" s="146"/>
      <c r="V539" s="146"/>
      <c r="W539" s="146"/>
      <c r="X539" s="146"/>
      <c r="Y539" s="146"/>
      <c r="Z539" s="146"/>
      <c r="AA539" s="146"/>
    </row>
    <row r="540" spans="1:27" ht="15.75" customHeight="1" x14ac:dyDescent="0.2">
      <c r="A540" s="146"/>
      <c r="B540" s="146"/>
      <c r="C540" s="146"/>
      <c r="D540" s="146"/>
      <c r="E540" s="146"/>
      <c r="F540" s="146"/>
      <c r="G540" s="146"/>
      <c r="H540" s="146"/>
      <c r="I540" s="146"/>
      <c r="J540" s="146"/>
      <c r="K540" s="146"/>
      <c r="L540" s="146"/>
      <c r="M540" s="146"/>
      <c r="N540" s="146"/>
      <c r="O540" s="146"/>
      <c r="P540" s="146"/>
      <c r="Q540" s="146"/>
      <c r="R540" s="146"/>
      <c r="S540" s="146"/>
      <c r="T540" s="146"/>
      <c r="U540" s="146"/>
      <c r="V540" s="146"/>
      <c r="W540" s="146"/>
      <c r="X540" s="146"/>
      <c r="Y540" s="146"/>
      <c r="Z540" s="146"/>
      <c r="AA540" s="146"/>
    </row>
    <row r="541" spans="1:27" ht="15.75" customHeight="1" x14ac:dyDescent="0.2">
      <c r="A541" s="146"/>
      <c r="B541" s="146"/>
      <c r="C541" s="146"/>
      <c r="D541" s="146"/>
      <c r="E541" s="146"/>
      <c r="F541" s="146"/>
      <c r="G541" s="146"/>
      <c r="H541" s="146"/>
      <c r="I541" s="146"/>
      <c r="J541" s="146"/>
      <c r="K541" s="146"/>
      <c r="L541" s="146"/>
      <c r="M541" s="146"/>
      <c r="N541" s="146"/>
      <c r="O541" s="146"/>
      <c r="P541" s="146"/>
      <c r="Q541" s="146"/>
      <c r="R541" s="146"/>
      <c r="S541" s="146"/>
      <c r="T541" s="146"/>
      <c r="U541" s="146"/>
      <c r="V541" s="146"/>
      <c r="W541" s="146"/>
      <c r="X541" s="146"/>
      <c r="Y541" s="146"/>
      <c r="Z541" s="146"/>
      <c r="AA541" s="146"/>
    </row>
    <row r="542" spans="1:27" ht="15.75" customHeight="1" x14ac:dyDescent="0.2">
      <c r="A542" s="146"/>
      <c r="B542" s="146"/>
      <c r="C542" s="146"/>
      <c r="D542" s="146"/>
      <c r="E542" s="146"/>
      <c r="F542" s="146"/>
      <c r="G542" s="146"/>
      <c r="H542" s="146"/>
      <c r="I542" s="146"/>
      <c r="J542" s="146"/>
      <c r="K542" s="146"/>
      <c r="L542" s="146"/>
      <c r="M542" s="146"/>
      <c r="N542" s="146"/>
      <c r="O542" s="146"/>
      <c r="P542" s="146"/>
      <c r="Q542" s="146"/>
      <c r="R542" s="146"/>
      <c r="S542" s="146"/>
      <c r="T542" s="146"/>
      <c r="U542" s="146"/>
      <c r="V542" s="146"/>
      <c r="W542" s="146"/>
      <c r="X542" s="146"/>
      <c r="Y542" s="146"/>
      <c r="Z542" s="146"/>
      <c r="AA542" s="146"/>
    </row>
    <row r="543" spans="1:27" ht="15.75" customHeight="1" x14ac:dyDescent="0.2">
      <c r="A543" s="146"/>
      <c r="B543" s="146"/>
      <c r="C543" s="146"/>
      <c r="D543" s="146"/>
      <c r="E543" s="146"/>
      <c r="F543" s="146"/>
      <c r="G543" s="146"/>
      <c r="H543" s="146"/>
      <c r="I543" s="146"/>
      <c r="J543" s="146"/>
      <c r="K543" s="146"/>
      <c r="L543" s="146"/>
      <c r="M543" s="146"/>
      <c r="N543" s="146"/>
      <c r="O543" s="146"/>
      <c r="P543" s="146"/>
      <c r="Q543" s="146"/>
      <c r="R543" s="146"/>
      <c r="S543" s="146"/>
      <c r="T543" s="146"/>
      <c r="U543" s="146"/>
      <c r="V543" s="146"/>
      <c r="W543" s="146"/>
      <c r="X543" s="146"/>
      <c r="Y543" s="146"/>
      <c r="Z543" s="146"/>
      <c r="AA543" s="146"/>
    </row>
    <row r="544" spans="1:27" ht="15.75" customHeight="1" x14ac:dyDescent="0.2">
      <c r="A544" s="146"/>
      <c r="B544" s="146"/>
      <c r="C544" s="146"/>
      <c r="D544" s="146"/>
      <c r="E544" s="146"/>
      <c r="F544" s="146"/>
      <c r="G544" s="146"/>
      <c r="H544" s="146"/>
      <c r="I544" s="146"/>
      <c r="J544" s="146"/>
      <c r="K544" s="146"/>
      <c r="L544" s="146"/>
      <c r="M544" s="146"/>
      <c r="N544" s="146"/>
      <c r="O544" s="146"/>
      <c r="P544" s="146"/>
      <c r="Q544" s="146"/>
      <c r="R544" s="146"/>
      <c r="S544" s="146"/>
      <c r="T544" s="146"/>
      <c r="U544" s="146"/>
      <c r="V544" s="146"/>
      <c r="W544" s="146"/>
      <c r="X544" s="146"/>
      <c r="Y544" s="146"/>
      <c r="Z544" s="146"/>
      <c r="AA544" s="146"/>
    </row>
    <row r="545" spans="1:27" ht="15.75" customHeight="1" x14ac:dyDescent="0.2">
      <c r="A545" s="146"/>
      <c r="B545" s="146"/>
      <c r="C545" s="146"/>
      <c r="D545" s="146"/>
      <c r="E545" s="146"/>
      <c r="F545" s="146"/>
      <c r="G545" s="146"/>
      <c r="H545" s="146"/>
      <c r="I545" s="146"/>
      <c r="J545" s="146"/>
      <c r="K545" s="146"/>
      <c r="L545" s="146"/>
      <c r="M545" s="146"/>
      <c r="N545" s="146"/>
      <c r="O545" s="146"/>
      <c r="P545" s="146"/>
      <c r="Q545" s="146"/>
      <c r="R545" s="146"/>
      <c r="S545" s="146"/>
      <c r="T545" s="146"/>
      <c r="U545" s="146"/>
      <c r="V545" s="146"/>
      <c r="W545" s="146"/>
      <c r="X545" s="146"/>
      <c r="Y545" s="146"/>
      <c r="Z545" s="146"/>
      <c r="AA545" s="146"/>
    </row>
    <row r="546" spans="1:27" ht="15.75" customHeight="1" x14ac:dyDescent="0.2">
      <c r="A546" s="146"/>
      <c r="B546" s="146"/>
      <c r="C546" s="146"/>
      <c r="D546" s="146"/>
      <c r="E546" s="146"/>
      <c r="F546" s="146"/>
      <c r="G546" s="146"/>
      <c r="H546" s="146"/>
      <c r="I546" s="146"/>
      <c r="J546" s="146"/>
      <c r="K546" s="146"/>
      <c r="L546" s="146"/>
      <c r="M546" s="146"/>
      <c r="N546" s="146"/>
      <c r="O546" s="146"/>
      <c r="P546" s="146"/>
      <c r="Q546" s="146"/>
      <c r="R546" s="146"/>
      <c r="S546" s="146"/>
      <c r="T546" s="146"/>
      <c r="U546" s="146"/>
      <c r="V546" s="146"/>
      <c r="W546" s="146"/>
      <c r="X546" s="146"/>
      <c r="Y546" s="146"/>
      <c r="Z546" s="146"/>
      <c r="AA546" s="146"/>
    </row>
    <row r="547" spans="1:27" ht="15.75" customHeight="1" x14ac:dyDescent="0.2">
      <c r="A547" s="146"/>
      <c r="B547" s="146"/>
      <c r="C547" s="146"/>
      <c r="D547" s="146"/>
      <c r="E547" s="146"/>
      <c r="F547" s="146"/>
      <c r="G547" s="146"/>
      <c r="H547" s="146"/>
      <c r="I547" s="146"/>
      <c r="J547" s="146"/>
      <c r="K547" s="146"/>
      <c r="L547" s="146"/>
      <c r="M547" s="146"/>
      <c r="N547" s="146"/>
      <c r="O547" s="146"/>
      <c r="P547" s="146"/>
      <c r="Q547" s="146"/>
      <c r="R547" s="146"/>
      <c r="S547" s="146"/>
      <c r="T547" s="146"/>
      <c r="U547" s="146"/>
      <c r="V547" s="146"/>
      <c r="W547" s="146"/>
      <c r="X547" s="146"/>
      <c r="Y547" s="146"/>
      <c r="Z547" s="146"/>
      <c r="AA547" s="146"/>
    </row>
    <row r="548" spans="1:27" ht="15.75" customHeight="1" x14ac:dyDescent="0.2">
      <c r="A548" s="146"/>
      <c r="B548" s="146"/>
      <c r="C548" s="146"/>
      <c r="D548" s="146"/>
      <c r="E548" s="146"/>
      <c r="F548" s="146"/>
      <c r="G548" s="146"/>
      <c r="H548" s="146"/>
      <c r="I548" s="146"/>
      <c r="J548" s="146"/>
      <c r="K548" s="146"/>
      <c r="L548" s="146"/>
      <c r="M548" s="146"/>
      <c r="N548" s="146"/>
      <c r="O548" s="146"/>
      <c r="P548" s="146"/>
      <c r="Q548" s="146"/>
      <c r="R548" s="146"/>
      <c r="S548" s="146"/>
      <c r="T548" s="146"/>
      <c r="U548" s="146"/>
      <c r="V548" s="146"/>
      <c r="W548" s="146"/>
      <c r="X548" s="146"/>
      <c r="Y548" s="146"/>
      <c r="Z548" s="146"/>
      <c r="AA548" s="146"/>
    </row>
    <row r="549" spans="1:27" ht="15.75" customHeight="1" x14ac:dyDescent="0.2">
      <c r="A549" s="146"/>
      <c r="B549" s="146"/>
      <c r="C549" s="146"/>
      <c r="D549" s="146"/>
      <c r="E549" s="146"/>
      <c r="F549" s="146"/>
      <c r="G549" s="146"/>
      <c r="H549" s="146"/>
      <c r="I549" s="146"/>
      <c r="J549" s="146"/>
      <c r="K549" s="146"/>
      <c r="L549" s="146"/>
      <c r="M549" s="146"/>
      <c r="N549" s="146"/>
      <c r="O549" s="146"/>
      <c r="P549" s="146"/>
      <c r="Q549" s="146"/>
      <c r="R549" s="146"/>
      <c r="S549" s="146"/>
      <c r="T549" s="146"/>
      <c r="U549" s="146"/>
      <c r="V549" s="146"/>
      <c r="W549" s="146"/>
      <c r="X549" s="146"/>
      <c r="Y549" s="146"/>
      <c r="Z549" s="146"/>
      <c r="AA549" s="146"/>
    </row>
    <row r="550" spans="1:27" ht="15.75" customHeight="1" x14ac:dyDescent="0.2">
      <c r="A550" s="146"/>
      <c r="B550" s="146"/>
      <c r="C550" s="146"/>
      <c r="D550" s="146"/>
      <c r="E550" s="146"/>
      <c r="F550" s="146"/>
      <c r="G550" s="146"/>
      <c r="H550" s="146"/>
      <c r="I550" s="146"/>
      <c r="J550" s="146"/>
      <c r="K550" s="146"/>
      <c r="L550" s="146"/>
      <c r="M550" s="146"/>
      <c r="N550" s="146"/>
      <c r="O550" s="146"/>
      <c r="P550" s="146"/>
      <c r="Q550" s="146"/>
      <c r="R550" s="146"/>
      <c r="S550" s="146"/>
      <c r="T550" s="146"/>
      <c r="U550" s="146"/>
      <c r="V550" s="146"/>
      <c r="W550" s="146"/>
      <c r="X550" s="146"/>
      <c r="Y550" s="146"/>
      <c r="Z550" s="146"/>
      <c r="AA550" s="146"/>
    </row>
    <row r="551" spans="1:27" ht="15.75" customHeight="1" x14ac:dyDescent="0.2">
      <c r="A551" s="146"/>
      <c r="B551" s="146"/>
      <c r="C551" s="146"/>
      <c r="D551" s="146"/>
      <c r="E551" s="146"/>
      <c r="F551" s="146"/>
      <c r="G551" s="146"/>
      <c r="H551" s="146"/>
      <c r="I551" s="146"/>
      <c r="J551" s="146"/>
      <c r="K551" s="146"/>
      <c r="L551" s="146"/>
      <c r="M551" s="146"/>
      <c r="N551" s="146"/>
      <c r="O551" s="146"/>
      <c r="P551" s="146"/>
      <c r="Q551" s="146"/>
      <c r="R551" s="146"/>
      <c r="S551" s="146"/>
      <c r="T551" s="146"/>
      <c r="U551" s="146"/>
      <c r="V551" s="146"/>
      <c r="W551" s="146"/>
      <c r="X551" s="146"/>
      <c r="Y551" s="146"/>
      <c r="Z551" s="146"/>
      <c r="AA551" s="146"/>
    </row>
    <row r="552" spans="1:27" ht="15.75" customHeight="1" x14ac:dyDescent="0.2">
      <c r="A552" s="146"/>
      <c r="B552" s="146"/>
      <c r="C552" s="146"/>
      <c r="D552" s="146"/>
      <c r="E552" s="146"/>
      <c r="F552" s="146"/>
      <c r="G552" s="146"/>
      <c r="H552" s="146"/>
      <c r="I552" s="146"/>
      <c r="J552" s="146"/>
      <c r="K552" s="146"/>
      <c r="L552" s="146"/>
      <c r="M552" s="146"/>
      <c r="N552" s="146"/>
      <c r="O552" s="146"/>
      <c r="P552" s="146"/>
      <c r="Q552" s="146"/>
      <c r="R552" s="146"/>
      <c r="S552" s="146"/>
      <c r="T552" s="146"/>
      <c r="U552" s="146"/>
      <c r="V552" s="146"/>
      <c r="W552" s="146"/>
      <c r="X552" s="146"/>
      <c r="Y552" s="146"/>
      <c r="Z552" s="146"/>
      <c r="AA552" s="146"/>
    </row>
    <row r="553" spans="1:27" ht="15.75" customHeight="1" x14ac:dyDescent="0.2">
      <c r="A553" s="146"/>
      <c r="B553" s="146"/>
      <c r="C553" s="146"/>
      <c r="D553" s="146"/>
      <c r="E553" s="146"/>
      <c r="F553" s="146"/>
      <c r="G553" s="146"/>
      <c r="H553" s="146"/>
      <c r="I553" s="146"/>
      <c r="J553" s="146"/>
      <c r="K553" s="146"/>
      <c r="L553" s="146"/>
      <c r="M553" s="146"/>
      <c r="N553" s="146"/>
      <c r="O553" s="146"/>
      <c r="P553" s="146"/>
      <c r="Q553" s="146"/>
      <c r="R553" s="146"/>
      <c r="S553" s="146"/>
      <c r="T553" s="146"/>
      <c r="U553" s="146"/>
      <c r="V553" s="146"/>
      <c r="W553" s="146"/>
      <c r="X553" s="146"/>
      <c r="Y553" s="146"/>
      <c r="Z553" s="146"/>
      <c r="AA553" s="146"/>
    </row>
    <row r="554" spans="1:27" ht="15.75" customHeight="1" x14ac:dyDescent="0.2">
      <c r="A554" s="146"/>
      <c r="B554" s="146"/>
      <c r="C554" s="146"/>
      <c r="D554" s="146"/>
      <c r="E554" s="146"/>
      <c r="F554" s="146"/>
      <c r="G554" s="146"/>
      <c r="H554" s="146"/>
      <c r="I554" s="146"/>
      <c r="J554" s="146"/>
      <c r="K554" s="146"/>
      <c r="L554" s="146"/>
      <c r="M554" s="146"/>
      <c r="N554" s="146"/>
      <c r="O554" s="146"/>
      <c r="P554" s="146"/>
      <c r="Q554" s="146"/>
      <c r="R554" s="146"/>
      <c r="S554" s="146"/>
      <c r="T554" s="146"/>
      <c r="U554" s="146"/>
      <c r="V554" s="146"/>
      <c r="W554" s="146"/>
      <c r="X554" s="146"/>
      <c r="Y554" s="146"/>
      <c r="Z554" s="146"/>
      <c r="AA554" s="146"/>
    </row>
    <row r="555" spans="1:27" ht="15.75" customHeight="1" x14ac:dyDescent="0.2">
      <c r="A555" s="146"/>
      <c r="B555" s="146"/>
      <c r="C555" s="146"/>
      <c r="D555" s="146"/>
      <c r="E555" s="146"/>
      <c r="F555" s="146"/>
      <c r="G555" s="146"/>
      <c r="H555" s="146"/>
      <c r="I555" s="146"/>
      <c r="J555" s="146"/>
      <c r="K555" s="146"/>
      <c r="L555" s="146"/>
      <c r="M555" s="146"/>
      <c r="N555" s="146"/>
      <c r="O555" s="146"/>
      <c r="P555" s="146"/>
      <c r="Q555" s="146"/>
      <c r="R555" s="146"/>
      <c r="S555" s="146"/>
      <c r="T555" s="146"/>
      <c r="U555" s="146"/>
      <c r="V555" s="146"/>
      <c r="W555" s="146"/>
      <c r="X555" s="146"/>
      <c r="Y555" s="146"/>
      <c r="Z555" s="146"/>
      <c r="AA555" s="146"/>
    </row>
    <row r="556" spans="1:27" ht="15.75" customHeight="1" x14ac:dyDescent="0.2">
      <c r="A556" s="146"/>
      <c r="B556" s="146"/>
      <c r="C556" s="146"/>
      <c r="D556" s="146"/>
      <c r="E556" s="146"/>
      <c r="F556" s="146"/>
      <c r="G556" s="146"/>
      <c r="H556" s="146"/>
      <c r="I556" s="146"/>
      <c r="J556" s="146"/>
      <c r="K556" s="146"/>
      <c r="L556" s="146"/>
      <c r="M556" s="146"/>
      <c r="N556" s="146"/>
      <c r="O556" s="146"/>
      <c r="P556" s="146"/>
      <c r="Q556" s="146"/>
      <c r="R556" s="146"/>
      <c r="S556" s="146"/>
      <c r="T556" s="146"/>
      <c r="U556" s="146"/>
      <c r="V556" s="146"/>
      <c r="W556" s="146"/>
      <c r="X556" s="146"/>
      <c r="Y556" s="146"/>
      <c r="Z556" s="146"/>
      <c r="AA556" s="146"/>
    </row>
    <row r="557" spans="1:27" ht="15.75" customHeight="1" x14ac:dyDescent="0.2">
      <c r="A557" s="146"/>
      <c r="B557" s="146"/>
      <c r="C557" s="146"/>
      <c r="D557" s="146"/>
      <c r="E557" s="146"/>
      <c r="F557" s="146"/>
      <c r="G557" s="146"/>
      <c r="H557" s="146"/>
      <c r="I557" s="146"/>
      <c r="J557" s="146"/>
      <c r="K557" s="146"/>
      <c r="L557" s="146"/>
      <c r="M557" s="146"/>
      <c r="N557" s="146"/>
      <c r="O557" s="146"/>
      <c r="P557" s="146"/>
      <c r="Q557" s="146"/>
      <c r="R557" s="146"/>
      <c r="S557" s="146"/>
      <c r="T557" s="146"/>
      <c r="U557" s="146"/>
      <c r="V557" s="146"/>
      <c r="W557" s="146"/>
      <c r="X557" s="146"/>
      <c r="Y557" s="146"/>
      <c r="Z557" s="146"/>
      <c r="AA557" s="146"/>
    </row>
    <row r="558" spans="1:27" ht="15.75" customHeight="1" x14ac:dyDescent="0.2">
      <c r="A558" s="146"/>
      <c r="B558" s="146"/>
      <c r="C558" s="146"/>
      <c r="D558" s="146"/>
      <c r="E558" s="146"/>
      <c r="F558" s="146"/>
      <c r="G558" s="146"/>
      <c r="H558" s="146"/>
      <c r="I558" s="146"/>
      <c r="J558" s="146"/>
      <c r="K558" s="146"/>
      <c r="L558" s="146"/>
      <c r="M558" s="146"/>
      <c r="N558" s="146"/>
      <c r="O558" s="146"/>
      <c r="P558" s="146"/>
      <c r="Q558" s="146"/>
      <c r="R558" s="146"/>
      <c r="S558" s="146"/>
      <c r="T558" s="146"/>
      <c r="U558" s="146"/>
      <c r="V558" s="146"/>
      <c r="W558" s="146"/>
      <c r="X558" s="146"/>
      <c r="Y558" s="146"/>
      <c r="Z558" s="146"/>
      <c r="AA558" s="146"/>
    </row>
    <row r="559" spans="1:27" ht="15.75" customHeight="1" x14ac:dyDescent="0.2">
      <c r="A559" s="146"/>
      <c r="B559" s="146"/>
      <c r="C559" s="146"/>
      <c r="D559" s="146"/>
      <c r="E559" s="146"/>
      <c r="F559" s="146"/>
      <c r="G559" s="146"/>
      <c r="H559" s="146"/>
      <c r="I559" s="146"/>
      <c r="J559" s="146"/>
      <c r="K559" s="146"/>
      <c r="L559" s="146"/>
      <c r="M559" s="146"/>
      <c r="N559" s="146"/>
      <c r="O559" s="146"/>
      <c r="P559" s="146"/>
      <c r="Q559" s="146"/>
      <c r="R559" s="146"/>
      <c r="S559" s="146"/>
      <c r="T559" s="146"/>
      <c r="U559" s="146"/>
      <c r="V559" s="146"/>
      <c r="W559" s="146"/>
      <c r="X559" s="146"/>
      <c r="Y559" s="146"/>
      <c r="Z559" s="146"/>
      <c r="AA559" s="146"/>
    </row>
    <row r="560" spans="1:27" ht="15.75" customHeight="1" x14ac:dyDescent="0.2">
      <c r="A560" s="146"/>
      <c r="B560" s="146"/>
      <c r="C560" s="146"/>
      <c r="D560" s="146"/>
      <c r="E560" s="146"/>
      <c r="F560" s="146"/>
      <c r="G560" s="146"/>
      <c r="H560" s="146"/>
      <c r="I560" s="146"/>
      <c r="J560" s="146"/>
      <c r="K560" s="146"/>
      <c r="L560" s="146"/>
      <c r="M560" s="146"/>
      <c r="N560" s="146"/>
      <c r="O560" s="146"/>
      <c r="P560" s="146"/>
      <c r="Q560" s="146"/>
      <c r="R560" s="146"/>
      <c r="S560" s="146"/>
      <c r="T560" s="146"/>
      <c r="U560" s="146"/>
      <c r="V560" s="146"/>
      <c r="W560" s="146"/>
      <c r="X560" s="146"/>
      <c r="Y560" s="146"/>
      <c r="Z560" s="146"/>
      <c r="AA560" s="146"/>
    </row>
    <row r="561" spans="1:27" ht="15.75" customHeight="1" x14ac:dyDescent="0.2">
      <c r="A561" s="146"/>
      <c r="B561" s="146"/>
      <c r="C561" s="146"/>
      <c r="D561" s="146"/>
      <c r="E561" s="146"/>
      <c r="F561" s="146"/>
      <c r="G561" s="146"/>
      <c r="H561" s="146"/>
      <c r="I561" s="146"/>
      <c r="J561" s="146"/>
      <c r="K561" s="146"/>
      <c r="L561" s="146"/>
      <c r="M561" s="146"/>
      <c r="N561" s="146"/>
      <c r="O561" s="146"/>
      <c r="P561" s="146"/>
      <c r="Q561" s="146"/>
      <c r="R561" s="146"/>
      <c r="S561" s="146"/>
      <c r="T561" s="146"/>
      <c r="U561" s="146"/>
      <c r="V561" s="146"/>
      <c r="W561" s="146"/>
      <c r="X561" s="146"/>
      <c r="Y561" s="146"/>
      <c r="Z561" s="146"/>
      <c r="AA561" s="146"/>
    </row>
    <row r="562" spans="1:27" ht="15.75" customHeight="1" x14ac:dyDescent="0.2">
      <c r="A562" s="146"/>
      <c r="B562" s="146"/>
      <c r="C562" s="146"/>
      <c r="D562" s="146"/>
      <c r="E562" s="146"/>
      <c r="F562" s="146"/>
      <c r="G562" s="146"/>
      <c r="H562" s="146"/>
      <c r="I562" s="146"/>
      <c r="J562" s="146"/>
      <c r="K562" s="146"/>
      <c r="L562" s="146"/>
      <c r="M562" s="146"/>
      <c r="N562" s="146"/>
      <c r="O562" s="146"/>
      <c r="P562" s="146"/>
      <c r="Q562" s="146"/>
      <c r="R562" s="146"/>
      <c r="S562" s="146"/>
      <c r="T562" s="146"/>
      <c r="U562" s="146"/>
      <c r="V562" s="146"/>
      <c r="W562" s="146"/>
      <c r="X562" s="146"/>
      <c r="Y562" s="146"/>
      <c r="Z562" s="146"/>
      <c r="AA562" s="146"/>
    </row>
    <row r="563" spans="1:27" ht="15.75" customHeight="1" x14ac:dyDescent="0.2">
      <c r="A563" s="146"/>
      <c r="B563" s="146"/>
      <c r="C563" s="146"/>
      <c r="D563" s="146"/>
      <c r="E563" s="146"/>
      <c r="F563" s="146"/>
      <c r="G563" s="146"/>
      <c r="H563" s="146"/>
      <c r="I563" s="146"/>
      <c r="J563" s="146"/>
      <c r="K563" s="146"/>
      <c r="L563" s="146"/>
      <c r="M563" s="146"/>
      <c r="N563" s="146"/>
      <c r="O563" s="146"/>
      <c r="P563" s="146"/>
      <c r="Q563" s="146"/>
      <c r="R563" s="146"/>
      <c r="S563" s="146"/>
      <c r="T563" s="146"/>
      <c r="U563" s="146"/>
      <c r="V563" s="146"/>
      <c r="W563" s="146"/>
      <c r="X563" s="146"/>
      <c r="Y563" s="146"/>
      <c r="Z563" s="146"/>
      <c r="AA563" s="146"/>
    </row>
    <row r="564" spans="1:27" ht="15.75" customHeight="1" x14ac:dyDescent="0.2">
      <c r="A564" s="146"/>
      <c r="B564" s="146"/>
      <c r="C564" s="146"/>
      <c r="D564" s="146"/>
      <c r="E564" s="146"/>
      <c r="F564" s="146"/>
      <c r="G564" s="146"/>
      <c r="H564" s="146"/>
      <c r="I564" s="146"/>
      <c r="J564" s="146"/>
      <c r="K564" s="146"/>
      <c r="L564" s="146"/>
      <c r="M564" s="146"/>
      <c r="N564" s="146"/>
      <c r="O564" s="146"/>
      <c r="P564" s="146"/>
      <c r="Q564" s="146"/>
      <c r="R564" s="146"/>
      <c r="S564" s="146"/>
      <c r="T564" s="146"/>
      <c r="U564" s="146"/>
      <c r="V564" s="146"/>
      <c r="W564" s="146"/>
      <c r="X564" s="146"/>
      <c r="Y564" s="146"/>
      <c r="Z564" s="146"/>
      <c r="AA564" s="146"/>
    </row>
    <row r="565" spans="1:27" ht="15.75" customHeight="1" x14ac:dyDescent="0.2">
      <c r="A565" s="146"/>
      <c r="B565" s="146"/>
      <c r="C565" s="146"/>
      <c r="D565" s="146"/>
      <c r="E565" s="146"/>
      <c r="F565" s="146"/>
      <c r="G565" s="146"/>
      <c r="H565" s="146"/>
      <c r="I565" s="146"/>
      <c r="J565" s="146"/>
      <c r="K565" s="146"/>
      <c r="L565" s="146"/>
      <c r="M565" s="146"/>
      <c r="N565" s="146"/>
      <c r="O565" s="146"/>
      <c r="P565" s="146"/>
      <c r="Q565" s="146"/>
      <c r="R565" s="146"/>
      <c r="S565" s="146"/>
      <c r="T565" s="146"/>
      <c r="U565" s="146"/>
      <c r="V565" s="146"/>
      <c r="W565" s="146"/>
      <c r="X565" s="146"/>
      <c r="Y565" s="146"/>
      <c r="Z565" s="146"/>
      <c r="AA565" s="146"/>
    </row>
    <row r="566" spans="1:27" ht="15.75" customHeight="1" x14ac:dyDescent="0.2">
      <c r="A566" s="146"/>
      <c r="B566" s="146"/>
      <c r="C566" s="146"/>
      <c r="D566" s="146"/>
      <c r="E566" s="146"/>
      <c r="F566" s="146"/>
      <c r="G566" s="146"/>
      <c r="H566" s="146"/>
      <c r="I566" s="146"/>
      <c r="J566" s="146"/>
      <c r="K566" s="146"/>
      <c r="L566" s="146"/>
      <c r="M566" s="146"/>
      <c r="N566" s="146"/>
      <c r="O566" s="146"/>
      <c r="P566" s="146"/>
      <c r="Q566" s="146"/>
      <c r="R566" s="146"/>
      <c r="S566" s="146"/>
      <c r="T566" s="146"/>
      <c r="U566" s="146"/>
      <c r="V566" s="146"/>
      <c r="W566" s="146"/>
      <c r="X566" s="146"/>
      <c r="Y566" s="146"/>
      <c r="Z566" s="146"/>
      <c r="AA566" s="146"/>
    </row>
    <row r="567" spans="1:27" ht="15.75" customHeight="1" x14ac:dyDescent="0.2">
      <c r="A567" s="146"/>
      <c r="B567" s="146"/>
      <c r="C567" s="146"/>
      <c r="D567" s="146"/>
      <c r="E567" s="146"/>
      <c r="F567" s="146"/>
      <c r="G567" s="146"/>
      <c r="H567" s="146"/>
      <c r="I567" s="146"/>
      <c r="J567" s="146"/>
      <c r="K567" s="146"/>
      <c r="L567" s="146"/>
      <c r="M567" s="146"/>
      <c r="N567" s="146"/>
      <c r="O567" s="146"/>
      <c r="P567" s="146"/>
      <c r="Q567" s="146"/>
      <c r="R567" s="146"/>
      <c r="S567" s="146"/>
      <c r="T567" s="146"/>
      <c r="U567" s="146"/>
      <c r="V567" s="146"/>
      <c r="W567" s="146"/>
      <c r="X567" s="146"/>
      <c r="Y567" s="146"/>
      <c r="Z567" s="146"/>
      <c r="AA567" s="146"/>
    </row>
    <row r="568" spans="1:27" ht="15.75" customHeight="1" x14ac:dyDescent="0.2">
      <c r="A568" s="146"/>
      <c r="B568" s="146"/>
      <c r="C568" s="146"/>
      <c r="D568" s="146"/>
      <c r="E568" s="146"/>
      <c r="F568" s="146"/>
      <c r="G568" s="146"/>
      <c r="H568" s="146"/>
      <c r="I568" s="146"/>
      <c r="J568" s="146"/>
      <c r="K568" s="146"/>
      <c r="L568" s="146"/>
      <c r="M568" s="146"/>
      <c r="N568" s="146"/>
      <c r="O568" s="146"/>
      <c r="P568" s="146"/>
      <c r="Q568" s="146"/>
      <c r="R568" s="146"/>
      <c r="S568" s="146"/>
      <c r="T568" s="146"/>
      <c r="U568" s="146"/>
      <c r="V568" s="146"/>
      <c r="W568" s="146"/>
      <c r="X568" s="146"/>
      <c r="Y568" s="146"/>
      <c r="Z568" s="146"/>
      <c r="AA568" s="146"/>
    </row>
    <row r="569" spans="1:27" ht="15.75" customHeight="1" x14ac:dyDescent="0.2">
      <c r="A569" s="146"/>
      <c r="B569" s="146"/>
      <c r="C569" s="146"/>
      <c r="D569" s="146"/>
      <c r="E569" s="146"/>
      <c r="F569" s="146"/>
      <c r="G569" s="146"/>
      <c r="H569" s="146"/>
      <c r="I569" s="146"/>
      <c r="J569" s="146"/>
      <c r="K569" s="146"/>
      <c r="L569" s="146"/>
      <c r="M569" s="146"/>
      <c r="N569" s="146"/>
      <c r="O569" s="146"/>
      <c r="P569" s="146"/>
      <c r="Q569" s="146"/>
      <c r="R569" s="146"/>
      <c r="S569" s="146"/>
      <c r="T569" s="146"/>
      <c r="U569" s="146"/>
      <c r="V569" s="146"/>
      <c r="W569" s="146"/>
      <c r="X569" s="146"/>
      <c r="Y569" s="146"/>
      <c r="Z569" s="146"/>
      <c r="AA569" s="146"/>
    </row>
    <row r="570" spans="1:27" ht="15.75" customHeight="1" x14ac:dyDescent="0.2">
      <c r="A570" s="146"/>
      <c r="B570" s="146"/>
      <c r="C570" s="146"/>
      <c r="D570" s="146"/>
      <c r="E570" s="146"/>
      <c r="F570" s="146"/>
      <c r="G570" s="146"/>
      <c r="H570" s="146"/>
      <c r="I570" s="146"/>
      <c r="J570" s="146"/>
      <c r="K570" s="146"/>
      <c r="L570" s="146"/>
      <c r="M570" s="146"/>
      <c r="N570" s="146"/>
      <c r="O570" s="146"/>
      <c r="P570" s="146"/>
      <c r="Q570" s="146"/>
      <c r="R570" s="146"/>
      <c r="S570" s="146"/>
      <c r="T570" s="146"/>
      <c r="U570" s="146"/>
      <c r="V570" s="146"/>
      <c r="W570" s="146"/>
      <c r="X570" s="146"/>
      <c r="Y570" s="146"/>
      <c r="Z570" s="146"/>
      <c r="AA570" s="146"/>
    </row>
    <row r="571" spans="1:27" ht="15.75" customHeight="1" x14ac:dyDescent="0.2">
      <c r="A571" s="146"/>
      <c r="B571" s="146"/>
      <c r="C571" s="146"/>
      <c r="D571" s="146"/>
      <c r="E571" s="146"/>
      <c r="F571" s="146"/>
      <c r="G571" s="146"/>
      <c r="H571" s="146"/>
      <c r="I571" s="146"/>
      <c r="J571" s="146"/>
      <c r="K571" s="146"/>
      <c r="L571" s="146"/>
      <c r="M571" s="146"/>
      <c r="N571" s="146"/>
      <c r="O571" s="146"/>
      <c r="P571" s="146"/>
      <c r="Q571" s="146"/>
      <c r="R571" s="146"/>
      <c r="S571" s="146"/>
      <c r="T571" s="146"/>
      <c r="U571" s="146"/>
      <c r="V571" s="146"/>
      <c r="W571" s="146"/>
      <c r="X571" s="146"/>
      <c r="Y571" s="146"/>
      <c r="Z571" s="146"/>
      <c r="AA571" s="146"/>
    </row>
    <row r="572" spans="1:27" ht="15.75" customHeight="1" x14ac:dyDescent="0.2">
      <c r="A572" s="146"/>
      <c r="B572" s="146"/>
      <c r="C572" s="146"/>
      <c r="D572" s="146"/>
      <c r="E572" s="146"/>
      <c r="F572" s="146"/>
      <c r="G572" s="146"/>
      <c r="H572" s="146"/>
      <c r="I572" s="146"/>
      <c r="J572" s="146"/>
      <c r="K572" s="146"/>
      <c r="L572" s="146"/>
      <c r="M572" s="146"/>
      <c r="N572" s="146"/>
      <c r="O572" s="146"/>
      <c r="P572" s="146"/>
      <c r="Q572" s="146"/>
      <c r="R572" s="146"/>
      <c r="S572" s="146"/>
      <c r="T572" s="146"/>
      <c r="U572" s="146"/>
      <c r="V572" s="146"/>
      <c r="W572" s="146"/>
      <c r="X572" s="146"/>
      <c r="Y572" s="146"/>
      <c r="Z572" s="146"/>
      <c r="AA572" s="146"/>
    </row>
    <row r="573" spans="1:27" ht="15.75" customHeight="1" x14ac:dyDescent="0.2">
      <c r="A573" s="146"/>
      <c r="B573" s="146"/>
      <c r="C573" s="146"/>
      <c r="D573" s="146"/>
      <c r="E573" s="146"/>
      <c r="F573" s="146"/>
      <c r="G573" s="146"/>
      <c r="H573" s="146"/>
      <c r="I573" s="146"/>
      <c r="J573" s="146"/>
      <c r="K573" s="146"/>
      <c r="L573" s="146"/>
      <c r="M573" s="146"/>
      <c r="N573" s="146"/>
      <c r="O573" s="146"/>
      <c r="P573" s="146"/>
      <c r="Q573" s="146"/>
      <c r="R573" s="146"/>
      <c r="S573" s="146"/>
      <c r="T573" s="146"/>
      <c r="U573" s="146"/>
      <c r="V573" s="146"/>
      <c r="W573" s="146"/>
      <c r="X573" s="146"/>
      <c r="Y573" s="146"/>
      <c r="Z573" s="146"/>
      <c r="AA573" s="146"/>
    </row>
    <row r="574" spans="1:27" ht="15.75" customHeight="1" x14ac:dyDescent="0.2">
      <c r="A574" s="146"/>
      <c r="B574" s="146"/>
      <c r="C574" s="146"/>
      <c r="D574" s="146"/>
      <c r="E574" s="146"/>
      <c r="F574" s="146"/>
      <c r="G574" s="146"/>
      <c r="H574" s="146"/>
      <c r="I574" s="146"/>
      <c r="J574" s="146"/>
      <c r="K574" s="146"/>
      <c r="L574" s="146"/>
      <c r="M574" s="146"/>
      <c r="N574" s="146"/>
      <c r="O574" s="146"/>
      <c r="P574" s="146"/>
      <c r="Q574" s="146"/>
      <c r="R574" s="146"/>
      <c r="S574" s="146"/>
      <c r="T574" s="146"/>
      <c r="U574" s="146"/>
      <c r="V574" s="146"/>
      <c r="W574" s="146"/>
      <c r="X574" s="146"/>
      <c r="Y574" s="146"/>
      <c r="Z574" s="146"/>
      <c r="AA574" s="146"/>
    </row>
    <row r="575" spans="1:27" ht="15.75" customHeight="1" x14ac:dyDescent="0.2">
      <c r="A575" s="146"/>
      <c r="B575" s="146"/>
      <c r="C575" s="146"/>
      <c r="D575" s="146"/>
      <c r="E575" s="146"/>
      <c r="F575" s="146"/>
      <c r="G575" s="146"/>
      <c r="H575" s="146"/>
      <c r="I575" s="146"/>
      <c r="J575" s="146"/>
      <c r="K575" s="146"/>
      <c r="L575" s="146"/>
      <c r="M575" s="146"/>
      <c r="N575" s="146"/>
      <c r="O575" s="146"/>
      <c r="P575" s="146"/>
      <c r="Q575" s="146"/>
      <c r="R575" s="146"/>
      <c r="S575" s="146"/>
      <c r="T575" s="146"/>
      <c r="U575" s="146"/>
      <c r="V575" s="146"/>
      <c r="W575" s="146"/>
      <c r="X575" s="146"/>
      <c r="Y575" s="146"/>
      <c r="Z575" s="146"/>
      <c r="AA575" s="146"/>
    </row>
    <row r="576" spans="1:27" ht="15.75" customHeight="1" x14ac:dyDescent="0.2">
      <c r="A576" s="146"/>
      <c r="B576" s="146"/>
      <c r="C576" s="146"/>
      <c r="D576" s="146"/>
      <c r="E576" s="146"/>
      <c r="F576" s="146"/>
      <c r="G576" s="146"/>
      <c r="H576" s="146"/>
      <c r="I576" s="146"/>
      <c r="J576" s="146"/>
      <c r="K576" s="146"/>
      <c r="L576" s="146"/>
      <c r="M576" s="146"/>
      <c r="N576" s="146"/>
      <c r="O576" s="146"/>
      <c r="P576" s="146"/>
      <c r="Q576" s="146"/>
      <c r="R576" s="146"/>
      <c r="S576" s="146"/>
      <c r="T576" s="146"/>
      <c r="U576" s="146"/>
      <c r="V576" s="146"/>
      <c r="W576" s="146"/>
      <c r="X576" s="146"/>
      <c r="Y576" s="146"/>
      <c r="Z576" s="146"/>
      <c r="AA576" s="146"/>
    </row>
    <row r="577" spans="1:27" ht="15.75" customHeight="1" x14ac:dyDescent="0.2">
      <c r="A577" s="146"/>
      <c r="B577" s="146"/>
      <c r="C577" s="146"/>
      <c r="D577" s="146"/>
      <c r="E577" s="146"/>
      <c r="F577" s="146"/>
      <c r="G577" s="146"/>
      <c r="H577" s="146"/>
      <c r="I577" s="146"/>
      <c r="J577" s="146"/>
      <c r="K577" s="146"/>
      <c r="L577" s="146"/>
      <c r="M577" s="146"/>
      <c r="N577" s="146"/>
      <c r="O577" s="146"/>
      <c r="P577" s="146"/>
      <c r="Q577" s="146"/>
      <c r="R577" s="146"/>
      <c r="S577" s="146"/>
      <c r="T577" s="146"/>
      <c r="U577" s="146"/>
      <c r="V577" s="146"/>
      <c r="W577" s="146"/>
      <c r="X577" s="146"/>
      <c r="Y577" s="146"/>
      <c r="Z577" s="146"/>
      <c r="AA577" s="146"/>
    </row>
    <row r="578" spans="1:27" ht="15.75" customHeight="1" x14ac:dyDescent="0.2">
      <c r="A578" s="146"/>
      <c r="B578" s="146"/>
      <c r="C578" s="146"/>
      <c r="D578" s="146"/>
      <c r="E578" s="146"/>
      <c r="F578" s="146"/>
      <c r="G578" s="146"/>
      <c r="H578" s="146"/>
      <c r="I578" s="146"/>
      <c r="J578" s="146"/>
      <c r="K578" s="146"/>
      <c r="L578" s="146"/>
      <c r="M578" s="146"/>
      <c r="N578" s="146"/>
      <c r="O578" s="146"/>
      <c r="P578" s="146"/>
      <c r="Q578" s="146"/>
      <c r="R578" s="146"/>
      <c r="S578" s="146"/>
      <c r="T578" s="146"/>
      <c r="U578" s="146"/>
      <c r="V578" s="146"/>
      <c r="W578" s="146"/>
      <c r="X578" s="146"/>
      <c r="Y578" s="146"/>
      <c r="Z578" s="146"/>
      <c r="AA578" s="146"/>
    </row>
    <row r="579" spans="1:27" ht="15.75" customHeight="1" x14ac:dyDescent="0.2">
      <c r="A579" s="146"/>
      <c r="B579" s="146"/>
      <c r="C579" s="146"/>
      <c r="D579" s="146"/>
      <c r="E579" s="146"/>
      <c r="F579" s="146"/>
      <c r="G579" s="146"/>
      <c r="H579" s="146"/>
      <c r="I579" s="146"/>
      <c r="J579" s="146"/>
      <c r="K579" s="146"/>
      <c r="L579" s="146"/>
      <c r="M579" s="146"/>
      <c r="N579" s="146"/>
      <c r="O579" s="146"/>
      <c r="P579" s="146"/>
      <c r="Q579" s="146"/>
      <c r="R579" s="146"/>
      <c r="S579" s="146"/>
      <c r="T579" s="146"/>
      <c r="U579" s="146"/>
      <c r="V579" s="146"/>
      <c r="W579" s="146"/>
      <c r="X579" s="146"/>
      <c r="Y579" s="146"/>
      <c r="Z579" s="146"/>
      <c r="AA579" s="146"/>
    </row>
    <row r="580" spans="1:27" ht="15.75" customHeight="1" x14ac:dyDescent="0.2">
      <c r="A580" s="146"/>
      <c r="B580" s="146"/>
      <c r="C580" s="146"/>
      <c r="D580" s="146"/>
      <c r="E580" s="146"/>
      <c r="F580" s="146"/>
      <c r="G580" s="146"/>
      <c r="H580" s="146"/>
      <c r="I580" s="146"/>
      <c r="J580" s="146"/>
      <c r="K580" s="146"/>
      <c r="L580" s="146"/>
      <c r="M580" s="146"/>
      <c r="N580" s="146"/>
      <c r="O580" s="146"/>
      <c r="P580" s="146"/>
      <c r="Q580" s="146"/>
      <c r="R580" s="146"/>
      <c r="S580" s="146"/>
      <c r="T580" s="146"/>
      <c r="U580" s="146"/>
      <c r="V580" s="146"/>
      <c r="W580" s="146"/>
      <c r="X580" s="146"/>
      <c r="Y580" s="146"/>
      <c r="Z580" s="146"/>
      <c r="AA580" s="146"/>
    </row>
    <row r="581" spans="1:27" ht="15.75" customHeight="1" x14ac:dyDescent="0.2">
      <c r="A581" s="146"/>
      <c r="B581" s="146"/>
      <c r="C581" s="146"/>
      <c r="D581" s="146"/>
      <c r="E581" s="146"/>
      <c r="F581" s="146"/>
      <c r="G581" s="146"/>
      <c r="H581" s="146"/>
      <c r="I581" s="146"/>
      <c r="J581" s="146"/>
      <c r="K581" s="146"/>
      <c r="L581" s="146"/>
      <c r="M581" s="146"/>
      <c r="N581" s="146"/>
      <c r="O581" s="146"/>
      <c r="P581" s="146"/>
      <c r="Q581" s="146"/>
      <c r="R581" s="146"/>
      <c r="S581" s="146"/>
      <c r="T581" s="146"/>
      <c r="U581" s="146"/>
      <c r="V581" s="146"/>
      <c r="W581" s="146"/>
      <c r="X581" s="146"/>
      <c r="Y581" s="146"/>
      <c r="Z581" s="146"/>
      <c r="AA581" s="146"/>
    </row>
    <row r="582" spans="1:27" ht="15.75" customHeight="1" x14ac:dyDescent="0.2">
      <c r="A582" s="146"/>
      <c r="B582" s="146"/>
      <c r="C582" s="146"/>
      <c r="D582" s="146"/>
      <c r="E582" s="146"/>
      <c r="F582" s="146"/>
      <c r="G582" s="146"/>
      <c r="H582" s="146"/>
      <c r="I582" s="146"/>
      <c r="J582" s="146"/>
      <c r="K582" s="146"/>
      <c r="L582" s="146"/>
      <c r="M582" s="146"/>
      <c r="N582" s="146"/>
      <c r="O582" s="146"/>
      <c r="P582" s="146"/>
      <c r="Q582" s="146"/>
      <c r="R582" s="146"/>
      <c r="S582" s="146"/>
      <c r="T582" s="146"/>
      <c r="U582" s="146"/>
      <c r="V582" s="146"/>
      <c r="W582" s="146"/>
      <c r="X582" s="146"/>
      <c r="Y582" s="146"/>
      <c r="Z582" s="146"/>
      <c r="AA582" s="146"/>
    </row>
    <row r="583" spans="1:27" ht="15.75" customHeight="1" x14ac:dyDescent="0.2">
      <c r="A583" s="146"/>
      <c r="B583" s="146"/>
      <c r="C583" s="146"/>
      <c r="D583" s="146"/>
      <c r="E583" s="146"/>
      <c r="F583" s="146"/>
      <c r="G583" s="146"/>
      <c r="H583" s="146"/>
      <c r="I583" s="146"/>
      <c r="J583" s="146"/>
      <c r="K583" s="146"/>
      <c r="L583" s="146"/>
      <c r="M583" s="146"/>
      <c r="N583" s="146"/>
      <c r="O583" s="146"/>
      <c r="P583" s="146"/>
      <c r="Q583" s="146"/>
      <c r="R583" s="146"/>
      <c r="S583" s="146"/>
      <c r="T583" s="146"/>
      <c r="U583" s="146"/>
      <c r="V583" s="146"/>
      <c r="W583" s="146"/>
      <c r="X583" s="146"/>
      <c r="Y583" s="146"/>
      <c r="Z583" s="146"/>
      <c r="AA583" s="146"/>
    </row>
    <row r="584" spans="1:27" ht="15.75" customHeight="1" x14ac:dyDescent="0.2">
      <c r="A584" s="146"/>
      <c r="B584" s="146"/>
      <c r="C584" s="146"/>
      <c r="D584" s="146"/>
      <c r="E584" s="146"/>
      <c r="F584" s="146"/>
      <c r="G584" s="146"/>
      <c r="H584" s="146"/>
      <c r="I584" s="146"/>
      <c r="J584" s="146"/>
      <c r="K584" s="146"/>
      <c r="L584" s="146"/>
      <c r="M584" s="146"/>
      <c r="N584" s="146"/>
      <c r="O584" s="146"/>
      <c r="P584" s="146"/>
      <c r="Q584" s="146"/>
      <c r="R584" s="146"/>
      <c r="S584" s="146"/>
      <c r="T584" s="146"/>
      <c r="U584" s="146"/>
      <c r="V584" s="146"/>
      <c r="W584" s="146"/>
      <c r="X584" s="146"/>
      <c r="Y584" s="146"/>
      <c r="Z584" s="146"/>
      <c r="AA584" s="146"/>
    </row>
    <row r="585" spans="1:27" ht="15.75" customHeight="1" x14ac:dyDescent="0.2">
      <c r="A585" s="146"/>
      <c r="B585" s="146"/>
      <c r="C585" s="146"/>
      <c r="D585" s="146"/>
      <c r="E585" s="146"/>
      <c r="F585" s="146"/>
      <c r="G585" s="146"/>
      <c r="H585" s="146"/>
      <c r="I585" s="146"/>
      <c r="J585" s="146"/>
      <c r="K585" s="146"/>
      <c r="L585" s="146"/>
      <c r="M585" s="146"/>
      <c r="N585" s="146"/>
      <c r="O585" s="146"/>
      <c r="P585" s="146"/>
      <c r="Q585" s="146"/>
      <c r="R585" s="146"/>
      <c r="S585" s="146"/>
      <c r="T585" s="146"/>
      <c r="U585" s="146"/>
      <c r="V585" s="146"/>
      <c r="W585" s="146"/>
      <c r="X585" s="146"/>
      <c r="Y585" s="146"/>
      <c r="Z585" s="146"/>
      <c r="AA585" s="146"/>
    </row>
    <row r="586" spans="1:27" ht="15.75" customHeight="1" x14ac:dyDescent="0.2">
      <c r="A586" s="146"/>
      <c r="B586" s="146"/>
      <c r="C586" s="146"/>
      <c r="D586" s="146"/>
      <c r="E586" s="146"/>
      <c r="F586" s="146"/>
      <c r="G586" s="146"/>
      <c r="H586" s="146"/>
      <c r="I586" s="146"/>
      <c r="J586" s="146"/>
      <c r="K586" s="146"/>
      <c r="L586" s="146"/>
      <c r="M586" s="146"/>
      <c r="N586" s="146"/>
      <c r="O586" s="146"/>
      <c r="P586" s="146"/>
      <c r="Q586" s="146"/>
      <c r="R586" s="146"/>
      <c r="S586" s="146"/>
      <c r="T586" s="146"/>
      <c r="U586" s="146"/>
      <c r="V586" s="146"/>
      <c r="W586" s="146"/>
      <c r="X586" s="146"/>
      <c r="Y586" s="146"/>
      <c r="Z586" s="146"/>
      <c r="AA586" s="146"/>
    </row>
    <row r="587" spans="1:27" ht="15.75" customHeight="1" x14ac:dyDescent="0.2">
      <c r="A587" s="146"/>
      <c r="B587" s="146"/>
      <c r="C587" s="146"/>
      <c r="D587" s="146"/>
      <c r="E587" s="146"/>
      <c r="F587" s="146"/>
      <c r="G587" s="146"/>
      <c r="H587" s="146"/>
      <c r="I587" s="146"/>
      <c r="J587" s="146"/>
      <c r="K587" s="146"/>
      <c r="L587" s="146"/>
      <c r="M587" s="146"/>
      <c r="N587" s="146"/>
      <c r="O587" s="146"/>
      <c r="P587" s="146"/>
      <c r="Q587" s="146"/>
      <c r="R587" s="146"/>
      <c r="S587" s="146"/>
      <c r="T587" s="146"/>
      <c r="U587" s="146"/>
      <c r="V587" s="146"/>
      <c r="W587" s="146"/>
      <c r="X587" s="146"/>
      <c r="Y587" s="146"/>
      <c r="Z587" s="146"/>
      <c r="AA587" s="146"/>
    </row>
    <row r="588" spans="1:27" ht="15.75" customHeight="1" x14ac:dyDescent="0.2">
      <c r="A588" s="146"/>
      <c r="B588" s="146"/>
      <c r="C588" s="146"/>
      <c r="D588" s="146"/>
      <c r="E588" s="146"/>
      <c r="F588" s="146"/>
      <c r="G588" s="146"/>
      <c r="H588" s="146"/>
      <c r="I588" s="146"/>
      <c r="J588" s="146"/>
      <c r="K588" s="146"/>
      <c r="L588" s="146"/>
      <c r="M588" s="146"/>
      <c r="N588" s="146"/>
      <c r="O588" s="146"/>
      <c r="P588" s="146"/>
      <c r="Q588" s="146"/>
      <c r="R588" s="146"/>
      <c r="S588" s="146"/>
      <c r="T588" s="146"/>
      <c r="U588" s="146"/>
      <c r="V588" s="146"/>
      <c r="W588" s="146"/>
      <c r="X588" s="146"/>
      <c r="Y588" s="146"/>
      <c r="Z588" s="146"/>
      <c r="AA588" s="146"/>
    </row>
    <row r="589" spans="1:27" ht="15.75" customHeight="1" x14ac:dyDescent="0.2">
      <c r="A589" s="146"/>
      <c r="B589" s="146"/>
      <c r="C589" s="146"/>
      <c r="D589" s="146"/>
      <c r="E589" s="146"/>
      <c r="F589" s="146"/>
      <c r="G589" s="146"/>
      <c r="H589" s="146"/>
      <c r="I589" s="146"/>
      <c r="J589" s="146"/>
      <c r="K589" s="146"/>
      <c r="L589" s="146"/>
      <c r="M589" s="146"/>
      <c r="N589" s="146"/>
      <c r="O589" s="146"/>
      <c r="P589" s="146"/>
      <c r="Q589" s="146"/>
      <c r="R589" s="146"/>
      <c r="S589" s="146"/>
      <c r="T589" s="146"/>
      <c r="U589" s="146"/>
      <c r="V589" s="146"/>
      <c r="W589" s="146"/>
      <c r="X589" s="146"/>
      <c r="Y589" s="146"/>
      <c r="Z589" s="146"/>
      <c r="AA589" s="146"/>
    </row>
    <row r="590" spans="1:27" ht="15.75" customHeight="1" x14ac:dyDescent="0.2">
      <c r="A590" s="146"/>
      <c r="B590" s="146"/>
      <c r="C590" s="146"/>
      <c r="D590" s="146"/>
      <c r="E590" s="146"/>
      <c r="F590" s="146"/>
      <c r="G590" s="146"/>
      <c r="H590" s="146"/>
      <c r="I590" s="146"/>
      <c r="J590" s="146"/>
      <c r="K590" s="146"/>
      <c r="L590" s="146"/>
      <c r="M590" s="146"/>
      <c r="N590" s="146"/>
      <c r="O590" s="146"/>
      <c r="P590" s="146"/>
      <c r="Q590" s="146"/>
      <c r="R590" s="146"/>
      <c r="S590" s="146"/>
      <c r="T590" s="146"/>
      <c r="U590" s="146"/>
      <c r="V590" s="146"/>
      <c r="W590" s="146"/>
      <c r="X590" s="146"/>
      <c r="Y590" s="146"/>
      <c r="Z590" s="146"/>
      <c r="AA590" s="146"/>
    </row>
    <row r="591" spans="1:27" ht="15.75" customHeight="1" x14ac:dyDescent="0.2">
      <c r="A591" s="146"/>
      <c r="B591" s="146"/>
      <c r="C591" s="146"/>
      <c r="D591" s="146"/>
      <c r="E591" s="146"/>
      <c r="F591" s="146"/>
      <c r="G591" s="146"/>
      <c r="H591" s="146"/>
      <c r="I591" s="146"/>
      <c r="J591" s="146"/>
      <c r="K591" s="146"/>
      <c r="L591" s="146"/>
      <c r="M591" s="146"/>
      <c r="N591" s="146"/>
      <c r="O591" s="146"/>
      <c r="P591" s="146"/>
      <c r="Q591" s="146"/>
      <c r="R591" s="146"/>
      <c r="S591" s="146"/>
      <c r="T591" s="146"/>
      <c r="U591" s="146"/>
      <c r="V591" s="146"/>
      <c r="W591" s="146"/>
      <c r="X591" s="146"/>
      <c r="Y591" s="146"/>
      <c r="Z591" s="146"/>
      <c r="AA591" s="146"/>
    </row>
    <row r="592" spans="1:27" ht="15.75" customHeight="1" x14ac:dyDescent="0.2">
      <c r="A592" s="146"/>
      <c r="B592" s="146"/>
      <c r="C592" s="146"/>
      <c r="D592" s="146"/>
      <c r="E592" s="146"/>
      <c r="F592" s="146"/>
      <c r="G592" s="146"/>
      <c r="H592" s="146"/>
      <c r="I592" s="146"/>
      <c r="J592" s="146"/>
      <c r="K592" s="146"/>
      <c r="L592" s="146"/>
      <c r="M592" s="146"/>
      <c r="N592" s="146"/>
      <c r="O592" s="146"/>
      <c r="P592" s="146"/>
      <c r="Q592" s="146"/>
      <c r="R592" s="146"/>
      <c r="S592" s="146"/>
      <c r="T592" s="146"/>
      <c r="U592" s="146"/>
      <c r="V592" s="146"/>
      <c r="W592" s="146"/>
      <c r="X592" s="146"/>
      <c r="Y592" s="146"/>
      <c r="Z592" s="146"/>
      <c r="AA592" s="146"/>
    </row>
    <row r="593" spans="1:27" ht="15.75" customHeight="1" x14ac:dyDescent="0.2">
      <c r="A593" s="146"/>
      <c r="B593" s="146"/>
      <c r="C593" s="146"/>
      <c r="D593" s="146"/>
      <c r="E593" s="146"/>
      <c r="F593" s="146"/>
      <c r="G593" s="146"/>
      <c r="H593" s="146"/>
      <c r="I593" s="146"/>
      <c r="J593" s="146"/>
      <c r="K593" s="146"/>
      <c r="L593" s="146"/>
      <c r="M593" s="146"/>
      <c r="N593" s="146"/>
      <c r="O593" s="146"/>
      <c r="P593" s="146"/>
      <c r="Q593" s="146"/>
      <c r="R593" s="146"/>
      <c r="S593" s="146"/>
      <c r="T593" s="146"/>
      <c r="U593" s="146"/>
      <c r="V593" s="146"/>
      <c r="W593" s="146"/>
      <c r="X593" s="146"/>
      <c r="Y593" s="146"/>
      <c r="Z593" s="146"/>
      <c r="AA593" s="146"/>
    </row>
    <row r="594" spans="1:27" ht="15.75" customHeight="1" x14ac:dyDescent="0.2">
      <c r="A594" s="146"/>
      <c r="B594" s="146"/>
      <c r="C594" s="146"/>
      <c r="D594" s="146"/>
      <c r="E594" s="146"/>
      <c r="F594" s="146"/>
      <c r="G594" s="146"/>
      <c r="H594" s="146"/>
      <c r="I594" s="146"/>
      <c r="J594" s="146"/>
      <c r="K594" s="146"/>
      <c r="L594" s="146"/>
      <c r="M594" s="146"/>
      <c r="N594" s="146"/>
      <c r="O594" s="146"/>
      <c r="P594" s="146"/>
      <c r="Q594" s="146"/>
      <c r="R594" s="146"/>
      <c r="S594" s="146"/>
      <c r="T594" s="146"/>
      <c r="U594" s="146"/>
      <c r="V594" s="146"/>
      <c r="W594" s="146"/>
      <c r="X594" s="146"/>
      <c r="Y594" s="146"/>
      <c r="Z594" s="146"/>
      <c r="AA594" s="146"/>
    </row>
    <row r="595" spans="1:27" ht="15.75" customHeight="1" x14ac:dyDescent="0.2">
      <c r="A595" s="146"/>
      <c r="B595" s="146"/>
      <c r="C595" s="146"/>
      <c r="D595" s="146"/>
      <c r="E595" s="146"/>
      <c r="F595" s="146"/>
      <c r="G595" s="146"/>
      <c r="H595" s="146"/>
      <c r="I595" s="146"/>
      <c r="J595" s="146"/>
      <c r="K595" s="146"/>
      <c r="L595" s="146"/>
      <c r="M595" s="146"/>
      <c r="N595" s="146"/>
      <c r="O595" s="146"/>
      <c r="P595" s="146"/>
      <c r="Q595" s="146"/>
      <c r="R595" s="146"/>
      <c r="S595" s="146"/>
      <c r="T595" s="146"/>
      <c r="U595" s="146"/>
      <c r="V595" s="146"/>
      <c r="W595" s="146"/>
      <c r="X595" s="146"/>
      <c r="Y595" s="146"/>
      <c r="Z595" s="146"/>
      <c r="AA595" s="146"/>
    </row>
    <row r="596" spans="1:27" ht="15.75" customHeight="1" x14ac:dyDescent="0.2">
      <c r="A596" s="146"/>
      <c r="B596" s="146"/>
      <c r="C596" s="146"/>
      <c r="D596" s="146"/>
      <c r="E596" s="146"/>
      <c r="F596" s="146"/>
      <c r="G596" s="146"/>
      <c r="H596" s="146"/>
      <c r="I596" s="146"/>
      <c r="J596" s="146"/>
      <c r="K596" s="146"/>
      <c r="L596" s="146"/>
      <c r="M596" s="146"/>
      <c r="N596" s="146"/>
      <c r="O596" s="146"/>
      <c r="P596" s="146"/>
      <c r="Q596" s="146"/>
      <c r="R596" s="146"/>
      <c r="S596" s="146"/>
      <c r="T596" s="146"/>
      <c r="U596" s="146"/>
      <c r="V596" s="146"/>
      <c r="W596" s="146"/>
      <c r="X596" s="146"/>
      <c r="Y596" s="146"/>
      <c r="Z596" s="146"/>
      <c r="AA596" s="146"/>
    </row>
    <row r="597" spans="1:27" ht="15.75" customHeight="1" x14ac:dyDescent="0.2">
      <c r="A597" s="146"/>
      <c r="B597" s="146"/>
      <c r="C597" s="146"/>
      <c r="D597" s="146"/>
      <c r="E597" s="146"/>
      <c r="F597" s="146"/>
      <c r="G597" s="146"/>
      <c r="H597" s="146"/>
      <c r="I597" s="146"/>
      <c r="J597" s="146"/>
      <c r="K597" s="146"/>
      <c r="L597" s="146"/>
      <c r="M597" s="146"/>
      <c r="N597" s="146"/>
      <c r="O597" s="146"/>
      <c r="P597" s="146"/>
      <c r="Q597" s="146"/>
      <c r="R597" s="146"/>
      <c r="S597" s="146"/>
      <c r="T597" s="146"/>
      <c r="U597" s="146"/>
      <c r="V597" s="146"/>
      <c r="W597" s="146"/>
      <c r="X597" s="146"/>
      <c r="Y597" s="146"/>
      <c r="Z597" s="146"/>
      <c r="AA597" s="146"/>
    </row>
    <row r="598" spans="1:27" ht="15.75" customHeight="1" x14ac:dyDescent="0.2">
      <c r="A598" s="146"/>
      <c r="B598" s="146"/>
      <c r="C598" s="146"/>
      <c r="D598" s="146"/>
      <c r="E598" s="146"/>
      <c r="F598" s="146"/>
      <c r="G598" s="146"/>
      <c r="H598" s="146"/>
      <c r="I598" s="146"/>
      <c r="J598" s="146"/>
      <c r="K598" s="146"/>
      <c r="L598" s="146"/>
      <c r="M598" s="146"/>
      <c r="N598" s="146"/>
      <c r="O598" s="146"/>
      <c r="P598" s="146"/>
      <c r="Q598" s="146"/>
      <c r="R598" s="146"/>
      <c r="S598" s="146"/>
      <c r="T598" s="146"/>
      <c r="U598" s="146"/>
      <c r="V598" s="146"/>
      <c r="W598" s="146"/>
      <c r="X598" s="146"/>
      <c r="Y598" s="146"/>
      <c r="Z598" s="146"/>
      <c r="AA598" s="146"/>
    </row>
    <row r="599" spans="1:27" ht="15.75" customHeight="1" x14ac:dyDescent="0.2">
      <c r="A599" s="146"/>
      <c r="B599" s="146"/>
      <c r="C599" s="146"/>
      <c r="D599" s="146"/>
      <c r="E599" s="146"/>
      <c r="F599" s="146"/>
      <c r="G599" s="146"/>
      <c r="H599" s="146"/>
      <c r="I599" s="146"/>
      <c r="J599" s="146"/>
      <c r="K599" s="146"/>
      <c r="L599" s="146"/>
      <c r="M599" s="146"/>
      <c r="N599" s="146"/>
      <c r="O599" s="146"/>
      <c r="P599" s="146"/>
      <c r="Q599" s="146"/>
      <c r="R599" s="146"/>
      <c r="S599" s="146"/>
      <c r="T599" s="146"/>
      <c r="U599" s="146"/>
      <c r="V599" s="146"/>
      <c r="W599" s="146"/>
      <c r="X599" s="146"/>
      <c r="Y599" s="146"/>
      <c r="Z599" s="146"/>
      <c r="AA599" s="146"/>
    </row>
    <row r="600" spans="1:27" ht="15.75" customHeight="1" x14ac:dyDescent="0.2">
      <c r="A600" s="146"/>
      <c r="B600" s="146"/>
      <c r="C600" s="146"/>
      <c r="D600" s="146"/>
      <c r="E600" s="146"/>
      <c r="F600" s="146"/>
      <c r="G600" s="146"/>
      <c r="H600" s="146"/>
      <c r="I600" s="146"/>
      <c r="J600" s="146"/>
      <c r="K600" s="146"/>
      <c r="L600" s="146"/>
      <c r="M600" s="146"/>
      <c r="N600" s="146"/>
      <c r="O600" s="146"/>
      <c r="P600" s="146"/>
      <c r="Q600" s="146"/>
      <c r="R600" s="146"/>
      <c r="S600" s="146"/>
      <c r="T600" s="146"/>
      <c r="U600" s="146"/>
      <c r="V600" s="146"/>
      <c r="W600" s="146"/>
      <c r="X600" s="146"/>
      <c r="Y600" s="146"/>
      <c r="Z600" s="146"/>
      <c r="AA600" s="146"/>
    </row>
    <row r="601" spans="1:27" ht="15.75" customHeight="1" x14ac:dyDescent="0.2">
      <c r="A601" s="146"/>
      <c r="B601" s="146"/>
      <c r="C601" s="146"/>
      <c r="D601" s="146"/>
      <c r="E601" s="146"/>
      <c r="F601" s="146"/>
      <c r="G601" s="146"/>
      <c r="H601" s="146"/>
      <c r="I601" s="146"/>
      <c r="J601" s="146"/>
      <c r="K601" s="146"/>
      <c r="L601" s="146"/>
      <c r="M601" s="146"/>
      <c r="N601" s="146"/>
      <c r="O601" s="146"/>
      <c r="P601" s="146"/>
      <c r="Q601" s="146"/>
      <c r="R601" s="146"/>
      <c r="S601" s="146"/>
      <c r="T601" s="146"/>
      <c r="U601" s="146"/>
      <c r="V601" s="146"/>
      <c r="W601" s="146"/>
      <c r="X601" s="146"/>
      <c r="Y601" s="146"/>
      <c r="Z601" s="146"/>
      <c r="AA601" s="146"/>
    </row>
    <row r="602" spans="1:27" ht="15.75" customHeight="1" x14ac:dyDescent="0.2">
      <c r="A602" s="146"/>
      <c r="B602" s="146"/>
      <c r="C602" s="146"/>
      <c r="D602" s="146"/>
      <c r="E602" s="146"/>
      <c r="F602" s="146"/>
      <c r="G602" s="146"/>
      <c r="H602" s="146"/>
      <c r="I602" s="146"/>
      <c r="J602" s="146"/>
      <c r="K602" s="146"/>
      <c r="L602" s="146"/>
      <c r="M602" s="146"/>
      <c r="N602" s="146"/>
      <c r="O602" s="146"/>
      <c r="P602" s="146"/>
      <c r="Q602" s="146"/>
      <c r="R602" s="146"/>
      <c r="S602" s="146"/>
      <c r="T602" s="146"/>
      <c r="U602" s="146"/>
      <c r="V602" s="146"/>
      <c r="W602" s="146"/>
      <c r="X602" s="146"/>
      <c r="Y602" s="146"/>
      <c r="Z602" s="146"/>
      <c r="AA602" s="146"/>
    </row>
    <row r="603" spans="1:27" ht="15.75" customHeight="1" x14ac:dyDescent="0.2">
      <c r="A603" s="146"/>
      <c r="B603" s="146"/>
      <c r="C603" s="146"/>
      <c r="D603" s="146"/>
      <c r="E603" s="146"/>
      <c r="F603" s="146"/>
      <c r="G603" s="146"/>
      <c r="H603" s="146"/>
      <c r="I603" s="146"/>
      <c r="J603" s="146"/>
      <c r="K603" s="146"/>
      <c r="L603" s="146"/>
      <c r="M603" s="146"/>
      <c r="N603" s="146"/>
      <c r="O603" s="146"/>
      <c r="P603" s="146"/>
      <c r="Q603" s="146"/>
      <c r="R603" s="146"/>
      <c r="S603" s="146"/>
      <c r="T603" s="146"/>
      <c r="U603" s="146"/>
      <c r="V603" s="146"/>
      <c r="W603" s="146"/>
      <c r="X603" s="146"/>
      <c r="Y603" s="146"/>
      <c r="Z603" s="146"/>
      <c r="AA603" s="146"/>
    </row>
    <row r="604" spans="1:27" ht="15.75" customHeight="1" x14ac:dyDescent="0.2">
      <c r="A604" s="146"/>
      <c r="B604" s="146"/>
      <c r="C604" s="146"/>
      <c r="D604" s="146"/>
      <c r="E604" s="146"/>
      <c r="F604" s="146"/>
      <c r="G604" s="146"/>
      <c r="H604" s="146"/>
      <c r="I604" s="146"/>
      <c r="J604" s="146"/>
      <c r="K604" s="146"/>
      <c r="L604" s="146"/>
      <c r="M604" s="146"/>
      <c r="N604" s="146"/>
      <c r="O604" s="146"/>
      <c r="P604" s="146"/>
      <c r="Q604" s="146"/>
      <c r="R604" s="146"/>
      <c r="S604" s="146"/>
      <c r="T604" s="146"/>
      <c r="U604" s="146"/>
      <c r="V604" s="146"/>
      <c r="W604" s="146"/>
      <c r="X604" s="146"/>
      <c r="Y604" s="146"/>
      <c r="Z604" s="146"/>
      <c r="AA604" s="146"/>
    </row>
    <row r="605" spans="1:27" ht="15.75" customHeight="1" x14ac:dyDescent="0.2">
      <c r="A605" s="146"/>
      <c r="B605" s="146"/>
      <c r="C605" s="146"/>
      <c r="D605" s="146"/>
      <c r="E605" s="146"/>
      <c r="F605" s="146"/>
      <c r="G605" s="146"/>
      <c r="H605" s="146"/>
      <c r="I605" s="146"/>
      <c r="J605" s="146"/>
      <c r="K605" s="146"/>
      <c r="L605" s="146"/>
      <c r="M605" s="146"/>
      <c r="N605" s="146"/>
      <c r="O605" s="146"/>
      <c r="P605" s="146"/>
      <c r="Q605" s="146"/>
      <c r="R605" s="146"/>
      <c r="S605" s="146"/>
      <c r="T605" s="146"/>
      <c r="U605" s="146"/>
      <c r="V605" s="146"/>
      <c r="W605" s="146"/>
      <c r="X605" s="146"/>
      <c r="Y605" s="146"/>
      <c r="Z605" s="146"/>
      <c r="AA605" s="146"/>
    </row>
    <row r="606" spans="1:27" ht="15.75" customHeight="1" x14ac:dyDescent="0.2">
      <c r="A606" s="146"/>
      <c r="B606" s="146"/>
      <c r="C606" s="146"/>
      <c r="D606" s="146"/>
      <c r="E606" s="146"/>
      <c r="F606" s="146"/>
      <c r="G606" s="146"/>
      <c r="H606" s="146"/>
      <c r="I606" s="146"/>
      <c r="J606" s="146"/>
      <c r="K606" s="146"/>
      <c r="L606" s="146"/>
      <c r="M606" s="146"/>
      <c r="N606" s="146"/>
      <c r="O606" s="146"/>
      <c r="P606" s="146"/>
      <c r="Q606" s="146"/>
      <c r="R606" s="146"/>
      <c r="S606" s="146"/>
      <c r="T606" s="146"/>
      <c r="U606" s="146"/>
      <c r="V606" s="146"/>
      <c r="W606" s="146"/>
      <c r="X606" s="146"/>
      <c r="Y606" s="146"/>
      <c r="Z606" s="146"/>
      <c r="AA606" s="146"/>
    </row>
    <row r="607" spans="1:27" ht="15.75" customHeight="1" x14ac:dyDescent="0.2">
      <c r="A607" s="146"/>
      <c r="B607" s="146"/>
      <c r="C607" s="146"/>
      <c r="D607" s="146"/>
      <c r="E607" s="146"/>
      <c r="F607" s="146"/>
      <c r="G607" s="146"/>
      <c r="H607" s="146"/>
      <c r="I607" s="146"/>
      <c r="J607" s="146"/>
      <c r="K607" s="146"/>
      <c r="L607" s="146"/>
      <c r="M607" s="146"/>
      <c r="N607" s="146"/>
      <c r="O607" s="146"/>
      <c r="P607" s="146"/>
      <c r="Q607" s="146"/>
      <c r="R607" s="146"/>
      <c r="S607" s="146"/>
      <c r="T607" s="146"/>
      <c r="U607" s="146"/>
      <c r="V607" s="146"/>
      <c r="W607" s="146"/>
      <c r="X607" s="146"/>
      <c r="Y607" s="146"/>
      <c r="Z607" s="146"/>
      <c r="AA607" s="146"/>
    </row>
    <row r="608" spans="1:27" ht="15.75" customHeight="1" x14ac:dyDescent="0.2">
      <c r="A608" s="146"/>
      <c r="B608" s="146"/>
      <c r="C608" s="146"/>
      <c r="D608" s="146"/>
      <c r="E608" s="146"/>
      <c r="F608" s="146"/>
      <c r="G608" s="146"/>
      <c r="H608" s="146"/>
      <c r="I608" s="146"/>
      <c r="J608" s="146"/>
      <c r="K608" s="146"/>
      <c r="L608" s="146"/>
      <c r="M608" s="146"/>
      <c r="N608" s="146"/>
      <c r="O608" s="146"/>
      <c r="P608" s="146"/>
      <c r="Q608" s="146"/>
      <c r="R608" s="146"/>
      <c r="S608" s="146"/>
      <c r="T608" s="146"/>
      <c r="U608" s="146"/>
      <c r="V608" s="146"/>
      <c r="W608" s="146"/>
      <c r="X608" s="146"/>
      <c r="Y608" s="146"/>
      <c r="Z608" s="146"/>
      <c r="AA608" s="146"/>
    </row>
    <row r="609" spans="1:27" ht="15.75" customHeight="1" x14ac:dyDescent="0.2">
      <c r="A609" s="146"/>
      <c r="B609" s="146"/>
      <c r="C609" s="146"/>
      <c r="D609" s="146"/>
      <c r="E609" s="146"/>
      <c r="F609" s="146"/>
      <c r="G609" s="146"/>
      <c r="H609" s="146"/>
      <c r="I609" s="146"/>
      <c r="J609" s="146"/>
      <c r="K609" s="146"/>
      <c r="L609" s="146"/>
      <c r="M609" s="146"/>
      <c r="N609" s="146"/>
      <c r="O609" s="146"/>
      <c r="P609" s="146"/>
      <c r="Q609" s="146"/>
      <c r="R609" s="146"/>
      <c r="S609" s="146"/>
      <c r="T609" s="146"/>
      <c r="U609" s="146"/>
      <c r="V609" s="146"/>
      <c r="W609" s="146"/>
      <c r="X609" s="146"/>
      <c r="Y609" s="146"/>
      <c r="Z609" s="146"/>
      <c r="AA609" s="146"/>
    </row>
    <row r="610" spans="1:27" ht="15.75" customHeight="1" x14ac:dyDescent="0.2">
      <c r="A610" s="146"/>
      <c r="B610" s="146"/>
      <c r="C610" s="146"/>
      <c r="D610" s="146"/>
      <c r="E610" s="146"/>
      <c r="F610" s="146"/>
      <c r="G610" s="146"/>
      <c r="H610" s="146"/>
      <c r="I610" s="146"/>
      <c r="J610" s="146"/>
      <c r="K610" s="146"/>
      <c r="L610" s="146"/>
      <c r="M610" s="146"/>
      <c r="N610" s="146"/>
      <c r="O610" s="146"/>
      <c r="P610" s="146"/>
      <c r="Q610" s="146"/>
      <c r="R610" s="146"/>
      <c r="S610" s="146"/>
      <c r="T610" s="146"/>
      <c r="U610" s="146"/>
      <c r="V610" s="146"/>
      <c r="W610" s="146"/>
      <c r="X610" s="146"/>
      <c r="Y610" s="146"/>
      <c r="Z610" s="146"/>
      <c r="AA610" s="146"/>
    </row>
    <row r="611" spans="1:27" ht="15.75" customHeight="1" x14ac:dyDescent="0.2">
      <c r="A611" s="146"/>
      <c r="B611" s="146"/>
      <c r="C611" s="146"/>
      <c r="D611" s="146"/>
      <c r="E611" s="146"/>
      <c r="F611" s="146"/>
      <c r="G611" s="146"/>
      <c r="H611" s="146"/>
      <c r="I611" s="146"/>
      <c r="J611" s="146"/>
      <c r="K611" s="146"/>
      <c r="L611" s="146"/>
      <c r="M611" s="146"/>
      <c r="N611" s="146"/>
      <c r="O611" s="146"/>
      <c r="P611" s="146"/>
      <c r="Q611" s="146"/>
      <c r="R611" s="146"/>
      <c r="S611" s="146"/>
      <c r="T611" s="146"/>
      <c r="U611" s="146"/>
      <c r="V611" s="146"/>
      <c r="W611" s="146"/>
      <c r="X611" s="146"/>
      <c r="Y611" s="146"/>
      <c r="Z611" s="146"/>
      <c r="AA611" s="146"/>
    </row>
    <row r="612" spans="1:27" ht="15.75" customHeight="1" x14ac:dyDescent="0.2">
      <c r="A612" s="146"/>
      <c r="B612" s="146"/>
      <c r="C612" s="146"/>
      <c r="D612" s="146"/>
      <c r="E612" s="146"/>
      <c r="F612" s="146"/>
      <c r="G612" s="146"/>
      <c r="H612" s="146"/>
      <c r="I612" s="146"/>
      <c r="J612" s="146"/>
      <c r="K612" s="146"/>
      <c r="L612" s="146"/>
      <c r="M612" s="146"/>
      <c r="N612" s="146"/>
      <c r="O612" s="146"/>
      <c r="P612" s="146"/>
      <c r="Q612" s="146"/>
      <c r="R612" s="146"/>
      <c r="S612" s="146"/>
      <c r="T612" s="146"/>
      <c r="U612" s="146"/>
      <c r="V612" s="146"/>
      <c r="W612" s="146"/>
      <c r="X612" s="146"/>
      <c r="Y612" s="146"/>
      <c r="Z612" s="146"/>
      <c r="AA612" s="146"/>
    </row>
    <row r="613" spans="1:27" ht="15.75" customHeight="1" x14ac:dyDescent="0.2">
      <c r="A613" s="146"/>
      <c r="B613" s="146"/>
      <c r="C613" s="146"/>
      <c r="D613" s="146"/>
      <c r="E613" s="146"/>
      <c r="F613" s="146"/>
      <c r="G613" s="146"/>
      <c r="H613" s="146"/>
      <c r="I613" s="146"/>
      <c r="J613" s="146"/>
      <c r="K613" s="146"/>
      <c r="L613" s="146"/>
      <c r="M613" s="146"/>
      <c r="N613" s="146"/>
      <c r="O613" s="146"/>
      <c r="P613" s="146"/>
      <c r="Q613" s="146"/>
      <c r="R613" s="146"/>
      <c r="S613" s="146"/>
      <c r="T613" s="146"/>
      <c r="U613" s="146"/>
      <c r="V613" s="146"/>
      <c r="W613" s="146"/>
      <c r="X613" s="146"/>
      <c r="Y613" s="146"/>
      <c r="Z613" s="146"/>
      <c r="AA613" s="146"/>
    </row>
    <row r="614" spans="1:27" ht="15.75" customHeight="1" x14ac:dyDescent="0.2">
      <c r="A614" s="146"/>
      <c r="B614" s="146"/>
      <c r="C614" s="146"/>
      <c r="D614" s="146"/>
      <c r="E614" s="146"/>
      <c r="F614" s="146"/>
      <c r="G614" s="146"/>
      <c r="H614" s="146"/>
      <c r="I614" s="146"/>
      <c r="J614" s="146"/>
      <c r="K614" s="146"/>
      <c r="L614" s="146"/>
      <c r="M614" s="146"/>
      <c r="N614" s="146"/>
      <c r="O614" s="146"/>
      <c r="P614" s="146"/>
      <c r="Q614" s="146"/>
      <c r="R614" s="146"/>
      <c r="S614" s="146"/>
      <c r="T614" s="146"/>
      <c r="U614" s="146"/>
      <c r="V614" s="146"/>
      <c r="W614" s="146"/>
      <c r="X614" s="146"/>
      <c r="Y614" s="146"/>
      <c r="Z614" s="146"/>
      <c r="AA614" s="146"/>
    </row>
    <row r="615" spans="1:27" ht="15.75" customHeight="1" x14ac:dyDescent="0.2">
      <c r="A615" s="146"/>
      <c r="B615" s="146"/>
      <c r="C615" s="146"/>
      <c r="D615" s="146"/>
      <c r="E615" s="146"/>
      <c r="F615" s="146"/>
      <c r="G615" s="146"/>
      <c r="H615" s="146"/>
      <c r="I615" s="146"/>
      <c r="J615" s="146"/>
      <c r="K615" s="146"/>
      <c r="L615" s="146"/>
      <c r="M615" s="146"/>
      <c r="N615" s="146"/>
      <c r="O615" s="146"/>
      <c r="P615" s="146"/>
      <c r="Q615" s="146"/>
      <c r="R615" s="146"/>
      <c r="S615" s="146"/>
      <c r="T615" s="146"/>
      <c r="U615" s="146"/>
      <c r="V615" s="146"/>
      <c r="W615" s="146"/>
      <c r="X615" s="146"/>
      <c r="Y615" s="146"/>
      <c r="Z615" s="146"/>
      <c r="AA615" s="146"/>
    </row>
    <row r="616" spans="1:27" ht="15.75" customHeight="1" x14ac:dyDescent="0.2">
      <c r="A616" s="146"/>
      <c r="B616" s="146"/>
      <c r="C616" s="146"/>
      <c r="D616" s="146"/>
      <c r="E616" s="146"/>
      <c r="F616" s="146"/>
      <c r="G616" s="146"/>
      <c r="H616" s="146"/>
      <c r="I616" s="146"/>
      <c r="J616" s="146"/>
      <c r="K616" s="146"/>
      <c r="L616" s="146"/>
      <c r="M616" s="146"/>
      <c r="N616" s="146"/>
      <c r="O616" s="146"/>
      <c r="P616" s="146"/>
      <c r="Q616" s="146"/>
      <c r="R616" s="146"/>
      <c r="S616" s="146"/>
      <c r="T616" s="146"/>
      <c r="U616" s="146"/>
      <c r="V616" s="146"/>
      <c r="W616" s="146"/>
      <c r="X616" s="146"/>
      <c r="Y616" s="146"/>
      <c r="Z616" s="146"/>
      <c r="AA616" s="146"/>
    </row>
    <row r="617" spans="1:27" ht="15.75" customHeight="1" x14ac:dyDescent="0.2">
      <c r="A617" s="146"/>
      <c r="B617" s="146"/>
      <c r="C617" s="146"/>
      <c r="D617" s="146"/>
      <c r="E617" s="146"/>
      <c r="F617" s="146"/>
      <c r="G617" s="146"/>
      <c r="H617" s="146"/>
      <c r="I617" s="146"/>
      <c r="J617" s="146"/>
      <c r="K617" s="146"/>
      <c r="L617" s="146"/>
      <c r="M617" s="146"/>
      <c r="N617" s="146"/>
      <c r="O617" s="146"/>
      <c r="P617" s="146"/>
      <c r="Q617" s="146"/>
      <c r="R617" s="146"/>
      <c r="S617" s="146"/>
      <c r="T617" s="146"/>
      <c r="U617" s="146"/>
      <c r="V617" s="146"/>
      <c r="W617" s="146"/>
      <c r="X617" s="146"/>
      <c r="Y617" s="146"/>
      <c r="Z617" s="146"/>
      <c r="AA617" s="146"/>
    </row>
    <row r="618" spans="1:27" ht="15.75" customHeight="1" x14ac:dyDescent="0.2">
      <c r="A618" s="146"/>
      <c r="B618" s="146"/>
      <c r="C618" s="146"/>
      <c r="D618" s="146"/>
      <c r="E618" s="146"/>
      <c r="F618" s="146"/>
      <c r="G618" s="146"/>
      <c r="H618" s="146"/>
      <c r="I618" s="146"/>
      <c r="J618" s="146"/>
      <c r="K618" s="146"/>
      <c r="L618" s="146"/>
      <c r="M618" s="146"/>
      <c r="N618" s="146"/>
      <c r="O618" s="146"/>
      <c r="P618" s="146"/>
      <c r="Q618" s="146"/>
      <c r="R618" s="146"/>
      <c r="S618" s="146"/>
      <c r="T618" s="146"/>
      <c r="U618" s="146"/>
      <c r="V618" s="146"/>
      <c r="W618" s="146"/>
      <c r="X618" s="146"/>
      <c r="Y618" s="146"/>
      <c r="Z618" s="146"/>
      <c r="AA618" s="146"/>
    </row>
    <row r="619" spans="1:27" ht="15.75" customHeight="1" x14ac:dyDescent="0.2">
      <c r="A619" s="146"/>
      <c r="B619" s="146"/>
      <c r="C619" s="146"/>
      <c r="D619" s="146"/>
      <c r="E619" s="146"/>
      <c r="F619" s="146"/>
      <c r="G619" s="146"/>
      <c r="H619" s="146"/>
      <c r="I619" s="146"/>
      <c r="J619" s="146"/>
      <c r="K619" s="146"/>
      <c r="L619" s="146"/>
      <c r="M619" s="146"/>
      <c r="N619" s="146"/>
      <c r="O619" s="146"/>
      <c r="P619" s="146"/>
      <c r="Q619" s="146"/>
      <c r="R619" s="146"/>
      <c r="S619" s="146"/>
      <c r="T619" s="146"/>
      <c r="U619" s="146"/>
      <c r="V619" s="146"/>
      <c r="W619" s="146"/>
      <c r="X619" s="146"/>
      <c r="Y619" s="146"/>
      <c r="Z619" s="146"/>
      <c r="AA619" s="146"/>
    </row>
    <row r="620" spans="1:27" ht="15.75" customHeight="1" x14ac:dyDescent="0.2">
      <c r="A620" s="146"/>
      <c r="B620" s="146"/>
      <c r="C620" s="146"/>
      <c r="D620" s="146"/>
      <c r="E620" s="146"/>
      <c r="F620" s="146"/>
      <c r="G620" s="146"/>
      <c r="H620" s="146"/>
      <c r="I620" s="146"/>
      <c r="J620" s="146"/>
      <c r="K620" s="146"/>
      <c r="L620" s="146"/>
      <c r="M620" s="146"/>
      <c r="N620" s="146"/>
      <c r="O620" s="146"/>
      <c r="P620" s="146"/>
      <c r="Q620" s="146"/>
      <c r="R620" s="146"/>
      <c r="S620" s="146"/>
      <c r="T620" s="146"/>
      <c r="U620" s="146"/>
      <c r="V620" s="146"/>
      <c r="W620" s="146"/>
      <c r="X620" s="146"/>
      <c r="Y620" s="146"/>
      <c r="Z620" s="146"/>
      <c r="AA620" s="146"/>
    </row>
    <row r="621" spans="1:27" ht="15.75" customHeight="1" x14ac:dyDescent="0.2">
      <c r="A621" s="146"/>
      <c r="B621" s="146"/>
      <c r="C621" s="146"/>
      <c r="D621" s="146"/>
      <c r="E621" s="146"/>
      <c r="F621" s="146"/>
      <c r="G621" s="146"/>
      <c r="H621" s="146"/>
      <c r="I621" s="146"/>
      <c r="J621" s="146"/>
      <c r="K621" s="146"/>
      <c r="L621" s="146"/>
      <c r="M621" s="146"/>
      <c r="N621" s="146"/>
      <c r="O621" s="146"/>
      <c r="P621" s="146"/>
      <c r="Q621" s="146"/>
      <c r="R621" s="146"/>
      <c r="S621" s="146"/>
      <c r="T621" s="146"/>
      <c r="U621" s="146"/>
      <c r="V621" s="146"/>
      <c r="W621" s="146"/>
      <c r="X621" s="146"/>
      <c r="Y621" s="146"/>
      <c r="Z621" s="146"/>
      <c r="AA621" s="146"/>
    </row>
    <row r="622" spans="1:27" ht="15.75" customHeight="1" x14ac:dyDescent="0.2">
      <c r="A622" s="146"/>
      <c r="B622" s="146"/>
      <c r="C622" s="146"/>
      <c r="D622" s="146"/>
      <c r="E622" s="146"/>
      <c r="F622" s="146"/>
      <c r="G622" s="146"/>
      <c r="H622" s="146"/>
      <c r="I622" s="146"/>
      <c r="J622" s="146"/>
      <c r="K622" s="146"/>
      <c r="L622" s="146"/>
      <c r="M622" s="146"/>
      <c r="N622" s="146"/>
      <c r="O622" s="146"/>
      <c r="P622" s="146"/>
      <c r="Q622" s="146"/>
      <c r="R622" s="146"/>
      <c r="S622" s="146"/>
      <c r="T622" s="146"/>
      <c r="U622" s="146"/>
      <c r="V622" s="146"/>
      <c r="W622" s="146"/>
      <c r="X622" s="146"/>
      <c r="Y622" s="146"/>
      <c r="Z622" s="146"/>
      <c r="AA622" s="146"/>
    </row>
    <row r="623" spans="1:27" ht="15.75" customHeight="1" x14ac:dyDescent="0.2">
      <c r="A623" s="146"/>
      <c r="B623" s="146"/>
      <c r="C623" s="146"/>
      <c r="D623" s="146"/>
      <c r="E623" s="146"/>
      <c r="F623" s="146"/>
      <c r="G623" s="146"/>
      <c r="H623" s="146"/>
      <c r="I623" s="146"/>
      <c r="J623" s="146"/>
      <c r="K623" s="146"/>
      <c r="L623" s="146"/>
      <c r="M623" s="146"/>
      <c r="N623" s="146"/>
      <c r="O623" s="146"/>
      <c r="P623" s="146"/>
      <c r="Q623" s="146"/>
      <c r="R623" s="146"/>
      <c r="S623" s="146"/>
      <c r="T623" s="146"/>
      <c r="U623" s="146"/>
      <c r="V623" s="146"/>
      <c r="W623" s="146"/>
      <c r="X623" s="146"/>
      <c r="Y623" s="146"/>
      <c r="Z623" s="146"/>
      <c r="AA623" s="146"/>
    </row>
    <row r="624" spans="1:27" ht="15.75" customHeight="1" x14ac:dyDescent="0.2">
      <c r="A624" s="146"/>
      <c r="B624" s="146"/>
      <c r="C624" s="146"/>
      <c r="D624" s="146"/>
      <c r="E624" s="146"/>
      <c r="F624" s="146"/>
      <c r="G624" s="146"/>
      <c r="H624" s="146"/>
      <c r="I624" s="146"/>
      <c r="J624" s="146"/>
      <c r="K624" s="146"/>
      <c r="L624" s="146"/>
      <c r="M624" s="146"/>
      <c r="N624" s="146"/>
      <c r="O624" s="146"/>
      <c r="P624" s="146"/>
      <c r="Q624" s="146"/>
      <c r="R624" s="146"/>
      <c r="S624" s="146"/>
      <c r="T624" s="146"/>
      <c r="U624" s="146"/>
      <c r="V624" s="146"/>
      <c r="W624" s="146"/>
      <c r="X624" s="146"/>
      <c r="Y624" s="146"/>
      <c r="Z624" s="146"/>
      <c r="AA624" s="146"/>
    </row>
    <row r="625" spans="1:27" ht="15.75" customHeight="1" x14ac:dyDescent="0.2">
      <c r="A625" s="146"/>
      <c r="B625" s="146"/>
      <c r="C625" s="146"/>
      <c r="D625" s="146"/>
      <c r="E625" s="146"/>
      <c r="F625" s="146"/>
      <c r="G625" s="146"/>
      <c r="H625" s="146"/>
      <c r="I625" s="146"/>
      <c r="J625" s="146"/>
      <c r="K625" s="146"/>
      <c r="L625" s="146"/>
      <c r="M625" s="146"/>
      <c r="N625" s="146"/>
      <c r="O625" s="146"/>
      <c r="P625" s="146"/>
      <c r="Q625" s="146"/>
      <c r="R625" s="146"/>
      <c r="S625" s="146"/>
      <c r="T625" s="146"/>
      <c r="U625" s="146"/>
      <c r="V625" s="146"/>
      <c r="W625" s="146"/>
      <c r="X625" s="146"/>
      <c r="Y625" s="146"/>
      <c r="Z625" s="146"/>
      <c r="AA625" s="146"/>
    </row>
    <row r="626" spans="1:27" ht="15.75" customHeight="1" x14ac:dyDescent="0.2">
      <c r="A626" s="146"/>
      <c r="B626" s="146"/>
      <c r="C626" s="146"/>
      <c r="D626" s="146"/>
      <c r="E626" s="146"/>
      <c r="F626" s="146"/>
      <c r="G626" s="146"/>
      <c r="H626" s="146"/>
      <c r="I626" s="146"/>
      <c r="J626" s="146"/>
      <c r="K626" s="146"/>
      <c r="L626" s="146"/>
      <c r="M626" s="146"/>
      <c r="N626" s="146"/>
      <c r="O626" s="146"/>
      <c r="P626" s="146"/>
      <c r="Q626" s="146"/>
      <c r="R626" s="146"/>
      <c r="S626" s="146"/>
      <c r="T626" s="146"/>
      <c r="U626" s="146"/>
      <c r="V626" s="146"/>
      <c r="W626" s="146"/>
      <c r="X626" s="146"/>
      <c r="Y626" s="146"/>
      <c r="Z626" s="146"/>
      <c r="AA626" s="146"/>
    </row>
    <row r="627" spans="1:27" ht="15.75" customHeight="1" x14ac:dyDescent="0.2">
      <c r="A627" s="146"/>
      <c r="B627" s="146"/>
      <c r="C627" s="146"/>
      <c r="D627" s="146"/>
      <c r="E627" s="146"/>
      <c r="F627" s="146"/>
      <c r="G627" s="146"/>
      <c r="H627" s="146"/>
      <c r="I627" s="146"/>
      <c r="J627" s="146"/>
      <c r="K627" s="146"/>
      <c r="L627" s="146"/>
      <c r="M627" s="146"/>
      <c r="N627" s="146"/>
      <c r="O627" s="146"/>
      <c r="P627" s="146"/>
      <c r="Q627" s="146"/>
      <c r="R627" s="146"/>
      <c r="S627" s="146"/>
      <c r="T627" s="146"/>
      <c r="U627" s="146"/>
      <c r="V627" s="146"/>
      <c r="W627" s="146"/>
      <c r="X627" s="146"/>
      <c r="Y627" s="146"/>
      <c r="Z627" s="146"/>
      <c r="AA627" s="146"/>
    </row>
    <row r="628" spans="1:27" ht="15.75" customHeight="1" x14ac:dyDescent="0.2">
      <c r="A628" s="146"/>
      <c r="B628" s="146"/>
      <c r="C628" s="146"/>
      <c r="D628" s="146"/>
      <c r="E628" s="146"/>
      <c r="F628" s="146"/>
      <c r="G628" s="146"/>
      <c r="H628" s="146"/>
      <c r="I628" s="146"/>
      <c r="J628" s="146"/>
      <c r="K628" s="146"/>
      <c r="L628" s="146"/>
      <c r="M628" s="146"/>
      <c r="N628" s="146"/>
      <c r="O628" s="146"/>
      <c r="P628" s="146"/>
      <c r="Q628" s="146"/>
      <c r="R628" s="146"/>
      <c r="S628" s="146"/>
      <c r="T628" s="146"/>
      <c r="U628" s="146"/>
      <c r="V628" s="146"/>
      <c r="W628" s="146"/>
      <c r="X628" s="146"/>
      <c r="Y628" s="146"/>
      <c r="Z628" s="146"/>
      <c r="AA628" s="146"/>
    </row>
    <row r="629" spans="1:27" ht="15.75" customHeight="1" x14ac:dyDescent="0.2">
      <c r="A629" s="146"/>
      <c r="B629" s="146"/>
      <c r="C629" s="146"/>
      <c r="D629" s="146"/>
      <c r="E629" s="146"/>
      <c r="F629" s="146"/>
      <c r="G629" s="146"/>
      <c r="H629" s="146"/>
      <c r="I629" s="146"/>
      <c r="J629" s="146"/>
      <c r="K629" s="146"/>
      <c r="L629" s="146"/>
      <c r="M629" s="146"/>
      <c r="N629" s="146"/>
      <c r="O629" s="146"/>
      <c r="P629" s="146"/>
      <c r="Q629" s="146"/>
      <c r="R629" s="146"/>
      <c r="S629" s="146"/>
      <c r="T629" s="146"/>
      <c r="U629" s="146"/>
      <c r="V629" s="146"/>
      <c r="W629" s="146"/>
      <c r="X629" s="146"/>
      <c r="Y629" s="146"/>
      <c r="Z629" s="146"/>
      <c r="AA629" s="146"/>
    </row>
    <row r="630" spans="1:27" ht="15.75" customHeight="1" x14ac:dyDescent="0.2">
      <c r="A630" s="146"/>
      <c r="B630" s="146"/>
      <c r="C630" s="146"/>
      <c r="D630" s="146"/>
      <c r="E630" s="146"/>
      <c r="F630" s="146"/>
      <c r="G630" s="146"/>
      <c r="H630" s="146"/>
      <c r="I630" s="146"/>
      <c r="J630" s="146"/>
      <c r="K630" s="146"/>
      <c r="L630" s="146"/>
      <c r="M630" s="146"/>
      <c r="N630" s="146"/>
      <c r="O630" s="146"/>
      <c r="P630" s="146"/>
      <c r="Q630" s="146"/>
      <c r="R630" s="146"/>
      <c r="S630" s="146"/>
      <c r="T630" s="146"/>
      <c r="U630" s="146"/>
      <c r="V630" s="146"/>
      <c r="W630" s="146"/>
      <c r="X630" s="146"/>
      <c r="Y630" s="146"/>
      <c r="Z630" s="146"/>
      <c r="AA630" s="146"/>
    </row>
    <row r="631" spans="1:27" ht="15.75" customHeight="1" x14ac:dyDescent="0.2">
      <c r="A631" s="146"/>
      <c r="B631" s="146"/>
      <c r="C631" s="146"/>
      <c r="D631" s="146"/>
      <c r="E631" s="146"/>
      <c r="F631" s="146"/>
      <c r="G631" s="146"/>
      <c r="H631" s="146"/>
      <c r="I631" s="146"/>
      <c r="J631" s="146"/>
      <c r="K631" s="146"/>
      <c r="L631" s="146"/>
      <c r="M631" s="146"/>
      <c r="N631" s="146"/>
      <c r="O631" s="146"/>
      <c r="P631" s="146"/>
      <c r="Q631" s="146"/>
      <c r="R631" s="146"/>
      <c r="S631" s="146"/>
      <c r="T631" s="146"/>
      <c r="U631" s="146"/>
      <c r="V631" s="146"/>
      <c r="W631" s="146"/>
      <c r="X631" s="146"/>
      <c r="Y631" s="146"/>
      <c r="Z631" s="146"/>
      <c r="AA631" s="146"/>
    </row>
    <row r="632" spans="1:27" ht="15.75" customHeight="1" x14ac:dyDescent="0.2">
      <c r="A632" s="146"/>
      <c r="B632" s="146"/>
      <c r="C632" s="146"/>
      <c r="D632" s="146"/>
      <c r="E632" s="146"/>
      <c r="F632" s="146"/>
      <c r="G632" s="146"/>
      <c r="H632" s="146"/>
      <c r="I632" s="146"/>
      <c r="J632" s="146"/>
      <c r="K632" s="146"/>
      <c r="L632" s="146"/>
      <c r="M632" s="146"/>
      <c r="N632" s="146"/>
      <c r="O632" s="146"/>
      <c r="P632" s="146"/>
      <c r="Q632" s="146"/>
      <c r="R632" s="146"/>
      <c r="S632" s="146"/>
      <c r="T632" s="146"/>
      <c r="U632" s="146"/>
      <c r="V632" s="146"/>
      <c r="W632" s="146"/>
      <c r="X632" s="146"/>
      <c r="Y632" s="146"/>
      <c r="Z632" s="146"/>
      <c r="AA632" s="146"/>
    </row>
    <row r="633" spans="1:27" ht="15.75" customHeight="1" x14ac:dyDescent="0.2">
      <c r="A633" s="146"/>
      <c r="B633" s="146"/>
      <c r="C633" s="146"/>
      <c r="D633" s="146"/>
      <c r="E633" s="146"/>
      <c r="F633" s="146"/>
      <c r="G633" s="146"/>
      <c r="H633" s="146"/>
      <c r="I633" s="146"/>
      <c r="J633" s="146"/>
      <c r="K633" s="146"/>
      <c r="L633" s="146"/>
      <c r="M633" s="146"/>
      <c r="N633" s="146"/>
      <c r="O633" s="146"/>
      <c r="P633" s="146"/>
      <c r="Q633" s="146"/>
      <c r="R633" s="146"/>
      <c r="S633" s="146"/>
      <c r="T633" s="146"/>
      <c r="U633" s="146"/>
      <c r="V633" s="146"/>
      <c r="W633" s="146"/>
      <c r="X633" s="146"/>
      <c r="Y633" s="146"/>
      <c r="Z633" s="146"/>
      <c r="AA633" s="146"/>
    </row>
    <row r="634" spans="1:27" ht="15.75" customHeight="1" x14ac:dyDescent="0.2">
      <c r="A634" s="146"/>
      <c r="B634" s="146"/>
      <c r="C634" s="146"/>
      <c r="D634" s="146"/>
      <c r="E634" s="146"/>
      <c r="F634" s="146"/>
      <c r="G634" s="146"/>
      <c r="H634" s="146"/>
      <c r="I634" s="146"/>
      <c r="J634" s="146"/>
      <c r="K634" s="146"/>
      <c r="L634" s="146"/>
      <c r="M634" s="146"/>
      <c r="N634" s="146"/>
      <c r="O634" s="146"/>
      <c r="P634" s="146"/>
      <c r="Q634" s="146"/>
      <c r="R634" s="146"/>
      <c r="S634" s="146"/>
      <c r="T634" s="146"/>
      <c r="U634" s="146"/>
      <c r="V634" s="146"/>
      <c r="W634" s="146"/>
      <c r="X634" s="146"/>
      <c r="Y634" s="146"/>
      <c r="Z634" s="146"/>
      <c r="AA634" s="146"/>
    </row>
    <row r="635" spans="1:27" ht="15.75" customHeight="1" x14ac:dyDescent="0.2">
      <c r="A635" s="146"/>
      <c r="B635" s="146"/>
      <c r="C635" s="146"/>
      <c r="D635" s="146"/>
      <c r="E635" s="146"/>
      <c r="F635" s="146"/>
      <c r="G635" s="146"/>
      <c r="H635" s="146"/>
      <c r="I635" s="146"/>
      <c r="J635" s="146"/>
      <c r="K635" s="146"/>
      <c r="L635" s="146"/>
      <c r="M635" s="146"/>
      <c r="N635" s="146"/>
      <c r="O635" s="146"/>
      <c r="P635" s="146"/>
      <c r="Q635" s="146"/>
      <c r="R635" s="146"/>
      <c r="S635" s="146"/>
      <c r="T635" s="146"/>
      <c r="U635" s="146"/>
      <c r="V635" s="146"/>
      <c r="W635" s="146"/>
      <c r="X635" s="146"/>
      <c r="Y635" s="146"/>
      <c r="Z635" s="146"/>
      <c r="AA635" s="146"/>
    </row>
    <row r="636" spans="1:27" ht="15.75" customHeight="1" x14ac:dyDescent="0.2">
      <c r="A636" s="146"/>
      <c r="B636" s="146"/>
      <c r="C636" s="146"/>
      <c r="D636" s="146"/>
      <c r="E636" s="146"/>
      <c r="F636" s="146"/>
      <c r="G636" s="146"/>
      <c r="H636" s="146"/>
      <c r="I636" s="146"/>
      <c r="J636" s="146"/>
      <c r="K636" s="146"/>
      <c r="L636" s="146"/>
      <c r="M636" s="146"/>
      <c r="N636" s="146"/>
      <c r="O636" s="146"/>
      <c r="P636" s="146"/>
      <c r="Q636" s="146"/>
      <c r="R636" s="146"/>
      <c r="S636" s="146"/>
      <c r="T636" s="146"/>
      <c r="U636" s="146"/>
      <c r="V636" s="146"/>
      <c r="W636" s="146"/>
      <c r="X636" s="146"/>
      <c r="Y636" s="146"/>
      <c r="Z636" s="146"/>
      <c r="AA636" s="146"/>
    </row>
    <row r="637" spans="1:27" ht="15.75" customHeight="1" x14ac:dyDescent="0.2">
      <c r="A637" s="146"/>
      <c r="B637" s="146"/>
      <c r="C637" s="146"/>
      <c r="D637" s="146"/>
      <c r="E637" s="146"/>
      <c r="F637" s="146"/>
      <c r="G637" s="146"/>
      <c r="H637" s="146"/>
      <c r="I637" s="146"/>
      <c r="J637" s="146"/>
      <c r="K637" s="146"/>
      <c r="L637" s="146"/>
      <c r="M637" s="146"/>
      <c r="N637" s="146"/>
      <c r="O637" s="146"/>
      <c r="P637" s="146"/>
      <c r="Q637" s="146"/>
      <c r="R637" s="146"/>
      <c r="S637" s="146"/>
      <c r="T637" s="146"/>
      <c r="U637" s="146"/>
      <c r="V637" s="146"/>
      <c r="W637" s="146"/>
      <c r="X637" s="146"/>
      <c r="Y637" s="146"/>
      <c r="Z637" s="146"/>
      <c r="AA637" s="146"/>
    </row>
    <row r="638" spans="1:27" ht="15.75" customHeight="1" x14ac:dyDescent="0.2">
      <c r="A638" s="146"/>
      <c r="B638" s="146"/>
      <c r="C638" s="146"/>
      <c r="D638" s="146"/>
      <c r="E638" s="146"/>
      <c r="F638" s="146"/>
      <c r="G638" s="146"/>
      <c r="H638" s="146"/>
      <c r="I638" s="146"/>
      <c r="J638" s="146"/>
      <c r="K638" s="146"/>
      <c r="L638" s="146"/>
      <c r="M638" s="146"/>
      <c r="N638" s="146"/>
      <c r="O638" s="146"/>
      <c r="P638" s="146"/>
      <c r="Q638" s="146"/>
      <c r="R638" s="146"/>
      <c r="S638" s="146"/>
      <c r="T638" s="146"/>
      <c r="U638" s="146"/>
      <c r="V638" s="146"/>
      <c r="W638" s="146"/>
      <c r="X638" s="146"/>
      <c r="Y638" s="146"/>
      <c r="Z638" s="146"/>
      <c r="AA638" s="146"/>
    </row>
    <row r="639" spans="1:27" ht="15.75" customHeight="1" x14ac:dyDescent="0.2">
      <c r="A639" s="146"/>
      <c r="B639" s="146"/>
      <c r="C639" s="146"/>
      <c r="D639" s="146"/>
      <c r="E639" s="146"/>
      <c r="F639" s="146"/>
      <c r="G639" s="146"/>
      <c r="H639" s="146"/>
      <c r="I639" s="146"/>
      <c r="J639" s="146"/>
      <c r="K639" s="146"/>
      <c r="L639" s="146"/>
      <c r="M639" s="146"/>
      <c r="N639" s="146"/>
      <c r="O639" s="146"/>
      <c r="P639" s="146"/>
      <c r="Q639" s="146"/>
      <c r="R639" s="146"/>
      <c r="S639" s="146"/>
      <c r="T639" s="146"/>
      <c r="U639" s="146"/>
      <c r="V639" s="146"/>
      <c r="W639" s="146"/>
      <c r="X639" s="146"/>
      <c r="Y639" s="146"/>
      <c r="Z639" s="146"/>
      <c r="AA639" s="146"/>
    </row>
    <row r="640" spans="1:27" ht="15.75" customHeight="1" x14ac:dyDescent="0.2">
      <c r="A640" s="146"/>
      <c r="B640" s="146"/>
      <c r="C640" s="146"/>
      <c r="D640" s="146"/>
      <c r="E640" s="146"/>
      <c r="F640" s="146"/>
      <c r="G640" s="146"/>
      <c r="H640" s="146"/>
      <c r="I640" s="146"/>
      <c r="J640" s="146"/>
      <c r="K640" s="146"/>
      <c r="L640" s="146"/>
      <c r="M640" s="146"/>
      <c r="N640" s="146"/>
      <c r="O640" s="146"/>
      <c r="P640" s="146"/>
      <c r="Q640" s="146"/>
      <c r="R640" s="146"/>
      <c r="S640" s="146"/>
      <c r="T640" s="146"/>
      <c r="U640" s="146"/>
      <c r="V640" s="146"/>
      <c r="W640" s="146"/>
      <c r="X640" s="146"/>
      <c r="Y640" s="146"/>
      <c r="Z640" s="146"/>
      <c r="AA640" s="146"/>
    </row>
    <row r="641" spans="1:27" ht="15.75" customHeight="1" x14ac:dyDescent="0.2">
      <c r="A641" s="146"/>
      <c r="B641" s="146"/>
      <c r="C641" s="146"/>
      <c r="D641" s="146"/>
      <c r="E641" s="146"/>
      <c r="F641" s="146"/>
      <c r="G641" s="146"/>
      <c r="H641" s="146"/>
      <c r="I641" s="146"/>
      <c r="J641" s="146"/>
      <c r="K641" s="146"/>
      <c r="L641" s="146"/>
      <c r="M641" s="146"/>
      <c r="N641" s="146"/>
      <c r="O641" s="146"/>
      <c r="P641" s="146"/>
      <c r="Q641" s="146"/>
      <c r="R641" s="146"/>
      <c r="S641" s="146"/>
      <c r="T641" s="146"/>
      <c r="U641" s="146"/>
      <c r="V641" s="146"/>
      <c r="W641" s="146"/>
      <c r="X641" s="146"/>
      <c r="Y641" s="146"/>
      <c r="Z641" s="146"/>
      <c r="AA641" s="146"/>
    </row>
    <row r="642" spans="1:27" ht="15.75" customHeight="1" x14ac:dyDescent="0.2">
      <c r="A642" s="146"/>
      <c r="B642" s="146"/>
      <c r="C642" s="146"/>
      <c r="D642" s="146"/>
      <c r="E642" s="146"/>
      <c r="F642" s="146"/>
      <c r="G642" s="146"/>
      <c r="H642" s="146"/>
      <c r="I642" s="146"/>
      <c r="J642" s="146"/>
      <c r="K642" s="146"/>
      <c r="L642" s="146"/>
      <c r="M642" s="146"/>
      <c r="N642" s="146"/>
      <c r="O642" s="146"/>
      <c r="P642" s="146"/>
      <c r="Q642" s="146"/>
      <c r="R642" s="146"/>
      <c r="S642" s="146"/>
      <c r="T642" s="146"/>
      <c r="U642" s="146"/>
      <c r="V642" s="146"/>
      <c r="W642" s="146"/>
      <c r="X642" s="146"/>
      <c r="Y642" s="146"/>
      <c r="Z642" s="146"/>
      <c r="AA642" s="146"/>
    </row>
    <row r="643" spans="1:27" ht="15.75" customHeight="1" x14ac:dyDescent="0.2">
      <c r="A643" s="146"/>
      <c r="B643" s="146"/>
      <c r="C643" s="146"/>
      <c r="D643" s="146"/>
      <c r="E643" s="146"/>
      <c r="F643" s="146"/>
      <c r="G643" s="146"/>
      <c r="H643" s="146"/>
      <c r="I643" s="146"/>
      <c r="J643" s="146"/>
      <c r="K643" s="146"/>
      <c r="L643" s="146"/>
      <c r="M643" s="146"/>
      <c r="N643" s="146"/>
      <c r="O643" s="146"/>
      <c r="P643" s="146"/>
      <c r="Q643" s="146"/>
      <c r="R643" s="146"/>
      <c r="S643" s="146"/>
      <c r="T643" s="146"/>
      <c r="U643" s="146"/>
      <c r="V643" s="146"/>
      <c r="W643" s="146"/>
      <c r="X643" s="146"/>
      <c r="Y643" s="146"/>
      <c r="Z643" s="146"/>
      <c r="AA643" s="146"/>
    </row>
    <row r="644" spans="1:27" ht="15.75" customHeight="1" x14ac:dyDescent="0.2">
      <c r="A644" s="146"/>
      <c r="B644" s="146"/>
      <c r="C644" s="146"/>
      <c r="D644" s="146"/>
      <c r="E644" s="146"/>
      <c r="F644" s="146"/>
      <c r="G644" s="146"/>
      <c r="H644" s="146"/>
      <c r="I644" s="146"/>
      <c r="J644" s="146"/>
      <c r="K644" s="146"/>
      <c r="L644" s="146"/>
      <c r="M644" s="146"/>
      <c r="N644" s="146"/>
      <c r="O644" s="146"/>
      <c r="P644" s="146"/>
      <c r="Q644" s="146"/>
      <c r="R644" s="146"/>
      <c r="S644" s="146"/>
      <c r="T644" s="146"/>
      <c r="U644" s="146"/>
      <c r="V644" s="146"/>
      <c r="W644" s="146"/>
      <c r="X644" s="146"/>
      <c r="Y644" s="146"/>
      <c r="Z644" s="146"/>
      <c r="AA644" s="146"/>
    </row>
    <row r="645" spans="1:27" ht="15.75" customHeight="1" x14ac:dyDescent="0.2">
      <c r="A645" s="146"/>
      <c r="B645" s="146"/>
      <c r="C645" s="146"/>
      <c r="D645" s="146"/>
      <c r="E645" s="146"/>
      <c r="F645" s="146"/>
      <c r="G645" s="146"/>
      <c r="H645" s="146"/>
      <c r="I645" s="146"/>
      <c r="J645" s="146"/>
      <c r="K645" s="146"/>
      <c r="L645" s="146"/>
      <c r="M645" s="146"/>
      <c r="N645" s="146"/>
      <c r="O645" s="146"/>
      <c r="P645" s="146"/>
      <c r="Q645" s="146"/>
      <c r="R645" s="146"/>
      <c r="S645" s="146"/>
      <c r="T645" s="146"/>
      <c r="U645" s="146"/>
      <c r="V645" s="146"/>
      <c r="W645" s="146"/>
      <c r="X645" s="146"/>
      <c r="Y645" s="146"/>
      <c r="Z645" s="146"/>
      <c r="AA645" s="146"/>
    </row>
    <row r="646" spans="1:27" ht="15.75" customHeight="1" x14ac:dyDescent="0.2">
      <c r="A646" s="146"/>
      <c r="B646" s="146"/>
      <c r="C646" s="146"/>
      <c r="D646" s="146"/>
      <c r="E646" s="146"/>
      <c r="F646" s="146"/>
      <c r="G646" s="146"/>
      <c r="H646" s="146"/>
      <c r="I646" s="146"/>
      <c r="J646" s="146"/>
      <c r="K646" s="146"/>
      <c r="L646" s="146"/>
      <c r="M646" s="146"/>
      <c r="N646" s="146"/>
      <c r="O646" s="146"/>
      <c r="P646" s="146"/>
      <c r="Q646" s="146"/>
      <c r="R646" s="146"/>
      <c r="S646" s="146"/>
      <c r="T646" s="146"/>
      <c r="U646" s="146"/>
      <c r="V646" s="146"/>
      <c r="W646" s="146"/>
      <c r="X646" s="146"/>
      <c r="Y646" s="146"/>
      <c r="Z646" s="146"/>
      <c r="AA646" s="146"/>
    </row>
    <row r="647" spans="1:27" ht="15.75" customHeight="1" x14ac:dyDescent="0.2">
      <c r="A647" s="146"/>
      <c r="B647" s="146"/>
      <c r="C647" s="146"/>
      <c r="D647" s="146"/>
      <c r="E647" s="146"/>
      <c r="F647" s="146"/>
      <c r="G647" s="146"/>
      <c r="H647" s="146"/>
      <c r="I647" s="146"/>
      <c r="J647" s="146"/>
      <c r="K647" s="146"/>
      <c r="L647" s="146"/>
      <c r="M647" s="146"/>
      <c r="N647" s="146"/>
      <c r="O647" s="146"/>
      <c r="P647" s="146"/>
      <c r="Q647" s="146"/>
      <c r="R647" s="146"/>
      <c r="S647" s="146"/>
      <c r="T647" s="146"/>
      <c r="U647" s="146"/>
      <c r="V647" s="146"/>
      <c r="W647" s="146"/>
      <c r="X647" s="146"/>
      <c r="Y647" s="146"/>
      <c r="Z647" s="146"/>
      <c r="AA647" s="146"/>
    </row>
    <row r="648" spans="1:27" ht="15.75" customHeight="1" x14ac:dyDescent="0.2">
      <c r="A648" s="146"/>
      <c r="B648" s="146"/>
      <c r="C648" s="146"/>
      <c r="D648" s="146"/>
      <c r="E648" s="146"/>
      <c r="F648" s="146"/>
      <c r="G648" s="146"/>
      <c r="H648" s="146"/>
      <c r="I648" s="146"/>
      <c r="J648" s="146"/>
      <c r="K648" s="146"/>
      <c r="L648" s="146"/>
      <c r="M648" s="146"/>
      <c r="N648" s="146"/>
      <c r="O648" s="146"/>
      <c r="P648" s="146"/>
      <c r="Q648" s="146"/>
      <c r="R648" s="146"/>
      <c r="S648" s="146"/>
      <c r="T648" s="146"/>
      <c r="U648" s="146"/>
      <c r="V648" s="146"/>
      <c r="W648" s="146"/>
      <c r="X648" s="146"/>
      <c r="Y648" s="146"/>
      <c r="Z648" s="146"/>
      <c r="AA648" s="146"/>
    </row>
    <row r="649" spans="1:27" ht="15.75" customHeight="1" x14ac:dyDescent="0.2">
      <c r="A649" s="146"/>
      <c r="B649" s="146"/>
      <c r="C649" s="146"/>
      <c r="D649" s="146"/>
      <c r="E649" s="146"/>
      <c r="F649" s="146"/>
      <c r="G649" s="146"/>
      <c r="H649" s="146"/>
      <c r="I649" s="146"/>
      <c r="J649" s="146"/>
      <c r="K649" s="146"/>
      <c r="L649" s="146"/>
      <c r="M649" s="146"/>
      <c r="N649" s="146"/>
      <c r="O649" s="146"/>
      <c r="P649" s="146"/>
      <c r="Q649" s="146"/>
      <c r="R649" s="146"/>
      <c r="S649" s="146"/>
      <c r="T649" s="146"/>
      <c r="U649" s="146"/>
      <c r="V649" s="146"/>
      <c r="W649" s="146"/>
      <c r="X649" s="146"/>
      <c r="Y649" s="146"/>
      <c r="Z649" s="146"/>
      <c r="AA649" s="146"/>
    </row>
    <row r="650" spans="1:27" ht="15.75" customHeight="1" x14ac:dyDescent="0.2">
      <c r="A650" s="146"/>
      <c r="B650" s="146"/>
      <c r="C650" s="146"/>
      <c r="D650" s="146"/>
      <c r="E650" s="146"/>
      <c r="F650" s="146"/>
      <c r="G650" s="146"/>
      <c r="H650" s="146"/>
      <c r="I650" s="146"/>
      <c r="J650" s="146"/>
      <c r="K650" s="146"/>
      <c r="L650" s="146"/>
      <c r="M650" s="146"/>
      <c r="N650" s="146"/>
      <c r="O650" s="146"/>
      <c r="P650" s="146"/>
      <c r="Q650" s="146"/>
      <c r="R650" s="146"/>
      <c r="S650" s="146"/>
      <c r="T650" s="146"/>
      <c r="U650" s="146"/>
      <c r="V650" s="146"/>
      <c r="W650" s="146"/>
      <c r="X650" s="146"/>
      <c r="Y650" s="146"/>
      <c r="Z650" s="146"/>
      <c r="AA650" s="146"/>
    </row>
    <row r="651" spans="1:27" ht="15.75" customHeight="1" x14ac:dyDescent="0.2">
      <c r="A651" s="146"/>
      <c r="B651" s="146"/>
      <c r="C651" s="146"/>
      <c r="D651" s="146"/>
      <c r="E651" s="146"/>
      <c r="F651" s="146"/>
      <c r="G651" s="146"/>
      <c r="H651" s="146"/>
      <c r="I651" s="146"/>
      <c r="J651" s="146"/>
      <c r="K651" s="146"/>
      <c r="L651" s="146"/>
      <c r="M651" s="146"/>
      <c r="N651" s="146"/>
      <c r="O651" s="146"/>
      <c r="P651" s="146"/>
      <c r="Q651" s="146"/>
      <c r="R651" s="146"/>
      <c r="S651" s="146"/>
      <c r="T651" s="146"/>
      <c r="U651" s="146"/>
      <c r="V651" s="146"/>
      <c r="W651" s="146"/>
      <c r="X651" s="146"/>
      <c r="Y651" s="146"/>
      <c r="Z651" s="146"/>
      <c r="AA651" s="146"/>
    </row>
    <row r="652" spans="1:27" ht="15.75" customHeight="1" x14ac:dyDescent="0.2">
      <c r="A652" s="146"/>
      <c r="B652" s="146"/>
      <c r="C652" s="146"/>
      <c r="D652" s="146"/>
      <c r="E652" s="146"/>
      <c r="F652" s="146"/>
      <c r="G652" s="146"/>
      <c r="H652" s="146"/>
      <c r="I652" s="146"/>
      <c r="J652" s="146"/>
      <c r="K652" s="146"/>
      <c r="L652" s="146"/>
      <c r="M652" s="146"/>
      <c r="N652" s="146"/>
      <c r="O652" s="146"/>
      <c r="P652" s="146"/>
      <c r="Q652" s="146"/>
      <c r="R652" s="146"/>
      <c r="S652" s="146"/>
      <c r="T652" s="146"/>
      <c r="U652" s="146"/>
      <c r="V652" s="146"/>
      <c r="W652" s="146"/>
      <c r="X652" s="146"/>
      <c r="Y652" s="146"/>
      <c r="Z652" s="146"/>
      <c r="AA652" s="146"/>
    </row>
    <row r="653" spans="1:27" ht="15.75" customHeight="1" x14ac:dyDescent="0.2">
      <c r="A653" s="146"/>
      <c r="B653" s="146"/>
      <c r="C653" s="146"/>
      <c r="D653" s="146"/>
      <c r="E653" s="146"/>
      <c r="F653" s="146"/>
      <c r="G653" s="146"/>
      <c r="H653" s="146"/>
      <c r="I653" s="146"/>
      <c r="J653" s="146"/>
      <c r="K653" s="146"/>
      <c r="L653" s="146"/>
      <c r="M653" s="146"/>
      <c r="N653" s="146"/>
      <c r="O653" s="146"/>
      <c r="P653" s="146"/>
      <c r="Q653" s="146"/>
      <c r="R653" s="146"/>
      <c r="S653" s="146"/>
      <c r="T653" s="146"/>
      <c r="U653" s="146"/>
      <c r="V653" s="146"/>
      <c r="W653" s="146"/>
      <c r="X653" s="146"/>
      <c r="Y653" s="146"/>
      <c r="Z653" s="146"/>
      <c r="AA653" s="146"/>
    </row>
    <row r="654" spans="1:27" ht="15.75" customHeight="1" x14ac:dyDescent="0.2">
      <c r="A654" s="146"/>
      <c r="B654" s="146"/>
      <c r="C654" s="146"/>
      <c r="D654" s="146"/>
      <c r="E654" s="146"/>
      <c r="F654" s="146"/>
      <c r="G654" s="146"/>
      <c r="H654" s="146"/>
      <c r="I654" s="146"/>
      <c r="J654" s="146"/>
      <c r="K654" s="146"/>
      <c r="L654" s="146"/>
      <c r="M654" s="146"/>
      <c r="N654" s="146"/>
      <c r="O654" s="146"/>
      <c r="P654" s="146"/>
      <c r="Q654" s="146"/>
      <c r="R654" s="146"/>
      <c r="S654" s="146"/>
      <c r="T654" s="146"/>
      <c r="U654" s="146"/>
      <c r="V654" s="146"/>
      <c r="W654" s="146"/>
      <c r="X654" s="146"/>
      <c r="Y654" s="146"/>
      <c r="Z654" s="146"/>
      <c r="AA654" s="146"/>
    </row>
    <row r="655" spans="1:27" ht="15.75" customHeight="1" x14ac:dyDescent="0.2">
      <c r="A655" s="146"/>
      <c r="B655" s="146"/>
      <c r="C655" s="146"/>
      <c r="D655" s="146"/>
      <c r="E655" s="146"/>
      <c r="F655" s="146"/>
      <c r="G655" s="146"/>
      <c r="H655" s="146"/>
      <c r="I655" s="146"/>
      <c r="J655" s="146"/>
      <c r="K655" s="146"/>
      <c r="L655" s="146"/>
      <c r="M655" s="146"/>
      <c r="N655" s="146"/>
      <c r="O655" s="146"/>
      <c r="P655" s="146"/>
      <c r="Q655" s="146"/>
      <c r="R655" s="146"/>
      <c r="S655" s="146"/>
      <c r="T655" s="146"/>
      <c r="U655" s="146"/>
      <c r="V655" s="146"/>
      <c r="W655" s="146"/>
      <c r="X655" s="146"/>
      <c r="Y655" s="146"/>
      <c r="Z655" s="146"/>
      <c r="AA655" s="146"/>
    </row>
    <row r="656" spans="1:27" ht="15.75" customHeight="1" x14ac:dyDescent="0.2">
      <c r="A656" s="146"/>
      <c r="B656" s="146"/>
      <c r="C656" s="146"/>
      <c r="D656" s="146"/>
      <c r="E656" s="146"/>
      <c r="F656" s="146"/>
      <c r="G656" s="146"/>
      <c r="H656" s="146"/>
      <c r="I656" s="146"/>
      <c r="J656" s="146"/>
      <c r="K656" s="146"/>
      <c r="L656" s="146"/>
      <c r="M656" s="146"/>
      <c r="N656" s="146"/>
      <c r="O656" s="146"/>
      <c r="P656" s="146"/>
      <c r="Q656" s="146"/>
      <c r="R656" s="146"/>
      <c r="S656" s="146"/>
      <c r="T656" s="146"/>
      <c r="U656" s="146"/>
      <c r="V656" s="146"/>
      <c r="W656" s="146"/>
      <c r="X656" s="146"/>
      <c r="Y656" s="146"/>
      <c r="Z656" s="146"/>
      <c r="AA656" s="146"/>
    </row>
    <row r="657" spans="1:27" ht="15.75" customHeight="1" x14ac:dyDescent="0.2">
      <c r="A657" s="146"/>
      <c r="B657" s="146"/>
      <c r="C657" s="146"/>
      <c r="D657" s="146"/>
      <c r="E657" s="146"/>
      <c r="F657" s="146"/>
      <c r="G657" s="146"/>
      <c r="H657" s="146"/>
      <c r="I657" s="146"/>
      <c r="J657" s="146"/>
      <c r="K657" s="146"/>
      <c r="L657" s="146"/>
      <c r="M657" s="146"/>
      <c r="N657" s="146"/>
      <c r="O657" s="146"/>
      <c r="P657" s="146"/>
      <c r="Q657" s="146"/>
      <c r="R657" s="146"/>
      <c r="S657" s="146"/>
      <c r="T657" s="146"/>
      <c r="U657" s="146"/>
      <c r="V657" s="146"/>
      <c r="W657" s="146"/>
      <c r="X657" s="146"/>
      <c r="Y657" s="146"/>
      <c r="Z657" s="146"/>
      <c r="AA657" s="146"/>
    </row>
    <row r="658" spans="1:27" ht="15.75" customHeight="1" x14ac:dyDescent="0.2">
      <c r="A658" s="146"/>
      <c r="B658" s="146"/>
      <c r="C658" s="146"/>
      <c r="D658" s="146"/>
      <c r="E658" s="146"/>
      <c r="F658" s="146"/>
      <c r="G658" s="146"/>
      <c r="H658" s="146"/>
      <c r="I658" s="146"/>
      <c r="J658" s="146"/>
      <c r="K658" s="146"/>
      <c r="L658" s="146"/>
      <c r="M658" s="146"/>
      <c r="N658" s="146"/>
      <c r="O658" s="146"/>
      <c r="P658" s="146"/>
      <c r="Q658" s="146"/>
      <c r="R658" s="146"/>
      <c r="S658" s="146"/>
      <c r="T658" s="146"/>
      <c r="U658" s="146"/>
      <c r="V658" s="146"/>
      <c r="W658" s="146"/>
      <c r="X658" s="146"/>
      <c r="Y658" s="146"/>
      <c r="Z658" s="146"/>
      <c r="AA658" s="146"/>
    </row>
    <row r="659" spans="1:27" ht="15.75" customHeight="1" x14ac:dyDescent="0.2">
      <c r="A659" s="146"/>
      <c r="B659" s="146"/>
      <c r="C659" s="146"/>
      <c r="D659" s="146"/>
      <c r="E659" s="146"/>
      <c r="F659" s="146"/>
      <c r="G659" s="146"/>
      <c r="H659" s="146"/>
      <c r="I659" s="146"/>
      <c r="J659" s="146"/>
      <c r="K659" s="146"/>
      <c r="L659" s="146"/>
      <c r="M659" s="146"/>
      <c r="N659" s="146"/>
      <c r="O659" s="146"/>
      <c r="P659" s="146"/>
      <c r="Q659" s="146"/>
      <c r="R659" s="146"/>
      <c r="S659" s="146"/>
      <c r="T659" s="146"/>
      <c r="U659" s="146"/>
      <c r="V659" s="146"/>
      <c r="W659" s="146"/>
      <c r="X659" s="146"/>
      <c r="Y659" s="146"/>
      <c r="Z659" s="146"/>
      <c r="AA659" s="146"/>
    </row>
    <row r="660" spans="1:27" ht="15.75" customHeight="1" x14ac:dyDescent="0.2">
      <c r="A660" s="146"/>
      <c r="B660" s="146"/>
      <c r="C660" s="146"/>
      <c r="D660" s="146"/>
      <c r="E660" s="146"/>
      <c r="F660" s="146"/>
      <c r="G660" s="146"/>
      <c r="H660" s="146"/>
      <c r="I660" s="146"/>
      <c r="J660" s="146"/>
      <c r="K660" s="146"/>
      <c r="L660" s="146"/>
      <c r="M660" s="146"/>
      <c r="N660" s="146"/>
      <c r="O660" s="146"/>
      <c r="P660" s="146"/>
      <c r="Q660" s="146"/>
      <c r="R660" s="146"/>
      <c r="S660" s="146"/>
      <c r="T660" s="146"/>
      <c r="U660" s="146"/>
      <c r="V660" s="146"/>
      <c r="W660" s="146"/>
      <c r="X660" s="146"/>
      <c r="Y660" s="146"/>
      <c r="Z660" s="146"/>
      <c r="AA660" s="146"/>
    </row>
    <row r="661" spans="1:27" ht="15.75" customHeight="1" x14ac:dyDescent="0.2">
      <c r="A661" s="146"/>
      <c r="B661" s="146"/>
      <c r="C661" s="146"/>
      <c r="D661" s="146"/>
      <c r="E661" s="146"/>
      <c r="F661" s="146"/>
      <c r="G661" s="146"/>
      <c r="H661" s="146"/>
      <c r="I661" s="146"/>
      <c r="J661" s="146"/>
      <c r="K661" s="146"/>
      <c r="L661" s="146"/>
      <c r="M661" s="146"/>
      <c r="N661" s="146"/>
      <c r="O661" s="146"/>
      <c r="P661" s="146"/>
      <c r="Q661" s="146"/>
      <c r="R661" s="146"/>
      <c r="S661" s="146"/>
      <c r="T661" s="146"/>
      <c r="U661" s="146"/>
      <c r="V661" s="146"/>
      <c r="W661" s="146"/>
      <c r="X661" s="146"/>
      <c r="Y661" s="146"/>
      <c r="Z661" s="146"/>
      <c r="AA661" s="146"/>
    </row>
    <row r="662" spans="1:27" ht="15.75" customHeight="1" x14ac:dyDescent="0.2">
      <c r="A662" s="146"/>
      <c r="B662" s="146"/>
      <c r="C662" s="146"/>
      <c r="D662" s="146"/>
      <c r="E662" s="146"/>
      <c r="F662" s="146"/>
      <c r="G662" s="146"/>
      <c r="H662" s="146"/>
      <c r="I662" s="146"/>
      <c r="J662" s="146"/>
      <c r="K662" s="146"/>
      <c r="L662" s="146"/>
      <c r="M662" s="146"/>
      <c r="N662" s="146"/>
      <c r="O662" s="146"/>
      <c r="P662" s="146"/>
      <c r="Q662" s="146"/>
      <c r="R662" s="146"/>
      <c r="S662" s="146"/>
      <c r="T662" s="146"/>
      <c r="U662" s="146"/>
      <c r="V662" s="146"/>
      <c r="W662" s="146"/>
      <c r="X662" s="146"/>
      <c r="Y662" s="146"/>
      <c r="Z662" s="146"/>
      <c r="AA662" s="146"/>
    </row>
    <row r="663" spans="1:27" ht="15.75" customHeight="1" x14ac:dyDescent="0.2">
      <c r="A663" s="146"/>
      <c r="B663" s="146"/>
      <c r="C663" s="146"/>
      <c r="D663" s="146"/>
      <c r="E663" s="146"/>
      <c r="F663" s="146"/>
      <c r="G663" s="146"/>
      <c r="H663" s="146"/>
      <c r="I663" s="146"/>
      <c r="J663" s="146"/>
      <c r="K663" s="146"/>
      <c r="L663" s="146"/>
      <c r="M663" s="146"/>
      <c r="N663" s="146"/>
      <c r="O663" s="146"/>
      <c r="P663" s="146"/>
      <c r="Q663" s="146"/>
      <c r="R663" s="146"/>
      <c r="S663" s="146"/>
      <c r="T663" s="146"/>
      <c r="U663" s="146"/>
      <c r="V663" s="146"/>
      <c r="W663" s="146"/>
      <c r="X663" s="146"/>
      <c r="Y663" s="146"/>
      <c r="Z663" s="146"/>
      <c r="AA663" s="146"/>
    </row>
    <row r="664" spans="1:27" ht="15.75" customHeight="1" x14ac:dyDescent="0.2">
      <c r="A664" s="146"/>
      <c r="B664" s="146"/>
      <c r="C664" s="146"/>
      <c r="D664" s="146"/>
      <c r="E664" s="146"/>
      <c r="F664" s="146"/>
      <c r="G664" s="146"/>
      <c r="H664" s="146"/>
      <c r="I664" s="146"/>
      <c r="J664" s="146"/>
      <c r="K664" s="146"/>
      <c r="L664" s="146"/>
      <c r="M664" s="146"/>
      <c r="N664" s="146"/>
      <c r="O664" s="146"/>
      <c r="P664" s="146"/>
      <c r="Q664" s="146"/>
      <c r="R664" s="146"/>
      <c r="S664" s="146"/>
      <c r="T664" s="146"/>
      <c r="U664" s="146"/>
      <c r="V664" s="146"/>
      <c r="W664" s="146"/>
      <c r="X664" s="146"/>
      <c r="Y664" s="146"/>
      <c r="Z664" s="146"/>
      <c r="AA664" s="146"/>
    </row>
    <row r="665" spans="1:27" ht="15.75" customHeight="1" x14ac:dyDescent="0.2">
      <c r="A665" s="146"/>
      <c r="B665" s="146"/>
      <c r="C665" s="146"/>
      <c r="D665" s="146"/>
      <c r="E665" s="146"/>
      <c r="F665" s="146"/>
      <c r="G665" s="146"/>
      <c r="H665" s="146"/>
      <c r="I665" s="146"/>
      <c r="J665" s="146"/>
      <c r="K665" s="146"/>
      <c r="L665" s="146"/>
      <c r="M665" s="146"/>
      <c r="N665" s="146"/>
      <c r="O665" s="146"/>
      <c r="P665" s="146"/>
      <c r="Q665" s="146"/>
      <c r="R665" s="146"/>
      <c r="S665" s="146"/>
      <c r="T665" s="146"/>
      <c r="U665" s="146"/>
      <c r="V665" s="146"/>
      <c r="W665" s="146"/>
      <c r="X665" s="146"/>
      <c r="Y665" s="146"/>
      <c r="Z665" s="146"/>
      <c r="AA665" s="146"/>
    </row>
    <row r="666" spans="1:27" ht="15.75" customHeight="1" x14ac:dyDescent="0.2">
      <c r="A666" s="146"/>
      <c r="B666" s="146"/>
      <c r="C666" s="146"/>
      <c r="D666" s="146"/>
      <c r="E666" s="146"/>
      <c r="F666" s="146"/>
      <c r="G666" s="146"/>
      <c r="H666" s="146"/>
      <c r="I666" s="146"/>
      <c r="J666" s="146"/>
      <c r="K666" s="146"/>
      <c r="L666" s="146"/>
      <c r="M666" s="146"/>
      <c r="N666" s="146"/>
      <c r="O666" s="146"/>
      <c r="P666" s="146"/>
      <c r="Q666" s="146"/>
      <c r="R666" s="146"/>
      <c r="S666" s="146"/>
      <c r="T666" s="146"/>
      <c r="U666" s="146"/>
      <c r="V666" s="146"/>
      <c r="W666" s="146"/>
      <c r="X666" s="146"/>
      <c r="Y666" s="146"/>
      <c r="Z666" s="146"/>
      <c r="AA666" s="146"/>
    </row>
    <row r="667" spans="1:27" ht="15.75" customHeight="1" x14ac:dyDescent="0.2">
      <c r="A667" s="146"/>
      <c r="B667" s="146"/>
      <c r="C667" s="146"/>
      <c r="D667" s="146"/>
      <c r="E667" s="146"/>
      <c r="F667" s="146"/>
      <c r="G667" s="146"/>
      <c r="H667" s="146"/>
      <c r="I667" s="146"/>
      <c r="J667" s="146"/>
      <c r="K667" s="146"/>
      <c r="L667" s="146"/>
      <c r="M667" s="146"/>
      <c r="N667" s="146"/>
      <c r="O667" s="146"/>
      <c r="P667" s="146"/>
      <c r="Q667" s="146"/>
      <c r="R667" s="146"/>
      <c r="S667" s="146"/>
      <c r="T667" s="146"/>
      <c r="U667" s="146"/>
      <c r="V667" s="146"/>
      <c r="W667" s="146"/>
      <c r="X667" s="146"/>
      <c r="Y667" s="146"/>
      <c r="Z667" s="146"/>
      <c r="AA667" s="146"/>
    </row>
    <row r="668" spans="1:27" ht="15.75" customHeight="1" x14ac:dyDescent="0.2">
      <c r="A668" s="146"/>
      <c r="B668" s="146"/>
      <c r="C668" s="146"/>
      <c r="D668" s="146"/>
      <c r="E668" s="146"/>
      <c r="F668" s="146"/>
      <c r="G668" s="146"/>
      <c r="H668" s="146"/>
      <c r="I668" s="146"/>
      <c r="J668" s="146"/>
      <c r="K668" s="146"/>
      <c r="L668" s="146"/>
      <c r="M668" s="146"/>
      <c r="N668" s="146"/>
      <c r="O668" s="146"/>
      <c r="P668" s="146"/>
      <c r="Q668" s="146"/>
      <c r="R668" s="146"/>
      <c r="S668" s="146"/>
      <c r="T668" s="146"/>
      <c r="U668" s="146"/>
      <c r="V668" s="146"/>
      <c r="W668" s="146"/>
      <c r="X668" s="146"/>
      <c r="Y668" s="146"/>
      <c r="Z668" s="146"/>
      <c r="AA668" s="146"/>
    </row>
    <row r="669" spans="1:27" ht="15.75" customHeight="1" x14ac:dyDescent="0.2">
      <c r="A669" s="146"/>
      <c r="B669" s="146"/>
      <c r="C669" s="146"/>
      <c r="D669" s="146"/>
      <c r="E669" s="146"/>
      <c r="F669" s="146"/>
      <c r="G669" s="146"/>
      <c r="H669" s="146"/>
      <c r="I669" s="146"/>
      <c r="J669" s="146"/>
      <c r="K669" s="146"/>
      <c r="L669" s="146"/>
      <c r="M669" s="146"/>
      <c r="N669" s="146"/>
      <c r="O669" s="146"/>
      <c r="P669" s="146"/>
      <c r="Q669" s="146"/>
      <c r="R669" s="146"/>
      <c r="S669" s="146"/>
      <c r="T669" s="146"/>
      <c r="U669" s="146"/>
      <c r="V669" s="146"/>
      <c r="W669" s="146"/>
      <c r="X669" s="146"/>
      <c r="Y669" s="146"/>
      <c r="Z669" s="146"/>
      <c r="AA669" s="146"/>
    </row>
    <row r="670" spans="1:27" ht="15.75" customHeight="1" x14ac:dyDescent="0.2">
      <c r="A670" s="146"/>
      <c r="B670" s="146"/>
      <c r="C670" s="146"/>
      <c r="D670" s="146"/>
      <c r="E670" s="146"/>
      <c r="F670" s="146"/>
      <c r="G670" s="146"/>
      <c r="H670" s="146"/>
      <c r="I670" s="146"/>
      <c r="J670" s="146"/>
      <c r="K670" s="146"/>
      <c r="L670" s="146"/>
      <c r="M670" s="146"/>
      <c r="N670" s="146"/>
      <c r="O670" s="146"/>
      <c r="P670" s="146"/>
      <c r="Q670" s="146"/>
      <c r="R670" s="146"/>
      <c r="S670" s="146"/>
      <c r="T670" s="146"/>
      <c r="U670" s="146"/>
      <c r="V670" s="146"/>
      <c r="W670" s="146"/>
      <c r="X670" s="146"/>
      <c r="Y670" s="146"/>
      <c r="Z670" s="146"/>
      <c r="AA670" s="146"/>
    </row>
    <row r="671" spans="1:27" ht="15.75" customHeight="1" x14ac:dyDescent="0.2">
      <c r="A671" s="146"/>
      <c r="B671" s="146"/>
      <c r="C671" s="146"/>
      <c r="D671" s="146"/>
      <c r="E671" s="146"/>
      <c r="F671" s="146"/>
      <c r="G671" s="146"/>
      <c r="H671" s="146"/>
      <c r="I671" s="146"/>
      <c r="J671" s="146"/>
      <c r="K671" s="146"/>
      <c r="L671" s="146"/>
      <c r="M671" s="146"/>
      <c r="N671" s="146"/>
      <c r="O671" s="146"/>
      <c r="P671" s="146"/>
      <c r="Q671" s="146"/>
      <c r="R671" s="146"/>
      <c r="S671" s="146"/>
      <c r="T671" s="146"/>
      <c r="U671" s="146"/>
      <c r="V671" s="146"/>
      <c r="W671" s="146"/>
      <c r="X671" s="146"/>
      <c r="Y671" s="146"/>
      <c r="Z671" s="146"/>
      <c r="AA671" s="146"/>
    </row>
    <row r="672" spans="1:27" ht="15.75" customHeight="1" x14ac:dyDescent="0.2">
      <c r="A672" s="146"/>
      <c r="B672" s="146"/>
      <c r="C672" s="146"/>
      <c r="D672" s="146"/>
      <c r="E672" s="146"/>
      <c r="F672" s="146"/>
      <c r="G672" s="146"/>
      <c r="H672" s="146"/>
      <c r="I672" s="146"/>
      <c r="J672" s="146"/>
      <c r="K672" s="146"/>
      <c r="L672" s="146"/>
      <c r="M672" s="146"/>
      <c r="N672" s="146"/>
      <c r="O672" s="146"/>
      <c r="P672" s="146"/>
      <c r="Q672" s="146"/>
      <c r="R672" s="146"/>
      <c r="S672" s="146"/>
      <c r="T672" s="146"/>
      <c r="U672" s="146"/>
      <c r="V672" s="146"/>
      <c r="W672" s="146"/>
      <c r="X672" s="146"/>
      <c r="Y672" s="146"/>
      <c r="Z672" s="146"/>
      <c r="AA672" s="146"/>
    </row>
    <row r="673" spans="1:27" ht="15.75" customHeight="1" x14ac:dyDescent="0.2">
      <c r="A673" s="146"/>
      <c r="B673" s="146"/>
      <c r="C673" s="146"/>
      <c r="D673" s="146"/>
      <c r="E673" s="146"/>
      <c r="F673" s="146"/>
      <c r="G673" s="146"/>
      <c r="H673" s="146"/>
      <c r="I673" s="146"/>
      <c r="J673" s="146"/>
      <c r="K673" s="146"/>
      <c r="L673" s="146"/>
      <c r="M673" s="146"/>
      <c r="N673" s="146"/>
      <c r="O673" s="146"/>
      <c r="P673" s="146"/>
      <c r="Q673" s="146"/>
      <c r="R673" s="146"/>
      <c r="S673" s="146"/>
      <c r="T673" s="146"/>
      <c r="U673" s="146"/>
      <c r="V673" s="146"/>
      <c r="W673" s="146"/>
      <c r="X673" s="146"/>
      <c r="Y673" s="146"/>
      <c r="Z673" s="146"/>
      <c r="AA673" s="146"/>
    </row>
    <row r="674" spans="1:27" ht="15.75" customHeight="1" x14ac:dyDescent="0.2">
      <c r="A674" s="146"/>
      <c r="B674" s="146"/>
      <c r="C674" s="146"/>
      <c r="D674" s="146"/>
      <c r="E674" s="146"/>
      <c r="F674" s="146"/>
      <c r="G674" s="146"/>
      <c r="H674" s="146"/>
      <c r="I674" s="146"/>
      <c r="J674" s="146"/>
      <c r="K674" s="146"/>
      <c r="L674" s="146"/>
      <c r="M674" s="146"/>
      <c r="N674" s="146"/>
      <c r="O674" s="146"/>
      <c r="P674" s="146"/>
      <c r="Q674" s="146"/>
      <c r="R674" s="146"/>
      <c r="S674" s="146"/>
      <c r="T674" s="146"/>
      <c r="U674" s="146"/>
      <c r="V674" s="146"/>
      <c r="W674" s="146"/>
      <c r="X674" s="146"/>
      <c r="Y674" s="146"/>
      <c r="Z674" s="146"/>
      <c r="AA674" s="146"/>
    </row>
    <row r="675" spans="1:27" ht="15.75" customHeight="1" x14ac:dyDescent="0.2">
      <c r="A675" s="146"/>
      <c r="B675" s="146"/>
      <c r="C675" s="146"/>
      <c r="D675" s="146"/>
      <c r="E675" s="146"/>
      <c r="F675" s="146"/>
      <c r="G675" s="146"/>
      <c r="H675" s="146"/>
      <c r="I675" s="146"/>
      <c r="J675" s="146"/>
      <c r="K675" s="146"/>
      <c r="L675" s="146"/>
      <c r="M675" s="146"/>
      <c r="N675" s="146"/>
      <c r="O675" s="146"/>
      <c r="P675" s="146"/>
      <c r="Q675" s="146"/>
      <c r="R675" s="146"/>
      <c r="S675" s="146"/>
      <c r="T675" s="146"/>
      <c r="U675" s="146"/>
      <c r="V675" s="146"/>
      <c r="W675" s="146"/>
      <c r="X675" s="146"/>
      <c r="Y675" s="146"/>
      <c r="Z675" s="146"/>
      <c r="AA675" s="146"/>
    </row>
    <row r="676" spans="1:27" ht="15.75" customHeight="1" x14ac:dyDescent="0.2">
      <c r="A676" s="146"/>
      <c r="B676" s="146"/>
      <c r="C676" s="146"/>
      <c r="D676" s="146"/>
      <c r="E676" s="146"/>
      <c r="F676" s="146"/>
      <c r="G676" s="146"/>
      <c r="H676" s="146"/>
      <c r="I676" s="146"/>
      <c r="J676" s="146"/>
      <c r="K676" s="146"/>
      <c r="L676" s="146"/>
      <c r="M676" s="146"/>
      <c r="N676" s="146"/>
      <c r="O676" s="146"/>
      <c r="P676" s="146"/>
      <c r="Q676" s="146"/>
      <c r="R676" s="146"/>
      <c r="S676" s="146"/>
      <c r="T676" s="146"/>
      <c r="U676" s="146"/>
      <c r="V676" s="146"/>
      <c r="W676" s="146"/>
      <c r="X676" s="146"/>
      <c r="Y676" s="146"/>
      <c r="Z676" s="146"/>
      <c r="AA676" s="146"/>
    </row>
    <row r="677" spans="1:27" ht="15.75" customHeight="1" x14ac:dyDescent="0.2">
      <c r="A677" s="146"/>
      <c r="B677" s="146"/>
      <c r="C677" s="146"/>
      <c r="D677" s="146"/>
      <c r="E677" s="146"/>
      <c r="F677" s="146"/>
      <c r="G677" s="146"/>
      <c r="H677" s="146"/>
      <c r="I677" s="146"/>
      <c r="J677" s="146"/>
      <c r="K677" s="146"/>
      <c r="L677" s="146"/>
      <c r="M677" s="146"/>
      <c r="N677" s="146"/>
      <c r="O677" s="146"/>
      <c r="P677" s="146"/>
      <c r="Q677" s="146"/>
      <c r="R677" s="146"/>
      <c r="S677" s="146"/>
      <c r="T677" s="146"/>
      <c r="U677" s="146"/>
      <c r="V677" s="146"/>
      <c r="W677" s="146"/>
      <c r="X677" s="146"/>
      <c r="Y677" s="146"/>
      <c r="Z677" s="146"/>
      <c r="AA677" s="146"/>
    </row>
    <row r="678" spans="1:27" ht="15.75" customHeight="1" x14ac:dyDescent="0.2">
      <c r="A678" s="146"/>
      <c r="B678" s="146"/>
      <c r="C678" s="146"/>
      <c r="D678" s="146"/>
      <c r="E678" s="146"/>
      <c r="F678" s="146"/>
      <c r="G678" s="146"/>
      <c r="H678" s="146"/>
      <c r="I678" s="146"/>
      <c r="J678" s="146"/>
      <c r="K678" s="146"/>
      <c r="L678" s="146"/>
      <c r="M678" s="146"/>
      <c r="N678" s="146"/>
      <c r="O678" s="146"/>
      <c r="P678" s="146"/>
      <c r="Q678" s="146"/>
      <c r="R678" s="146"/>
      <c r="S678" s="146"/>
      <c r="T678" s="146"/>
      <c r="U678" s="146"/>
      <c r="V678" s="146"/>
      <c r="W678" s="146"/>
      <c r="X678" s="146"/>
      <c r="Y678" s="146"/>
      <c r="Z678" s="146"/>
      <c r="AA678" s="146"/>
    </row>
    <row r="679" spans="1:27" ht="15.75" customHeight="1" x14ac:dyDescent="0.2">
      <c r="A679" s="146"/>
      <c r="B679" s="146"/>
      <c r="C679" s="146"/>
      <c r="D679" s="146"/>
      <c r="E679" s="146"/>
      <c r="F679" s="146"/>
      <c r="G679" s="146"/>
      <c r="H679" s="146"/>
      <c r="I679" s="146"/>
      <c r="J679" s="146"/>
      <c r="K679" s="146"/>
      <c r="L679" s="146"/>
      <c r="M679" s="146"/>
      <c r="N679" s="146"/>
      <c r="O679" s="146"/>
      <c r="P679" s="146"/>
      <c r="Q679" s="146"/>
      <c r="R679" s="146"/>
      <c r="S679" s="146"/>
      <c r="T679" s="146"/>
      <c r="U679" s="146"/>
      <c r="V679" s="146"/>
      <c r="W679" s="146"/>
      <c r="X679" s="146"/>
      <c r="Y679" s="146"/>
      <c r="Z679" s="146"/>
      <c r="AA679" s="146"/>
    </row>
    <row r="680" spans="1:27" ht="15.75" customHeight="1" x14ac:dyDescent="0.2">
      <c r="A680" s="146"/>
      <c r="B680" s="146"/>
      <c r="C680" s="146"/>
      <c r="D680" s="146"/>
      <c r="E680" s="146"/>
      <c r="F680" s="146"/>
      <c r="G680" s="146"/>
      <c r="H680" s="146"/>
      <c r="I680" s="146"/>
      <c r="J680" s="146"/>
      <c r="K680" s="146"/>
      <c r="L680" s="146"/>
      <c r="M680" s="146"/>
      <c r="N680" s="146"/>
      <c r="O680" s="146"/>
      <c r="P680" s="146"/>
      <c r="Q680" s="146"/>
      <c r="R680" s="146"/>
      <c r="S680" s="146"/>
      <c r="T680" s="146"/>
      <c r="U680" s="146"/>
      <c r="V680" s="146"/>
      <c r="W680" s="146"/>
      <c r="X680" s="146"/>
      <c r="Y680" s="146"/>
      <c r="Z680" s="146"/>
      <c r="AA680" s="146"/>
    </row>
    <row r="681" spans="1:27" ht="15.75" customHeight="1" x14ac:dyDescent="0.2">
      <c r="A681" s="146"/>
      <c r="B681" s="146"/>
      <c r="C681" s="146"/>
      <c r="D681" s="146"/>
      <c r="E681" s="146"/>
      <c r="F681" s="146"/>
      <c r="G681" s="146"/>
      <c r="H681" s="146"/>
      <c r="I681" s="146"/>
      <c r="J681" s="146"/>
      <c r="K681" s="146"/>
      <c r="L681" s="146"/>
      <c r="M681" s="146"/>
      <c r="N681" s="146"/>
      <c r="O681" s="146"/>
      <c r="P681" s="146"/>
      <c r="Q681" s="146"/>
      <c r="R681" s="146"/>
      <c r="S681" s="146"/>
      <c r="T681" s="146"/>
      <c r="U681" s="146"/>
      <c r="V681" s="146"/>
      <c r="W681" s="146"/>
      <c r="X681" s="146"/>
      <c r="Y681" s="146"/>
      <c r="Z681" s="146"/>
      <c r="AA681" s="146"/>
    </row>
    <row r="682" spans="1:27" ht="15.75" customHeight="1" x14ac:dyDescent="0.2">
      <c r="A682" s="146"/>
      <c r="B682" s="146"/>
      <c r="C682" s="146"/>
      <c r="D682" s="146"/>
      <c r="E682" s="146"/>
      <c r="F682" s="146"/>
      <c r="G682" s="146"/>
      <c r="H682" s="146"/>
      <c r="I682" s="146"/>
      <c r="J682" s="146"/>
      <c r="K682" s="146"/>
      <c r="L682" s="146"/>
      <c r="M682" s="146"/>
      <c r="N682" s="146"/>
      <c r="O682" s="146"/>
      <c r="P682" s="146"/>
      <c r="Q682" s="146"/>
      <c r="R682" s="146"/>
      <c r="S682" s="146"/>
      <c r="T682" s="146"/>
      <c r="U682" s="146"/>
      <c r="V682" s="146"/>
      <c r="W682" s="146"/>
      <c r="X682" s="146"/>
      <c r="Y682" s="146"/>
      <c r="Z682" s="146"/>
      <c r="AA682" s="146"/>
    </row>
    <row r="683" spans="1:27" ht="15.75" customHeight="1" x14ac:dyDescent="0.2">
      <c r="A683" s="146"/>
      <c r="B683" s="146"/>
      <c r="C683" s="146"/>
      <c r="D683" s="146"/>
      <c r="E683" s="146"/>
      <c r="F683" s="146"/>
      <c r="G683" s="146"/>
      <c r="H683" s="146"/>
      <c r="I683" s="146"/>
      <c r="J683" s="146"/>
      <c r="K683" s="146"/>
      <c r="L683" s="146"/>
      <c r="M683" s="146"/>
      <c r="N683" s="146"/>
      <c r="O683" s="146"/>
      <c r="P683" s="146"/>
      <c r="Q683" s="146"/>
      <c r="R683" s="146"/>
      <c r="S683" s="146"/>
      <c r="T683" s="146"/>
      <c r="U683" s="146"/>
      <c r="V683" s="146"/>
      <c r="W683" s="146"/>
      <c r="X683" s="146"/>
      <c r="Y683" s="146"/>
      <c r="Z683" s="146"/>
      <c r="AA683" s="146"/>
    </row>
    <row r="684" spans="1:27" ht="15.75" customHeight="1" x14ac:dyDescent="0.2">
      <c r="A684" s="146"/>
      <c r="B684" s="146"/>
      <c r="C684" s="146"/>
      <c r="D684" s="146"/>
      <c r="E684" s="146"/>
      <c r="F684" s="146"/>
      <c r="G684" s="146"/>
      <c r="H684" s="146"/>
      <c r="I684" s="146"/>
      <c r="J684" s="146"/>
      <c r="K684" s="146"/>
      <c r="L684" s="146"/>
      <c r="M684" s="146"/>
      <c r="N684" s="146"/>
      <c r="O684" s="146"/>
      <c r="P684" s="146"/>
      <c r="Q684" s="146"/>
      <c r="R684" s="146"/>
      <c r="S684" s="146"/>
      <c r="T684" s="146"/>
      <c r="U684" s="146"/>
      <c r="V684" s="146"/>
      <c r="W684" s="146"/>
      <c r="X684" s="146"/>
      <c r="Y684" s="146"/>
      <c r="Z684" s="146"/>
      <c r="AA684" s="146"/>
    </row>
    <row r="685" spans="1:27" ht="15.75" customHeight="1" x14ac:dyDescent="0.2">
      <c r="A685" s="146"/>
      <c r="B685" s="146"/>
      <c r="C685" s="146"/>
      <c r="D685" s="146"/>
      <c r="E685" s="146"/>
      <c r="F685" s="146"/>
      <c r="G685" s="146"/>
      <c r="H685" s="146"/>
      <c r="I685" s="146"/>
      <c r="J685" s="146"/>
      <c r="K685" s="146"/>
      <c r="L685" s="146"/>
      <c r="M685" s="146"/>
      <c r="N685" s="146"/>
      <c r="O685" s="146"/>
      <c r="P685" s="146"/>
      <c r="Q685" s="146"/>
      <c r="R685" s="146"/>
      <c r="S685" s="146"/>
      <c r="T685" s="146"/>
      <c r="U685" s="146"/>
      <c r="V685" s="146"/>
      <c r="W685" s="146"/>
      <c r="X685" s="146"/>
      <c r="Y685" s="146"/>
      <c r="Z685" s="146"/>
      <c r="AA685" s="146"/>
    </row>
    <row r="686" spans="1:27" ht="15.75" customHeight="1" x14ac:dyDescent="0.2">
      <c r="A686" s="146"/>
      <c r="B686" s="146"/>
      <c r="C686" s="146"/>
      <c r="D686" s="146"/>
      <c r="E686" s="146"/>
      <c r="F686" s="146"/>
      <c r="G686" s="146"/>
      <c r="H686" s="146"/>
      <c r="I686" s="146"/>
      <c r="J686" s="146"/>
      <c r="K686" s="146"/>
      <c r="L686" s="146"/>
      <c r="M686" s="146"/>
      <c r="N686" s="146"/>
      <c r="O686" s="146"/>
      <c r="P686" s="146"/>
      <c r="Q686" s="146"/>
      <c r="R686" s="146"/>
      <c r="S686" s="146"/>
      <c r="T686" s="146"/>
      <c r="U686" s="146"/>
      <c r="V686" s="146"/>
      <c r="W686" s="146"/>
      <c r="X686" s="146"/>
      <c r="Y686" s="146"/>
      <c r="Z686" s="146"/>
      <c r="AA686" s="146"/>
    </row>
    <row r="687" spans="1:27" ht="15.75" customHeight="1" x14ac:dyDescent="0.2">
      <c r="A687" s="146"/>
      <c r="B687" s="146"/>
      <c r="C687" s="146"/>
      <c r="D687" s="146"/>
      <c r="E687" s="146"/>
      <c r="F687" s="146"/>
      <c r="G687" s="146"/>
      <c r="H687" s="146"/>
      <c r="I687" s="146"/>
      <c r="J687" s="146"/>
      <c r="K687" s="146"/>
      <c r="L687" s="146"/>
      <c r="M687" s="146"/>
      <c r="N687" s="146"/>
      <c r="O687" s="146"/>
      <c r="P687" s="146"/>
      <c r="Q687" s="146"/>
      <c r="R687" s="146"/>
      <c r="S687" s="146"/>
      <c r="T687" s="146"/>
      <c r="U687" s="146"/>
      <c r="V687" s="146"/>
      <c r="W687" s="146"/>
      <c r="X687" s="146"/>
      <c r="Y687" s="146"/>
      <c r="Z687" s="146"/>
      <c r="AA687" s="146"/>
    </row>
    <row r="688" spans="1:27" ht="15.75" customHeight="1" x14ac:dyDescent="0.2">
      <c r="A688" s="146"/>
      <c r="B688" s="146"/>
      <c r="C688" s="146"/>
      <c r="D688" s="146"/>
      <c r="E688" s="146"/>
      <c r="F688" s="146"/>
      <c r="G688" s="146"/>
      <c r="H688" s="146"/>
      <c r="I688" s="146"/>
      <c r="J688" s="146"/>
      <c r="K688" s="146"/>
      <c r="L688" s="146"/>
      <c r="M688" s="146"/>
      <c r="N688" s="146"/>
      <c r="O688" s="146"/>
      <c r="P688" s="146"/>
      <c r="Q688" s="146"/>
      <c r="R688" s="146"/>
      <c r="S688" s="146"/>
      <c r="T688" s="146"/>
      <c r="U688" s="146"/>
      <c r="V688" s="146"/>
      <c r="W688" s="146"/>
      <c r="X688" s="146"/>
      <c r="Y688" s="146"/>
      <c r="Z688" s="146"/>
      <c r="AA688" s="146"/>
    </row>
    <row r="689" spans="1:27" ht="15.75" customHeight="1" x14ac:dyDescent="0.2">
      <c r="A689" s="146"/>
      <c r="B689" s="146"/>
      <c r="C689" s="146"/>
      <c r="D689" s="146"/>
      <c r="E689" s="146"/>
      <c r="F689" s="146"/>
      <c r="G689" s="146"/>
      <c r="H689" s="146"/>
      <c r="I689" s="146"/>
      <c r="J689" s="146"/>
      <c r="K689" s="146"/>
      <c r="L689" s="146"/>
      <c r="M689" s="146"/>
      <c r="N689" s="146"/>
      <c r="O689" s="146"/>
      <c r="P689" s="146"/>
      <c r="Q689" s="146"/>
      <c r="R689" s="146"/>
      <c r="S689" s="146"/>
      <c r="T689" s="146"/>
      <c r="U689" s="146"/>
      <c r="V689" s="146"/>
      <c r="W689" s="146"/>
      <c r="X689" s="146"/>
      <c r="Y689" s="146"/>
      <c r="Z689" s="146"/>
      <c r="AA689" s="146"/>
    </row>
    <row r="690" spans="1:27" ht="15.75" customHeight="1" x14ac:dyDescent="0.2">
      <c r="A690" s="146"/>
      <c r="B690" s="146"/>
      <c r="C690" s="146"/>
      <c r="D690" s="146"/>
      <c r="E690" s="146"/>
      <c r="F690" s="146"/>
      <c r="G690" s="146"/>
      <c r="H690" s="146"/>
      <c r="I690" s="146"/>
      <c r="J690" s="146"/>
      <c r="K690" s="146"/>
      <c r="L690" s="146"/>
      <c r="M690" s="146"/>
      <c r="N690" s="146"/>
      <c r="O690" s="146"/>
      <c r="P690" s="146"/>
      <c r="Q690" s="146"/>
      <c r="R690" s="146"/>
      <c r="S690" s="146"/>
      <c r="T690" s="146"/>
      <c r="U690" s="146"/>
      <c r="V690" s="146"/>
      <c r="W690" s="146"/>
      <c r="X690" s="146"/>
      <c r="Y690" s="146"/>
      <c r="Z690" s="146"/>
      <c r="AA690" s="146"/>
    </row>
    <row r="691" spans="1:27" ht="15.75" customHeight="1" x14ac:dyDescent="0.2">
      <c r="A691" s="146"/>
      <c r="B691" s="146"/>
      <c r="C691" s="146"/>
      <c r="D691" s="146"/>
      <c r="E691" s="146"/>
      <c r="F691" s="146"/>
      <c r="G691" s="146"/>
      <c r="H691" s="146"/>
      <c r="I691" s="146"/>
      <c r="J691" s="146"/>
      <c r="K691" s="146"/>
      <c r="L691" s="146"/>
      <c r="M691" s="146"/>
      <c r="N691" s="146"/>
      <c r="O691" s="146"/>
      <c r="P691" s="146"/>
      <c r="Q691" s="146"/>
      <c r="R691" s="146"/>
      <c r="S691" s="146"/>
      <c r="T691" s="146"/>
      <c r="U691" s="146"/>
      <c r="V691" s="146"/>
      <c r="W691" s="146"/>
      <c r="X691" s="146"/>
      <c r="Y691" s="146"/>
      <c r="Z691" s="146"/>
      <c r="AA691" s="146"/>
    </row>
    <row r="692" spans="1:27" ht="15.75" customHeight="1" x14ac:dyDescent="0.2">
      <c r="A692" s="146"/>
      <c r="B692" s="146"/>
      <c r="C692" s="146"/>
      <c r="D692" s="146"/>
      <c r="E692" s="146"/>
      <c r="F692" s="146"/>
      <c r="G692" s="146"/>
      <c r="H692" s="146"/>
      <c r="I692" s="146"/>
      <c r="J692" s="146"/>
      <c r="K692" s="146"/>
      <c r="L692" s="146"/>
      <c r="M692" s="146"/>
      <c r="N692" s="146"/>
      <c r="O692" s="146"/>
      <c r="P692" s="146"/>
      <c r="Q692" s="146"/>
      <c r="R692" s="146"/>
      <c r="S692" s="146"/>
      <c r="T692" s="146"/>
      <c r="U692" s="146"/>
      <c r="V692" s="146"/>
      <c r="W692" s="146"/>
      <c r="X692" s="146"/>
      <c r="Y692" s="146"/>
      <c r="Z692" s="146"/>
      <c r="AA692" s="146"/>
    </row>
    <row r="693" spans="1:27" ht="15.75" customHeight="1" x14ac:dyDescent="0.2">
      <c r="A693" s="146"/>
      <c r="B693" s="146"/>
      <c r="C693" s="146"/>
      <c r="D693" s="146"/>
      <c r="E693" s="146"/>
      <c r="F693" s="146"/>
      <c r="G693" s="146"/>
      <c r="H693" s="146"/>
      <c r="I693" s="146"/>
      <c r="J693" s="146"/>
      <c r="K693" s="146"/>
      <c r="L693" s="146"/>
      <c r="M693" s="146"/>
      <c r="N693" s="146"/>
      <c r="O693" s="146"/>
      <c r="P693" s="146"/>
      <c r="Q693" s="146"/>
      <c r="R693" s="146"/>
      <c r="S693" s="146"/>
      <c r="T693" s="146"/>
      <c r="U693" s="146"/>
      <c r="V693" s="146"/>
      <c r="W693" s="146"/>
      <c r="X693" s="146"/>
      <c r="Y693" s="146"/>
      <c r="Z693" s="146"/>
      <c r="AA693" s="146"/>
    </row>
    <row r="694" spans="1:27" ht="15.75" customHeight="1" x14ac:dyDescent="0.2">
      <c r="A694" s="146"/>
      <c r="B694" s="146"/>
      <c r="C694" s="146"/>
      <c r="D694" s="146"/>
      <c r="E694" s="146"/>
      <c r="F694" s="146"/>
      <c r="G694" s="146"/>
      <c r="H694" s="146"/>
      <c r="I694" s="146"/>
      <c r="J694" s="146"/>
      <c r="K694" s="146"/>
      <c r="L694" s="146"/>
      <c r="M694" s="146"/>
      <c r="N694" s="146"/>
      <c r="O694" s="146"/>
      <c r="P694" s="146"/>
      <c r="Q694" s="146"/>
      <c r="R694" s="146"/>
      <c r="S694" s="146"/>
      <c r="T694" s="146"/>
      <c r="U694" s="146"/>
      <c r="V694" s="146"/>
      <c r="W694" s="146"/>
      <c r="X694" s="146"/>
      <c r="Y694" s="146"/>
      <c r="Z694" s="146"/>
      <c r="AA694" s="146"/>
    </row>
    <row r="695" spans="1:27" ht="15.75" customHeight="1" x14ac:dyDescent="0.2">
      <c r="A695" s="146"/>
      <c r="B695" s="146"/>
      <c r="C695" s="146"/>
      <c r="D695" s="146"/>
      <c r="E695" s="146"/>
      <c r="F695" s="146"/>
      <c r="G695" s="146"/>
      <c r="H695" s="146"/>
      <c r="I695" s="146"/>
      <c r="J695" s="146"/>
      <c r="K695" s="146"/>
      <c r="L695" s="146"/>
      <c r="M695" s="146"/>
      <c r="N695" s="146"/>
      <c r="O695" s="146"/>
      <c r="P695" s="146"/>
      <c r="Q695" s="146"/>
      <c r="R695" s="146"/>
      <c r="S695" s="146"/>
      <c r="T695" s="146"/>
      <c r="U695" s="146"/>
      <c r="V695" s="146"/>
      <c r="W695" s="146"/>
      <c r="X695" s="146"/>
      <c r="Y695" s="146"/>
      <c r="Z695" s="146"/>
      <c r="AA695" s="146"/>
    </row>
    <row r="696" spans="1:27" ht="15.75" customHeight="1" x14ac:dyDescent="0.2">
      <c r="A696" s="146"/>
      <c r="B696" s="146"/>
      <c r="C696" s="146"/>
      <c r="D696" s="146"/>
      <c r="E696" s="146"/>
      <c r="F696" s="146"/>
      <c r="G696" s="146"/>
      <c r="H696" s="146"/>
      <c r="I696" s="146"/>
      <c r="J696" s="146"/>
      <c r="K696" s="146"/>
      <c r="L696" s="146"/>
      <c r="M696" s="146"/>
      <c r="N696" s="146"/>
      <c r="O696" s="146"/>
      <c r="P696" s="146"/>
      <c r="Q696" s="146"/>
      <c r="R696" s="146"/>
      <c r="S696" s="146"/>
      <c r="T696" s="146"/>
      <c r="U696" s="146"/>
      <c r="V696" s="146"/>
      <c r="W696" s="146"/>
      <c r="X696" s="146"/>
      <c r="Y696" s="146"/>
      <c r="Z696" s="146"/>
      <c r="AA696" s="146"/>
    </row>
    <row r="697" spans="1:27" ht="15.75" customHeight="1" x14ac:dyDescent="0.2">
      <c r="A697" s="146"/>
      <c r="B697" s="146"/>
      <c r="C697" s="146"/>
      <c r="D697" s="146"/>
      <c r="E697" s="146"/>
      <c r="F697" s="146"/>
      <c r="G697" s="146"/>
      <c r="H697" s="146"/>
      <c r="I697" s="146"/>
      <c r="J697" s="146"/>
      <c r="K697" s="146"/>
      <c r="L697" s="146"/>
      <c r="M697" s="146"/>
      <c r="N697" s="146"/>
      <c r="O697" s="146"/>
      <c r="P697" s="146"/>
      <c r="Q697" s="146"/>
      <c r="R697" s="146"/>
      <c r="S697" s="146"/>
      <c r="T697" s="146"/>
      <c r="U697" s="146"/>
      <c r="V697" s="146"/>
      <c r="W697" s="146"/>
      <c r="X697" s="146"/>
      <c r="Y697" s="146"/>
      <c r="Z697" s="146"/>
      <c r="AA697" s="146"/>
    </row>
    <row r="698" spans="1:27" ht="15.75" customHeight="1" x14ac:dyDescent="0.2">
      <c r="A698" s="146"/>
      <c r="B698" s="146"/>
      <c r="C698" s="146"/>
      <c r="D698" s="146"/>
      <c r="E698" s="146"/>
      <c r="F698" s="146"/>
      <c r="G698" s="146"/>
      <c r="H698" s="146"/>
      <c r="I698" s="146"/>
      <c r="J698" s="146"/>
      <c r="K698" s="146"/>
      <c r="L698" s="146"/>
      <c r="M698" s="146"/>
      <c r="N698" s="146"/>
      <c r="O698" s="146"/>
      <c r="P698" s="146"/>
      <c r="Q698" s="146"/>
      <c r="R698" s="146"/>
      <c r="S698" s="146"/>
      <c r="T698" s="146"/>
      <c r="U698" s="146"/>
      <c r="V698" s="146"/>
      <c r="W698" s="146"/>
      <c r="X698" s="146"/>
      <c r="Y698" s="146"/>
      <c r="Z698" s="146"/>
      <c r="AA698" s="146"/>
    </row>
    <row r="699" spans="1:27" ht="15.75" customHeight="1" x14ac:dyDescent="0.2">
      <c r="A699" s="146"/>
      <c r="B699" s="146"/>
      <c r="C699" s="146"/>
      <c r="D699" s="146"/>
      <c r="E699" s="146"/>
      <c r="F699" s="146"/>
      <c r="G699" s="146"/>
      <c r="H699" s="146"/>
      <c r="I699" s="146"/>
      <c r="J699" s="146"/>
      <c r="K699" s="146"/>
      <c r="L699" s="146"/>
      <c r="M699" s="146"/>
      <c r="N699" s="146"/>
      <c r="O699" s="146"/>
      <c r="P699" s="146"/>
      <c r="Q699" s="146"/>
      <c r="R699" s="146"/>
      <c r="S699" s="146"/>
      <c r="T699" s="146"/>
      <c r="U699" s="146"/>
      <c r="V699" s="146"/>
      <c r="W699" s="146"/>
      <c r="X699" s="146"/>
      <c r="Y699" s="146"/>
      <c r="Z699" s="146"/>
      <c r="AA699" s="146"/>
    </row>
    <row r="700" spans="1:27" ht="15.75" customHeight="1" x14ac:dyDescent="0.2">
      <c r="A700" s="146"/>
      <c r="B700" s="146"/>
      <c r="C700" s="146"/>
      <c r="D700" s="146"/>
      <c r="E700" s="146"/>
      <c r="F700" s="146"/>
      <c r="G700" s="146"/>
      <c r="H700" s="146"/>
      <c r="I700" s="146"/>
      <c r="J700" s="146"/>
      <c r="K700" s="146"/>
      <c r="L700" s="146"/>
      <c r="M700" s="146"/>
      <c r="N700" s="146"/>
      <c r="O700" s="146"/>
      <c r="P700" s="146"/>
      <c r="Q700" s="146"/>
      <c r="R700" s="146"/>
      <c r="S700" s="146"/>
      <c r="T700" s="146"/>
      <c r="U700" s="146"/>
      <c r="V700" s="146"/>
      <c r="W700" s="146"/>
      <c r="X700" s="146"/>
      <c r="Y700" s="146"/>
      <c r="Z700" s="146"/>
      <c r="AA700" s="146"/>
    </row>
    <row r="701" spans="1:27" ht="15.75" customHeight="1" x14ac:dyDescent="0.2">
      <c r="A701" s="146"/>
      <c r="B701" s="146"/>
      <c r="C701" s="146"/>
      <c r="D701" s="146"/>
      <c r="E701" s="146"/>
      <c r="F701" s="146"/>
      <c r="G701" s="146"/>
      <c r="H701" s="146"/>
      <c r="I701" s="146"/>
      <c r="J701" s="146"/>
      <c r="K701" s="146"/>
      <c r="L701" s="146"/>
      <c r="M701" s="146"/>
      <c r="N701" s="146"/>
      <c r="O701" s="146"/>
      <c r="P701" s="146"/>
      <c r="Q701" s="146"/>
      <c r="R701" s="146"/>
      <c r="S701" s="146"/>
      <c r="T701" s="146"/>
      <c r="U701" s="146"/>
      <c r="V701" s="146"/>
      <c r="W701" s="146"/>
      <c r="X701" s="146"/>
      <c r="Y701" s="146"/>
      <c r="Z701" s="146"/>
      <c r="AA701" s="146"/>
    </row>
    <row r="702" spans="1:27" ht="15.75" customHeight="1" x14ac:dyDescent="0.2">
      <c r="A702" s="146"/>
      <c r="B702" s="146"/>
      <c r="C702" s="146"/>
      <c r="D702" s="146"/>
      <c r="E702" s="146"/>
      <c r="F702" s="146"/>
      <c r="G702" s="146"/>
      <c r="H702" s="146"/>
      <c r="I702" s="146"/>
      <c r="J702" s="146"/>
      <c r="K702" s="146"/>
      <c r="L702" s="146"/>
      <c r="M702" s="146"/>
      <c r="N702" s="146"/>
      <c r="O702" s="146"/>
      <c r="P702" s="146"/>
      <c r="Q702" s="146"/>
      <c r="R702" s="146"/>
      <c r="S702" s="146"/>
      <c r="T702" s="146"/>
      <c r="U702" s="146"/>
      <c r="V702" s="146"/>
      <c r="W702" s="146"/>
      <c r="X702" s="146"/>
      <c r="Y702" s="146"/>
      <c r="Z702" s="146"/>
      <c r="AA702" s="146"/>
    </row>
    <row r="703" spans="1:27" ht="15.75" customHeight="1" x14ac:dyDescent="0.2">
      <c r="A703" s="146"/>
      <c r="B703" s="146"/>
      <c r="C703" s="146"/>
      <c r="D703" s="146"/>
      <c r="E703" s="146"/>
      <c r="F703" s="146"/>
      <c r="G703" s="146"/>
      <c r="H703" s="146"/>
      <c r="I703" s="146"/>
      <c r="J703" s="146"/>
      <c r="K703" s="146"/>
      <c r="L703" s="146"/>
      <c r="M703" s="146"/>
      <c r="N703" s="146"/>
      <c r="O703" s="146"/>
      <c r="P703" s="146"/>
      <c r="Q703" s="146"/>
      <c r="R703" s="146"/>
      <c r="S703" s="146"/>
      <c r="T703" s="146"/>
      <c r="U703" s="146"/>
      <c r="V703" s="146"/>
      <c r="W703" s="146"/>
      <c r="X703" s="146"/>
      <c r="Y703" s="146"/>
      <c r="Z703" s="146"/>
      <c r="AA703" s="146"/>
    </row>
    <row r="704" spans="1:27" ht="15.75" customHeight="1" x14ac:dyDescent="0.2">
      <c r="A704" s="146"/>
      <c r="B704" s="146"/>
      <c r="C704" s="146"/>
      <c r="D704" s="146"/>
      <c r="E704" s="146"/>
      <c r="F704" s="146"/>
      <c r="G704" s="146"/>
      <c r="H704" s="146"/>
      <c r="I704" s="146"/>
      <c r="J704" s="146"/>
      <c r="K704" s="146"/>
      <c r="L704" s="146"/>
      <c r="M704" s="146"/>
      <c r="N704" s="146"/>
      <c r="O704" s="146"/>
      <c r="P704" s="146"/>
      <c r="Q704" s="146"/>
      <c r="R704" s="146"/>
      <c r="S704" s="146"/>
      <c r="T704" s="146"/>
      <c r="U704" s="146"/>
      <c r="V704" s="146"/>
      <c r="W704" s="146"/>
      <c r="X704" s="146"/>
      <c r="Y704" s="146"/>
      <c r="Z704" s="146"/>
      <c r="AA704" s="146"/>
    </row>
    <row r="705" spans="1:27" ht="15.75" customHeight="1" x14ac:dyDescent="0.2">
      <c r="A705" s="146"/>
      <c r="B705" s="146"/>
      <c r="C705" s="146"/>
      <c r="D705" s="146"/>
      <c r="E705" s="146"/>
      <c r="F705" s="146"/>
      <c r="G705" s="146"/>
      <c r="H705" s="146"/>
      <c r="I705" s="146"/>
      <c r="J705" s="146"/>
      <c r="K705" s="146"/>
      <c r="L705" s="146"/>
      <c r="M705" s="146"/>
      <c r="N705" s="146"/>
      <c r="O705" s="146"/>
      <c r="P705" s="146"/>
      <c r="Q705" s="146"/>
      <c r="R705" s="146"/>
      <c r="S705" s="146"/>
      <c r="T705" s="146"/>
      <c r="U705" s="146"/>
      <c r="V705" s="146"/>
      <c r="W705" s="146"/>
      <c r="X705" s="146"/>
      <c r="Y705" s="146"/>
      <c r="Z705" s="146"/>
      <c r="AA705" s="146"/>
    </row>
    <row r="706" spans="1:27" ht="15.75" customHeight="1" x14ac:dyDescent="0.2">
      <c r="A706" s="146"/>
      <c r="B706" s="146"/>
      <c r="C706" s="146"/>
      <c r="D706" s="146"/>
      <c r="E706" s="146"/>
      <c r="F706" s="146"/>
      <c r="G706" s="146"/>
      <c r="H706" s="146"/>
      <c r="I706" s="146"/>
      <c r="J706" s="146"/>
      <c r="K706" s="146"/>
      <c r="L706" s="146"/>
      <c r="M706" s="146"/>
      <c r="N706" s="146"/>
      <c r="O706" s="146"/>
      <c r="P706" s="146"/>
      <c r="Q706" s="146"/>
      <c r="R706" s="146"/>
      <c r="S706" s="146"/>
      <c r="T706" s="146"/>
      <c r="U706" s="146"/>
      <c r="V706" s="146"/>
      <c r="W706" s="146"/>
      <c r="X706" s="146"/>
      <c r="Y706" s="146"/>
      <c r="Z706" s="146"/>
      <c r="AA706" s="146"/>
    </row>
    <row r="707" spans="1:27" ht="15.75" customHeight="1" x14ac:dyDescent="0.2">
      <c r="A707" s="146"/>
      <c r="B707" s="146"/>
      <c r="C707" s="146"/>
      <c r="D707" s="146"/>
      <c r="E707" s="146"/>
      <c r="F707" s="146"/>
      <c r="G707" s="146"/>
      <c r="H707" s="146"/>
      <c r="I707" s="146"/>
      <c r="J707" s="146"/>
      <c r="K707" s="146"/>
      <c r="L707" s="146"/>
      <c r="M707" s="146"/>
      <c r="N707" s="146"/>
      <c r="O707" s="146"/>
      <c r="P707" s="146"/>
      <c r="Q707" s="146"/>
      <c r="R707" s="146"/>
      <c r="S707" s="146"/>
      <c r="T707" s="146"/>
      <c r="U707" s="146"/>
      <c r="V707" s="146"/>
      <c r="W707" s="146"/>
      <c r="X707" s="146"/>
      <c r="Y707" s="146"/>
      <c r="Z707" s="146"/>
      <c r="AA707" s="146"/>
    </row>
    <row r="708" spans="1:27" ht="15.75" customHeight="1" x14ac:dyDescent="0.2">
      <c r="A708" s="146"/>
      <c r="B708" s="146"/>
      <c r="C708" s="146"/>
      <c r="D708" s="146"/>
      <c r="E708" s="146"/>
      <c r="F708" s="146"/>
      <c r="G708" s="146"/>
      <c r="H708" s="146"/>
      <c r="I708" s="146"/>
      <c r="J708" s="146"/>
      <c r="K708" s="146"/>
      <c r="L708" s="146"/>
      <c r="M708" s="146"/>
      <c r="N708" s="146"/>
      <c r="O708" s="146"/>
      <c r="P708" s="146"/>
      <c r="Q708" s="146"/>
      <c r="R708" s="146"/>
      <c r="S708" s="146"/>
      <c r="T708" s="146"/>
      <c r="U708" s="146"/>
      <c r="V708" s="146"/>
      <c r="W708" s="146"/>
      <c r="X708" s="146"/>
      <c r="Y708" s="146"/>
      <c r="Z708" s="146"/>
      <c r="AA708" s="146"/>
    </row>
    <row r="709" spans="1:27" ht="15.75" customHeight="1" x14ac:dyDescent="0.2">
      <c r="A709" s="146"/>
      <c r="B709" s="146"/>
      <c r="C709" s="146"/>
      <c r="D709" s="146"/>
      <c r="E709" s="146"/>
      <c r="F709" s="146"/>
      <c r="G709" s="146"/>
      <c r="H709" s="146"/>
      <c r="I709" s="146"/>
      <c r="J709" s="146"/>
      <c r="K709" s="146"/>
      <c r="L709" s="146"/>
      <c r="M709" s="146"/>
      <c r="N709" s="146"/>
      <c r="O709" s="146"/>
      <c r="P709" s="146"/>
      <c r="Q709" s="146"/>
      <c r="R709" s="146"/>
      <c r="S709" s="146"/>
      <c r="T709" s="146"/>
      <c r="U709" s="146"/>
      <c r="V709" s="146"/>
      <c r="W709" s="146"/>
      <c r="X709" s="146"/>
      <c r="Y709" s="146"/>
      <c r="Z709" s="146"/>
      <c r="AA709" s="146"/>
    </row>
    <row r="710" spans="1:27" ht="15.75" customHeight="1" x14ac:dyDescent="0.2">
      <c r="A710" s="146"/>
      <c r="B710" s="146"/>
      <c r="C710" s="146"/>
      <c r="D710" s="146"/>
      <c r="E710" s="146"/>
      <c r="F710" s="146"/>
      <c r="G710" s="146"/>
      <c r="H710" s="146"/>
      <c r="I710" s="146"/>
      <c r="J710" s="146"/>
      <c r="K710" s="146"/>
      <c r="L710" s="146"/>
      <c r="M710" s="146"/>
      <c r="N710" s="146"/>
      <c r="O710" s="146"/>
      <c r="P710" s="146"/>
      <c r="Q710" s="146"/>
      <c r="R710" s="146"/>
      <c r="S710" s="146"/>
      <c r="T710" s="146"/>
      <c r="U710" s="146"/>
      <c r="V710" s="146"/>
      <c r="W710" s="146"/>
      <c r="X710" s="146"/>
      <c r="Y710" s="146"/>
      <c r="Z710" s="146"/>
      <c r="AA710" s="146"/>
    </row>
    <row r="711" spans="1:27" ht="15.75" customHeight="1" x14ac:dyDescent="0.2">
      <c r="A711" s="146"/>
      <c r="B711" s="146"/>
      <c r="C711" s="146"/>
      <c r="D711" s="146"/>
      <c r="E711" s="146"/>
      <c r="F711" s="146"/>
      <c r="G711" s="146"/>
      <c r="H711" s="146"/>
      <c r="I711" s="146"/>
      <c r="J711" s="146"/>
      <c r="K711" s="146"/>
      <c r="L711" s="146"/>
      <c r="M711" s="146"/>
      <c r="N711" s="146"/>
      <c r="O711" s="146"/>
      <c r="P711" s="146"/>
      <c r="Q711" s="146"/>
      <c r="R711" s="146"/>
      <c r="S711" s="146"/>
      <c r="T711" s="146"/>
      <c r="U711" s="146"/>
      <c r="V711" s="146"/>
      <c r="W711" s="146"/>
      <c r="X711" s="146"/>
      <c r="Y711" s="146"/>
      <c r="Z711" s="146"/>
      <c r="AA711" s="146"/>
    </row>
    <row r="712" spans="1:27" ht="15.75" customHeight="1" x14ac:dyDescent="0.2">
      <c r="A712" s="146"/>
      <c r="B712" s="146"/>
      <c r="C712" s="146"/>
      <c r="D712" s="146"/>
      <c r="E712" s="146"/>
      <c r="F712" s="146"/>
      <c r="G712" s="146"/>
      <c r="H712" s="146"/>
      <c r="I712" s="146"/>
      <c r="J712" s="146"/>
      <c r="K712" s="146"/>
      <c r="L712" s="146"/>
      <c r="M712" s="146"/>
      <c r="N712" s="146"/>
      <c r="O712" s="146"/>
      <c r="P712" s="146"/>
      <c r="Q712" s="146"/>
      <c r="R712" s="146"/>
      <c r="S712" s="146"/>
      <c r="T712" s="146"/>
      <c r="U712" s="146"/>
      <c r="V712" s="146"/>
      <c r="W712" s="146"/>
      <c r="X712" s="146"/>
      <c r="Y712" s="146"/>
      <c r="Z712" s="146"/>
      <c r="AA712" s="146"/>
    </row>
    <row r="713" spans="1:27" ht="15.75" customHeight="1" x14ac:dyDescent="0.2">
      <c r="A713" s="146"/>
      <c r="B713" s="146"/>
      <c r="C713" s="146"/>
      <c r="D713" s="146"/>
      <c r="E713" s="146"/>
      <c r="F713" s="146"/>
      <c r="G713" s="146"/>
      <c r="H713" s="146"/>
      <c r="I713" s="146"/>
      <c r="J713" s="146"/>
      <c r="K713" s="146"/>
      <c r="L713" s="146"/>
      <c r="M713" s="146"/>
      <c r="N713" s="146"/>
      <c r="O713" s="146"/>
      <c r="P713" s="146"/>
      <c r="Q713" s="146"/>
      <c r="R713" s="146"/>
      <c r="S713" s="146"/>
      <c r="T713" s="146"/>
      <c r="U713" s="146"/>
      <c r="V713" s="146"/>
      <c r="W713" s="146"/>
      <c r="X713" s="146"/>
      <c r="Y713" s="146"/>
      <c r="Z713" s="146"/>
      <c r="AA713" s="146"/>
    </row>
    <row r="714" spans="1:27" ht="15.75" customHeight="1" x14ac:dyDescent="0.2">
      <c r="A714" s="146"/>
      <c r="B714" s="146"/>
      <c r="C714" s="146"/>
      <c r="D714" s="146"/>
      <c r="E714" s="146"/>
      <c r="F714" s="146"/>
      <c r="G714" s="146"/>
      <c r="H714" s="146"/>
      <c r="I714" s="146"/>
      <c r="J714" s="146"/>
      <c r="K714" s="146"/>
      <c r="L714" s="146"/>
      <c r="M714" s="146"/>
      <c r="N714" s="146"/>
      <c r="O714" s="146"/>
      <c r="P714" s="146"/>
      <c r="Q714" s="146"/>
      <c r="R714" s="146"/>
      <c r="S714" s="146"/>
      <c r="T714" s="146"/>
      <c r="U714" s="146"/>
      <c r="V714" s="146"/>
      <c r="W714" s="146"/>
      <c r="X714" s="146"/>
      <c r="Y714" s="146"/>
      <c r="Z714" s="146"/>
      <c r="AA714" s="146"/>
    </row>
    <row r="715" spans="1:27" ht="15.75" customHeight="1" x14ac:dyDescent="0.2">
      <c r="A715" s="146"/>
      <c r="B715" s="146"/>
      <c r="C715" s="146"/>
      <c r="D715" s="146"/>
      <c r="E715" s="146"/>
      <c r="F715" s="146"/>
      <c r="G715" s="146"/>
      <c r="H715" s="146"/>
      <c r="I715" s="146"/>
      <c r="J715" s="146"/>
      <c r="K715" s="146"/>
      <c r="L715" s="146"/>
      <c r="M715" s="146"/>
      <c r="N715" s="146"/>
      <c r="O715" s="146"/>
      <c r="P715" s="146"/>
      <c r="Q715" s="146"/>
      <c r="R715" s="146"/>
      <c r="S715" s="146"/>
      <c r="T715" s="146"/>
      <c r="U715" s="146"/>
      <c r="V715" s="146"/>
      <c r="W715" s="146"/>
      <c r="X715" s="146"/>
      <c r="Y715" s="146"/>
      <c r="Z715" s="146"/>
      <c r="AA715" s="146"/>
    </row>
    <row r="716" spans="1:27" ht="15.75" customHeight="1" x14ac:dyDescent="0.2">
      <c r="A716" s="146"/>
      <c r="B716" s="146"/>
      <c r="C716" s="146"/>
      <c r="D716" s="146"/>
      <c r="E716" s="146"/>
      <c r="F716" s="146"/>
      <c r="G716" s="146"/>
      <c r="H716" s="146"/>
      <c r="I716" s="146"/>
      <c r="J716" s="146"/>
      <c r="K716" s="146"/>
      <c r="L716" s="146"/>
      <c r="M716" s="146"/>
      <c r="N716" s="146"/>
      <c r="O716" s="146"/>
      <c r="P716" s="146"/>
      <c r="Q716" s="146"/>
      <c r="R716" s="146"/>
      <c r="S716" s="146"/>
      <c r="T716" s="146"/>
      <c r="U716" s="146"/>
      <c r="V716" s="146"/>
      <c r="W716" s="146"/>
      <c r="X716" s="146"/>
      <c r="Y716" s="146"/>
      <c r="Z716" s="146"/>
      <c r="AA716" s="146"/>
    </row>
    <row r="717" spans="1:27" ht="15.75" customHeight="1" x14ac:dyDescent="0.2">
      <c r="A717" s="146"/>
      <c r="B717" s="146"/>
      <c r="C717" s="146"/>
      <c r="D717" s="146"/>
      <c r="E717" s="146"/>
      <c r="F717" s="146"/>
      <c r="G717" s="146"/>
      <c r="H717" s="146"/>
      <c r="I717" s="146"/>
      <c r="J717" s="146"/>
      <c r="K717" s="146"/>
      <c r="L717" s="146"/>
      <c r="M717" s="146"/>
      <c r="N717" s="146"/>
      <c r="O717" s="146"/>
      <c r="P717" s="146"/>
      <c r="Q717" s="146"/>
      <c r="R717" s="146"/>
      <c r="S717" s="146"/>
      <c r="T717" s="146"/>
      <c r="U717" s="146"/>
      <c r="V717" s="146"/>
      <c r="W717" s="146"/>
      <c r="X717" s="146"/>
      <c r="Y717" s="146"/>
      <c r="Z717" s="146"/>
      <c r="AA717" s="146"/>
    </row>
    <row r="718" spans="1:27" ht="15.75" customHeight="1" x14ac:dyDescent="0.2">
      <c r="A718" s="146"/>
      <c r="B718" s="146"/>
      <c r="C718" s="146"/>
      <c r="D718" s="146"/>
      <c r="E718" s="146"/>
      <c r="F718" s="146"/>
      <c r="G718" s="146"/>
      <c r="H718" s="146"/>
      <c r="I718" s="146"/>
      <c r="J718" s="146"/>
      <c r="K718" s="146"/>
      <c r="L718" s="146"/>
      <c r="M718" s="146"/>
      <c r="N718" s="146"/>
      <c r="O718" s="146"/>
      <c r="P718" s="146"/>
      <c r="Q718" s="146"/>
      <c r="R718" s="146"/>
      <c r="S718" s="146"/>
      <c r="T718" s="146"/>
      <c r="U718" s="146"/>
      <c r="V718" s="146"/>
      <c r="W718" s="146"/>
      <c r="X718" s="146"/>
      <c r="Y718" s="146"/>
      <c r="Z718" s="146"/>
      <c r="AA718" s="146"/>
    </row>
    <row r="719" spans="1:27" ht="15.75" customHeight="1" x14ac:dyDescent="0.2">
      <c r="A719" s="146"/>
      <c r="B719" s="146"/>
      <c r="C719" s="146"/>
      <c r="D719" s="146"/>
      <c r="E719" s="146"/>
      <c r="F719" s="146"/>
      <c r="G719" s="146"/>
      <c r="H719" s="146"/>
      <c r="I719" s="146"/>
      <c r="J719" s="146"/>
      <c r="K719" s="146"/>
      <c r="L719" s="146"/>
      <c r="M719" s="146"/>
      <c r="N719" s="146"/>
      <c r="O719" s="146"/>
      <c r="P719" s="146"/>
      <c r="Q719" s="146"/>
      <c r="R719" s="146"/>
      <c r="S719" s="146"/>
      <c r="T719" s="146"/>
      <c r="U719" s="146"/>
      <c r="V719" s="146"/>
      <c r="W719" s="146"/>
      <c r="X719" s="146"/>
      <c r="Y719" s="146"/>
      <c r="Z719" s="146"/>
      <c r="AA719" s="146"/>
    </row>
    <row r="720" spans="1:27" ht="15.75" customHeight="1" x14ac:dyDescent="0.2">
      <c r="A720" s="146"/>
      <c r="B720" s="146"/>
      <c r="C720" s="146"/>
      <c r="D720" s="146"/>
      <c r="E720" s="146"/>
      <c r="F720" s="146"/>
      <c r="G720" s="146"/>
      <c r="H720" s="146"/>
      <c r="I720" s="146"/>
      <c r="J720" s="146"/>
      <c r="K720" s="146"/>
      <c r="L720" s="146"/>
      <c r="M720" s="146"/>
      <c r="N720" s="146"/>
      <c r="O720" s="146"/>
      <c r="P720" s="146"/>
      <c r="Q720" s="146"/>
      <c r="R720" s="146"/>
      <c r="S720" s="146"/>
      <c r="T720" s="146"/>
      <c r="U720" s="146"/>
      <c r="V720" s="146"/>
      <c r="W720" s="146"/>
      <c r="X720" s="146"/>
      <c r="Y720" s="146"/>
      <c r="Z720" s="146"/>
      <c r="AA720" s="146"/>
    </row>
    <row r="721" spans="1:27" ht="15.75" customHeight="1" x14ac:dyDescent="0.2">
      <c r="A721" s="146"/>
      <c r="B721" s="146"/>
      <c r="C721" s="146"/>
      <c r="D721" s="146"/>
      <c r="E721" s="146"/>
      <c r="F721" s="146"/>
      <c r="G721" s="146"/>
      <c r="H721" s="146"/>
      <c r="I721" s="146"/>
      <c r="J721" s="146"/>
      <c r="K721" s="146"/>
      <c r="L721" s="146"/>
      <c r="M721" s="146"/>
      <c r="N721" s="146"/>
      <c r="O721" s="146"/>
      <c r="P721" s="146"/>
      <c r="Q721" s="146"/>
      <c r="R721" s="146"/>
      <c r="S721" s="146"/>
      <c r="T721" s="146"/>
      <c r="U721" s="146"/>
      <c r="V721" s="146"/>
      <c r="W721" s="146"/>
      <c r="X721" s="146"/>
      <c r="Y721" s="146"/>
      <c r="Z721" s="146"/>
      <c r="AA721" s="146"/>
    </row>
    <row r="722" spans="1:27" ht="15.75" customHeight="1" x14ac:dyDescent="0.2">
      <c r="A722" s="146"/>
      <c r="B722" s="146"/>
      <c r="C722" s="146"/>
      <c r="D722" s="146"/>
      <c r="E722" s="146"/>
      <c r="F722" s="146"/>
      <c r="G722" s="146"/>
      <c r="H722" s="146"/>
      <c r="I722" s="146"/>
      <c r="J722" s="146"/>
      <c r="K722" s="146"/>
      <c r="L722" s="146"/>
      <c r="M722" s="146"/>
      <c r="N722" s="146"/>
      <c r="O722" s="146"/>
      <c r="P722" s="146"/>
      <c r="Q722" s="146"/>
      <c r="R722" s="146"/>
      <c r="S722" s="146"/>
      <c r="T722" s="146"/>
      <c r="U722" s="146"/>
      <c r="V722" s="146"/>
      <c r="W722" s="146"/>
      <c r="X722" s="146"/>
      <c r="Y722" s="146"/>
      <c r="Z722" s="146"/>
      <c r="AA722" s="146"/>
    </row>
    <row r="723" spans="1:27" ht="15.75" customHeight="1" x14ac:dyDescent="0.2">
      <c r="A723" s="146"/>
      <c r="B723" s="146"/>
      <c r="C723" s="146"/>
      <c r="D723" s="146"/>
      <c r="E723" s="146"/>
      <c r="F723" s="146"/>
      <c r="G723" s="146"/>
      <c r="H723" s="146"/>
      <c r="I723" s="146"/>
      <c r="J723" s="146"/>
      <c r="K723" s="146"/>
      <c r="L723" s="146"/>
      <c r="M723" s="146"/>
      <c r="N723" s="146"/>
      <c r="O723" s="146"/>
      <c r="P723" s="146"/>
      <c r="Q723" s="146"/>
      <c r="R723" s="146"/>
      <c r="S723" s="146"/>
      <c r="T723" s="146"/>
      <c r="U723" s="146"/>
      <c r="V723" s="146"/>
      <c r="W723" s="146"/>
      <c r="X723" s="146"/>
      <c r="Y723" s="146"/>
      <c r="Z723" s="146"/>
      <c r="AA723" s="146"/>
    </row>
    <row r="724" spans="1:27" ht="15.75" customHeight="1" x14ac:dyDescent="0.2">
      <c r="A724" s="146"/>
      <c r="B724" s="146"/>
      <c r="C724" s="146"/>
      <c r="D724" s="146"/>
      <c r="E724" s="146"/>
      <c r="F724" s="146"/>
      <c r="G724" s="146"/>
      <c r="H724" s="146"/>
      <c r="I724" s="146"/>
      <c r="J724" s="146"/>
      <c r="K724" s="146"/>
      <c r="L724" s="146"/>
      <c r="M724" s="146"/>
      <c r="N724" s="146"/>
      <c r="O724" s="146"/>
      <c r="P724" s="146"/>
      <c r="Q724" s="146"/>
      <c r="R724" s="146"/>
      <c r="S724" s="146"/>
      <c r="T724" s="146"/>
      <c r="U724" s="146"/>
      <c r="V724" s="146"/>
      <c r="W724" s="146"/>
      <c r="X724" s="146"/>
      <c r="Y724" s="146"/>
      <c r="Z724" s="146"/>
      <c r="AA724" s="146"/>
    </row>
    <row r="725" spans="1:27" ht="15.75" customHeight="1" x14ac:dyDescent="0.2">
      <c r="A725" s="146"/>
      <c r="B725" s="146"/>
      <c r="C725" s="146"/>
      <c r="D725" s="146"/>
      <c r="E725" s="146"/>
      <c r="F725" s="146"/>
      <c r="G725" s="146"/>
      <c r="H725" s="146"/>
      <c r="I725" s="146"/>
      <c r="J725" s="146"/>
      <c r="K725" s="146"/>
      <c r="L725" s="146"/>
      <c r="M725" s="146"/>
      <c r="N725" s="146"/>
      <c r="O725" s="146"/>
      <c r="P725" s="146"/>
      <c r="Q725" s="146"/>
      <c r="R725" s="146"/>
      <c r="S725" s="146"/>
      <c r="T725" s="146"/>
      <c r="U725" s="146"/>
      <c r="V725" s="146"/>
      <c r="W725" s="146"/>
      <c r="X725" s="146"/>
      <c r="Y725" s="146"/>
      <c r="Z725" s="146"/>
      <c r="AA725" s="146"/>
    </row>
    <row r="726" spans="1:27" ht="15.75" customHeight="1" x14ac:dyDescent="0.2">
      <c r="A726" s="146"/>
      <c r="B726" s="146"/>
      <c r="C726" s="146"/>
      <c r="D726" s="146"/>
      <c r="E726" s="146"/>
      <c r="F726" s="146"/>
      <c r="G726" s="146"/>
      <c r="H726" s="146"/>
      <c r="I726" s="146"/>
      <c r="J726" s="146"/>
      <c r="K726" s="146"/>
      <c r="L726" s="146"/>
      <c r="M726" s="146"/>
      <c r="N726" s="146"/>
      <c r="O726" s="146"/>
      <c r="P726" s="146"/>
      <c r="Q726" s="146"/>
      <c r="R726" s="146"/>
      <c r="S726" s="146"/>
      <c r="T726" s="146"/>
      <c r="U726" s="146"/>
      <c r="V726" s="146"/>
      <c r="W726" s="146"/>
      <c r="X726" s="146"/>
      <c r="Y726" s="146"/>
      <c r="Z726" s="146"/>
      <c r="AA726" s="146"/>
    </row>
    <row r="727" spans="1:27" ht="15.75" customHeight="1" x14ac:dyDescent="0.2">
      <c r="A727" s="146"/>
      <c r="B727" s="146"/>
      <c r="C727" s="146"/>
      <c r="D727" s="146"/>
      <c r="E727" s="146"/>
      <c r="F727" s="146"/>
      <c r="G727" s="146"/>
      <c r="H727" s="146"/>
      <c r="I727" s="146"/>
      <c r="J727" s="146"/>
      <c r="K727" s="146"/>
      <c r="L727" s="146"/>
      <c r="M727" s="146"/>
      <c r="N727" s="146"/>
      <c r="O727" s="146"/>
      <c r="P727" s="146"/>
      <c r="Q727" s="146"/>
      <c r="R727" s="146"/>
      <c r="S727" s="146"/>
      <c r="T727" s="146"/>
      <c r="U727" s="146"/>
      <c r="V727" s="146"/>
      <c r="W727" s="146"/>
      <c r="X727" s="146"/>
      <c r="Y727" s="146"/>
      <c r="Z727" s="146"/>
      <c r="AA727" s="146"/>
    </row>
    <row r="728" spans="1:27" ht="15.75" customHeight="1" x14ac:dyDescent="0.2">
      <c r="A728" s="146"/>
      <c r="B728" s="146"/>
      <c r="C728" s="146"/>
      <c r="D728" s="146"/>
      <c r="E728" s="146"/>
      <c r="F728" s="146"/>
      <c r="G728" s="146"/>
      <c r="H728" s="146"/>
      <c r="I728" s="146"/>
      <c r="J728" s="146"/>
      <c r="K728" s="146"/>
      <c r="L728" s="146"/>
      <c r="M728" s="146"/>
      <c r="N728" s="146"/>
      <c r="O728" s="146"/>
      <c r="P728" s="146"/>
      <c r="Q728" s="146"/>
      <c r="R728" s="146"/>
      <c r="S728" s="146"/>
      <c r="T728" s="146"/>
      <c r="U728" s="146"/>
      <c r="V728" s="146"/>
      <c r="W728" s="146"/>
      <c r="X728" s="146"/>
      <c r="Y728" s="146"/>
      <c r="Z728" s="146"/>
      <c r="AA728" s="146"/>
    </row>
    <row r="729" spans="1:27" ht="15.75" customHeight="1" x14ac:dyDescent="0.2">
      <c r="A729" s="146"/>
      <c r="B729" s="146"/>
      <c r="C729" s="146"/>
      <c r="D729" s="146"/>
      <c r="E729" s="146"/>
      <c r="F729" s="146"/>
      <c r="G729" s="146"/>
      <c r="H729" s="146"/>
      <c r="I729" s="146"/>
      <c r="J729" s="146"/>
      <c r="K729" s="146"/>
      <c r="L729" s="146"/>
      <c r="M729" s="146"/>
      <c r="N729" s="146"/>
      <c r="O729" s="146"/>
      <c r="P729" s="146"/>
      <c r="Q729" s="146"/>
      <c r="R729" s="146"/>
      <c r="S729" s="146"/>
      <c r="T729" s="146"/>
      <c r="U729" s="146"/>
      <c r="V729" s="146"/>
      <c r="W729" s="146"/>
      <c r="X729" s="146"/>
      <c r="Y729" s="146"/>
      <c r="Z729" s="146"/>
      <c r="AA729" s="146"/>
    </row>
    <row r="730" spans="1:27" ht="15.75" customHeight="1" x14ac:dyDescent="0.2">
      <c r="A730" s="146"/>
      <c r="B730" s="146"/>
      <c r="C730" s="146"/>
      <c r="D730" s="146"/>
      <c r="E730" s="146"/>
      <c r="F730" s="146"/>
      <c r="G730" s="146"/>
      <c r="H730" s="146"/>
      <c r="I730" s="146"/>
      <c r="J730" s="146"/>
      <c r="K730" s="146"/>
      <c r="L730" s="146"/>
      <c r="M730" s="146"/>
      <c r="N730" s="146"/>
      <c r="O730" s="146"/>
      <c r="P730" s="146"/>
      <c r="Q730" s="146"/>
      <c r="R730" s="146"/>
      <c r="S730" s="146"/>
      <c r="T730" s="146"/>
      <c r="U730" s="146"/>
      <c r="V730" s="146"/>
      <c r="W730" s="146"/>
      <c r="X730" s="146"/>
      <c r="Y730" s="146"/>
      <c r="Z730" s="146"/>
      <c r="AA730" s="146"/>
    </row>
    <row r="731" spans="1:27" ht="15.75" customHeight="1" x14ac:dyDescent="0.2">
      <c r="A731" s="146"/>
      <c r="B731" s="146"/>
      <c r="C731" s="146"/>
      <c r="D731" s="146"/>
      <c r="E731" s="146"/>
      <c r="F731" s="146"/>
      <c r="G731" s="146"/>
      <c r="H731" s="146"/>
      <c r="I731" s="146"/>
      <c r="J731" s="146"/>
      <c r="K731" s="146"/>
      <c r="L731" s="146"/>
      <c r="M731" s="146"/>
      <c r="N731" s="146"/>
      <c r="O731" s="146"/>
      <c r="P731" s="146"/>
      <c r="Q731" s="146"/>
      <c r="R731" s="146"/>
      <c r="S731" s="146"/>
      <c r="T731" s="146"/>
      <c r="U731" s="146"/>
      <c r="V731" s="146"/>
      <c r="W731" s="146"/>
      <c r="X731" s="146"/>
      <c r="Y731" s="146"/>
      <c r="Z731" s="146"/>
      <c r="AA731" s="146"/>
    </row>
    <row r="732" spans="1:27" ht="15.75" customHeight="1" x14ac:dyDescent="0.2">
      <c r="A732" s="146"/>
      <c r="B732" s="146"/>
      <c r="C732" s="146"/>
      <c r="D732" s="146"/>
      <c r="E732" s="146"/>
      <c r="F732" s="146"/>
      <c r="G732" s="146"/>
      <c r="H732" s="146"/>
      <c r="I732" s="146"/>
      <c r="J732" s="146"/>
      <c r="K732" s="146"/>
      <c r="L732" s="146"/>
      <c r="M732" s="146"/>
      <c r="N732" s="146"/>
      <c r="O732" s="146"/>
      <c r="P732" s="146"/>
      <c r="Q732" s="146"/>
      <c r="R732" s="146"/>
      <c r="S732" s="146"/>
      <c r="T732" s="146"/>
      <c r="U732" s="146"/>
      <c r="V732" s="146"/>
      <c r="W732" s="146"/>
      <c r="X732" s="146"/>
      <c r="Y732" s="146"/>
      <c r="Z732" s="146"/>
      <c r="AA732" s="146"/>
    </row>
    <row r="733" spans="1:27" ht="15.75" customHeight="1" x14ac:dyDescent="0.2">
      <c r="A733" s="146"/>
      <c r="B733" s="146"/>
      <c r="C733" s="146"/>
      <c r="D733" s="146"/>
      <c r="E733" s="146"/>
      <c r="F733" s="146"/>
      <c r="G733" s="146"/>
      <c r="H733" s="146"/>
      <c r="I733" s="146"/>
      <c r="J733" s="146"/>
      <c r="K733" s="146"/>
      <c r="L733" s="146"/>
      <c r="M733" s="146"/>
      <c r="N733" s="146"/>
      <c r="O733" s="146"/>
      <c r="P733" s="146"/>
      <c r="Q733" s="146"/>
      <c r="R733" s="146"/>
      <c r="S733" s="146"/>
      <c r="T733" s="146"/>
      <c r="U733" s="146"/>
      <c r="V733" s="146"/>
      <c r="W733" s="146"/>
      <c r="X733" s="146"/>
      <c r="Y733" s="146"/>
      <c r="Z733" s="146"/>
      <c r="AA733" s="146"/>
    </row>
    <row r="734" spans="1:27" ht="15.75" customHeight="1" x14ac:dyDescent="0.2">
      <c r="A734" s="146"/>
      <c r="B734" s="146"/>
      <c r="C734" s="146"/>
      <c r="D734" s="146"/>
      <c r="E734" s="146"/>
      <c r="F734" s="146"/>
      <c r="G734" s="146"/>
      <c r="H734" s="146"/>
      <c r="I734" s="146"/>
      <c r="J734" s="146"/>
      <c r="K734" s="146"/>
      <c r="L734" s="146"/>
      <c r="M734" s="146"/>
      <c r="N734" s="146"/>
      <c r="O734" s="146"/>
      <c r="P734" s="146"/>
      <c r="Q734" s="146"/>
      <c r="R734" s="146"/>
      <c r="S734" s="146"/>
      <c r="T734" s="146"/>
      <c r="U734" s="146"/>
      <c r="V734" s="146"/>
      <c r="W734" s="146"/>
      <c r="X734" s="146"/>
      <c r="Y734" s="146"/>
      <c r="Z734" s="146"/>
      <c r="AA734" s="146"/>
    </row>
    <row r="735" spans="1:27" ht="15.75" customHeight="1" x14ac:dyDescent="0.2">
      <c r="A735" s="146"/>
      <c r="B735" s="146"/>
      <c r="C735" s="146"/>
      <c r="D735" s="146"/>
      <c r="E735" s="146"/>
      <c r="F735" s="146"/>
      <c r="G735" s="146"/>
      <c r="H735" s="146"/>
      <c r="I735" s="146"/>
      <c r="J735" s="146"/>
      <c r="K735" s="146"/>
      <c r="L735" s="146"/>
      <c r="M735" s="146"/>
      <c r="N735" s="146"/>
      <c r="O735" s="146"/>
      <c r="P735" s="146"/>
      <c r="Q735" s="146"/>
      <c r="R735" s="146"/>
      <c r="S735" s="146"/>
      <c r="T735" s="146"/>
      <c r="U735" s="146"/>
      <c r="V735" s="146"/>
      <c r="W735" s="146"/>
      <c r="X735" s="146"/>
      <c r="Y735" s="146"/>
      <c r="Z735" s="146"/>
      <c r="AA735" s="146"/>
    </row>
    <row r="736" spans="1:27" ht="15.75" customHeight="1" x14ac:dyDescent="0.2">
      <c r="A736" s="146"/>
      <c r="B736" s="146"/>
      <c r="C736" s="146"/>
      <c r="D736" s="146"/>
      <c r="E736" s="146"/>
      <c r="F736" s="146"/>
      <c r="G736" s="146"/>
      <c r="H736" s="146"/>
      <c r="I736" s="146"/>
      <c r="J736" s="146"/>
      <c r="K736" s="146"/>
      <c r="L736" s="146"/>
      <c r="M736" s="146"/>
      <c r="N736" s="146"/>
      <c r="O736" s="146"/>
      <c r="P736" s="146"/>
      <c r="Q736" s="146"/>
      <c r="R736" s="146"/>
      <c r="S736" s="146"/>
      <c r="T736" s="146"/>
      <c r="U736" s="146"/>
      <c r="V736" s="146"/>
      <c r="W736" s="146"/>
      <c r="X736" s="146"/>
      <c r="Y736" s="146"/>
      <c r="Z736" s="146"/>
      <c r="AA736" s="146"/>
    </row>
    <row r="737" spans="1:27" ht="15.75" customHeight="1" x14ac:dyDescent="0.2">
      <c r="A737" s="146"/>
      <c r="B737" s="146"/>
      <c r="C737" s="146"/>
      <c r="D737" s="146"/>
      <c r="E737" s="146"/>
      <c r="F737" s="146"/>
      <c r="G737" s="146"/>
      <c r="H737" s="146"/>
      <c r="I737" s="146"/>
      <c r="J737" s="146"/>
      <c r="K737" s="146"/>
      <c r="L737" s="146"/>
      <c r="M737" s="146"/>
      <c r="N737" s="146"/>
      <c r="O737" s="146"/>
      <c r="P737" s="146"/>
      <c r="Q737" s="146"/>
      <c r="R737" s="146"/>
      <c r="S737" s="146"/>
      <c r="T737" s="146"/>
      <c r="U737" s="146"/>
      <c r="V737" s="146"/>
      <c r="W737" s="146"/>
      <c r="X737" s="146"/>
      <c r="Y737" s="146"/>
      <c r="Z737" s="146"/>
      <c r="AA737" s="146"/>
    </row>
    <row r="738" spans="1:27" ht="15.75" customHeight="1" x14ac:dyDescent="0.2">
      <c r="A738" s="146"/>
      <c r="B738" s="146"/>
      <c r="C738" s="146"/>
      <c r="D738" s="146"/>
      <c r="E738" s="146"/>
      <c r="F738" s="146"/>
      <c r="G738" s="146"/>
      <c r="H738" s="146"/>
      <c r="I738" s="146"/>
      <c r="J738" s="146"/>
      <c r="K738" s="146"/>
      <c r="L738" s="146"/>
      <c r="M738" s="146"/>
      <c r="N738" s="146"/>
      <c r="O738" s="146"/>
      <c r="P738" s="146"/>
      <c r="Q738" s="146"/>
      <c r="R738" s="146"/>
      <c r="S738" s="146"/>
      <c r="T738" s="146"/>
      <c r="U738" s="146"/>
      <c r="V738" s="146"/>
      <c r="W738" s="146"/>
      <c r="X738" s="146"/>
      <c r="Y738" s="146"/>
      <c r="Z738" s="146"/>
      <c r="AA738" s="146"/>
    </row>
    <row r="739" spans="1:27" ht="15.75" customHeight="1" x14ac:dyDescent="0.2">
      <c r="A739" s="146"/>
      <c r="B739" s="146"/>
      <c r="C739" s="146"/>
      <c r="D739" s="146"/>
      <c r="E739" s="146"/>
      <c r="F739" s="146"/>
      <c r="G739" s="146"/>
      <c r="H739" s="146"/>
      <c r="I739" s="146"/>
      <c r="J739" s="146"/>
      <c r="K739" s="146"/>
      <c r="L739" s="146"/>
      <c r="M739" s="146"/>
      <c r="N739" s="146"/>
      <c r="O739" s="146"/>
      <c r="P739" s="146"/>
      <c r="Q739" s="146"/>
      <c r="R739" s="146"/>
      <c r="S739" s="146"/>
      <c r="T739" s="146"/>
      <c r="U739" s="146"/>
      <c r="V739" s="146"/>
      <c r="W739" s="146"/>
      <c r="X739" s="146"/>
      <c r="Y739" s="146"/>
      <c r="Z739" s="146"/>
      <c r="AA739" s="146"/>
    </row>
    <row r="740" spans="1:27" ht="15.75" customHeight="1" x14ac:dyDescent="0.2">
      <c r="A740" s="146"/>
      <c r="B740" s="146"/>
      <c r="C740" s="146"/>
      <c r="D740" s="146"/>
      <c r="E740" s="146"/>
      <c r="F740" s="146"/>
      <c r="G740" s="146"/>
      <c r="H740" s="146"/>
      <c r="I740" s="146"/>
      <c r="J740" s="146"/>
      <c r="K740" s="146"/>
      <c r="L740" s="146"/>
      <c r="M740" s="146"/>
      <c r="N740" s="146"/>
      <c r="O740" s="146"/>
      <c r="P740" s="146"/>
      <c r="Q740" s="146"/>
      <c r="R740" s="146"/>
      <c r="S740" s="146"/>
      <c r="T740" s="146"/>
      <c r="U740" s="146"/>
      <c r="V740" s="146"/>
      <c r="W740" s="146"/>
      <c r="X740" s="146"/>
      <c r="Y740" s="146"/>
      <c r="Z740" s="146"/>
      <c r="AA740" s="146"/>
    </row>
    <row r="741" spans="1:27" ht="15.75" customHeight="1" x14ac:dyDescent="0.2">
      <c r="A741" s="146"/>
      <c r="B741" s="146"/>
      <c r="C741" s="146"/>
      <c r="D741" s="146"/>
      <c r="E741" s="146"/>
      <c r="F741" s="146"/>
      <c r="G741" s="146"/>
      <c r="H741" s="146"/>
      <c r="I741" s="146"/>
      <c r="J741" s="146"/>
      <c r="K741" s="146"/>
      <c r="L741" s="146"/>
      <c r="M741" s="146"/>
      <c r="N741" s="146"/>
      <c r="O741" s="146"/>
      <c r="P741" s="146"/>
      <c r="Q741" s="146"/>
      <c r="R741" s="146"/>
      <c r="S741" s="146"/>
      <c r="T741" s="146"/>
      <c r="U741" s="146"/>
      <c r="V741" s="146"/>
      <c r="W741" s="146"/>
      <c r="X741" s="146"/>
      <c r="Y741" s="146"/>
      <c r="Z741" s="146"/>
      <c r="AA741" s="146"/>
    </row>
    <row r="742" spans="1:27" ht="15.75" customHeight="1" x14ac:dyDescent="0.2">
      <c r="A742" s="146"/>
      <c r="B742" s="146"/>
      <c r="C742" s="146"/>
      <c r="D742" s="146"/>
      <c r="E742" s="146"/>
      <c r="F742" s="146"/>
      <c r="G742" s="146"/>
      <c r="H742" s="146"/>
      <c r="I742" s="146"/>
      <c r="J742" s="146"/>
      <c r="K742" s="146"/>
      <c r="L742" s="146"/>
      <c r="M742" s="146"/>
      <c r="N742" s="146"/>
      <c r="O742" s="146"/>
      <c r="P742" s="146"/>
      <c r="Q742" s="146"/>
      <c r="R742" s="146"/>
      <c r="S742" s="146"/>
      <c r="T742" s="146"/>
      <c r="U742" s="146"/>
      <c r="V742" s="146"/>
      <c r="W742" s="146"/>
      <c r="X742" s="146"/>
      <c r="Y742" s="146"/>
      <c r="Z742" s="146"/>
      <c r="AA742" s="146"/>
    </row>
    <row r="743" spans="1:27" ht="15.75" customHeight="1" x14ac:dyDescent="0.2">
      <c r="A743" s="146"/>
      <c r="B743" s="146"/>
      <c r="C743" s="146"/>
      <c r="D743" s="146"/>
      <c r="E743" s="146"/>
      <c r="F743" s="146"/>
      <c r="G743" s="146"/>
      <c r="H743" s="146"/>
      <c r="I743" s="146"/>
      <c r="J743" s="146"/>
      <c r="K743" s="146"/>
      <c r="L743" s="146"/>
      <c r="M743" s="146"/>
      <c r="N743" s="146"/>
      <c r="O743" s="146"/>
      <c r="P743" s="146"/>
      <c r="Q743" s="146"/>
      <c r="R743" s="146"/>
      <c r="S743" s="146"/>
      <c r="T743" s="146"/>
      <c r="U743" s="146"/>
      <c r="V743" s="146"/>
      <c r="W743" s="146"/>
      <c r="X743" s="146"/>
      <c r="Y743" s="146"/>
      <c r="Z743" s="146"/>
      <c r="AA743" s="146"/>
    </row>
    <row r="744" spans="1:27" ht="15.75" customHeight="1" x14ac:dyDescent="0.2">
      <c r="A744" s="146"/>
      <c r="B744" s="146"/>
      <c r="C744" s="146"/>
      <c r="D744" s="146"/>
      <c r="E744" s="146"/>
      <c r="F744" s="146"/>
      <c r="G744" s="146"/>
      <c r="H744" s="146"/>
      <c r="I744" s="146"/>
      <c r="J744" s="146"/>
      <c r="K744" s="146"/>
      <c r="L744" s="146"/>
      <c r="M744" s="146"/>
      <c r="N744" s="146"/>
      <c r="O744" s="146"/>
      <c r="P744" s="146"/>
      <c r="Q744" s="146"/>
      <c r="R744" s="146"/>
      <c r="S744" s="146"/>
      <c r="T744" s="146"/>
      <c r="U744" s="146"/>
      <c r="V744" s="146"/>
      <c r="W744" s="146"/>
      <c r="X744" s="146"/>
      <c r="Y744" s="146"/>
      <c r="Z744" s="146"/>
      <c r="AA744" s="146"/>
    </row>
    <row r="745" spans="1:27" ht="15.75" customHeight="1" x14ac:dyDescent="0.2">
      <c r="A745" s="146"/>
      <c r="B745" s="146"/>
      <c r="C745" s="146"/>
      <c r="D745" s="146"/>
      <c r="E745" s="146"/>
      <c r="F745" s="146"/>
      <c r="G745" s="146"/>
      <c r="H745" s="146"/>
      <c r="I745" s="146"/>
      <c r="J745" s="146"/>
      <c r="K745" s="146"/>
      <c r="L745" s="146"/>
      <c r="M745" s="146"/>
      <c r="N745" s="146"/>
      <c r="O745" s="146"/>
      <c r="P745" s="146"/>
      <c r="Q745" s="146"/>
      <c r="R745" s="146"/>
      <c r="S745" s="146"/>
      <c r="T745" s="146"/>
      <c r="U745" s="146"/>
      <c r="V745" s="146"/>
      <c r="W745" s="146"/>
      <c r="X745" s="146"/>
      <c r="Y745" s="146"/>
      <c r="Z745" s="146"/>
      <c r="AA745" s="146"/>
    </row>
    <row r="746" spans="1:27" ht="15.75" customHeight="1" x14ac:dyDescent="0.2">
      <c r="A746" s="146"/>
      <c r="B746" s="146"/>
      <c r="C746" s="146"/>
      <c r="D746" s="146"/>
      <c r="E746" s="146"/>
      <c r="F746" s="146"/>
      <c r="G746" s="146"/>
      <c r="H746" s="146"/>
      <c r="I746" s="146"/>
      <c r="J746" s="146"/>
      <c r="K746" s="146"/>
      <c r="L746" s="146"/>
      <c r="M746" s="146"/>
      <c r="N746" s="146"/>
      <c r="O746" s="146"/>
      <c r="P746" s="146"/>
      <c r="Q746" s="146"/>
      <c r="R746" s="146"/>
      <c r="S746" s="146"/>
      <c r="T746" s="146"/>
      <c r="U746" s="146"/>
      <c r="V746" s="146"/>
      <c r="W746" s="146"/>
      <c r="X746" s="146"/>
      <c r="Y746" s="146"/>
      <c r="Z746" s="146"/>
      <c r="AA746" s="146"/>
    </row>
    <row r="747" spans="1:27" ht="15.75" customHeight="1" x14ac:dyDescent="0.2">
      <c r="A747" s="146"/>
      <c r="B747" s="146"/>
      <c r="C747" s="146"/>
      <c r="D747" s="146"/>
      <c r="E747" s="146"/>
      <c r="F747" s="146"/>
      <c r="G747" s="146"/>
      <c r="H747" s="146"/>
      <c r="I747" s="146"/>
      <c r="J747" s="146"/>
      <c r="K747" s="146"/>
      <c r="L747" s="146"/>
      <c r="M747" s="146"/>
      <c r="N747" s="146"/>
      <c r="O747" s="146"/>
      <c r="P747" s="146"/>
      <c r="Q747" s="146"/>
      <c r="R747" s="146"/>
      <c r="S747" s="146"/>
      <c r="T747" s="146"/>
      <c r="U747" s="146"/>
      <c r="V747" s="146"/>
      <c r="W747" s="146"/>
      <c r="X747" s="146"/>
      <c r="Y747" s="146"/>
      <c r="Z747" s="146"/>
      <c r="AA747" s="146"/>
    </row>
    <row r="748" spans="1:27" ht="15.75" customHeight="1" x14ac:dyDescent="0.2">
      <c r="A748" s="146"/>
      <c r="B748" s="146"/>
      <c r="C748" s="146"/>
      <c r="D748" s="146"/>
      <c r="E748" s="146"/>
      <c r="F748" s="146"/>
      <c r="G748" s="146"/>
      <c r="H748" s="146"/>
      <c r="I748" s="146"/>
      <c r="J748" s="146"/>
      <c r="K748" s="146"/>
      <c r="L748" s="146"/>
      <c r="M748" s="146"/>
      <c r="N748" s="146"/>
      <c r="O748" s="146"/>
      <c r="P748" s="146"/>
      <c r="Q748" s="146"/>
      <c r="R748" s="146"/>
      <c r="S748" s="146"/>
      <c r="T748" s="146"/>
      <c r="U748" s="146"/>
      <c r="V748" s="146"/>
      <c r="W748" s="146"/>
      <c r="X748" s="146"/>
      <c r="Y748" s="146"/>
      <c r="Z748" s="146"/>
      <c r="AA748" s="146"/>
    </row>
    <row r="749" spans="1:27" ht="15.75" customHeight="1" x14ac:dyDescent="0.2">
      <c r="A749" s="146"/>
      <c r="B749" s="146"/>
      <c r="C749" s="146"/>
      <c r="D749" s="146"/>
      <c r="E749" s="146"/>
      <c r="F749" s="146"/>
      <c r="G749" s="146"/>
      <c r="H749" s="146"/>
      <c r="I749" s="146"/>
      <c r="J749" s="146"/>
      <c r="K749" s="146"/>
      <c r="L749" s="146"/>
      <c r="M749" s="146"/>
      <c r="N749" s="146"/>
      <c r="O749" s="146"/>
      <c r="P749" s="146"/>
      <c r="Q749" s="146"/>
      <c r="R749" s="146"/>
      <c r="S749" s="146"/>
      <c r="T749" s="146"/>
      <c r="U749" s="146"/>
      <c r="V749" s="146"/>
      <c r="W749" s="146"/>
      <c r="X749" s="146"/>
      <c r="Y749" s="146"/>
      <c r="Z749" s="146"/>
      <c r="AA749" s="146"/>
    </row>
    <row r="750" spans="1:27" ht="15.75" customHeight="1" x14ac:dyDescent="0.2">
      <c r="A750" s="146"/>
      <c r="B750" s="146"/>
      <c r="C750" s="146"/>
      <c r="D750" s="146"/>
      <c r="E750" s="146"/>
      <c r="F750" s="146"/>
      <c r="G750" s="146"/>
      <c r="H750" s="146"/>
      <c r="I750" s="146"/>
      <c r="J750" s="146"/>
      <c r="K750" s="146"/>
      <c r="L750" s="146"/>
      <c r="M750" s="146"/>
      <c r="N750" s="146"/>
      <c r="O750" s="146"/>
      <c r="P750" s="146"/>
      <c r="Q750" s="146"/>
      <c r="R750" s="146"/>
      <c r="S750" s="146"/>
      <c r="T750" s="146"/>
      <c r="U750" s="146"/>
      <c r="V750" s="146"/>
      <c r="W750" s="146"/>
      <c r="X750" s="146"/>
      <c r="Y750" s="146"/>
      <c r="Z750" s="146"/>
      <c r="AA750" s="146"/>
    </row>
    <row r="751" spans="1:27" ht="15.75" customHeight="1" x14ac:dyDescent="0.2">
      <c r="A751" s="146"/>
      <c r="B751" s="146"/>
      <c r="C751" s="146"/>
      <c r="D751" s="146"/>
      <c r="E751" s="146"/>
      <c r="F751" s="146"/>
      <c r="G751" s="146"/>
      <c r="H751" s="146"/>
      <c r="I751" s="146"/>
      <c r="J751" s="146"/>
      <c r="K751" s="146"/>
      <c r="L751" s="146"/>
      <c r="M751" s="146"/>
      <c r="N751" s="146"/>
      <c r="O751" s="146"/>
      <c r="P751" s="146"/>
      <c r="Q751" s="146"/>
      <c r="R751" s="146"/>
      <c r="S751" s="146"/>
      <c r="T751" s="146"/>
      <c r="U751" s="146"/>
      <c r="V751" s="146"/>
      <c r="W751" s="146"/>
      <c r="X751" s="146"/>
      <c r="Y751" s="146"/>
      <c r="Z751" s="146"/>
      <c r="AA751" s="146"/>
    </row>
    <row r="752" spans="1:27" ht="15.75" customHeight="1" x14ac:dyDescent="0.2">
      <c r="A752" s="146"/>
      <c r="B752" s="146"/>
      <c r="C752" s="146"/>
      <c r="D752" s="146"/>
      <c r="E752" s="146"/>
      <c r="F752" s="146"/>
      <c r="G752" s="146"/>
      <c r="H752" s="146"/>
      <c r="I752" s="146"/>
      <c r="J752" s="146"/>
      <c r="K752" s="146"/>
      <c r="L752" s="146"/>
      <c r="M752" s="146"/>
      <c r="N752" s="146"/>
      <c r="O752" s="146"/>
      <c r="P752" s="146"/>
      <c r="Q752" s="146"/>
      <c r="R752" s="146"/>
      <c r="S752" s="146"/>
      <c r="T752" s="146"/>
      <c r="U752" s="146"/>
      <c r="V752" s="146"/>
      <c r="W752" s="146"/>
      <c r="X752" s="146"/>
      <c r="Y752" s="146"/>
      <c r="Z752" s="146"/>
      <c r="AA752" s="146"/>
    </row>
    <row r="753" spans="1:27" ht="15.75" customHeight="1" x14ac:dyDescent="0.2">
      <c r="A753" s="146"/>
      <c r="B753" s="146"/>
      <c r="C753" s="146"/>
      <c r="D753" s="146"/>
      <c r="E753" s="146"/>
      <c r="F753" s="146"/>
      <c r="G753" s="146"/>
      <c r="H753" s="146"/>
      <c r="I753" s="146"/>
      <c r="J753" s="146"/>
      <c r="K753" s="146"/>
      <c r="L753" s="146"/>
      <c r="M753" s="146"/>
      <c r="N753" s="146"/>
      <c r="O753" s="146"/>
      <c r="P753" s="146"/>
      <c r="Q753" s="146"/>
      <c r="R753" s="146"/>
      <c r="S753" s="146"/>
      <c r="T753" s="146"/>
      <c r="U753" s="146"/>
      <c r="V753" s="146"/>
      <c r="W753" s="146"/>
      <c r="X753" s="146"/>
      <c r="Y753" s="146"/>
      <c r="Z753" s="146"/>
      <c r="AA753" s="146"/>
    </row>
    <row r="754" spans="1:27" ht="15.75" customHeight="1" x14ac:dyDescent="0.2">
      <c r="A754" s="146"/>
      <c r="B754" s="146"/>
      <c r="C754" s="146"/>
      <c r="D754" s="146"/>
      <c r="E754" s="146"/>
      <c r="F754" s="146"/>
      <c r="G754" s="146"/>
      <c r="H754" s="146"/>
      <c r="I754" s="146"/>
      <c r="J754" s="146"/>
      <c r="K754" s="146"/>
      <c r="L754" s="146"/>
      <c r="M754" s="146"/>
      <c r="N754" s="146"/>
      <c r="O754" s="146"/>
      <c r="P754" s="146"/>
      <c r="Q754" s="146"/>
      <c r="R754" s="146"/>
      <c r="S754" s="146"/>
      <c r="T754" s="146"/>
      <c r="U754" s="146"/>
      <c r="V754" s="146"/>
      <c r="W754" s="146"/>
      <c r="X754" s="146"/>
      <c r="Y754" s="146"/>
      <c r="Z754" s="146"/>
      <c r="AA754" s="146"/>
    </row>
    <row r="755" spans="1:27" ht="15.75" customHeight="1" x14ac:dyDescent="0.2">
      <c r="A755" s="146"/>
      <c r="B755" s="146"/>
      <c r="C755" s="146"/>
      <c r="D755" s="146"/>
      <c r="E755" s="146"/>
      <c r="F755" s="146"/>
      <c r="G755" s="146"/>
      <c r="H755" s="146"/>
      <c r="I755" s="146"/>
      <c r="J755" s="146"/>
      <c r="K755" s="146"/>
      <c r="L755" s="146"/>
      <c r="M755" s="146"/>
      <c r="N755" s="146"/>
      <c r="O755" s="146"/>
      <c r="P755" s="146"/>
      <c r="Q755" s="146"/>
      <c r="R755" s="146"/>
      <c r="S755" s="146"/>
      <c r="T755" s="146"/>
      <c r="U755" s="146"/>
      <c r="V755" s="146"/>
      <c r="W755" s="146"/>
      <c r="X755" s="146"/>
      <c r="Y755" s="146"/>
      <c r="Z755" s="146"/>
      <c r="AA755" s="146"/>
    </row>
    <row r="756" spans="1:27" ht="15.75" customHeight="1" x14ac:dyDescent="0.2">
      <c r="A756" s="146"/>
      <c r="B756" s="146"/>
      <c r="C756" s="146"/>
      <c r="D756" s="146"/>
      <c r="E756" s="146"/>
      <c r="F756" s="146"/>
      <c r="G756" s="146"/>
      <c r="H756" s="146"/>
      <c r="I756" s="146"/>
      <c r="J756" s="146"/>
      <c r="K756" s="146"/>
      <c r="L756" s="146"/>
      <c r="M756" s="146"/>
      <c r="N756" s="146"/>
      <c r="O756" s="146"/>
      <c r="P756" s="146"/>
      <c r="Q756" s="146"/>
      <c r="R756" s="146"/>
      <c r="S756" s="146"/>
      <c r="T756" s="146"/>
      <c r="U756" s="146"/>
      <c r="V756" s="146"/>
      <c r="W756" s="146"/>
      <c r="X756" s="146"/>
      <c r="Y756" s="146"/>
      <c r="Z756" s="146"/>
      <c r="AA756" s="146"/>
    </row>
    <row r="757" spans="1:27" ht="15.75" customHeight="1" x14ac:dyDescent="0.2">
      <c r="A757" s="146"/>
      <c r="B757" s="146"/>
      <c r="C757" s="146"/>
      <c r="D757" s="146"/>
      <c r="E757" s="146"/>
      <c r="F757" s="146"/>
      <c r="G757" s="146"/>
      <c r="H757" s="146"/>
      <c r="I757" s="146"/>
      <c r="J757" s="146"/>
      <c r="K757" s="146"/>
      <c r="L757" s="146"/>
      <c r="M757" s="146"/>
      <c r="N757" s="146"/>
      <c r="O757" s="146"/>
      <c r="P757" s="146"/>
      <c r="Q757" s="146"/>
      <c r="R757" s="146"/>
      <c r="S757" s="146"/>
      <c r="T757" s="146"/>
      <c r="U757" s="146"/>
      <c r="V757" s="146"/>
      <c r="W757" s="146"/>
      <c r="X757" s="146"/>
      <c r="Y757" s="146"/>
      <c r="Z757" s="146"/>
      <c r="AA757" s="146"/>
    </row>
    <row r="758" spans="1:27" ht="15.75" customHeight="1" x14ac:dyDescent="0.2">
      <c r="A758" s="146"/>
      <c r="B758" s="146"/>
      <c r="C758" s="146"/>
      <c r="D758" s="146"/>
      <c r="E758" s="146"/>
      <c r="F758" s="146"/>
      <c r="G758" s="146"/>
      <c r="H758" s="146"/>
      <c r="I758" s="146"/>
      <c r="J758" s="146"/>
      <c r="K758" s="146"/>
      <c r="L758" s="146"/>
      <c r="M758" s="146"/>
      <c r="N758" s="146"/>
      <c r="O758" s="146"/>
      <c r="P758" s="146"/>
      <c r="Q758" s="146"/>
      <c r="R758" s="146"/>
      <c r="S758" s="146"/>
      <c r="T758" s="146"/>
      <c r="U758" s="146"/>
      <c r="V758" s="146"/>
      <c r="W758" s="146"/>
      <c r="X758" s="146"/>
      <c r="Y758" s="146"/>
      <c r="Z758" s="146"/>
      <c r="AA758" s="146"/>
    </row>
    <row r="759" spans="1:27" ht="15.75" customHeight="1" x14ac:dyDescent="0.2">
      <c r="A759" s="146"/>
      <c r="B759" s="146"/>
      <c r="C759" s="146"/>
      <c r="D759" s="146"/>
      <c r="E759" s="146"/>
      <c r="F759" s="146"/>
      <c r="G759" s="146"/>
      <c r="H759" s="146"/>
      <c r="I759" s="146"/>
      <c r="J759" s="146"/>
      <c r="K759" s="146"/>
      <c r="L759" s="146"/>
      <c r="M759" s="146"/>
      <c r="N759" s="146"/>
      <c r="O759" s="146"/>
      <c r="P759" s="146"/>
      <c r="Q759" s="146"/>
      <c r="R759" s="146"/>
      <c r="S759" s="146"/>
      <c r="T759" s="146"/>
      <c r="U759" s="146"/>
      <c r="V759" s="146"/>
      <c r="W759" s="146"/>
      <c r="X759" s="146"/>
      <c r="Y759" s="146"/>
      <c r="Z759" s="146"/>
      <c r="AA759" s="146"/>
    </row>
    <row r="760" spans="1:27" ht="15.75" customHeight="1" x14ac:dyDescent="0.2">
      <c r="A760" s="146"/>
      <c r="B760" s="146"/>
      <c r="C760" s="146"/>
      <c r="D760" s="146"/>
      <c r="E760" s="146"/>
      <c r="F760" s="146"/>
      <c r="G760" s="146"/>
      <c r="H760" s="146"/>
      <c r="I760" s="146"/>
      <c r="J760" s="146"/>
      <c r="K760" s="146"/>
      <c r="L760" s="146"/>
      <c r="M760" s="146"/>
      <c r="N760" s="146"/>
      <c r="O760" s="146"/>
      <c r="P760" s="146"/>
      <c r="Q760" s="146"/>
      <c r="R760" s="146"/>
      <c r="S760" s="146"/>
      <c r="T760" s="146"/>
      <c r="U760" s="146"/>
      <c r="V760" s="146"/>
      <c r="W760" s="146"/>
      <c r="X760" s="146"/>
      <c r="Y760" s="146"/>
      <c r="Z760" s="146"/>
      <c r="AA760" s="146"/>
    </row>
    <row r="761" spans="1:27" ht="15.75" customHeight="1" x14ac:dyDescent="0.2">
      <c r="A761" s="146"/>
      <c r="B761" s="146"/>
      <c r="C761" s="146"/>
      <c r="D761" s="146"/>
      <c r="E761" s="146"/>
      <c r="F761" s="146"/>
      <c r="G761" s="146"/>
      <c r="H761" s="146"/>
      <c r="I761" s="146"/>
      <c r="J761" s="146"/>
      <c r="K761" s="146"/>
      <c r="L761" s="146"/>
      <c r="M761" s="146"/>
      <c r="N761" s="146"/>
      <c r="O761" s="146"/>
      <c r="P761" s="146"/>
      <c r="Q761" s="146"/>
      <c r="R761" s="146"/>
      <c r="S761" s="146"/>
      <c r="T761" s="146"/>
      <c r="U761" s="146"/>
      <c r="V761" s="146"/>
      <c r="W761" s="146"/>
      <c r="X761" s="146"/>
      <c r="Y761" s="146"/>
      <c r="Z761" s="146"/>
      <c r="AA761" s="146"/>
    </row>
    <row r="762" spans="1:27" ht="15.75" customHeight="1" x14ac:dyDescent="0.2">
      <c r="A762" s="146"/>
      <c r="B762" s="146"/>
      <c r="C762" s="146"/>
      <c r="D762" s="146"/>
      <c r="E762" s="146"/>
      <c r="F762" s="146"/>
      <c r="G762" s="146"/>
      <c r="H762" s="146"/>
      <c r="I762" s="146"/>
      <c r="J762" s="146"/>
      <c r="K762" s="146"/>
      <c r="L762" s="146"/>
      <c r="M762" s="146"/>
      <c r="N762" s="146"/>
      <c r="O762" s="146"/>
      <c r="P762" s="146"/>
      <c r="Q762" s="146"/>
      <c r="R762" s="146"/>
      <c r="S762" s="146"/>
      <c r="T762" s="146"/>
      <c r="U762" s="146"/>
      <c r="V762" s="146"/>
      <c r="W762" s="146"/>
      <c r="X762" s="146"/>
      <c r="Y762" s="146"/>
      <c r="Z762" s="146"/>
      <c r="AA762" s="146"/>
    </row>
    <row r="763" spans="1:27" ht="15.75" customHeight="1" x14ac:dyDescent="0.2">
      <c r="A763" s="146"/>
      <c r="B763" s="146"/>
      <c r="C763" s="146"/>
      <c r="D763" s="146"/>
      <c r="E763" s="146"/>
      <c r="F763" s="146"/>
      <c r="G763" s="146"/>
      <c r="H763" s="146"/>
      <c r="I763" s="146"/>
      <c r="J763" s="146"/>
      <c r="K763" s="146"/>
      <c r="L763" s="146"/>
      <c r="M763" s="146"/>
      <c r="N763" s="146"/>
      <c r="O763" s="146"/>
      <c r="P763" s="146"/>
      <c r="Q763" s="146"/>
      <c r="R763" s="146"/>
      <c r="S763" s="146"/>
      <c r="T763" s="146"/>
      <c r="U763" s="146"/>
      <c r="V763" s="146"/>
      <c r="W763" s="146"/>
      <c r="X763" s="146"/>
      <c r="Y763" s="146"/>
      <c r="Z763" s="146"/>
      <c r="AA763" s="146"/>
    </row>
    <row r="764" spans="1:27" ht="15.75" customHeight="1" x14ac:dyDescent="0.2">
      <c r="A764" s="146"/>
      <c r="B764" s="146"/>
      <c r="C764" s="146"/>
      <c r="D764" s="146"/>
      <c r="E764" s="146"/>
      <c r="F764" s="146"/>
      <c r="G764" s="146"/>
      <c r="H764" s="146"/>
      <c r="I764" s="146"/>
      <c r="J764" s="146"/>
      <c r="K764" s="146"/>
      <c r="L764" s="146"/>
      <c r="M764" s="146"/>
      <c r="N764" s="146"/>
      <c r="O764" s="146"/>
      <c r="P764" s="146"/>
      <c r="Q764" s="146"/>
      <c r="R764" s="146"/>
      <c r="S764" s="146"/>
      <c r="T764" s="146"/>
      <c r="U764" s="146"/>
      <c r="V764" s="146"/>
      <c r="W764" s="146"/>
      <c r="X764" s="146"/>
      <c r="Y764" s="146"/>
      <c r="Z764" s="146"/>
      <c r="AA764" s="146"/>
    </row>
    <row r="765" spans="1:27" ht="15.75" customHeight="1" x14ac:dyDescent="0.2">
      <c r="A765" s="146"/>
      <c r="B765" s="146"/>
      <c r="C765" s="146"/>
      <c r="D765" s="146"/>
      <c r="E765" s="146"/>
      <c r="F765" s="146"/>
      <c r="G765" s="146"/>
      <c r="H765" s="146"/>
      <c r="I765" s="146"/>
      <c r="J765" s="146"/>
      <c r="K765" s="146"/>
      <c r="L765" s="146"/>
      <c r="M765" s="146"/>
      <c r="N765" s="146"/>
      <c r="O765" s="146"/>
      <c r="P765" s="146"/>
      <c r="Q765" s="146"/>
      <c r="R765" s="146"/>
      <c r="S765" s="146"/>
      <c r="T765" s="146"/>
      <c r="U765" s="146"/>
      <c r="V765" s="146"/>
      <c r="W765" s="146"/>
      <c r="X765" s="146"/>
      <c r="Y765" s="146"/>
      <c r="Z765" s="146"/>
      <c r="AA765" s="146"/>
    </row>
    <row r="766" spans="1:27" ht="15.75" customHeight="1" x14ac:dyDescent="0.2">
      <c r="A766" s="146"/>
      <c r="B766" s="146"/>
      <c r="C766" s="146"/>
      <c r="D766" s="146"/>
      <c r="E766" s="146"/>
      <c r="F766" s="146"/>
      <c r="G766" s="146"/>
      <c r="H766" s="146"/>
      <c r="I766" s="146"/>
      <c r="J766" s="146"/>
      <c r="K766" s="146"/>
      <c r="L766" s="146"/>
      <c r="M766" s="146"/>
      <c r="N766" s="146"/>
      <c r="O766" s="146"/>
      <c r="P766" s="146"/>
      <c r="Q766" s="146"/>
      <c r="R766" s="146"/>
      <c r="S766" s="146"/>
      <c r="T766" s="146"/>
      <c r="U766" s="146"/>
      <c r="V766" s="146"/>
      <c r="W766" s="146"/>
      <c r="X766" s="146"/>
      <c r="Y766" s="146"/>
      <c r="Z766" s="146"/>
      <c r="AA766" s="146"/>
    </row>
    <row r="767" spans="1:27" ht="15.75" customHeight="1" x14ac:dyDescent="0.2">
      <c r="A767" s="146"/>
      <c r="B767" s="146"/>
      <c r="C767" s="146"/>
      <c r="D767" s="146"/>
      <c r="E767" s="146"/>
      <c r="F767" s="146"/>
      <c r="G767" s="146"/>
      <c r="H767" s="146"/>
      <c r="I767" s="146"/>
      <c r="J767" s="146"/>
      <c r="K767" s="146"/>
      <c r="L767" s="146"/>
      <c r="M767" s="146"/>
      <c r="N767" s="146"/>
      <c r="O767" s="146"/>
      <c r="P767" s="146"/>
      <c r="Q767" s="146"/>
      <c r="R767" s="146"/>
      <c r="S767" s="146"/>
      <c r="T767" s="146"/>
      <c r="U767" s="146"/>
      <c r="V767" s="146"/>
      <c r="W767" s="146"/>
      <c r="X767" s="146"/>
      <c r="Y767" s="146"/>
      <c r="Z767" s="146"/>
      <c r="AA767" s="146"/>
    </row>
    <row r="768" spans="1:27" ht="15.75" customHeight="1" x14ac:dyDescent="0.2">
      <c r="A768" s="146"/>
      <c r="B768" s="146"/>
      <c r="C768" s="146"/>
      <c r="D768" s="146"/>
      <c r="E768" s="146"/>
      <c r="F768" s="146"/>
      <c r="G768" s="146"/>
      <c r="H768" s="146"/>
      <c r="I768" s="146"/>
      <c r="J768" s="146"/>
      <c r="K768" s="146"/>
      <c r="L768" s="146"/>
      <c r="M768" s="146"/>
      <c r="N768" s="146"/>
      <c r="O768" s="146"/>
      <c r="P768" s="146"/>
      <c r="Q768" s="146"/>
      <c r="R768" s="146"/>
      <c r="S768" s="146"/>
      <c r="T768" s="146"/>
      <c r="U768" s="146"/>
      <c r="V768" s="146"/>
      <c r="W768" s="146"/>
      <c r="X768" s="146"/>
      <c r="Y768" s="146"/>
      <c r="Z768" s="146"/>
      <c r="AA768" s="146"/>
    </row>
    <row r="769" spans="1:27" ht="15.75" customHeight="1" x14ac:dyDescent="0.2">
      <c r="A769" s="146"/>
      <c r="B769" s="146"/>
      <c r="C769" s="146"/>
      <c r="D769" s="146"/>
      <c r="E769" s="146"/>
      <c r="F769" s="146"/>
      <c r="G769" s="146"/>
      <c r="H769" s="146"/>
      <c r="I769" s="146"/>
      <c r="J769" s="146"/>
      <c r="K769" s="146"/>
      <c r="L769" s="146"/>
      <c r="M769" s="146"/>
      <c r="N769" s="146"/>
      <c r="O769" s="146"/>
      <c r="P769" s="146"/>
      <c r="Q769" s="146"/>
      <c r="R769" s="146"/>
      <c r="S769" s="146"/>
      <c r="T769" s="146"/>
      <c r="U769" s="146"/>
      <c r="V769" s="146"/>
      <c r="W769" s="146"/>
      <c r="X769" s="146"/>
      <c r="Y769" s="146"/>
      <c r="Z769" s="146"/>
      <c r="AA769" s="146"/>
    </row>
    <row r="770" spans="1:27" ht="15.75" customHeight="1" x14ac:dyDescent="0.2">
      <c r="A770" s="146"/>
      <c r="B770" s="146"/>
      <c r="C770" s="146"/>
      <c r="D770" s="146"/>
      <c r="E770" s="146"/>
      <c r="F770" s="146"/>
      <c r="G770" s="146"/>
      <c r="H770" s="146"/>
      <c r="I770" s="146"/>
      <c r="J770" s="146"/>
      <c r="K770" s="146"/>
      <c r="L770" s="146"/>
      <c r="M770" s="146"/>
      <c r="N770" s="146"/>
      <c r="O770" s="146"/>
      <c r="P770" s="146"/>
      <c r="Q770" s="146"/>
      <c r="R770" s="146"/>
      <c r="S770" s="146"/>
      <c r="T770" s="146"/>
      <c r="U770" s="146"/>
      <c r="V770" s="146"/>
      <c r="W770" s="146"/>
      <c r="X770" s="146"/>
      <c r="Y770" s="146"/>
      <c r="Z770" s="146"/>
      <c r="AA770" s="146"/>
    </row>
    <row r="771" spans="1:27" ht="15.75" customHeight="1" x14ac:dyDescent="0.2">
      <c r="A771" s="146"/>
      <c r="B771" s="146"/>
      <c r="C771" s="146"/>
      <c r="D771" s="146"/>
      <c r="E771" s="146"/>
      <c r="F771" s="146"/>
      <c r="G771" s="146"/>
      <c r="H771" s="146"/>
      <c r="I771" s="146"/>
      <c r="J771" s="146"/>
      <c r="K771" s="146"/>
      <c r="L771" s="146"/>
      <c r="M771" s="146"/>
      <c r="N771" s="146"/>
      <c r="O771" s="146"/>
      <c r="P771" s="146"/>
      <c r="Q771" s="146"/>
      <c r="R771" s="146"/>
      <c r="S771" s="146"/>
      <c r="T771" s="146"/>
      <c r="U771" s="146"/>
      <c r="V771" s="146"/>
      <c r="W771" s="146"/>
      <c r="X771" s="146"/>
      <c r="Y771" s="146"/>
      <c r="Z771" s="146"/>
      <c r="AA771" s="146"/>
    </row>
    <row r="772" spans="1:27" ht="15.75" customHeight="1" x14ac:dyDescent="0.2">
      <c r="A772" s="146"/>
      <c r="B772" s="146"/>
      <c r="C772" s="146"/>
      <c r="D772" s="146"/>
      <c r="E772" s="146"/>
      <c r="F772" s="146"/>
      <c r="G772" s="146"/>
      <c r="H772" s="146"/>
      <c r="I772" s="146"/>
      <c r="J772" s="146"/>
      <c r="K772" s="146"/>
      <c r="L772" s="146"/>
      <c r="M772" s="146"/>
      <c r="N772" s="146"/>
      <c r="O772" s="146"/>
      <c r="P772" s="146"/>
      <c r="Q772" s="146"/>
      <c r="R772" s="146"/>
      <c r="S772" s="146"/>
      <c r="T772" s="146"/>
      <c r="U772" s="146"/>
      <c r="V772" s="146"/>
      <c r="W772" s="146"/>
      <c r="X772" s="146"/>
      <c r="Y772" s="146"/>
      <c r="Z772" s="146"/>
      <c r="AA772" s="146"/>
    </row>
    <row r="773" spans="1:27" ht="15.75" customHeight="1" x14ac:dyDescent="0.2">
      <c r="A773" s="146"/>
      <c r="B773" s="146"/>
      <c r="C773" s="146"/>
      <c r="D773" s="146"/>
      <c r="E773" s="146"/>
      <c r="F773" s="146"/>
      <c r="G773" s="146"/>
      <c r="H773" s="146"/>
      <c r="I773" s="146"/>
      <c r="J773" s="146"/>
      <c r="K773" s="146"/>
      <c r="L773" s="146"/>
      <c r="M773" s="146"/>
      <c r="N773" s="146"/>
      <c r="O773" s="146"/>
      <c r="P773" s="146"/>
      <c r="Q773" s="146"/>
      <c r="R773" s="146"/>
      <c r="S773" s="146"/>
      <c r="T773" s="146"/>
      <c r="U773" s="146"/>
      <c r="V773" s="146"/>
      <c r="W773" s="146"/>
      <c r="X773" s="146"/>
      <c r="Y773" s="146"/>
      <c r="Z773" s="146"/>
      <c r="AA773" s="146"/>
    </row>
    <row r="774" spans="1:27" ht="15.75" customHeight="1" x14ac:dyDescent="0.2">
      <c r="A774" s="146"/>
      <c r="B774" s="146"/>
      <c r="C774" s="146"/>
      <c r="D774" s="146"/>
      <c r="E774" s="146"/>
      <c r="F774" s="146"/>
      <c r="G774" s="146"/>
      <c r="H774" s="146"/>
      <c r="I774" s="146"/>
      <c r="J774" s="146"/>
      <c r="K774" s="146"/>
      <c r="L774" s="146"/>
      <c r="M774" s="146"/>
      <c r="N774" s="146"/>
      <c r="O774" s="146"/>
      <c r="P774" s="146"/>
      <c r="Q774" s="146"/>
      <c r="R774" s="146"/>
      <c r="S774" s="146"/>
      <c r="T774" s="146"/>
      <c r="U774" s="146"/>
      <c r="V774" s="146"/>
      <c r="W774" s="146"/>
      <c r="X774" s="146"/>
      <c r="Y774" s="146"/>
      <c r="Z774" s="146"/>
      <c r="AA774" s="146"/>
    </row>
    <row r="775" spans="1:27" ht="15.75" customHeight="1" x14ac:dyDescent="0.2">
      <c r="A775" s="146"/>
      <c r="B775" s="146"/>
      <c r="C775" s="146"/>
      <c r="D775" s="146"/>
      <c r="E775" s="146"/>
      <c r="F775" s="146"/>
      <c r="G775" s="146"/>
      <c r="H775" s="146"/>
      <c r="I775" s="146"/>
      <c r="J775" s="146"/>
      <c r="K775" s="146"/>
      <c r="L775" s="146"/>
      <c r="M775" s="146"/>
      <c r="N775" s="146"/>
      <c r="O775" s="146"/>
      <c r="P775" s="146"/>
      <c r="Q775" s="146"/>
      <c r="R775" s="146"/>
      <c r="S775" s="146"/>
      <c r="T775" s="146"/>
      <c r="U775" s="146"/>
      <c r="V775" s="146"/>
      <c r="W775" s="146"/>
      <c r="X775" s="146"/>
      <c r="Y775" s="146"/>
      <c r="Z775" s="146"/>
      <c r="AA775" s="146"/>
    </row>
    <row r="776" spans="1:27" ht="15.75" customHeight="1" x14ac:dyDescent="0.2">
      <c r="A776" s="146"/>
      <c r="B776" s="146"/>
      <c r="C776" s="146"/>
      <c r="D776" s="146"/>
      <c r="E776" s="146"/>
      <c r="F776" s="146"/>
      <c r="G776" s="146"/>
      <c r="H776" s="146"/>
      <c r="I776" s="146"/>
      <c r="J776" s="146"/>
      <c r="K776" s="146"/>
      <c r="L776" s="146"/>
      <c r="M776" s="146"/>
      <c r="N776" s="146"/>
      <c r="O776" s="146"/>
      <c r="P776" s="146"/>
      <c r="Q776" s="146"/>
      <c r="R776" s="146"/>
      <c r="S776" s="146"/>
      <c r="T776" s="146"/>
      <c r="U776" s="146"/>
      <c r="V776" s="146"/>
      <c r="W776" s="146"/>
      <c r="X776" s="146"/>
      <c r="Y776" s="146"/>
      <c r="Z776" s="146"/>
      <c r="AA776" s="146"/>
    </row>
    <row r="777" spans="1:27" ht="15.75" customHeight="1" x14ac:dyDescent="0.2">
      <c r="A777" s="146"/>
      <c r="B777" s="146"/>
      <c r="C777" s="146"/>
      <c r="D777" s="146"/>
      <c r="E777" s="146"/>
      <c r="F777" s="146"/>
      <c r="G777" s="146"/>
      <c r="H777" s="146"/>
      <c r="I777" s="146"/>
      <c r="J777" s="146"/>
      <c r="K777" s="146"/>
      <c r="L777" s="146"/>
      <c r="M777" s="146"/>
      <c r="N777" s="146"/>
      <c r="O777" s="146"/>
      <c r="P777" s="146"/>
      <c r="Q777" s="146"/>
      <c r="R777" s="146"/>
      <c r="S777" s="146"/>
      <c r="T777" s="146"/>
      <c r="U777" s="146"/>
      <c r="V777" s="146"/>
      <c r="W777" s="146"/>
      <c r="X777" s="146"/>
      <c r="Y777" s="146"/>
      <c r="Z777" s="146"/>
      <c r="AA777" s="146"/>
    </row>
    <row r="778" spans="1:27" ht="15.75" customHeight="1" x14ac:dyDescent="0.2">
      <c r="A778" s="146"/>
      <c r="B778" s="146"/>
      <c r="C778" s="146"/>
      <c r="D778" s="146"/>
      <c r="E778" s="146"/>
      <c r="F778" s="146"/>
      <c r="G778" s="146"/>
      <c r="H778" s="146"/>
      <c r="I778" s="146"/>
      <c r="J778" s="146"/>
      <c r="K778" s="146"/>
      <c r="L778" s="146"/>
      <c r="M778" s="146"/>
      <c r="N778" s="146"/>
      <c r="O778" s="146"/>
      <c r="P778" s="146"/>
      <c r="Q778" s="146"/>
      <c r="R778" s="146"/>
      <c r="S778" s="146"/>
      <c r="T778" s="146"/>
      <c r="U778" s="146"/>
      <c r="V778" s="146"/>
      <c r="W778" s="146"/>
      <c r="X778" s="146"/>
      <c r="Y778" s="146"/>
      <c r="Z778" s="146"/>
      <c r="AA778" s="146"/>
    </row>
    <row r="779" spans="1:27" ht="15.75" customHeight="1" x14ac:dyDescent="0.2">
      <c r="A779" s="146"/>
      <c r="B779" s="146"/>
      <c r="C779" s="146"/>
      <c r="D779" s="146"/>
      <c r="E779" s="146"/>
      <c r="F779" s="146"/>
      <c r="G779" s="146"/>
      <c r="H779" s="146"/>
      <c r="I779" s="146"/>
      <c r="J779" s="146"/>
      <c r="K779" s="146"/>
      <c r="L779" s="146"/>
      <c r="M779" s="146"/>
      <c r="N779" s="146"/>
      <c r="O779" s="146"/>
      <c r="P779" s="146"/>
      <c r="Q779" s="146"/>
      <c r="R779" s="146"/>
      <c r="S779" s="146"/>
      <c r="T779" s="146"/>
      <c r="U779" s="146"/>
      <c r="V779" s="146"/>
      <c r="W779" s="146"/>
      <c r="X779" s="146"/>
      <c r="Y779" s="146"/>
      <c r="Z779" s="146"/>
      <c r="AA779" s="146"/>
    </row>
    <row r="780" spans="1:27" ht="15.75" customHeight="1" x14ac:dyDescent="0.2">
      <c r="A780" s="146"/>
      <c r="B780" s="146"/>
      <c r="C780" s="146"/>
      <c r="D780" s="146"/>
      <c r="E780" s="146"/>
      <c r="F780" s="146"/>
      <c r="G780" s="146"/>
      <c r="H780" s="146"/>
      <c r="I780" s="146"/>
      <c r="J780" s="146"/>
      <c r="K780" s="146"/>
      <c r="L780" s="146"/>
      <c r="M780" s="146"/>
      <c r="N780" s="146"/>
      <c r="O780" s="146"/>
      <c r="P780" s="146"/>
      <c r="Q780" s="146"/>
      <c r="R780" s="146"/>
      <c r="S780" s="146"/>
      <c r="T780" s="146"/>
      <c r="U780" s="146"/>
      <c r="V780" s="146"/>
      <c r="W780" s="146"/>
      <c r="X780" s="146"/>
      <c r="Y780" s="146"/>
      <c r="Z780" s="146"/>
      <c r="AA780" s="146"/>
    </row>
    <row r="781" spans="1:27" ht="15.75" customHeight="1" x14ac:dyDescent="0.2">
      <c r="A781" s="146"/>
      <c r="B781" s="146"/>
      <c r="C781" s="146"/>
      <c r="D781" s="146"/>
      <c r="E781" s="146"/>
      <c r="F781" s="146"/>
      <c r="G781" s="146"/>
      <c r="H781" s="146"/>
      <c r="I781" s="146"/>
      <c r="J781" s="146"/>
      <c r="K781" s="146"/>
      <c r="L781" s="146"/>
      <c r="M781" s="146"/>
      <c r="N781" s="146"/>
      <c r="O781" s="146"/>
      <c r="P781" s="146"/>
      <c r="Q781" s="146"/>
      <c r="R781" s="146"/>
      <c r="S781" s="146"/>
      <c r="T781" s="146"/>
      <c r="U781" s="146"/>
      <c r="V781" s="146"/>
      <c r="W781" s="146"/>
      <c r="X781" s="146"/>
      <c r="Y781" s="146"/>
      <c r="Z781" s="146"/>
      <c r="AA781" s="146"/>
    </row>
    <row r="782" spans="1:27" ht="15.75" customHeight="1" x14ac:dyDescent="0.2">
      <c r="A782" s="146"/>
      <c r="B782" s="146"/>
      <c r="C782" s="146"/>
      <c r="D782" s="146"/>
      <c r="E782" s="146"/>
      <c r="F782" s="146"/>
      <c r="G782" s="146"/>
      <c r="H782" s="146"/>
      <c r="I782" s="146"/>
      <c r="J782" s="146"/>
      <c r="K782" s="146"/>
      <c r="L782" s="146"/>
      <c r="M782" s="146"/>
      <c r="N782" s="146"/>
      <c r="O782" s="146"/>
      <c r="P782" s="146"/>
      <c r="Q782" s="146"/>
      <c r="R782" s="146"/>
      <c r="S782" s="146"/>
      <c r="T782" s="146"/>
      <c r="U782" s="146"/>
      <c r="V782" s="146"/>
      <c r="W782" s="146"/>
      <c r="X782" s="146"/>
      <c r="Y782" s="146"/>
      <c r="Z782" s="146"/>
      <c r="AA782" s="146"/>
    </row>
    <row r="783" spans="1:27" ht="15.75" customHeight="1" x14ac:dyDescent="0.2">
      <c r="A783" s="146"/>
      <c r="B783" s="146"/>
      <c r="C783" s="146"/>
      <c r="D783" s="146"/>
      <c r="E783" s="146"/>
      <c r="F783" s="146"/>
      <c r="G783" s="146"/>
      <c r="H783" s="146"/>
      <c r="I783" s="146"/>
      <c r="J783" s="146"/>
      <c r="K783" s="146"/>
      <c r="L783" s="146"/>
      <c r="M783" s="146"/>
      <c r="N783" s="146"/>
      <c r="O783" s="146"/>
      <c r="P783" s="146"/>
      <c r="Q783" s="146"/>
      <c r="R783" s="146"/>
      <c r="S783" s="146"/>
      <c r="T783" s="146"/>
      <c r="U783" s="146"/>
      <c r="V783" s="146"/>
      <c r="W783" s="146"/>
      <c r="X783" s="146"/>
      <c r="Y783" s="146"/>
      <c r="Z783" s="146"/>
      <c r="AA783" s="146"/>
    </row>
    <row r="784" spans="1:27" ht="15.75" customHeight="1" x14ac:dyDescent="0.2">
      <c r="A784" s="146"/>
      <c r="B784" s="146"/>
      <c r="C784" s="146"/>
      <c r="D784" s="146"/>
      <c r="E784" s="146"/>
      <c r="F784" s="146"/>
      <c r="G784" s="146"/>
      <c r="H784" s="146"/>
      <c r="I784" s="146"/>
      <c r="J784" s="146"/>
      <c r="K784" s="146"/>
      <c r="L784" s="146"/>
      <c r="M784" s="146"/>
      <c r="N784" s="146"/>
      <c r="O784" s="146"/>
      <c r="P784" s="146"/>
      <c r="Q784" s="146"/>
      <c r="R784" s="146"/>
      <c r="S784" s="146"/>
      <c r="T784" s="146"/>
      <c r="U784" s="146"/>
      <c r="V784" s="146"/>
      <c r="W784" s="146"/>
      <c r="X784" s="146"/>
      <c r="Y784" s="146"/>
      <c r="Z784" s="146"/>
      <c r="AA784" s="146"/>
    </row>
    <row r="785" spans="1:27" ht="15.75" customHeight="1" x14ac:dyDescent="0.2">
      <c r="A785" s="146"/>
      <c r="B785" s="146"/>
      <c r="C785" s="146"/>
      <c r="D785" s="146"/>
      <c r="E785" s="146"/>
      <c r="F785" s="146"/>
      <c r="G785" s="146"/>
      <c r="H785" s="146"/>
      <c r="I785" s="146"/>
      <c r="J785" s="146"/>
      <c r="K785" s="146"/>
      <c r="L785" s="146"/>
      <c r="M785" s="146"/>
      <c r="N785" s="146"/>
      <c r="O785" s="146"/>
      <c r="P785" s="146"/>
      <c r="Q785" s="146"/>
      <c r="R785" s="146"/>
      <c r="S785" s="146"/>
      <c r="T785" s="146"/>
      <c r="U785" s="146"/>
      <c r="V785" s="146"/>
      <c r="W785" s="146"/>
      <c r="X785" s="146"/>
      <c r="Y785" s="146"/>
      <c r="Z785" s="146"/>
      <c r="AA785" s="146"/>
    </row>
    <row r="786" spans="1:27" ht="15.75" customHeight="1" x14ac:dyDescent="0.2">
      <c r="A786" s="146"/>
      <c r="B786" s="146"/>
      <c r="C786" s="146"/>
      <c r="D786" s="146"/>
      <c r="E786" s="146"/>
      <c r="F786" s="146"/>
      <c r="G786" s="146"/>
      <c r="H786" s="146"/>
      <c r="I786" s="146"/>
      <c r="J786" s="146"/>
      <c r="K786" s="146"/>
      <c r="L786" s="146"/>
      <c r="M786" s="146"/>
      <c r="N786" s="146"/>
      <c r="O786" s="146"/>
      <c r="P786" s="146"/>
      <c r="Q786" s="146"/>
      <c r="R786" s="146"/>
      <c r="S786" s="146"/>
      <c r="T786" s="146"/>
      <c r="U786" s="146"/>
      <c r="V786" s="146"/>
      <c r="W786" s="146"/>
      <c r="X786" s="146"/>
      <c r="Y786" s="146"/>
      <c r="Z786" s="146"/>
      <c r="AA786" s="146"/>
    </row>
    <row r="787" spans="1:27" ht="15.75" customHeight="1" x14ac:dyDescent="0.2">
      <c r="A787" s="146"/>
      <c r="B787" s="146"/>
      <c r="C787" s="146"/>
      <c r="D787" s="146"/>
      <c r="E787" s="146"/>
      <c r="F787" s="146"/>
      <c r="G787" s="146"/>
      <c r="H787" s="146"/>
      <c r="I787" s="146"/>
      <c r="J787" s="146"/>
      <c r="K787" s="146"/>
      <c r="L787" s="146"/>
      <c r="M787" s="146"/>
      <c r="N787" s="146"/>
      <c r="O787" s="146"/>
      <c r="P787" s="146"/>
      <c r="Q787" s="146"/>
      <c r="R787" s="146"/>
      <c r="S787" s="146"/>
      <c r="T787" s="146"/>
      <c r="U787" s="146"/>
      <c r="V787" s="146"/>
      <c r="W787" s="146"/>
      <c r="X787" s="146"/>
      <c r="Y787" s="146"/>
      <c r="Z787" s="146"/>
      <c r="AA787" s="146"/>
    </row>
    <row r="788" spans="1:27" ht="15.75" customHeight="1" x14ac:dyDescent="0.2">
      <c r="A788" s="146"/>
      <c r="B788" s="146"/>
      <c r="C788" s="146"/>
      <c r="D788" s="146"/>
      <c r="E788" s="146"/>
      <c r="F788" s="146"/>
      <c r="G788" s="146"/>
      <c r="H788" s="146"/>
      <c r="I788" s="146"/>
      <c r="J788" s="146"/>
      <c r="K788" s="146"/>
      <c r="L788" s="146"/>
      <c r="M788" s="146"/>
      <c r="N788" s="146"/>
      <c r="O788" s="146"/>
      <c r="P788" s="146"/>
      <c r="Q788" s="146"/>
      <c r="R788" s="146"/>
      <c r="S788" s="146"/>
      <c r="T788" s="146"/>
      <c r="U788" s="146"/>
      <c r="V788" s="146"/>
      <c r="W788" s="146"/>
      <c r="X788" s="146"/>
      <c r="Y788" s="146"/>
      <c r="Z788" s="146"/>
      <c r="AA788" s="146"/>
    </row>
    <row r="789" spans="1:27" ht="15.75" customHeight="1" x14ac:dyDescent="0.2">
      <c r="A789" s="146"/>
      <c r="B789" s="146"/>
      <c r="C789" s="146"/>
      <c r="D789" s="146"/>
      <c r="E789" s="146"/>
      <c r="F789" s="146"/>
      <c r="G789" s="146"/>
      <c r="H789" s="146"/>
      <c r="I789" s="146"/>
      <c r="J789" s="146"/>
      <c r="K789" s="146"/>
      <c r="L789" s="146"/>
      <c r="M789" s="146"/>
      <c r="N789" s="146"/>
      <c r="O789" s="146"/>
      <c r="P789" s="146"/>
      <c r="Q789" s="146"/>
      <c r="R789" s="146"/>
      <c r="S789" s="146"/>
      <c r="T789" s="146"/>
      <c r="U789" s="146"/>
      <c r="V789" s="146"/>
      <c r="W789" s="146"/>
      <c r="X789" s="146"/>
      <c r="Y789" s="146"/>
      <c r="Z789" s="146"/>
      <c r="AA789" s="146"/>
    </row>
    <row r="790" spans="1:27" ht="15.75" customHeight="1" x14ac:dyDescent="0.2">
      <c r="A790" s="146"/>
      <c r="B790" s="146"/>
      <c r="C790" s="146"/>
      <c r="D790" s="146"/>
      <c r="E790" s="146"/>
      <c r="F790" s="146"/>
      <c r="G790" s="146"/>
      <c r="H790" s="146"/>
      <c r="I790" s="146"/>
      <c r="J790" s="146"/>
      <c r="K790" s="146"/>
      <c r="L790" s="146"/>
      <c r="M790" s="146"/>
      <c r="N790" s="146"/>
      <c r="O790" s="146"/>
      <c r="P790" s="146"/>
      <c r="Q790" s="146"/>
      <c r="R790" s="146"/>
      <c r="S790" s="146"/>
      <c r="T790" s="146"/>
      <c r="U790" s="146"/>
      <c r="V790" s="146"/>
      <c r="W790" s="146"/>
      <c r="X790" s="146"/>
      <c r="Y790" s="146"/>
      <c r="Z790" s="146"/>
      <c r="AA790" s="146"/>
    </row>
    <row r="791" spans="1:27" ht="15.75" customHeight="1" x14ac:dyDescent="0.2">
      <c r="A791" s="146"/>
      <c r="B791" s="146"/>
      <c r="C791" s="146"/>
      <c r="D791" s="146"/>
      <c r="E791" s="146"/>
      <c r="F791" s="146"/>
      <c r="G791" s="146"/>
      <c r="H791" s="146"/>
      <c r="I791" s="146"/>
      <c r="J791" s="146"/>
      <c r="K791" s="146"/>
      <c r="L791" s="146"/>
      <c r="M791" s="146"/>
      <c r="N791" s="146"/>
      <c r="O791" s="146"/>
      <c r="P791" s="146"/>
      <c r="Q791" s="146"/>
      <c r="R791" s="146"/>
      <c r="S791" s="146"/>
      <c r="T791" s="146"/>
      <c r="U791" s="146"/>
      <c r="V791" s="146"/>
      <c r="W791" s="146"/>
      <c r="X791" s="146"/>
      <c r="Y791" s="146"/>
      <c r="Z791" s="146"/>
      <c r="AA791" s="146"/>
    </row>
    <row r="792" spans="1:27" ht="15.75" customHeight="1" x14ac:dyDescent="0.2">
      <c r="A792" s="146"/>
      <c r="B792" s="146"/>
      <c r="C792" s="146"/>
      <c r="D792" s="146"/>
      <c r="E792" s="146"/>
      <c r="F792" s="146"/>
      <c r="G792" s="146"/>
      <c r="H792" s="146"/>
      <c r="I792" s="146"/>
      <c r="J792" s="146"/>
      <c r="K792" s="146"/>
      <c r="L792" s="146"/>
      <c r="M792" s="146"/>
      <c r="N792" s="146"/>
      <c r="O792" s="146"/>
      <c r="P792" s="146"/>
      <c r="Q792" s="146"/>
      <c r="R792" s="146"/>
      <c r="S792" s="146"/>
      <c r="T792" s="146"/>
      <c r="U792" s="146"/>
      <c r="V792" s="146"/>
      <c r="W792" s="146"/>
      <c r="X792" s="146"/>
      <c r="Y792" s="146"/>
      <c r="Z792" s="146"/>
      <c r="AA792" s="146"/>
    </row>
    <row r="793" spans="1:27" ht="15.75" customHeight="1" x14ac:dyDescent="0.2">
      <c r="A793" s="146"/>
      <c r="B793" s="146"/>
      <c r="C793" s="146"/>
      <c r="D793" s="146"/>
      <c r="E793" s="146"/>
      <c r="F793" s="146"/>
      <c r="G793" s="146"/>
      <c r="H793" s="146"/>
      <c r="I793" s="146"/>
      <c r="J793" s="146"/>
      <c r="K793" s="146"/>
      <c r="L793" s="146"/>
      <c r="M793" s="146"/>
      <c r="N793" s="146"/>
      <c r="O793" s="146"/>
      <c r="P793" s="146"/>
      <c r="Q793" s="146"/>
      <c r="R793" s="146"/>
      <c r="S793" s="146"/>
      <c r="T793" s="146"/>
      <c r="U793" s="146"/>
      <c r="V793" s="146"/>
      <c r="W793" s="146"/>
      <c r="X793" s="146"/>
      <c r="Y793" s="146"/>
      <c r="Z793" s="146"/>
      <c r="AA793" s="146"/>
    </row>
    <row r="794" spans="1:27" ht="15.75" customHeight="1" x14ac:dyDescent="0.2">
      <c r="A794" s="146"/>
      <c r="B794" s="146"/>
      <c r="C794" s="146"/>
      <c r="D794" s="146"/>
      <c r="E794" s="146"/>
      <c r="F794" s="146"/>
      <c r="G794" s="146"/>
      <c r="H794" s="146"/>
      <c r="I794" s="146"/>
      <c r="J794" s="146"/>
      <c r="K794" s="146"/>
      <c r="L794" s="146"/>
      <c r="M794" s="146"/>
      <c r="N794" s="146"/>
      <c r="O794" s="146"/>
      <c r="P794" s="146"/>
      <c r="Q794" s="146"/>
      <c r="R794" s="146"/>
      <c r="S794" s="146"/>
      <c r="T794" s="146"/>
      <c r="U794" s="146"/>
      <c r="V794" s="146"/>
      <c r="W794" s="146"/>
      <c r="X794" s="146"/>
      <c r="Y794" s="146"/>
      <c r="Z794" s="146"/>
      <c r="AA794" s="146"/>
    </row>
    <row r="795" spans="1:27" ht="15.75" customHeight="1" x14ac:dyDescent="0.2">
      <c r="A795" s="146"/>
      <c r="B795" s="146"/>
      <c r="C795" s="146"/>
      <c r="D795" s="146"/>
      <c r="E795" s="146"/>
      <c r="F795" s="146"/>
      <c r="G795" s="146"/>
      <c r="H795" s="146"/>
      <c r="I795" s="146"/>
      <c r="J795" s="146"/>
      <c r="K795" s="146"/>
      <c r="L795" s="146"/>
      <c r="M795" s="146"/>
      <c r="N795" s="146"/>
      <c r="O795" s="146"/>
      <c r="P795" s="146"/>
      <c r="Q795" s="146"/>
      <c r="R795" s="146"/>
      <c r="S795" s="146"/>
      <c r="T795" s="146"/>
      <c r="U795" s="146"/>
      <c r="V795" s="146"/>
      <c r="W795" s="146"/>
      <c r="X795" s="146"/>
      <c r="Y795" s="146"/>
      <c r="Z795" s="146"/>
      <c r="AA795" s="146"/>
    </row>
    <row r="796" spans="1:27" ht="15.75" customHeight="1" x14ac:dyDescent="0.2">
      <c r="A796" s="146"/>
      <c r="B796" s="146"/>
      <c r="C796" s="146"/>
      <c r="D796" s="146"/>
      <c r="E796" s="146"/>
      <c r="F796" s="146"/>
      <c r="G796" s="146"/>
      <c r="H796" s="146"/>
      <c r="I796" s="146"/>
      <c r="J796" s="146"/>
      <c r="K796" s="146"/>
      <c r="L796" s="146"/>
      <c r="M796" s="146"/>
      <c r="N796" s="146"/>
      <c r="O796" s="146"/>
      <c r="P796" s="146"/>
      <c r="Q796" s="146"/>
      <c r="R796" s="146"/>
      <c r="S796" s="146"/>
      <c r="T796" s="146"/>
      <c r="U796" s="146"/>
      <c r="V796" s="146"/>
      <c r="W796" s="146"/>
      <c r="X796" s="146"/>
      <c r="Y796" s="146"/>
      <c r="Z796" s="146"/>
      <c r="AA796" s="146"/>
    </row>
    <row r="797" spans="1:27" ht="15.75" customHeight="1" x14ac:dyDescent="0.2">
      <c r="A797" s="146"/>
      <c r="B797" s="146"/>
      <c r="C797" s="146"/>
      <c r="D797" s="146"/>
      <c r="E797" s="146"/>
      <c r="F797" s="146"/>
      <c r="G797" s="146"/>
      <c r="H797" s="146"/>
      <c r="I797" s="146"/>
      <c r="J797" s="146"/>
      <c r="K797" s="146"/>
      <c r="L797" s="146"/>
      <c r="M797" s="146"/>
      <c r="N797" s="146"/>
      <c r="O797" s="146"/>
      <c r="P797" s="146"/>
      <c r="Q797" s="146"/>
      <c r="R797" s="146"/>
      <c r="S797" s="146"/>
      <c r="T797" s="146"/>
      <c r="U797" s="146"/>
      <c r="V797" s="146"/>
      <c r="W797" s="146"/>
      <c r="X797" s="146"/>
      <c r="Y797" s="146"/>
      <c r="Z797" s="146"/>
      <c r="AA797" s="146"/>
    </row>
    <row r="798" spans="1:27" ht="15.75" customHeight="1" x14ac:dyDescent="0.2">
      <c r="A798" s="146"/>
      <c r="B798" s="146"/>
      <c r="C798" s="146"/>
      <c r="D798" s="146"/>
      <c r="E798" s="146"/>
      <c r="F798" s="146"/>
      <c r="G798" s="146"/>
      <c r="H798" s="146"/>
      <c r="I798" s="146"/>
      <c r="J798" s="146"/>
      <c r="K798" s="146"/>
      <c r="L798" s="146"/>
      <c r="M798" s="146"/>
      <c r="N798" s="146"/>
      <c r="O798" s="146"/>
      <c r="P798" s="146"/>
      <c r="Q798" s="146"/>
      <c r="R798" s="146"/>
      <c r="S798" s="146"/>
      <c r="T798" s="146"/>
      <c r="U798" s="146"/>
      <c r="V798" s="146"/>
      <c r="W798" s="146"/>
      <c r="X798" s="146"/>
      <c r="Y798" s="146"/>
      <c r="Z798" s="146"/>
      <c r="AA798" s="146"/>
    </row>
    <row r="799" spans="1:27" ht="15.75" customHeight="1" x14ac:dyDescent="0.2">
      <c r="A799" s="146"/>
      <c r="B799" s="146"/>
      <c r="C799" s="146"/>
      <c r="D799" s="146"/>
      <c r="E799" s="146"/>
      <c r="F799" s="146"/>
      <c r="G799" s="146"/>
      <c r="H799" s="146"/>
      <c r="I799" s="146"/>
      <c r="J799" s="146"/>
      <c r="K799" s="146"/>
      <c r="L799" s="146"/>
      <c r="M799" s="146"/>
      <c r="N799" s="146"/>
      <c r="O799" s="146"/>
      <c r="P799" s="146"/>
      <c r="Q799" s="146"/>
      <c r="R799" s="146"/>
      <c r="S799" s="146"/>
      <c r="T799" s="146"/>
      <c r="U799" s="146"/>
      <c r="V799" s="146"/>
      <c r="W799" s="146"/>
      <c r="X799" s="146"/>
      <c r="Y799" s="146"/>
      <c r="Z799" s="146"/>
      <c r="AA799" s="146"/>
    </row>
    <row r="800" spans="1:27" ht="15.75" customHeight="1" x14ac:dyDescent="0.2">
      <c r="A800" s="146"/>
      <c r="B800" s="146"/>
      <c r="C800" s="146"/>
      <c r="D800" s="146"/>
      <c r="E800" s="146"/>
      <c r="F800" s="146"/>
      <c r="G800" s="146"/>
      <c r="H800" s="146"/>
      <c r="I800" s="146"/>
      <c r="J800" s="146"/>
      <c r="K800" s="146"/>
      <c r="L800" s="146"/>
      <c r="M800" s="146"/>
      <c r="N800" s="146"/>
      <c r="O800" s="146"/>
      <c r="P800" s="146"/>
      <c r="Q800" s="146"/>
      <c r="R800" s="146"/>
      <c r="S800" s="146"/>
      <c r="T800" s="146"/>
      <c r="U800" s="146"/>
      <c r="V800" s="146"/>
      <c r="W800" s="146"/>
      <c r="X800" s="146"/>
      <c r="Y800" s="146"/>
      <c r="Z800" s="146"/>
      <c r="AA800" s="146"/>
    </row>
    <row r="801" spans="1:27" ht="15.75" customHeight="1" x14ac:dyDescent="0.2">
      <c r="A801" s="146"/>
      <c r="B801" s="146"/>
      <c r="C801" s="146"/>
      <c r="D801" s="146"/>
      <c r="E801" s="146"/>
      <c r="F801" s="146"/>
      <c r="G801" s="146"/>
      <c r="H801" s="146"/>
      <c r="I801" s="146"/>
      <c r="J801" s="146"/>
      <c r="K801" s="146"/>
      <c r="L801" s="146"/>
      <c r="M801" s="146"/>
      <c r="N801" s="146"/>
      <c r="O801" s="146"/>
      <c r="P801" s="146"/>
      <c r="Q801" s="146"/>
      <c r="R801" s="146"/>
      <c r="S801" s="146"/>
      <c r="T801" s="146"/>
      <c r="U801" s="146"/>
      <c r="V801" s="146"/>
      <c r="W801" s="146"/>
      <c r="X801" s="146"/>
      <c r="Y801" s="146"/>
      <c r="Z801" s="146"/>
      <c r="AA801" s="146"/>
    </row>
    <row r="802" spans="1:27" ht="15.75" customHeight="1" x14ac:dyDescent="0.2">
      <c r="A802" s="146"/>
      <c r="B802" s="146"/>
      <c r="C802" s="146"/>
      <c r="D802" s="146"/>
      <c r="E802" s="146"/>
      <c r="F802" s="146"/>
      <c r="G802" s="146"/>
      <c r="H802" s="146"/>
      <c r="I802" s="146"/>
      <c r="J802" s="146"/>
      <c r="K802" s="146"/>
      <c r="L802" s="146"/>
      <c r="M802" s="146"/>
      <c r="N802" s="146"/>
      <c r="O802" s="146"/>
      <c r="P802" s="146"/>
      <c r="Q802" s="146"/>
      <c r="R802" s="146"/>
      <c r="S802" s="146"/>
      <c r="T802" s="146"/>
      <c r="U802" s="146"/>
      <c r="V802" s="146"/>
      <c r="W802" s="146"/>
      <c r="X802" s="146"/>
      <c r="Y802" s="146"/>
      <c r="Z802" s="146"/>
      <c r="AA802" s="146"/>
    </row>
    <row r="803" spans="1:27" ht="15.75" customHeight="1" x14ac:dyDescent="0.2">
      <c r="A803" s="146"/>
      <c r="B803" s="146"/>
      <c r="C803" s="146"/>
      <c r="D803" s="146"/>
      <c r="E803" s="146"/>
      <c r="F803" s="146"/>
      <c r="G803" s="146"/>
      <c r="H803" s="146"/>
      <c r="I803" s="146"/>
      <c r="J803" s="146"/>
      <c r="K803" s="146"/>
      <c r="L803" s="146"/>
      <c r="M803" s="146"/>
      <c r="N803" s="146"/>
      <c r="O803" s="146"/>
      <c r="P803" s="146"/>
      <c r="Q803" s="146"/>
      <c r="R803" s="146"/>
      <c r="S803" s="146"/>
      <c r="T803" s="146"/>
      <c r="U803" s="146"/>
      <c r="V803" s="146"/>
      <c r="W803" s="146"/>
      <c r="X803" s="146"/>
      <c r="Y803" s="146"/>
      <c r="Z803" s="146"/>
      <c r="AA803" s="146"/>
    </row>
    <row r="804" spans="1:27" ht="15.75" customHeight="1" x14ac:dyDescent="0.2">
      <c r="A804" s="146"/>
      <c r="B804" s="146"/>
      <c r="C804" s="146"/>
      <c r="D804" s="146"/>
      <c r="E804" s="146"/>
      <c r="F804" s="146"/>
      <c r="G804" s="146"/>
      <c r="H804" s="146"/>
      <c r="I804" s="146"/>
      <c r="J804" s="146"/>
      <c r="K804" s="146"/>
      <c r="L804" s="146"/>
      <c r="M804" s="146"/>
      <c r="N804" s="146"/>
      <c r="O804" s="146"/>
      <c r="P804" s="146"/>
      <c r="Q804" s="146"/>
      <c r="R804" s="146"/>
      <c r="S804" s="146"/>
      <c r="T804" s="146"/>
      <c r="U804" s="146"/>
      <c r="V804" s="146"/>
      <c r="W804" s="146"/>
      <c r="X804" s="146"/>
      <c r="Y804" s="146"/>
      <c r="Z804" s="146"/>
      <c r="AA804" s="146"/>
    </row>
    <row r="805" spans="1:27" ht="15.75" customHeight="1" x14ac:dyDescent="0.2">
      <c r="A805" s="146"/>
      <c r="B805" s="146"/>
      <c r="C805" s="146"/>
      <c r="D805" s="146"/>
      <c r="E805" s="146"/>
      <c r="F805" s="146"/>
      <c r="G805" s="146"/>
      <c r="H805" s="146"/>
      <c r="I805" s="146"/>
      <c r="J805" s="146"/>
      <c r="K805" s="146"/>
      <c r="L805" s="146"/>
      <c r="M805" s="146"/>
      <c r="N805" s="146"/>
      <c r="O805" s="146"/>
      <c r="P805" s="146"/>
      <c r="Q805" s="146"/>
      <c r="R805" s="146"/>
      <c r="S805" s="146"/>
      <c r="T805" s="146"/>
      <c r="U805" s="146"/>
      <c r="V805" s="146"/>
      <c r="W805" s="146"/>
      <c r="X805" s="146"/>
      <c r="Y805" s="146"/>
      <c r="Z805" s="146"/>
      <c r="AA805" s="146"/>
    </row>
    <row r="806" spans="1:27" ht="15.75" customHeight="1" x14ac:dyDescent="0.2">
      <c r="A806" s="146"/>
      <c r="B806" s="146"/>
      <c r="C806" s="146"/>
      <c r="D806" s="146"/>
      <c r="E806" s="146"/>
      <c r="F806" s="146"/>
      <c r="G806" s="146"/>
      <c r="H806" s="146"/>
      <c r="I806" s="146"/>
      <c r="J806" s="146"/>
      <c r="K806" s="146"/>
      <c r="L806" s="146"/>
      <c r="M806" s="146"/>
      <c r="N806" s="146"/>
      <c r="O806" s="146"/>
      <c r="P806" s="146"/>
      <c r="Q806" s="146"/>
      <c r="R806" s="146"/>
      <c r="S806" s="146"/>
      <c r="T806" s="146"/>
      <c r="U806" s="146"/>
      <c r="V806" s="146"/>
      <c r="W806" s="146"/>
      <c r="X806" s="146"/>
      <c r="Y806" s="146"/>
      <c r="Z806" s="146"/>
      <c r="AA806" s="146"/>
    </row>
    <row r="807" spans="1:27" ht="15.75" customHeight="1" x14ac:dyDescent="0.2">
      <c r="A807" s="146"/>
      <c r="B807" s="146"/>
      <c r="C807" s="146"/>
      <c r="D807" s="146"/>
      <c r="E807" s="146"/>
      <c r="F807" s="146"/>
      <c r="G807" s="146"/>
      <c r="H807" s="146"/>
      <c r="I807" s="146"/>
      <c r="J807" s="146"/>
      <c r="K807" s="146"/>
      <c r="L807" s="146"/>
      <c r="M807" s="146"/>
      <c r="N807" s="146"/>
      <c r="O807" s="146"/>
      <c r="P807" s="146"/>
      <c r="Q807" s="146"/>
      <c r="R807" s="146"/>
      <c r="S807" s="146"/>
      <c r="T807" s="146"/>
      <c r="U807" s="146"/>
      <c r="V807" s="146"/>
      <c r="W807" s="146"/>
      <c r="X807" s="146"/>
      <c r="Y807" s="146"/>
      <c r="Z807" s="146"/>
      <c r="AA807" s="146"/>
    </row>
    <row r="808" spans="1:27" ht="15.75" customHeight="1" x14ac:dyDescent="0.2">
      <c r="A808" s="146"/>
      <c r="B808" s="146"/>
      <c r="C808" s="146"/>
      <c r="D808" s="146"/>
      <c r="E808" s="146"/>
      <c r="F808" s="146"/>
      <c r="G808" s="146"/>
      <c r="H808" s="146"/>
      <c r="I808" s="146"/>
      <c r="J808" s="146"/>
      <c r="K808" s="146"/>
      <c r="L808" s="146"/>
      <c r="M808" s="146"/>
      <c r="N808" s="146"/>
      <c r="O808" s="146"/>
      <c r="P808" s="146"/>
      <c r="Q808" s="146"/>
      <c r="R808" s="146"/>
      <c r="S808" s="146"/>
      <c r="T808" s="146"/>
      <c r="U808" s="146"/>
      <c r="V808" s="146"/>
      <c r="W808" s="146"/>
      <c r="X808" s="146"/>
      <c r="Y808" s="146"/>
      <c r="Z808" s="146"/>
      <c r="AA808" s="146"/>
    </row>
    <row r="809" spans="1:27" ht="15.75" customHeight="1" x14ac:dyDescent="0.2">
      <c r="A809" s="146"/>
      <c r="B809" s="146"/>
      <c r="C809" s="146"/>
      <c r="D809" s="146"/>
      <c r="E809" s="146"/>
      <c r="F809" s="146"/>
      <c r="G809" s="146"/>
      <c r="H809" s="146"/>
      <c r="I809" s="146"/>
      <c r="J809" s="146"/>
      <c r="K809" s="146"/>
      <c r="L809" s="146"/>
      <c r="M809" s="146"/>
      <c r="N809" s="146"/>
      <c r="O809" s="146"/>
      <c r="P809" s="146"/>
      <c r="Q809" s="146"/>
      <c r="R809" s="146"/>
      <c r="S809" s="146"/>
      <c r="T809" s="146"/>
      <c r="U809" s="146"/>
      <c r="V809" s="146"/>
      <c r="W809" s="146"/>
      <c r="X809" s="146"/>
      <c r="Y809" s="146"/>
      <c r="Z809" s="146"/>
      <c r="AA809" s="146"/>
    </row>
    <row r="810" spans="1:27" ht="15.75" customHeight="1" x14ac:dyDescent="0.2">
      <c r="A810" s="146"/>
      <c r="B810" s="146"/>
      <c r="C810" s="146"/>
      <c r="D810" s="146"/>
      <c r="E810" s="146"/>
      <c r="F810" s="146"/>
      <c r="G810" s="146"/>
      <c r="H810" s="146"/>
      <c r="I810" s="146"/>
      <c r="J810" s="146"/>
      <c r="K810" s="146"/>
      <c r="L810" s="146"/>
      <c r="M810" s="146"/>
      <c r="N810" s="146"/>
      <c r="O810" s="146"/>
      <c r="P810" s="146"/>
      <c r="Q810" s="146"/>
      <c r="R810" s="146"/>
      <c r="S810" s="146"/>
      <c r="T810" s="146"/>
      <c r="U810" s="146"/>
      <c r="V810" s="146"/>
      <c r="W810" s="146"/>
      <c r="X810" s="146"/>
      <c r="Y810" s="146"/>
      <c r="Z810" s="146"/>
      <c r="AA810" s="146"/>
    </row>
    <row r="811" spans="1:27" ht="15.75" customHeight="1" x14ac:dyDescent="0.2">
      <c r="A811" s="146"/>
      <c r="B811" s="146"/>
      <c r="C811" s="146"/>
      <c r="D811" s="146"/>
      <c r="E811" s="146"/>
      <c r="F811" s="146"/>
      <c r="G811" s="146"/>
      <c r="H811" s="146"/>
      <c r="I811" s="146"/>
      <c r="J811" s="146"/>
      <c r="K811" s="146"/>
      <c r="L811" s="146"/>
      <c r="M811" s="146"/>
      <c r="N811" s="146"/>
      <c r="O811" s="146"/>
      <c r="P811" s="146"/>
      <c r="Q811" s="146"/>
      <c r="R811" s="146"/>
      <c r="S811" s="146"/>
      <c r="T811" s="146"/>
      <c r="U811" s="146"/>
      <c r="V811" s="146"/>
      <c r="W811" s="146"/>
      <c r="X811" s="146"/>
      <c r="Y811" s="146"/>
      <c r="Z811" s="146"/>
      <c r="AA811" s="146"/>
    </row>
    <row r="812" spans="1:27" ht="15.75" customHeight="1" x14ac:dyDescent="0.2">
      <c r="A812" s="146"/>
      <c r="B812" s="146"/>
      <c r="C812" s="146"/>
      <c r="D812" s="146"/>
      <c r="E812" s="146"/>
      <c r="F812" s="146"/>
      <c r="G812" s="146"/>
      <c r="H812" s="146"/>
      <c r="I812" s="146"/>
      <c r="J812" s="146"/>
      <c r="K812" s="146"/>
      <c r="L812" s="146"/>
      <c r="M812" s="146"/>
      <c r="N812" s="146"/>
      <c r="O812" s="146"/>
      <c r="P812" s="146"/>
      <c r="Q812" s="146"/>
      <c r="R812" s="146"/>
      <c r="S812" s="146"/>
      <c r="T812" s="146"/>
      <c r="U812" s="146"/>
      <c r="V812" s="146"/>
      <c r="W812" s="146"/>
      <c r="X812" s="146"/>
      <c r="Y812" s="146"/>
      <c r="Z812" s="146"/>
      <c r="AA812" s="146"/>
    </row>
    <row r="813" spans="1:27" ht="15.75" customHeight="1" x14ac:dyDescent="0.2">
      <c r="A813" s="146"/>
      <c r="B813" s="146"/>
      <c r="C813" s="146"/>
      <c r="D813" s="146"/>
      <c r="E813" s="146"/>
      <c r="F813" s="146"/>
      <c r="G813" s="146"/>
      <c r="H813" s="146"/>
      <c r="I813" s="146"/>
      <c r="J813" s="146"/>
      <c r="K813" s="146"/>
      <c r="L813" s="146"/>
      <c r="M813" s="146"/>
      <c r="N813" s="146"/>
      <c r="O813" s="146"/>
      <c r="P813" s="146"/>
      <c r="Q813" s="146"/>
      <c r="R813" s="146"/>
      <c r="S813" s="146"/>
      <c r="T813" s="146"/>
      <c r="U813" s="146"/>
      <c r="V813" s="146"/>
      <c r="W813" s="146"/>
      <c r="X813" s="146"/>
      <c r="Y813" s="146"/>
      <c r="Z813" s="146"/>
      <c r="AA813" s="146"/>
    </row>
    <row r="814" spans="1:27" ht="15.75" customHeight="1" x14ac:dyDescent="0.2">
      <c r="A814" s="146"/>
      <c r="B814" s="146"/>
      <c r="C814" s="146"/>
      <c r="D814" s="146"/>
      <c r="E814" s="146"/>
      <c r="F814" s="146"/>
      <c r="G814" s="146"/>
      <c r="H814" s="146"/>
      <c r="I814" s="146"/>
      <c r="J814" s="146"/>
      <c r="K814" s="146"/>
      <c r="L814" s="146"/>
      <c r="M814" s="146"/>
      <c r="N814" s="146"/>
      <c r="O814" s="146"/>
      <c r="P814" s="146"/>
      <c r="Q814" s="146"/>
      <c r="R814" s="146"/>
      <c r="S814" s="146"/>
      <c r="T814" s="146"/>
      <c r="U814" s="146"/>
      <c r="V814" s="146"/>
      <c r="W814" s="146"/>
      <c r="X814" s="146"/>
      <c r="Y814" s="146"/>
      <c r="Z814" s="146"/>
      <c r="AA814" s="146"/>
    </row>
    <row r="815" spans="1:27" ht="15.75" customHeight="1" x14ac:dyDescent="0.2">
      <c r="A815" s="146"/>
      <c r="B815" s="146"/>
      <c r="C815" s="146"/>
      <c r="D815" s="146"/>
      <c r="E815" s="146"/>
      <c r="F815" s="146"/>
      <c r="G815" s="146"/>
      <c r="H815" s="146"/>
      <c r="I815" s="146"/>
      <c r="J815" s="146"/>
      <c r="K815" s="146"/>
      <c r="L815" s="146"/>
      <c r="M815" s="146"/>
      <c r="N815" s="146"/>
      <c r="O815" s="146"/>
      <c r="P815" s="146"/>
      <c r="Q815" s="146"/>
      <c r="R815" s="146"/>
      <c r="S815" s="146"/>
      <c r="T815" s="146"/>
      <c r="U815" s="146"/>
      <c r="V815" s="146"/>
      <c r="W815" s="146"/>
      <c r="X815" s="146"/>
      <c r="Y815" s="146"/>
      <c r="Z815" s="146"/>
      <c r="AA815" s="146"/>
    </row>
    <row r="816" spans="1:27" ht="15.75" customHeight="1" x14ac:dyDescent="0.2">
      <c r="A816" s="146"/>
      <c r="B816" s="146"/>
      <c r="C816" s="146"/>
      <c r="D816" s="146"/>
      <c r="E816" s="146"/>
      <c r="F816" s="146"/>
      <c r="G816" s="146"/>
      <c r="H816" s="146"/>
      <c r="I816" s="146"/>
      <c r="J816" s="146"/>
      <c r="K816" s="146"/>
      <c r="L816" s="146"/>
      <c r="M816" s="146"/>
      <c r="N816" s="146"/>
      <c r="O816" s="146"/>
      <c r="P816" s="146"/>
      <c r="Q816" s="146"/>
      <c r="R816" s="146"/>
      <c r="S816" s="146"/>
      <c r="T816" s="146"/>
      <c r="U816" s="146"/>
      <c r="V816" s="146"/>
      <c r="W816" s="146"/>
      <c r="X816" s="146"/>
      <c r="Y816" s="146"/>
      <c r="Z816" s="146"/>
      <c r="AA816" s="146"/>
    </row>
    <row r="817" spans="1:27" ht="15.75" customHeight="1" x14ac:dyDescent="0.2">
      <c r="A817" s="146"/>
      <c r="B817" s="146"/>
      <c r="C817" s="146"/>
      <c r="D817" s="146"/>
      <c r="E817" s="146"/>
      <c r="F817" s="146"/>
      <c r="G817" s="146"/>
      <c r="H817" s="146"/>
      <c r="I817" s="146"/>
      <c r="J817" s="146"/>
      <c r="K817" s="146"/>
      <c r="L817" s="146"/>
      <c r="M817" s="146"/>
      <c r="N817" s="146"/>
      <c r="O817" s="146"/>
      <c r="P817" s="146"/>
      <c r="Q817" s="146"/>
      <c r="R817" s="146"/>
      <c r="S817" s="146"/>
      <c r="T817" s="146"/>
      <c r="U817" s="146"/>
      <c r="V817" s="146"/>
      <c r="W817" s="146"/>
      <c r="X817" s="146"/>
      <c r="Y817" s="146"/>
      <c r="Z817" s="146"/>
      <c r="AA817" s="146"/>
    </row>
    <row r="818" spans="1:27" ht="15.75" customHeight="1" x14ac:dyDescent="0.2">
      <c r="A818" s="146"/>
      <c r="B818" s="146"/>
      <c r="C818" s="146"/>
      <c r="D818" s="146"/>
      <c r="E818" s="146"/>
      <c r="F818" s="146"/>
      <c r="G818" s="146"/>
      <c r="H818" s="146"/>
      <c r="I818" s="146"/>
      <c r="J818" s="146"/>
      <c r="K818" s="146"/>
      <c r="L818" s="146"/>
      <c r="M818" s="146"/>
      <c r="N818" s="146"/>
      <c r="O818" s="146"/>
      <c r="P818" s="146"/>
      <c r="Q818" s="146"/>
      <c r="R818" s="146"/>
      <c r="S818" s="146"/>
      <c r="T818" s="146"/>
      <c r="U818" s="146"/>
      <c r="V818" s="146"/>
      <c r="W818" s="146"/>
      <c r="X818" s="146"/>
      <c r="Y818" s="146"/>
      <c r="Z818" s="146"/>
      <c r="AA818" s="146"/>
    </row>
    <row r="819" spans="1:27" ht="15.75" customHeight="1" x14ac:dyDescent="0.2">
      <c r="A819" s="146"/>
      <c r="B819" s="146"/>
      <c r="C819" s="146"/>
      <c r="D819" s="146"/>
      <c r="E819" s="146"/>
      <c r="F819" s="146"/>
      <c r="G819" s="146"/>
      <c r="H819" s="146"/>
      <c r="I819" s="146"/>
      <c r="J819" s="146"/>
      <c r="K819" s="146"/>
      <c r="L819" s="146"/>
      <c r="M819" s="146"/>
      <c r="N819" s="146"/>
      <c r="O819" s="146"/>
      <c r="P819" s="146"/>
      <c r="Q819" s="146"/>
      <c r="R819" s="146"/>
      <c r="S819" s="146"/>
      <c r="T819" s="146"/>
      <c r="U819" s="146"/>
      <c r="V819" s="146"/>
      <c r="W819" s="146"/>
      <c r="X819" s="146"/>
      <c r="Y819" s="146"/>
      <c r="Z819" s="146"/>
      <c r="AA819" s="146"/>
    </row>
    <row r="820" spans="1:27" ht="15.75" customHeight="1" x14ac:dyDescent="0.2">
      <c r="A820" s="146"/>
      <c r="B820" s="146"/>
      <c r="C820" s="146"/>
      <c r="D820" s="146"/>
      <c r="E820" s="146"/>
      <c r="F820" s="146"/>
      <c r="G820" s="146"/>
      <c r="H820" s="146"/>
      <c r="I820" s="146"/>
      <c r="J820" s="146"/>
      <c r="K820" s="146"/>
      <c r="L820" s="146"/>
      <c r="M820" s="146"/>
      <c r="N820" s="146"/>
      <c r="O820" s="146"/>
      <c r="P820" s="146"/>
      <c r="Q820" s="146"/>
      <c r="R820" s="146"/>
      <c r="S820" s="146"/>
      <c r="T820" s="146"/>
      <c r="U820" s="146"/>
      <c r="V820" s="146"/>
      <c r="W820" s="146"/>
      <c r="X820" s="146"/>
      <c r="Y820" s="146"/>
      <c r="Z820" s="146"/>
      <c r="AA820" s="146"/>
    </row>
    <row r="821" spans="1:27" ht="15.75" customHeight="1" x14ac:dyDescent="0.2">
      <c r="A821" s="146"/>
      <c r="B821" s="146"/>
      <c r="C821" s="146"/>
      <c r="D821" s="146"/>
      <c r="E821" s="146"/>
      <c r="F821" s="146"/>
      <c r="G821" s="146"/>
      <c r="H821" s="146"/>
      <c r="I821" s="146"/>
      <c r="J821" s="146"/>
      <c r="K821" s="146"/>
      <c r="L821" s="146"/>
      <c r="M821" s="146"/>
      <c r="N821" s="146"/>
      <c r="O821" s="146"/>
      <c r="P821" s="146"/>
      <c r="Q821" s="146"/>
      <c r="R821" s="146"/>
      <c r="S821" s="146"/>
      <c r="T821" s="146"/>
      <c r="U821" s="146"/>
      <c r="V821" s="146"/>
      <c r="W821" s="146"/>
      <c r="X821" s="146"/>
      <c r="Y821" s="146"/>
      <c r="Z821" s="146"/>
      <c r="AA821" s="146"/>
    </row>
    <row r="822" spans="1:27" ht="15.75" customHeight="1" x14ac:dyDescent="0.2">
      <c r="A822" s="146"/>
      <c r="B822" s="146"/>
      <c r="C822" s="146"/>
      <c r="D822" s="146"/>
      <c r="E822" s="146"/>
      <c r="F822" s="146"/>
      <c r="G822" s="146"/>
      <c r="H822" s="146"/>
      <c r="I822" s="146"/>
      <c r="J822" s="146"/>
      <c r="K822" s="146"/>
      <c r="L822" s="146"/>
      <c r="M822" s="146"/>
      <c r="N822" s="146"/>
      <c r="O822" s="146"/>
      <c r="P822" s="146"/>
      <c r="Q822" s="146"/>
      <c r="R822" s="146"/>
      <c r="S822" s="146"/>
      <c r="T822" s="146"/>
      <c r="U822" s="146"/>
      <c r="V822" s="146"/>
      <c r="W822" s="146"/>
      <c r="X822" s="146"/>
      <c r="Y822" s="146"/>
      <c r="Z822" s="146"/>
      <c r="AA822" s="146"/>
    </row>
    <row r="823" spans="1:27" ht="15.75" customHeight="1" x14ac:dyDescent="0.2">
      <c r="A823" s="146"/>
      <c r="B823" s="146"/>
      <c r="C823" s="146"/>
      <c r="D823" s="146"/>
      <c r="E823" s="146"/>
      <c r="F823" s="146"/>
      <c r="G823" s="146"/>
      <c r="H823" s="146"/>
      <c r="I823" s="146"/>
      <c r="J823" s="146"/>
      <c r="K823" s="146"/>
      <c r="L823" s="146"/>
      <c r="M823" s="146"/>
      <c r="N823" s="146"/>
      <c r="O823" s="146"/>
      <c r="P823" s="146"/>
      <c r="Q823" s="146"/>
      <c r="R823" s="146"/>
      <c r="S823" s="146"/>
      <c r="T823" s="146"/>
      <c r="U823" s="146"/>
      <c r="V823" s="146"/>
      <c r="W823" s="146"/>
      <c r="X823" s="146"/>
      <c r="Y823" s="146"/>
      <c r="Z823" s="146"/>
      <c r="AA823" s="146"/>
    </row>
    <row r="824" spans="1:27" ht="15.75" customHeight="1" x14ac:dyDescent="0.2">
      <c r="A824" s="146"/>
      <c r="B824" s="146"/>
      <c r="C824" s="146"/>
      <c r="D824" s="146"/>
      <c r="E824" s="146"/>
      <c r="F824" s="146"/>
      <c r="G824" s="146"/>
      <c r="H824" s="146"/>
      <c r="I824" s="146"/>
      <c r="J824" s="146"/>
      <c r="K824" s="146"/>
      <c r="L824" s="146"/>
      <c r="M824" s="146"/>
      <c r="N824" s="146"/>
      <c r="O824" s="146"/>
      <c r="P824" s="146"/>
      <c r="Q824" s="146"/>
      <c r="R824" s="146"/>
      <c r="S824" s="146"/>
      <c r="T824" s="146"/>
      <c r="U824" s="146"/>
      <c r="V824" s="146"/>
      <c r="W824" s="146"/>
      <c r="X824" s="146"/>
      <c r="Y824" s="146"/>
      <c r="Z824" s="146"/>
      <c r="AA824" s="146"/>
    </row>
    <row r="825" spans="1:27" ht="15.75" customHeight="1" x14ac:dyDescent="0.2">
      <c r="A825" s="146"/>
      <c r="B825" s="146"/>
      <c r="C825" s="146"/>
      <c r="D825" s="146"/>
      <c r="E825" s="146"/>
      <c r="F825" s="146"/>
      <c r="G825" s="146"/>
      <c r="H825" s="146"/>
      <c r="I825" s="146"/>
      <c r="J825" s="146"/>
      <c r="K825" s="146"/>
      <c r="L825" s="146"/>
      <c r="M825" s="146"/>
      <c r="N825" s="146"/>
      <c r="O825" s="146"/>
      <c r="P825" s="146"/>
      <c r="Q825" s="146"/>
      <c r="R825" s="146"/>
      <c r="S825" s="146"/>
      <c r="T825" s="146"/>
      <c r="U825" s="146"/>
      <c r="V825" s="146"/>
      <c r="W825" s="146"/>
      <c r="X825" s="146"/>
      <c r="Y825" s="146"/>
      <c r="Z825" s="146"/>
      <c r="AA825" s="146"/>
    </row>
    <row r="826" spans="1:27" ht="15.75" customHeight="1" x14ac:dyDescent="0.2">
      <c r="A826" s="146"/>
      <c r="B826" s="146"/>
      <c r="C826" s="146"/>
      <c r="D826" s="146"/>
      <c r="E826" s="146"/>
      <c r="F826" s="146"/>
      <c r="G826" s="146"/>
      <c r="H826" s="146"/>
      <c r="I826" s="146"/>
      <c r="J826" s="146"/>
      <c r="K826" s="146"/>
      <c r="L826" s="146"/>
      <c r="M826" s="146"/>
      <c r="N826" s="146"/>
      <c r="O826" s="146"/>
      <c r="P826" s="146"/>
      <c r="Q826" s="146"/>
      <c r="R826" s="146"/>
      <c r="S826" s="146"/>
      <c r="T826" s="146"/>
      <c r="U826" s="146"/>
      <c r="V826" s="146"/>
      <c r="W826" s="146"/>
      <c r="X826" s="146"/>
      <c r="Y826" s="146"/>
      <c r="Z826" s="146"/>
      <c r="AA826" s="146"/>
    </row>
    <row r="827" spans="1:27" ht="15.75" customHeight="1" x14ac:dyDescent="0.2">
      <c r="A827" s="146"/>
      <c r="B827" s="146"/>
      <c r="C827" s="146"/>
      <c r="D827" s="146"/>
      <c r="E827" s="146"/>
      <c r="F827" s="146"/>
      <c r="G827" s="146"/>
      <c r="H827" s="146"/>
      <c r="I827" s="146"/>
      <c r="J827" s="146"/>
      <c r="K827" s="146"/>
      <c r="L827" s="146"/>
      <c r="M827" s="146"/>
      <c r="N827" s="146"/>
      <c r="O827" s="146"/>
      <c r="P827" s="146"/>
      <c r="Q827" s="146"/>
      <c r="R827" s="146"/>
      <c r="S827" s="146"/>
      <c r="T827" s="146"/>
      <c r="U827" s="146"/>
      <c r="V827" s="146"/>
      <c r="W827" s="146"/>
      <c r="X827" s="146"/>
      <c r="Y827" s="146"/>
      <c r="Z827" s="146"/>
      <c r="AA827" s="146"/>
    </row>
    <row r="828" spans="1:27" ht="15.75" customHeight="1" x14ac:dyDescent="0.2">
      <c r="A828" s="146"/>
      <c r="B828" s="146"/>
      <c r="C828" s="146"/>
      <c r="D828" s="146"/>
      <c r="E828" s="146"/>
      <c r="F828" s="146"/>
      <c r="G828" s="146"/>
      <c r="H828" s="146"/>
      <c r="I828" s="146"/>
      <c r="J828" s="146"/>
      <c r="K828" s="146"/>
      <c r="L828" s="146"/>
      <c r="M828" s="146"/>
      <c r="N828" s="146"/>
      <c r="O828" s="146"/>
      <c r="P828" s="146"/>
      <c r="Q828" s="146"/>
      <c r="R828" s="146"/>
      <c r="S828" s="146"/>
      <c r="T828" s="146"/>
      <c r="U828" s="146"/>
      <c r="V828" s="146"/>
      <c r="W828" s="146"/>
      <c r="X828" s="146"/>
      <c r="Y828" s="146"/>
      <c r="Z828" s="146"/>
      <c r="AA828" s="146"/>
    </row>
    <row r="829" spans="1:27" ht="15.75" customHeight="1" x14ac:dyDescent="0.2">
      <c r="A829" s="146"/>
      <c r="B829" s="146"/>
      <c r="C829" s="146"/>
      <c r="D829" s="146"/>
      <c r="E829" s="146"/>
      <c r="F829" s="146"/>
      <c r="G829" s="146"/>
      <c r="H829" s="146"/>
      <c r="I829" s="146"/>
      <c r="J829" s="146"/>
      <c r="K829" s="146"/>
      <c r="L829" s="146"/>
      <c r="M829" s="146"/>
      <c r="N829" s="146"/>
      <c r="O829" s="146"/>
      <c r="P829" s="146"/>
      <c r="Q829" s="146"/>
      <c r="R829" s="146"/>
      <c r="S829" s="146"/>
      <c r="T829" s="146"/>
      <c r="U829" s="146"/>
      <c r="V829" s="146"/>
      <c r="W829" s="146"/>
      <c r="X829" s="146"/>
      <c r="Y829" s="146"/>
      <c r="Z829" s="146"/>
      <c r="AA829" s="146"/>
    </row>
    <row r="830" spans="1:27" ht="15.75" customHeight="1" x14ac:dyDescent="0.2">
      <c r="A830" s="146"/>
      <c r="B830" s="146"/>
      <c r="C830" s="146"/>
      <c r="D830" s="146"/>
      <c r="E830" s="146"/>
      <c r="F830" s="146"/>
      <c r="G830" s="146"/>
      <c r="H830" s="146"/>
      <c r="I830" s="146"/>
      <c r="J830" s="146"/>
      <c r="K830" s="146"/>
      <c r="L830" s="146"/>
      <c r="M830" s="146"/>
      <c r="N830" s="146"/>
      <c r="O830" s="146"/>
      <c r="P830" s="146"/>
      <c r="Q830" s="146"/>
      <c r="R830" s="146"/>
      <c r="S830" s="146"/>
      <c r="T830" s="146"/>
      <c r="U830" s="146"/>
      <c r="V830" s="146"/>
      <c r="W830" s="146"/>
      <c r="X830" s="146"/>
      <c r="Y830" s="146"/>
      <c r="Z830" s="146"/>
      <c r="AA830" s="146"/>
    </row>
    <row r="831" spans="1:27" ht="15.75" customHeight="1" x14ac:dyDescent="0.2">
      <c r="A831" s="146"/>
      <c r="B831" s="146"/>
      <c r="C831" s="146"/>
      <c r="D831" s="146"/>
      <c r="E831" s="146"/>
      <c r="F831" s="146"/>
      <c r="G831" s="146"/>
      <c r="H831" s="146"/>
      <c r="I831" s="146"/>
      <c r="J831" s="146"/>
      <c r="K831" s="146"/>
      <c r="L831" s="146"/>
      <c r="M831" s="146"/>
      <c r="N831" s="146"/>
      <c r="O831" s="146"/>
      <c r="P831" s="146"/>
      <c r="Q831" s="146"/>
      <c r="R831" s="146"/>
      <c r="S831" s="146"/>
      <c r="T831" s="146"/>
      <c r="U831" s="146"/>
      <c r="V831" s="146"/>
      <c r="W831" s="146"/>
      <c r="X831" s="146"/>
      <c r="Y831" s="146"/>
      <c r="Z831" s="146"/>
      <c r="AA831" s="146"/>
    </row>
    <row r="832" spans="1:27" ht="15.75" customHeight="1" x14ac:dyDescent="0.2">
      <c r="A832" s="146"/>
      <c r="B832" s="146"/>
      <c r="C832" s="146"/>
      <c r="D832" s="146"/>
      <c r="E832" s="146"/>
      <c r="F832" s="146"/>
      <c r="G832" s="146"/>
      <c r="H832" s="146"/>
      <c r="I832" s="146"/>
      <c r="J832" s="146"/>
      <c r="K832" s="146"/>
      <c r="L832" s="146"/>
      <c r="M832" s="146"/>
      <c r="N832" s="146"/>
      <c r="O832" s="146"/>
      <c r="P832" s="146"/>
      <c r="Q832" s="146"/>
      <c r="R832" s="146"/>
      <c r="S832" s="146"/>
      <c r="T832" s="146"/>
      <c r="U832" s="146"/>
      <c r="V832" s="146"/>
      <c r="W832" s="146"/>
      <c r="X832" s="146"/>
      <c r="Y832" s="146"/>
      <c r="Z832" s="146"/>
      <c r="AA832" s="146"/>
    </row>
    <row r="833" spans="1:27" ht="15.75" customHeight="1" x14ac:dyDescent="0.2">
      <c r="A833" s="146"/>
      <c r="B833" s="146"/>
      <c r="C833" s="146"/>
      <c r="D833" s="146"/>
      <c r="E833" s="146"/>
      <c r="F833" s="146"/>
      <c r="G833" s="146"/>
      <c r="H833" s="146"/>
      <c r="I833" s="146"/>
      <c r="J833" s="146"/>
      <c r="K833" s="146"/>
      <c r="L833" s="146"/>
      <c r="M833" s="146"/>
      <c r="N833" s="146"/>
      <c r="O833" s="146"/>
      <c r="P833" s="146"/>
      <c r="Q833" s="146"/>
      <c r="R833" s="146"/>
      <c r="S833" s="146"/>
      <c r="T833" s="146"/>
      <c r="U833" s="146"/>
      <c r="V833" s="146"/>
      <c r="W833" s="146"/>
      <c r="X833" s="146"/>
      <c r="Y833" s="146"/>
      <c r="Z833" s="146"/>
      <c r="AA833" s="146"/>
    </row>
    <row r="834" spans="1:27" ht="15.75" customHeight="1" x14ac:dyDescent="0.2">
      <c r="A834" s="146"/>
      <c r="B834" s="146"/>
      <c r="C834" s="146"/>
      <c r="D834" s="146"/>
      <c r="E834" s="146"/>
      <c r="F834" s="146"/>
      <c r="G834" s="146"/>
      <c r="H834" s="146"/>
      <c r="I834" s="146"/>
      <c r="J834" s="146"/>
      <c r="K834" s="146"/>
      <c r="L834" s="146"/>
      <c r="M834" s="146"/>
      <c r="N834" s="146"/>
      <c r="O834" s="146"/>
      <c r="P834" s="146"/>
      <c r="Q834" s="146"/>
      <c r="R834" s="146"/>
      <c r="S834" s="146"/>
      <c r="T834" s="146"/>
      <c r="U834" s="146"/>
      <c r="V834" s="146"/>
      <c r="W834" s="146"/>
      <c r="X834" s="146"/>
      <c r="Y834" s="146"/>
      <c r="Z834" s="146"/>
      <c r="AA834" s="146"/>
    </row>
    <row r="835" spans="1:27" ht="15.75" customHeight="1" x14ac:dyDescent="0.2">
      <c r="A835" s="146"/>
      <c r="B835" s="146"/>
      <c r="C835" s="146"/>
      <c r="D835" s="146"/>
      <c r="E835" s="146"/>
      <c r="F835" s="146"/>
      <c r="G835" s="146"/>
      <c r="H835" s="146"/>
      <c r="I835" s="146"/>
      <c r="J835" s="146"/>
      <c r="K835" s="146"/>
      <c r="L835" s="146"/>
      <c r="M835" s="146"/>
      <c r="N835" s="146"/>
      <c r="O835" s="146"/>
      <c r="P835" s="146"/>
      <c r="Q835" s="146"/>
      <c r="R835" s="146"/>
      <c r="S835" s="146"/>
      <c r="T835" s="146"/>
      <c r="U835" s="146"/>
      <c r="V835" s="146"/>
      <c r="W835" s="146"/>
      <c r="X835" s="146"/>
      <c r="Y835" s="146"/>
      <c r="Z835" s="146"/>
      <c r="AA835" s="146"/>
    </row>
    <row r="836" spans="1:27" ht="15.75" customHeight="1" x14ac:dyDescent="0.2">
      <c r="A836" s="146"/>
      <c r="B836" s="146"/>
      <c r="C836" s="146"/>
      <c r="D836" s="146"/>
      <c r="E836" s="146"/>
      <c r="F836" s="146"/>
      <c r="G836" s="146"/>
      <c r="H836" s="146"/>
      <c r="I836" s="146"/>
      <c r="J836" s="146"/>
      <c r="K836" s="146"/>
      <c r="L836" s="146"/>
      <c r="M836" s="146"/>
      <c r="N836" s="146"/>
      <c r="O836" s="146"/>
      <c r="P836" s="146"/>
      <c r="Q836" s="146"/>
      <c r="R836" s="146"/>
      <c r="S836" s="146"/>
      <c r="T836" s="146"/>
      <c r="U836" s="146"/>
      <c r="V836" s="146"/>
      <c r="W836" s="146"/>
      <c r="X836" s="146"/>
      <c r="Y836" s="146"/>
      <c r="Z836" s="146"/>
      <c r="AA836" s="146"/>
    </row>
    <row r="837" spans="1:27" ht="15.75" customHeight="1" x14ac:dyDescent="0.2">
      <c r="A837" s="146"/>
      <c r="B837" s="146"/>
      <c r="C837" s="146"/>
      <c r="D837" s="146"/>
      <c r="E837" s="146"/>
      <c r="F837" s="146"/>
      <c r="G837" s="146"/>
      <c r="H837" s="146"/>
      <c r="I837" s="146"/>
      <c r="J837" s="146"/>
      <c r="K837" s="146"/>
      <c r="L837" s="146"/>
      <c r="M837" s="146"/>
      <c r="N837" s="146"/>
      <c r="O837" s="146"/>
      <c r="P837" s="146"/>
      <c r="Q837" s="146"/>
      <c r="R837" s="146"/>
      <c r="S837" s="146"/>
      <c r="T837" s="146"/>
      <c r="U837" s="146"/>
      <c r="V837" s="146"/>
      <c r="W837" s="146"/>
      <c r="X837" s="146"/>
      <c r="Y837" s="146"/>
      <c r="Z837" s="146"/>
      <c r="AA837" s="146"/>
    </row>
    <row r="838" spans="1:27" ht="15.75" customHeight="1" x14ac:dyDescent="0.2">
      <c r="A838" s="146"/>
      <c r="B838" s="146"/>
      <c r="C838" s="146"/>
      <c r="D838" s="146"/>
      <c r="E838" s="146"/>
      <c r="F838" s="146"/>
      <c r="G838" s="146"/>
      <c r="H838" s="146"/>
      <c r="I838" s="146"/>
      <c r="J838" s="146"/>
      <c r="K838" s="146"/>
      <c r="L838" s="146"/>
      <c r="M838" s="146"/>
      <c r="N838" s="146"/>
      <c r="O838" s="146"/>
      <c r="P838" s="146"/>
      <c r="Q838" s="146"/>
      <c r="R838" s="146"/>
      <c r="S838" s="146"/>
      <c r="T838" s="146"/>
      <c r="U838" s="146"/>
      <c r="V838" s="146"/>
      <c r="W838" s="146"/>
      <c r="X838" s="146"/>
      <c r="Y838" s="146"/>
      <c r="Z838" s="146"/>
      <c r="AA838" s="146"/>
    </row>
    <row r="839" spans="1:27" ht="15.75" customHeight="1" x14ac:dyDescent="0.2">
      <c r="A839" s="146"/>
      <c r="B839" s="146"/>
      <c r="C839" s="146"/>
      <c r="D839" s="146"/>
      <c r="E839" s="146"/>
      <c r="F839" s="146"/>
      <c r="G839" s="146"/>
      <c r="H839" s="146"/>
      <c r="I839" s="146"/>
      <c r="J839" s="146"/>
      <c r="K839" s="146"/>
      <c r="L839" s="146"/>
      <c r="M839" s="146"/>
      <c r="N839" s="146"/>
      <c r="O839" s="146"/>
      <c r="P839" s="146"/>
      <c r="Q839" s="146"/>
      <c r="R839" s="146"/>
      <c r="S839" s="146"/>
      <c r="T839" s="146"/>
      <c r="U839" s="146"/>
      <c r="V839" s="146"/>
      <c r="W839" s="146"/>
      <c r="X839" s="146"/>
      <c r="Y839" s="146"/>
      <c r="Z839" s="146"/>
      <c r="AA839" s="146"/>
    </row>
    <row r="840" spans="1:27" ht="15.75" customHeight="1" x14ac:dyDescent="0.2">
      <c r="A840" s="146"/>
      <c r="B840" s="146"/>
      <c r="C840" s="146"/>
      <c r="D840" s="146"/>
      <c r="E840" s="146"/>
      <c r="F840" s="146"/>
      <c r="G840" s="146"/>
      <c r="H840" s="146"/>
      <c r="I840" s="146"/>
      <c r="J840" s="146"/>
      <c r="K840" s="146"/>
      <c r="L840" s="146"/>
      <c r="M840" s="146"/>
      <c r="N840" s="146"/>
      <c r="O840" s="146"/>
      <c r="P840" s="146"/>
      <c r="Q840" s="146"/>
      <c r="R840" s="146"/>
      <c r="S840" s="146"/>
      <c r="T840" s="146"/>
      <c r="U840" s="146"/>
      <c r="V840" s="146"/>
      <c r="W840" s="146"/>
      <c r="X840" s="146"/>
      <c r="Y840" s="146"/>
      <c r="Z840" s="146"/>
      <c r="AA840" s="146"/>
    </row>
    <row r="841" spans="1:27" ht="15.75" customHeight="1" x14ac:dyDescent="0.2">
      <c r="A841" s="146"/>
      <c r="B841" s="146"/>
      <c r="C841" s="146"/>
      <c r="D841" s="146"/>
      <c r="E841" s="146"/>
      <c r="F841" s="146"/>
      <c r="G841" s="146"/>
      <c r="H841" s="146"/>
      <c r="I841" s="146"/>
      <c r="J841" s="146"/>
      <c r="K841" s="146"/>
      <c r="L841" s="146"/>
      <c r="M841" s="146"/>
      <c r="N841" s="146"/>
      <c r="O841" s="146"/>
      <c r="P841" s="146"/>
      <c r="Q841" s="146"/>
      <c r="R841" s="146"/>
      <c r="S841" s="146"/>
      <c r="T841" s="146"/>
      <c r="U841" s="146"/>
      <c r="V841" s="146"/>
      <c r="W841" s="146"/>
      <c r="X841" s="146"/>
      <c r="Y841" s="146"/>
      <c r="Z841" s="146"/>
      <c r="AA841" s="146"/>
    </row>
    <row r="842" spans="1:27" ht="15.75" customHeight="1" x14ac:dyDescent="0.2">
      <c r="A842" s="146"/>
      <c r="B842" s="146"/>
      <c r="C842" s="146"/>
      <c r="D842" s="146"/>
      <c r="E842" s="146"/>
      <c r="F842" s="146"/>
      <c r="G842" s="146"/>
      <c r="H842" s="146"/>
      <c r="I842" s="146"/>
      <c r="J842" s="146"/>
      <c r="K842" s="146"/>
      <c r="L842" s="146"/>
      <c r="M842" s="146"/>
      <c r="N842" s="146"/>
      <c r="O842" s="146"/>
      <c r="P842" s="146"/>
      <c r="Q842" s="146"/>
      <c r="R842" s="146"/>
      <c r="S842" s="146"/>
      <c r="T842" s="146"/>
      <c r="U842" s="146"/>
      <c r="V842" s="146"/>
      <c r="W842" s="146"/>
      <c r="X842" s="146"/>
      <c r="Y842" s="146"/>
      <c r="Z842" s="146"/>
      <c r="AA842" s="146"/>
    </row>
    <row r="843" spans="1:27" ht="15.75" customHeight="1" x14ac:dyDescent="0.2">
      <c r="A843" s="146"/>
      <c r="B843" s="146"/>
      <c r="C843" s="146"/>
      <c r="D843" s="146"/>
      <c r="E843" s="146"/>
      <c r="F843" s="146"/>
      <c r="G843" s="146"/>
      <c r="H843" s="146"/>
      <c r="I843" s="146"/>
      <c r="J843" s="146"/>
      <c r="K843" s="146"/>
      <c r="L843" s="146"/>
      <c r="M843" s="146"/>
      <c r="N843" s="146"/>
      <c r="O843" s="146"/>
      <c r="P843" s="146"/>
      <c r="Q843" s="146"/>
      <c r="R843" s="146"/>
      <c r="S843" s="146"/>
      <c r="T843" s="146"/>
      <c r="U843" s="146"/>
      <c r="V843" s="146"/>
      <c r="W843" s="146"/>
      <c r="X843" s="146"/>
      <c r="Y843" s="146"/>
      <c r="Z843" s="146"/>
      <c r="AA843" s="146"/>
    </row>
    <row r="844" spans="1:27" ht="15.75" customHeight="1" x14ac:dyDescent="0.2">
      <c r="A844" s="146"/>
      <c r="B844" s="146"/>
      <c r="C844" s="146"/>
      <c r="D844" s="146"/>
      <c r="E844" s="146"/>
      <c r="F844" s="146"/>
      <c r="G844" s="146"/>
      <c r="H844" s="146"/>
      <c r="I844" s="146"/>
      <c r="J844" s="146"/>
      <c r="K844" s="146"/>
      <c r="L844" s="146"/>
      <c r="M844" s="146"/>
      <c r="N844" s="146"/>
      <c r="O844" s="146"/>
      <c r="P844" s="146"/>
      <c r="Q844" s="146"/>
      <c r="R844" s="146"/>
      <c r="S844" s="146"/>
      <c r="T844" s="146"/>
      <c r="U844" s="146"/>
      <c r="V844" s="146"/>
      <c r="W844" s="146"/>
      <c r="X844" s="146"/>
      <c r="Y844" s="146"/>
      <c r="Z844" s="146"/>
      <c r="AA844" s="146"/>
    </row>
    <row r="845" spans="1:27" ht="15.75" customHeight="1" x14ac:dyDescent="0.2">
      <c r="A845" s="146"/>
      <c r="B845" s="146"/>
      <c r="C845" s="146"/>
      <c r="D845" s="146"/>
      <c r="E845" s="146"/>
      <c r="F845" s="146"/>
      <c r="G845" s="146"/>
      <c r="H845" s="146"/>
      <c r="I845" s="146"/>
      <c r="J845" s="146"/>
      <c r="K845" s="146"/>
      <c r="L845" s="146"/>
      <c r="M845" s="146"/>
      <c r="N845" s="146"/>
      <c r="O845" s="146"/>
      <c r="P845" s="146"/>
      <c r="Q845" s="146"/>
      <c r="R845" s="146"/>
      <c r="S845" s="146"/>
      <c r="T845" s="146"/>
      <c r="U845" s="146"/>
      <c r="V845" s="146"/>
      <c r="W845" s="146"/>
      <c r="X845" s="146"/>
      <c r="Y845" s="146"/>
      <c r="Z845" s="146"/>
      <c r="AA845" s="146"/>
    </row>
    <row r="846" spans="1:27" ht="15.75" customHeight="1" x14ac:dyDescent="0.2">
      <c r="A846" s="146"/>
      <c r="B846" s="146"/>
      <c r="C846" s="146"/>
      <c r="D846" s="146"/>
      <c r="E846" s="146"/>
      <c r="F846" s="146"/>
      <c r="G846" s="146"/>
      <c r="H846" s="146"/>
      <c r="I846" s="146"/>
      <c r="J846" s="146"/>
      <c r="K846" s="146"/>
      <c r="L846" s="146"/>
      <c r="M846" s="146"/>
      <c r="N846" s="146"/>
      <c r="O846" s="146"/>
      <c r="P846" s="146"/>
      <c r="Q846" s="146"/>
      <c r="R846" s="146"/>
      <c r="S846" s="146"/>
      <c r="T846" s="146"/>
      <c r="U846" s="146"/>
      <c r="V846" s="146"/>
      <c r="W846" s="146"/>
      <c r="X846" s="146"/>
      <c r="Y846" s="146"/>
      <c r="Z846" s="146"/>
      <c r="AA846" s="146"/>
    </row>
    <row r="847" spans="1:27" ht="15.75" customHeight="1" x14ac:dyDescent="0.2">
      <c r="A847" s="146"/>
      <c r="B847" s="146"/>
      <c r="C847" s="146"/>
      <c r="D847" s="146"/>
      <c r="E847" s="146"/>
      <c r="F847" s="146"/>
      <c r="G847" s="146"/>
      <c r="H847" s="146"/>
      <c r="I847" s="146"/>
      <c r="J847" s="146"/>
      <c r="K847" s="146"/>
      <c r="L847" s="146"/>
      <c r="M847" s="146"/>
      <c r="N847" s="146"/>
      <c r="O847" s="146"/>
      <c r="P847" s="146"/>
      <c r="Q847" s="146"/>
      <c r="R847" s="146"/>
      <c r="S847" s="146"/>
      <c r="T847" s="146"/>
      <c r="U847" s="146"/>
      <c r="V847" s="146"/>
      <c r="W847" s="146"/>
      <c r="X847" s="146"/>
      <c r="Y847" s="146"/>
      <c r="Z847" s="146"/>
      <c r="AA847" s="146"/>
    </row>
    <row r="848" spans="1:27" ht="15.75" customHeight="1" x14ac:dyDescent="0.2">
      <c r="A848" s="146"/>
      <c r="B848" s="146"/>
      <c r="C848" s="146"/>
      <c r="D848" s="146"/>
      <c r="E848" s="146"/>
      <c r="F848" s="146"/>
      <c r="G848" s="146"/>
      <c r="H848" s="146"/>
      <c r="I848" s="146"/>
      <c r="J848" s="146"/>
      <c r="K848" s="146"/>
      <c r="L848" s="146"/>
      <c r="M848" s="146"/>
      <c r="N848" s="146"/>
      <c r="O848" s="146"/>
      <c r="P848" s="146"/>
      <c r="Q848" s="146"/>
      <c r="R848" s="146"/>
      <c r="S848" s="146"/>
      <c r="T848" s="146"/>
      <c r="U848" s="146"/>
      <c r="V848" s="146"/>
      <c r="W848" s="146"/>
      <c r="X848" s="146"/>
      <c r="Y848" s="146"/>
      <c r="Z848" s="146"/>
      <c r="AA848" s="146"/>
    </row>
    <row r="849" spans="1:27" ht="15.75" customHeight="1" x14ac:dyDescent="0.2">
      <c r="A849" s="146"/>
      <c r="B849" s="146"/>
      <c r="C849" s="146"/>
      <c r="D849" s="146"/>
      <c r="E849" s="146"/>
      <c r="F849" s="146"/>
      <c r="G849" s="146"/>
      <c r="H849" s="146"/>
      <c r="I849" s="146"/>
      <c r="J849" s="146"/>
      <c r="K849" s="146"/>
      <c r="L849" s="146"/>
      <c r="M849" s="146"/>
      <c r="N849" s="146"/>
      <c r="O849" s="146"/>
      <c r="P849" s="146"/>
      <c r="Q849" s="146"/>
      <c r="R849" s="146"/>
      <c r="S849" s="146"/>
      <c r="T849" s="146"/>
      <c r="U849" s="146"/>
      <c r="V849" s="146"/>
      <c r="W849" s="146"/>
      <c r="X849" s="146"/>
      <c r="Y849" s="146"/>
      <c r="Z849" s="146"/>
      <c r="AA849" s="146"/>
    </row>
    <row r="850" spans="1:27" ht="15.75" customHeight="1" x14ac:dyDescent="0.2">
      <c r="A850" s="146"/>
      <c r="B850" s="146"/>
      <c r="C850" s="146"/>
      <c r="D850" s="146"/>
      <c r="E850" s="146"/>
      <c r="F850" s="146"/>
      <c r="G850" s="146"/>
      <c r="H850" s="146"/>
      <c r="I850" s="146"/>
      <c r="J850" s="146"/>
      <c r="K850" s="146"/>
      <c r="L850" s="146"/>
      <c r="M850" s="146"/>
      <c r="N850" s="146"/>
      <c r="O850" s="146"/>
      <c r="P850" s="146"/>
      <c r="Q850" s="146"/>
      <c r="R850" s="146"/>
      <c r="S850" s="146"/>
      <c r="T850" s="146"/>
      <c r="U850" s="146"/>
      <c r="V850" s="146"/>
      <c r="W850" s="146"/>
      <c r="X850" s="146"/>
      <c r="Y850" s="146"/>
      <c r="Z850" s="146"/>
      <c r="AA850" s="146"/>
    </row>
    <row r="851" spans="1:27" ht="15.75" customHeight="1" x14ac:dyDescent="0.2">
      <c r="A851" s="146"/>
      <c r="B851" s="146"/>
      <c r="C851" s="146"/>
      <c r="D851" s="146"/>
      <c r="E851" s="146"/>
      <c r="F851" s="146"/>
      <c r="G851" s="146"/>
      <c r="H851" s="146"/>
      <c r="I851" s="146"/>
      <c r="J851" s="146"/>
      <c r="K851" s="146"/>
      <c r="L851" s="146"/>
      <c r="M851" s="146"/>
      <c r="N851" s="146"/>
      <c r="O851" s="146"/>
      <c r="P851" s="146"/>
      <c r="Q851" s="146"/>
      <c r="R851" s="146"/>
      <c r="S851" s="146"/>
      <c r="T851" s="146"/>
      <c r="U851" s="146"/>
      <c r="V851" s="146"/>
      <c r="W851" s="146"/>
      <c r="X851" s="146"/>
      <c r="Y851" s="146"/>
      <c r="Z851" s="146"/>
      <c r="AA851" s="146"/>
    </row>
    <row r="852" spans="1:27" ht="15.75" customHeight="1" x14ac:dyDescent="0.2">
      <c r="A852" s="146"/>
      <c r="B852" s="146"/>
      <c r="C852" s="146"/>
      <c r="D852" s="146"/>
      <c r="E852" s="146"/>
      <c r="F852" s="146"/>
      <c r="G852" s="146"/>
      <c r="H852" s="146"/>
      <c r="I852" s="146"/>
      <c r="J852" s="146"/>
      <c r="K852" s="146"/>
      <c r="L852" s="146"/>
      <c r="M852" s="146"/>
      <c r="N852" s="146"/>
      <c r="O852" s="146"/>
      <c r="P852" s="146"/>
      <c r="Q852" s="146"/>
      <c r="R852" s="146"/>
      <c r="S852" s="146"/>
      <c r="T852" s="146"/>
      <c r="U852" s="146"/>
      <c r="V852" s="146"/>
      <c r="W852" s="146"/>
      <c r="X852" s="146"/>
      <c r="Y852" s="146"/>
      <c r="Z852" s="146"/>
      <c r="AA852" s="146"/>
    </row>
    <row r="853" spans="1:27" ht="15.75" customHeight="1" x14ac:dyDescent="0.2">
      <c r="A853" s="146"/>
      <c r="B853" s="146"/>
      <c r="C853" s="146"/>
      <c r="D853" s="146"/>
      <c r="E853" s="146"/>
      <c r="F853" s="146"/>
      <c r="G853" s="146"/>
      <c r="H853" s="146"/>
      <c r="I853" s="146"/>
      <c r="J853" s="146"/>
      <c r="K853" s="146"/>
      <c r="L853" s="146"/>
      <c r="M853" s="146"/>
      <c r="N853" s="146"/>
      <c r="O853" s="146"/>
      <c r="P853" s="146"/>
      <c r="Q853" s="146"/>
      <c r="R853" s="146"/>
      <c r="S853" s="146"/>
      <c r="T853" s="146"/>
      <c r="U853" s="146"/>
      <c r="V853" s="146"/>
      <c r="W853" s="146"/>
      <c r="X853" s="146"/>
      <c r="Y853" s="146"/>
      <c r="Z853" s="146"/>
      <c r="AA853" s="146"/>
    </row>
    <row r="854" spans="1:27" ht="15.75" customHeight="1" x14ac:dyDescent="0.2">
      <c r="A854" s="146"/>
      <c r="B854" s="146"/>
      <c r="C854" s="146"/>
      <c r="D854" s="146"/>
      <c r="E854" s="146"/>
      <c r="F854" s="146"/>
      <c r="G854" s="146"/>
      <c r="H854" s="146"/>
      <c r="I854" s="146"/>
      <c r="J854" s="146"/>
      <c r="K854" s="146"/>
      <c r="L854" s="146"/>
      <c r="M854" s="146"/>
      <c r="N854" s="146"/>
      <c r="O854" s="146"/>
      <c r="P854" s="146"/>
      <c r="Q854" s="146"/>
      <c r="R854" s="146"/>
      <c r="S854" s="146"/>
      <c r="T854" s="146"/>
      <c r="U854" s="146"/>
      <c r="V854" s="146"/>
      <c r="W854" s="146"/>
      <c r="X854" s="146"/>
      <c r="Y854" s="146"/>
      <c r="Z854" s="146"/>
      <c r="AA854" s="146"/>
    </row>
    <row r="855" spans="1:27" ht="15.75" customHeight="1" x14ac:dyDescent="0.2">
      <c r="A855" s="146"/>
      <c r="B855" s="146"/>
      <c r="C855" s="146"/>
      <c r="D855" s="146"/>
      <c r="E855" s="146"/>
      <c r="F855" s="146"/>
      <c r="G855" s="146"/>
      <c r="H855" s="146"/>
      <c r="I855" s="146"/>
      <c r="J855" s="146"/>
      <c r="K855" s="146"/>
      <c r="L855" s="146"/>
      <c r="M855" s="146"/>
      <c r="N855" s="146"/>
      <c r="O855" s="146"/>
      <c r="P855" s="146"/>
      <c r="Q855" s="146"/>
      <c r="R855" s="146"/>
      <c r="S855" s="146"/>
      <c r="T855" s="146"/>
      <c r="U855" s="146"/>
      <c r="V855" s="146"/>
      <c r="W855" s="146"/>
      <c r="X855" s="146"/>
      <c r="Y855" s="146"/>
      <c r="Z855" s="146"/>
      <c r="AA855" s="146"/>
    </row>
    <row r="856" spans="1:27" ht="15.75" customHeight="1" x14ac:dyDescent="0.2">
      <c r="A856" s="146"/>
      <c r="B856" s="146"/>
      <c r="C856" s="146"/>
      <c r="D856" s="146"/>
      <c r="E856" s="146"/>
      <c r="F856" s="146"/>
      <c r="G856" s="146"/>
      <c r="H856" s="146"/>
      <c r="I856" s="146"/>
      <c r="J856" s="146"/>
      <c r="K856" s="146"/>
      <c r="L856" s="146"/>
      <c r="M856" s="146"/>
      <c r="N856" s="146"/>
      <c r="O856" s="146"/>
      <c r="P856" s="146"/>
      <c r="Q856" s="146"/>
      <c r="R856" s="146"/>
      <c r="S856" s="146"/>
      <c r="T856" s="146"/>
      <c r="U856" s="146"/>
      <c r="V856" s="146"/>
      <c r="W856" s="146"/>
      <c r="X856" s="146"/>
      <c r="Y856" s="146"/>
      <c r="Z856" s="146"/>
      <c r="AA856" s="146"/>
    </row>
    <row r="857" spans="1:27" ht="15.75" customHeight="1" x14ac:dyDescent="0.2">
      <c r="A857" s="146"/>
      <c r="B857" s="146"/>
      <c r="C857" s="146"/>
      <c r="D857" s="146"/>
      <c r="E857" s="146"/>
      <c r="F857" s="146"/>
      <c r="G857" s="146"/>
      <c r="H857" s="146"/>
      <c r="I857" s="146"/>
      <c r="J857" s="146"/>
      <c r="K857" s="146"/>
      <c r="L857" s="146"/>
      <c r="M857" s="146"/>
      <c r="N857" s="146"/>
      <c r="O857" s="146"/>
      <c r="P857" s="146"/>
      <c r="Q857" s="146"/>
      <c r="R857" s="146"/>
      <c r="S857" s="146"/>
      <c r="T857" s="146"/>
      <c r="U857" s="146"/>
      <c r="V857" s="146"/>
      <c r="W857" s="146"/>
      <c r="X857" s="146"/>
      <c r="Y857" s="146"/>
      <c r="Z857" s="146"/>
      <c r="AA857" s="146"/>
    </row>
    <row r="858" spans="1:27" ht="15.75" customHeight="1" x14ac:dyDescent="0.2">
      <c r="A858" s="146"/>
      <c r="B858" s="146"/>
      <c r="C858" s="146"/>
      <c r="D858" s="146"/>
      <c r="E858" s="146"/>
      <c r="F858" s="146"/>
      <c r="G858" s="146"/>
      <c r="H858" s="146"/>
      <c r="I858" s="146"/>
      <c r="J858" s="146"/>
      <c r="K858" s="146"/>
      <c r="L858" s="146"/>
      <c r="M858" s="146"/>
      <c r="N858" s="146"/>
      <c r="O858" s="146"/>
      <c r="P858" s="146"/>
      <c r="Q858" s="146"/>
      <c r="R858" s="146"/>
      <c r="S858" s="146"/>
      <c r="T858" s="146"/>
      <c r="U858" s="146"/>
      <c r="V858" s="146"/>
      <c r="W858" s="146"/>
      <c r="X858" s="146"/>
      <c r="Y858" s="146"/>
      <c r="Z858" s="146"/>
      <c r="AA858" s="146"/>
    </row>
    <row r="859" spans="1:27" ht="15.75" customHeight="1" x14ac:dyDescent="0.2">
      <c r="A859" s="146"/>
      <c r="B859" s="146"/>
      <c r="C859" s="146"/>
      <c r="D859" s="146"/>
      <c r="E859" s="146"/>
      <c r="F859" s="146"/>
      <c r="G859" s="146"/>
      <c r="H859" s="146"/>
      <c r="I859" s="146"/>
      <c r="J859" s="146"/>
      <c r="K859" s="146"/>
      <c r="L859" s="146"/>
      <c r="M859" s="146"/>
      <c r="N859" s="146"/>
      <c r="O859" s="146"/>
      <c r="P859" s="146"/>
      <c r="Q859" s="146"/>
      <c r="R859" s="146"/>
      <c r="S859" s="146"/>
      <c r="T859" s="146"/>
      <c r="U859" s="146"/>
      <c r="V859" s="146"/>
      <c r="W859" s="146"/>
      <c r="X859" s="146"/>
      <c r="Y859" s="146"/>
      <c r="Z859" s="146"/>
      <c r="AA859" s="146"/>
    </row>
    <row r="860" spans="1:27" ht="15.75" customHeight="1" x14ac:dyDescent="0.2">
      <c r="A860" s="146"/>
      <c r="B860" s="146"/>
      <c r="C860" s="146"/>
      <c r="D860" s="146"/>
      <c r="E860" s="146"/>
      <c r="F860" s="146"/>
      <c r="G860" s="146"/>
      <c r="H860" s="146"/>
      <c r="I860" s="146"/>
      <c r="J860" s="146"/>
      <c r="K860" s="146"/>
      <c r="L860" s="146"/>
      <c r="M860" s="146"/>
      <c r="N860" s="146"/>
      <c r="O860" s="146"/>
      <c r="P860" s="146"/>
      <c r="Q860" s="146"/>
      <c r="R860" s="146"/>
      <c r="S860" s="146"/>
      <c r="T860" s="146"/>
      <c r="U860" s="146"/>
      <c r="V860" s="146"/>
      <c r="W860" s="146"/>
      <c r="X860" s="146"/>
      <c r="Y860" s="146"/>
      <c r="Z860" s="146"/>
      <c r="AA860" s="146"/>
    </row>
    <row r="861" spans="1:27" ht="15.75" customHeight="1" x14ac:dyDescent="0.2">
      <c r="A861" s="146"/>
      <c r="B861" s="146"/>
      <c r="C861" s="146"/>
      <c r="D861" s="146"/>
      <c r="E861" s="146"/>
      <c r="F861" s="146"/>
      <c r="G861" s="146"/>
      <c r="H861" s="146"/>
      <c r="I861" s="146"/>
      <c r="J861" s="146"/>
      <c r="K861" s="146"/>
      <c r="L861" s="146"/>
      <c r="M861" s="146"/>
      <c r="N861" s="146"/>
      <c r="O861" s="146"/>
      <c r="P861" s="146"/>
      <c r="Q861" s="146"/>
      <c r="R861" s="146"/>
      <c r="S861" s="146"/>
      <c r="T861" s="146"/>
      <c r="U861" s="146"/>
      <c r="V861" s="146"/>
      <c r="W861" s="146"/>
      <c r="X861" s="146"/>
      <c r="Y861" s="146"/>
      <c r="Z861" s="146"/>
      <c r="AA861" s="146"/>
    </row>
    <row r="862" spans="1:27" ht="15.75" customHeight="1" x14ac:dyDescent="0.2">
      <c r="A862" s="146"/>
      <c r="B862" s="146"/>
      <c r="C862" s="146"/>
      <c r="D862" s="146"/>
      <c r="E862" s="146"/>
      <c r="F862" s="146"/>
      <c r="G862" s="146"/>
      <c r="H862" s="146"/>
      <c r="I862" s="146"/>
      <c r="J862" s="146"/>
      <c r="K862" s="146"/>
      <c r="L862" s="146"/>
      <c r="M862" s="146"/>
      <c r="N862" s="146"/>
      <c r="O862" s="146"/>
      <c r="P862" s="146"/>
      <c r="Q862" s="146"/>
      <c r="R862" s="146"/>
      <c r="S862" s="146"/>
      <c r="T862" s="146"/>
      <c r="U862" s="146"/>
      <c r="V862" s="146"/>
      <c r="W862" s="146"/>
      <c r="X862" s="146"/>
      <c r="Y862" s="146"/>
      <c r="Z862" s="146"/>
      <c r="AA862" s="146"/>
    </row>
    <row r="863" spans="1:27" ht="15.75" customHeight="1" x14ac:dyDescent="0.2">
      <c r="A863" s="146"/>
      <c r="B863" s="146"/>
      <c r="C863" s="146"/>
      <c r="D863" s="146"/>
      <c r="E863" s="146"/>
      <c r="F863" s="146"/>
      <c r="G863" s="146"/>
      <c r="H863" s="146"/>
      <c r="I863" s="146"/>
      <c r="J863" s="146"/>
      <c r="K863" s="146"/>
      <c r="L863" s="146"/>
      <c r="M863" s="146"/>
      <c r="N863" s="146"/>
      <c r="O863" s="146"/>
      <c r="P863" s="146"/>
      <c r="Q863" s="146"/>
      <c r="R863" s="146"/>
      <c r="S863" s="146"/>
      <c r="T863" s="146"/>
      <c r="U863" s="146"/>
      <c r="V863" s="146"/>
      <c r="W863" s="146"/>
      <c r="X863" s="146"/>
      <c r="Y863" s="146"/>
      <c r="Z863" s="146"/>
      <c r="AA863" s="146"/>
    </row>
    <row r="864" spans="1:27" ht="15.75" customHeight="1" x14ac:dyDescent="0.2">
      <c r="A864" s="146"/>
      <c r="B864" s="146"/>
      <c r="C864" s="146"/>
      <c r="D864" s="146"/>
      <c r="E864" s="146"/>
      <c r="F864" s="146"/>
      <c r="G864" s="146"/>
      <c r="H864" s="146"/>
      <c r="I864" s="146"/>
      <c r="J864" s="146"/>
      <c r="K864" s="146"/>
      <c r="L864" s="146"/>
      <c r="M864" s="146"/>
      <c r="N864" s="146"/>
      <c r="O864" s="146"/>
      <c r="P864" s="146"/>
      <c r="Q864" s="146"/>
      <c r="R864" s="146"/>
      <c r="S864" s="146"/>
      <c r="T864" s="146"/>
      <c r="U864" s="146"/>
      <c r="V864" s="146"/>
      <c r="W864" s="146"/>
      <c r="X864" s="146"/>
      <c r="Y864" s="146"/>
      <c r="Z864" s="146"/>
      <c r="AA864" s="146"/>
    </row>
    <row r="865" spans="1:27" ht="15.75" customHeight="1" x14ac:dyDescent="0.2">
      <c r="A865" s="146"/>
      <c r="B865" s="146"/>
      <c r="C865" s="146"/>
      <c r="D865" s="146"/>
      <c r="E865" s="146"/>
      <c r="F865" s="146"/>
      <c r="G865" s="146"/>
      <c r="H865" s="146"/>
      <c r="I865" s="146"/>
      <c r="J865" s="146"/>
      <c r="K865" s="146"/>
      <c r="L865" s="146"/>
      <c r="M865" s="146"/>
      <c r="N865" s="146"/>
      <c r="O865" s="146"/>
      <c r="P865" s="146"/>
      <c r="Q865" s="146"/>
      <c r="R865" s="146"/>
      <c r="S865" s="146"/>
      <c r="T865" s="146"/>
      <c r="U865" s="146"/>
      <c r="V865" s="146"/>
      <c r="W865" s="146"/>
      <c r="X865" s="146"/>
      <c r="Y865" s="146"/>
      <c r="Z865" s="146"/>
      <c r="AA865" s="146"/>
    </row>
    <row r="866" spans="1:27" ht="15.75" customHeight="1" x14ac:dyDescent="0.2">
      <c r="A866" s="146"/>
      <c r="B866" s="146"/>
      <c r="C866" s="146"/>
      <c r="D866" s="146"/>
      <c r="E866" s="146"/>
      <c r="F866" s="146"/>
      <c r="G866" s="146"/>
      <c r="H866" s="146"/>
      <c r="I866" s="146"/>
      <c r="J866" s="146"/>
      <c r="K866" s="146"/>
      <c r="L866" s="146"/>
      <c r="M866" s="146"/>
      <c r="N866" s="146"/>
      <c r="O866" s="146"/>
      <c r="P866" s="146"/>
      <c r="Q866" s="146"/>
      <c r="R866" s="146"/>
      <c r="S866" s="146"/>
      <c r="T866" s="146"/>
      <c r="U866" s="146"/>
      <c r="V866" s="146"/>
      <c r="W866" s="146"/>
      <c r="X866" s="146"/>
      <c r="Y866" s="146"/>
      <c r="Z866" s="146"/>
      <c r="AA866" s="146"/>
    </row>
    <row r="867" spans="1:27" ht="15.75" customHeight="1" x14ac:dyDescent="0.2">
      <c r="A867" s="146"/>
      <c r="B867" s="146"/>
      <c r="C867" s="146"/>
      <c r="D867" s="146"/>
      <c r="E867" s="146"/>
      <c r="F867" s="146"/>
      <c r="G867" s="146"/>
      <c r="H867" s="146"/>
      <c r="I867" s="146"/>
      <c r="J867" s="146"/>
      <c r="K867" s="146"/>
      <c r="L867" s="146"/>
      <c r="M867" s="146"/>
      <c r="N867" s="146"/>
      <c r="O867" s="146"/>
      <c r="P867" s="146"/>
      <c r="Q867" s="146"/>
      <c r="R867" s="146"/>
      <c r="S867" s="146"/>
      <c r="T867" s="146"/>
      <c r="U867" s="146"/>
      <c r="V867" s="146"/>
      <c r="W867" s="146"/>
      <c r="X867" s="146"/>
      <c r="Y867" s="146"/>
      <c r="Z867" s="146"/>
      <c r="AA867" s="146"/>
    </row>
    <row r="868" spans="1:27" ht="15.75" customHeight="1" x14ac:dyDescent="0.2">
      <c r="A868" s="146"/>
      <c r="B868" s="146"/>
      <c r="C868" s="146"/>
      <c r="D868" s="146"/>
      <c r="E868" s="146"/>
      <c r="F868" s="146"/>
      <c r="G868" s="146"/>
      <c r="H868" s="146"/>
      <c r="I868" s="146"/>
      <c r="J868" s="146"/>
      <c r="K868" s="146"/>
      <c r="L868" s="146"/>
      <c r="M868" s="146"/>
      <c r="N868" s="146"/>
      <c r="O868" s="146"/>
      <c r="P868" s="146"/>
      <c r="Q868" s="146"/>
      <c r="R868" s="146"/>
      <c r="S868" s="146"/>
      <c r="T868" s="146"/>
      <c r="U868" s="146"/>
      <c r="V868" s="146"/>
      <c r="W868" s="146"/>
      <c r="X868" s="146"/>
      <c r="Y868" s="146"/>
      <c r="Z868" s="146"/>
      <c r="AA868" s="146"/>
    </row>
    <row r="869" spans="1:27" ht="15.75" customHeight="1" x14ac:dyDescent="0.2">
      <c r="A869" s="146"/>
      <c r="B869" s="146"/>
      <c r="C869" s="146"/>
      <c r="D869" s="146"/>
      <c r="E869" s="146"/>
      <c r="F869" s="146"/>
      <c r="G869" s="146"/>
      <c r="H869" s="146"/>
      <c r="I869" s="146"/>
      <c r="J869" s="146"/>
      <c r="K869" s="146"/>
      <c r="L869" s="146"/>
      <c r="M869" s="146"/>
      <c r="N869" s="146"/>
      <c r="O869" s="146"/>
      <c r="P869" s="146"/>
      <c r="Q869" s="146"/>
      <c r="R869" s="146"/>
      <c r="S869" s="146"/>
      <c r="T869" s="146"/>
      <c r="U869" s="146"/>
      <c r="V869" s="146"/>
      <c r="W869" s="146"/>
      <c r="X869" s="146"/>
      <c r="Y869" s="146"/>
      <c r="Z869" s="146"/>
      <c r="AA869" s="146"/>
    </row>
    <row r="870" spans="1:27" ht="15.75" customHeight="1" x14ac:dyDescent="0.2">
      <c r="A870" s="146"/>
      <c r="B870" s="146"/>
      <c r="C870" s="146"/>
      <c r="D870" s="146"/>
      <c r="E870" s="146"/>
      <c r="F870" s="146"/>
      <c r="G870" s="146"/>
      <c r="H870" s="146"/>
      <c r="I870" s="146"/>
      <c r="J870" s="146"/>
      <c r="K870" s="146"/>
      <c r="L870" s="146"/>
      <c r="M870" s="146"/>
      <c r="N870" s="146"/>
      <c r="O870" s="146"/>
      <c r="P870" s="146"/>
      <c r="Q870" s="146"/>
      <c r="R870" s="146"/>
      <c r="S870" s="146"/>
      <c r="T870" s="146"/>
      <c r="U870" s="146"/>
      <c r="V870" s="146"/>
      <c r="W870" s="146"/>
      <c r="X870" s="146"/>
      <c r="Y870" s="146"/>
      <c r="Z870" s="146"/>
      <c r="AA870" s="146"/>
    </row>
    <row r="871" spans="1:27" ht="15.75" customHeight="1" x14ac:dyDescent="0.2">
      <c r="A871" s="146"/>
      <c r="B871" s="146"/>
      <c r="C871" s="146"/>
      <c r="D871" s="146"/>
      <c r="E871" s="146"/>
      <c r="F871" s="146"/>
      <c r="G871" s="146"/>
      <c r="H871" s="146"/>
      <c r="I871" s="146"/>
      <c r="J871" s="146"/>
      <c r="K871" s="146"/>
      <c r="L871" s="146"/>
      <c r="M871" s="146"/>
      <c r="N871" s="146"/>
      <c r="O871" s="146"/>
      <c r="P871" s="146"/>
      <c r="Q871" s="146"/>
      <c r="R871" s="146"/>
      <c r="S871" s="146"/>
      <c r="T871" s="146"/>
      <c r="U871" s="146"/>
      <c r="V871" s="146"/>
      <c r="W871" s="146"/>
      <c r="X871" s="146"/>
      <c r="Y871" s="146"/>
      <c r="Z871" s="146"/>
      <c r="AA871" s="146"/>
    </row>
    <row r="872" spans="1:27" ht="15.75" customHeight="1" x14ac:dyDescent="0.2">
      <c r="A872" s="146"/>
      <c r="B872" s="146"/>
      <c r="C872" s="146"/>
      <c r="D872" s="146"/>
      <c r="E872" s="146"/>
      <c r="F872" s="146"/>
      <c r="G872" s="146"/>
      <c r="H872" s="146"/>
      <c r="I872" s="146"/>
      <c r="J872" s="146"/>
      <c r="K872" s="146"/>
      <c r="L872" s="146"/>
      <c r="M872" s="146"/>
      <c r="N872" s="146"/>
      <c r="O872" s="146"/>
      <c r="P872" s="146"/>
      <c r="Q872" s="146"/>
      <c r="R872" s="146"/>
      <c r="S872" s="146"/>
      <c r="T872" s="146"/>
      <c r="U872" s="146"/>
      <c r="V872" s="146"/>
      <c r="W872" s="146"/>
      <c r="X872" s="146"/>
      <c r="Y872" s="146"/>
      <c r="Z872" s="146"/>
      <c r="AA872" s="146"/>
    </row>
    <row r="873" spans="1:27" ht="15.75" customHeight="1" x14ac:dyDescent="0.2">
      <c r="A873" s="146"/>
      <c r="B873" s="146"/>
      <c r="C873" s="146"/>
      <c r="D873" s="146"/>
      <c r="E873" s="146"/>
      <c r="F873" s="146"/>
      <c r="G873" s="146"/>
      <c r="H873" s="146"/>
      <c r="I873" s="146"/>
      <c r="J873" s="146"/>
      <c r="K873" s="146"/>
      <c r="L873" s="146"/>
      <c r="M873" s="146"/>
      <c r="N873" s="146"/>
      <c r="O873" s="146"/>
      <c r="P873" s="146"/>
      <c r="Q873" s="146"/>
      <c r="R873" s="146"/>
      <c r="S873" s="146"/>
      <c r="T873" s="146"/>
      <c r="U873" s="146"/>
      <c r="V873" s="146"/>
      <c r="W873" s="146"/>
      <c r="X873" s="146"/>
      <c r="Y873" s="146"/>
      <c r="Z873" s="146"/>
      <c r="AA873" s="146"/>
    </row>
    <row r="874" spans="1:27" ht="15.75" customHeight="1" x14ac:dyDescent="0.2">
      <c r="A874" s="146"/>
      <c r="B874" s="146"/>
      <c r="C874" s="146"/>
      <c r="D874" s="146"/>
      <c r="E874" s="146"/>
      <c r="F874" s="146"/>
      <c r="G874" s="146"/>
      <c r="H874" s="146"/>
      <c r="I874" s="146"/>
      <c r="J874" s="146"/>
      <c r="K874" s="146"/>
      <c r="L874" s="146"/>
      <c r="M874" s="146"/>
      <c r="N874" s="146"/>
      <c r="O874" s="146"/>
      <c r="P874" s="146"/>
      <c r="Q874" s="146"/>
      <c r="R874" s="146"/>
      <c r="S874" s="146"/>
      <c r="T874" s="146"/>
      <c r="U874" s="146"/>
      <c r="V874" s="146"/>
      <c r="W874" s="146"/>
      <c r="X874" s="146"/>
      <c r="Y874" s="146"/>
      <c r="Z874" s="146"/>
      <c r="AA874" s="146"/>
    </row>
    <row r="875" spans="1:27" ht="15.75" customHeight="1" x14ac:dyDescent="0.2">
      <c r="A875" s="146"/>
      <c r="B875" s="146"/>
      <c r="C875" s="146"/>
      <c r="D875" s="146"/>
      <c r="E875" s="146"/>
      <c r="F875" s="146"/>
      <c r="G875" s="146"/>
      <c r="H875" s="146"/>
      <c r="I875" s="146"/>
      <c r="J875" s="146"/>
      <c r="K875" s="146"/>
      <c r="L875" s="146"/>
      <c r="M875" s="146"/>
      <c r="N875" s="146"/>
      <c r="O875" s="146"/>
      <c r="P875" s="146"/>
      <c r="Q875" s="146"/>
      <c r="R875" s="146"/>
      <c r="S875" s="146"/>
      <c r="T875" s="146"/>
      <c r="U875" s="146"/>
      <c r="V875" s="146"/>
      <c r="W875" s="146"/>
      <c r="X875" s="146"/>
      <c r="Y875" s="146"/>
      <c r="Z875" s="146"/>
      <c r="AA875" s="146"/>
    </row>
    <row r="876" spans="1:27" ht="15.75" customHeight="1" x14ac:dyDescent="0.2">
      <c r="A876" s="146"/>
      <c r="B876" s="146"/>
      <c r="C876" s="146"/>
      <c r="D876" s="146"/>
      <c r="E876" s="146"/>
      <c r="F876" s="146"/>
      <c r="G876" s="146"/>
      <c r="H876" s="146"/>
      <c r="I876" s="146"/>
      <c r="J876" s="146"/>
      <c r="K876" s="146"/>
      <c r="L876" s="146"/>
      <c r="M876" s="146"/>
      <c r="N876" s="146"/>
      <c r="O876" s="146"/>
      <c r="P876" s="146"/>
      <c r="Q876" s="146"/>
      <c r="R876" s="146"/>
      <c r="S876" s="146"/>
      <c r="T876" s="146"/>
      <c r="U876" s="146"/>
      <c r="V876" s="146"/>
      <c r="W876" s="146"/>
      <c r="X876" s="146"/>
      <c r="Y876" s="146"/>
      <c r="Z876" s="146"/>
      <c r="AA876" s="146"/>
    </row>
    <row r="877" spans="1:27" ht="15.75" customHeight="1" x14ac:dyDescent="0.2">
      <c r="A877" s="146"/>
      <c r="B877" s="146"/>
      <c r="C877" s="146"/>
      <c r="D877" s="146"/>
      <c r="E877" s="146"/>
      <c r="F877" s="146"/>
      <c r="G877" s="146"/>
      <c r="H877" s="146"/>
      <c r="I877" s="146"/>
      <c r="J877" s="146"/>
      <c r="K877" s="146"/>
      <c r="L877" s="146"/>
      <c r="M877" s="146"/>
      <c r="N877" s="146"/>
      <c r="O877" s="146"/>
      <c r="P877" s="146"/>
      <c r="Q877" s="146"/>
      <c r="R877" s="146"/>
      <c r="S877" s="146"/>
      <c r="T877" s="146"/>
      <c r="U877" s="146"/>
      <c r="V877" s="146"/>
      <c r="W877" s="146"/>
      <c r="X877" s="146"/>
      <c r="Y877" s="146"/>
      <c r="Z877" s="146"/>
      <c r="AA877" s="146"/>
    </row>
    <row r="878" spans="1:27" ht="15.75" customHeight="1" x14ac:dyDescent="0.2">
      <c r="A878" s="146"/>
      <c r="B878" s="146"/>
      <c r="C878" s="146"/>
      <c r="D878" s="146"/>
      <c r="E878" s="146"/>
      <c r="F878" s="146"/>
      <c r="G878" s="146"/>
      <c r="H878" s="146"/>
      <c r="I878" s="146"/>
      <c r="J878" s="146"/>
      <c r="K878" s="146"/>
      <c r="L878" s="146"/>
      <c r="M878" s="146"/>
      <c r="N878" s="146"/>
      <c r="O878" s="146"/>
      <c r="P878" s="146"/>
      <c r="Q878" s="146"/>
      <c r="R878" s="146"/>
      <c r="S878" s="146"/>
      <c r="T878" s="146"/>
      <c r="U878" s="146"/>
      <c r="V878" s="146"/>
      <c r="W878" s="146"/>
      <c r="X878" s="146"/>
      <c r="Y878" s="146"/>
      <c r="Z878" s="146"/>
      <c r="AA878" s="146"/>
    </row>
    <row r="879" spans="1:27" ht="15.75" customHeight="1" x14ac:dyDescent="0.2">
      <c r="A879" s="146"/>
      <c r="B879" s="146"/>
      <c r="C879" s="146"/>
      <c r="D879" s="146"/>
      <c r="E879" s="146"/>
      <c r="F879" s="146"/>
      <c r="G879" s="146"/>
      <c r="H879" s="146"/>
      <c r="I879" s="146"/>
      <c r="J879" s="146"/>
      <c r="K879" s="146"/>
      <c r="L879" s="146"/>
      <c r="M879" s="146"/>
      <c r="N879" s="146"/>
      <c r="O879" s="146"/>
      <c r="P879" s="146"/>
      <c r="Q879" s="146"/>
      <c r="R879" s="146"/>
      <c r="S879" s="146"/>
      <c r="T879" s="146"/>
      <c r="U879" s="146"/>
      <c r="V879" s="146"/>
      <c r="W879" s="146"/>
      <c r="X879" s="146"/>
      <c r="Y879" s="146"/>
      <c r="Z879" s="146"/>
      <c r="AA879" s="146"/>
    </row>
    <row r="880" spans="1:27" ht="15.75" customHeight="1" x14ac:dyDescent="0.2">
      <c r="A880" s="146"/>
      <c r="B880" s="146"/>
      <c r="C880" s="146"/>
      <c r="D880" s="146"/>
      <c r="E880" s="146"/>
      <c r="F880" s="146"/>
      <c r="G880" s="146"/>
      <c r="H880" s="146"/>
      <c r="I880" s="146"/>
      <c r="J880" s="146"/>
      <c r="K880" s="146"/>
      <c r="L880" s="146"/>
      <c r="M880" s="146"/>
      <c r="N880" s="146"/>
      <c r="O880" s="146"/>
      <c r="P880" s="146"/>
      <c r="Q880" s="146"/>
      <c r="R880" s="146"/>
      <c r="S880" s="146"/>
      <c r="T880" s="146"/>
      <c r="U880" s="146"/>
      <c r="V880" s="146"/>
      <c r="W880" s="146"/>
      <c r="X880" s="146"/>
      <c r="Y880" s="146"/>
      <c r="Z880" s="146"/>
      <c r="AA880" s="146"/>
    </row>
    <row r="881" spans="1:27" ht="15.75" customHeight="1" x14ac:dyDescent="0.2">
      <c r="A881" s="146"/>
      <c r="B881" s="146"/>
      <c r="C881" s="146"/>
      <c r="D881" s="146"/>
      <c r="E881" s="146"/>
      <c r="F881" s="146"/>
      <c r="G881" s="146"/>
      <c r="H881" s="146"/>
      <c r="I881" s="146"/>
      <c r="J881" s="146"/>
      <c r="K881" s="146"/>
      <c r="L881" s="146"/>
      <c r="M881" s="146"/>
      <c r="N881" s="146"/>
      <c r="O881" s="146"/>
      <c r="P881" s="146"/>
      <c r="Q881" s="146"/>
      <c r="R881" s="146"/>
      <c r="S881" s="146"/>
      <c r="T881" s="146"/>
      <c r="U881" s="146"/>
      <c r="V881" s="146"/>
      <c r="W881" s="146"/>
      <c r="X881" s="146"/>
      <c r="Y881" s="146"/>
      <c r="Z881" s="146"/>
      <c r="AA881" s="146"/>
    </row>
    <row r="882" spans="1:27" ht="15.75" customHeight="1" x14ac:dyDescent="0.2">
      <c r="A882" s="146"/>
      <c r="B882" s="146"/>
      <c r="C882" s="146"/>
      <c r="D882" s="146"/>
      <c r="E882" s="146"/>
      <c r="F882" s="146"/>
      <c r="G882" s="146"/>
      <c r="H882" s="146"/>
      <c r="I882" s="146"/>
      <c r="J882" s="146"/>
      <c r="K882" s="146"/>
      <c r="L882" s="146"/>
      <c r="M882" s="146"/>
      <c r="N882" s="146"/>
      <c r="O882" s="146"/>
      <c r="P882" s="146"/>
      <c r="Q882" s="146"/>
      <c r="R882" s="146"/>
      <c r="S882" s="146"/>
      <c r="T882" s="146"/>
      <c r="U882" s="146"/>
      <c r="V882" s="146"/>
      <c r="W882" s="146"/>
      <c r="X882" s="146"/>
      <c r="Y882" s="146"/>
      <c r="Z882" s="146"/>
      <c r="AA882" s="146"/>
    </row>
    <row r="883" spans="1:27" ht="15.75" customHeight="1" x14ac:dyDescent="0.2">
      <c r="A883" s="146"/>
      <c r="B883" s="146"/>
      <c r="C883" s="146"/>
      <c r="D883" s="146"/>
      <c r="E883" s="146"/>
      <c r="F883" s="146"/>
      <c r="G883" s="146"/>
      <c r="H883" s="146"/>
      <c r="I883" s="146"/>
      <c r="J883" s="146"/>
      <c r="K883" s="146"/>
      <c r="L883" s="146"/>
      <c r="M883" s="146"/>
      <c r="N883" s="146"/>
      <c r="O883" s="146"/>
      <c r="P883" s="146"/>
      <c r="Q883" s="146"/>
      <c r="R883" s="146"/>
      <c r="S883" s="146"/>
      <c r="T883" s="146"/>
      <c r="U883" s="146"/>
      <c r="V883" s="146"/>
      <c r="W883" s="146"/>
      <c r="X883" s="146"/>
      <c r="Y883" s="146"/>
      <c r="Z883" s="146"/>
      <c r="AA883" s="146"/>
    </row>
    <row r="884" spans="1:27" ht="15.75" customHeight="1" x14ac:dyDescent="0.2">
      <c r="A884" s="146"/>
      <c r="B884" s="146"/>
      <c r="C884" s="146"/>
      <c r="D884" s="146"/>
      <c r="E884" s="146"/>
      <c r="F884" s="146"/>
      <c r="G884" s="146"/>
      <c r="H884" s="146"/>
      <c r="I884" s="146"/>
      <c r="J884" s="146"/>
      <c r="K884" s="146"/>
      <c r="L884" s="146"/>
      <c r="M884" s="146"/>
      <c r="N884" s="146"/>
      <c r="O884" s="146"/>
      <c r="P884" s="146"/>
      <c r="Q884" s="146"/>
      <c r="R884" s="146"/>
      <c r="S884" s="146"/>
      <c r="T884" s="146"/>
      <c r="U884" s="146"/>
      <c r="V884" s="146"/>
      <c r="W884" s="146"/>
      <c r="X884" s="146"/>
      <c r="Y884" s="146"/>
      <c r="Z884" s="146"/>
      <c r="AA884" s="146"/>
    </row>
    <row r="885" spans="1:27" ht="15.75" customHeight="1" x14ac:dyDescent="0.2">
      <c r="A885" s="146"/>
      <c r="B885" s="146"/>
      <c r="C885" s="146"/>
      <c r="D885" s="146"/>
      <c r="E885" s="146"/>
      <c r="F885" s="146"/>
      <c r="G885" s="146"/>
      <c r="H885" s="146"/>
      <c r="I885" s="146"/>
      <c r="J885" s="146"/>
      <c r="K885" s="146"/>
      <c r="L885" s="146"/>
      <c r="M885" s="146"/>
      <c r="N885" s="146"/>
      <c r="O885" s="146"/>
      <c r="P885" s="146"/>
      <c r="Q885" s="146"/>
      <c r="R885" s="146"/>
      <c r="S885" s="146"/>
      <c r="T885" s="146"/>
      <c r="U885" s="146"/>
      <c r="V885" s="146"/>
      <c r="W885" s="146"/>
      <c r="X885" s="146"/>
      <c r="Y885" s="146"/>
      <c r="Z885" s="146"/>
      <c r="AA885" s="146"/>
    </row>
    <row r="886" spans="1:27" ht="15.75" customHeight="1" x14ac:dyDescent="0.2">
      <c r="A886" s="146"/>
      <c r="B886" s="146"/>
      <c r="C886" s="146"/>
      <c r="D886" s="146"/>
      <c r="E886" s="146"/>
      <c r="F886" s="146"/>
      <c r="G886" s="146"/>
      <c r="H886" s="146"/>
      <c r="I886" s="146"/>
      <c r="J886" s="146"/>
      <c r="K886" s="146"/>
      <c r="L886" s="146"/>
      <c r="M886" s="146"/>
      <c r="N886" s="146"/>
      <c r="O886" s="146"/>
      <c r="P886" s="146"/>
      <c r="Q886" s="146"/>
      <c r="R886" s="146"/>
      <c r="S886" s="146"/>
      <c r="T886" s="146"/>
      <c r="U886" s="146"/>
      <c r="V886" s="146"/>
      <c r="W886" s="146"/>
      <c r="X886" s="146"/>
      <c r="Y886" s="146"/>
      <c r="Z886" s="146"/>
      <c r="AA886" s="146"/>
    </row>
    <row r="887" spans="1:27" ht="15.75" customHeight="1" x14ac:dyDescent="0.2">
      <c r="A887" s="146"/>
      <c r="B887" s="146"/>
      <c r="C887" s="146"/>
      <c r="D887" s="146"/>
      <c r="E887" s="146"/>
      <c r="F887" s="146"/>
      <c r="G887" s="146"/>
      <c r="H887" s="146"/>
      <c r="I887" s="146"/>
      <c r="J887" s="146"/>
      <c r="K887" s="146"/>
      <c r="L887" s="146"/>
      <c r="M887" s="146"/>
      <c r="N887" s="146"/>
      <c r="O887" s="146"/>
      <c r="P887" s="146"/>
      <c r="Q887" s="146"/>
      <c r="R887" s="146"/>
      <c r="S887" s="146"/>
      <c r="T887" s="146"/>
      <c r="U887" s="146"/>
      <c r="V887" s="146"/>
      <c r="W887" s="146"/>
      <c r="X887" s="146"/>
      <c r="Y887" s="146"/>
      <c r="Z887" s="146"/>
      <c r="AA887" s="146"/>
    </row>
    <row r="888" spans="1:27" ht="15.75" customHeight="1" x14ac:dyDescent="0.2">
      <c r="A888" s="146"/>
      <c r="B888" s="146"/>
      <c r="C888" s="146"/>
      <c r="D888" s="146"/>
      <c r="E888" s="146"/>
      <c r="F888" s="146"/>
      <c r="G888" s="146"/>
      <c r="H888" s="146"/>
      <c r="I888" s="146"/>
      <c r="J888" s="146"/>
      <c r="K888" s="146"/>
      <c r="L888" s="146"/>
      <c r="M888" s="146"/>
      <c r="N888" s="146"/>
      <c r="O888" s="146"/>
      <c r="P888" s="146"/>
      <c r="Q888" s="146"/>
      <c r="R888" s="146"/>
      <c r="S888" s="146"/>
      <c r="T888" s="146"/>
      <c r="U888" s="146"/>
      <c r="V888" s="146"/>
      <c r="W888" s="146"/>
      <c r="X888" s="146"/>
      <c r="Y888" s="146"/>
      <c r="Z888" s="146"/>
      <c r="AA888" s="146"/>
    </row>
    <row r="889" spans="1:27" ht="15.75" customHeight="1" x14ac:dyDescent="0.2">
      <c r="A889" s="146"/>
      <c r="B889" s="146"/>
      <c r="C889" s="146"/>
      <c r="D889" s="146"/>
      <c r="E889" s="146"/>
      <c r="F889" s="146"/>
      <c r="G889" s="146"/>
      <c r="H889" s="146"/>
      <c r="I889" s="146"/>
      <c r="J889" s="146"/>
      <c r="K889" s="146"/>
      <c r="L889" s="146"/>
      <c r="M889" s="146"/>
      <c r="N889" s="146"/>
      <c r="O889" s="146"/>
      <c r="P889" s="146"/>
      <c r="Q889" s="146"/>
      <c r="R889" s="146"/>
      <c r="S889" s="146"/>
      <c r="T889" s="146"/>
      <c r="U889" s="146"/>
      <c r="V889" s="146"/>
      <c r="W889" s="146"/>
      <c r="X889" s="146"/>
      <c r="Y889" s="146"/>
      <c r="Z889" s="146"/>
      <c r="AA889" s="146"/>
    </row>
    <row r="890" spans="1:27" ht="15.75" customHeight="1" x14ac:dyDescent="0.2">
      <c r="A890" s="146"/>
      <c r="B890" s="146"/>
      <c r="C890" s="146"/>
      <c r="D890" s="146"/>
      <c r="E890" s="146"/>
      <c r="F890" s="146"/>
      <c r="G890" s="146"/>
      <c r="H890" s="146"/>
      <c r="I890" s="146"/>
      <c r="J890" s="146"/>
      <c r="K890" s="146"/>
      <c r="L890" s="146"/>
      <c r="M890" s="146"/>
      <c r="N890" s="146"/>
      <c r="O890" s="146"/>
      <c r="P890" s="146"/>
      <c r="Q890" s="146"/>
      <c r="R890" s="146"/>
      <c r="S890" s="146"/>
      <c r="T890" s="146"/>
      <c r="U890" s="146"/>
      <c r="V890" s="146"/>
      <c r="W890" s="146"/>
      <c r="X890" s="146"/>
      <c r="Y890" s="146"/>
      <c r="Z890" s="146"/>
      <c r="AA890" s="146"/>
    </row>
    <row r="891" spans="1:27" ht="15.75" customHeight="1" x14ac:dyDescent="0.2">
      <c r="A891" s="146"/>
      <c r="B891" s="146"/>
      <c r="C891" s="146"/>
      <c r="D891" s="146"/>
      <c r="E891" s="146"/>
      <c r="F891" s="146"/>
      <c r="G891" s="146"/>
      <c r="H891" s="146"/>
      <c r="I891" s="146"/>
      <c r="J891" s="146"/>
      <c r="K891" s="146"/>
      <c r="L891" s="146"/>
      <c r="M891" s="146"/>
      <c r="N891" s="146"/>
      <c r="O891" s="146"/>
      <c r="P891" s="146"/>
      <c r="Q891" s="146"/>
      <c r="R891" s="146"/>
      <c r="S891" s="146"/>
      <c r="T891" s="146"/>
      <c r="U891" s="146"/>
      <c r="V891" s="146"/>
      <c r="W891" s="146"/>
      <c r="X891" s="146"/>
      <c r="Y891" s="146"/>
      <c r="Z891" s="146"/>
      <c r="AA891" s="146"/>
    </row>
    <row r="892" spans="1:27" ht="15.75" customHeight="1" x14ac:dyDescent="0.2">
      <c r="A892" s="146"/>
      <c r="B892" s="146"/>
      <c r="C892" s="146"/>
      <c r="D892" s="146"/>
      <c r="E892" s="146"/>
      <c r="F892" s="146"/>
      <c r="G892" s="146"/>
      <c r="H892" s="146"/>
      <c r="I892" s="146"/>
      <c r="J892" s="146"/>
      <c r="K892" s="146"/>
      <c r="L892" s="146"/>
      <c r="M892" s="146"/>
      <c r="N892" s="146"/>
      <c r="O892" s="146"/>
      <c r="P892" s="146"/>
      <c r="Q892" s="146"/>
      <c r="R892" s="146"/>
      <c r="S892" s="146"/>
      <c r="T892" s="146"/>
      <c r="U892" s="146"/>
      <c r="V892" s="146"/>
      <c r="W892" s="146"/>
      <c r="X892" s="146"/>
      <c r="Y892" s="146"/>
      <c r="Z892" s="146"/>
      <c r="AA892" s="146"/>
    </row>
    <row r="893" spans="1:27" ht="15.75" customHeight="1" x14ac:dyDescent="0.2">
      <c r="A893" s="146"/>
      <c r="B893" s="146"/>
      <c r="C893" s="146"/>
      <c r="D893" s="146"/>
      <c r="E893" s="146"/>
      <c r="F893" s="146"/>
      <c r="G893" s="146"/>
      <c r="H893" s="146"/>
      <c r="I893" s="146"/>
      <c r="J893" s="146"/>
      <c r="K893" s="146"/>
      <c r="L893" s="146"/>
      <c r="M893" s="146"/>
      <c r="N893" s="146"/>
      <c r="O893" s="146"/>
      <c r="P893" s="146"/>
      <c r="Q893" s="146"/>
      <c r="R893" s="146"/>
      <c r="S893" s="146"/>
      <c r="T893" s="146"/>
      <c r="U893" s="146"/>
      <c r="V893" s="146"/>
      <c r="W893" s="146"/>
      <c r="X893" s="146"/>
      <c r="Y893" s="146"/>
      <c r="Z893" s="146"/>
      <c r="AA893" s="146"/>
    </row>
    <row r="894" spans="1:27" ht="15.75" customHeight="1" x14ac:dyDescent="0.2">
      <c r="A894" s="146"/>
      <c r="B894" s="146"/>
      <c r="C894" s="146"/>
      <c r="D894" s="146"/>
      <c r="E894" s="146"/>
      <c r="F894" s="146"/>
      <c r="G894" s="146"/>
      <c r="H894" s="146"/>
      <c r="I894" s="146"/>
      <c r="J894" s="146"/>
      <c r="K894" s="146"/>
      <c r="L894" s="146"/>
      <c r="M894" s="146"/>
      <c r="N894" s="146"/>
      <c r="O894" s="146"/>
      <c r="P894" s="146"/>
      <c r="Q894" s="146"/>
      <c r="R894" s="146"/>
      <c r="S894" s="146"/>
      <c r="T894" s="146"/>
      <c r="U894" s="146"/>
      <c r="V894" s="146"/>
      <c r="W894" s="146"/>
      <c r="X894" s="146"/>
      <c r="Y894" s="146"/>
      <c r="Z894" s="146"/>
      <c r="AA894" s="146"/>
    </row>
    <row r="895" spans="1:27" ht="15.75" customHeight="1" x14ac:dyDescent="0.2">
      <c r="A895" s="146"/>
      <c r="B895" s="146"/>
      <c r="C895" s="146"/>
      <c r="D895" s="146"/>
      <c r="E895" s="146"/>
      <c r="F895" s="146"/>
      <c r="G895" s="146"/>
      <c r="H895" s="146"/>
      <c r="I895" s="146"/>
      <c r="J895" s="146"/>
      <c r="K895" s="146"/>
      <c r="L895" s="146"/>
      <c r="M895" s="146"/>
      <c r="N895" s="146"/>
      <c r="O895" s="146"/>
      <c r="P895" s="146"/>
      <c r="Q895" s="146"/>
      <c r="R895" s="146"/>
      <c r="S895" s="146"/>
      <c r="T895" s="146"/>
      <c r="U895" s="146"/>
      <c r="V895" s="146"/>
      <c r="W895" s="146"/>
      <c r="X895" s="146"/>
      <c r="Y895" s="146"/>
      <c r="Z895" s="146"/>
      <c r="AA895" s="146"/>
    </row>
    <row r="896" spans="1:27" ht="15.75" customHeight="1" x14ac:dyDescent="0.2">
      <c r="A896" s="146"/>
      <c r="B896" s="146"/>
      <c r="C896" s="146"/>
      <c r="D896" s="146"/>
      <c r="E896" s="146"/>
      <c r="F896" s="146"/>
      <c r="G896" s="146"/>
      <c r="H896" s="146"/>
      <c r="I896" s="146"/>
      <c r="J896" s="146"/>
      <c r="K896" s="146"/>
      <c r="L896" s="146"/>
      <c r="M896" s="146"/>
      <c r="N896" s="146"/>
      <c r="O896" s="146"/>
      <c r="P896" s="146"/>
      <c r="Q896" s="146"/>
      <c r="R896" s="146"/>
      <c r="S896" s="146"/>
      <c r="T896" s="146"/>
      <c r="U896" s="146"/>
      <c r="V896" s="146"/>
      <c r="W896" s="146"/>
      <c r="X896" s="146"/>
      <c r="Y896" s="146"/>
      <c r="Z896" s="146"/>
      <c r="AA896" s="146"/>
    </row>
    <row r="897" spans="1:27" ht="15.75" customHeight="1" x14ac:dyDescent="0.2">
      <c r="A897" s="146"/>
      <c r="B897" s="146"/>
      <c r="C897" s="146"/>
      <c r="D897" s="146"/>
      <c r="E897" s="146"/>
      <c r="F897" s="146"/>
      <c r="G897" s="146"/>
      <c r="H897" s="146"/>
      <c r="I897" s="146"/>
      <c r="J897" s="146"/>
      <c r="K897" s="146"/>
      <c r="L897" s="146"/>
      <c r="M897" s="146"/>
      <c r="N897" s="146"/>
      <c r="O897" s="146"/>
      <c r="P897" s="146"/>
      <c r="Q897" s="146"/>
      <c r="R897" s="146"/>
      <c r="S897" s="146"/>
      <c r="T897" s="146"/>
      <c r="U897" s="146"/>
      <c r="V897" s="146"/>
      <c r="W897" s="146"/>
      <c r="X897" s="146"/>
      <c r="Y897" s="146"/>
      <c r="Z897" s="146"/>
      <c r="AA897" s="146"/>
    </row>
    <row r="898" spans="1:27" ht="15.75" customHeight="1" x14ac:dyDescent="0.2">
      <c r="A898" s="146"/>
      <c r="B898" s="146"/>
      <c r="C898" s="146"/>
      <c r="D898" s="146"/>
      <c r="E898" s="146"/>
      <c r="F898" s="146"/>
      <c r="G898" s="146"/>
      <c r="H898" s="146"/>
      <c r="I898" s="146"/>
      <c r="J898" s="146"/>
      <c r="K898" s="146"/>
      <c r="L898" s="146"/>
      <c r="M898" s="146"/>
      <c r="N898" s="146"/>
      <c r="O898" s="146"/>
      <c r="P898" s="146"/>
      <c r="Q898" s="146"/>
      <c r="R898" s="146"/>
      <c r="S898" s="146"/>
      <c r="T898" s="146"/>
      <c r="U898" s="146"/>
      <c r="V898" s="146"/>
      <c r="W898" s="146"/>
      <c r="X898" s="146"/>
      <c r="Y898" s="146"/>
      <c r="Z898" s="146"/>
      <c r="AA898" s="146"/>
    </row>
    <row r="899" spans="1:27" ht="15.75" customHeight="1" x14ac:dyDescent="0.2">
      <c r="A899" s="146"/>
      <c r="B899" s="146"/>
      <c r="C899" s="146"/>
      <c r="D899" s="146"/>
      <c r="E899" s="146"/>
      <c r="F899" s="146"/>
      <c r="G899" s="146"/>
      <c r="H899" s="146"/>
      <c r="I899" s="146"/>
      <c r="J899" s="146"/>
      <c r="K899" s="146"/>
      <c r="L899" s="146"/>
      <c r="M899" s="146"/>
      <c r="N899" s="146"/>
      <c r="O899" s="146"/>
      <c r="P899" s="146"/>
      <c r="Q899" s="146"/>
      <c r="R899" s="146"/>
      <c r="S899" s="146"/>
      <c r="T899" s="146"/>
      <c r="U899" s="146"/>
      <c r="V899" s="146"/>
      <c r="W899" s="146"/>
      <c r="X899" s="146"/>
      <c r="Y899" s="146"/>
      <c r="Z899" s="146"/>
      <c r="AA899" s="146"/>
    </row>
    <row r="900" spans="1:27" ht="15.75" customHeight="1" x14ac:dyDescent="0.2">
      <c r="A900" s="146"/>
      <c r="B900" s="146"/>
      <c r="C900" s="146"/>
      <c r="D900" s="146"/>
      <c r="E900" s="146"/>
      <c r="F900" s="146"/>
      <c r="G900" s="146"/>
      <c r="H900" s="146"/>
      <c r="I900" s="146"/>
      <c r="J900" s="146"/>
      <c r="K900" s="146"/>
      <c r="L900" s="146"/>
      <c r="M900" s="146"/>
      <c r="N900" s="146"/>
      <c r="O900" s="146"/>
      <c r="P900" s="146"/>
      <c r="Q900" s="146"/>
      <c r="R900" s="146"/>
      <c r="S900" s="146"/>
      <c r="T900" s="146"/>
      <c r="U900" s="146"/>
      <c r="V900" s="146"/>
      <c r="W900" s="146"/>
      <c r="X900" s="146"/>
      <c r="Y900" s="146"/>
      <c r="Z900" s="146"/>
      <c r="AA900" s="146"/>
    </row>
    <row r="901" spans="1:27" ht="15.75" customHeight="1" x14ac:dyDescent="0.2">
      <c r="A901" s="146"/>
      <c r="B901" s="146"/>
      <c r="C901" s="146"/>
      <c r="D901" s="146"/>
      <c r="E901" s="146"/>
      <c r="F901" s="146"/>
      <c r="G901" s="146"/>
      <c r="H901" s="146"/>
      <c r="I901" s="146"/>
      <c r="J901" s="146"/>
      <c r="K901" s="146"/>
      <c r="L901" s="146"/>
      <c r="M901" s="146"/>
      <c r="N901" s="146"/>
      <c r="O901" s="146"/>
      <c r="P901" s="146"/>
      <c r="Q901" s="146"/>
      <c r="R901" s="146"/>
      <c r="S901" s="146"/>
      <c r="T901" s="146"/>
      <c r="U901" s="146"/>
      <c r="V901" s="146"/>
      <c r="W901" s="146"/>
      <c r="X901" s="146"/>
      <c r="Y901" s="146"/>
      <c r="Z901" s="146"/>
      <c r="AA901" s="146"/>
    </row>
    <row r="902" spans="1:27" ht="15.75" customHeight="1" x14ac:dyDescent="0.2">
      <c r="A902" s="146"/>
      <c r="B902" s="146"/>
      <c r="C902" s="146"/>
      <c r="D902" s="146"/>
      <c r="E902" s="146"/>
      <c r="F902" s="146"/>
      <c r="G902" s="146"/>
      <c r="H902" s="146"/>
      <c r="I902" s="146"/>
      <c r="J902" s="146"/>
      <c r="K902" s="146"/>
      <c r="L902" s="146"/>
      <c r="M902" s="146"/>
      <c r="N902" s="146"/>
      <c r="O902" s="146"/>
      <c r="P902" s="146"/>
      <c r="Q902" s="146"/>
      <c r="R902" s="146"/>
      <c r="S902" s="146"/>
      <c r="T902" s="146"/>
      <c r="U902" s="146"/>
      <c r="V902" s="146"/>
      <c r="W902" s="146"/>
      <c r="X902" s="146"/>
      <c r="Y902" s="146"/>
      <c r="Z902" s="146"/>
      <c r="AA902" s="146"/>
    </row>
    <row r="903" spans="1:27" ht="15.75" customHeight="1" x14ac:dyDescent="0.2">
      <c r="A903" s="146"/>
      <c r="B903" s="146"/>
      <c r="C903" s="146"/>
      <c r="D903" s="146"/>
      <c r="E903" s="146"/>
      <c r="F903" s="146"/>
      <c r="G903" s="146"/>
      <c r="H903" s="146"/>
      <c r="I903" s="146"/>
      <c r="J903" s="146"/>
      <c r="K903" s="146"/>
      <c r="L903" s="146"/>
      <c r="M903" s="146"/>
      <c r="N903" s="146"/>
      <c r="O903" s="146"/>
      <c r="P903" s="146"/>
      <c r="Q903" s="146"/>
      <c r="R903" s="146"/>
      <c r="S903" s="146"/>
      <c r="T903" s="146"/>
      <c r="U903" s="146"/>
      <c r="V903" s="146"/>
      <c r="W903" s="146"/>
      <c r="X903" s="146"/>
      <c r="Y903" s="146"/>
      <c r="Z903" s="146"/>
      <c r="AA903" s="146"/>
    </row>
    <row r="904" spans="1:27" ht="15.75" customHeight="1" x14ac:dyDescent="0.2">
      <c r="A904" s="146"/>
      <c r="B904" s="146"/>
      <c r="C904" s="146"/>
      <c r="D904" s="146"/>
      <c r="E904" s="146"/>
      <c r="F904" s="146"/>
      <c r="G904" s="146"/>
      <c r="H904" s="146"/>
      <c r="I904" s="146"/>
      <c r="J904" s="146"/>
      <c r="K904" s="146"/>
      <c r="L904" s="146"/>
      <c r="M904" s="146"/>
      <c r="N904" s="146"/>
      <c r="O904" s="146"/>
      <c r="P904" s="146"/>
      <c r="Q904" s="146"/>
      <c r="R904" s="146"/>
      <c r="S904" s="146"/>
      <c r="T904" s="146"/>
      <c r="U904" s="146"/>
      <c r="V904" s="146"/>
      <c r="W904" s="146"/>
      <c r="X904" s="146"/>
      <c r="Y904" s="146"/>
      <c r="Z904" s="146"/>
      <c r="AA904" s="146"/>
    </row>
    <row r="905" spans="1:27" ht="15.75" customHeight="1" x14ac:dyDescent="0.2">
      <c r="A905" s="146"/>
      <c r="B905" s="146"/>
      <c r="C905" s="146"/>
      <c r="D905" s="146"/>
      <c r="E905" s="146"/>
      <c r="F905" s="146"/>
      <c r="G905" s="146"/>
      <c r="H905" s="146"/>
      <c r="I905" s="146"/>
      <c r="J905" s="146"/>
      <c r="K905" s="146"/>
      <c r="L905" s="146"/>
      <c r="M905" s="146"/>
      <c r="N905" s="146"/>
      <c r="O905" s="146"/>
      <c r="P905" s="146"/>
      <c r="Q905" s="146"/>
      <c r="R905" s="146"/>
      <c r="S905" s="146"/>
      <c r="T905" s="146"/>
      <c r="U905" s="146"/>
      <c r="V905" s="146"/>
      <c r="W905" s="146"/>
      <c r="X905" s="146"/>
      <c r="Y905" s="146"/>
      <c r="Z905" s="146"/>
      <c r="AA905" s="146"/>
    </row>
    <row r="906" spans="1:27" ht="15.75" customHeight="1" x14ac:dyDescent="0.2">
      <c r="A906" s="146"/>
      <c r="B906" s="146"/>
      <c r="C906" s="146"/>
      <c r="D906" s="146"/>
      <c r="E906" s="146"/>
      <c r="F906" s="146"/>
      <c r="G906" s="146"/>
      <c r="H906" s="146"/>
      <c r="I906" s="146"/>
      <c r="J906" s="146"/>
      <c r="K906" s="146"/>
      <c r="L906" s="146"/>
      <c r="M906" s="146"/>
      <c r="N906" s="146"/>
      <c r="O906" s="146"/>
      <c r="P906" s="146"/>
      <c r="Q906" s="146"/>
      <c r="R906" s="146"/>
      <c r="S906" s="146"/>
      <c r="T906" s="146"/>
      <c r="U906" s="146"/>
      <c r="V906" s="146"/>
      <c r="W906" s="146"/>
      <c r="X906" s="146"/>
      <c r="Y906" s="146"/>
      <c r="Z906" s="146"/>
      <c r="AA906" s="146"/>
    </row>
    <row r="907" spans="1:27" ht="15.75" customHeight="1" x14ac:dyDescent="0.2">
      <c r="A907" s="146"/>
      <c r="B907" s="146"/>
      <c r="C907" s="146"/>
      <c r="D907" s="146"/>
      <c r="E907" s="146"/>
      <c r="F907" s="146"/>
      <c r="G907" s="146"/>
      <c r="H907" s="146"/>
      <c r="I907" s="146"/>
      <c r="J907" s="146"/>
      <c r="K907" s="146"/>
      <c r="L907" s="146"/>
      <c r="M907" s="146"/>
      <c r="N907" s="146"/>
      <c r="O907" s="146"/>
      <c r="P907" s="146"/>
      <c r="Q907" s="146"/>
      <c r="R907" s="146"/>
      <c r="S907" s="146"/>
      <c r="T907" s="146"/>
      <c r="U907" s="146"/>
      <c r="V907" s="146"/>
      <c r="W907" s="146"/>
      <c r="X907" s="146"/>
      <c r="Y907" s="146"/>
      <c r="Z907" s="146"/>
      <c r="AA907" s="146"/>
    </row>
    <row r="908" spans="1:27" ht="15.75" customHeight="1" x14ac:dyDescent="0.2">
      <c r="A908" s="146"/>
      <c r="B908" s="146"/>
      <c r="C908" s="146"/>
      <c r="D908" s="146"/>
      <c r="E908" s="146"/>
      <c r="F908" s="146"/>
      <c r="G908" s="146"/>
      <c r="H908" s="146"/>
      <c r="I908" s="146"/>
      <c r="J908" s="146"/>
      <c r="K908" s="146"/>
      <c r="L908" s="146"/>
      <c r="M908" s="146"/>
      <c r="N908" s="146"/>
      <c r="O908" s="146"/>
      <c r="P908" s="146"/>
      <c r="Q908" s="146"/>
      <c r="R908" s="146"/>
      <c r="S908" s="146"/>
      <c r="T908" s="146"/>
      <c r="U908" s="146"/>
      <c r="V908" s="146"/>
      <c r="W908" s="146"/>
      <c r="X908" s="146"/>
      <c r="Y908" s="146"/>
      <c r="Z908" s="146"/>
      <c r="AA908" s="146"/>
    </row>
    <row r="909" spans="1:27" ht="15.75" customHeight="1" x14ac:dyDescent="0.2">
      <c r="A909" s="146"/>
      <c r="B909" s="146"/>
      <c r="C909" s="146"/>
      <c r="D909" s="146"/>
      <c r="E909" s="146"/>
      <c r="F909" s="146"/>
      <c r="G909" s="146"/>
      <c r="H909" s="146"/>
      <c r="I909" s="146"/>
      <c r="J909" s="146"/>
      <c r="K909" s="146"/>
      <c r="L909" s="146"/>
      <c r="M909" s="146"/>
      <c r="N909" s="146"/>
      <c r="O909" s="146"/>
      <c r="P909" s="146"/>
      <c r="Q909" s="146"/>
      <c r="R909" s="146"/>
      <c r="S909" s="146"/>
      <c r="T909" s="146"/>
      <c r="U909" s="146"/>
      <c r="V909" s="146"/>
      <c r="W909" s="146"/>
      <c r="X909" s="146"/>
      <c r="Y909" s="146"/>
      <c r="Z909" s="146"/>
      <c r="AA909" s="146"/>
    </row>
    <row r="910" spans="1:27" ht="15.75" customHeight="1" x14ac:dyDescent="0.2">
      <c r="A910" s="146"/>
      <c r="B910" s="146"/>
      <c r="C910" s="146"/>
      <c r="D910" s="146"/>
      <c r="E910" s="146"/>
      <c r="F910" s="146"/>
      <c r="G910" s="146"/>
      <c r="H910" s="146"/>
      <c r="I910" s="146"/>
      <c r="J910" s="146"/>
      <c r="K910" s="146"/>
      <c r="L910" s="146"/>
      <c r="M910" s="146"/>
      <c r="N910" s="146"/>
      <c r="O910" s="146"/>
      <c r="P910" s="146"/>
      <c r="Q910" s="146"/>
      <c r="R910" s="146"/>
      <c r="S910" s="146"/>
      <c r="T910" s="146"/>
      <c r="U910" s="146"/>
      <c r="V910" s="146"/>
      <c r="W910" s="146"/>
      <c r="X910" s="146"/>
      <c r="Y910" s="146"/>
      <c r="Z910" s="146"/>
      <c r="AA910" s="146"/>
    </row>
    <row r="911" spans="1:27" ht="15.75" customHeight="1" x14ac:dyDescent="0.2">
      <c r="A911" s="146"/>
      <c r="B911" s="146"/>
      <c r="C911" s="146"/>
      <c r="D911" s="146"/>
      <c r="E911" s="146"/>
      <c r="F911" s="146"/>
      <c r="G911" s="146"/>
      <c r="H911" s="146"/>
      <c r="I911" s="146"/>
      <c r="J911" s="146"/>
      <c r="K911" s="146"/>
      <c r="L911" s="146"/>
      <c r="M911" s="146"/>
      <c r="N911" s="146"/>
      <c r="O911" s="146"/>
      <c r="P911" s="146"/>
      <c r="Q911" s="146"/>
      <c r="R911" s="146"/>
      <c r="S911" s="146"/>
      <c r="T911" s="146"/>
      <c r="U911" s="146"/>
      <c r="V911" s="146"/>
      <c r="W911" s="146"/>
      <c r="X911" s="146"/>
      <c r="Y911" s="146"/>
      <c r="Z911" s="146"/>
      <c r="AA911" s="146"/>
    </row>
    <row r="912" spans="1:27" ht="15.75" customHeight="1" x14ac:dyDescent="0.2">
      <c r="A912" s="146"/>
      <c r="B912" s="146"/>
      <c r="C912" s="146"/>
      <c r="D912" s="146"/>
      <c r="E912" s="146"/>
      <c r="F912" s="146"/>
      <c r="G912" s="146"/>
      <c r="H912" s="146"/>
      <c r="I912" s="146"/>
      <c r="J912" s="146"/>
      <c r="K912" s="146"/>
      <c r="L912" s="146"/>
      <c r="M912" s="146"/>
      <c r="N912" s="146"/>
      <c r="O912" s="146"/>
      <c r="P912" s="146"/>
      <c r="Q912" s="146"/>
      <c r="R912" s="146"/>
      <c r="S912" s="146"/>
      <c r="T912" s="146"/>
      <c r="U912" s="146"/>
      <c r="V912" s="146"/>
      <c r="W912" s="146"/>
      <c r="X912" s="146"/>
      <c r="Y912" s="146"/>
      <c r="Z912" s="146"/>
      <c r="AA912" s="146"/>
    </row>
    <row r="913" spans="1:27" ht="15.75" customHeight="1" x14ac:dyDescent="0.2">
      <c r="A913" s="146"/>
      <c r="B913" s="146"/>
      <c r="C913" s="146"/>
      <c r="D913" s="146"/>
      <c r="E913" s="146"/>
      <c r="F913" s="146"/>
      <c r="G913" s="146"/>
      <c r="H913" s="146"/>
      <c r="I913" s="146"/>
      <c r="J913" s="146"/>
      <c r="K913" s="146"/>
      <c r="L913" s="146"/>
      <c r="M913" s="146"/>
      <c r="N913" s="146"/>
      <c r="O913" s="146"/>
      <c r="P913" s="146"/>
      <c r="Q913" s="146"/>
      <c r="R913" s="146"/>
      <c r="S913" s="146"/>
      <c r="T913" s="146"/>
      <c r="U913" s="146"/>
      <c r="V913" s="146"/>
      <c r="W913" s="146"/>
      <c r="X913" s="146"/>
      <c r="Y913" s="146"/>
      <c r="Z913" s="146"/>
      <c r="AA913" s="146"/>
    </row>
    <row r="914" spans="1:27" ht="15.75" customHeight="1" x14ac:dyDescent="0.2">
      <c r="A914" s="146"/>
      <c r="B914" s="146"/>
      <c r="C914" s="146"/>
      <c r="D914" s="146"/>
      <c r="E914" s="146"/>
      <c r="F914" s="146"/>
      <c r="G914" s="146"/>
      <c r="H914" s="146"/>
      <c r="I914" s="146"/>
      <c r="J914" s="146"/>
      <c r="K914" s="146"/>
      <c r="L914" s="146"/>
      <c r="M914" s="146"/>
      <c r="N914" s="146"/>
      <c r="O914" s="146"/>
      <c r="P914" s="146"/>
      <c r="Q914" s="146"/>
      <c r="R914" s="146"/>
      <c r="S914" s="146"/>
      <c r="T914" s="146"/>
      <c r="U914" s="146"/>
      <c r="V914" s="146"/>
      <c r="W914" s="146"/>
      <c r="X914" s="146"/>
      <c r="Y914" s="146"/>
      <c r="Z914" s="146"/>
      <c r="AA914" s="146"/>
    </row>
    <row r="915" spans="1:27" ht="15.75" customHeight="1" x14ac:dyDescent="0.2">
      <c r="A915" s="146"/>
      <c r="B915" s="146"/>
      <c r="C915" s="146"/>
      <c r="D915" s="146"/>
      <c r="E915" s="146"/>
      <c r="F915" s="146"/>
      <c r="G915" s="146"/>
      <c r="H915" s="146"/>
      <c r="I915" s="146"/>
      <c r="J915" s="146"/>
      <c r="K915" s="146"/>
      <c r="L915" s="146"/>
      <c r="M915" s="146"/>
      <c r="N915" s="146"/>
      <c r="O915" s="146"/>
      <c r="P915" s="146"/>
      <c r="Q915" s="146"/>
      <c r="R915" s="146"/>
      <c r="S915" s="146"/>
      <c r="T915" s="146"/>
      <c r="U915" s="146"/>
      <c r="V915" s="146"/>
      <c r="W915" s="146"/>
      <c r="X915" s="146"/>
      <c r="Y915" s="146"/>
      <c r="Z915" s="146"/>
      <c r="AA915" s="146"/>
    </row>
    <row r="916" spans="1:27" ht="15.75" customHeight="1" x14ac:dyDescent="0.2">
      <c r="A916" s="146"/>
      <c r="B916" s="146"/>
      <c r="C916" s="146"/>
      <c r="D916" s="146"/>
      <c r="E916" s="146"/>
      <c r="F916" s="146"/>
      <c r="G916" s="146"/>
      <c r="H916" s="146"/>
      <c r="I916" s="146"/>
      <c r="J916" s="146"/>
      <c r="K916" s="146"/>
      <c r="L916" s="146"/>
      <c r="M916" s="146"/>
      <c r="N916" s="146"/>
      <c r="O916" s="146"/>
      <c r="P916" s="146"/>
      <c r="Q916" s="146"/>
      <c r="R916" s="146"/>
      <c r="S916" s="146"/>
      <c r="T916" s="146"/>
      <c r="U916" s="146"/>
      <c r="V916" s="146"/>
      <c r="W916" s="146"/>
      <c r="X916" s="146"/>
      <c r="Y916" s="146"/>
      <c r="Z916" s="146"/>
      <c r="AA916" s="146"/>
    </row>
    <row r="917" spans="1:27" ht="15.75" customHeight="1" x14ac:dyDescent="0.2">
      <c r="A917" s="146"/>
      <c r="B917" s="146"/>
      <c r="C917" s="146"/>
      <c r="D917" s="146"/>
      <c r="E917" s="146"/>
      <c r="F917" s="146"/>
      <c r="G917" s="146"/>
      <c r="H917" s="146"/>
      <c r="I917" s="146"/>
      <c r="J917" s="146"/>
      <c r="K917" s="146"/>
      <c r="L917" s="146"/>
      <c r="M917" s="146"/>
      <c r="N917" s="146"/>
      <c r="O917" s="146"/>
      <c r="P917" s="146"/>
      <c r="Q917" s="146"/>
      <c r="R917" s="146"/>
      <c r="S917" s="146"/>
      <c r="T917" s="146"/>
      <c r="U917" s="146"/>
      <c r="V917" s="146"/>
      <c r="W917" s="146"/>
      <c r="X917" s="146"/>
      <c r="Y917" s="146"/>
      <c r="Z917" s="146"/>
      <c r="AA917" s="146"/>
    </row>
    <row r="918" spans="1:27" ht="15.75" customHeight="1" x14ac:dyDescent="0.2">
      <c r="A918" s="146"/>
      <c r="B918" s="146"/>
      <c r="C918" s="146"/>
      <c r="D918" s="146"/>
      <c r="E918" s="146"/>
      <c r="F918" s="146"/>
      <c r="G918" s="146"/>
      <c r="H918" s="146"/>
      <c r="I918" s="146"/>
      <c r="J918" s="146"/>
      <c r="K918" s="146"/>
      <c r="L918" s="146"/>
      <c r="M918" s="146"/>
      <c r="N918" s="146"/>
      <c r="O918" s="146"/>
      <c r="P918" s="146"/>
      <c r="Q918" s="146"/>
      <c r="R918" s="146"/>
      <c r="S918" s="146"/>
      <c r="T918" s="146"/>
      <c r="U918" s="146"/>
      <c r="V918" s="146"/>
      <c r="W918" s="146"/>
      <c r="X918" s="146"/>
      <c r="Y918" s="146"/>
      <c r="Z918" s="146"/>
      <c r="AA918" s="146"/>
    </row>
    <row r="919" spans="1:27" ht="15.75" customHeight="1" x14ac:dyDescent="0.2">
      <c r="A919" s="146"/>
      <c r="B919" s="146"/>
      <c r="C919" s="146"/>
      <c r="D919" s="146"/>
      <c r="E919" s="146"/>
      <c r="F919" s="146"/>
      <c r="G919" s="146"/>
      <c r="H919" s="146"/>
      <c r="I919" s="146"/>
      <c r="J919" s="146"/>
      <c r="K919" s="146"/>
      <c r="L919" s="146"/>
      <c r="M919" s="146"/>
      <c r="N919" s="146"/>
      <c r="O919" s="146"/>
      <c r="P919" s="146"/>
      <c r="Q919" s="146"/>
      <c r="R919" s="146"/>
      <c r="S919" s="146"/>
      <c r="T919" s="146"/>
      <c r="U919" s="146"/>
      <c r="V919" s="146"/>
      <c r="W919" s="146"/>
      <c r="X919" s="146"/>
      <c r="Y919" s="146"/>
      <c r="Z919" s="146"/>
      <c r="AA919" s="146"/>
    </row>
    <row r="920" spans="1:27" ht="15.75" customHeight="1" x14ac:dyDescent="0.2">
      <c r="A920" s="146"/>
      <c r="B920" s="146"/>
      <c r="C920" s="146"/>
      <c r="D920" s="146"/>
      <c r="E920" s="146"/>
      <c r="F920" s="146"/>
      <c r="G920" s="146"/>
      <c r="H920" s="146"/>
      <c r="I920" s="146"/>
      <c r="J920" s="146"/>
      <c r="K920" s="146"/>
      <c r="L920" s="146"/>
      <c r="M920" s="146"/>
      <c r="N920" s="146"/>
      <c r="O920" s="146"/>
      <c r="P920" s="146"/>
      <c r="Q920" s="146"/>
      <c r="R920" s="146"/>
      <c r="S920" s="146"/>
      <c r="T920" s="146"/>
      <c r="U920" s="146"/>
      <c r="V920" s="146"/>
      <c r="W920" s="146"/>
      <c r="X920" s="146"/>
      <c r="Y920" s="146"/>
      <c r="Z920" s="146"/>
      <c r="AA920" s="146"/>
    </row>
    <row r="921" spans="1:27" ht="15.75" customHeight="1" x14ac:dyDescent="0.2">
      <c r="A921" s="146"/>
      <c r="B921" s="146"/>
      <c r="C921" s="146"/>
      <c r="D921" s="146"/>
      <c r="E921" s="146"/>
      <c r="F921" s="146"/>
      <c r="G921" s="146"/>
      <c r="H921" s="146"/>
      <c r="I921" s="146"/>
      <c r="J921" s="146"/>
      <c r="K921" s="146"/>
      <c r="L921" s="146"/>
      <c r="M921" s="146"/>
      <c r="N921" s="146"/>
      <c r="O921" s="146"/>
      <c r="P921" s="146"/>
      <c r="Q921" s="146"/>
      <c r="R921" s="146"/>
      <c r="S921" s="146"/>
      <c r="T921" s="146"/>
      <c r="U921" s="146"/>
      <c r="V921" s="146"/>
      <c r="W921" s="146"/>
      <c r="X921" s="146"/>
      <c r="Y921" s="146"/>
      <c r="Z921" s="146"/>
      <c r="AA921" s="146"/>
    </row>
    <row r="922" spans="1:27" ht="15.75" customHeight="1" x14ac:dyDescent="0.2">
      <c r="A922" s="146"/>
      <c r="B922" s="146"/>
      <c r="C922" s="146"/>
      <c r="D922" s="146"/>
      <c r="E922" s="146"/>
      <c r="F922" s="146"/>
      <c r="G922" s="146"/>
      <c r="H922" s="146"/>
      <c r="I922" s="146"/>
      <c r="J922" s="146"/>
      <c r="K922" s="146"/>
      <c r="L922" s="146"/>
      <c r="M922" s="146"/>
      <c r="N922" s="146"/>
      <c r="O922" s="146"/>
      <c r="P922" s="146"/>
      <c r="Q922" s="146"/>
      <c r="R922" s="146"/>
      <c r="S922" s="146"/>
      <c r="T922" s="146"/>
      <c r="U922" s="146"/>
      <c r="V922" s="146"/>
      <c r="W922" s="146"/>
      <c r="X922" s="146"/>
      <c r="Y922" s="146"/>
      <c r="Z922" s="146"/>
      <c r="AA922" s="146"/>
    </row>
    <row r="923" spans="1:27" ht="15.75" customHeight="1" x14ac:dyDescent="0.2">
      <c r="A923" s="146"/>
      <c r="B923" s="146"/>
      <c r="C923" s="146"/>
      <c r="D923" s="146"/>
      <c r="E923" s="146"/>
      <c r="F923" s="146"/>
      <c r="G923" s="146"/>
      <c r="H923" s="146"/>
      <c r="I923" s="146"/>
      <c r="J923" s="146"/>
      <c r="K923" s="146"/>
      <c r="L923" s="146"/>
      <c r="M923" s="146"/>
      <c r="N923" s="146"/>
      <c r="O923" s="146"/>
      <c r="P923" s="146"/>
      <c r="Q923" s="146"/>
      <c r="R923" s="146"/>
      <c r="S923" s="146"/>
      <c r="T923" s="146"/>
      <c r="U923" s="146"/>
      <c r="V923" s="146"/>
      <c r="W923" s="146"/>
      <c r="X923" s="146"/>
      <c r="Y923" s="146"/>
      <c r="Z923" s="146"/>
      <c r="AA923" s="146"/>
    </row>
    <row r="924" spans="1:27" ht="15.75" customHeight="1" x14ac:dyDescent="0.2">
      <c r="A924" s="146"/>
      <c r="B924" s="146"/>
      <c r="C924" s="146"/>
      <c r="D924" s="146"/>
      <c r="E924" s="146"/>
      <c r="F924" s="146"/>
      <c r="G924" s="146"/>
      <c r="H924" s="146"/>
      <c r="I924" s="146"/>
      <c r="J924" s="146"/>
      <c r="K924" s="146"/>
      <c r="L924" s="146"/>
      <c r="M924" s="146"/>
      <c r="N924" s="146"/>
      <c r="O924" s="146"/>
      <c r="P924" s="146"/>
      <c r="Q924" s="146"/>
      <c r="R924" s="146"/>
      <c r="S924" s="146"/>
      <c r="T924" s="146"/>
      <c r="U924" s="146"/>
      <c r="V924" s="146"/>
      <c r="W924" s="146"/>
      <c r="X924" s="146"/>
      <c r="Y924" s="146"/>
      <c r="Z924" s="146"/>
      <c r="AA924" s="146"/>
    </row>
    <row r="925" spans="1:27" ht="15.75" customHeight="1" x14ac:dyDescent="0.2">
      <c r="A925" s="146"/>
      <c r="B925" s="146"/>
      <c r="C925" s="146"/>
      <c r="D925" s="146"/>
      <c r="E925" s="146"/>
      <c r="F925" s="146"/>
      <c r="G925" s="146"/>
      <c r="H925" s="146"/>
      <c r="I925" s="146"/>
      <c r="J925" s="146"/>
      <c r="K925" s="146"/>
      <c r="L925" s="146"/>
      <c r="M925" s="146"/>
      <c r="N925" s="146"/>
      <c r="O925" s="146"/>
      <c r="P925" s="146"/>
      <c r="Q925" s="146"/>
      <c r="R925" s="146"/>
      <c r="S925" s="146"/>
      <c r="T925" s="146"/>
      <c r="U925" s="146"/>
      <c r="V925" s="146"/>
      <c r="W925" s="146"/>
      <c r="X925" s="146"/>
      <c r="Y925" s="146"/>
      <c r="Z925" s="146"/>
      <c r="AA925" s="146"/>
    </row>
    <row r="926" spans="1:27" ht="15.75" customHeight="1" x14ac:dyDescent="0.2">
      <c r="A926" s="146"/>
      <c r="B926" s="146"/>
      <c r="C926" s="146"/>
      <c r="D926" s="146"/>
      <c r="E926" s="146"/>
      <c r="F926" s="146"/>
      <c r="G926" s="146"/>
      <c r="H926" s="146"/>
      <c r="I926" s="146"/>
      <c r="J926" s="146"/>
      <c r="K926" s="146"/>
      <c r="L926" s="146"/>
      <c r="M926" s="146"/>
      <c r="N926" s="146"/>
      <c r="O926" s="146"/>
      <c r="P926" s="146"/>
      <c r="Q926" s="146"/>
      <c r="R926" s="146"/>
      <c r="S926" s="146"/>
      <c r="T926" s="146"/>
      <c r="U926" s="146"/>
      <c r="V926" s="146"/>
      <c r="W926" s="146"/>
      <c r="X926" s="146"/>
      <c r="Y926" s="146"/>
      <c r="Z926" s="146"/>
      <c r="AA926" s="146"/>
    </row>
    <row r="927" spans="1:27" ht="15.75" customHeight="1" x14ac:dyDescent="0.2">
      <c r="A927" s="146"/>
      <c r="B927" s="146"/>
      <c r="C927" s="146"/>
      <c r="D927" s="146"/>
      <c r="E927" s="146"/>
      <c r="F927" s="146"/>
      <c r="G927" s="146"/>
      <c r="H927" s="146"/>
      <c r="I927" s="146"/>
      <c r="J927" s="146"/>
      <c r="K927" s="146"/>
      <c r="L927" s="146"/>
      <c r="M927" s="146"/>
      <c r="N927" s="146"/>
      <c r="O927" s="146"/>
      <c r="P927" s="146"/>
      <c r="Q927" s="146"/>
      <c r="R927" s="146"/>
      <c r="S927" s="146"/>
      <c r="T927" s="146"/>
      <c r="U927" s="146"/>
      <c r="V927" s="146"/>
      <c r="W927" s="146"/>
      <c r="X927" s="146"/>
      <c r="Y927" s="146"/>
      <c r="Z927" s="146"/>
      <c r="AA927" s="146"/>
    </row>
    <row r="928" spans="1:27" ht="15.75" customHeight="1" x14ac:dyDescent="0.2">
      <c r="A928" s="146"/>
      <c r="B928" s="146"/>
      <c r="C928" s="146"/>
      <c r="D928" s="146"/>
      <c r="E928" s="146"/>
      <c r="F928" s="146"/>
      <c r="G928" s="146"/>
      <c r="H928" s="146"/>
      <c r="I928" s="146"/>
      <c r="J928" s="146"/>
      <c r="K928" s="146"/>
      <c r="L928" s="146"/>
      <c r="M928" s="146"/>
      <c r="N928" s="146"/>
      <c r="O928" s="146"/>
      <c r="P928" s="146"/>
      <c r="Q928" s="146"/>
      <c r="R928" s="146"/>
      <c r="S928" s="146"/>
      <c r="T928" s="146"/>
      <c r="U928" s="146"/>
      <c r="V928" s="146"/>
      <c r="W928" s="146"/>
      <c r="X928" s="146"/>
      <c r="Y928" s="146"/>
      <c r="Z928" s="146"/>
      <c r="AA928" s="146"/>
    </row>
    <row r="929" spans="1:27" ht="15.75" customHeight="1" x14ac:dyDescent="0.2">
      <c r="A929" s="146"/>
      <c r="B929" s="146"/>
      <c r="C929" s="146"/>
      <c r="D929" s="146"/>
      <c r="E929" s="146"/>
      <c r="F929" s="146"/>
      <c r="G929" s="146"/>
      <c r="H929" s="146"/>
      <c r="I929" s="146"/>
      <c r="J929" s="146"/>
      <c r="K929" s="146"/>
      <c r="L929" s="146"/>
      <c r="M929" s="146"/>
      <c r="N929" s="146"/>
      <c r="O929" s="146"/>
      <c r="P929" s="146"/>
      <c r="Q929" s="146"/>
      <c r="R929" s="146"/>
      <c r="S929" s="146"/>
      <c r="T929" s="146"/>
      <c r="U929" s="146"/>
      <c r="V929" s="146"/>
      <c r="W929" s="146"/>
      <c r="X929" s="146"/>
      <c r="Y929" s="146"/>
      <c r="Z929" s="146"/>
      <c r="AA929" s="146"/>
    </row>
    <row r="930" spans="1:27" ht="15.75" customHeight="1" x14ac:dyDescent="0.2">
      <c r="A930" s="146"/>
      <c r="B930" s="146"/>
      <c r="C930" s="146"/>
      <c r="D930" s="146"/>
      <c r="E930" s="146"/>
      <c r="F930" s="146"/>
      <c r="G930" s="146"/>
      <c r="H930" s="146"/>
      <c r="I930" s="146"/>
      <c r="J930" s="146"/>
      <c r="K930" s="146"/>
      <c r="L930" s="146"/>
      <c r="M930" s="146"/>
      <c r="N930" s="146"/>
      <c r="O930" s="146"/>
      <c r="P930" s="146"/>
      <c r="Q930" s="146"/>
      <c r="R930" s="146"/>
      <c r="S930" s="146"/>
      <c r="T930" s="146"/>
      <c r="U930" s="146"/>
      <c r="V930" s="146"/>
      <c r="W930" s="146"/>
      <c r="X930" s="146"/>
      <c r="Y930" s="146"/>
      <c r="Z930" s="146"/>
      <c r="AA930" s="146"/>
    </row>
    <row r="931" spans="1:27" ht="15.75" customHeight="1" x14ac:dyDescent="0.2">
      <c r="A931" s="146"/>
      <c r="B931" s="146"/>
      <c r="C931" s="146"/>
      <c r="D931" s="146"/>
      <c r="E931" s="146"/>
      <c r="F931" s="146"/>
      <c r="G931" s="146"/>
      <c r="H931" s="146"/>
      <c r="I931" s="146"/>
      <c r="J931" s="146"/>
      <c r="K931" s="146"/>
      <c r="L931" s="146"/>
      <c r="M931" s="146"/>
      <c r="N931" s="146"/>
      <c r="O931" s="146"/>
      <c r="P931" s="146"/>
      <c r="Q931" s="146"/>
      <c r="R931" s="146"/>
      <c r="S931" s="146"/>
      <c r="T931" s="146"/>
      <c r="U931" s="146"/>
      <c r="V931" s="146"/>
      <c r="W931" s="146"/>
      <c r="X931" s="146"/>
      <c r="Y931" s="146"/>
      <c r="Z931" s="146"/>
      <c r="AA931" s="146"/>
    </row>
    <row r="932" spans="1:27" ht="15.75" customHeight="1" x14ac:dyDescent="0.2">
      <c r="A932" s="146"/>
      <c r="B932" s="146"/>
      <c r="C932" s="146"/>
      <c r="D932" s="146"/>
      <c r="E932" s="146"/>
      <c r="F932" s="146"/>
      <c r="G932" s="146"/>
      <c r="H932" s="146"/>
      <c r="I932" s="146"/>
      <c r="J932" s="146"/>
      <c r="K932" s="146"/>
      <c r="L932" s="146"/>
      <c r="M932" s="146"/>
      <c r="N932" s="146"/>
      <c r="O932" s="146"/>
      <c r="P932" s="146"/>
      <c r="Q932" s="146"/>
      <c r="R932" s="146"/>
      <c r="S932" s="146"/>
      <c r="T932" s="146"/>
      <c r="U932" s="146"/>
      <c r="V932" s="146"/>
      <c r="W932" s="146"/>
      <c r="X932" s="146"/>
      <c r="Y932" s="146"/>
      <c r="Z932" s="146"/>
      <c r="AA932" s="146"/>
    </row>
    <row r="933" spans="1:27" ht="15.75" customHeight="1" x14ac:dyDescent="0.2">
      <c r="A933" s="146"/>
      <c r="B933" s="146"/>
      <c r="C933" s="146"/>
      <c r="D933" s="146"/>
      <c r="E933" s="146"/>
      <c r="F933" s="146"/>
      <c r="G933" s="146"/>
      <c r="H933" s="146"/>
      <c r="I933" s="146"/>
      <c r="J933" s="146"/>
      <c r="K933" s="146"/>
      <c r="L933" s="146"/>
      <c r="M933" s="146"/>
      <c r="N933" s="146"/>
      <c r="O933" s="146"/>
      <c r="P933" s="146"/>
      <c r="Q933" s="146"/>
      <c r="R933" s="146"/>
      <c r="S933" s="146"/>
      <c r="T933" s="146"/>
      <c r="U933" s="146"/>
      <c r="V933" s="146"/>
      <c r="W933" s="146"/>
      <c r="X933" s="146"/>
      <c r="Y933" s="146"/>
      <c r="Z933" s="146"/>
      <c r="AA933" s="146"/>
    </row>
    <row r="934" spans="1:27" ht="15.75" customHeight="1" x14ac:dyDescent="0.2">
      <c r="A934" s="146"/>
      <c r="B934" s="146"/>
      <c r="C934" s="146"/>
      <c r="D934" s="146"/>
      <c r="E934" s="146"/>
      <c r="F934" s="146"/>
      <c r="G934" s="146"/>
      <c r="H934" s="146"/>
      <c r="I934" s="146"/>
      <c r="J934" s="146"/>
      <c r="K934" s="146"/>
      <c r="L934" s="146"/>
      <c r="M934" s="146"/>
      <c r="N934" s="146"/>
      <c r="O934" s="146"/>
      <c r="P934" s="146"/>
      <c r="Q934" s="146"/>
      <c r="R934" s="146"/>
      <c r="S934" s="146"/>
      <c r="T934" s="146"/>
      <c r="U934" s="146"/>
      <c r="V934" s="146"/>
      <c r="W934" s="146"/>
      <c r="X934" s="146"/>
      <c r="Y934" s="146"/>
      <c r="Z934" s="146"/>
      <c r="AA934" s="146"/>
    </row>
    <row r="935" spans="1:27" ht="15.75" customHeight="1" x14ac:dyDescent="0.2">
      <c r="A935" s="146"/>
      <c r="B935" s="146"/>
      <c r="C935" s="146"/>
      <c r="D935" s="146"/>
      <c r="E935" s="146"/>
      <c r="F935" s="146"/>
      <c r="G935" s="146"/>
      <c r="H935" s="146"/>
      <c r="I935" s="146"/>
      <c r="J935" s="146"/>
      <c r="K935" s="146"/>
      <c r="L935" s="146"/>
      <c r="M935" s="146"/>
      <c r="N935" s="146"/>
      <c r="O935" s="146"/>
      <c r="P935" s="146"/>
      <c r="Q935" s="146"/>
      <c r="R935" s="146"/>
      <c r="S935" s="146"/>
      <c r="T935" s="146"/>
      <c r="U935" s="146"/>
      <c r="V935" s="146"/>
      <c r="W935" s="146"/>
      <c r="X935" s="146"/>
      <c r="Y935" s="146"/>
      <c r="Z935" s="146"/>
      <c r="AA935" s="146"/>
    </row>
    <row r="936" spans="1:27" ht="15.75" customHeight="1" x14ac:dyDescent="0.2">
      <c r="A936" s="146"/>
      <c r="B936" s="146"/>
      <c r="C936" s="146"/>
      <c r="D936" s="146"/>
      <c r="E936" s="146"/>
      <c r="F936" s="146"/>
      <c r="G936" s="146"/>
      <c r="H936" s="146"/>
      <c r="I936" s="146"/>
      <c r="J936" s="146"/>
      <c r="K936" s="146"/>
      <c r="L936" s="146"/>
      <c r="M936" s="146"/>
      <c r="N936" s="146"/>
      <c r="O936" s="146"/>
      <c r="P936" s="146"/>
      <c r="Q936" s="146"/>
      <c r="R936" s="146"/>
      <c r="S936" s="146"/>
      <c r="T936" s="146"/>
      <c r="U936" s="146"/>
      <c r="V936" s="146"/>
      <c r="W936" s="146"/>
      <c r="X936" s="146"/>
      <c r="Y936" s="146"/>
      <c r="Z936" s="146"/>
      <c r="AA936" s="146"/>
    </row>
    <row r="937" spans="1:27" ht="15.75" customHeight="1" x14ac:dyDescent="0.2">
      <c r="A937" s="146"/>
      <c r="B937" s="146"/>
      <c r="C937" s="146"/>
      <c r="D937" s="146"/>
      <c r="E937" s="146"/>
      <c r="F937" s="146"/>
      <c r="G937" s="146"/>
      <c r="H937" s="146"/>
      <c r="I937" s="146"/>
      <c r="J937" s="146"/>
      <c r="K937" s="146"/>
      <c r="L937" s="146"/>
      <c r="M937" s="146"/>
      <c r="N937" s="146"/>
      <c r="O937" s="146"/>
      <c r="P937" s="146"/>
      <c r="Q937" s="146"/>
      <c r="R937" s="146"/>
      <c r="S937" s="146"/>
      <c r="T937" s="146"/>
      <c r="U937" s="146"/>
      <c r="V937" s="146"/>
      <c r="W937" s="146"/>
      <c r="X937" s="146"/>
      <c r="Y937" s="146"/>
      <c r="Z937" s="146"/>
      <c r="AA937" s="146"/>
    </row>
    <row r="938" spans="1:27" ht="15.75" customHeight="1" x14ac:dyDescent="0.2">
      <c r="A938" s="146"/>
      <c r="B938" s="146"/>
      <c r="C938" s="146"/>
      <c r="D938" s="146"/>
      <c r="E938" s="146"/>
      <c r="F938" s="146"/>
      <c r="G938" s="146"/>
      <c r="H938" s="146"/>
      <c r="I938" s="146"/>
      <c r="J938" s="146"/>
      <c r="K938" s="146"/>
      <c r="L938" s="146"/>
      <c r="M938" s="146"/>
      <c r="N938" s="146"/>
      <c r="O938" s="146"/>
      <c r="P938" s="146"/>
      <c r="Q938" s="146"/>
      <c r="R938" s="146"/>
      <c r="S938" s="146"/>
      <c r="T938" s="146"/>
      <c r="U938" s="146"/>
      <c r="V938" s="146"/>
      <c r="W938" s="146"/>
      <c r="X938" s="146"/>
      <c r="Y938" s="146"/>
      <c r="Z938" s="146"/>
      <c r="AA938" s="146"/>
    </row>
    <row r="939" spans="1:27" ht="15.75" customHeight="1" x14ac:dyDescent="0.2">
      <c r="A939" s="146"/>
      <c r="B939" s="146"/>
      <c r="C939" s="146"/>
      <c r="D939" s="146"/>
      <c r="E939" s="146"/>
      <c r="F939" s="146"/>
      <c r="G939" s="146"/>
      <c r="H939" s="146"/>
      <c r="I939" s="146"/>
      <c r="J939" s="146"/>
      <c r="K939" s="146"/>
      <c r="L939" s="146"/>
      <c r="M939" s="146"/>
      <c r="N939" s="146"/>
      <c r="O939" s="146"/>
      <c r="P939" s="146"/>
      <c r="Q939" s="146"/>
      <c r="R939" s="146"/>
      <c r="S939" s="146"/>
      <c r="T939" s="146"/>
      <c r="U939" s="146"/>
      <c r="V939" s="146"/>
      <c r="W939" s="146"/>
      <c r="X939" s="146"/>
      <c r="Y939" s="146"/>
      <c r="Z939" s="146"/>
      <c r="AA939" s="146"/>
    </row>
    <row r="940" spans="1:27" ht="15.75" customHeight="1" x14ac:dyDescent="0.2">
      <c r="A940" s="146"/>
      <c r="B940" s="146"/>
      <c r="C940" s="146"/>
      <c r="D940" s="146"/>
      <c r="E940" s="146"/>
      <c r="F940" s="146"/>
      <c r="G940" s="146"/>
      <c r="H940" s="146"/>
      <c r="I940" s="146"/>
      <c r="J940" s="146"/>
      <c r="K940" s="146"/>
      <c r="L940" s="146"/>
      <c r="M940" s="146"/>
      <c r="N940" s="146"/>
      <c r="O940" s="146"/>
      <c r="P940" s="146"/>
      <c r="Q940" s="146"/>
      <c r="R940" s="146"/>
      <c r="S940" s="146"/>
      <c r="T940" s="146"/>
      <c r="U940" s="146"/>
      <c r="V940" s="146"/>
      <c r="W940" s="146"/>
      <c r="X940" s="146"/>
      <c r="Y940" s="146"/>
      <c r="Z940" s="146"/>
      <c r="AA940" s="146"/>
    </row>
    <row r="941" spans="1:27" ht="15.75" customHeight="1" x14ac:dyDescent="0.2">
      <c r="A941" s="146"/>
      <c r="B941" s="146"/>
      <c r="C941" s="146"/>
      <c r="D941" s="146"/>
      <c r="E941" s="146"/>
      <c r="F941" s="146"/>
      <c r="G941" s="146"/>
      <c r="H941" s="146"/>
      <c r="I941" s="146"/>
      <c r="J941" s="146"/>
      <c r="K941" s="146"/>
      <c r="L941" s="146"/>
      <c r="M941" s="146"/>
      <c r="N941" s="146"/>
      <c r="O941" s="146"/>
      <c r="P941" s="146"/>
      <c r="Q941" s="146"/>
      <c r="R941" s="146"/>
      <c r="S941" s="146"/>
      <c r="T941" s="146"/>
      <c r="U941" s="146"/>
      <c r="V941" s="146"/>
      <c r="W941" s="146"/>
      <c r="X941" s="146"/>
      <c r="Y941" s="146"/>
      <c r="Z941" s="146"/>
      <c r="AA941" s="146"/>
    </row>
    <row r="942" spans="1:27" ht="15.75" customHeight="1" x14ac:dyDescent="0.2">
      <c r="A942" s="146"/>
      <c r="B942" s="146"/>
      <c r="C942" s="146"/>
      <c r="D942" s="146"/>
      <c r="E942" s="146"/>
      <c r="F942" s="146"/>
      <c r="G942" s="146"/>
      <c r="H942" s="146"/>
      <c r="I942" s="146"/>
      <c r="J942" s="146"/>
      <c r="K942" s="146"/>
      <c r="L942" s="146"/>
      <c r="M942" s="146"/>
      <c r="N942" s="146"/>
      <c r="O942" s="146"/>
      <c r="P942" s="146"/>
      <c r="Q942" s="146"/>
      <c r="R942" s="146"/>
      <c r="S942" s="146"/>
      <c r="T942" s="146"/>
      <c r="U942" s="146"/>
      <c r="V942" s="146"/>
      <c r="W942" s="146"/>
      <c r="X942" s="146"/>
      <c r="Y942" s="146"/>
      <c r="Z942" s="146"/>
      <c r="AA942" s="146"/>
    </row>
    <row r="943" spans="1:27" ht="15.75" customHeight="1" x14ac:dyDescent="0.2">
      <c r="A943" s="146"/>
      <c r="B943" s="146"/>
      <c r="C943" s="146"/>
      <c r="D943" s="146"/>
      <c r="E943" s="146"/>
      <c r="F943" s="146"/>
      <c r="G943" s="146"/>
      <c r="H943" s="146"/>
      <c r="I943" s="146"/>
      <c r="J943" s="146"/>
      <c r="K943" s="146"/>
      <c r="L943" s="146"/>
      <c r="M943" s="146"/>
      <c r="N943" s="146"/>
      <c r="O943" s="146"/>
      <c r="P943" s="146"/>
      <c r="Q943" s="146"/>
      <c r="R943" s="146"/>
      <c r="S943" s="146"/>
      <c r="T943" s="146"/>
      <c r="U943" s="146"/>
      <c r="V943" s="146"/>
      <c r="W943" s="146"/>
      <c r="X943" s="146"/>
      <c r="Y943" s="146"/>
      <c r="Z943" s="146"/>
      <c r="AA943" s="146"/>
    </row>
    <row r="944" spans="1:27" ht="15.75" customHeight="1" x14ac:dyDescent="0.2">
      <c r="A944" s="146"/>
      <c r="B944" s="146"/>
      <c r="C944" s="146"/>
      <c r="D944" s="146"/>
      <c r="E944" s="146"/>
      <c r="F944" s="146"/>
      <c r="G944" s="146"/>
      <c r="H944" s="146"/>
      <c r="I944" s="146"/>
      <c r="J944" s="146"/>
      <c r="K944" s="146"/>
      <c r="L944" s="146"/>
      <c r="M944" s="146"/>
      <c r="N944" s="146"/>
      <c r="O944" s="146"/>
      <c r="P944" s="146"/>
      <c r="Q944" s="146"/>
      <c r="R944" s="146"/>
      <c r="S944" s="146"/>
      <c r="T944" s="146"/>
      <c r="U944" s="146"/>
      <c r="V944" s="146"/>
      <c r="W944" s="146"/>
      <c r="X944" s="146"/>
      <c r="Y944" s="146"/>
      <c r="Z944" s="146"/>
      <c r="AA944" s="146"/>
    </row>
    <row r="945" spans="1:27" ht="15.75" customHeight="1" x14ac:dyDescent="0.2">
      <c r="A945" s="146"/>
      <c r="B945" s="146"/>
      <c r="C945" s="146"/>
      <c r="D945" s="146"/>
      <c r="E945" s="146"/>
      <c r="F945" s="146"/>
      <c r="G945" s="146"/>
      <c r="H945" s="146"/>
      <c r="I945" s="146"/>
      <c r="J945" s="146"/>
      <c r="K945" s="146"/>
      <c r="L945" s="146"/>
      <c r="M945" s="146"/>
      <c r="N945" s="146"/>
      <c r="O945" s="146"/>
      <c r="P945" s="146"/>
      <c r="Q945" s="146"/>
      <c r="R945" s="146"/>
      <c r="S945" s="146"/>
      <c r="T945" s="146"/>
      <c r="U945" s="146"/>
      <c r="V945" s="146"/>
      <c r="W945" s="146"/>
      <c r="X945" s="146"/>
      <c r="Y945" s="146"/>
      <c r="Z945" s="146"/>
      <c r="AA945" s="146"/>
    </row>
    <row r="946" spans="1:27" ht="15.75" customHeight="1" x14ac:dyDescent="0.2">
      <c r="A946" s="146"/>
      <c r="B946" s="146"/>
      <c r="C946" s="146"/>
      <c r="D946" s="146"/>
      <c r="E946" s="146"/>
      <c r="F946" s="146"/>
      <c r="G946" s="146"/>
      <c r="H946" s="146"/>
      <c r="I946" s="146"/>
      <c r="J946" s="146"/>
      <c r="K946" s="146"/>
      <c r="L946" s="146"/>
      <c r="M946" s="146"/>
      <c r="N946" s="146"/>
      <c r="O946" s="146"/>
      <c r="P946" s="146"/>
      <c r="Q946" s="146"/>
      <c r="R946" s="146"/>
      <c r="S946" s="146"/>
      <c r="T946" s="146"/>
      <c r="U946" s="146"/>
      <c r="V946" s="146"/>
      <c r="W946" s="146"/>
      <c r="X946" s="146"/>
      <c r="Y946" s="146"/>
      <c r="Z946" s="146"/>
      <c r="AA946" s="146"/>
    </row>
    <row r="947" spans="1:27" ht="15.75" customHeight="1" x14ac:dyDescent="0.2">
      <c r="A947" s="146"/>
      <c r="B947" s="146"/>
      <c r="C947" s="146"/>
      <c r="D947" s="146"/>
      <c r="E947" s="146"/>
      <c r="F947" s="146"/>
      <c r="G947" s="146"/>
      <c r="H947" s="146"/>
      <c r="I947" s="146"/>
      <c r="J947" s="146"/>
      <c r="K947" s="146"/>
      <c r="L947" s="146"/>
      <c r="M947" s="146"/>
      <c r="N947" s="146"/>
      <c r="O947" s="146"/>
      <c r="P947" s="146"/>
      <c r="Q947" s="146"/>
      <c r="R947" s="146"/>
      <c r="S947" s="146"/>
      <c r="T947" s="146"/>
      <c r="U947" s="146"/>
      <c r="V947" s="146"/>
      <c r="W947" s="146"/>
      <c r="X947" s="146"/>
      <c r="Y947" s="146"/>
      <c r="Z947" s="146"/>
      <c r="AA947" s="146"/>
    </row>
    <row r="948" spans="1:27" ht="15.75" customHeight="1" x14ac:dyDescent="0.2">
      <c r="A948" s="146"/>
      <c r="B948" s="146"/>
      <c r="C948" s="146"/>
      <c r="D948" s="146"/>
      <c r="E948" s="146"/>
      <c r="F948" s="146"/>
      <c r="G948" s="146"/>
      <c r="H948" s="146"/>
      <c r="I948" s="146"/>
      <c r="J948" s="146"/>
      <c r="K948" s="146"/>
      <c r="L948" s="146"/>
      <c r="M948" s="146"/>
      <c r="N948" s="146"/>
      <c r="O948" s="146"/>
      <c r="P948" s="146"/>
      <c r="Q948" s="146"/>
      <c r="R948" s="146"/>
      <c r="S948" s="146"/>
      <c r="T948" s="146"/>
      <c r="U948" s="146"/>
      <c r="V948" s="146"/>
      <c r="W948" s="146"/>
      <c r="X948" s="146"/>
      <c r="Y948" s="146"/>
      <c r="Z948" s="146"/>
      <c r="AA948" s="146"/>
    </row>
    <row r="949" spans="1:27" ht="15.75" customHeight="1" x14ac:dyDescent="0.2">
      <c r="A949" s="146"/>
      <c r="B949" s="146"/>
      <c r="C949" s="146"/>
      <c r="D949" s="146"/>
      <c r="E949" s="146"/>
      <c r="F949" s="146"/>
      <c r="G949" s="146"/>
      <c r="H949" s="146"/>
      <c r="I949" s="146"/>
      <c r="J949" s="146"/>
      <c r="K949" s="146"/>
      <c r="L949" s="146"/>
      <c r="M949" s="146"/>
      <c r="N949" s="146"/>
      <c r="O949" s="146"/>
      <c r="P949" s="146"/>
      <c r="Q949" s="146"/>
      <c r="R949" s="146"/>
      <c r="S949" s="146"/>
      <c r="T949" s="146"/>
      <c r="U949" s="146"/>
      <c r="V949" s="146"/>
      <c r="W949" s="146"/>
      <c r="X949" s="146"/>
      <c r="Y949" s="146"/>
      <c r="Z949" s="146"/>
      <c r="AA949" s="146"/>
    </row>
    <row r="950" spans="1:27" ht="15.75" customHeight="1" x14ac:dyDescent="0.2">
      <c r="A950" s="146"/>
      <c r="B950" s="146"/>
      <c r="C950" s="146"/>
      <c r="D950" s="146"/>
      <c r="E950" s="146"/>
      <c r="F950" s="146"/>
      <c r="G950" s="146"/>
      <c r="H950" s="146"/>
      <c r="I950" s="146"/>
      <c r="J950" s="146"/>
      <c r="K950" s="146"/>
      <c r="L950" s="146"/>
      <c r="M950" s="146"/>
      <c r="N950" s="146"/>
      <c r="O950" s="146"/>
      <c r="P950" s="146"/>
      <c r="Q950" s="146"/>
      <c r="R950" s="146"/>
      <c r="S950" s="146"/>
      <c r="T950" s="146"/>
      <c r="U950" s="146"/>
      <c r="V950" s="146"/>
      <c r="W950" s="146"/>
      <c r="X950" s="146"/>
      <c r="Y950" s="146"/>
      <c r="Z950" s="146"/>
      <c r="AA950" s="146"/>
    </row>
    <row r="951" spans="1:27" ht="15.75" customHeight="1" x14ac:dyDescent="0.2">
      <c r="A951" s="146"/>
      <c r="B951" s="146"/>
      <c r="C951" s="146"/>
      <c r="D951" s="146"/>
      <c r="E951" s="146"/>
      <c r="F951" s="146"/>
      <c r="G951" s="146"/>
      <c r="H951" s="146"/>
      <c r="I951" s="146"/>
      <c r="J951" s="146"/>
      <c r="K951" s="146"/>
      <c r="L951" s="146"/>
      <c r="M951" s="146"/>
      <c r="N951" s="146"/>
      <c r="O951" s="146"/>
      <c r="P951" s="146"/>
      <c r="Q951" s="146"/>
      <c r="R951" s="146"/>
      <c r="S951" s="146"/>
      <c r="T951" s="146"/>
      <c r="U951" s="146"/>
      <c r="V951" s="146"/>
      <c r="W951" s="146"/>
      <c r="X951" s="146"/>
      <c r="Y951" s="146"/>
      <c r="Z951" s="146"/>
      <c r="AA951" s="146"/>
    </row>
    <row r="952" spans="1:27" ht="15.75" customHeight="1" x14ac:dyDescent="0.2">
      <c r="A952" s="146"/>
      <c r="B952" s="146"/>
      <c r="C952" s="146"/>
      <c r="D952" s="146"/>
      <c r="E952" s="146"/>
      <c r="F952" s="146"/>
      <c r="G952" s="146"/>
      <c r="H952" s="146"/>
      <c r="I952" s="146"/>
      <c r="J952" s="146"/>
      <c r="K952" s="146"/>
      <c r="L952" s="146"/>
      <c r="M952" s="146"/>
      <c r="N952" s="146"/>
      <c r="O952" s="146"/>
      <c r="P952" s="146"/>
      <c r="Q952" s="146"/>
      <c r="R952" s="146"/>
      <c r="S952" s="146"/>
      <c r="T952" s="146"/>
      <c r="U952" s="146"/>
      <c r="V952" s="146"/>
      <c r="W952" s="146"/>
      <c r="X952" s="146"/>
      <c r="Y952" s="146"/>
      <c r="Z952" s="146"/>
      <c r="AA952" s="146"/>
    </row>
    <row r="953" spans="1:27" ht="15.75" customHeight="1" x14ac:dyDescent="0.2">
      <c r="A953" s="146"/>
      <c r="B953" s="146"/>
      <c r="C953" s="146"/>
      <c r="D953" s="146"/>
      <c r="E953" s="146"/>
      <c r="F953" s="146"/>
      <c r="G953" s="146"/>
      <c r="H953" s="146"/>
      <c r="I953" s="146"/>
      <c r="J953" s="146"/>
      <c r="K953" s="146"/>
      <c r="L953" s="146"/>
      <c r="M953" s="146"/>
      <c r="N953" s="146"/>
      <c r="O953" s="146"/>
      <c r="P953" s="146"/>
      <c r="Q953" s="146"/>
      <c r="R953" s="146"/>
      <c r="S953" s="146"/>
      <c r="T953" s="146"/>
      <c r="U953" s="146"/>
      <c r="V953" s="146"/>
      <c r="W953" s="146"/>
      <c r="X953" s="146"/>
      <c r="Y953" s="146"/>
      <c r="Z953" s="146"/>
      <c r="AA953" s="146"/>
    </row>
    <row r="954" spans="1:27" ht="15.75" customHeight="1" x14ac:dyDescent="0.2">
      <c r="A954" s="146"/>
      <c r="B954" s="146"/>
      <c r="C954" s="146"/>
      <c r="D954" s="146"/>
      <c r="E954" s="146"/>
      <c r="F954" s="146"/>
      <c r="G954" s="146"/>
      <c r="H954" s="146"/>
      <c r="I954" s="146"/>
      <c r="J954" s="146"/>
      <c r="K954" s="146"/>
      <c r="L954" s="146"/>
      <c r="M954" s="146"/>
      <c r="N954" s="146"/>
      <c r="O954" s="146"/>
      <c r="P954" s="146"/>
      <c r="Q954" s="146"/>
      <c r="R954" s="146"/>
      <c r="S954" s="146"/>
      <c r="T954" s="146"/>
      <c r="U954" s="146"/>
      <c r="V954" s="146"/>
      <c r="W954" s="146"/>
      <c r="X954" s="146"/>
      <c r="Y954" s="146"/>
      <c r="Z954" s="146"/>
      <c r="AA954" s="146"/>
    </row>
    <row r="955" spans="1:27" ht="15.75" customHeight="1" x14ac:dyDescent="0.2">
      <c r="A955" s="146"/>
      <c r="B955" s="146"/>
      <c r="C955" s="146"/>
      <c r="D955" s="146"/>
      <c r="E955" s="146"/>
      <c r="F955" s="146"/>
      <c r="G955" s="146"/>
      <c r="H955" s="146"/>
      <c r="I955" s="146"/>
      <c r="J955" s="146"/>
      <c r="K955" s="146"/>
      <c r="L955" s="146"/>
      <c r="M955" s="146"/>
      <c r="N955" s="146"/>
      <c r="O955" s="146"/>
      <c r="P955" s="146"/>
      <c r="Q955" s="146"/>
      <c r="R955" s="146"/>
      <c r="S955" s="146"/>
      <c r="T955" s="146"/>
      <c r="U955" s="146"/>
      <c r="V955" s="146"/>
      <c r="W955" s="146"/>
      <c r="X955" s="146"/>
      <c r="Y955" s="146"/>
      <c r="Z955" s="146"/>
      <c r="AA955" s="146"/>
    </row>
    <row r="956" spans="1:27" ht="15.75" customHeight="1" x14ac:dyDescent="0.2">
      <c r="A956" s="146"/>
      <c r="B956" s="146"/>
      <c r="C956" s="146"/>
      <c r="D956" s="146"/>
      <c r="E956" s="146"/>
      <c r="F956" s="146"/>
      <c r="G956" s="146"/>
      <c r="H956" s="146"/>
      <c r="I956" s="146"/>
      <c r="J956" s="146"/>
      <c r="K956" s="146"/>
      <c r="L956" s="146"/>
      <c r="M956" s="146"/>
      <c r="N956" s="146"/>
      <c r="O956" s="146"/>
      <c r="P956" s="146"/>
      <c r="Q956" s="146"/>
      <c r="R956" s="146"/>
      <c r="S956" s="146"/>
      <c r="T956" s="146"/>
      <c r="U956" s="146"/>
      <c r="V956" s="146"/>
      <c r="W956" s="146"/>
      <c r="X956" s="146"/>
      <c r="Y956" s="146"/>
      <c r="Z956" s="146"/>
      <c r="AA956" s="146"/>
    </row>
    <row r="957" spans="1:27" ht="15.75" customHeight="1" x14ac:dyDescent="0.2">
      <c r="A957" s="146"/>
      <c r="B957" s="146"/>
      <c r="C957" s="146"/>
      <c r="D957" s="146"/>
      <c r="E957" s="146"/>
      <c r="F957" s="146"/>
      <c r="G957" s="146"/>
      <c r="H957" s="146"/>
      <c r="I957" s="146"/>
      <c r="J957" s="146"/>
      <c r="K957" s="146"/>
      <c r="L957" s="146"/>
      <c r="M957" s="146"/>
      <c r="N957" s="146"/>
      <c r="O957" s="146"/>
      <c r="P957" s="146"/>
      <c r="Q957" s="146"/>
      <c r="R957" s="146"/>
      <c r="S957" s="146"/>
      <c r="T957" s="146"/>
      <c r="U957" s="146"/>
      <c r="V957" s="146"/>
      <c r="W957" s="146"/>
      <c r="X957" s="146"/>
      <c r="Y957" s="146"/>
      <c r="Z957" s="146"/>
      <c r="AA957" s="146"/>
    </row>
    <row r="958" spans="1:27" ht="15.75" customHeight="1" x14ac:dyDescent="0.2">
      <c r="A958" s="146"/>
      <c r="B958" s="146"/>
      <c r="C958" s="146"/>
      <c r="D958" s="146"/>
      <c r="E958" s="146"/>
      <c r="F958" s="146"/>
      <c r="G958" s="146"/>
      <c r="H958" s="146"/>
      <c r="I958" s="146"/>
      <c r="J958" s="146"/>
      <c r="K958" s="146"/>
      <c r="L958" s="146"/>
      <c r="M958" s="146"/>
      <c r="N958" s="146"/>
      <c r="O958" s="146"/>
      <c r="P958" s="146"/>
      <c r="Q958" s="146"/>
      <c r="R958" s="146"/>
      <c r="S958" s="146"/>
      <c r="T958" s="146"/>
      <c r="U958" s="146"/>
      <c r="V958" s="146"/>
      <c r="W958" s="146"/>
      <c r="X958" s="146"/>
      <c r="Y958" s="146"/>
      <c r="Z958" s="146"/>
      <c r="AA958" s="146"/>
    </row>
    <row r="959" spans="1:27" ht="15.75" customHeight="1" x14ac:dyDescent="0.2">
      <c r="A959" s="146"/>
      <c r="B959" s="146"/>
      <c r="C959" s="146"/>
      <c r="D959" s="146"/>
      <c r="E959" s="146"/>
      <c r="F959" s="146"/>
      <c r="G959" s="146"/>
      <c r="H959" s="146"/>
      <c r="I959" s="146"/>
      <c r="J959" s="146"/>
      <c r="K959" s="146"/>
      <c r="L959" s="146"/>
      <c r="M959" s="146"/>
      <c r="N959" s="146"/>
      <c r="O959" s="146"/>
      <c r="P959" s="146"/>
      <c r="Q959" s="146"/>
      <c r="R959" s="146"/>
      <c r="S959" s="146"/>
      <c r="T959" s="146"/>
      <c r="U959" s="146"/>
      <c r="V959" s="146"/>
      <c r="W959" s="146"/>
      <c r="X959" s="146"/>
      <c r="Y959" s="146"/>
      <c r="Z959" s="146"/>
      <c r="AA959" s="146"/>
    </row>
    <row r="960" spans="1:27" ht="15.75" customHeight="1" x14ac:dyDescent="0.2">
      <c r="A960" s="146"/>
      <c r="B960" s="146"/>
      <c r="C960" s="146"/>
      <c r="D960" s="146"/>
      <c r="E960" s="146"/>
      <c r="F960" s="146"/>
      <c r="G960" s="146"/>
      <c r="H960" s="146"/>
      <c r="I960" s="146"/>
      <c r="J960" s="146"/>
      <c r="K960" s="146"/>
      <c r="L960" s="146"/>
      <c r="M960" s="146"/>
      <c r="N960" s="146"/>
      <c r="O960" s="146"/>
      <c r="P960" s="146"/>
      <c r="Q960" s="146"/>
      <c r="R960" s="146"/>
      <c r="S960" s="146"/>
      <c r="T960" s="146"/>
      <c r="U960" s="146"/>
      <c r="V960" s="146"/>
      <c r="W960" s="146"/>
      <c r="X960" s="146"/>
      <c r="Y960" s="146"/>
      <c r="Z960" s="146"/>
      <c r="AA960" s="146"/>
    </row>
    <row r="961" spans="1:27" ht="15.75" customHeight="1" x14ac:dyDescent="0.2">
      <c r="A961" s="146"/>
      <c r="B961" s="146"/>
      <c r="C961" s="146"/>
      <c r="D961" s="146"/>
      <c r="E961" s="146"/>
      <c r="F961" s="146"/>
      <c r="G961" s="146"/>
      <c r="H961" s="146"/>
      <c r="I961" s="146"/>
      <c r="J961" s="146"/>
      <c r="K961" s="146"/>
      <c r="L961" s="146"/>
      <c r="M961" s="146"/>
      <c r="N961" s="146"/>
      <c r="O961" s="146"/>
      <c r="P961" s="146"/>
      <c r="Q961" s="146"/>
      <c r="R961" s="146"/>
      <c r="S961" s="146"/>
      <c r="T961" s="146"/>
      <c r="U961" s="146"/>
      <c r="V961" s="146"/>
      <c r="W961" s="146"/>
      <c r="X961" s="146"/>
      <c r="Y961" s="146"/>
      <c r="Z961" s="146"/>
      <c r="AA961" s="146"/>
    </row>
    <row r="962" spans="1:27" ht="15.75" customHeight="1" x14ac:dyDescent="0.2">
      <c r="A962" s="146"/>
      <c r="B962" s="146"/>
      <c r="C962" s="146"/>
      <c r="D962" s="146"/>
      <c r="E962" s="146"/>
      <c r="F962" s="146"/>
      <c r="G962" s="146"/>
      <c r="H962" s="146"/>
      <c r="I962" s="146"/>
      <c r="J962" s="146"/>
      <c r="K962" s="146"/>
      <c r="L962" s="146"/>
      <c r="M962" s="146"/>
      <c r="N962" s="146"/>
      <c r="O962" s="146"/>
      <c r="P962" s="146"/>
      <c r="Q962" s="146"/>
      <c r="R962" s="146"/>
      <c r="S962" s="146"/>
      <c r="T962" s="146"/>
      <c r="U962" s="146"/>
      <c r="V962" s="146"/>
      <c r="W962" s="146"/>
      <c r="X962" s="146"/>
      <c r="Y962" s="146"/>
      <c r="Z962" s="146"/>
      <c r="AA962" s="146"/>
    </row>
    <row r="963" spans="1:27" ht="15.75" customHeight="1" x14ac:dyDescent="0.2">
      <c r="A963" s="146"/>
      <c r="B963" s="146"/>
      <c r="C963" s="146"/>
      <c r="D963" s="146"/>
      <c r="E963" s="146"/>
      <c r="F963" s="146"/>
      <c r="G963" s="146"/>
      <c r="H963" s="146"/>
      <c r="I963" s="146"/>
      <c r="J963" s="146"/>
      <c r="K963" s="146"/>
      <c r="L963" s="146"/>
      <c r="M963" s="146"/>
      <c r="N963" s="146"/>
      <c r="O963" s="146"/>
      <c r="P963" s="146"/>
      <c r="Q963" s="146"/>
      <c r="R963" s="146"/>
      <c r="S963" s="146"/>
      <c r="T963" s="146"/>
      <c r="U963" s="146"/>
      <c r="V963" s="146"/>
      <c r="W963" s="146"/>
      <c r="X963" s="146"/>
      <c r="Y963" s="146"/>
      <c r="Z963" s="146"/>
      <c r="AA963" s="146"/>
    </row>
    <row r="964" spans="1:27" ht="15.75" customHeight="1" x14ac:dyDescent="0.2">
      <c r="A964" s="146"/>
      <c r="B964" s="146"/>
      <c r="C964" s="146"/>
      <c r="D964" s="146"/>
      <c r="E964" s="146"/>
      <c r="F964" s="146"/>
      <c r="G964" s="146"/>
      <c r="H964" s="146"/>
      <c r="I964" s="146"/>
      <c r="J964" s="146"/>
      <c r="K964" s="146"/>
      <c r="L964" s="146"/>
      <c r="M964" s="146"/>
      <c r="N964" s="146"/>
      <c r="O964" s="146"/>
      <c r="P964" s="146"/>
      <c r="Q964" s="146"/>
      <c r="R964" s="146"/>
      <c r="S964" s="146"/>
      <c r="T964" s="146"/>
      <c r="U964" s="146"/>
      <c r="V964" s="146"/>
      <c r="W964" s="146"/>
      <c r="X964" s="146"/>
      <c r="Y964" s="146"/>
      <c r="Z964" s="146"/>
      <c r="AA964" s="146"/>
    </row>
    <row r="965" spans="1:27" ht="15.75" customHeight="1" x14ac:dyDescent="0.2">
      <c r="A965" s="146"/>
      <c r="B965" s="146"/>
      <c r="C965" s="146"/>
      <c r="D965" s="146"/>
      <c r="E965" s="146"/>
      <c r="F965" s="146"/>
      <c r="G965" s="146"/>
      <c r="H965" s="146"/>
      <c r="I965" s="146"/>
      <c r="J965" s="146"/>
      <c r="K965" s="146"/>
      <c r="L965" s="146"/>
      <c r="M965" s="146"/>
      <c r="N965" s="146"/>
      <c r="O965" s="146"/>
      <c r="P965" s="146"/>
      <c r="Q965" s="146"/>
      <c r="R965" s="146"/>
      <c r="S965" s="146"/>
      <c r="T965" s="146"/>
      <c r="U965" s="146"/>
      <c r="V965" s="146"/>
      <c r="W965" s="146"/>
      <c r="X965" s="146"/>
      <c r="Y965" s="146"/>
      <c r="Z965" s="146"/>
      <c r="AA965" s="146"/>
    </row>
    <row r="966" spans="1:27" ht="15.75" customHeight="1" x14ac:dyDescent="0.2">
      <c r="A966" s="146"/>
      <c r="B966" s="146"/>
      <c r="C966" s="146"/>
      <c r="D966" s="146"/>
      <c r="E966" s="146"/>
      <c r="F966" s="146"/>
      <c r="G966" s="146"/>
      <c r="H966" s="146"/>
      <c r="I966" s="146"/>
      <c r="J966" s="146"/>
      <c r="K966" s="146"/>
      <c r="L966" s="146"/>
      <c r="M966" s="146"/>
      <c r="N966" s="146"/>
      <c r="O966" s="146"/>
      <c r="P966" s="146"/>
      <c r="Q966" s="146"/>
      <c r="R966" s="146"/>
      <c r="S966" s="146"/>
      <c r="T966" s="146"/>
      <c r="U966" s="146"/>
      <c r="V966" s="146"/>
      <c r="W966" s="146"/>
      <c r="X966" s="146"/>
      <c r="Y966" s="146"/>
      <c r="Z966" s="146"/>
      <c r="AA966" s="146"/>
    </row>
    <row r="967" spans="1:27" ht="15.75" customHeight="1" x14ac:dyDescent="0.2">
      <c r="A967" s="146"/>
      <c r="B967" s="146"/>
      <c r="C967" s="146"/>
      <c r="D967" s="146"/>
      <c r="E967" s="146"/>
      <c r="F967" s="146"/>
      <c r="G967" s="146"/>
      <c r="H967" s="146"/>
      <c r="I967" s="146"/>
      <c r="J967" s="146"/>
      <c r="K967" s="146"/>
      <c r="L967" s="146"/>
      <c r="M967" s="146"/>
      <c r="N967" s="146"/>
      <c r="O967" s="146"/>
      <c r="P967" s="146"/>
      <c r="Q967" s="146"/>
      <c r="R967" s="146"/>
      <c r="S967" s="146"/>
      <c r="T967" s="146"/>
      <c r="U967" s="146"/>
      <c r="V967" s="146"/>
      <c r="W967" s="146"/>
      <c r="X967" s="146"/>
      <c r="Y967" s="146"/>
      <c r="Z967" s="146"/>
      <c r="AA967" s="146"/>
    </row>
    <row r="968" spans="1:27" ht="15.75" customHeight="1" x14ac:dyDescent="0.2">
      <c r="A968" s="146"/>
      <c r="B968" s="146"/>
      <c r="C968" s="146"/>
      <c r="D968" s="146"/>
      <c r="E968" s="146"/>
      <c r="F968" s="146"/>
      <c r="G968" s="146"/>
      <c r="H968" s="146"/>
      <c r="I968" s="146"/>
      <c r="J968" s="146"/>
      <c r="K968" s="146"/>
      <c r="L968" s="146"/>
      <c r="M968" s="146"/>
      <c r="N968" s="146"/>
      <c r="O968" s="146"/>
      <c r="P968" s="146"/>
      <c r="Q968" s="146"/>
      <c r="R968" s="146"/>
      <c r="S968" s="146"/>
      <c r="T968" s="146"/>
      <c r="U968" s="146"/>
      <c r="V968" s="146"/>
      <c r="W968" s="146"/>
      <c r="X968" s="146"/>
      <c r="Y968" s="146"/>
      <c r="Z968" s="146"/>
      <c r="AA968" s="146"/>
    </row>
    <row r="969" spans="1:27" ht="15.75" customHeight="1" x14ac:dyDescent="0.2">
      <c r="A969" s="146"/>
      <c r="B969" s="146"/>
      <c r="C969" s="146"/>
      <c r="D969" s="146"/>
      <c r="E969" s="146"/>
      <c r="F969" s="146"/>
      <c r="G969" s="146"/>
      <c r="H969" s="146"/>
      <c r="I969" s="146"/>
      <c r="J969" s="146"/>
      <c r="K969" s="146"/>
      <c r="L969" s="146"/>
      <c r="M969" s="146"/>
      <c r="N969" s="146"/>
      <c r="O969" s="146"/>
      <c r="P969" s="146"/>
      <c r="Q969" s="146"/>
      <c r="R969" s="146"/>
      <c r="S969" s="146"/>
      <c r="T969" s="146"/>
      <c r="U969" s="146"/>
      <c r="V969" s="146"/>
      <c r="W969" s="146"/>
      <c r="X969" s="146"/>
      <c r="Y969" s="146"/>
      <c r="Z969" s="146"/>
      <c r="AA969" s="146"/>
    </row>
    <row r="970" spans="1:27" ht="15.75" customHeight="1" x14ac:dyDescent="0.2">
      <c r="A970" s="146"/>
      <c r="B970" s="146"/>
      <c r="C970" s="146"/>
      <c r="D970" s="146"/>
      <c r="E970" s="146"/>
      <c r="F970" s="146"/>
      <c r="G970" s="146"/>
      <c r="H970" s="146"/>
      <c r="I970" s="146"/>
      <c r="J970" s="146"/>
      <c r="K970" s="146"/>
      <c r="L970" s="146"/>
      <c r="M970" s="146"/>
      <c r="N970" s="146"/>
      <c r="O970" s="146"/>
      <c r="P970" s="146"/>
      <c r="Q970" s="146"/>
      <c r="R970" s="146"/>
      <c r="S970" s="146"/>
      <c r="T970" s="146"/>
      <c r="U970" s="146"/>
      <c r="V970" s="146"/>
      <c r="W970" s="146"/>
      <c r="X970" s="146"/>
      <c r="Y970" s="146"/>
      <c r="Z970" s="146"/>
      <c r="AA970" s="146"/>
    </row>
    <row r="971" spans="1:27" ht="15.75" customHeight="1" x14ac:dyDescent="0.2">
      <c r="A971" s="146"/>
      <c r="B971" s="146"/>
      <c r="C971" s="146"/>
      <c r="D971" s="146"/>
      <c r="E971" s="146"/>
      <c r="F971" s="146"/>
      <c r="G971" s="146"/>
      <c r="H971" s="146"/>
      <c r="I971" s="146"/>
      <c r="J971" s="146"/>
      <c r="K971" s="146"/>
      <c r="L971" s="146"/>
      <c r="M971" s="146"/>
      <c r="N971" s="146"/>
      <c r="O971" s="146"/>
      <c r="P971" s="146"/>
      <c r="Q971" s="146"/>
      <c r="R971" s="146"/>
      <c r="S971" s="146"/>
      <c r="T971" s="146"/>
      <c r="U971" s="146"/>
      <c r="V971" s="146"/>
      <c r="W971" s="146"/>
      <c r="X971" s="146"/>
      <c r="Y971" s="146"/>
      <c r="Z971" s="146"/>
      <c r="AA971" s="146"/>
    </row>
    <row r="972" spans="1:27" ht="15.75" customHeight="1" x14ac:dyDescent="0.2">
      <c r="A972" s="146"/>
      <c r="B972" s="146"/>
      <c r="C972" s="146"/>
      <c r="D972" s="146"/>
      <c r="E972" s="146"/>
      <c r="F972" s="146"/>
      <c r="G972" s="146"/>
      <c r="H972" s="146"/>
      <c r="I972" s="146"/>
      <c r="J972" s="146"/>
      <c r="K972" s="146"/>
      <c r="L972" s="146"/>
      <c r="M972" s="146"/>
      <c r="N972" s="146"/>
      <c r="O972" s="146"/>
      <c r="P972" s="146"/>
      <c r="Q972" s="146"/>
      <c r="R972" s="146"/>
      <c r="S972" s="146"/>
      <c r="T972" s="146"/>
      <c r="U972" s="146"/>
      <c r="V972" s="146"/>
      <c r="W972" s="146"/>
      <c r="X972" s="146"/>
      <c r="Y972" s="146"/>
      <c r="Z972" s="146"/>
      <c r="AA972" s="146"/>
    </row>
    <row r="973" spans="1:27" ht="15.75" customHeight="1" x14ac:dyDescent="0.2">
      <c r="A973" s="146"/>
      <c r="B973" s="146"/>
      <c r="C973" s="146"/>
      <c r="D973" s="146"/>
      <c r="E973" s="146"/>
      <c r="F973" s="146"/>
      <c r="G973" s="146"/>
      <c r="H973" s="146"/>
      <c r="I973" s="146"/>
      <c r="J973" s="146"/>
      <c r="K973" s="146"/>
      <c r="L973" s="146"/>
      <c r="M973" s="146"/>
      <c r="N973" s="146"/>
      <c r="O973" s="146"/>
      <c r="P973" s="146"/>
      <c r="Q973" s="146"/>
      <c r="R973" s="146"/>
      <c r="S973" s="146"/>
      <c r="T973" s="146"/>
      <c r="U973" s="146"/>
      <c r="V973" s="146"/>
      <c r="W973" s="146"/>
      <c r="X973" s="146"/>
      <c r="Y973" s="146"/>
      <c r="Z973" s="146"/>
      <c r="AA973" s="146"/>
    </row>
    <row r="974" spans="1:27" ht="15.75" customHeight="1" x14ac:dyDescent="0.2">
      <c r="A974" s="146"/>
      <c r="B974" s="146"/>
      <c r="C974" s="146"/>
      <c r="D974" s="146"/>
      <c r="E974" s="146"/>
      <c r="F974" s="146"/>
      <c r="G974" s="146"/>
      <c r="H974" s="146"/>
      <c r="I974" s="146"/>
      <c r="J974" s="146"/>
      <c r="K974" s="146"/>
      <c r="L974" s="146"/>
      <c r="M974" s="146"/>
      <c r="N974" s="146"/>
      <c r="O974" s="146"/>
      <c r="P974" s="146"/>
      <c r="Q974" s="146"/>
      <c r="R974" s="146"/>
      <c r="S974" s="146"/>
      <c r="T974" s="146"/>
      <c r="U974" s="146"/>
      <c r="V974" s="146"/>
      <c r="W974" s="146"/>
      <c r="X974" s="146"/>
      <c r="Y974" s="146"/>
      <c r="Z974" s="146"/>
      <c r="AA974" s="146"/>
    </row>
    <row r="975" spans="1:27" ht="15.75" customHeight="1" x14ac:dyDescent="0.2">
      <c r="A975" s="146"/>
      <c r="B975" s="146"/>
      <c r="C975" s="146"/>
      <c r="D975" s="146"/>
      <c r="E975" s="146"/>
      <c r="F975" s="146"/>
      <c r="G975" s="146"/>
      <c r="H975" s="146"/>
      <c r="I975" s="146"/>
      <c r="J975" s="146"/>
      <c r="K975" s="146"/>
      <c r="L975" s="146"/>
      <c r="M975" s="146"/>
      <c r="N975" s="146"/>
      <c r="O975" s="146"/>
      <c r="P975" s="146"/>
      <c r="Q975" s="146"/>
      <c r="R975" s="146"/>
      <c r="S975" s="146"/>
      <c r="T975" s="146"/>
      <c r="U975" s="146"/>
      <c r="V975" s="146"/>
      <c r="W975" s="146"/>
      <c r="X975" s="146"/>
      <c r="Y975" s="146"/>
      <c r="Z975" s="146"/>
      <c r="AA975" s="146"/>
    </row>
    <row r="976" spans="1:27" ht="15.75" customHeight="1" x14ac:dyDescent="0.2">
      <c r="A976" s="146"/>
      <c r="B976" s="146"/>
      <c r="C976" s="146"/>
      <c r="D976" s="146"/>
      <c r="E976" s="146"/>
      <c r="F976" s="146"/>
      <c r="G976" s="146"/>
      <c r="H976" s="146"/>
      <c r="I976" s="146"/>
      <c r="J976" s="146"/>
      <c r="K976" s="146"/>
      <c r="L976" s="146"/>
      <c r="M976" s="146"/>
      <c r="N976" s="146"/>
      <c r="O976" s="146"/>
      <c r="P976" s="146"/>
      <c r="Q976" s="146"/>
      <c r="R976" s="146"/>
      <c r="S976" s="146"/>
      <c r="T976" s="146"/>
      <c r="U976" s="146"/>
      <c r="V976" s="146"/>
      <c r="W976" s="146"/>
      <c r="X976" s="146"/>
      <c r="Y976" s="146"/>
      <c r="Z976" s="146"/>
      <c r="AA976" s="146"/>
    </row>
    <row r="977" spans="1:27" ht="15.75" customHeight="1" x14ac:dyDescent="0.2">
      <c r="A977" s="146"/>
      <c r="B977" s="146"/>
      <c r="C977" s="146"/>
      <c r="D977" s="146"/>
      <c r="E977" s="146"/>
      <c r="F977" s="146"/>
      <c r="G977" s="146"/>
      <c r="H977" s="146"/>
      <c r="I977" s="146"/>
      <c r="J977" s="146"/>
      <c r="K977" s="146"/>
      <c r="L977" s="146"/>
      <c r="M977" s="146"/>
      <c r="N977" s="146"/>
      <c r="O977" s="146"/>
      <c r="P977" s="146"/>
      <c r="Q977" s="146"/>
      <c r="R977" s="146"/>
      <c r="S977" s="146"/>
      <c r="T977" s="146"/>
      <c r="U977" s="146"/>
      <c r="V977" s="146"/>
      <c r="W977" s="146"/>
      <c r="X977" s="146"/>
      <c r="Y977" s="146"/>
      <c r="Z977" s="146"/>
      <c r="AA977" s="146"/>
    </row>
    <row r="978" spans="1:27" ht="15.75" customHeight="1" x14ac:dyDescent="0.2">
      <c r="A978" s="146"/>
      <c r="B978" s="146"/>
      <c r="C978" s="146"/>
      <c r="D978" s="146"/>
      <c r="E978" s="146"/>
      <c r="F978" s="146"/>
      <c r="G978" s="146"/>
      <c r="H978" s="146"/>
      <c r="I978" s="146"/>
      <c r="J978" s="146"/>
      <c r="K978" s="146"/>
      <c r="L978" s="146"/>
      <c r="M978" s="146"/>
      <c r="N978" s="146"/>
      <c r="O978" s="146"/>
      <c r="P978" s="146"/>
      <c r="Q978" s="146"/>
      <c r="R978" s="146"/>
      <c r="S978" s="146"/>
      <c r="T978" s="146"/>
      <c r="U978" s="146"/>
      <c r="V978" s="146"/>
      <c r="W978" s="146"/>
      <c r="X978" s="146"/>
      <c r="Y978" s="146"/>
      <c r="Z978" s="146"/>
      <c r="AA978" s="146"/>
    </row>
    <row r="979" spans="1:27" ht="15.75" customHeight="1" x14ac:dyDescent="0.2">
      <c r="A979" s="146"/>
      <c r="B979" s="146"/>
      <c r="C979" s="146"/>
      <c r="D979" s="146"/>
      <c r="E979" s="146"/>
      <c r="F979" s="146"/>
      <c r="G979" s="146"/>
      <c r="H979" s="146"/>
      <c r="I979" s="146"/>
      <c r="J979" s="146"/>
      <c r="K979" s="146"/>
      <c r="L979" s="146"/>
      <c r="M979" s="146"/>
      <c r="N979" s="146"/>
      <c r="O979" s="146"/>
      <c r="P979" s="146"/>
      <c r="Q979" s="146"/>
      <c r="R979" s="146"/>
      <c r="S979" s="146"/>
      <c r="T979" s="146"/>
      <c r="U979" s="146"/>
      <c r="V979" s="146"/>
      <c r="W979" s="146"/>
      <c r="X979" s="146"/>
      <c r="Y979" s="146"/>
      <c r="Z979" s="146"/>
      <c r="AA979" s="146"/>
    </row>
    <row r="980" spans="1:27" ht="15.75" customHeight="1" x14ac:dyDescent="0.2">
      <c r="A980" s="146"/>
      <c r="B980" s="146"/>
      <c r="C980" s="146"/>
      <c r="D980" s="146"/>
      <c r="E980" s="146"/>
      <c r="F980" s="146"/>
      <c r="G980" s="146"/>
      <c r="H980" s="146"/>
      <c r="I980" s="146"/>
      <c r="J980" s="146"/>
      <c r="K980" s="146"/>
      <c r="L980" s="146"/>
      <c r="M980" s="146"/>
      <c r="N980" s="146"/>
      <c r="O980" s="146"/>
      <c r="P980" s="146"/>
      <c r="Q980" s="146"/>
      <c r="R980" s="146"/>
      <c r="S980" s="146"/>
      <c r="T980" s="146"/>
      <c r="U980" s="146"/>
      <c r="V980" s="146"/>
      <c r="W980" s="146"/>
      <c r="X980" s="146"/>
      <c r="Y980" s="146"/>
      <c r="Z980" s="146"/>
      <c r="AA980" s="146"/>
    </row>
    <row r="981" spans="1:27" ht="15.75" customHeight="1" x14ac:dyDescent="0.2">
      <c r="A981" s="146"/>
      <c r="B981" s="146"/>
      <c r="C981" s="146"/>
      <c r="D981" s="146"/>
      <c r="E981" s="146"/>
      <c r="F981" s="146"/>
      <c r="G981" s="146"/>
      <c r="H981" s="146"/>
      <c r="I981" s="146"/>
      <c r="J981" s="146"/>
      <c r="K981" s="146"/>
      <c r="L981" s="146"/>
      <c r="M981" s="146"/>
      <c r="N981" s="146"/>
      <c r="O981" s="146"/>
      <c r="P981" s="146"/>
      <c r="Q981" s="146"/>
      <c r="R981" s="146"/>
      <c r="S981" s="146"/>
      <c r="T981" s="146"/>
      <c r="U981" s="146"/>
      <c r="V981" s="146"/>
      <c r="W981" s="146"/>
      <c r="X981" s="146"/>
      <c r="Y981" s="146"/>
      <c r="Z981" s="146"/>
      <c r="AA981" s="146"/>
    </row>
    <row r="982" spans="1:27" ht="15.75" customHeight="1" x14ac:dyDescent="0.2">
      <c r="A982" s="146"/>
      <c r="B982" s="146"/>
      <c r="C982" s="146"/>
      <c r="D982" s="146"/>
      <c r="E982" s="146"/>
      <c r="F982" s="146"/>
      <c r="G982" s="146"/>
      <c r="H982" s="146"/>
      <c r="I982" s="146"/>
      <c r="J982" s="146"/>
      <c r="K982" s="146"/>
      <c r="L982" s="146"/>
      <c r="M982" s="146"/>
      <c r="N982" s="146"/>
      <c r="O982" s="146"/>
      <c r="P982" s="146"/>
      <c r="Q982" s="146"/>
      <c r="R982" s="146"/>
      <c r="S982" s="146"/>
      <c r="T982" s="146"/>
      <c r="U982" s="146"/>
      <c r="V982" s="146"/>
      <c r="W982" s="146"/>
      <c r="X982" s="146"/>
      <c r="Y982" s="146"/>
      <c r="Z982" s="146"/>
      <c r="AA982" s="146"/>
    </row>
    <row r="983" spans="1:27" ht="15.75" customHeight="1" x14ac:dyDescent="0.2">
      <c r="A983" s="146"/>
      <c r="B983" s="146"/>
      <c r="C983" s="146"/>
      <c r="D983" s="146"/>
      <c r="E983" s="146"/>
      <c r="F983" s="146"/>
      <c r="G983" s="146"/>
      <c r="H983" s="146"/>
      <c r="I983" s="146"/>
      <c r="J983" s="146"/>
      <c r="K983" s="146"/>
      <c r="L983" s="146"/>
      <c r="M983" s="146"/>
      <c r="N983" s="146"/>
      <c r="O983" s="146"/>
      <c r="P983" s="146"/>
      <c r="Q983" s="146"/>
      <c r="R983" s="146"/>
      <c r="S983" s="146"/>
      <c r="T983" s="146"/>
      <c r="U983" s="146"/>
      <c r="V983" s="146"/>
      <c r="W983" s="146"/>
      <c r="X983" s="146"/>
      <c r="Y983" s="146"/>
      <c r="Z983" s="146"/>
      <c r="AA983" s="146"/>
    </row>
    <row r="984" spans="1:27" ht="15.75" customHeight="1" x14ac:dyDescent="0.2">
      <c r="A984" s="146"/>
      <c r="B984" s="146"/>
      <c r="C984" s="146"/>
      <c r="D984" s="146"/>
      <c r="E984" s="146"/>
      <c r="F984" s="146"/>
      <c r="G984" s="146"/>
      <c r="H984" s="146"/>
      <c r="I984" s="146"/>
      <c r="J984" s="146"/>
      <c r="K984" s="146"/>
      <c r="L984" s="146"/>
      <c r="M984" s="146"/>
      <c r="N984" s="146"/>
      <c r="O984" s="146"/>
      <c r="P984" s="146"/>
      <c r="Q984" s="146"/>
      <c r="R984" s="146"/>
      <c r="S984" s="146"/>
      <c r="T984" s="146"/>
      <c r="U984" s="146"/>
      <c r="V984" s="146"/>
      <c r="W984" s="146"/>
      <c r="X984" s="146"/>
      <c r="Y984" s="146"/>
      <c r="Z984" s="146"/>
      <c r="AA984" s="146"/>
    </row>
    <row r="985" spans="1:27" ht="15.75" customHeight="1" x14ac:dyDescent="0.2">
      <c r="A985" s="146"/>
      <c r="B985" s="146"/>
      <c r="C985" s="146"/>
      <c r="D985" s="146"/>
      <c r="E985" s="146"/>
      <c r="F985" s="146"/>
      <c r="G985" s="146"/>
      <c r="H985" s="146"/>
      <c r="I985" s="146"/>
      <c r="J985" s="146"/>
      <c r="K985" s="146"/>
      <c r="L985" s="146"/>
      <c r="M985" s="146"/>
      <c r="N985" s="146"/>
      <c r="O985" s="146"/>
      <c r="P985" s="146"/>
      <c r="Q985" s="146"/>
      <c r="R985" s="146"/>
      <c r="S985" s="146"/>
      <c r="T985" s="146"/>
      <c r="U985" s="146"/>
      <c r="V985" s="146"/>
      <c r="W985" s="146"/>
      <c r="X985" s="146"/>
      <c r="Y985" s="146"/>
      <c r="Z985" s="146"/>
      <c r="AA985" s="146"/>
    </row>
    <row r="986" spans="1:27" ht="15.75" customHeight="1" x14ac:dyDescent="0.2">
      <c r="A986" s="146"/>
      <c r="B986" s="146"/>
      <c r="C986" s="146"/>
      <c r="D986" s="146"/>
      <c r="E986" s="146"/>
      <c r="F986" s="146"/>
      <c r="G986" s="146"/>
      <c r="H986" s="146"/>
      <c r="I986" s="146"/>
      <c r="J986" s="146"/>
      <c r="K986" s="146"/>
      <c r="L986" s="146"/>
      <c r="M986" s="146"/>
      <c r="N986" s="146"/>
      <c r="O986" s="146"/>
      <c r="P986" s="146"/>
      <c r="Q986" s="146"/>
      <c r="R986" s="146"/>
      <c r="S986" s="146"/>
      <c r="T986" s="146"/>
      <c r="U986" s="146"/>
      <c r="V986" s="146"/>
      <c r="W986" s="146"/>
      <c r="X986" s="146"/>
      <c r="Y986" s="146"/>
      <c r="Z986" s="146"/>
      <c r="AA986" s="146"/>
    </row>
    <row r="987" spans="1:27" ht="15.75" customHeight="1" x14ac:dyDescent="0.2">
      <c r="A987" s="146"/>
      <c r="B987" s="146"/>
      <c r="C987" s="146"/>
      <c r="D987" s="146"/>
      <c r="E987" s="146"/>
      <c r="F987" s="146"/>
      <c r="G987" s="146"/>
      <c r="H987" s="146"/>
      <c r="I987" s="146"/>
      <c r="J987" s="146"/>
      <c r="K987" s="146"/>
      <c r="L987" s="146"/>
      <c r="M987" s="146"/>
      <c r="N987" s="146"/>
      <c r="O987" s="146"/>
      <c r="P987" s="146"/>
      <c r="Q987" s="146"/>
      <c r="R987" s="146"/>
      <c r="S987" s="146"/>
      <c r="T987" s="146"/>
      <c r="U987" s="146"/>
      <c r="V987" s="146"/>
      <c r="W987" s="146"/>
      <c r="X987" s="146"/>
      <c r="Y987" s="146"/>
      <c r="Z987" s="146"/>
      <c r="AA987" s="146"/>
    </row>
    <row r="988" spans="1:27" ht="15.75" customHeight="1" x14ac:dyDescent="0.2">
      <c r="A988" s="146"/>
      <c r="B988" s="146"/>
      <c r="C988" s="146"/>
      <c r="D988" s="146"/>
      <c r="E988" s="146"/>
      <c r="F988" s="146"/>
      <c r="G988" s="146"/>
      <c r="H988" s="146"/>
      <c r="I988" s="146"/>
      <c r="J988" s="146"/>
      <c r="K988" s="146"/>
      <c r="L988" s="146"/>
      <c r="M988" s="146"/>
      <c r="N988" s="146"/>
      <c r="O988" s="146"/>
      <c r="P988" s="146"/>
      <c r="Q988" s="146"/>
      <c r="R988" s="146"/>
      <c r="S988" s="146"/>
      <c r="T988" s="146"/>
      <c r="U988" s="146"/>
      <c r="V988" s="146"/>
      <c r="W988" s="146"/>
      <c r="X988" s="146"/>
      <c r="Y988" s="146"/>
      <c r="Z988" s="146"/>
      <c r="AA988" s="146"/>
    </row>
    <row r="989" spans="1:27" ht="15.75" customHeight="1" x14ac:dyDescent="0.2">
      <c r="A989" s="146"/>
      <c r="B989" s="146"/>
      <c r="C989" s="146"/>
      <c r="D989" s="146"/>
      <c r="E989" s="146"/>
      <c r="F989" s="146"/>
      <c r="G989" s="146"/>
      <c r="H989" s="146"/>
      <c r="I989" s="146"/>
      <c r="J989" s="146"/>
      <c r="K989" s="146"/>
      <c r="L989" s="146"/>
      <c r="M989" s="146"/>
      <c r="N989" s="146"/>
      <c r="O989" s="146"/>
      <c r="P989" s="146"/>
      <c r="Q989" s="146"/>
      <c r="R989" s="146"/>
      <c r="S989" s="146"/>
      <c r="T989" s="146"/>
      <c r="U989" s="146"/>
      <c r="V989" s="146"/>
      <c r="W989" s="146"/>
      <c r="X989" s="146"/>
      <c r="Y989" s="146"/>
      <c r="Z989" s="146"/>
      <c r="AA989" s="146"/>
    </row>
    <row r="990" spans="1:27" ht="15.75" customHeight="1" x14ac:dyDescent="0.2">
      <c r="A990" s="146"/>
      <c r="B990" s="146"/>
      <c r="C990" s="146"/>
      <c r="D990" s="146"/>
      <c r="E990" s="146"/>
      <c r="F990" s="146"/>
      <c r="G990" s="146"/>
      <c r="H990" s="146"/>
      <c r="I990" s="146"/>
      <c r="J990" s="146"/>
      <c r="K990" s="146"/>
      <c r="L990" s="146"/>
      <c r="M990" s="146"/>
      <c r="N990" s="146"/>
      <c r="O990" s="146"/>
      <c r="P990" s="146"/>
      <c r="Q990" s="146"/>
      <c r="R990" s="146"/>
      <c r="S990" s="146"/>
      <c r="T990" s="146"/>
      <c r="U990" s="146"/>
      <c r="V990" s="146"/>
      <c r="W990" s="146"/>
      <c r="X990" s="146"/>
      <c r="Y990" s="146"/>
      <c r="Z990" s="146"/>
      <c r="AA990" s="146"/>
    </row>
    <row r="991" spans="1:27" ht="15.75" customHeight="1" x14ac:dyDescent="0.2">
      <c r="A991" s="146"/>
      <c r="B991" s="146"/>
      <c r="C991" s="146"/>
      <c r="D991" s="146"/>
      <c r="E991" s="146"/>
      <c r="F991" s="146"/>
      <c r="G991" s="146"/>
      <c r="H991" s="146"/>
      <c r="I991" s="146"/>
      <c r="J991" s="146"/>
      <c r="K991" s="146"/>
      <c r="L991" s="146"/>
      <c r="M991" s="146"/>
      <c r="N991" s="146"/>
      <c r="O991" s="146"/>
      <c r="P991" s="146"/>
      <c r="Q991" s="146"/>
      <c r="R991" s="146"/>
      <c r="S991" s="146"/>
      <c r="T991" s="146"/>
      <c r="U991" s="146"/>
      <c r="V991" s="146"/>
      <c r="W991" s="146"/>
      <c r="X991" s="146"/>
      <c r="Y991" s="146"/>
      <c r="Z991" s="146"/>
      <c r="AA991" s="146"/>
    </row>
    <row r="992" spans="1:27" ht="15.75" customHeight="1" x14ac:dyDescent="0.2">
      <c r="A992" s="146"/>
      <c r="B992" s="146"/>
      <c r="C992" s="146"/>
      <c r="D992" s="146"/>
      <c r="E992" s="146"/>
      <c r="F992" s="146"/>
      <c r="G992" s="146"/>
      <c r="H992" s="146"/>
      <c r="I992" s="146"/>
      <c r="J992" s="146"/>
      <c r="K992" s="146"/>
      <c r="L992" s="146"/>
      <c r="M992" s="146"/>
      <c r="N992" s="146"/>
      <c r="O992" s="146"/>
      <c r="P992" s="146"/>
      <c r="Q992" s="146"/>
      <c r="R992" s="146"/>
      <c r="S992" s="146"/>
      <c r="T992" s="146"/>
      <c r="U992" s="146"/>
      <c r="V992" s="146"/>
      <c r="W992" s="146"/>
      <c r="X992" s="146"/>
      <c r="Y992" s="146"/>
      <c r="Z992" s="146"/>
      <c r="AA992" s="146"/>
    </row>
    <row r="993" spans="1:27" ht="15.75" customHeight="1" x14ac:dyDescent="0.2">
      <c r="A993" s="146"/>
      <c r="B993" s="146"/>
      <c r="C993" s="146"/>
      <c r="D993" s="146"/>
      <c r="E993" s="146"/>
      <c r="F993" s="146"/>
      <c r="G993" s="146"/>
      <c r="H993" s="146"/>
      <c r="I993" s="146"/>
      <c r="J993" s="146"/>
      <c r="K993" s="146"/>
      <c r="L993" s="146"/>
      <c r="M993" s="146"/>
      <c r="N993" s="146"/>
      <c r="O993" s="146"/>
      <c r="P993" s="146"/>
      <c r="Q993" s="146"/>
      <c r="R993" s="146"/>
      <c r="S993" s="146"/>
      <c r="T993" s="146"/>
      <c r="U993" s="146"/>
      <c r="V993" s="146"/>
      <c r="W993" s="146"/>
      <c r="X993" s="146"/>
      <c r="Y993" s="146"/>
      <c r="Z993" s="146"/>
      <c r="AA993" s="146"/>
    </row>
    <row r="994" spans="1:27" ht="15.75" customHeight="1" x14ac:dyDescent="0.2">
      <c r="A994" s="146"/>
      <c r="B994" s="146"/>
      <c r="C994" s="146"/>
      <c r="D994" s="146"/>
      <c r="E994" s="146"/>
      <c r="F994" s="146"/>
      <c r="G994" s="146"/>
      <c r="H994" s="146"/>
      <c r="I994" s="146"/>
      <c r="J994" s="146"/>
      <c r="K994" s="146"/>
      <c r="L994" s="146"/>
      <c r="M994" s="146"/>
      <c r="N994" s="146"/>
      <c r="O994" s="146"/>
      <c r="P994" s="146"/>
      <c r="Q994" s="146"/>
      <c r="R994" s="146"/>
      <c r="S994" s="146"/>
      <c r="T994" s="146"/>
      <c r="U994" s="146"/>
      <c r="V994" s="146"/>
      <c r="W994" s="146"/>
      <c r="X994" s="146"/>
      <c r="Y994" s="146"/>
      <c r="Z994" s="146"/>
      <c r="AA994" s="146"/>
    </row>
    <row r="995" spans="1:27" ht="15.75" customHeight="1" x14ac:dyDescent="0.2">
      <c r="A995" s="146"/>
      <c r="B995" s="146"/>
      <c r="C995" s="146"/>
      <c r="D995" s="146"/>
      <c r="E995" s="146"/>
      <c r="F995" s="146"/>
      <c r="G995" s="146"/>
      <c r="H995" s="146"/>
      <c r="I995" s="146"/>
      <c r="J995" s="146"/>
      <c r="K995" s="146"/>
      <c r="L995" s="146"/>
      <c r="M995" s="146"/>
      <c r="N995" s="146"/>
      <c r="O995" s="146"/>
      <c r="P995" s="146"/>
      <c r="Q995" s="146"/>
      <c r="R995" s="146"/>
      <c r="S995" s="146"/>
      <c r="T995" s="146"/>
      <c r="U995" s="146"/>
      <c r="V995" s="146"/>
      <c r="W995" s="146"/>
      <c r="X995" s="146"/>
      <c r="Y995" s="146"/>
      <c r="Z995" s="146"/>
      <c r="AA995" s="146"/>
    </row>
    <row r="996" spans="1:27" ht="15.75" customHeight="1" x14ac:dyDescent="0.2">
      <c r="A996" s="146"/>
      <c r="B996" s="146"/>
      <c r="C996" s="146"/>
      <c r="D996" s="146"/>
      <c r="E996" s="146"/>
      <c r="F996" s="146"/>
      <c r="G996" s="146"/>
      <c r="H996" s="146"/>
      <c r="I996" s="146"/>
      <c r="J996" s="146"/>
      <c r="K996" s="146"/>
      <c r="L996" s="146"/>
      <c r="M996" s="146"/>
      <c r="N996" s="146"/>
      <c r="O996" s="146"/>
      <c r="P996" s="146"/>
      <c r="Q996" s="146"/>
      <c r="R996" s="146"/>
      <c r="S996" s="146"/>
      <c r="T996" s="146"/>
      <c r="U996" s="146"/>
      <c r="V996" s="146"/>
      <c r="W996" s="146"/>
      <c r="X996" s="146"/>
      <c r="Y996" s="146"/>
      <c r="Z996" s="146"/>
      <c r="AA996" s="146"/>
    </row>
    <row r="997" spans="1:27" ht="15.75" customHeight="1" x14ac:dyDescent="0.2">
      <c r="A997" s="146"/>
      <c r="B997" s="146"/>
      <c r="C997" s="146"/>
      <c r="D997" s="146"/>
      <c r="E997" s="146"/>
      <c r="F997" s="146"/>
      <c r="G997" s="146"/>
      <c r="H997" s="146"/>
      <c r="I997" s="146"/>
      <c r="J997" s="146"/>
      <c r="K997" s="146"/>
      <c r="L997" s="146"/>
      <c r="M997" s="146"/>
      <c r="N997" s="146"/>
      <c r="O997" s="146"/>
      <c r="P997" s="146"/>
      <c r="Q997" s="146"/>
      <c r="R997" s="146"/>
      <c r="S997" s="146"/>
      <c r="T997" s="146"/>
      <c r="U997" s="146"/>
      <c r="V997" s="146"/>
      <c r="W997" s="146"/>
      <c r="X997" s="146"/>
      <c r="Y997" s="146"/>
      <c r="Z997" s="146"/>
      <c r="AA997" s="146"/>
    </row>
    <row r="998" spans="1:27" ht="15.75" customHeight="1" x14ac:dyDescent="0.2">
      <c r="A998" s="146"/>
      <c r="B998" s="146"/>
      <c r="C998" s="146"/>
      <c r="D998" s="146"/>
      <c r="E998" s="146"/>
      <c r="F998" s="146"/>
      <c r="G998" s="146"/>
      <c r="H998" s="146"/>
      <c r="I998" s="146"/>
      <c r="J998" s="146"/>
      <c r="K998" s="146"/>
      <c r="L998" s="146"/>
      <c r="M998" s="146"/>
      <c r="N998" s="146"/>
      <c r="O998" s="146"/>
      <c r="P998" s="146"/>
      <c r="Q998" s="146"/>
      <c r="R998" s="146"/>
      <c r="S998" s="146"/>
      <c r="T998" s="146"/>
      <c r="U998" s="146"/>
      <c r="V998" s="146"/>
      <c r="W998" s="146"/>
      <c r="X998" s="146"/>
      <c r="Y998" s="146"/>
      <c r="Z998" s="146"/>
      <c r="AA998" s="146"/>
    </row>
    <row r="999" spans="1:27" ht="15.75" customHeight="1" x14ac:dyDescent="0.2">
      <c r="A999" s="146"/>
      <c r="B999" s="146"/>
      <c r="C999" s="146"/>
      <c r="D999" s="146"/>
      <c r="E999" s="146"/>
      <c r="F999" s="146"/>
      <c r="G999" s="146"/>
      <c r="H999" s="146"/>
      <c r="I999" s="146"/>
      <c r="J999" s="146"/>
      <c r="K999" s="146"/>
      <c r="L999" s="146"/>
      <c r="M999" s="146"/>
      <c r="N999" s="146"/>
      <c r="O999" s="146"/>
      <c r="P999" s="146"/>
      <c r="Q999" s="146"/>
      <c r="R999" s="146"/>
      <c r="S999" s="146"/>
      <c r="T999" s="146"/>
      <c r="U999" s="146"/>
      <c r="V999" s="146"/>
      <c r="W999" s="146"/>
      <c r="X999" s="146"/>
      <c r="Y999" s="146"/>
      <c r="Z999" s="146"/>
      <c r="AA999" s="146"/>
    </row>
    <row r="1000" spans="1:27" ht="15.75" customHeight="1" x14ac:dyDescent="0.2">
      <c r="A1000" s="146"/>
      <c r="B1000" s="146"/>
      <c r="C1000" s="146"/>
      <c r="D1000" s="146"/>
      <c r="E1000" s="146"/>
      <c r="F1000" s="146"/>
      <c r="G1000" s="146"/>
      <c r="H1000" s="146"/>
      <c r="I1000" s="146"/>
      <c r="J1000" s="146"/>
      <c r="K1000" s="146"/>
      <c r="L1000" s="146"/>
      <c r="M1000" s="146"/>
      <c r="N1000" s="146"/>
      <c r="O1000" s="146"/>
      <c r="P1000" s="146"/>
      <c r="Q1000" s="146"/>
      <c r="R1000" s="146"/>
      <c r="S1000" s="146"/>
      <c r="T1000" s="146"/>
      <c r="U1000" s="146"/>
      <c r="V1000" s="146"/>
      <c r="W1000" s="146"/>
      <c r="X1000" s="146"/>
      <c r="Y1000" s="146"/>
      <c r="Z1000" s="146"/>
      <c r="AA1000" s="146"/>
    </row>
    <row r="1001" spans="1:27" ht="15.75" customHeight="1" x14ac:dyDescent="0.2">
      <c r="A1001" s="146"/>
      <c r="B1001" s="146"/>
      <c r="C1001" s="146"/>
      <c r="D1001" s="146"/>
      <c r="E1001" s="146"/>
      <c r="F1001" s="146"/>
      <c r="G1001" s="146"/>
      <c r="H1001" s="146"/>
      <c r="I1001" s="146"/>
      <c r="J1001" s="146"/>
      <c r="K1001" s="146"/>
      <c r="L1001" s="146"/>
      <c r="M1001" s="146"/>
      <c r="N1001" s="146"/>
      <c r="O1001" s="146"/>
      <c r="P1001" s="146"/>
      <c r="Q1001" s="146"/>
      <c r="R1001" s="146"/>
      <c r="S1001" s="146"/>
      <c r="T1001" s="146"/>
      <c r="U1001" s="146"/>
      <c r="V1001" s="146"/>
      <c r="W1001" s="146"/>
      <c r="X1001" s="146"/>
      <c r="Y1001" s="146"/>
      <c r="Z1001" s="146"/>
      <c r="AA1001" s="146"/>
    </row>
    <row r="1002" spans="1:27" ht="15.75" customHeight="1" x14ac:dyDescent="0.2">
      <c r="A1002" s="146"/>
      <c r="B1002" s="146"/>
      <c r="C1002" s="146"/>
      <c r="D1002" s="146"/>
      <c r="E1002" s="146"/>
      <c r="F1002" s="146"/>
      <c r="G1002" s="146"/>
      <c r="H1002" s="146"/>
      <c r="I1002" s="146"/>
      <c r="J1002" s="146"/>
      <c r="K1002" s="146"/>
      <c r="L1002" s="146"/>
      <c r="M1002" s="146"/>
      <c r="N1002" s="146"/>
      <c r="O1002" s="146"/>
      <c r="P1002" s="146"/>
      <c r="Q1002" s="146"/>
      <c r="R1002" s="146"/>
      <c r="S1002" s="146"/>
      <c r="T1002" s="146"/>
      <c r="U1002" s="146"/>
      <c r="V1002" s="146"/>
      <c r="W1002" s="146"/>
      <c r="X1002" s="146"/>
      <c r="Y1002" s="146"/>
      <c r="Z1002" s="146"/>
      <c r="AA1002" s="146"/>
    </row>
    <row r="1003" spans="1:27" ht="15.75" customHeight="1" x14ac:dyDescent="0.2">
      <c r="A1003" s="146"/>
      <c r="B1003" s="146"/>
      <c r="C1003" s="146"/>
      <c r="D1003" s="146"/>
      <c r="E1003" s="146"/>
      <c r="F1003" s="146"/>
      <c r="G1003" s="146"/>
      <c r="H1003" s="146"/>
      <c r="I1003" s="146"/>
      <c r="J1003" s="146"/>
      <c r="K1003" s="146"/>
      <c r="L1003" s="146"/>
      <c r="M1003" s="146"/>
      <c r="N1003" s="146"/>
      <c r="O1003" s="146"/>
      <c r="P1003" s="146"/>
      <c r="Q1003" s="146"/>
      <c r="R1003" s="146"/>
      <c r="S1003" s="146"/>
      <c r="T1003" s="146"/>
      <c r="U1003" s="146"/>
      <c r="V1003" s="146"/>
      <c r="W1003" s="146"/>
      <c r="X1003" s="146"/>
      <c r="Y1003" s="146"/>
      <c r="Z1003" s="146"/>
      <c r="AA1003" s="146"/>
    </row>
    <row r="1004" spans="1:27" ht="15.75" customHeight="1" x14ac:dyDescent="0.2">
      <c r="A1004" s="146"/>
      <c r="B1004" s="146"/>
      <c r="C1004" s="146"/>
      <c r="D1004" s="146"/>
      <c r="E1004" s="146"/>
      <c r="F1004" s="146"/>
      <c r="G1004" s="146"/>
      <c r="H1004" s="146"/>
      <c r="I1004" s="146"/>
      <c r="J1004" s="146"/>
      <c r="K1004" s="146"/>
      <c r="L1004" s="146"/>
      <c r="M1004" s="146"/>
      <c r="N1004" s="146"/>
      <c r="O1004" s="146"/>
      <c r="P1004" s="146"/>
      <c r="Q1004" s="146"/>
      <c r="R1004" s="146"/>
      <c r="S1004" s="146"/>
      <c r="T1004" s="146"/>
      <c r="U1004" s="146"/>
      <c r="V1004" s="146"/>
      <c r="W1004" s="146"/>
      <c r="X1004" s="146"/>
      <c r="Y1004" s="146"/>
      <c r="Z1004" s="146"/>
      <c r="AA1004" s="146"/>
    </row>
    <row r="1005" spans="1:27" ht="15.75" customHeight="1" x14ac:dyDescent="0.2">
      <c r="A1005" s="146"/>
      <c r="B1005" s="146"/>
      <c r="C1005" s="146"/>
      <c r="D1005" s="146"/>
      <c r="E1005" s="146"/>
      <c r="F1005" s="146"/>
      <c r="G1005" s="146"/>
      <c r="H1005" s="146"/>
      <c r="I1005" s="146"/>
      <c r="J1005" s="146"/>
      <c r="K1005" s="146"/>
      <c r="L1005" s="146"/>
      <c r="M1005" s="146"/>
      <c r="N1005" s="146"/>
      <c r="O1005" s="146"/>
      <c r="P1005" s="146"/>
      <c r="Q1005" s="146"/>
      <c r="R1005" s="146"/>
      <c r="S1005" s="146"/>
      <c r="T1005" s="146"/>
      <c r="U1005" s="146"/>
      <c r="V1005" s="146"/>
      <c r="W1005" s="146"/>
      <c r="X1005" s="146"/>
      <c r="Y1005" s="146"/>
      <c r="Z1005" s="146"/>
      <c r="AA1005" s="146"/>
    </row>
    <row r="1006" spans="1:27" ht="15.75" customHeight="1" x14ac:dyDescent="0.2">
      <c r="A1006" s="146"/>
      <c r="B1006" s="146"/>
      <c r="C1006" s="146"/>
      <c r="D1006" s="146"/>
      <c r="E1006" s="146"/>
      <c r="F1006" s="146"/>
      <c r="G1006" s="146"/>
      <c r="H1006" s="146"/>
      <c r="I1006" s="146"/>
      <c r="J1006" s="146"/>
      <c r="K1006" s="146"/>
      <c r="L1006" s="146"/>
      <c r="M1006" s="146"/>
      <c r="N1006" s="146"/>
      <c r="O1006" s="146"/>
      <c r="P1006" s="146"/>
      <c r="Q1006" s="146"/>
      <c r="R1006" s="146"/>
      <c r="S1006" s="146"/>
      <c r="T1006" s="146"/>
      <c r="U1006" s="146"/>
      <c r="V1006" s="146"/>
      <c r="W1006" s="146"/>
      <c r="X1006" s="146"/>
      <c r="Y1006" s="146"/>
      <c r="Z1006" s="146"/>
      <c r="AA1006" s="146"/>
    </row>
    <row r="1007" spans="1:27" ht="15.75" customHeight="1" x14ac:dyDescent="0.2">
      <c r="A1007" s="146"/>
      <c r="B1007" s="146"/>
      <c r="C1007" s="146"/>
      <c r="D1007" s="146"/>
      <c r="E1007" s="146"/>
      <c r="F1007" s="146"/>
      <c r="G1007" s="146"/>
      <c r="H1007" s="146"/>
      <c r="I1007" s="146"/>
      <c r="J1007" s="146"/>
      <c r="K1007" s="146"/>
      <c r="L1007" s="146"/>
      <c r="M1007" s="146"/>
      <c r="N1007" s="146"/>
      <c r="O1007" s="146"/>
      <c r="P1007" s="146"/>
      <c r="Q1007" s="146"/>
      <c r="R1007" s="146"/>
      <c r="S1007" s="146"/>
      <c r="T1007" s="146"/>
      <c r="U1007" s="146"/>
      <c r="V1007" s="146"/>
      <c r="W1007" s="146"/>
      <c r="X1007" s="146"/>
      <c r="Y1007" s="146"/>
      <c r="Z1007" s="146"/>
      <c r="AA1007" s="146"/>
    </row>
  </sheetData>
  <mergeCells count="47">
    <mergeCell ref="C24:D24"/>
    <mergeCell ref="C25:D25"/>
    <mergeCell ref="C26:D26"/>
    <mergeCell ref="C27:D27"/>
    <mergeCell ref="C28:D28"/>
    <mergeCell ref="B31:F31"/>
    <mergeCell ref="B71:F71"/>
    <mergeCell ref="B72:F72"/>
    <mergeCell ref="B44:F44"/>
    <mergeCell ref="B52:F52"/>
    <mergeCell ref="C59:G59"/>
    <mergeCell ref="C62:G62"/>
    <mergeCell ref="C63:G63"/>
    <mergeCell ref="B66:F70"/>
    <mergeCell ref="C40:D40"/>
    <mergeCell ref="C41:D41"/>
    <mergeCell ref="C32:D32"/>
    <mergeCell ref="C33:D33"/>
    <mergeCell ref="C34:D34"/>
    <mergeCell ref="C35:D35"/>
    <mergeCell ref="C36:D36"/>
    <mergeCell ref="C20:D20"/>
    <mergeCell ref="C21:D21"/>
    <mergeCell ref="C22:D22"/>
    <mergeCell ref="C23:D23"/>
    <mergeCell ref="B2:F6"/>
    <mergeCell ref="C16:D17"/>
    <mergeCell ref="B15:F15"/>
    <mergeCell ref="B16:B17"/>
    <mergeCell ref="E16:F16"/>
    <mergeCell ref="B19:F19"/>
    <mergeCell ref="C55:D55"/>
    <mergeCell ref="B56:D56"/>
    <mergeCell ref="B12:C13"/>
    <mergeCell ref="C53:D53"/>
    <mergeCell ref="C54:D54"/>
    <mergeCell ref="C29:D29"/>
    <mergeCell ref="C42:D42"/>
    <mergeCell ref="C50:D50"/>
    <mergeCell ref="C45:D45"/>
    <mergeCell ref="C46:D46"/>
    <mergeCell ref="C47:D47"/>
    <mergeCell ref="C48:D48"/>
    <mergeCell ref="C49:D49"/>
    <mergeCell ref="C37:D37"/>
    <mergeCell ref="C38:D38"/>
    <mergeCell ref="C39:D39"/>
  </mergeCells>
  <printOptions horizontalCentered="1"/>
  <pageMargins left="0.7" right="0.7" top="0.75" bottom="0.75" header="0.3" footer="0.3"/>
  <pageSetup paperSize="9" scale="37"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52"/>
  <sheetViews>
    <sheetView showGridLines="0" view="pageBreakPreview" zoomScale="40" zoomScaleNormal="55" zoomScaleSheetLayoutView="40" workbookViewId="0">
      <selection activeCell="C20" sqref="C20"/>
    </sheetView>
  </sheetViews>
  <sheetFormatPr defaultColWidth="12.625" defaultRowHeight="15" customHeight="1" x14ac:dyDescent="0.2"/>
  <cols>
    <col min="1" max="1" width="2.125" style="221" customWidth="1"/>
    <col min="2" max="2" width="10.25" style="221" customWidth="1"/>
    <col min="3" max="3" width="24.375" style="221" customWidth="1"/>
    <col min="4" max="7" width="25.25" style="221" customWidth="1"/>
    <col min="8" max="8" width="32.625" style="221" customWidth="1"/>
    <col min="9" max="9" width="21.75" style="221" customWidth="1"/>
    <col min="10" max="28" width="8.25" style="221" customWidth="1"/>
    <col min="29" max="29" width="13" style="221" customWidth="1"/>
    <col min="30" max="16384" width="12.625" style="221"/>
  </cols>
  <sheetData>
    <row r="1" spans="1:30" ht="14.25" x14ac:dyDescent="0.2">
      <c r="A1" s="219"/>
      <c r="B1" s="219"/>
      <c r="C1" s="220"/>
      <c r="D1" s="220"/>
      <c r="E1" s="220"/>
      <c r="F1" s="220"/>
      <c r="G1" s="220"/>
      <c r="H1" s="220"/>
      <c r="I1" s="219"/>
      <c r="J1" s="219"/>
      <c r="K1" s="219"/>
      <c r="L1" s="219"/>
      <c r="M1" s="219"/>
      <c r="N1" s="219"/>
      <c r="O1" s="219"/>
      <c r="P1" s="219"/>
      <c r="Q1" s="219"/>
      <c r="R1" s="219"/>
      <c r="S1" s="219"/>
      <c r="T1" s="219"/>
      <c r="U1" s="219"/>
      <c r="V1" s="219"/>
      <c r="W1" s="219"/>
      <c r="X1" s="219"/>
      <c r="Y1" s="219"/>
      <c r="Z1" s="219"/>
      <c r="AA1" s="219"/>
      <c r="AB1" s="219"/>
      <c r="AC1" s="219"/>
    </row>
    <row r="2" spans="1:30" ht="18.75" customHeight="1" x14ac:dyDescent="0.2">
      <c r="A2" s="222"/>
      <c r="B2" s="421" t="s">
        <v>719</v>
      </c>
      <c r="C2" s="422"/>
      <c r="D2" s="422"/>
      <c r="E2" s="422"/>
      <c r="F2" s="423"/>
      <c r="G2" s="423"/>
      <c r="H2" s="423"/>
      <c r="I2" s="424"/>
      <c r="J2" s="222"/>
      <c r="K2" s="223"/>
      <c r="L2" s="223"/>
      <c r="M2" s="222"/>
      <c r="N2" s="222"/>
      <c r="O2" s="222"/>
      <c r="P2" s="222"/>
      <c r="Q2" s="222"/>
      <c r="R2" s="222"/>
      <c r="S2" s="222"/>
      <c r="T2" s="222"/>
      <c r="U2" s="222"/>
      <c r="V2" s="222"/>
      <c r="W2" s="222"/>
      <c r="X2" s="222"/>
      <c r="Y2" s="222"/>
      <c r="Z2" s="224"/>
      <c r="AA2" s="224"/>
      <c r="AB2" s="224"/>
      <c r="AC2" s="224"/>
      <c r="AD2" s="219"/>
    </row>
    <row r="3" spans="1:30" ht="18.75" customHeight="1" x14ac:dyDescent="0.2">
      <c r="A3" s="222"/>
      <c r="B3" s="425"/>
      <c r="C3" s="426"/>
      <c r="D3" s="426"/>
      <c r="E3" s="426"/>
      <c r="F3" s="427"/>
      <c r="G3" s="427"/>
      <c r="H3" s="427"/>
      <c r="I3" s="428"/>
      <c r="J3" s="222"/>
      <c r="K3" s="223"/>
      <c r="L3" s="223"/>
      <c r="M3" s="222"/>
      <c r="N3" s="222"/>
      <c r="O3" s="222"/>
      <c r="P3" s="222"/>
      <c r="Q3" s="222"/>
      <c r="R3" s="222"/>
      <c r="S3" s="222"/>
      <c r="T3" s="222"/>
      <c r="U3" s="222"/>
      <c r="V3" s="222"/>
      <c r="W3" s="222"/>
      <c r="X3" s="222"/>
      <c r="Y3" s="222"/>
      <c r="Z3" s="224"/>
      <c r="AA3" s="224"/>
      <c r="AB3" s="224"/>
      <c r="AC3" s="224"/>
      <c r="AD3" s="219"/>
    </row>
    <row r="4" spans="1:30" ht="18.75" customHeight="1" x14ac:dyDescent="0.2">
      <c r="A4" s="222"/>
      <c r="B4" s="425"/>
      <c r="C4" s="426"/>
      <c r="D4" s="426"/>
      <c r="E4" s="426"/>
      <c r="F4" s="427"/>
      <c r="G4" s="427"/>
      <c r="H4" s="427"/>
      <c r="I4" s="428"/>
      <c r="J4" s="222"/>
      <c r="K4" s="223"/>
      <c r="L4" s="223"/>
      <c r="M4" s="222"/>
      <c r="N4" s="222"/>
      <c r="O4" s="222"/>
      <c r="P4" s="222"/>
      <c r="Q4" s="222"/>
      <c r="R4" s="222"/>
      <c r="S4" s="222"/>
      <c r="T4" s="222"/>
      <c r="U4" s="222"/>
      <c r="V4" s="222"/>
      <c r="W4" s="222"/>
      <c r="X4" s="222"/>
      <c r="Y4" s="222"/>
      <c r="Z4" s="224"/>
      <c r="AA4" s="224"/>
      <c r="AB4" s="224"/>
      <c r="AC4" s="224"/>
      <c r="AD4" s="219"/>
    </row>
    <row r="5" spans="1:30" ht="18.75" customHeight="1" x14ac:dyDescent="0.2">
      <c r="A5" s="222"/>
      <c r="B5" s="425"/>
      <c r="C5" s="426"/>
      <c r="D5" s="426"/>
      <c r="E5" s="426"/>
      <c r="F5" s="427"/>
      <c r="G5" s="427"/>
      <c r="H5" s="427"/>
      <c r="I5" s="428"/>
      <c r="J5" s="222"/>
      <c r="K5" s="223"/>
      <c r="L5" s="223"/>
      <c r="M5" s="222"/>
      <c r="N5" s="222"/>
      <c r="O5" s="222"/>
      <c r="P5" s="222"/>
      <c r="Q5" s="222"/>
      <c r="R5" s="222"/>
      <c r="S5" s="222"/>
      <c r="T5" s="222"/>
      <c r="U5" s="222"/>
      <c r="V5" s="222"/>
      <c r="W5" s="222"/>
      <c r="X5" s="222"/>
      <c r="Y5" s="222"/>
      <c r="Z5" s="224"/>
      <c r="AA5" s="224"/>
      <c r="AB5" s="224"/>
      <c r="AC5" s="224"/>
      <c r="AD5" s="219"/>
    </row>
    <row r="6" spans="1:30" ht="18.75" customHeight="1" x14ac:dyDescent="0.2">
      <c r="A6" s="222"/>
      <c r="B6" s="429"/>
      <c r="C6" s="430"/>
      <c r="D6" s="430"/>
      <c r="E6" s="430"/>
      <c r="F6" s="430"/>
      <c r="G6" s="430"/>
      <c r="H6" s="430"/>
      <c r="I6" s="431"/>
      <c r="J6" s="222"/>
      <c r="K6" s="223"/>
      <c r="L6" s="223"/>
      <c r="M6" s="222"/>
      <c r="N6" s="222"/>
      <c r="O6" s="222"/>
      <c r="P6" s="222"/>
      <c r="Q6" s="222"/>
      <c r="R6" s="222"/>
      <c r="S6" s="222"/>
      <c r="T6" s="222"/>
      <c r="U6" s="222"/>
      <c r="V6" s="222"/>
      <c r="W6" s="222"/>
      <c r="X6" s="222"/>
      <c r="Y6" s="222"/>
      <c r="Z6" s="224"/>
      <c r="AA6" s="224"/>
      <c r="AB6" s="224"/>
      <c r="AC6" s="224"/>
      <c r="AD6" s="219"/>
    </row>
    <row r="7" spans="1:30" ht="15" customHeight="1" x14ac:dyDescent="0.2">
      <c r="A7" s="225"/>
      <c r="B7" s="226"/>
      <c r="C7" s="226"/>
      <c r="D7" s="226"/>
      <c r="E7" s="226"/>
      <c r="F7" s="226"/>
      <c r="G7" s="226"/>
      <c r="H7" s="226"/>
      <c r="I7" s="226"/>
      <c r="J7" s="225"/>
      <c r="K7" s="227"/>
      <c r="L7" s="227"/>
      <c r="M7" s="225"/>
      <c r="N7" s="225"/>
      <c r="O7" s="225"/>
      <c r="P7" s="225"/>
      <c r="Q7" s="225"/>
      <c r="R7" s="225"/>
      <c r="S7" s="225"/>
      <c r="T7" s="225"/>
      <c r="U7" s="225"/>
      <c r="V7" s="225"/>
      <c r="W7" s="225"/>
      <c r="X7" s="225"/>
      <c r="Y7" s="225"/>
      <c r="Z7" s="225"/>
      <c r="AA7" s="225"/>
      <c r="AB7" s="225"/>
      <c r="AC7" s="225"/>
      <c r="AD7" s="219"/>
    </row>
    <row r="8" spans="1:30" ht="15" customHeight="1" x14ac:dyDescent="0.2">
      <c r="A8" s="225"/>
      <c r="B8" s="228" t="str">
        <f>'DADOS GERAIS'!B8</f>
        <v>Secretaria de Atenção Especializada à Saúde</v>
      </c>
      <c r="C8" s="229"/>
      <c r="D8" s="229"/>
      <c r="E8" s="229"/>
      <c r="F8" s="230"/>
      <c r="G8" s="6" t="str">
        <f>RESUMO!D8</f>
        <v>BDI Geral:</v>
      </c>
      <c r="H8" s="229" t="s">
        <v>18</v>
      </c>
      <c r="I8" s="251" t="s">
        <v>11</v>
      </c>
      <c r="J8" s="225"/>
      <c r="K8" s="227"/>
      <c r="L8" s="227"/>
      <c r="M8" s="225"/>
      <c r="N8" s="225"/>
      <c r="O8" s="225"/>
      <c r="P8" s="225"/>
      <c r="Q8" s="225"/>
      <c r="R8" s="225"/>
      <c r="S8" s="225"/>
      <c r="T8" s="225"/>
      <c r="U8" s="225"/>
      <c r="V8" s="225"/>
      <c r="W8" s="225"/>
      <c r="X8" s="225"/>
      <c r="Y8" s="225"/>
      <c r="Z8" s="225"/>
      <c r="AA8" s="225"/>
      <c r="AB8" s="225"/>
      <c r="AC8" s="225"/>
      <c r="AD8" s="219"/>
    </row>
    <row r="9" spans="1:30" ht="15" customHeight="1" x14ac:dyDescent="0.2">
      <c r="A9" s="225"/>
      <c r="B9" s="231" t="str">
        <f>'DADOS GERAIS'!B9</f>
        <v>Unidade Básica de Saúde Porte 1 - Área Construída: 389,78m²</v>
      </c>
      <c r="C9" s="232"/>
      <c r="D9" s="232"/>
      <c r="E9" s="232"/>
      <c r="F9" s="233"/>
      <c r="G9" s="109">
        <f>RESUMO!D9</f>
        <v>0.21970000000000001</v>
      </c>
      <c r="H9" s="234">
        <f>'ENCARGOS SOCIAIS'!F56</f>
        <v>0.47739999999999999</v>
      </c>
      <c r="I9" s="235" t="str">
        <f>'DADOS GERAIS'!C22</f>
        <v>05/11/2024</v>
      </c>
      <c r="J9" s="225"/>
      <c r="K9" s="227"/>
      <c r="L9" s="227"/>
      <c r="M9" s="225"/>
      <c r="N9" s="225"/>
      <c r="O9" s="225"/>
      <c r="P9" s="225"/>
      <c r="Q9" s="225"/>
      <c r="R9" s="225"/>
      <c r="S9" s="225"/>
      <c r="T9" s="225"/>
      <c r="U9" s="225"/>
      <c r="V9" s="225"/>
      <c r="W9" s="225"/>
      <c r="X9" s="225"/>
      <c r="Y9" s="225"/>
      <c r="Z9" s="225"/>
      <c r="AA9" s="225"/>
      <c r="AB9" s="225"/>
      <c r="AC9" s="225"/>
      <c r="AD9" s="219"/>
    </row>
    <row r="10" spans="1:30" ht="15" customHeight="1" x14ac:dyDescent="0.2">
      <c r="A10" s="225"/>
      <c r="B10" s="236"/>
      <c r="C10" s="224"/>
      <c r="D10" s="224"/>
      <c r="E10" s="224"/>
      <c r="F10" s="233"/>
      <c r="G10" s="9"/>
      <c r="H10" s="219"/>
      <c r="I10" s="252"/>
      <c r="J10" s="225"/>
      <c r="K10" s="227"/>
      <c r="L10" s="227"/>
      <c r="M10" s="225"/>
      <c r="N10" s="225"/>
      <c r="O10" s="225"/>
      <c r="P10" s="225"/>
      <c r="Q10" s="225"/>
      <c r="R10" s="225"/>
      <c r="S10" s="225"/>
      <c r="T10" s="225"/>
      <c r="U10" s="225"/>
      <c r="V10" s="225"/>
      <c r="W10" s="225"/>
      <c r="X10" s="225"/>
      <c r="Y10" s="225"/>
      <c r="Z10" s="225"/>
      <c r="AA10" s="225"/>
      <c r="AB10" s="225"/>
      <c r="AC10" s="225"/>
      <c r="AD10" s="219"/>
    </row>
    <row r="11" spans="1:30" ht="15" customHeight="1" x14ac:dyDescent="0.2">
      <c r="A11" s="225"/>
      <c r="B11" s="237" t="str">
        <f>'DADOS GERAIS'!B11</f>
        <v>Bancos:</v>
      </c>
      <c r="C11" s="238"/>
      <c r="D11" s="238"/>
      <c r="E11" s="238"/>
      <c r="F11" s="233"/>
      <c r="G11" s="9" t="str">
        <f>RESUMO!D11</f>
        <v>BDI Equipamentos:</v>
      </c>
      <c r="H11" s="238" t="s">
        <v>20</v>
      </c>
      <c r="I11" s="252" t="s">
        <v>12</v>
      </c>
      <c r="J11" s="225"/>
      <c r="K11" s="227"/>
      <c r="L11" s="227"/>
      <c r="M11" s="225"/>
      <c r="N11" s="225"/>
      <c r="O11" s="225"/>
      <c r="P11" s="225"/>
      <c r="Q11" s="225"/>
      <c r="R11" s="225"/>
      <c r="S11" s="225"/>
      <c r="T11" s="225"/>
      <c r="U11" s="225"/>
      <c r="V11" s="225"/>
      <c r="W11" s="225"/>
      <c r="X11" s="225"/>
      <c r="Y11" s="225"/>
      <c r="Z11" s="225"/>
      <c r="AA11" s="225"/>
      <c r="AB11" s="225"/>
      <c r="AC11" s="225"/>
      <c r="AD11" s="219"/>
    </row>
    <row r="12" spans="1:30" ht="15" customHeight="1" x14ac:dyDescent="0.2">
      <c r="A12" s="225"/>
      <c r="B12" s="432" t="str">
        <f>'DADOS GERAIS'!B12</f>
        <v>SINAPI (08/2024) - CPOS/CDHU (08/2024) - SBC (03/2024) - ORSE (08/2024) - EMOP (03/2024) - FDE-SP (04/2024)</v>
      </c>
      <c r="C12" s="433"/>
      <c r="D12" s="433"/>
      <c r="E12" s="433"/>
      <c r="F12" s="433"/>
      <c r="G12" s="109">
        <f>RESUMO!D12</f>
        <v>0.13500000000000001</v>
      </c>
      <c r="H12" s="234">
        <f>'ENCARGOS SOCIAIS'!E56</f>
        <v>0.85795980000000005</v>
      </c>
      <c r="I12" s="239" t="str">
        <f>'DADOS GERAIS'!C23</f>
        <v>03</v>
      </c>
      <c r="J12" s="225"/>
      <c r="K12" s="227"/>
      <c r="L12" s="227"/>
      <c r="M12" s="225"/>
      <c r="N12" s="225"/>
      <c r="O12" s="225"/>
      <c r="P12" s="225"/>
      <c r="Q12" s="225"/>
      <c r="R12" s="225"/>
      <c r="S12" s="225"/>
      <c r="T12" s="225"/>
      <c r="U12" s="225"/>
      <c r="V12" s="225"/>
      <c r="W12" s="225"/>
      <c r="X12" s="225"/>
      <c r="Y12" s="225"/>
      <c r="Z12" s="225"/>
      <c r="AA12" s="225"/>
      <c r="AB12" s="225"/>
      <c r="AC12" s="225"/>
      <c r="AD12" s="219"/>
    </row>
    <row r="13" spans="1:30" ht="15" customHeight="1" x14ac:dyDescent="0.2">
      <c r="A13" s="225"/>
      <c r="B13" s="434"/>
      <c r="C13" s="435"/>
      <c r="D13" s="435"/>
      <c r="E13" s="435"/>
      <c r="F13" s="435"/>
      <c r="G13" s="14"/>
      <c r="H13" s="240"/>
      <c r="I13" s="241"/>
      <c r="J13" s="225"/>
      <c r="K13" s="227"/>
      <c r="L13" s="227"/>
      <c r="M13" s="225"/>
      <c r="N13" s="225"/>
      <c r="O13" s="225"/>
      <c r="P13" s="225"/>
      <c r="Q13" s="225"/>
      <c r="R13" s="225"/>
      <c r="S13" s="225"/>
      <c r="T13" s="225"/>
      <c r="U13" s="225"/>
      <c r="V13" s="225"/>
      <c r="W13" s="225"/>
      <c r="X13" s="225"/>
      <c r="Y13" s="225"/>
      <c r="Z13" s="225"/>
      <c r="AA13" s="225"/>
      <c r="AB13" s="225"/>
      <c r="AC13" s="225"/>
      <c r="AD13" s="219"/>
    </row>
    <row r="14" spans="1:30" ht="8.25" customHeight="1" x14ac:dyDescent="0.2">
      <c r="A14" s="219"/>
      <c r="B14" s="242"/>
      <c r="C14" s="220"/>
      <c r="D14" s="220"/>
      <c r="E14" s="220"/>
      <c r="F14" s="220"/>
      <c r="G14" s="220"/>
      <c r="H14" s="220"/>
      <c r="I14" s="243"/>
      <c r="J14" s="244"/>
      <c r="K14" s="244"/>
      <c r="L14" s="244"/>
      <c r="M14" s="244"/>
      <c r="N14" s="244"/>
      <c r="O14" s="244"/>
      <c r="P14" s="244"/>
      <c r="Q14" s="244"/>
      <c r="R14" s="244"/>
      <c r="S14" s="244"/>
      <c r="T14" s="244"/>
      <c r="U14" s="244"/>
      <c r="V14" s="244"/>
      <c r="W14" s="244"/>
      <c r="X14" s="244"/>
      <c r="Y14" s="244"/>
      <c r="Z14" s="244"/>
      <c r="AA14" s="244"/>
      <c r="AB14" s="244"/>
      <c r="AC14" s="244"/>
    </row>
    <row r="15" spans="1:30" ht="25.5" x14ac:dyDescent="0.2">
      <c r="A15" s="219"/>
      <c r="B15" s="245" t="s">
        <v>21</v>
      </c>
      <c r="C15" s="246" t="s">
        <v>720</v>
      </c>
      <c r="D15" s="246" t="s">
        <v>721</v>
      </c>
      <c r="E15" s="436" t="s">
        <v>722</v>
      </c>
      <c r="F15" s="437"/>
      <c r="G15" s="437"/>
      <c r="H15" s="437"/>
      <c r="I15" s="438"/>
      <c r="J15" s="247"/>
      <c r="K15" s="247"/>
      <c r="L15" s="247"/>
      <c r="M15" s="247"/>
      <c r="N15" s="247"/>
      <c r="O15" s="247"/>
      <c r="P15" s="247"/>
      <c r="Q15" s="247"/>
      <c r="R15" s="247"/>
      <c r="S15" s="247"/>
      <c r="T15" s="247"/>
      <c r="U15" s="247"/>
      <c r="V15" s="247"/>
      <c r="W15" s="247"/>
      <c r="X15" s="247"/>
      <c r="Y15" s="247"/>
      <c r="Z15" s="247"/>
      <c r="AA15" s="247"/>
      <c r="AB15" s="247"/>
      <c r="AC15" s="248"/>
    </row>
    <row r="16" spans="1:30" ht="54" customHeight="1" x14ac:dyDescent="0.2">
      <c r="A16" s="219"/>
      <c r="B16" s="249">
        <v>1</v>
      </c>
      <c r="C16" s="250" t="s">
        <v>613</v>
      </c>
      <c r="D16" s="250" t="s">
        <v>723</v>
      </c>
      <c r="E16" s="418" t="s">
        <v>724</v>
      </c>
      <c r="F16" s="419"/>
      <c r="G16" s="419"/>
      <c r="H16" s="419"/>
      <c r="I16" s="420"/>
      <c r="J16" s="244"/>
      <c r="K16" s="244"/>
      <c r="L16" s="244"/>
      <c r="M16" s="244"/>
      <c r="N16" s="244"/>
      <c r="O16" s="244"/>
      <c r="P16" s="244"/>
      <c r="Q16" s="244"/>
      <c r="R16" s="244"/>
      <c r="S16" s="244"/>
      <c r="T16" s="244"/>
      <c r="U16" s="244"/>
      <c r="V16" s="244"/>
      <c r="W16" s="244"/>
      <c r="X16" s="244"/>
      <c r="Y16" s="244"/>
      <c r="Z16" s="244"/>
      <c r="AA16" s="244"/>
      <c r="AB16" s="244"/>
      <c r="AC16" s="244"/>
    </row>
    <row r="17" spans="1:29" ht="54" customHeight="1" x14ac:dyDescent="0.2">
      <c r="A17" s="219"/>
      <c r="B17" s="249">
        <v>2</v>
      </c>
      <c r="C17" s="250" t="s">
        <v>815</v>
      </c>
      <c r="D17" s="250" t="s">
        <v>1226</v>
      </c>
      <c r="E17" s="418" t="s">
        <v>727</v>
      </c>
      <c r="F17" s="419"/>
      <c r="G17" s="419"/>
      <c r="H17" s="419"/>
      <c r="I17" s="420"/>
      <c r="J17" s="244"/>
      <c r="K17" s="244"/>
      <c r="L17" s="244"/>
      <c r="M17" s="244"/>
      <c r="N17" s="244"/>
      <c r="O17" s="244"/>
      <c r="P17" s="244"/>
      <c r="Q17" s="244"/>
      <c r="R17" s="244"/>
      <c r="S17" s="244"/>
      <c r="T17" s="244"/>
      <c r="U17" s="244"/>
      <c r="V17" s="244"/>
      <c r="W17" s="244"/>
      <c r="X17" s="244"/>
      <c r="Y17" s="244"/>
      <c r="Z17" s="244"/>
      <c r="AA17" s="244"/>
      <c r="AB17" s="244"/>
      <c r="AC17" s="244"/>
    </row>
    <row r="18" spans="1:29" ht="54" customHeight="1" x14ac:dyDescent="0.2">
      <c r="A18" s="219"/>
      <c r="B18" s="249">
        <v>3</v>
      </c>
      <c r="C18" s="250" t="s">
        <v>1195</v>
      </c>
      <c r="D18" s="250" t="s">
        <v>1227</v>
      </c>
      <c r="E18" s="418" t="s">
        <v>727</v>
      </c>
      <c r="F18" s="419"/>
      <c r="G18" s="419"/>
      <c r="H18" s="419"/>
      <c r="I18" s="420"/>
      <c r="J18" s="244"/>
      <c r="K18" s="244"/>
      <c r="L18" s="244"/>
      <c r="M18" s="244"/>
      <c r="N18" s="244"/>
      <c r="O18" s="244"/>
      <c r="P18" s="244"/>
      <c r="Q18" s="244"/>
      <c r="R18" s="244"/>
      <c r="S18" s="244"/>
      <c r="T18" s="244"/>
      <c r="U18" s="244"/>
      <c r="V18" s="244"/>
      <c r="W18" s="244"/>
      <c r="X18" s="244"/>
      <c r="Y18" s="244"/>
      <c r="Z18" s="244"/>
      <c r="AA18" s="244"/>
      <c r="AB18" s="244"/>
      <c r="AC18" s="244"/>
    </row>
    <row r="19" spans="1:29" ht="54" customHeight="1" x14ac:dyDescent="0.2">
      <c r="A19" s="219"/>
      <c r="B19" s="249">
        <v>4</v>
      </c>
      <c r="C19" s="250" t="s">
        <v>817</v>
      </c>
      <c r="D19" s="250" t="s">
        <v>1228</v>
      </c>
      <c r="E19" s="418" t="s">
        <v>726</v>
      </c>
      <c r="F19" s="419"/>
      <c r="G19" s="419"/>
      <c r="H19" s="419"/>
      <c r="I19" s="420"/>
      <c r="J19" s="244"/>
      <c r="K19" s="244"/>
      <c r="L19" s="244"/>
      <c r="M19" s="244"/>
      <c r="N19" s="244"/>
      <c r="O19" s="244"/>
      <c r="P19" s="244"/>
      <c r="Q19" s="244"/>
      <c r="R19" s="244"/>
      <c r="S19" s="244"/>
      <c r="T19" s="244"/>
      <c r="U19" s="244"/>
      <c r="V19" s="244"/>
      <c r="W19" s="244"/>
      <c r="X19" s="244"/>
      <c r="Y19" s="244"/>
      <c r="Z19" s="244"/>
      <c r="AA19" s="244"/>
      <c r="AB19" s="244"/>
      <c r="AC19" s="244"/>
    </row>
    <row r="20" spans="1:29" ht="54" customHeight="1" x14ac:dyDescent="0.2">
      <c r="A20" s="219"/>
      <c r="B20" s="249">
        <v>5</v>
      </c>
      <c r="C20" s="250" t="s">
        <v>820</v>
      </c>
      <c r="D20" s="250" t="s">
        <v>1229</v>
      </c>
      <c r="E20" s="418" t="s">
        <v>726</v>
      </c>
      <c r="F20" s="419"/>
      <c r="G20" s="419"/>
      <c r="H20" s="419"/>
      <c r="I20" s="420"/>
      <c r="J20" s="244"/>
      <c r="K20" s="244"/>
      <c r="L20" s="244"/>
      <c r="M20" s="244"/>
      <c r="N20" s="244"/>
      <c r="O20" s="244"/>
      <c r="P20" s="244"/>
      <c r="Q20" s="244"/>
      <c r="R20" s="244"/>
      <c r="S20" s="244"/>
      <c r="T20" s="244"/>
      <c r="U20" s="244"/>
      <c r="V20" s="244"/>
      <c r="W20" s="244"/>
      <c r="X20" s="244"/>
      <c r="Y20" s="244"/>
      <c r="Z20" s="244"/>
      <c r="AA20" s="244"/>
      <c r="AB20" s="244"/>
      <c r="AC20" s="244"/>
    </row>
    <row r="21" spans="1:29" ht="54" customHeight="1" x14ac:dyDescent="0.2">
      <c r="A21" s="219"/>
      <c r="B21" s="249">
        <v>6</v>
      </c>
      <c r="C21" s="250" t="s">
        <v>391</v>
      </c>
      <c r="D21" s="250" t="s">
        <v>725</v>
      </c>
      <c r="E21" s="418" t="s">
        <v>724</v>
      </c>
      <c r="F21" s="419"/>
      <c r="G21" s="419"/>
      <c r="H21" s="419"/>
      <c r="I21" s="420"/>
      <c r="J21" s="244"/>
      <c r="K21" s="244"/>
      <c r="L21" s="244"/>
      <c r="M21" s="244"/>
      <c r="N21" s="244"/>
      <c r="O21" s="244"/>
      <c r="P21" s="244"/>
      <c r="Q21" s="244"/>
      <c r="R21" s="244"/>
      <c r="S21" s="244"/>
      <c r="T21" s="244"/>
      <c r="U21" s="244"/>
      <c r="V21" s="244"/>
      <c r="W21" s="244"/>
      <c r="X21" s="244"/>
      <c r="Y21" s="244"/>
      <c r="Z21" s="244"/>
      <c r="AA21" s="244"/>
      <c r="AB21" s="244"/>
      <c r="AC21" s="244"/>
    </row>
    <row r="22" spans="1:29" ht="54" customHeight="1" x14ac:dyDescent="0.2">
      <c r="A22" s="219"/>
      <c r="B22" s="249">
        <v>7</v>
      </c>
      <c r="C22" s="250" t="s">
        <v>822</v>
      </c>
      <c r="D22" s="250" t="s">
        <v>814</v>
      </c>
      <c r="E22" s="418" t="s">
        <v>767</v>
      </c>
      <c r="F22" s="419"/>
      <c r="G22" s="419"/>
      <c r="H22" s="419"/>
      <c r="I22" s="420"/>
      <c r="J22" s="244"/>
      <c r="K22" s="244"/>
      <c r="L22" s="244"/>
      <c r="M22" s="244"/>
      <c r="N22" s="244"/>
      <c r="O22" s="244"/>
      <c r="P22" s="244"/>
      <c r="Q22" s="244"/>
      <c r="R22" s="244"/>
      <c r="S22" s="244"/>
      <c r="T22" s="244"/>
      <c r="U22" s="244"/>
      <c r="V22" s="244"/>
      <c r="W22" s="244"/>
      <c r="X22" s="244"/>
      <c r="Y22" s="244"/>
      <c r="Z22" s="244"/>
      <c r="AA22" s="244"/>
      <c r="AB22" s="244"/>
      <c r="AC22" s="244"/>
    </row>
    <row r="23" spans="1:29" ht="54" customHeight="1" x14ac:dyDescent="0.2">
      <c r="A23" s="219"/>
      <c r="B23" s="249">
        <v>8</v>
      </c>
      <c r="C23" s="250" t="s">
        <v>214</v>
      </c>
      <c r="D23" s="278" t="s">
        <v>1218</v>
      </c>
      <c r="E23" s="418" t="s">
        <v>766</v>
      </c>
      <c r="F23" s="419"/>
      <c r="G23" s="419"/>
      <c r="H23" s="419"/>
      <c r="I23" s="420"/>
      <c r="J23" s="244"/>
      <c r="K23" s="244"/>
      <c r="L23" s="244"/>
      <c r="M23" s="244"/>
      <c r="N23" s="244"/>
      <c r="O23" s="244"/>
      <c r="P23" s="244"/>
      <c r="Q23" s="244"/>
      <c r="R23" s="244"/>
      <c r="S23" s="244"/>
      <c r="T23" s="244"/>
      <c r="U23" s="244"/>
      <c r="V23" s="244"/>
      <c r="W23" s="244"/>
      <c r="X23" s="244"/>
      <c r="Y23" s="244"/>
      <c r="Z23" s="244"/>
      <c r="AA23" s="244"/>
      <c r="AB23" s="244"/>
      <c r="AC23" s="244"/>
    </row>
    <row r="24" spans="1:29" ht="54" customHeight="1" x14ac:dyDescent="0.2">
      <c r="A24" s="219"/>
      <c r="B24" s="249">
        <v>9</v>
      </c>
      <c r="C24" s="250" t="s">
        <v>1213</v>
      </c>
      <c r="D24" s="250" t="s">
        <v>1210</v>
      </c>
      <c r="E24" s="418" t="s">
        <v>1211</v>
      </c>
      <c r="F24" s="419"/>
      <c r="G24" s="419"/>
      <c r="H24" s="419"/>
      <c r="I24" s="420"/>
      <c r="J24" s="244"/>
      <c r="K24" s="244"/>
      <c r="L24" s="244"/>
      <c r="M24" s="244"/>
      <c r="N24" s="244"/>
      <c r="O24" s="244"/>
      <c r="P24" s="244"/>
      <c r="Q24" s="244"/>
      <c r="R24" s="244"/>
      <c r="S24" s="244"/>
      <c r="T24" s="244"/>
      <c r="U24" s="244"/>
      <c r="V24" s="244"/>
      <c r="W24" s="244"/>
      <c r="X24" s="244"/>
      <c r="Y24" s="244"/>
      <c r="Z24" s="244"/>
      <c r="AA24" s="244"/>
      <c r="AB24" s="244"/>
      <c r="AC24" s="244"/>
    </row>
    <row r="25" spans="1:29" ht="54" customHeight="1" x14ac:dyDescent="0.2">
      <c r="A25" s="219"/>
      <c r="B25" s="249">
        <v>10</v>
      </c>
      <c r="C25" s="250" t="s">
        <v>53</v>
      </c>
      <c r="D25" s="250" t="s">
        <v>1230</v>
      </c>
      <c r="E25" s="418" t="s">
        <v>726</v>
      </c>
      <c r="F25" s="419"/>
      <c r="G25" s="419"/>
      <c r="H25" s="419"/>
      <c r="I25" s="420"/>
      <c r="J25" s="244"/>
      <c r="K25" s="244"/>
      <c r="L25" s="244"/>
      <c r="M25" s="244"/>
      <c r="N25" s="244"/>
      <c r="O25" s="244"/>
      <c r="P25" s="244"/>
      <c r="Q25" s="244"/>
      <c r="R25" s="244"/>
      <c r="S25" s="244"/>
      <c r="T25" s="244"/>
      <c r="U25" s="244"/>
      <c r="V25" s="244"/>
      <c r="W25" s="244"/>
      <c r="X25" s="244"/>
      <c r="Y25" s="244"/>
      <c r="Z25" s="244"/>
      <c r="AA25" s="244"/>
      <c r="AB25" s="244"/>
      <c r="AC25" s="244"/>
    </row>
    <row r="26" spans="1:29" ht="54" customHeight="1" x14ac:dyDescent="0.2">
      <c r="A26" s="219"/>
      <c r="B26" s="249">
        <v>11</v>
      </c>
      <c r="C26" s="250" t="s">
        <v>831</v>
      </c>
      <c r="D26" s="250" t="s">
        <v>809</v>
      </c>
      <c r="E26" s="418" t="s">
        <v>808</v>
      </c>
      <c r="F26" s="419"/>
      <c r="G26" s="419"/>
      <c r="H26" s="419"/>
      <c r="I26" s="420"/>
      <c r="J26" s="244"/>
      <c r="K26" s="244"/>
      <c r="L26" s="244"/>
      <c r="M26" s="244"/>
      <c r="N26" s="244"/>
      <c r="O26" s="244"/>
      <c r="P26" s="244"/>
      <c r="Q26" s="244"/>
      <c r="R26" s="244"/>
      <c r="S26" s="244"/>
      <c r="T26" s="244"/>
      <c r="U26" s="244"/>
      <c r="V26" s="244"/>
      <c r="W26" s="244"/>
      <c r="X26" s="244"/>
      <c r="Y26" s="244"/>
      <c r="Z26" s="244"/>
      <c r="AA26" s="244"/>
      <c r="AB26" s="244"/>
      <c r="AC26" s="244"/>
    </row>
    <row r="27" spans="1:29" ht="54" customHeight="1" x14ac:dyDescent="0.2">
      <c r="A27" s="219"/>
      <c r="B27" s="249">
        <v>12</v>
      </c>
      <c r="C27" s="250" t="s">
        <v>834</v>
      </c>
      <c r="D27" s="250" t="s">
        <v>807</v>
      </c>
      <c r="E27" s="418" t="s">
        <v>808</v>
      </c>
      <c r="F27" s="419"/>
      <c r="G27" s="419"/>
      <c r="H27" s="419"/>
      <c r="I27" s="420"/>
      <c r="J27" s="244"/>
      <c r="K27" s="244"/>
      <c r="L27" s="244"/>
      <c r="M27" s="244"/>
      <c r="N27" s="244"/>
      <c r="O27" s="244"/>
      <c r="P27" s="244"/>
      <c r="Q27" s="244"/>
      <c r="R27" s="244"/>
      <c r="S27" s="244"/>
      <c r="T27" s="244"/>
      <c r="U27" s="244"/>
      <c r="V27" s="244"/>
      <c r="W27" s="244"/>
      <c r="X27" s="244"/>
      <c r="Y27" s="244"/>
      <c r="Z27" s="244"/>
      <c r="AA27" s="244"/>
      <c r="AB27" s="244"/>
      <c r="AC27" s="244"/>
    </row>
    <row r="28" spans="1:29" ht="54" customHeight="1" x14ac:dyDescent="0.2">
      <c r="A28" s="219"/>
      <c r="B28" s="249">
        <v>13</v>
      </c>
      <c r="C28" s="250" t="s">
        <v>837</v>
      </c>
      <c r="D28" s="280" t="s">
        <v>1286</v>
      </c>
      <c r="E28" s="418" t="s">
        <v>1287</v>
      </c>
      <c r="F28" s="419"/>
      <c r="G28" s="419"/>
      <c r="H28" s="419"/>
      <c r="I28" s="420"/>
      <c r="J28" s="244"/>
      <c r="K28" s="244"/>
      <c r="L28" s="244"/>
      <c r="M28" s="244"/>
      <c r="N28" s="244"/>
      <c r="O28" s="244"/>
      <c r="P28" s="244"/>
      <c r="Q28" s="244"/>
      <c r="R28" s="244"/>
      <c r="S28" s="244"/>
      <c r="T28" s="244"/>
      <c r="U28" s="244"/>
      <c r="V28" s="244"/>
      <c r="W28" s="244"/>
      <c r="X28" s="244"/>
      <c r="Y28" s="244"/>
      <c r="Z28" s="244"/>
      <c r="AA28" s="244"/>
      <c r="AB28" s="244"/>
      <c r="AC28" s="244"/>
    </row>
    <row r="29" spans="1:29" ht="54" customHeight="1" x14ac:dyDescent="0.2">
      <c r="A29" s="219"/>
      <c r="B29" s="249">
        <v>14</v>
      </c>
      <c r="C29" s="250" t="s">
        <v>392</v>
      </c>
      <c r="D29" s="280" t="s">
        <v>1219</v>
      </c>
      <c r="E29" s="418" t="s">
        <v>1287</v>
      </c>
      <c r="F29" s="419"/>
      <c r="G29" s="419"/>
      <c r="H29" s="419"/>
      <c r="I29" s="420"/>
      <c r="J29" s="244"/>
      <c r="K29" s="244"/>
      <c r="L29" s="244"/>
      <c r="M29" s="244"/>
      <c r="N29" s="244"/>
      <c r="O29" s="244"/>
      <c r="P29" s="244"/>
      <c r="Q29" s="244"/>
      <c r="R29" s="244"/>
      <c r="S29" s="244"/>
      <c r="T29" s="244"/>
      <c r="U29" s="244"/>
      <c r="V29" s="244"/>
      <c r="W29" s="244"/>
      <c r="X29" s="244"/>
      <c r="Y29" s="244"/>
      <c r="Z29" s="244"/>
      <c r="AA29" s="244"/>
      <c r="AB29" s="244"/>
      <c r="AC29" s="244"/>
    </row>
    <row r="30" spans="1:29" ht="54" customHeight="1" x14ac:dyDescent="0.2">
      <c r="A30" s="219"/>
      <c r="B30" s="249">
        <v>15</v>
      </c>
      <c r="C30" s="250" t="s">
        <v>393</v>
      </c>
      <c r="D30" s="280" t="s">
        <v>1220</v>
      </c>
      <c r="E30" s="418" t="s">
        <v>1287</v>
      </c>
      <c r="F30" s="419"/>
      <c r="G30" s="419"/>
      <c r="H30" s="419"/>
      <c r="I30" s="420"/>
      <c r="J30" s="244"/>
      <c r="K30" s="244"/>
      <c r="L30" s="244"/>
      <c r="M30" s="244"/>
      <c r="N30" s="244"/>
      <c r="O30" s="244"/>
      <c r="P30" s="244"/>
      <c r="Q30" s="244"/>
      <c r="R30" s="244"/>
      <c r="S30" s="244"/>
      <c r="T30" s="244"/>
      <c r="U30" s="244"/>
      <c r="V30" s="244"/>
      <c r="W30" s="244"/>
      <c r="X30" s="244"/>
      <c r="Y30" s="244"/>
      <c r="Z30" s="244"/>
      <c r="AA30" s="244"/>
      <c r="AB30" s="244"/>
      <c r="AC30" s="244"/>
    </row>
    <row r="31" spans="1:29" ht="54" customHeight="1" x14ac:dyDescent="0.2">
      <c r="A31" s="219"/>
      <c r="B31" s="249">
        <v>16</v>
      </c>
      <c r="C31" s="250" t="s">
        <v>621</v>
      </c>
      <c r="D31" s="279" t="s">
        <v>773</v>
      </c>
      <c r="E31" s="418" t="s">
        <v>727</v>
      </c>
      <c r="F31" s="419"/>
      <c r="G31" s="419"/>
      <c r="H31" s="419"/>
      <c r="I31" s="420"/>
      <c r="J31" s="244"/>
      <c r="K31" s="244"/>
      <c r="L31" s="244"/>
      <c r="M31" s="244"/>
      <c r="N31" s="244"/>
      <c r="O31" s="244"/>
      <c r="P31" s="244"/>
      <c r="Q31" s="244"/>
      <c r="R31" s="244"/>
      <c r="S31" s="244"/>
      <c r="T31" s="244"/>
      <c r="U31" s="244"/>
      <c r="V31" s="244"/>
      <c r="W31" s="244"/>
      <c r="X31" s="244"/>
      <c r="Y31" s="244"/>
      <c r="Z31" s="244"/>
      <c r="AA31" s="244"/>
      <c r="AB31" s="244"/>
      <c r="AC31" s="244"/>
    </row>
    <row r="32" spans="1:29" ht="54" customHeight="1" x14ac:dyDescent="0.2">
      <c r="A32" s="219"/>
      <c r="B32" s="249">
        <v>17</v>
      </c>
      <c r="C32" s="250" t="s">
        <v>793</v>
      </c>
      <c r="D32" s="280" t="s">
        <v>810</v>
      </c>
      <c r="E32" s="418" t="s">
        <v>812</v>
      </c>
      <c r="F32" s="419"/>
      <c r="G32" s="419"/>
      <c r="H32" s="419"/>
      <c r="I32" s="420"/>
      <c r="J32" s="244"/>
      <c r="K32" s="244"/>
      <c r="L32" s="244"/>
      <c r="M32" s="244"/>
      <c r="N32" s="244"/>
      <c r="O32" s="244"/>
      <c r="P32" s="244"/>
      <c r="Q32" s="244"/>
      <c r="R32" s="244"/>
      <c r="S32" s="244"/>
      <c r="T32" s="244"/>
      <c r="U32" s="244"/>
      <c r="V32" s="244"/>
      <c r="W32" s="244"/>
      <c r="X32" s="244"/>
      <c r="Y32" s="244"/>
      <c r="Z32" s="244"/>
      <c r="AA32" s="244"/>
      <c r="AB32" s="244"/>
      <c r="AC32" s="244"/>
    </row>
    <row r="33" spans="1:29" ht="54" customHeight="1" x14ac:dyDescent="0.2">
      <c r="A33" s="219"/>
      <c r="B33" s="249">
        <v>18</v>
      </c>
      <c r="C33" s="250" t="s">
        <v>840</v>
      </c>
      <c r="D33" s="280" t="s">
        <v>810</v>
      </c>
      <c r="E33" s="418" t="s">
        <v>811</v>
      </c>
      <c r="F33" s="419"/>
      <c r="G33" s="419"/>
      <c r="H33" s="419"/>
      <c r="I33" s="420"/>
      <c r="J33" s="244"/>
      <c r="K33" s="244"/>
      <c r="L33" s="244"/>
      <c r="M33" s="244"/>
      <c r="N33" s="244"/>
      <c r="O33" s="244"/>
      <c r="P33" s="244"/>
      <c r="Q33" s="244"/>
      <c r="R33" s="244"/>
      <c r="S33" s="244"/>
      <c r="T33" s="244"/>
      <c r="U33" s="244"/>
      <c r="V33" s="244"/>
      <c r="W33" s="244"/>
      <c r="X33" s="244"/>
      <c r="Y33" s="244"/>
      <c r="Z33" s="244"/>
      <c r="AA33" s="244"/>
      <c r="AB33" s="244"/>
      <c r="AC33" s="244"/>
    </row>
    <row r="34" spans="1:29" ht="54" customHeight="1" x14ac:dyDescent="0.2">
      <c r="A34" s="219"/>
      <c r="B34" s="249">
        <v>19</v>
      </c>
      <c r="C34" s="250" t="s">
        <v>842</v>
      </c>
      <c r="D34" s="280" t="s">
        <v>810</v>
      </c>
      <c r="E34" s="418" t="s">
        <v>813</v>
      </c>
      <c r="F34" s="419"/>
      <c r="G34" s="419"/>
      <c r="H34" s="419"/>
      <c r="I34" s="420"/>
      <c r="J34" s="244"/>
      <c r="K34" s="244"/>
      <c r="L34" s="244"/>
      <c r="M34" s="244"/>
      <c r="N34" s="244"/>
      <c r="O34" s="244"/>
      <c r="P34" s="244"/>
      <c r="Q34" s="244"/>
      <c r="R34" s="244"/>
      <c r="S34" s="244"/>
      <c r="T34" s="244"/>
      <c r="U34" s="244"/>
      <c r="V34" s="244"/>
      <c r="W34" s="244"/>
      <c r="X34" s="244"/>
      <c r="Y34" s="244"/>
      <c r="Z34" s="244"/>
      <c r="AA34" s="244"/>
      <c r="AB34" s="244"/>
      <c r="AC34" s="244"/>
    </row>
    <row r="35" spans="1:29" ht="54" customHeight="1" x14ac:dyDescent="0.2">
      <c r="A35" s="219"/>
      <c r="B35" s="249">
        <v>20</v>
      </c>
      <c r="C35" s="250" t="s">
        <v>845</v>
      </c>
      <c r="D35" s="279" t="s">
        <v>1231</v>
      </c>
      <c r="E35" s="418" t="s">
        <v>726</v>
      </c>
      <c r="F35" s="419"/>
      <c r="G35" s="419"/>
      <c r="H35" s="419"/>
      <c r="I35" s="420"/>
      <c r="J35" s="244"/>
      <c r="K35" s="244"/>
      <c r="L35" s="244"/>
      <c r="M35" s="244"/>
      <c r="N35" s="244"/>
      <c r="O35" s="244"/>
      <c r="P35" s="244"/>
      <c r="Q35" s="244"/>
      <c r="R35" s="244"/>
      <c r="S35" s="244"/>
      <c r="T35" s="244"/>
      <c r="U35" s="244"/>
      <c r="V35" s="244"/>
      <c r="W35" s="244"/>
      <c r="X35" s="244"/>
      <c r="Y35" s="244"/>
      <c r="Z35" s="244"/>
      <c r="AA35" s="244"/>
      <c r="AB35" s="244"/>
      <c r="AC35" s="244"/>
    </row>
    <row r="36" spans="1:29" ht="54" customHeight="1" x14ac:dyDescent="0.2">
      <c r="A36" s="219"/>
      <c r="B36" s="249">
        <v>21</v>
      </c>
      <c r="C36" s="250" t="s">
        <v>618</v>
      </c>
      <c r="D36" s="250" t="s">
        <v>774</v>
      </c>
      <c r="E36" s="418" t="s">
        <v>726</v>
      </c>
      <c r="F36" s="419"/>
      <c r="G36" s="419"/>
      <c r="H36" s="419"/>
      <c r="I36" s="420"/>
      <c r="J36" s="244"/>
      <c r="K36" s="244"/>
      <c r="L36" s="244"/>
      <c r="M36" s="244"/>
      <c r="N36" s="244"/>
      <c r="O36" s="244"/>
      <c r="P36" s="244"/>
      <c r="Q36" s="244"/>
      <c r="R36" s="244"/>
      <c r="S36" s="244"/>
      <c r="T36" s="244"/>
      <c r="U36" s="244"/>
      <c r="V36" s="244"/>
      <c r="W36" s="244"/>
      <c r="X36" s="244"/>
      <c r="Y36" s="244"/>
      <c r="Z36" s="244"/>
      <c r="AA36" s="244"/>
      <c r="AB36" s="244"/>
      <c r="AC36" s="244"/>
    </row>
    <row r="37" spans="1:29" ht="54" customHeight="1" x14ac:dyDescent="0.2">
      <c r="A37" s="219"/>
      <c r="B37" s="249">
        <v>22</v>
      </c>
      <c r="C37" s="250" t="s">
        <v>1203</v>
      </c>
      <c r="D37" s="250" t="s">
        <v>1232</v>
      </c>
      <c r="E37" s="418" t="s">
        <v>724</v>
      </c>
      <c r="F37" s="419"/>
      <c r="G37" s="419"/>
      <c r="H37" s="419"/>
      <c r="I37" s="420"/>
      <c r="J37" s="244"/>
      <c r="K37" s="244"/>
      <c r="L37" s="244"/>
      <c r="M37" s="244"/>
      <c r="N37" s="244"/>
      <c r="O37" s="244"/>
      <c r="P37" s="244"/>
      <c r="Q37" s="244"/>
      <c r="R37" s="244"/>
      <c r="S37" s="244"/>
      <c r="T37" s="244"/>
      <c r="U37" s="244"/>
      <c r="V37" s="244"/>
      <c r="W37" s="244"/>
      <c r="X37" s="244"/>
      <c r="Y37" s="244"/>
      <c r="Z37" s="244"/>
      <c r="AA37" s="244"/>
      <c r="AB37" s="244"/>
      <c r="AC37" s="244"/>
    </row>
    <row r="38" spans="1:29" ht="54" customHeight="1" x14ac:dyDescent="0.2">
      <c r="A38" s="219"/>
      <c r="B38" s="249">
        <v>23</v>
      </c>
      <c r="C38" s="250" t="s">
        <v>635</v>
      </c>
      <c r="D38" s="280" t="s">
        <v>1221</v>
      </c>
      <c r="E38" s="418" t="s">
        <v>768</v>
      </c>
      <c r="F38" s="419"/>
      <c r="G38" s="419"/>
      <c r="H38" s="419"/>
      <c r="I38" s="420"/>
      <c r="J38" s="244"/>
      <c r="K38" s="244"/>
      <c r="L38" s="244"/>
      <c r="M38" s="244"/>
      <c r="N38" s="244"/>
      <c r="O38" s="244"/>
      <c r="P38" s="244"/>
      <c r="Q38" s="244"/>
      <c r="R38" s="244"/>
      <c r="S38" s="244"/>
      <c r="T38" s="244"/>
      <c r="U38" s="244"/>
      <c r="V38" s="244"/>
      <c r="W38" s="244"/>
      <c r="X38" s="244"/>
      <c r="Y38" s="244"/>
      <c r="Z38" s="244"/>
      <c r="AA38" s="244"/>
      <c r="AB38" s="244"/>
      <c r="AC38" s="244"/>
    </row>
    <row r="39" spans="1:29" ht="54" customHeight="1" x14ac:dyDescent="0.2">
      <c r="A39" s="219"/>
      <c r="B39" s="249">
        <v>24</v>
      </c>
      <c r="C39" s="250" t="s">
        <v>847</v>
      </c>
      <c r="D39" s="250" t="s">
        <v>1233</v>
      </c>
      <c r="E39" s="418" t="s">
        <v>724</v>
      </c>
      <c r="F39" s="419"/>
      <c r="G39" s="419"/>
      <c r="H39" s="419"/>
      <c r="I39" s="420"/>
      <c r="J39" s="244"/>
      <c r="K39" s="244"/>
      <c r="L39" s="244"/>
      <c r="M39" s="244"/>
      <c r="N39" s="244"/>
      <c r="O39" s="244"/>
      <c r="P39" s="244"/>
      <c r="Q39" s="244"/>
      <c r="R39" s="244"/>
      <c r="S39" s="244"/>
      <c r="T39" s="244"/>
      <c r="U39" s="244"/>
      <c r="V39" s="244"/>
      <c r="W39" s="244"/>
      <c r="X39" s="244"/>
      <c r="Y39" s="244"/>
      <c r="Z39" s="244"/>
      <c r="AA39" s="244"/>
      <c r="AB39" s="244"/>
      <c r="AC39" s="244"/>
    </row>
    <row r="40" spans="1:29" ht="54" customHeight="1" x14ac:dyDescent="0.2">
      <c r="A40" s="219"/>
      <c r="B40" s="249">
        <v>25</v>
      </c>
      <c r="C40" s="250" t="s">
        <v>849</v>
      </c>
      <c r="D40" s="250" t="s">
        <v>1234</v>
      </c>
      <c r="E40" s="418" t="s">
        <v>728</v>
      </c>
      <c r="F40" s="419"/>
      <c r="G40" s="419"/>
      <c r="H40" s="419"/>
      <c r="I40" s="420"/>
      <c r="J40" s="244"/>
      <c r="K40" s="244"/>
      <c r="L40" s="244"/>
      <c r="M40" s="244"/>
      <c r="N40" s="244"/>
      <c r="O40" s="244"/>
      <c r="P40" s="244"/>
      <c r="Q40" s="244"/>
      <c r="R40" s="244"/>
      <c r="S40" s="244"/>
      <c r="T40" s="244"/>
      <c r="U40" s="244"/>
      <c r="V40" s="244"/>
      <c r="W40" s="244"/>
      <c r="X40" s="244"/>
      <c r="Y40" s="244"/>
      <c r="Z40" s="244"/>
      <c r="AA40" s="244"/>
      <c r="AB40" s="244"/>
      <c r="AC40" s="244"/>
    </row>
    <row r="41" spans="1:29" ht="54" customHeight="1" x14ac:dyDescent="0.2">
      <c r="A41" s="219"/>
      <c r="B41" s="249">
        <v>26</v>
      </c>
      <c r="C41" s="250" t="s">
        <v>418</v>
      </c>
      <c r="D41" s="279" t="s">
        <v>1235</v>
      </c>
      <c r="E41" s="418" t="s">
        <v>727</v>
      </c>
      <c r="F41" s="419"/>
      <c r="G41" s="419"/>
      <c r="H41" s="419"/>
      <c r="I41" s="420"/>
      <c r="J41" s="244"/>
      <c r="K41" s="244"/>
      <c r="L41" s="244"/>
      <c r="M41" s="244"/>
      <c r="N41" s="244"/>
      <c r="O41" s="244"/>
      <c r="P41" s="244"/>
      <c r="Q41" s="244"/>
      <c r="R41" s="244"/>
      <c r="S41" s="244"/>
      <c r="T41" s="244"/>
      <c r="U41" s="244"/>
      <c r="V41" s="244"/>
      <c r="W41" s="244"/>
      <c r="X41" s="244"/>
      <c r="Y41" s="244"/>
      <c r="Z41" s="244"/>
      <c r="AA41" s="244"/>
      <c r="AB41" s="244"/>
      <c r="AC41" s="244"/>
    </row>
    <row r="42" spans="1:29" ht="54" customHeight="1" x14ac:dyDescent="0.2">
      <c r="A42" s="219"/>
      <c r="B42" s="249">
        <v>27</v>
      </c>
      <c r="C42" s="250" t="s">
        <v>420</v>
      </c>
      <c r="D42" s="279" t="s">
        <v>1236</v>
      </c>
      <c r="E42" s="418" t="s">
        <v>724</v>
      </c>
      <c r="F42" s="419"/>
      <c r="G42" s="419"/>
      <c r="H42" s="419"/>
      <c r="I42" s="420"/>
      <c r="J42" s="244"/>
      <c r="K42" s="244"/>
      <c r="L42" s="244"/>
      <c r="M42" s="244"/>
      <c r="N42" s="244"/>
      <c r="O42" s="244"/>
      <c r="P42" s="244"/>
      <c r="Q42" s="244"/>
      <c r="R42" s="244"/>
      <c r="S42" s="244"/>
      <c r="T42" s="244"/>
      <c r="U42" s="244"/>
      <c r="V42" s="244"/>
      <c r="W42" s="244"/>
      <c r="X42" s="244"/>
      <c r="Y42" s="244"/>
      <c r="Z42" s="244"/>
      <c r="AA42" s="244"/>
      <c r="AB42" s="244"/>
      <c r="AC42" s="244"/>
    </row>
    <row r="43" spans="1:29" ht="54" customHeight="1" x14ac:dyDescent="0.2">
      <c r="A43" s="219"/>
      <c r="B43" s="249">
        <v>28</v>
      </c>
      <c r="C43" s="250" t="s">
        <v>181</v>
      </c>
      <c r="D43" s="279" t="s">
        <v>1237</v>
      </c>
      <c r="E43" s="418" t="s">
        <v>727</v>
      </c>
      <c r="F43" s="419"/>
      <c r="G43" s="419"/>
      <c r="H43" s="419"/>
      <c r="I43" s="420"/>
      <c r="J43" s="244"/>
      <c r="K43" s="244"/>
      <c r="L43" s="244"/>
      <c r="M43" s="244"/>
      <c r="N43" s="244"/>
      <c r="O43" s="244"/>
      <c r="P43" s="244"/>
      <c r="Q43" s="244"/>
      <c r="R43" s="244"/>
      <c r="S43" s="244"/>
      <c r="T43" s="244"/>
      <c r="U43" s="244"/>
      <c r="V43" s="244"/>
      <c r="W43" s="244"/>
      <c r="X43" s="244"/>
      <c r="Y43" s="244"/>
      <c r="Z43" s="244"/>
      <c r="AA43" s="244"/>
      <c r="AB43" s="244"/>
      <c r="AC43" s="244"/>
    </row>
    <row r="44" spans="1:29" ht="54" customHeight="1" x14ac:dyDescent="0.2">
      <c r="A44" s="219"/>
      <c r="B44" s="249">
        <v>29</v>
      </c>
      <c r="C44" s="250" t="s">
        <v>422</v>
      </c>
      <c r="D44" s="250" t="s">
        <v>1238</v>
      </c>
      <c r="E44" s="418" t="s">
        <v>726</v>
      </c>
      <c r="F44" s="419"/>
      <c r="G44" s="419"/>
      <c r="H44" s="419"/>
      <c r="I44" s="420"/>
      <c r="J44" s="244"/>
      <c r="K44" s="244"/>
      <c r="L44" s="244"/>
      <c r="M44" s="244"/>
      <c r="N44" s="244"/>
      <c r="O44" s="244"/>
      <c r="P44" s="244"/>
      <c r="Q44" s="244"/>
      <c r="R44" s="244"/>
      <c r="S44" s="244"/>
      <c r="T44" s="244"/>
      <c r="U44" s="244"/>
      <c r="V44" s="244"/>
      <c r="W44" s="244"/>
      <c r="X44" s="244"/>
      <c r="Y44" s="244"/>
      <c r="Z44" s="244"/>
      <c r="AA44" s="244"/>
      <c r="AB44" s="244"/>
      <c r="AC44" s="244"/>
    </row>
    <row r="45" spans="1:29" ht="54" customHeight="1" x14ac:dyDescent="0.2">
      <c r="A45" s="219"/>
      <c r="B45" s="249">
        <v>30</v>
      </c>
      <c r="C45" s="250" t="s">
        <v>652</v>
      </c>
      <c r="D45" s="279" t="s">
        <v>1239</v>
      </c>
      <c r="E45" s="418" t="s">
        <v>726</v>
      </c>
      <c r="F45" s="419"/>
      <c r="G45" s="419"/>
      <c r="H45" s="419"/>
      <c r="I45" s="420"/>
      <c r="J45" s="244"/>
      <c r="K45" s="244"/>
      <c r="L45" s="244"/>
      <c r="M45" s="244"/>
      <c r="N45" s="244"/>
      <c r="O45" s="244"/>
      <c r="P45" s="244"/>
      <c r="Q45" s="244"/>
      <c r="R45" s="244"/>
      <c r="S45" s="244"/>
      <c r="T45" s="244"/>
      <c r="U45" s="244"/>
      <c r="V45" s="244"/>
      <c r="W45" s="244"/>
      <c r="X45" s="244"/>
      <c r="Y45" s="244"/>
      <c r="Z45" s="244"/>
      <c r="AA45" s="244"/>
      <c r="AB45" s="244"/>
      <c r="AC45" s="244"/>
    </row>
    <row r="46" spans="1:29" ht="54" customHeight="1" x14ac:dyDescent="0.2">
      <c r="A46" s="219"/>
      <c r="B46" s="249">
        <v>31</v>
      </c>
      <c r="C46" s="250" t="s">
        <v>654</v>
      </c>
      <c r="D46" s="250" t="s">
        <v>775</v>
      </c>
      <c r="E46" s="418" t="s">
        <v>724</v>
      </c>
      <c r="F46" s="419"/>
      <c r="G46" s="419"/>
      <c r="H46" s="419"/>
      <c r="I46" s="420"/>
      <c r="J46" s="244"/>
      <c r="K46" s="244"/>
      <c r="L46" s="244"/>
      <c r="M46" s="244"/>
      <c r="N46" s="244"/>
      <c r="O46" s="244"/>
      <c r="P46" s="244"/>
      <c r="Q46" s="244"/>
      <c r="R46" s="244"/>
      <c r="S46" s="244"/>
      <c r="T46" s="244"/>
      <c r="U46" s="244"/>
      <c r="V46" s="244"/>
      <c r="W46" s="244"/>
      <c r="X46" s="244"/>
      <c r="Y46" s="244"/>
      <c r="Z46" s="244"/>
      <c r="AA46" s="244"/>
      <c r="AB46" s="244"/>
      <c r="AC46" s="244"/>
    </row>
    <row r="47" spans="1:29" ht="54" customHeight="1" x14ac:dyDescent="0.2">
      <c r="A47" s="219"/>
      <c r="B47" s="249">
        <v>32</v>
      </c>
      <c r="C47" s="250" t="s">
        <v>656</v>
      </c>
      <c r="D47" s="250" t="s">
        <v>776</v>
      </c>
      <c r="E47" s="418" t="s">
        <v>726</v>
      </c>
      <c r="F47" s="419"/>
      <c r="G47" s="419"/>
      <c r="H47" s="419"/>
      <c r="I47" s="420"/>
      <c r="J47" s="244"/>
      <c r="K47" s="244"/>
      <c r="L47" s="244"/>
      <c r="M47" s="244"/>
      <c r="N47" s="244"/>
      <c r="O47" s="244"/>
      <c r="P47" s="244"/>
      <c r="Q47" s="244"/>
      <c r="R47" s="244"/>
      <c r="S47" s="244"/>
      <c r="T47" s="244"/>
      <c r="U47" s="244"/>
      <c r="V47" s="244"/>
      <c r="W47" s="244"/>
      <c r="X47" s="244"/>
      <c r="Y47" s="244"/>
      <c r="Z47" s="244"/>
      <c r="AA47" s="244"/>
      <c r="AB47" s="244"/>
      <c r="AC47" s="244"/>
    </row>
    <row r="48" spans="1:29" ht="54" customHeight="1" x14ac:dyDescent="0.2">
      <c r="A48" s="219"/>
      <c r="B48" s="249">
        <v>33</v>
      </c>
      <c r="C48" s="250" t="s">
        <v>97</v>
      </c>
      <c r="D48" s="279" t="s">
        <v>1240</v>
      </c>
      <c r="E48" s="418" t="s">
        <v>727</v>
      </c>
      <c r="F48" s="419"/>
      <c r="G48" s="419"/>
      <c r="H48" s="419"/>
      <c r="I48" s="420"/>
      <c r="J48" s="244"/>
      <c r="K48" s="244"/>
      <c r="L48" s="244"/>
      <c r="M48" s="244"/>
      <c r="N48" s="244"/>
      <c r="O48" s="244"/>
      <c r="P48" s="244"/>
      <c r="Q48" s="244"/>
      <c r="R48" s="244"/>
      <c r="S48" s="244"/>
      <c r="T48" s="244"/>
      <c r="U48" s="244"/>
      <c r="V48" s="244"/>
      <c r="W48" s="244"/>
      <c r="X48" s="244"/>
      <c r="Y48" s="244"/>
      <c r="Z48" s="244"/>
      <c r="AA48" s="244"/>
      <c r="AB48" s="244"/>
      <c r="AC48" s="244"/>
    </row>
    <row r="49" spans="1:29" ht="54" customHeight="1" x14ac:dyDescent="0.2">
      <c r="A49" s="219"/>
      <c r="B49" s="249">
        <v>34</v>
      </c>
      <c r="C49" s="250" t="s">
        <v>158</v>
      </c>
      <c r="D49" s="279" t="s">
        <v>1241</v>
      </c>
      <c r="E49" s="418" t="s">
        <v>727</v>
      </c>
      <c r="F49" s="419"/>
      <c r="G49" s="419"/>
      <c r="H49" s="419"/>
      <c r="I49" s="420"/>
      <c r="J49" s="244"/>
      <c r="K49" s="244"/>
      <c r="L49" s="244"/>
      <c r="M49" s="244"/>
      <c r="N49" s="244"/>
      <c r="O49" s="244"/>
      <c r="P49" s="244"/>
      <c r="Q49" s="244"/>
      <c r="R49" s="244"/>
      <c r="S49" s="244"/>
      <c r="T49" s="244"/>
      <c r="U49" s="244"/>
      <c r="V49" s="244"/>
      <c r="W49" s="244"/>
      <c r="X49" s="244"/>
      <c r="Y49" s="244"/>
      <c r="Z49" s="244"/>
      <c r="AA49" s="244"/>
      <c r="AB49" s="244"/>
      <c r="AC49" s="244"/>
    </row>
    <row r="50" spans="1:29" ht="54" customHeight="1" x14ac:dyDescent="0.2">
      <c r="A50" s="219"/>
      <c r="B50" s="249">
        <v>35</v>
      </c>
      <c r="C50" s="250" t="s">
        <v>159</v>
      </c>
      <c r="D50" s="279" t="s">
        <v>1242</v>
      </c>
      <c r="E50" s="418" t="s">
        <v>727</v>
      </c>
      <c r="F50" s="419"/>
      <c r="G50" s="419"/>
      <c r="H50" s="419"/>
      <c r="I50" s="420"/>
      <c r="J50" s="244"/>
      <c r="K50" s="244"/>
      <c r="L50" s="244"/>
      <c r="M50" s="244"/>
      <c r="N50" s="244"/>
      <c r="O50" s="244"/>
      <c r="P50" s="244"/>
      <c r="Q50" s="244"/>
      <c r="R50" s="244"/>
      <c r="S50" s="244"/>
      <c r="T50" s="244"/>
      <c r="U50" s="244"/>
      <c r="V50" s="244"/>
      <c r="W50" s="244"/>
      <c r="X50" s="244"/>
      <c r="Y50" s="244"/>
      <c r="Z50" s="244"/>
      <c r="AA50" s="244"/>
      <c r="AB50" s="244"/>
      <c r="AC50" s="244"/>
    </row>
    <row r="51" spans="1:29" ht="54" customHeight="1" x14ac:dyDescent="0.2">
      <c r="A51" s="219"/>
      <c r="B51" s="249">
        <v>36</v>
      </c>
      <c r="C51" s="250" t="s">
        <v>163</v>
      </c>
      <c r="D51" s="279" t="s">
        <v>1243</v>
      </c>
      <c r="E51" s="418" t="s">
        <v>727</v>
      </c>
      <c r="F51" s="419"/>
      <c r="G51" s="419"/>
      <c r="H51" s="419"/>
      <c r="I51" s="420"/>
      <c r="J51" s="244"/>
      <c r="K51" s="244"/>
      <c r="L51" s="244"/>
      <c r="M51" s="244"/>
      <c r="N51" s="244"/>
      <c r="O51" s="244"/>
      <c r="P51" s="244"/>
      <c r="Q51" s="244"/>
      <c r="R51" s="244"/>
      <c r="S51" s="244"/>
      <c r="T51" s="244"/>
      <c r="U51" s="244"/>
      <c r="V51" s="244"/>
      <c r="W51" s="244"/>
      <c r="X51" s="244"/>
      <c r="Y51" s="244"/>
      <c r="Z51" s="244"/>
      <c r="AA51" s="244"/>
      <c r="AB51" s="244"/>
      <c r="AC51" s="244"/>
    </row>
    <row r="52" spans="1:29" ht="54" customHeight="1" x14ac:dyDescent="0.2">
      <c r="A52" s="219"/>
      <c r="B52" s="249">
        <v>37</v>
      </c>
      <c r="C52" s="250" t="s">
        <v>658</v>
      </c>
      <c r="D52" s="279" t="s">
        <v>777</v>
      </c>
      <c r="E52" s="418" t="s">
        <v>724</v>
      </c>
      <c r="F52" s="419"/>
      <c r="G52" s="419"/>
      <c r="H52" s="419"/>
      <c r="I52" s="420"/>
      <c r="J52" s="244"/>
      <c r="K52" s="244"/>
      <c r="L52" s="244"/>
      <c r="M52" s="244"/>
      <c r="N52" s="244"/>
      <c r="O52" s="244"/>
      <c r="P52" s="244"/>
      <c r="Q52" s="244"/>
      <c r="R52" s="244"/>
      <c r="S52" s="244"/>
      <c r="T52" s="244"/>
      <c r="U52" s="244"/>
      <c r="V52" s="244"/>
      <c r="W52" s="244"/>
      <c r="X52" s="244"/>
      <c r="Y52" s="244"/>
      <c r="Z52" s="244"/>
      <c r="AA52" s="244"/>
      <c r="AB52" s="244"/>
      <c r="AC52" s="244"/>
    </row>
    <row r="53" spans="1:29" ht="54" customHeight="1" x14ac:dyDescent="0.2">
      <c r="A53" s="219"/>
      <c r="B53" s="249">
        <v>38</v>
      </c>
      <c r="C53" s="250" t="s">
        <v>455</v>
      </c>
      <c r="D53" s="279" t="s">
        <v>1244</v>
      </c>
      <c r="E53" s="418" t="s">
        <v>755</v>
      </c>
      <c r="F53" s="419"/>
      <c r="G53" s="419"/>
      <c r="H53" s="419"/>
      <c r="I53" s="420"/>
      <c r="J53" s="244"/>
      <c r="K53" s="244"/>
      <c r="L53" s="244"/>
      <c r="M53" s="244"/>
      <c r="N53" s="244"/>
      <c r="O53" s="244"/>
      <c r="P53" s="244"/>
      <c r="Q53" s="244"/>
      <c r="R53" s="244"/>
      <c r="S53" s="244"/>
      <c r="T53" s="244"/>
      <c r="U53" s="244"/>
      <c r="V53" s="244"/>
      <c r="W53" s="244"/>
      <c r="X53" s="244"/>
      <c r="Y53" s="244"/>
      <c r="Z53" s="244"/>
      <c r="AA53" s="244"/>
      <c r="AB53" s="244"/>
      <c r="AC53" s="244"/>
    </row>
    <row r="54" spans="1:29" ht="54" customHeight="1" x14ac:dyDescent="0.2">
      <c r="A54" s="219"/>
      <c r="B54" s="249">
        <v>39</v>
      </c>
      <c r="C54" s="250" t="s">
        <v>797</v>
      </c>
      <c r="D54" s="250" t="s">
        <v>1245</v>
      </c>
      <c r="E54" s="418" t="s">
        <v>724</v>
      </c>
      <c r="F54" s="419"/>
      <c r="G54" s="419"/>
      <c r="H54" s="419"/>
      <c r="I54" s="420"/>
      <c r="J54" s="244"/>
      <c r="K54" s="244"/>
      <c r="L54" s="244"/>
      <c r="M54" s="244"/>
      <c r="N54" s="244"/>
      <c r="O54" s="244"/>
      <c r="P54" s="244"/>
      <c r="Q54" s="244"/>
      <c r="R54" s="244"/>
      <c r="S54" s="244"/>
      <c r="T54" s="244"/>
      <c r="U54" s="244"/>
      <c r="V54" s="244"/>
      <c r="W54" s="244"/>
      <c r="X54" s="244"/>
      <c r="Y54" s="244"/>
      <c r="Z54" s="244"/>
      <c r="AA54" s="244"/>
      <c r="AB54" s="244"/>
      <c r="AC54" s="244"/>
    </row>
    <row r="55" spans="1:29" ht="54" customHeight="1" x14ac:dyDescent="0.2">
      <c r="A55" s="219"/>
      <c r="B55" s="249">
        <v>40</v>
      </c>
      <c r="C55" s="250" t="s">
        <v>661</v>
      </c>
      <c r="D55" s="250" t="s">
        <v>778</v>
      </c>
      <c r="E55" s="418" t="s">
        <v>724</v>
      </c>
      <c r="F55" s="419"/>
      <c r="G55" s="419"/>
      <c r="H55" s="419"/>
      <c r="I55" s="420"/>
      <c r="J55" s="244"/>
      <c r="K55" s="244"/>
      <c r="L55" s="244"/>
      <c r="M55" s="244"/>
      <c r="N55" s="244"/>
      <c r="O55" s="244"/>
      <c r="P55" s="244"/>
      <c r="Q55" s="244"/>
      <c r="R55" s="244"/>
      <c r="S55" s="244"/>
      <c r="T55" s="244"/>
      <c r="U55" s="244"/>
      <c r="V55" s="244"/>
      <c r="W55" s="244"/>
      <c r="X55" s="244"/>
      <c r="Y55" s="244"/>
      <c r="Z55" s="244"/>
      <c r="AA55" s="244"/>
      <c r="AB55" s="244"/>
      <c r="AC55" s="244"/>
    </row>
    <row r="56" spans="1:29" ht="54" customHeight="1" x14ac:dyDescent="0.2">
      <c r="A56" s="219"/>
      <c r="B56" s="249">
        <v>41</v>
      </c>
      <c r="C56" s="250" t="s">
        <v>663</v>
      </c>
      <c r="D56" s="279" t="s">
        <v>1246</v>
      </c>
      <c r="E56" s="418" t="s">
        <v>727</v>
      </c>
      <c r="F56" s="419"/>
      <c r="G56" s="419"/>
      <c r="H56" s="419"/>
      <c r="I56" s="420"/>
      <c r="J56" s="244"/>
      <c r="K56" s="244"/>
      <c r="L56" s="244"/>
      <c r="M56" s="244"/>
      <c r="N56" s="244"/>
      <c r="O56" s="244"/>
      <c r="P56" s="244"/>
      <c r="Q56" s="244"/>
      <c r="R56" s="244"/>
      <c r="S56" s="244"/>
      <c r="T56" s="244"/>
      <c r="U56" s="244"/>
      <c r="V56" s="244"/>
      <c r="W56" s="244"/>
      <c r="X56" s="244"/>
      <c r="Y56" s="244"/>
      <c r="Z56" s="244"/>
      <c r="AA56" s="244"/>
      <c r="AB56" s="244"/>
      <c r="AC56" s="244"/>
    </row>
    <row r="57" spans="1:29" ht="54" customHeight="1" x14ac:dyDescent="0.2">
      <c r="A57" s="219"/>
      <c r="B57" s="249">
        <v>42</v>
      </c>
      <c r="C57" s="250" t="s">
        <v>451</v>
      </c>
      <c r="D57" s="279" t="s">
        <v>1247</v>
      </c>
      <c r="E57" s="418" t="s">
        <v>724</v>
      </c>
      <c r="F57" s="419"/>
      <c r="G57" s="419"/>
      <c r="H57" s="419"/>
      <c r="I57" s="420"/>
      <c r="J57" s="244"/>
      <c r="K57" s="244"/>
      <c r="L57" s="244"/>
      <c r="M57" s="244"/>
      <c r="N57" s="244"/>
      <c r="O57" s="244"/>
      <c r="P57" s="244"/>
      <c r="Q57" s="244"/>
      <c r="R57" s="244"/>
      <c r="S57" s="244"/>
      <c r="T57" s="244"/>
      <c r="U57" s="244"/>
      <c r="V57" s="244"/>
      <c r="W57" s="244"/>
      <c r="X57" s="244"/>
      <c r="Y57" s="244"/>
      <c r="Z57" s="244"/>
      <c r="AA57" s="244"/>
      <c r="AB57" s="244"/>
      <c r="AC57" s="244"/>
    </row>
    <row r="58" spans="1:29" ht="54" customHeight="1" x14ac:dyDescent="0.2">
      <c r="A58" s="219"/>
      <c r="B58" s="249">
        <v>43</v>
      </c>
      <c r="C58" s="250" t="s">
        <v>665</v>
      </c>
      <c r="D58" s="279" t="s">
        <v>779</v>
      </c>
      <c r="E58" s="418" t="s">
        <v>724</v>
      </c>
      <c r="F58" s="419"/>
      <c r="G58" s="419"/>
      <c r="H58" s="419"/>
      <c r="I58" s="420"/>
      <c r="J58" s="244"/>
      <c r="K58" s="244"/>
      <c r="L58" s="244"/>
      <c r="M58" s="244"/>
      <c r="N58" s="244"/>
      <c r="O58" s="244"/>
      <c r="P58" s="244"/>
      <c r="Q58" s="244"/>
      <c r="R58" s="244"/>
      <c r="S58" s="244"/>
      <c r="T58" s="244"/>
      <c r="U58" s="244"/>
      <c r="V58" s="244"/>
      <c r="W58" s="244"/>
      <c r="X58" s="244"/>
      <c r="Y58" s="244"/>
      <c r="Z58" s="244"/>
      <c r="AA58" s="244"/>
      <c r="AB58" s="244"/>
      <c r="AC58" s="244"/>
    </row>
    <row r="59" spans="1:29" ht="54" customHeight="1" x14ac:dyDescent="0.2">
      <c r="A59" s="219"/>
      <c r="B59" s="249">
        <v>44</v>
      </c>
      <c r="C59" s="250" t="s">
        <v>173</v>
      </c>
      <c r="D59" s="279" t="s">
        <v>1248</v>
      </c>
      <c r="E59" s="418" t="s">
        <v>727</v>
      </c>
      <c r="F59" s="419"/>
      <c r="G59" s="419"/>
      <c r="H59" s="419"/>
      <c r="I59" s="420"/>
      <c r="J59" s="244"/>
      <c r="K59" s="244"/>
      <c r="L59" s="244"/>
      <c r="M59" s="244"/>
      <c r="N59" s="244"/>
      <c r="O59" s="244"/>
      <c r="P59" s="244"/>
      <c r="Q59" s="244"/>
      <c r="R59" s="244"/>
      <c r="S59" s="244"/>
      <c r="T59" s="244"/>
      <c r="U59" s="244"/>
      <c r="V59" s="244"/>
      <c r="W59" s="244"/>
      <c r="X59" s="244"/>
      <c r="Y59" s="244"/>
      <c r="Z59" s="244"/>
      <c r="AA59" s="244"/>
      <c r="AB59" s="244"/>
      <c r="AC59" s="244"/>
    </row>
    <row r="60" spans="1:29" ht="54" customHeight="1" x14ac:dyDescent="0.2">
      <c r="A60" s="219"/>
      <c r="B60" s="249">
        <v>45</v>
      </c>
      <c r="C60" s="250" t="s">
        <v>667</v>
      </c>
      <c r="D60" s="279" t="s">
        <v>780</v>
      </c>
      <c r="E60" s="418" t="s">
        <v>727</v>
      </c>
      <c r="F60" s="419"/>
      <c r="G60" s="419"/>
      <c r="H60" s="419"/>
      <c r="I60" s="420"/>
      <c r="J60" s="244"/>
      <c r="K60" s="244"/>
      <c r="L60" s="244"/>
      <c r="M60" s="244"/>
      <c r="N60" s="244"/>
      <c r="O60" s="244"/>
      <c r="P60" s="244"/>
      <c r="Q60" s="244"/>
      <c r="R60" s="244"/>
      <c r="S60" s="244"/>
      <c r="T60" s="244"/>
      <c r="U60" s="244"/>
      <c r="V60" s="244"/>
      <c r="W60" s="244"/>
      <c r="X60" s="244"/>
      <c r="Y60" s="244"/>
      <c r="Z60" s="244"/>
      <c r="AA60" s="244"/>
      <c r="AB60" s="244"/>
      <c r="AC60" s="244"/>
    </row>
    <row r="61" spans="1:29" ht="54" customHeight="1" x14ac:dyDescent="0.2">
      <c r="A61" s="219"/>
      <c r="B61" s="249">
        <v>46</v>
      </c>
      <c r="C61" s="250" t="s">
        <v>175</v>
      </c>
      <c r="D61" s="279" t="s">
        <v>1249</v>
      </c>
      <c r="E61" s="418" t="s">
        <v>727</v>
      </c>
      <c r="F61" s="419"/>
      <c r="G61" s="419"/>
      <c r="H61" s="419"/>
      <c r="I61" s="420"/>
      <c r="J61" s="244"/>
      <c r="K61" s="244"/>
      <c r="L61" s="244"/>
      <c r="M61" s="244"/>
      <c r="N61" s="244"/>
      <c r="O61" s="244"/>
      <c r="P61" s="244"/>
      <c r="Q61" s="244"/>
      <c r="R61" s="244"/>
      <c r="S61" s="244"/>
      <c r="T61" s="244"/>
      <c r="U61" s="244"/>
      <c r="V61" s="244"/>
      <c r="W61" s="244"/>
      <c r="X61" s="244"/>
      <c r="Y61" s="244"/>
      <c r="Z61" s="244"/>
      <c r="AA61" s="244"/>
      <c r="AB61" s="244"/>
      <c r="AC61" s="244"/>
    </row>
    <row r="62" spans="1:29" ht="54" customHeight="1" x14ac:dyDescent="0.2">
      <c r="A62" s="219"/>
      <c r="B62" s="249">
        <v>47</v>
      </c>
      <c r="C62" s="250" t="s">
        <v>179</v>
      </c>
      <c r="D62" s="279" t="s">
        <v>1250</v>
      </c>
      <c r="E62" s="418" t="s">
        <v>727</v>
      </c>
      <c r="F62" s="419"/>
      <c r="G62" s="419"/>
      <c r="H62" s="419"/>
      <c r="I62" s="420"/>
      <c r="J62" s="244"/>
      <c r="K62" s="244"/>
      <c r="L62" s="244"/>
      <c r="M62" s="244"/>
      <c r="N62" s="244"/>
      <c r="O62" s="244"/>
      <c r="P62" s="244"/>
      <c r="Q62" s="244"/>
      <c r="R62" s="244"/>
      <c r="S62" s="244"/>
      <c r="T62" s="244"/>
      <c r="U62" s="244"/>
      <c r="V62" s="244"/>
      <c r="W62" s="244"/>
      <c r="X62" s="244"/>
      <c r="Y62" s="244"/>
      <c r="Z62" s="244"/>
      <c r="AA62" s="244"/>
      <c r="AB62" s="244"/>
      <c r="AC62" s="244"/>
    </row>
    <row r="63" spans="1:29" ht="54" customHeight="1" x14ac:dyDescent="0.2">
      <c r="A63" s="219"/>
      <c r="B63" s="249">
        <v>48</v>
      </c>
      <c r="C63" s="250" t="s">
        <v>452</v>
      </c>
      <c r="D63" s="280" t="s">
        <v>1222</v>
      </c>
      <c r="E63" s="418" t="s">
        <v>769</v>
      </c>
      <c r="F63" s="419"/>
      <c r="G63" s="419"/>
      <c r="H63" s="419"/>
      <c r="I63" s="420"/>
      <c r="J63" s="244"/>
      <c r="K63" s="244"/>
      <c r="L63" s="244"/>
      <c r="M63" s="244"/>
      <c r="N63" s="244"/>
      <c r="O63" s="244"/>
      <c r="P63" s="244"/>
      <c r="Q63" s="244"/>
      <c r="R63" s="244"/>
      <c r="S63" s="244"/>
      <c r="T63" s="244"/>
      <c r="U63" s="244"/>
      <c r="V63" s="244"/>
      <c r="W63" s="244"/>
      <c r="X63" s="244"/>
      <c r="Y63" s="244"/>
      <c r="Z63" s="244"/>
      <c r="AA63" s="244"/>
      <c r="AB63" s="244"/>
      <c r="AC63" s="244"/>
    </row>
    <row r="64" spans="1:29" ht="54" customHeight="1" x14ac:dyDescent="0.2">
      <c r="A64" s="219"/>
      <c r="B64" s="249">
        <v>49</v>
      </c>
      <c r="C64" s="250" t="s">
        <v>696</v>
      </c>
      <c r="D64" s="250" t="s">
        <v>781</v>
      </c>
      <c r="E64" s="418" t="s">
        <v>728</v>
      </c>
      <c r="F64" s="419"/>
      <c r="G64" s="419"/>
      <c r="H64" s="419"/>
      <c r="I64" s="420"/>
      <c r="J64" s="244"/>
      <c r="K64" s="244"/>
      <c r="L64" s="244"/>
      <c r="M64" s="244"/>
      <c r="N64" s="244"/>
      <c r="O64" s="244"/>
      <c r="P64" s="244"/>
      <c r="Q64" s="244"/>
      <c r="R64" s="244"/>
      <c r="S64" s="244"/>
      <c r="T64" s="244"/>
      <c r="U64" s="244"/>
      <c r="V64" s="244"/>
      <c r="W64" s="244"/>
      <c r="X64" s="244"/>
      <c r="Y64" s="244"/>
      <c r="Z64" s="244"/>
      <c r="AA64" s="244"/>
      <c r="AB64" s="244"/>
      <c r="AC64" s="244"/>
    </row>
    <row r="65" spans="1:29" ht="54" customHeight="1" x14ac:dyDescent="0.2">
      <c r="A65" s="219"/>
      <c r="B65" s="249">
        <v>50</v>
      </c>
      <c r="C65" s="250" t="s">
        <v>674</v>
      </c>
      <c r="D65" s="250" t="s">
        <v>782</v>
      </c>
      <c r="E65" s="418" t="s">
        <v>726</v>
      </c>
      <c r="F65" s="419"/>
      <c r="G65" s="419"/>
      <c r="H65" s="419"/>
      <c r="I65" s="420"/>
      <c r="J65" s="244"/>
      <c r="K65" s="244"/>
      <c r="L65" s="244"/>
      <c r="M65" s="244"/>
      <c r="N65" s="244"/>
      <c r="O65" s="244"/>
      <c r="P65" s="244"/>
      <c r="Q65" s="244"/>
      <c r="R65" s="244"/>
      <c r="S65" s="244"/>
      <c r="T65" s="244"/>
      <c r="U65" s="244"/>
      <c r="V65" s="244"/>
      <c r="W65" s="244"/>
      <c r="X65" s="244"/>
      <c r="Y65" s="244"/>
      <c r="Z65" s="244"/>
      <c r="AA65" s="244"/>
      <c r="AB65" s="244"/>
      <c r="AC65" s="244"/>
    </row>
    <row r="66" spans="1:29" ht="54" customHeight="1" x14ac:dyDescent="0.2">
      <c r="A66" s="219"/>
      <c r="B66" s="249">
        <v>51</v>
      </c>
      <c r="C66" s="250" t="s">
        <v>676</v>
      </c>
      <c r="D66" s="279" t="s">
        <v>783</v>
      </c>
      <c r="E66" s="418" t="s">
        <v>724</v>
      </c>
      <c r="F66" s="419"/>
      <c r="G66" s="419"/>
      <c r="H66" s="419"/>
      <c r="I66" s="420"/>
      <c r="J66" s="244"/>
      <c r="K66" s="244"/>
      <c r="L66" s="244"/>
      <c r="M66" s="244"/>
      <c r="N66" s="244"/>
      <c r="O66" s="244"/>
      <c r="P66" s="244"/>
      <c r="Q66" s="244"/>
      <c r="R66" s="244"/>
      <c r="S66" s="244"/>
      <c r="T66" s="244"/>
      <c r="U66" s="244"/>
      <c r="V66" s="244"/>
      <c r="W66" s="244"/>
      <c r="X66" s="244"/>
      <c r="Y66" s="244"/>
      <c r="Z66" s="244"/>
      <c r="AA66" s="244"/>
      <c r="AB66" s="244"/>
      <c r="AC66" s="244"/>
    </row>
    <row r="67" spans="1:29" ht="54" customHeight="1" x14ac:dyDescent="0.2">
      <c r="A67" s="219"/>
      <c r="B67" s="249">
        <v>52</v>
      </c>
      <c r="C67" s="250" t="s">
        <v>678</v>
      </c>
      <c r="D67" s="280" t="s">
        <v>1223</v>
      </c>
      <c r="E67" s="418" t="s">
        <v>770</v>
      </c>
      <c r="F67" s="419"/>
      <c r="G67" s="419"/>
      <c r="H67" s="419"/>
      <c r="I67" s="420"/>
      <c r="J67" s="244"/>
      <c r="K67" s="244"/>
      <c r="L67" s="244"/>
      <c r="M67" s="244"/>
      <c r="N67" s="244"/>
      <c r="O67" s="244"/>
      <c r="P67" s="244"/>
      <c r="Q67" s="244"/>
      <c r="R67" s="244"/>
      <c r="S67" s="244"/>
      <c r="T67" s="244"/>
      <c r="U67" s="244"/>
      <c r="V67" s="244"/>
      <c r="W67" s="244"/>
      <c r="X67" s="244"/>
      <c r="Y67" s="244"/>
      <c r="Z67" s="244"/>
      <c r="AA67" s="244"/>
      <c r="AB67" s="244"/>
      <c r="AC67" s="244"/>
    </row>
    <row r="68" spans="1:29" ht="54" customHeight="1" x14ac:dyDescent="0.2">
      <c r="A68" s="219"/>
      <c r="B68" s="249">
        <v>53</v>
      </c>
      <c r="C68" s="250" t="s">
        <v>933</v>
      </c>
      <c r="D68" s="279" t="s">
        <v>1251</v>
      </c>
      <c r="E68" s="418" t="s">
        <v>724</v>
      </c>
      <c r="F68" s="419"/>
      <c r="G68" s="419"/>
      <c r="H68" s="419"/>
      <c r="I68" s="420"/>
      <c r="J68" s="244"/>
      <c r="K68" s="244"/>
      <c r="L68" s="244"/>
      <c r="M68" s="244"/>
      <c r="N68" s="244"/>
      <c r="O68" s="244"/>
      <c r="P68" s="244"/>
      <c r="Q68" s="244"/>
      <c r="R68" s="244"/>
      <c r="S68" s="244"/>
      <c r="T68" s="244"/>
      <c r="U68" s="244"/>
      <c r="V68" s="244"/>
      <c r="W68" s="244"/>
      <c r="X68" s="244"/>
      <c r="Y68" s="244"/>
      <c r="Z68" s="244"/>
      <c r="AA68" s="244"/>
      <c r="AB68" s="244"/>
      <c r="AC68" s="244"/>
    </row>
    <row r="69" spans="1:29" ht="54" customHeight="1" x14ac:dyDescent="0.2">
      <c r="A69" s="219"/>
      <c r="B69" s="249">
        <v>54</v>
      </c>
      <c r="C69" s="250" t="s">
        <v>936</v>
      </c>
      <c r="D69" s="279" t="s">
        <v>1252</v>
      </c>
      <c r="E69" s="418" t="s">
        <v>727</v>
      </c>
      <c r="F69" s="419"/>
      <c r="G69" s="419"/>
      <c r="H69" s="419"/>
      <c r="I69" s="420"/>
      <c r="J69" s="244"/>
      <c r="K69" s="244"/>
      <c r="L69" s="244"/>
      <c r="M69" s="244"/>
      <c r="N69" s="244"/>
      <c r="O69" s="244"/>
      <c r="P69" s="244"/>
      <c r="Q69" s="244"/>
      <c r="R69" s="244"/>
      <c r="S69" s="244"/>
      <c r="T69" s="244"/>
      <c r="U69" s="244"/>
      <c r="V69" s="244"/>
      <c r="W69" s="244"/>
      <c r="X69" s="244"/>
      <c r="Y69" s="244"/>
      <c r="Z69" s="244"/>
      <c r="AA69" s="244"/>
      <c r="AB69" s="244"/>
      <c r="AC69" s="244"/>
    </row>
    <row r="70" spans="1:29" ht="54" customHeight="1" x14ac:dyDescent="0.2">
      <c r="A70" s="219"/>
      <c r="B70" s="249">
        <v>54</v>
      </c>
      <c r="C70" s="250" t="s">
        <v>497</v>
      </c>
      <c r="D70" s="279" t="s">
        <v>729</v>
      </c>
      <c r="E70" s="418" t="s">
        <v>724</v>
      </c>
      <c r="F70" s="419"/>
      <c r="G70" s="419"/>
      <c r="H70" s="419"/>
      <c r="I70" s="420"/>
      <c r="J70" s="244"/>
      <c r="K70" s="244"/>
      <c r="L70" s="244"/>
      <c r="M70" s="244"/>
      <c r="N70" s="244"/>
      <c r="O70" s="244"/>
      <c r="P70" s="244"/>
      <c r="Q70" s="244"/>
      <c r="R70" s="244"/>
      <c r="S70" s="244"/>
      <c r="T70" s="244"/>
      <c r="U70" s="244"/>
      <c r="V70" s="244"/>
      <c r="W70" s="244"/>
      <c r="X70" s="244"/>
      <c r="Y70" s="244"/>
      <c r="Z70" s="244"/>
      <c r="AA70" s="244"/>
      <c r="AB70" s="244"/>
      <c r="AC70" s="244"/>
    </row>
    <row r="71" spans="1:29" ht="54" customHeight="1" x14ac:dyDescent="0.2">
      <c r="A71" s="219"/>
      <c r="B71" s="249">
        <v>55</v>
      </c>
      <c r="C71" s="250" t="s">
        <v>939</v>
      </c>
      <c r="D71" s="279" t="s">
        <v>1253</v>
      </c>
      <c r="E71" s="418" t="s">
        <v>727</v>
      </c>
      <c r="F71" s="419"/>
      <c r="G71" s="419"/>
      <c r="H71" s="419"/>
      <c r="I71" s="420"/>
      <c r="J71" s="244"/>
      <c r="K71" s="244"/>
      <c r="L71" s="244"/>
      <c r="M71" s="244"/>
      <c r="N71" s="244"/>
      <c r="O71" s="244"/>
      <c r="P71" s="244"/>
      <c r="Q71" s="244"/>
      <c r="R71" s="244"/>
      <c r="S71" s="244"/>
      <c r="T71" s="244"/>
      <c r="U71" s="244"/>
      <c r="V71" s="244"/>
      <c r="W71" s="244"/>
      <c r="X71" s="244"/>
      <c r="Y71" s="244"/>
      <c r="Z71" s="244"/>
      <c r="AA71" s="244"/>
      <c r="AB71" s="244"/>
      <c r="AC71" s="244"/>
    </row>
    <row r="72" spans="1:29" ht="54" customHeight="1" x14ac:dyDescent="0.2">
      <c r="A72" s="219"/>
      <c r="B72" s="249">
        <v>56</v>
      </c>
      <c r="C72" s="250" t="s">
        <v>510</v>
      </c>
      <c r="D72" s="279" t="s">
        <v>730</v>
      </c>
      <c r="E72" s="418" t="s">
        <v>724</v>
      </c>
      <c r="F72" s="419"/>
      <c r="G72" s="419"/>
      <c r="H72" s="419"/>
      <c r="I72" s="420"/>
      <c r="J72" s="244"/>
      <c r="K72" s="244"/>
      <c r="L72" s="244"/>
      <c r="M72" s="244"/>
      <c r="N72" s="244"/>
      <c r="O72" s="244"/>
      <c r="P72" s="244"/>
      <c r="Q72" s="244"/>
      <c r="R72" s="244"/>
      <c r="S72" s="244"/>
      <c r="T72" s="244"/>
      <c r="U72" s="244"/>
      <c r="V72" s="244"/>
      <c r="W72" s="244"/>
      <c r="X72" s="244"/>
      <c r="Y72" s="244"/>
      <c r="Z72" s="244"/>
      <c r="AA72" s="244"/>
      <c r="AB72" s="244"/>
      <c r="AC72" s="244"/>
    </row>
    <row r="73" spans="1:29" ht="54" customHeight="1" x14ac:dyDescent="0.2">
      <c r="A73" s="219"/>
      <c r="B73" s="249">
        <v>57</v>
      </c>
      <c r="C73" s="250" t="s">
        <v>511</v>
      </c>
      <c r="D73" s="250" t="s">
        <v>731</v>
      </c>
      <c r="E73" s="418" t="s">
        <v>724</v>
      </c>
      <c r="F73" s="419"/>
      <c r="G73" s="419"/>
      <c r="H73" s="419"/>
      <c r="I73" s="420"/>
      <c r="J73" s="244"/>
      <c r="K73" s="244"/>
      <c r="L73" s="244"/>
      <c r="M73" s="244"/>
      <c r="N73" s="244"/>
      <c r="O73" s="244"/>
      <c r="P73" s="244"/>
      <c r="Q73" s="244"/>
      <c r="R73" s="244"/>
      <c r="S73" s="244"/>
      <c r="T73" s="244"/>
      <c r="U73" s="244"/>
      <c r="V73" s="244"/>
      <c r="W73" s="244"/>
      <c r="X73" s="244"/>
      <c r="Y73" s="244"/>
      <c r="Z73" s="244"/>
      <c r="AA73" s="244"/>
      <c r="AB73" s="244"/>
      <c r="AC73" s="244"/>
    </row>
    <row r="74" spans="1:29" ht="54" customHeight="1" x14ac:dyDescent="0.2">
      <c r="A74" s="219"/>
      <c r="B74" s="249">
        <v>59</v>
      </c>
      <c r="C74" s="250" t="s">
        <v>512</v>
      </c>
      <c r="D74" s="279" t="s">
        <v>732</v>
      </c>
      <c r="E74" s="418" t="s">
        <v>724</v>
      </c>
      <c r="F74" s="419"/>
      <c r="G74" s="419"/>
      <c r="H74" s="419"/>
      <c r="I74" s="420"/>
      <c r="J74" s="244"/>
      <c r="K74" s="244"/>
      <c r="L74" s="244"/>
      <c r="M74" s="244"/>
      <c r="N74" s="244"/>
      <c r="O74" s="244"/>
      <c r="P74" s="244"/>
      <c r="Q74" s="244"/>
      <c r="R74" s="244"/>
      <c r="S74" s="244"/>
      <c r="T74" s="244"/>
      <c r="U74" s="244"/>
      <c r="V74" s="244"/>
      <c r="W74" s="244"/>
      <c r="X74" s="244"/>
      <c r="Y74" s="244"/>
      <c r="Z74" s="244"/>
      <c r="AA74" s="244"/>
      <c r="AB74" s="244"/>
      <c r="AC74" s="244"/>
    </row>
    <row r="75" spans="1:29" ht="54" customHeight="1" x14ac:dyDescent="0.2">
      <c r="A75" s="219"/>
      <c r="B75" s="249">
        <v>60</v>
      </c>
      <c r="C75" s="250" t="s">
        <v>513</v>
      </c>
      <c r="D75" s="250" t="s">
        <v>733</v>
      </c>
      <c r="E75" s="418" t="s">
        <v>724</v>
      </c>
      <c r="F75" s="419"/>
      <c r="G75" s="419"/>
      <c r="H75" s="419"/>
      <c r="I75" s="420"/>
      <c r="J75" s="244"/>
      <c r="K75" s="244"/>
      <c r="L75" s="244"/>
      <c r="M75" s="244"/>
      <c r="N75" s="244"/>
      <c r="O75" s="244"/>
      <c r="P75" s="244"/>
      <c r="Q75" s="244"/>
      <c r="R75" s="244"/>
      <c r="S75" s="244"/>
      <c r="T75" s="244"/>
      <c r="U75" s="244"/>
      <c r="V75" s="244"/>
      <c r="W75" s="244"/>
      <c r="X75" s="244"/>
      <c r="Y75" s="244"/>
      <c r="Z75" s="244"/>
      <c r="AA75" s="244"/>
      <c r="AB75" s="244"/>
      <c r="AC75" s="244"/>
    </row>
    <row r="76" spans="1:29" ht="54" customHeight="1" x14ac:dyDescent="0.2">
      <c r="A76" s="219"/>
      <c r="B76" s="249">
        <v>61</v>
      </c>
      <c r="C76" s="250" t="s">
        <v>514</v>
      </c>
      <c r="D76" s="250" t="s">
        <v>735</v>
      </c>
      <c r="E76" s="418" t="s">
        <v>724</v>
      </c>
      <c r="F76" s="419"/>
      <c r="G76" s="419"/>
      <c r="H76" s="419"/>
      <c r="I76" s="420"/>
      <c r="J76" s="244"/>
      <c r="K76" s="244"/>
      <c r="L76" s="244"/>
      <c r="M76" s="244"/>
      <c r="N76" s="244"/>
      <c r="O76" s="244"/>
      <c r="P76" s="244"/>
      <c r="Q76" s="244"/>
      <c r="R76" s="244"/>
      <c r="S76" s="244"/>
      <c r="T76" s="244"/>
      <c r="U76" s="244"/>
      <c r="V76" s="244"/>
      <c r="W76" s="244"/>
      <c r="X76" s="244"/>
      <c r="Y76" s="244"/>
      <c r="Z76" s="244"/>
      <c r="AA76" s="244"/>
      <c r="AB76" s="244"/>
      <c r="AC76" s="244"/>
    </row>
    <row r="77" spans="1:29" ht="54" customHeight="1" x14ac:dyDescent="0.2">
      <c r="A77" s="219"/>
      <c r="B77" s="249">
        <v>62</v>
      </c>
      <c r="C77" s="250" t="s">
        <v>515</v>
      </c>
      <c r="D77" s="279" t="s">
        <v>737</v>
      </c>
      <c r="E77" s="418" t="s">
        <v>724</v>
      </c>
      <c r="F77" s="419"/>
      <c r="G77" s="419"/>
      <c r="H77" s="419"/>
      <c r="I77" s="420"/>
      <c r="J77" s="244"/>
      <c r="K77" s="244"/>
      <c r="L77" s="244"/>
      <c r="M77" s="244"/>
      <c r="N77" s="244"/>
      <c r="O77" s="244"/>
      <c r="P77" s="244"/>
      <c r="Q77" s="244"/>
      <c r="R77" s="244"/>
      <c r="S77" s="244"/>
      <c r="T77" s="244"/>
      <c r="U77" s="244"/>
      <c r="V77" s="244"/>
      <c r="W77" s="244"/>
      <c r="X77" s="244"/>
      <c r="Y77" s="244"/>
      <c r="Z77" s="244"/>
      <c r="AA77" s="244"/>
      <c r="AB77" s="244"/>
      <c r="AC77" s="244"/>
    </row>
    <row r="78" spans="1:29" ht="54" customHeight="1" x14ac:dyDescent="0.2">
      <c r="A78" s="219"/>
      <c r="B78" s="249">
        <v>63</v>
      </c>
      <c r="C78" s="250" t="s">
        <v>516</v>
      </c>
      <c r="D78" s="250" t="s">
        <v>736</v>
      </c>
      <c r="E78" s="418" t="s">
        <v>727</v>
      </c>
      <c r="F78" s="419"/>
      <c r="G78" s="419"/>
      <c r="H78" s="419"/>
      <c r="I78" s="420"/>
      <c r="J78" s="244"/>
      <c r="K78" s="244"/>
      <c r="L78" s="244"/>
      <c r="M78" s="244"/>
      <c r="N78" s="244"/>
      <c r="O78" s="244"/>
      <c r="P78" s="244"/>
      <c r="Q78" s="244"/>
      <c r="R78" s="244"/>
      <c r="S78" s="244"/>
      <c r="T78" s="244"/>
      <c r="U78" s="244"/>
      <c r="V78" s="244"/>
      <c r="W78" s="244"/>
      <c r="X78" s="244"/>
      <c r="Y78" s="244"/>
      <c r="Z78" s="244"/>
      <c r="AA78" s="244"/>
      <c r="AB78" s="244"/>
      <c r="AC78" s="244"/>
    </row>
    <row r="79" spans="1:29" ht="54" customHeight="1" x14ac:dyDescent="0.2">
      <c r="A79" s="219"/>
      <c r="B79" s="249">
        <v>64</v>
      </c>
      <c r="C79" s="250" t="s">
        <v>944</v>
      </c>
      <c r="D79" s="279" t="s">
        <v>1254</v>
      </c>
      <c r="E79" s="418" t="s">
        <v>727</v>
      </c>
      <c r="F79" s="419"/>
      <c r="G79" s="419"/>
      <c r="H79" s="419"/>
      <c r="I79" s="420"/>
      <c r="J79" s="244"/>
      <c r="K79" s="244"/>
      <c r="L79" s="244"/>
      <c r="M79" s="244"/>
      <c r="N79" s="244"/>
      <c r="O79" s="244"/>
      <c r="P79" s="244"/>
      <c r="Q79" s="244"/>
      <c r="R79" s="244"/>
      <c r="S79" s="244"/>
      <c r="T79" s="244"/>
      <c r="U79" s="244"/>
      <c r="V79" s="244"/>
      <c r="W79" s="244"/>
      <c r="X79" s="244"/>
      <c r="Y79" s="244"/>
      <c r="Z79" s="244"/>
      <c r="AA79" s="244"/>
      <c r="AB79" s="244"/>
      <c r="AC79" s="244"/>
    </row>
    <row r="80" spans="1:29" ht="54" customHeight="1" x14ac:dyDescent="0.2">
      <c r="A80" s="219"/>
      <c r="B80" s="249">
        <v>65</v>
      </c>
      <c r="C80" s="250" t="s">
        <v>477</v>
      </c>
      <c r="D80" s="250" t="s">
        <v>738</v>
      </c>
      <c r="E80" s="418" t="s">
        <v>727</v>
      </c>
      <c r="F80" s="419"/>
      <c r="G80" s="419"/>
      <c r="H80" s="419"/>
      <c r="I80" s="420"/>
      <c r="J80" s="244"/>
      <c r="K80" s="244"/>
      <c r="L80" s="244"/>
      <c r="M80" s="244"/>
      <c r="N80" s="244"/>
      <c r="O80" s="244"/>
      <c r="P80" s="244"/>
      <c r="Q80" s="244"/>
      <c r="R80" s="244"/>
      <c r="S80" s="244"/>
      <c r="T80" s="244"/>
      <c r="U80" s="244"/>
      <c r="V80" s="244"/>
      <c r="W80" s="244"/>
      <c r="X80" s="244"/>
      <c r="Y80" s="244"/>
      <c r="Z80" s="244"/>
      <c r="AA80" s="244"/>
      <c r="AB80" s="244"/>
      <c r="AC80" s="244"/>
    </row>
    <row r="81" spans="1:29" ht="54" customHeight="1" x14ac:dyDescent="0.2">
      <c r="A81" s="219"/>
      <c r="B81" s="249">
        <v>66</v>
      </c>
      <c r="C81" s="250" t="s">
        <v>685</v>
      </c>
      <c r="D81" s="279" t="s">
        <v>785</v>
      </c>
      <c r="E81" s="418" t="s">
        <v>727</v>
      </c>
      <c r="F81" s="419"/>
      <c r="G81" s="419"/>
      <c r="H81" s="419"/>
      <c r="I81" s="420"/>
      <c r="J81" s="244"/>
      <c r="K81" s="244"/>
      <c r="L81" s="244"/>
      <c r="M81" s="244"/>
      <c r="N81" s="244"/>
      <c r="O81" s="244"/>
      <c r="P81" s="244"/>
      <c r="Q81" s="244"/>
      <c r="R81" s="244"/>
      <c r="S81" s="244"/>
      <c r="T81" s="244"/>
      <c r="U81" s="244"/>
      <c r="V81" s="244"/>
      <c r="W81" s="244"/>
      <c r="X81" s="244"/>
      <c r="Y81" s="244"/>
      <c r="Z81" s="244"/>
      <c r="AA81" s="244"/>
      <c r="AB81" s="244"/>
      <c r="AC81" s="244"/>
    </row>
    <row r="82" spans="1:29" ht="54" customHeight="1" x14ac:dyDescent="0.2">
      <c r="A82" s="219"/>
      <c r="B82" s="249">
        <v>67</v>
      </c>
      <c r="C82" s="250" t="s">
        <v>948</v>
      </c>
      <c r="D82" s="279" t="s">
        <v>1255</v>
      </c>
      <c r="E82" s="418" t="s">
        <v>727</v>
      </c>
      <c r="F82" s="419"/>
      <c r="G82" s="419"/>
      <c r="H82" s="419"/>
      <c r="I82" s="420"/>
      <c r="J82" s="244"/>
      <c r="K82" s="244"/>
      <c r="L82" s="244"/>
      <c r="M82" s="244"/>
      <c r="N82" s="244"/>
      <c r="O82" s="244"/>
      <c r="P82" s="244"/>
      <c r="Q82" s="244"/>
      <c r="R82" s="244"/>
      <c r="S82" s="244"/>
      <c r="T82" s="244"/>
      <c r="U82" s="244"/>
      <c r="V82" s="244"/>
      <c r="W82" s="244"/>
      <c r="X82" s="244"/>
      <c r="Y82" s="244"/>
      <c r="Z82" s="244"/>
      <c r="AA82" s="244"/>
      <c r="AB82" s="244"/>
      <c r="AC82" s="244"/>
    </row>
    <row r="83" spans="1:29" ht="54" customHeight="1" x14ac:dyDescent="0.2">
      <c r="A83" s="219"/>
      <c r="B83" s="249">
        <v>68</v>
      </c>
      <c r="C83" s="250" t="s">
        <v>951</v>
      </c>
      <c r="D83" s="279" t="s">
        <v>1256</v>
      </c>
      <c r="E83" s="418" t="s">
        <v>726</v>
      </c>
      <c r="F83" s="419"/>
      <c r="G83" s="419"/>
      <c r="H83" s="419"/>
      <c r="I83" s="420"/>
      <c r="J83" s="244"/>
      <c r="K83" s="244"/>
      <c r="L83" s="244"/>
      <c r="M83" s="244"/>
      <c r="N83" s="244"/>
      <c r="O83" s="244"/>
      <c r="P83" s="244"/>
      <c r="Q83" s="244"/>
      <c r="R83" s="244"/>
      <c r="S83" s="244"/>
      <c r="T83" s="244"/>
      <c r="U83" s="244"/>
      <c r="V83" s="244"/>
      <c r="W83" s="244"/>
      <c r="X83" s="244"/>
      <c r="Y83" s="244"/>
      <c r="Z83" s="244"/>
      <c r="AA83" s="244"/>
      <c r="AB83" s="244"/>
      <c r="AC83" s="244"/>
    </row>
    <row r="84" spans="1:29" ht="54" customHeight="1" x14ac:dyDescent="0.2">
      <c r="A84" s="219"/>
      <c r="B84" s="249">
        <v>69</v>
      </c>
      <c r="C84" s="250" t="s">
        <v>958</v>
      </c>
      <c r="D84" s="250" t="s">
        <v>1257</v>
      </c>
      <c r="E84" s="418" t="s">
        <v>726</v>
      </c>
      <c r="F84" s="419"/>
      <c r="G84" s="419"/>
      <c r="H84" s="419"/>
      <c r="I84" s="420"/>
      <c r="J84" s="244"/>
      <c r="K84" s="244"/>
      <c r="L84" s="244"/>
      <c r="M84" s="244"/>
      <c r="N84" s="244"/>
      <c r="O84" s="244"/>
      <c r="P84" s="244"/>
      <c r="Q84" s="244"/>
      <c r="R84" s="244"/>
      <c r="S84" s="244"/>
      <c r="T84" s="244"/>
      <c r="U84" s="244"/>
      <c r="V84" s="244"/>
      <c r="W84" s="244"/>
      <c r="X84" s="244"/>
      <c r="Y84" s="244"/>
      <c r="Z84" s="244"/>
      <c r="AA84" s="244"/>
      <c r="AB84" s="244"/>
      <c r="AC84" s="244"/>
    </row>
    <row r="85" spans="1:29" ht="54" customHeight="1" x14ac:dyDescent="0.2">
      <c r="A85" s="219"/>
      <c r="B85" s="249">
        <v>70</v>
      </c>
      <c r="C85" s="250" t="s">
        <v>480</v>
      </c>
      <c r="D85" s="279" t="s">
        <v>734</v>
      </c>
      <c r="E85" s="418" t="s">
        <v>724</v>
      </c>
      <c r="F85" s="419"/>
      <c r="G85" s="419"/>
      <c r="H85" s="419"/>
      <c r="I85" s="420"/>
      <c r="J85" s="244"/>
      <c r="K85" s="244"/>
      <c r="L85" s="244"/>
      <c r="M85" s="244"/>
      <c r="N85" s="244"/>
      <c r="O85" s="244"/>
      <c r="P85" s="244"/>
      <c r="Q85" s="244"/>
      <c r="R85" s="244"/>
      <c r="S85" s="244"/>
      <c r="T85" s="244"/>
      <c r="U85" s="244"/>
      <c r="V85" s="244"/>
      <c r="W85" s="244"/>
      <c r="X85" s="244"/>
      <c r="Y85" s="244"/>
      <c r="Z85" s="244"/>
      <c r="AA85" s="244"/>
      <c r="AB85" s="244"/>
      <c r="AC85" s="244"/>
    </row>
    <row r="86" spans="1:29" ht="54" customHeight="1" x14ac:dyDescent="0.2">
      <c r="A86" s="219"/>
      <c r="B86" s="249">
        <v>71</v>
      </c>
      <c r="C86" s="250" t="s">
        <v>683</v>
      </c>
      <c r="D86" s="250" t="s">
        <v>784</v>
      </c>
      <c r="E86" s="418" t="s">
        <v>724</v>
      </c>
      <c r="F86" s="419"/>
      <c r="G86" s="419"/>
      <c r="H86" s="419"/>
      <c r="I86" s="420"/>
      <c r="J86" s="244"/>
      <c r="K86" s="244"/>
      <c r="L86" s="244"/>
      <c r="M86" s="244"/>
      <c r="N86" s="244"/>
      <c r="O86" s="244"/>
      <c r="P86" s="244"/>
      <c r="Q86" s="244"/>
      <c r="R86" s="244"/>
      <c r="S86" s="244"/>
      <c r="T86" s="244"/>
      <c r="U86" s="244"/>
      <c r="V86" s="244"/>
      <c r="W86" s="244"/>
      <c r="X86" s="244"/>
      <c r="Y86" s="244"/>
      <c r="Z86" s="244"/>
      <c r="AA86" s="244"/>
      <c r="AB86" s="244"/>
      <c r="AC86" s="244"/>
    </row>
    <row r="87" spans="1:29" ht="54" customHeight="1" x14ac:dyDescent="0.2">
      <c r="A87" s="219"/>
      <c r="B87" s="249">
        <v>72</v>
      </c>
      <c r="C87" s="250" t="s">
        <v>519</v>
      </c>
      <c r="D87" s="279" t="s">
        <v>739</v>
      </c>
      <c r="E87" s="418" t="s">
        <v>724</v>
      </c>
      <c r="F87" s="419"/>
      <c r="G87" s="419"/>
      <c r="H87" s="419"/>
      <c r="I87" s="420"/>
      <c r="J87" s="244"/>
      <c r="K87" s="244"/>
      <c r="L87" s="244"/>
      <c r="M87" s="244"/>
      <c r="N87" s="244"/>
      <c r="O87" s="244"/>
      <c r="P87" s="244"/>
      <c r="Q87" s="244"/>
      <c r="R87" s="244"/>
      <c r="S87" s="244"/>
      <c r="T87" s="244"/>
      <c r="U87" s="244"/>
      <c r="V87" s="244"/>
      <c r="W87" s="244"/>
      <c r="X87" s="244"/>
      <c r="Y87" s="244"/>
      <c r="Z87" s="244"/>
      <c r="AA87" s="244"/>
      <c r="AB87" s="244"/>
      <c r="AC87" s="244"/>
    </row>
    <row r="88" spans="1:29" ht="54" customHeight="1" x14ac:dyDescent="0.2">
      <c r="A88" s="219"/>
      <c r="B88" s="249">
        <v>73</v>
      </c>
      <c r="C88" s="250" t="s">
        <v>522</v>
      </c>
      <c r="D88" s="280" t="s">
        <v>1224</v>
      </c>
      <c r="E88" s="418" t="s">
        <v>771</v>
      </c>
      <c r="F88" s="419"/>
      <c r="G88" s="419"/>
      <c r="H88" s="419"/>
      <c r="I88" s="420"/>
      <c r="J88" s="244"/>
      <c r="K88" s="244"/>
      <c r="L88" s="244"/>
      <c r="M88" s="244"/>
      <c r="N88" s="244"/>
      <c r="O88" s="244"/>
      <c r="P88" s="244"/>
      <c r="Q88" s="244"/>
      <c r="R88" s="244"/>
      <c r="S88" s="244"/>
      <c r="T88" s="244"/>
      <c r="U88" s="244"/>
      <c r="V88" s="244"/>
      <c r="W88" s="244"/>
      <c r="X88" s="244"/>
      <c r="Y88" s="244"/>
      <c r="Z88" s="244"/>
      <c r="AA88" s="244"/>
      <c r="AB88" s="244"/>
      <c r="AC88" s="244"/>
    </row>
    <row r="89" spans="1:29" ht="54" customHeight="1" x14ac:dyDescent="0.2">
      <c r="A89" s="219"/>
      <c r="B89" s="249">
        <v>74</v>
      </c>
      <c r="C89" s="250" t="s">
        <v>134</v>
      </c>
      <c r="D89" s="279" t="s">
        <v>1258</v>
      </c>
      <c r="E89" s="418" t="s">
        <v>727</v>
      </c>
      <c r="F89" s="419"/>
      <c r="G89" s="419"/>
      <c r="H89" s="419"/>
      <c r="I89" s="420"/>
      <c r="J89" s="244"/>
      <c r="K89" s="244"/>
      <c r="L89" s="244"/>
      <c r="M89" s="244"/>
      <c r="N89" s="244"/>
      <c r="O89" s="244"/>
      <c r="P89" s="244"/>
      <c r="Q89" s="244"/>
      <c r="R89" s="244"/>
      <c r="S89" s="244"/>
      <c r="T89" s="244"/>
      <c r="U89" s="244"/>
      <c r="V89" s="244"/>
      <c r="W89" s="244"/>
      <c r="X89" s="244"/>
      <c r="Y89" s="244"/>
      <c r="Z89" s="244"/>
      <c r="AA89" s="244"/>
      <c r="AB89" s="244"/>
      <c r="AC89" s="244"/>
    </row>
    <row r="90" spans="1:29" ht="54" customHeight="1" x14ac:dyDescent="0.2">
      <c r="A90" s="219"/>
      <c r="B90" s="249">
        <v>75</v>
      </c>
      <c r="C90" s="250" t="s">
        <v>526</v>
      </c>
      <c r="D90" s="250" t="s">
        <v>740</v>
      </c>
      <c r="E90" s="418" t="s">
        <v>727</v>
      </c>
      <c r="F90" s="419"/>
      <c r="G90" s="419"/>
      <c r="H90" s="419"/>
      <c r="I90" s="420"/>
      <c r="J90" s="244"/>
      <c r="K90" s="244"/>
      <c r="L90" s="244"/>
      <c r="M90" s="244"/>
      <c r="N90" s="244"/>
      <c r="O90" s="244"/>
      <c r="P90" s="244"/>
      <c r="Q90" s="244"/>
      <c r="R90" s="244"/>
      <c r="S90" s="244"/>
      <c r="T90" s="244"/>
      <c r="U90" s="244"/>
      <c r="V90" s="244"/>
      <c r="W90" s="244"/>
      <c r="X90" s="244"/>
      <c r="Y90" s="244"/>
      <c r="Z90" s="244"/>
      <c r="AA90" s="244"/>
      <c r="AB90" s="244"/>
      <c r="AC90" s="244"/>
    </row>
    <row r="91" spans="1:29" ht="54" customHeight="1" x14ac:dyDescent="0.2">
      <c r="A91" s="219"/>
      <c r="B91" s="249">
        <v>76</v>
      </c>
      <c r="C91" s="250" t="s">
        <v>528</v>
      </c>
      <c r="D91" s="250" t="s">
        <v>741</v>
      </c>
      <c r="E91" s="418" t="s">
        <v>724</v>
      </c>
      <c r="F91" s="419"/>
      <c r="G91" s="419"/>
      <c r="H91" s="419"/>
      <c r="I91" s="420"/>
      <c r="J91" s="244"/>
      <c r="K91" s="244"/>
      <c r="L91" s="244"/>
      <c r="M91" s="244"/>
      <c r="N91" s="244"/>
      <c r="O91" s="244"/>
      <c r="P91" s="244"/>
      <c r="Q91" s="244"/>
      <c r="R91" s="244"/>
      <c r="S91" s="244"/>
      <c r="T91" s="244"/>
      <c r="U91" s="244"/>
      <c r="V91" s="244"/>
      <c r="W91" s="244"/>
      <c r="X91" s="244"/>
      <c r="Y91" s="244"/>
      <c r="Z91" s="244"/>
      <c r="AA91" s="244"/>
      <c r="AB91" s="244"/>
      <c r="AC91" s="244"/>
    </row>
    <row r="92" spans="1:29" ht="54" customHeight="1" x14ac:dyDescent="0.2">
      <c r="A92" s="219"/>
      <c r="B92" s="249">
        <v>77</v>
      </c>
      <c r="C92" s="250" t="s">
        <v>529</v>
      </c>
      <c r="D92" s="279" t="s">
        <v>786</v>
      </c>
      <c r="E92" s="418" t="s">
        <v>727</v>
      </c>
      <c r="F92" s="419"/>
      <c r="G92" s="419"/>
      <c r="H92" s="419"/>
      <c r="I92" s="420"/>
      <c r="J92" s="244"/>
      <c r="K92" s="244"/>
      <c r="L92" s="244"/>
      <c r="M92" s="244"/>
      <c r="N92" s="244"/>
      <c r="O92" s="244"/>
      <c r="P92" s="244"/>
      <c r="Q92" s="244"/>
      <c r="R92" s="244"/>
      <c r="S92" s="244"/>
      <c r="T92" s="244"/>
      <c r="U92" s="244"/>
      <c r="V92" s="244"/>
      <c r="W92" s="244"/>
      <c r="X92" s="244"/>
      <c r="Y92" s="244"/>
      <c r="Z92" s="244"/>
      <c r="AA92" s="244"/>
      <c r="AB92" s="244"/>
      <c r="AC92" s="244"/>
    </row>
    <row r="93" spans="1:29" ht="54" customHeight="1" x14ac:dyDescent="0.2">
      <c r="A93" s="219"/>
      <c r="B93" s="249">
        <v>78</v>
      </c>
      <c r="C93" s="250" t="s">
        <v>130</v>
      </c>
      <c r="D93" s="250" t="s">
        <v>1259</v>
      </c>
      <c r="E93" s="418" t="s">
        <v>724</v>
      </c>
      <c r="F93" s="419"/>
      <c r="G93" s="419"/>
      <c r="H93" s="419"/>
      <c r="I93" s="420"/>
      <c r="J93" s="244"/>
      <c r="K93" s="244"/>
      <c r="L93" s="244"/>
      <c r="M93" s="244"/>
      <c r="N93" s="244"/>
      <c r="O93" s="244"/>
      <c r="P93" s="244"/>
      <c r="Q93" s="244"/>
      <c r="R93" s="244"/>
      <c r="S93" s="244"/>
      <c r="T93" s="244"/>
      <c r="U93" s="244"/>
      <c r="V93" s="244"/>
      <c r="W93" s="244"/>
      <c r="X93" s="244"/>
      <c r="Y93" s="244"/>
      <c r="Z93" s="244"/>
      <c r="AA93" s="244"/>
      <c r="AB93" s="244"/>
      <c r="AC93" s="244"/>
    </row>
    <row r="94" spans="1:29" ht="54" customHeight="1" x14ac:dyDescent="0.2">
      <c r="A94" s="219"/>
      <c r="B94" s="249">
        <v>79</v>
      </c>
      <c r="C94" s="250" t="s">
        <v>686</v>
      </c>
      <c r="D94" s="279" t="s">
        <v>742</v>
      </c>
      <c r="E94" s="418" t="s">
        <v>727</v>
      </c>
      <c r="F94" s="419"/>
      <c r="G94" s="419"/>
      <c r="H94" s="419"/>
      <c r="I94" s="420"/>
      <c r="J94" s="244"/>
      <c r="K94" s="244"/>
      <c r="L94" s="244"/>
      <c r="M94" s="244"/>
      <c r="N94" s="244"/>
      <c r="O94" s="244"/>
      <c r="P94" s="244"/>
      <c r="Q94" s="244"/>
      <c r="R94" s="244"/>
      <c r="S94" s="244"/>
      <c r="T94" s="244"/>
      <c r="U94" s="244"/>
      <c r="V94" s="244"/>
      <c r="W94" s="244"/>
      <c r="X94" s="244"/>
      <c r="Y94" s="244"/>
      <c r="Z94" s="244"/>
      <c r="AA94" s="244"/>
      <c r="AB94" s="244"/>
      <c r="AC94" s="244"/>
    </row>
    <row r="95" spans="1:29" ht="54" customHeight="1" x14ac:dyDescent="0.2">
      <c r="A95" s="219"/>
      <c r="B95" s="249">
        <v>80</v>
      </c>
      <c r="C95" s="250" t="s">
        <v>575</v>
      </c>
      <c r="D95" s="250" t="s">
        <v>743</v>
      </c>
      <c r="E95" s="418" t="s">
        <v>724</v>
      </c>
      <c r="F95" s="419"/>
      <c r="G95" s="419"/>
      <c r="H95" s="419"/>
      <c r="I95" s="420"/>
      <c r="J95" s="244"/>
      <c r="K95" s="244"/>
      <c r="L95" s="244"/>
      <c r="M95" s="244"/>
      <c r="N95" s="244"/>
      <c r="O95" s="244"/>
      <c r="P95" s="244"/>
      <c r="Q95" s="244"/>
      <c r="R95" s="244"/>
      <c r="S95" s="244"/>
      <c r="T95" s="244"/>
      <c r="U95" s="244"/>
      <c r="V95" s="244"/>
      <c r="W95" s="244"/>
      <c r="X95" s="244"/>
      <c r="Y95" s="244"/>
      <c r="Z95" s="244"/>
      <c r="AA95" s="244"/>
      <c r="AB95" s="244"/>
      <c r="AC95" s="244"/>
    </row>
    <row r="96" spans="1:29" ht="54" customHeight="1" x14ac:dyDescent="0.2">
      <c r="A96" s="219"/>
      <c r="B96" s="249">
        <v>81</v>
      </c>
      <c r="C96" s="250" t="s">
        <v>688</v>
      </c>
      <c r="D96" s="250" t="s">
        <v>744</v>
      </c>
      <c r="E96" s="418" t="s">
        <v>727</v>
      </c>
      <c r="F96" s="419"/>
      <c r="G96" s="419"/>
      <c r="H96" s="419"/>
      <c r="I96" s="420"/>
      <c r="J96" s="244"/>
      <c r="K96" s="244"/>
      <c r="L96" s="244"/>
      <c r="M96" s="244"/>
      <c r="N96" s="244"/>
      <c r="O96" s="244"/>
      <c r="P96" s="244"/>
      <c r="Q96" s="244"/>
      <c r="R96" s="244"/>
      <c r="S96" s="244"/>
      <c r="T96" s="244"/>
      <c r="U96" s="244"/>
      <c r="V96" s="244"/>
      <c r="W96" s="244"/>
      <c r="X96" s="244"/>
      <c r="Y96" s="244"/>
      <c r="Z96" s="244"/>
      <c r="AA96" s="244"/>
      <c r="AB96" s="244"/>
      <c r="AC96" s="244"/>
    </row>
    <row r="97" spans="1:29" ht="54" customHeight="1" x14ac:dyDescent="0.2">
      <c r="A97" s="219"/>
      <c r="B97" s="249">
        <v>82</v>
      </c>
      <c r="C97" s="250" t="s">
        <v>690</v>
      </c>
      <c r="D97" s="250" t="s">
        <v>787</v>
      </c>
      <c r="E97" s="418" t="s">
        <v>755</v>
      </c>
      <c r="F97" s="419"/>
      <c r="G97" s="419"/>
      <c r="H97" s="419"/>
      <c r="I97" s="420"/>
      <c r="J97" s="244"/>
      <c r="K97" s="244"/>
      <c r="L97" s="244"/>
      <c r="M97" s="244"/>
      <c r="N97" s="244"/>
      <c r="O97" s="244"/>
      <c r="P97" s="244"/>
      <c r="Q97" s="244"/>
      <c r="R97" s="244"/>
      <c r="S97" s="244"/>
      <c r="T97" s="244"/>
      <c r="U97" s="244"/>
      <c r="V97" s="244"/>
      <c r="W97" s="244"/>
      <c r="X97" s="244"/>
      <c r="Y97" s="244"/>
      <c r="Z97" s="244"/>
      <c r="AA97" s="244"/>
      <c r="AB97" s="244"/>
      <c r="AC97" s="244"/>
    </row>
    <row r="98" spans="1:29" ht="54" customHeight="1" x14ac:dyDescent="0.2">
      <c r="A98" s="219"/>
      <c r="B98" s="249">
        <v>83</v>
      </c>
      <c r="C98" s="250" t="s">
        <v>691</v>
      </c>
      <c r="D98" s="250" t="s">
        <v>788</v>
      </c>
      <c r="E98" s="418" t="s">
        <v>728</v>
      </c>
      <c r="F98" s="419"/>
      <c r="G98" s="419"/>
      <c r="H98" s="419"/>
      <c r="I98" s="420"/>
      <c r="J98" s="244"/>
      <c r="K98" s="244"/>
      <c r="L98" s="244"/>
      <c r="M98" s="244"/>
      <c r="N98" s="244"/>
      <c r="O98" s="244"/>
      <c r="P98" s="244"/>
      <c r="Q98" s="244"/>
      <c r="R98" s="244"/>
      <c r="S98" s="244"/>
      <c r="T98" s="244"/>
      <c r="U98" s="244"/>
      <c r="V98" s="244"/>
      <c r="W98" s="244"/>
      <c r="X98" s="244"/>
      <c r="Y98" s="244"/>
      <c r="Z98" s="244"/>
      <c r="AA98" s="244"/>
      <c r="AB98" s="244"/>
      <c r="AC98" s="244"/>
    </row>
    <row r="99" spans="1:29" ht="54" customHeight="1" x14ac:dyDescent="0.2">
      <c r="A99" s="219"/>
      <c r="B99" s="249">
        <v>84</v>
      </c>
      <c r="C99" s="250" t="s">
        <v>967</v>
      </c>
      <c r="D99" s="279" t="s">
        <v>1260</v>
      </c>
      <c r="E99" s="418" t="s">
        <v>727</v>
      </c>
      <c r="F99" s="419"/>
      <c r="G99" s="419"/>
      <c r="H99" s="419"/>
      <c r="I99" s="420"/>
      <c r="J99" s="244"/>
      <c r="K99" s="244"/>
      <c r="L99" s="244"/>
      <c r="M99" s="244"/>
      <c r="N99" s="244"/>
      <c r="O99" s="244"/>
      <c r="P99" s="244"/>
      <c r="Q99" s="244"/>
      <c r="R99" s="244"/>
      <c r="S99" s="244"/>
      <c r="T99" s="244"/>
      <c r="U99" s="244"/>
      <c r="V99" s="244"/>
      <c r="W99" s="244"/>
      <c r="X99" s="244"/>
      <c r="Y99" s="244"/>
      <c r="Z99" s="244"/>
      <c r="AA99" s="244"/>
      <c r="AB99" s="244"/>
      <c r="AC99" s="244"/>
    </row>
    <row r="100" spans="1:29" ht="54" customHeight="1" x14ac:dyDescent="0.2">
      <c r="A100" s="219"/>
      <c r="B100" s="249">
        <v>85</v>
      </c>
      <c r="C100" s="250" t="s">
        <v>534</v>
      </c>
      <c r="D100" s="250" t="s">
        <v>745</v>
      </c>
      <c r="E100" s="418" t="s">
        <v>726</v>
      </c>
      <c r="F100" s="419"/>
      <c r="G100" s="419"/>
      <c r="H100" s="419"/>
      <c r="I100" s="420"/>
      <c r="J100" s="244"/>
      <c r="K100" s="244"/>
      <c r="L100" s="244"/>
      <c r="M100" s="244"/>
      <c r="N100" s="244"/>
      <c r="O100" s="244"/>
      <c r="P100" s="244"/>
      <c r="Q100" s="244"/>
      <c r="R100" s="244"/>
      <c r="S100" s="244"/>
      <c r="T100" s="244"/>
      <c r="U100" s="244"/>
      <c r="V100" s="244"/>
      <c r="W100" s="244"/>
      <c r="X100" s="244"/>
      <c r="Y100" s="244"/>
      <c r="Z100" s="244"/>
      <c r="AA100" s="244"/>
      <c r="AB100" s="244"/>
      <c r="AC100" s="244"/>
    </row>
    <row r="101" spans="1:29" ht="54" customHeight="1" x14ac:dyDescent="0.2">
      <c r="A101" s="219"/>
      <c r="B101" s="249">
        <v>86</v>
      </c>
      <c r="C101" s="250" t="s">
        <v>536</v>
      </c>
      <c r="D101" s="250" t="s">
        <v>746</v>
      </c>
      <c r="E101" s="418" t="s">
        <v>726</v>
      </c>
      <c r="F101" s="419"/>
      <c r="G101" s="419"/>
      <c r="H101" s="419"/>
      <c r="I101" s="420"/>
      <c r="J101" s="244"/>
      <c r="K101" s="244"/>
      <c r="L101" s="244"/>
      <c r="M101" s="244"/>
      <c r="N101" s="244"/>
      <c r="O101" s="244"/>
      <c r="P101" s="244"/>
      <c r="Q101" s="244"/>
      <c r="R101" s="244"/>
      <c r="S101" s="244"/>
      <c r="T101" s="244"/>
      <c r="U101" s="244"/>
      <c r="V101" s="244"/>
      <c r="W101" s="244"/>
      <c r="X101" s="244"/>
      <c r="Y101" s="244"/>
      <c r="Z101" s="244"/>
      <c r="AA101" s="244"/>
      <c r="AB101" s="244"/>
      <c r="AC101" s="244"/>
    </row>
    <row r="102" spans="1:29" ht="54" customHeight="1" x14ac:dyDescent="0.2">
      <c r="A102" s="219"/>
      <c r="B102" s="249">
        <v>87</v>
      </c>
      <c r="C102" s="250" t="s">
        <v>538</v>
      </c>
      <c r="D102" s="250" t="s">
        <v>747</v>
      </c>
      <c r="E102" s="418" t="s">
        <v>726</v>
      </c>
      <c r="F102" s="419"/>
      <c r="G102" s="419"/>
      <c r="H102" s="419"/>
      <c r="I102" s="420"/>
      <c r="J102" s="244"/>
      <c r="K102" s="244"/>
      <c r="L102" s="244"/>
      <c r="M102" s="244"/>
      <c r="N102" s="244"/>
      <c r="O102" s="244"/>
      <c r="P102" s="244"/>
      <c r="Q102" s="244"/>
      <c r="R102" s="244"/>
      <c r="S102" s="244"/>
      <c r="T102" s="244"/>
      <c r="U102" s="244"/>
      <c r="V102" s="244"/>
      <c r="W102" s="244"/>
      <c r="X102" s="244"/>
      <c r="Y102" s="244"/>
      <c r="Z102" s="244"/>
      <c r="AA102" s="244"/>
      <c r="AB102" s="244"/>
      <c r="AC102" s="244"/>
    </row>
    <row r="103" spans="1:29" ht="54" customHeight="1" x14ac:dyDescent="0.2">
      <c r="A103" s="219"/>
      <c r="B103" s="249">
        <v>88</v>
      </c>
      <c r="C103" s="250" t="s">
        <v>540</v>
      </c>
      <c r="D103" s="250" t="s">
        <v>748</v>
      </c>
      <c r="E103" s="418" t="s">
        <v>726</v>
      </c>
      <c r="F103" s="419"/>
      <c r="G103" s="419"/>
      <c r="H103" s="419"/>
      <c r="I103" s="420"/>
      <c r="J103" s="244"/>
      <c r="K103" s="244"/>
      <c r="L103" s="244"/>
      <c r="M103" s="244"/>
      <c r="N103" s="244"/>
      <c r="O103" s="244"/>
      <c r="P103" s="244"/>
      <c r="Q103" s="244"/>
      <c r="R103" s="244"/>
      <c r="S103" s="244"/>
      <c r="T103" s="244"/>
      <c r="U103" s="244"/>
      <c r="V103" s="244"/>
      <c r="W103" s="244"/>
      <c r="X103" s="244"/>
      <c r="Y103" s="244"/>
      <c r="Z103" s="244"/>
      <c r="AA103" s="244"/>
      <c r="AB103" s="244"/>
      <c r="AC103" s="244"/>
    </row>
    <row r="104" spans="1:29" ht="54" customHeight="1" x14ac:dyDescent="0.2">
      <c r="A104" s="219"/>
      <c r="B104" s="249">
        <v>89</v>
      </c>
      <c r="C104" s="250" t="s">
        <v>542</v>
      </c>
      <c r="D104" s="250" t="s">
        <v>749</v>
      </c>
      <c r="E104" s="418" t="s">
        <v>726</v>
      </c>
      <c r="F104" s="419"/>
      <c r="G104" s="419"/>
      <c r="H104" s="419"/>
      <c r="I104" s="420"/>
      <c r="J104" s="244"/>
      <c r="K104" s="244"/>
      <c r="L104" s="244"/>
      <c r="M104" s="244"/>
      <c r="N104" s="244"/>
      <c r="O104" s="244"/>
      <c r="P104" s="244"/>
      <c r="Q104" s="244"/>
      <c r="R104" s="244"/>
      <c r="S104" s="244"/>
      <c r="T104" s="244"/>
      <c r="U104" s="244"/>
      <c r="V104" s="244"/>
      <c r="W104" s="244"/>
      <c r="X104" s="244"/>
      <c r="Y104" s="244"/>
      <c r="Z104" s="244"/>
      <c r="AA104" s="244"/>
      <c r="AB104" s="244"/>
      <c r="AC104" s="244"/>
    </row>
    <row r="105" spans="1:29" ht="54" customHeight="1" x14ac:dyDescent="0.2">
      <c r="A105" s="219"/>
      <c r="B105" s="249">
        <v>90</v>
      </c>
      <c r="C105" s="250" t="s">
        <v>544</v>
      </c>
      <c r="D105" s="250" t="s">
        <v>750</v>
      </c>
      <c r="E105" s="418" t="s">
        <v>726</v>
      </c>
      <c r="F105" s="419"/>
      <c r="G105" s="419"/>
      <c r="H105" s="419"/>
      <c r="I105" s="420"/>
      <c r="J105" s="244"/>
      <c r="K105" s="244"/>
      <c r="L105" s="244"/>
      <c r="M105" s="244"/>
      <c r="N105" s="244"/>
      <c r="O105" s="244"/>
      <c r="P105" s="244"/>
      <c r="Q105" s="244"/>
      <c r="R105" s="244"/>
      <c r="S105" s="244"/>
      <c r="T105" s="244"/>
      <c r="U105" s="244"/>
      <c r="V105" s="244"/>
      <c r="W105" s="244"/>
      <c r="X105" s="244"/>
      <c r="Y105" s="244"/>
      <c r="Z105" s="244"/>
      <c r="AA105" s="244"/>
      <c r="AB105" s="244"/>
      <c r="AC105" s="244"/>
    </row>
    <row r="106" spans="1:29" ht="54" customHeight="1" x14ac:dyDescent="0.2">
      <c r="A106" s="219"/>
      <c r="B106" s="249">
        <v>91</v>
      </c>
      <c r="C106" s="250" t="s">
        <v>546</v>
      </c>
      <c r="D106" s="279" t="s">
        <v>751</v>
      </c>
      <c r="E106" s="418" t="s">
        <v>726</v>
      </c>
      <c r="F106" s="419"/>
      <c r="G106" s="419"/>
      <c r="H106" s="419"/>
      <c r="I106" s="420"/>
      <c r="J106" s="244"/>
      <c r="K106" s="244"/>
      <c r="L106" s="244"/>
      <c r="M106" s="244"/>
      <c r="N106" s="244"/>
      <c r="O106" s="244"/>
      <c r="P106" s="244"/>
      <c r="Q106" s="244"/>
      <c r="R106" s="244"/>
      <c r="S106" s="244"/>
      <c r="T106" s="244"/>
      <c r="U106" s="244"/>
      <c r="V106" s="244"/>
      <c r="W106" s="244"/>
      <c r="X106" s="244"/>
      <c r="Y106" s="244"/>
      <c r="Z106" s="244"/>
      <c r="AA106" s="244"/>
      <c r="AB106" s="244"/>
      <c r="AC106" s="244"/>
    </row>
    <row r="107" spans="1:29" ht="54" customHeight="1" x14ac:dyDescent="0.2">
      <c r="A107" s="219"/>
      <c r="B107" s="249">
        <v>92</v>
      </c>
      <c r="C107" s="250" t="s">
        <v>548</v>
      </c>
      <c r="D107" s="279" t="s">
        <v>752</v>
      </c>
      <c r="E107" s="418" t="s">
        <v>726</v>
      </c>
      <c r="F107" s="419"/>
      <c r="G107" s="419"/>
      <c r="H107" s="419"/>
      <c r="I107" s="420"/>
      <c r="J107" s="244"/>
      <c r="K107" s="244"/>
      <c r="L107" s="244"/>
      <c r="M107" s="244"/>
      <c r="N107" s="244"/>
      <c r="O107" s="244"/>
      <c r="P107" s="244"/>
      <c r="Q107" s="244"/>
      <c r="R107" s="244"/>
      <c r="S107" s="244"/>
      <c r="T107" s="244"/>
      <c r="U107" s="244"/>
      <c r="V107" s="244"/>
      <c r="W107" s="244"/>
      <c r="X107" s="244"/>
      <c r="Y107" s="244"/>
      <c r="Z107" s="244"/>
      <c r="AA107" s="244"/>
      <c r="AB107" s="244"/>
      <c r="AC107" s="244"/>
    </row>
    <row r="108" spans="1:29" ht="54" customHeight="1" x14ac:dyDescent="0.2">
      <c r="A108" s="219"/>
      <c r="B108" s="249">
        <v>93</v>
      </c>
      <c r="C108" s="250" t="s">
        <v>552</v>
      </c>
      <c r="D108" s="250" t="s">
        <v>753</v>
      </c>
      <c r="E108" s="418" t="s">
        <v>726</v>
      </c>
      <c r="F108" s="419"/>
      <c r="G108" s="419"/>
      <c r="H108" s="419"/>
      <c r="I108" s="420"/>
      <c r="J108" s="244"/>
      <c r="K108" s="244"/>
      <c r="L108" s="244"/>
      <c r="M108" s="244"/>
      <c r="N108" s="244"/>
      <c r="O108" s="244"/>
      <c r="P108" s="244"/>
      <c r="Q108" s="244"/>
      <c r="R108" s="244"/>
      <c r="S108" s="244"/>
      <c r="T108" s="244"/>
      <c r="U108" s="244"/>
      <c r="V108" s="244"/>
      <c r="W108" s="244"/>
      <c r="X108" s="244"/>
      <c r="Y108" s="244"/>
      <c r="Z108" s="244"/>
      <c r="AA108" s="244"/>
      <c r="AB108" s="244"/>
      <c r="AC108" s="244"/>
    </row>
    <row r="109" spans="1:29" ht="54" customHeight="1" x14ac:dyDescent="0.2">
      <c r="A109" s="219"/>
      <c r="B109" s="249">
        <v>94</v>
      </c>
      <c r="C109" s="250" t="s">
        <v>971</v>
      </c>
      <c r="D109" s="250" t="s">
        <v>1261</v>
      </c>
      <c r="E109" s="418" t="s">
        <v>726</v>
      </c>
      <c r="F109" s="419"/>
      <c r="G109" s="419"/>
      <c r="H109" s="419"/>
      <c r="I109" s="420"/>
      <c r="J109" s="244"/>
      <c r="K109" s="244"/>
      <c r="L109" s="244"/>
      <c r="M109" s="244"/>
      <c r="N109" s="244"/>
      <c r="O109" s="244"/>
      <c r="P109" s="244"/>
      <c r="Q109" s="244"/>
      <c r="R109" s="244"/>
      <c r="S109" s="244"/>
      <c r="T109" s="244"/>
      <c r="U109" s="244"/>
      <c r="V109" s="244"/>
      <c r="W109" s="244"/>
      <c r="X109" s="244"/>
      <c r="Y109" s="244"/>
      <c r="Z109" s="244"/>
      <c r="AA109" s="244"/>
      <c r="AB109" s="244"/>
      <c r="AC109" s="244"/>
    </row>
    <row r="110" spans="1:29" ht="54" customHeight="1" x14ac:dyDescent="0.2">
      <c r="A110" s="219"/>
      <c r="B110" s="249">
        <v>95</v>
      </c>
      <c r="C110" s="250" t="s">
        <v>554</v>
      </c>
      <c r="D110" s="250" t="s">
        <v>754</v>
      </c>
      <c r="E110" s="418" t="s">
        <v>726</v>
      </c>
      <c r="F110" s="419"/>
      <c r="G110" s="419"/>
      <c r="H110" s="419"/>
      <c r="I110" s="420"/>
      <c r="J110" s="244"/>
      <c r="K110" s="244"/>
      <c r="L110" s="244"/>
      <c r="M110" s="244"/>
      <c r="N110" s="244"/>
      <c r="O110" s="244"/>
      <c r="P110" s="244"/>
      <c r="Q110" s="244"/>
      <c r="R110" s="244"/>
      <c r="S110" s="244"/>
      <c r="T110" s="244"/>
      <c r="U110" s="244"/>
      <c r="V110" s="244"/>
      <c r="W110" s="244"/>
      <c r="X110" s="244"/>
      <c r="Y110" s="244"/>
      <c r="Z110" s="244"/>
      <c r="AA110" s="244"/>
      <c r="AB110" s="244"/>
      <c r="AC110" s="244"/>
    </row>
    <row r="111" spans="1:29" ht="54" customHeight="1" x14ac:dyDescent="0.2">
      <c r="A111" s="219"/>
      <c r="B111" s="249">
        <v>96</v>
      </c>
      <c r="C111" s="250" t="s">
        <v>974</v>
      </c>
      <c r="D111" s="250" t="s">
        <v>1262</v>
      </c>
      <c r="E111" s="418" t="s">
        <v>726</v>
      </c>
      <c r="F111" s="419"/>
      <c r="G111" s="419"/>
      <c r="H111" s="419"/>
      <c r="I111" s="420"/>
      <c r="J111" s="244"/>
      <c r="K111" s="244"/>
      <c r="L111" s="244"/>
      <c r="M111" s="244"/>
      <c r="N111" s="244"/>
      <c r="O111" s="244"/>
      <c r="P111" s="244"/>
      <c r="Q111" s="244"/>
      <c r="R111" s="244"/>
      <c r="S111" s="244"/>
      <c r="T111" s="244"/>
      <c r="U111" s="244"/>
      <c r="V111" s="244"/>
      <c r="W111" s="244"/>
      <c r="X111" s="244"/>
      <c r="Y111" s="244"/>
      <c r="Z111" s="244"/>
      <c r="AA111" s="244"/>
      <c r="AB111" s="244"/>
      <c r="AC111" s="244"/>
    </row>
    <row r="112" spans="1:29" ht="54" customHeight="1" x14ac:dyDescent="0.2">
      <c r="A112" s="219"/>
      <c r="B112" s="249">
        <v>97</v>
      </c>
      <c r="C112" s="250" t="s">
        <v>703</v>
      </c>
      <c r="D112" s="250" t="s">
        <v>789</v>
      </c>
      <c r="E112" s="418" t="s">
        <v>755</v>
      </c>
      <c r="F112" s="419"/>
      <c r="G112" s="419"/>
      <c r="H112" s="419"/>
      <c r="I112" s="420"/>
      <c r="J112" s="244"/>
      <c r="K112" s="244"/>
      <c r="L112" s="244"/>
      <c r="M112" s="244"/>
      <c r="N112" s="244"/>
      <c r="O112" s="244"/>
      <c r="P112" s="244"/>
      <c r="Q112" s="244"/>
      <c r="R112" s="244"/>
      <c r="S112" s="244"/>
      <c r="T112" s="244"/>
      <c r="U112" s="244"/>
      <c r="V112" s="244"/>
      <c r="W112" s="244"/>
      <c r="X112" s="244"/>
      <c r="Y112" s="244"/>
      <c r="Z112" s="244"/>
      <c r="AA112" s="244"/>
      <c r="AB112" s="244"/>
      <c r="AC112" s="244"/>
    </row>
    <row r="113" spans="1:29" ht="54" customHeight="1" x14ac:dyDescent="0.2">
      <c r="A113" s="219"/>
      <c r="B113" s="249">
        <v>98</v>
      </c>
      <c r="C113" s="250" t="s">
        <v>562</v>
      </c>
      <c r="D113" s="250" t="s">
        <v>790</v>
      </c>
      <c r="E113" s="418" t="s">
        <v>726</v>
      </c>
      <c r="F113" s="419"/>
      <c r="G113" s="419"/>
      <c r="H113" s="419"/>
      <c r="I113" s="420"/>
      <c r="J113" s="244"/>
      <c r="K113" s="244"/>
      <c r="L113" s="244"/>
      <c r="M113" s="244"/>
      <c r="N113" s="244"/>
      <c r="O113" s="244"/>
      <c r="P113" s="244"/>
      <c r="Q113" s="244"/>
      <c r="R113" s="244"/>
      <c r="S113" s="244"/>
      <c r="T113" s="244"/>
      <c r="U113" s="244"/>
      <c r="V113" s="244"/>
      <c r="W113" s="244"/>
      <c r="X113" s="244"/>
      <c r="Y113" s="244"/>
      <c r="Z113" s="244"/>
      <c r="AA113" s="244"/>
      <c r="AB113" s="244"/>
      <c r="AC113" s="244"/>
    </row>
    <row r="114" spans="1:29" ht="54" customHeight="1" x14ac:dyDescent="0.2">
      <c r="A114" s="219"/>
      <c r="B114" s="249">
        <v>99</v>
      </c>
      <c r="C114" s="250" t="s">
        <v>976</v>
      </c>
      <c r="D114" s="250" t="s">
        <v>1263</v>
      </c>
      <c r="E114" s="418" t="s">
        <v>724</v>
      </c>
      <c r="F114" s="419"/>
      <c r="G114" s="419"/>
      <c r="H114" s="419"/>
      <c r="I114" s="420"/>
      <c r="J114" s="244"/>
      <c r="K114" s="244"/>
      <c r="L114" s="244"/>
      <c r="M114" s="244"/>
      <c r="N114" s="244"/>
      <c r="O114" s="244"/>
      <c r="P114" s="244"/>
      <c r="Q114" s="244"/>
      <c r="R114" s="244"/>
      <c r="S114" s="244"/>
      <c r="T114" s="244"/>
      <c r="U114" s="244"/>
      <c r="V114" s="244"/>
      <c r="W114" s="244"/>
      <c r="X114" s="244"/>
      <c r="Y114" s="244"/>
      <c r="Z114" s="244"/>
      <c r="AA114" s="244"/>
      <c r="AB114" s="244"/>
      <c r="AC114" s="244"/>
    </row>
    <row r="115" spans="1:29" ht="54" customHeight="1" x14ac:dyDescent="0.2">
      <c r="A115" s="219"/>
      <c r="B115" s="249">
        <v>100</v>
      </c>
      <c r="C115" s="250" t="s">
        <v>705</v>
      </c>
      <c r="D115" s="250" t="s">
        <v>791</v>
      </c>
      <c r="E115" s="418" t="s">
        <v>726</v>
      </c>
      <c r="F115" s="419"/>
      <c r="G115" s="419"/>
      <c r="H115" s="419"/>
      <c r="I115" s="420"/>
      <c r="J115" s="244"/>
      <c r="K115" s="244"/>
      <c r="L115" s="244"/>
      <c r="M115" s="244"/>
      <c r="N115" s="244"/>
      <c r="O115" s="244"/>
      <c r="P115" s="244"/>
      <c r="Q115" s="244"/>
      <c r="R115" s="244"/>
      <c r="S115" s="244"/>
      <c r="T115" s="244"/>
      <c r="U115" s="244"/>
      <c r="V115" s="244"/>
      <c r="W115" s="244"/>
      <c r="X115" s="244"/>
      <c r="Y115" s="244"/>
      <c r="Z115" s="244"/>
      <c r="AA115" s="244"/>
      <c r="AB115" s="244"/>
      <c r="AC115" s="244"/>
    </row>
    <row r="116" spans="1:29" ht="54" customHeight="1" x14ac:dyDescent="0.2">
      <c r="A116" s="219"/>
      <c r="B116" s="249">
        <v>101</v>
      </c>
      <c r="C116" s="250" t="s">
        <v>147</v>
      </c>
      <c r="D116" s="250" t="s">
        <v>1264</v>
      </c>
      <c r="E116" s="418" t="s">
        <v>727</v>
      </c>
      <c r="F116" s="419"/>
      <c r="G116" s="419"/>
      <c r="H116" s="419"/>
      <c r="I116" s="420"/>
      <c r="J116" s="244"/>
      <c r="K116" s="244"/>
      <c r="L116" s="244"/>
      <c r="M116" s="244"/>
      <c r="N116" s="244"/>
      <c r="O116" s="244"/>
      <c r="P116" s="244"/>
      <c r="Q116" s="244"/>
      <c r="R116" s="244"/>
      <c r="S116" s="244"/>
      <c r="T116" s="244"/>
      <c r="U116" s="244"/>
      <c r="V116" s="244"/>
      <c r="W116" s="244"/>
      <c r="X116" s="244"/>
      <c r="Y116" s="244"/>
      <c r="Z116" s="244"/>
      <c r="AA116" s="244"/>
      <c r="AB116" s="244"/>
      <c r="AC116" s="244"/>
    </row>
    <row r="117" spans="1:29" ht="54" customHeight="1" x14ac:dyDescent="0.2">
      <c r="A117" s="219"/>
      <c r="B117" s="249">
        <v>102</v>
      </c>
      <c r="C117" s="250" t="s">
        <v>564</v>
      </c>
      <c r="D117" s="250" t="s">
        <v>756</v>
      </c>
      <c r="E117" s="418" t="s">
        <v>726</v>
      </c>
      <c r="F117" s="419"/>
      <c r="G117" s="419"/>
      <c r="H117" s="419"/>
      <c r="I117" s="420"/>
      <c r="J117" s="244"/>
      <c r="K117" s="244"/>
      <c r="L117" s="244"/>
      <c r="M117" s="244"/>
      <c r="N117" s="244"/>
      <c r="O117" s="244"/>
      <c r="P117" s="244"/>
      <c r="Q117" s="244"/>
      <c r="R117" s="244"/>
      <c r="S117" s="244"/>
      <c r="T117" s="244"/>
      <c r="U117" s="244"/>
      <c r="V117" s="244"/>
      <c r="W117" s="244"/>
      <c r="X117" s="244"/>
      <c r="Y117" s="244"/>
      <c r="Z117" s="244"/>
      <c r="AA117" s="244"/>
      <c r="AB117" s="244"/>
      <c r="AC117" s="244"/>
    </row>
    <row r="118" spans="1:29" ht="54" customHeight="1" x14ac:dyDescent="0.2">
      <c r="A118" s="219"/>
      <c r="B118" s="249">
        <v>103</v>
      </c>
      <c r="C118" s="250" t="s">
        <v>979</v>
      </c>
      <c r="D118" s="250" t="s">
        <v>1265</v>
      </c>
      <c r="E118" s="418" t="s">
        <v>726</v>
      </c>
      <c r="F118" s="419"/>
      <c r="G118" s="419"/>
      <c r="H118" s="419"/>
      <c r="I118" s="420"/>
      <c r="J118" s="244"/>
      <c r="K118" s="244"/>
      <c r="L118" s="244"/>
      <c r="M118" s="244"/>
      <c r="N118" s="244"/>
      <c r="O118" s="244"/>
      <c r="P118" s="244"/>
      <c r="Q118" s="244"/>
      <c r="R118" s="244"/>
      <c r="S118" s="244"/>
      <c r="T118" s="244"/>
      <c r="U118" s="244"/>
      <c r="V118" s="244"/>
      <c r="W118" s="244"/>
      <c r="X118" s="244"/>
      <c r="Y118" s="244"/>
      <c r="Z118" s="244"/>
      <c r="AA118" s="244"/>
      <c r="AB118" s="244"/>
      <c r="AC118" s="244"/>
    </row>
    <row r="119" spans="1:29" ht="54" customHeight="1" x14ac:dyDescent="0.2">
      <c r="A119" s="219"/>
      <c r="B119" s="249">
        <v>104</v>
      </c>
      <c r="C119" s="250" t="s">
        <v>981</v>
      </c>
      <c r="D119" s="250" t="s">
        <v>1266</v>
      </c>
      <c r="E119" s="418" t="s">
        <v>726</v>
      </c>
      <c r="F119" s="419"/>
      <c r="G119" s="419"/>
      <c r="H119" s="419"/>
      <c r="I119" s="420"/>
      <c r="J119" s="244"/>
      <c r="K119" s="244"/>
      <c r="L119" s="244"/>
      <c r="M119" s="244"/>
      <c r="N119" s="244"/>
      <c r="O119" s="244"/>
      <c r="P119" s="244"/>
      <c r="Q119" s="244"/>
      <c r="R119" s="244"/>
      <c r="S119" s="244"/>
      <c r="T119" s="244"/>
      <c r="U119" s="244"/>
      <c r="V119" s="244"/>
      <c r="W119" s="244"/>
      <c r="X119" s="244"/>
      <c r="Y119" s="244"/>
      <c r="Z119" s="244"/>
      <c r="AA119" s="244"/>
      <c r="AB119" s="244"/>
      <c r="AC119" s="244"/>
    </row>
    <row r="120" spans="1:29" ht="54" customHeight="1" x14ac:dyDescent="0.2">
      <c r="A120" s="219"/>
      <c r="B120" s="249">
        <v>105</v>
      </c>
      <c r="C120" s="250" t="s">
        <v>983</v>
      </c>
      <c r="D120" s="250" t="s">
        <v>1267</v>
      </c>
      <c r="E120" s="418" t="s">
        <v>727</v>
      </c>
      <c r="F120" s="419"/>
      <c r="G120" s="419"/>
      <c r="H120" s="419"/>
      <c r="I120" s="420"/>
      <c r="J120" s="244"/>
      <c r="K120" s="244"/>
      <c r="L120" s="244"/>
      <c r="M120" s="244"/>
      <c r="N120" s="244"/>
      <c r="O120" s="244"/>
      <c r="P120" s="244"/>
      <c r="Q120" s="244"/>
      <c r="R120" s="244"/>
      <c r="S120" s="244"/>
      <c r="T120" s="244"/>
      <c r="U120" s="244"/>
      <c r="V120" s="244"/>
      <c r="W120" s="244"/>
      <c r="X120" s="244"/>
      <c r="Y120" s="244"/>
      <c r="Z120" s="244"/>
      <c r="AA120" s="244"/>
      <c r="AB120" s="244"/>
      <c r="AC120" s="244"/>
    </row>
    <row r="121" spans="1:29" ht="54" customHeight="1" x14ac:dyDescent="0.2">
      <c r="A121" s="219"/>
      <c r="B121" s="249">
        <v>106</v>
      </c>
      <c r="C121" s="250" t="s">
        <v>985</v>
      </c>
      <c r="D121" s="250" t="s">
        <v>1268</v>
      </c>
      <c r="E121" s="418" t="s">
        <v>727</v>
      </c>
      <c r="F121" s="419"/>
      <c r="G121" s="419"/>
      <c r="H121" s="419"/>
      <c r="I121" s="420"/>
      <c r="J121" s="244"/>
      <c r="K121" s="244"/>
      <c r="L121" s="244"/>
      <c r="M121" s="244"/>
      <c r="N121" s="244"/>
      <c r="O121" s="244"/>
      <c r="P121" s="244"/>
      <c r="Q121" s="244"/>
      <c r="R121" s="244"/>
      <c r="S121" s="244"/>
      <c r="T121" s="244"/>
      <c r="U121" s="244"/>
      <c r="V121" s="244"/>
      <c r="W121" s="244"/>
      <c r="X121" s="244"/>
      <c r="Y121" s="244"/>
      <c r="Z121" s="244"/>
      <c r="AA121" s="244"/>
      <c r="AB121" s="244"/>
      <c r="AC121" s="244"/>
    </row>
    <row r="122" spans="1:29" ht="54" customHeight="1" x14ac:dyDescent="0.2">
      <c r="A122" s="219"/>
      <c r="B122" s="249">
        <v>107</v>
      </c>
      <c r="C122" s="250" t="s">
        <v>987</v>
      </c>
      <c r="D122" s="250" t="s">
        <v>1269</v>
      </c>
      <c r="E122" s="418" t="s">
        <v>726</v>
      </c>
      <c r="F122" s="419"/>
      <c r="G122" s="419"/>
      <c r="H122" s="419"/>
      <c r="I122" s="420"/>
      <c r="J122" s="244"/>
      <c r="K122" s="244"/>
      <c r="L122" s="244"/>
      <c r="M122" s="244"/>
      <c r="N122" s="244"/>
      <c r="O122" s="244"/>
      <c r="P122" s="244"/>
      <c r="Q122" s="244"/>
      <c r="R122" s="244"/>
      <c r="S122" s="244"/>
      <c r="T122" s="244"/>
      <c r="U122" s="244"/>
      <c r="V122" s="244"/>
      <c r="W122" s="244"/>
      <c r="X122" s="244"/>
      <c r="Y122" s="244"/>
      <c r="Z122" s="244"/>
      <c r="AA122" s="244"/>
      <c r="AB122" s="244"/>
      <c r="AC122" s="244"/>
    </row>
    <row r="123" spans="1:29" ht="54" customHeight="1" x14ac:dyDescent="0.2">
      <c r="A123" s="219"/>
      <c r="B123" s="249">
        <v>108</v>
      </c>
      <c r="C123" s="250" t="s">
        <v>989</v>
      </c>
      <c r="D123" s="250" t="s">
        <v>1270</v>
      </c>
      <c r="E123" s="418" t="s">
        <v>724</v>
      </c>
      <c r="F123" s="419"/>
      <c r="G123" s="419"/>
      <c r="H123" s="419"/>
      <c r="I123" s="420"/>
      <c r="J123" s="244"/>
      <c r="K123" s="244"/>
      <c r="L123" s="244"/>
      <c r="M123" s="244"/>
      <c r="N123" s="244"/>
      <c r="O123" s="244"/>
      <c r="P123" s="244"/>
      <c r="Q123" s="244"/>
      <c r="R123" s="244"/>
      <c r="S123" s="244"/>
      <c r="T123" s="244"/>
      <c r="U123" s="244"/>
      <c r="V123" s="244"/>
      <c r="W123" s="244"/>
      <c r="X123" s="244"/>
      <c r="Y123" s="244"/>
      <c r="Z123" s="244"/>
      <c r="AA123" s="244"/>
      <c r="AB123" s="244"/>
      <c r="AC123" s="244"/>
    </row>
    <row r="124" spans="1:29" ht="54" customHeight="1" x14ac:dyDescent="0.2">
      <c r="A124" s="219"/>
      <c r="B124" s="249">
        <v>109</v>
      </c>
      <c r="C124" s="250" t="s">
        <v>571</v>
      </c>
      <c r="D124" s="250" t="s">
        <v>757</v>
      </c>
      <c r="E124" s="418" t="s">
        <v>727</v>
      </c>
      <c r="F124" s="419"/>
      <c r="G124" s="419"/>
      <c r="H124" s="419"/>
      <c r="I124" s="420"/>
      <c r="J124" s="244"/>
      <c r="K124" s="244"/>
      <c r="L124" s="244"/>
      <c r="M124" s="244"/>
      <c r="N124" s="244"/>
      <c r="O124" s="244"/>
      <c r="P124" s="244"/>
      <c r="Q124" s="244"/>
      <c r="R124" s="244"/>
      <c r="S124" s="244"/>
      <c r="T124" s="244"/>
      <c r="U124" s="244"/>
      <c r="V124" s="244"/>
      <c r="W124" s="244"/>
      <c r="X124" s="244"/>
      <c r="Y124" s="244"/>
      <c r="Z124" s="244"/>
      <c r="AA124" s="244"/>
      <c r="AB124" s="244"/>
      <c r="AC124" s="244"/>
    </row>
    <row r="125" spans="1:29" ht="54" customHeight="1" x14ac:dyDescent="0.2">
      <c r="A125" s="219"/>
      <c r="B125" s="249">
        <v>110</v>
      </c>
      <c r="C125" s="250" t="s">
        <v>992</v>
      </c>
      <c r="D125" s="250" t="s">
        <v>1271</v>
      </c>
      <c r="E125" s="418" t="s">
        <v>726</v>
      </c>
      <c r="F125" s="419"/>
      <c r="G125" s="419"/>
      <c r="H125" s="419"/>
      <c r="I125" s="420"/>
      <c r="J125" s="244"/>
      <c r="K125" s="244"/>
      <c r="L125" s="244"/>
      <c r="M125" s="244"/>
      <c r="N125" s="244"/>
      <c r="O125" s="244"/>
      <c r="P125" s="244"/>
      <c r="Q125" s="244"/>
      <c r="R125" s="244"/>
      <c r="S125" s="244"/>
      <c r="T125" s="244"/>
      <c r="U125" s="244"/>
      <c r="V125" s="244"/>
      <c r="W125" s="244"/>
      <c r="X125" s="244"/>
      <c r="Y125" s="244"/>
      <c r="Z125" s="244"/>
      <c r="AA125" s="244"/>
      <c r="AB125" s="244"/>
      <c r="AC125" s="244"/>
    </row>
    <row r="126" spans="1:29" ht="54" customHeight="1" x14ac:dyDescent="0.2">
      <c r="A126" s="219"/>
      <c r="B126" s="249">
        <v>111</v>
      </c>
      <c r="C126" s="250" t="s">
        <v>994</v>
      </c>
      <c r="D126" s="250" t="s">
        <v>1272</v>
      </c>
      <c r="E126" s="418" t="s">
        <v>726</v>
      </c>
      <c r="F126" s="419"/>
      <c r="G126" s="419"/>
      <c r="H126" s="419"/>
      <c r="I126" s="420"/>
      <c r="J126" s="244"/>
      <c r="K126" s="244"/>
      <c r="L126" s="244"/>
      <c r="M126" s="244"/>
      <c r="N126" s="244"/>
      <c r="O126" s="244"/>
      <c r="P126" s="244"/>
      <c r="Q126" s="244"/>
      <c r="R126" s="244"/>
      <c r="S126" s="244"/>
      <c r="T126" s="244"/>
      <c r="U126" s="244"/>
      <c r="V126" s="244"/>
      <c r="W126" s="244"/>
      <c r="X126" s="244"/>
      <c r="Y126" s="244"/>
      <c r="Z126" s="244"/>
      <c r="AA126" s="244"/>
      <c r="AB126" s="244"/>
      <c r="AC126" s="244"/>
    </row>
    <row r="127" spans="1:29" ht="54" customHeight="1" x14ac:dyDescent="0.2">
      <c r="A127" s="219"/>
      <c r="B127" s="249">
        <v>112</v>
      </c>
      <c r="C127" s="250" t="s">
        <v>996</v>
      </c>
      <c r="D127" s="250" t="s">
        <v>1273</v>
      </c>
      <c r="E127" s="418" t="s">
        <v>726</v>
      </c>
      <c r="F127" s="419"/>
      <c r="G127" s="419"/>
      <c r="H127" s="419"/>
      <c r="I127" s="420"/>
      <c r="J127" s="244"/>
      <c r="K127" s="244"/>
      <c r="L127" s="244"/>
      <c r="M127" s="244"/>
      <c r="N127" s="244"/>
      <c r="O127" s="244"/>
      <c r="P127" s="244"/>
      <c r="Q127" s="244"/>
      <c r="R127" s="244"/>
      <c r="S127" s="244"/>
      <c r="T127" s="244"/>
      <c r="U127" s="244"/>
      <c r="V127" s="244"/>
      <c r="W127" s="244"/>
      <c r="X127" s="244"/>
      <c r="Y127" s="244"/>
      <c r="Z127" s="244"/>
      <c r="AA127" s="244"/>
      <c r="AB127" s="244"/>
      <c r="AC127" s="244"/>
    </row>
    <row r="128" spans="1:29" ht="54" customHeight="1" x14ac:dyDescent="0.2">
      <c r="A128" s="219"/>
      <c r="B128" s="249">
        <v>113</v>
      </c>
      <c r="C128" s="250" t="s">
        <v>574</v>
      </c>
      <c r="D128" s="279" t="s">
        <v>758</v>
      </c>
      <c r="E128" s="418" t="s">
        <v>724</v>
      </c>
      <c r="F128" s="419"/>
      <c r="G128" s="419"/>
      <c r="H128" s="419"/>
      <c r="I128" s="420"/>
      <c r="J128" s="244"/>
      <c r="K128" s="244"/>
      <c r="L128" s="244"/>
      <c r="M128" s="244"/>
      <c r="N128" s="244"/>
      <c r="O128" s="244"/>
      <c r="P128" s="244"/>
      <c r="Q128" s="244"/>
      <c r="R128" s="244"/>
      <c r="S128" s="244"/>
      <c r="T128" s="244"/>
      <c r="U128" s="244"/>
      <c r="V128" s="244"/>
      <c r="W128" s="244"/>
      <c r="X128" s="244"/>
      <c r="Y128" s="244"/>
      <c r="Z128" s="244"/>
      <c r="AA128" s="244"/>
      <c r="AB128" s="244"/>
      <c r="AC128" s="244"/>
    </row>
    <row r="129" spans="1:29" ht="54" customHeight="1" x14ac:dyDescent="0.2">
      <c r="A129" s="219"/>
      <c r="B129" s="249">
        <v>114</v>
      </c>
      <c r="C129" s="250" t="s">
        <v>799</v>
      </c>
      <c r="D129" s="250" t="s">
        <v>1274</v>
      </c>
      <c r="E129" s="418" t="s">
        <v>726</v>
      </c>
      <c r="F129" s="419"/>
      <c r="G129" s="419"/>
      <c r="H129" s="419"/>
      <c r="I129" s="420"/>
      <c r="J129" s="244"/>
      <c r="K129" s="244"/>
      <c r="L129" s="244"/>
      <c r="M129" s="244"/>
      <c r="N129" s="244"/>
      <c r="O129" s="244"/>
      <c r="P129" s="244"/>
      <c r="Q129" s="244"/>
      <c r="R129" s="244"/>
      <c r="S129" s="244"/>
      <c r="T129" s="244"/>
      <c r="U129" s="244"/>
      <c r="V129" s="244"/>
      <c r="W129" s="244"/>
      <c r="X129" s="244"/>
      <c r="Y129" s="244"/>
      <c r="Z129" s="244"/>
      <c r="AA129" s="244"/>
      <c r="AB129" s="244"/>
      <c r="AC129" s="244"/>
    </row>
    <row r="130" spans="1:29" ht="54" customHeight="1" x14ac:dyDescent="0.2">
      <c r="A130" s="219"/>
      <c r="B130" s="249">
        <v>115</v>
      </c>
      <c r="C130" s="250" t="s">
        <v>801</v>
      </c>
      <c r="D130" s="250" t="s">
        <v>1275</v>
      </c>
      <c r="E130" s="418" t="s">
        <v>727</v>
      </c>
      <c r="F130" s="419"/>
      <c r="G130" s="419"/>
      <c r="H130" s="419"/>
      <c r="I130" s="420"/>
      <c r="J130" s="244"/>
      <c r="K130" s="244"/>
      <c r="L130" s="244"/>
      <c r="M130" s="244"/>
      <c r="N130" s="244"/>
      <c r="O130" s="244"/>
      <c r="P130" s="244"/>
      <c r="Q130" s="244"/>
      <c r="R130" s="244"/>
      <c r="S130" s="244"/>
      <c r="T130" s="244"/>
      <c r="U130" s="244"/>
      <c r="V130" s="244"/>
      <c r="W130" s="244"/>
      <c r="X130" s="244"/>
      <c r="Y130" s="244"/>
      <c r="Z130" s="244"/>
      <c r="AA130" s="244"/>
      <c r="AB130" s="244"/>
      <c r="AC130" s="244"/>
    </row>
    <row r="131" spans="1:29" ht="54" customHeight="1" x14ac:dyDescent="0.2">
      <c r="A131" s="219"/>
      <c r="B131" s="249">
        <v>116</v>
      </c>
      <c r="C131" s="250" t="s">
        <v>282</v>
      </c>
      <c r="D131" s="250" t="s">
        <v>760</v>
      </c>
      <c r="E131" s="418" t="s">
        <v>727</v>
      </c>
      <c r="F131" s="419"/>
      <c r="G131" s="419"/>
      <c r="H131" s="419"/>
      <c r="I131" s="420"/>
      <c r="J131" s="244"/>
      <c r="K131" s="244"/>
      <c r="L131" s="244"/>
      <c r="M131" s="244"/>
      <c r="N131" s="244"/>
      <c r="O131" s="244"/>
      <c r="P131" s="244"/>
      <c r="Q131" s="244"/>
      <c r="R131" s="244"/>
      <c r="S131" s="244"/>
      <c r="T131" s="244"/>
      <c r="U131" s="244"/>
      <c r="V131" s="244"/>
      <c r="W131" s="244"/>
      <c r="X131" s="244"/>
      <c r="Y131" s="244"/>
      <c r="Z131" s="244"/>
      <c r="AA131" s="244"/>
      <c r="AB131" s="244"/>
      <c r="AC131" s="244"/>
    </row>
    <row r="132" spans="1:29" ht="54" customHeight="1" x14ac:dyDescent="0.2">
      <c r="A132" s="219"/>
      <c r="B132" s="249">
        <v>117</v>
      </c>
      <c r="C132" s="250" t="s">
        <v>148</v>
      </c>
      <c r="D132" s="250" t="s">
        <v>761</v>
      </c>
      <c r="E132" s="418" t="s">
        <v>726</v>
      </c>
      <c r="F132" s="419"/>
      <c r="G132" s="419"/>
      <c r="H132" s="419"/>
      <c r="I132" s="420"/>
      <c r="J132" s="244"/>
      <c r="K132" s="244"/>
      <c r="L132" s="244"/>
      <c r="M132" s="244"/>
      <c r="N132" s="244"/>
      <c r="O132" s="244"/>
      <c r="P132" s="244"/>
      <c r="Q132" s="244"/>
      <c r="R132" s="244"/>
      <c r="S132" s="244"/>
      <c r="T132" s="244"/>
      <c r="U132" s="244"/>
      <c r="V132" s="244"/>
      <c r="W132" s="244"/>
      <c r="X132" s="244"/>
      <c r="Y132" s="244"/>
      <c r="Z132" s="244"/>
      <c r="AA132" s="244"/>
      <c r="AB132" s="244"/>
      <c r="AC132" s="244"/>
    </row>
    <row r="133" spans="1:29" ht="54" customHeight="1" x14ac:dyDescent="0.2">
      <c r="A133" s="219"/>
      <c r="B133" s="249">
        <v>118</v>
      </c>
      <c r="C133" s="250" t="s">
        <v>150</v>
      </c>
      <c r="D133" s="279" t="s">
        <v>762</v>
      </c>
      <c r="E133" s="418" t="s">
        <v>726</v>
      </c>
      <c r="F133" s="419"/>
      <c r="G133" s="419"/>
      <c r="H133" s="419"/>
      <c r="I133" s="420"/>
      <c r="J133" s="244"/>
      <c r="K133" s="244"/>
      <c r="L133" s="244"/>
      <c r="M133" s="244"/>
      <c r="N133" s="244"/>
      <c r="O133" s="244"/>
      <c r="P133" s="244"/>
      <c r="Q133" s="244"/>
      <c r="R133" s="244"/>
      <c r="S133" s="244"/>
      <c r="T133" s="244"/>
      <c r="U133" s="244"/>
      <c r="V133" s="244"/>
      <c r="W133" s="244"/>
      <c r="X133" s="244"/>
      <c r="Y133" s="244"/>
      <c r="Z133" s="244"/>
      <c r="AA133" s="244"/>
      <c r="AB133" s="244"/>
      <c r="AC133" s="244"/>
    </row>
    <row r="134" spans="1:29" ht="54" customHeight="1" x14ac:dyDescent="0.2">
      <c r="A134" s="219"/>
      <c r="B134" s="249">
        <v>119</v>
      </c>
      <c r="C134" s="250" t="s">
        <v>1003</v>
      </c>
      <c r="D134" s="279" t="s">
        <v>1276</v>
      </c>
      <c r="E134" s="418" t="s">
        <v>727</v>
      </c>
      <c r="F134" s="419"/>
      <c r="G134" s="419"/>
      <c r="H134" s="419"/>
      <c r="I134" s="420"/>
      <c r="J134" s="244"/>
      <c r="K134" s="244"/>
      <c r="L134" s="244"/>
      <c r="M134" s="244"/>
      <c r="N134" s="244"/>
      <c r="O134" s="244"/>
      <c r="P134" s="244"/>
      <c r="Q134" s="244"/>
      <c r="R134" s="244"/>
      <c r="S134" s="244"/>
      <c r="T134" s="244"/>
      <c r="U134" s="244"/>
      <c r="V134" s="244"/>
      <c r="W134" s="244"/>
      <c r="X134" s="244"/>
      <c r="Y134" s="244"/>
      <c r="Z134" s="244"/>
      <c r="AA134" s="244"/>
      <c r="AB134" s="244"/>
      <c r="AC134" s="244"/>
    </row>
    <row r="135" spans="1:29" ht="54" customHeight="1" x14ac:dyDescent="0.2">
      <c r="A135" s="219"/>
      <c r="B135" s="249">
        <v>120</v>
      </c>
      <c r="C135" s="250" t="s">
        <v>1005</v>
      </c>
      <c r="D135" s="279" t="s">
        <v>1277</v>
      </c>
      <c r="E135" s="418" t="s">
        <v>726</v>
      </c>
      <c r="F135" s="419"/>
      <c r="G135" s="419"/>
      <c r="H135" s="419"/>
      <c r="I135" s="420"/>
      <c r="J135" s="244"/>
      <c r="K135" s="244"/>
      <c r="L135" s="244"/>
      <c r="M135" s="244"/>
      <c r="N135" s="244"/>
      <c r="O135" s="244"/>
      <c r="P135" s="244"/>
      <c r="Q135" s="244"/>
      <c r="R135" s="244"/>
      <c r="S135" s="244"/>
      <c r="T135" s="244"/>
      <c r="U135" s="244"/>
      <c r="V135" s="244"/>
      <c r="W135" s="244"/>
      <c r="X135" s="244"/>
      <c r="Y135" s="244"/>
      <c r="Z135" s="244"/>
      <c r="AA135" s="244"/>
      <c r="AB135" s="244"/>
      <c r="AC135" s="244"/>
    </row>
    <row r="136" spans="1:29" ht="54" customHeight="1" x14ac:dyDescent="0.2">
      <c r="A136" s="219"/>
      <c r="B136" s="249">
        <v>121</v>
      </c>
      <c r="C136" s="250" t="s">
        <v>707</v>
      </c>
      <c r="D136" s="250" t="s">
        <v>792</v>
      </c>
      <c r="E136" s="418" t="s">
        <v>728</v>
      </c>
      <c r="F136" s="419"/>
      <c r="G136" s="419"/>
      <c r="H136" s="419"/>
      <c r="I136" s="420"/>
      <c r="J136" s="244"/>
      <c r="K136" s="244"/>
      <c r="L136" s="244"/>
      <c r="M136" s="244"/>
      <c r="N136" s="244"/>
      <c r="O136" s="244"/>
      <c r="P136" s="244"/>
      <c r="Q136" s="244"/>
      <c r="R136" s="244"/>
      <c r="S136" s="244"/>
      <c r="T136" s="244"/>
      <c r="U136" s="244"/>
      <c r="V136" s="244"/>
      <c r="W136" s="244"/>
      <c r="X136" s="244"/>
      <c r="Y136" s="244"/>
      <c r="Z136" s="244"/>
      <c r="AA136" s="244"/>
      <c r="AB136" s="244"/>
      <c r="AC136" s="244"/>
    </row>
    <row r="137" spans="1:29" ht="54" customHeight="1" x14ac:dyDescent="0.2">
      <c r="A137" s="219"/>
      <c r="B137" s="249">
        <v>122</v>
      </c>
      <c r="C137" s="250" t="s">
        <v>708</v>
      </c>
      <c r="D137" s="250" t="s">
        <v>764</v>
      </c>
      <c r="E137" s="418" t="s">
        <v>726</v>
      </c>
      <c r="F137" s="419"/>
      <c r="G137" s="419"/>
      <c r="H137" s="419"/>
      <c r="I137" s="420"/>
      <c r="J137" s="244"/>
      <c r="K137" s="244"/>
      <c r="L137" s="244"/>
      <c r="M137" s="244"/>
      <c r="N137" s="244"/>
      <c r="O137" s="244"/>
      <c r="P137" s="244"/>
      <c r="Q137" s="244"/>
      <c r="R137" s="244"/>
      <c r="S137" s="244"/>
      <c r="T137" s="244"/>
      <c r="U137" s="244"/>
      <c r="V137" s="244"/>
      <c r="W137" s="244"/>
      <c r="X137" s="244"/>
      <c r="Y137" s="244"/>
      <c r="Z137" s="244"/>
      <c r="AA137" s="244"/>
      <c r="AB137" s="244"/>
      <c r="AC137" s="244"/>
    </row>
    <row r="138" spans="1:29" ht="54" customHeight="1" x14ac:dyDescent="0.2">
      <c r="A138" s="219"/>
      <c r="B138" s="249">
        <v>123</v>
      </c>
      <c r="C138" s="250" t="s">
        <v>1007</v>
      </c>
      <c r="D138" s="279" t="s">
        <v>1278</v>
      </c>
      <c r="E138" s="418" t="s">
        <v>726</v>
      </c>
      <c r="F138" s="419"/>
      <c r="G138" s="419"/>
      <c r="H138" s="419"/>
      <c r="I138" s="420"/>
      <c r="J138" s="244"/>
      <c r="K138" s="244"/>
      <c r="L138" s="244"/>
      <c r="M138" s="244"/>
      <c r="N138" s="244"/>
      <c r="O138" s="244"/>
      <c r="P138" s="244"/>
      <c r="Q138" s="244"/>
      <c r="R138" s="244"/>
      <c r="S138" s="244"/>
      <c r="T138" s="244"/>
      <c r="U138" s="244"/>
      <c r="V138" s="244"/>
      <c r="W138" s="244"/>
      <c r="X138" s="244"/>
      <c r="Y138" s="244"/>
      <c r="Z138" s="244"/>
      <c r="AA138" s="244"/>
      <c r="AB138" s="244"/>
      <c r="AC138" s="244"/>
    </row>
    <row r="139" spans="1:29" ht="54" customHeight="1" x14ac:dyDescent="0.2">
      <c r="A139" s="219"/>
      <c r="B139" s="249">
        <v>124</v>
      </c>
      <c r="C139" s="250" t="s">
        <v>1009</v>
      </c>
      <c r="D139" s="250" t="s">
        <v>1279</v>
      </c>
      <c r="E139" s="418" t="s">
        <v>727</v>
      </c>
      <c r="F139" s="419"/>
      <c r="G139" s="419"/>
      <c r="H139" s="419"/>
      <c r="I139" s="420"/>
      <c r="J139" s="244"/>
      <c r="K139" s="244"/>
      <c r="L139" s="244"/>
      <c r="M139" s="244"/>
      <c r="N139" s="244"/>
      <c r="O139" s="244"/>
      <c r="P139" s="244"/>
      <c r="Q139" s="244"/>
      <c r="R139" s="244"/>
      <c r="S139" s="244"/>
      <c r="T139" s="244"/>
      <c r="U139" s="244"/>
      <c r="V139" s="244"/>
      <c r="W139" s="244"/>
      <c r="X139" s="244"/>
      <c r="Y139" s="244"/>
      <c r="Z139" s="244"/>
      <c r="AA139" s="244"/>
      <c r="AB139" s="244"/>
      <c r="AC139" s="244"/>
    </row>
    <row r="140" spans="1:29" ht="54" customHeight="1" x14ac:dyDescent="0.2">
      <c r="A140" s="219"/>
      <c r="B140" s="249">
        <v>125</v>
      </c>
      <c r="C140" s="250" t="s">
        <v>1011</v>
      </c>
      <c r="D140" s="250" t="s">
        <v>1280</v>
      </c>
      <c r="E140" s="418" t="s">
        <v>727</v>
      </c>
      <c r="F140" s="419"/>
      <c r="G140" s="419"/>
      <c r="H140" s="419"/>
      <c r="I140" s="420"/>
      <c r="J140" s="244"/>
      <c r="K140" s="244"/>
      <c r="L140" s="244"/>
      <c r="M140" s="244"/>
      <c r="N140" s="244"/>
      <c r="O140" s="244"/>
      <c r="P140" s="244"/>
      <c r="Q140" s="244"/>
      <c r="R140" s="244"/>
      <c r="S140" s="244"/>
      <c r="T140" s="244"/>
      <c r="U140" s="244"/>
      <c r="V140" s="244"/>
      <c r="W140" s="244"/>
      <c r="X140" s="244"/>
      <c r="Y140" s="244"/>
      <c r="Z140" s="244"/>
      <c r="AA140" s="244"/>
      <c r="AB140" s="244"/>
      <c r="AC140" s="244"/>
    </row>
    <row r="141" spans="1:29" ht="54" customHeight="1" x14ac:dyDescent="0.2">
      <c r="A141" s="219"/>
      <c r="B141" s="249">
        <v>126</v>
      </c>
      <c r="C141" s="250" t="s">
        <v>1013</v>
      </c>
      <c r="D141" s="250" t="s">
        <v>1281</v>
      </c>
      <c r="E141" s="418" t="s">
        <v>726</v>
      </c>
      <c r="F141" s="419"/>
      <c r="G141" s="419"/>
      <c r="H141" s="419"/>
      <c r="I141" s="420"/>
      <c r="J141" s="244"/>
      <c r="K141" s="244"/>
      <c r="L141" s="244"/>
      <c r="M141" s="244"/>
      <c r="N141" s="244"/>
      <c r="O141" s="244"/>
      <c r="P141" s="244"/>
      <c r="Q141" s="244"/>
      <c r="R141" s="244"/>
      <c r="S141" s="244"/>
      <c r="T141" s="244"/>
      <c r="U141" s="244"/>
      <c r="V141" s="244"/>
      <c r="W141" s="244"/>
      <c r="X141" s="244"/>
      <c r="Y141" s="244"/>
      <c r="Z141" s="244"/>
      <c r="AA141" s="244"/>
      <c r="AB141" s="244"/>
      <c r="AC141" s="244"/>
    </row>
    <row r="142" spans="1:29" ht="54" customHeight="1" x14ac:dyDescent="0.2">
      <c r="A142" s="219"/>
      <c r="B142" s="249">
        <v>127</v>
      </c>
      <c r="C142" s="250" t="s">
        <v>1015</v>
      </c>
      <c r="D142" s="279" t="s">
        <v>1282</v>
      </c>
      <c r="E142" s="418" t="s">
        <v>726</v>
      </c>
      <c r="F142" s="419"/>
      <c r="G142" s="419"/>
      <c r="H142" s="419"/>
      <c r="I142" s="420"/>
      <c r="J142" s="244"/>
      <c r="K142" s="244"/>
      <c r="L142" s="244"/>
      <c r="M142" s="244"/>
      <c r="N142" s="244"/>
      <c r="O142" s="244"/>
      <c r="P142" s="244"/>
      <c r="Q142" s="244"/>
      <c r="R142" s="244"/>
      <c r="S142" s="244"/>
      <c r="T142" s="244"/>
      <c r="U142" s="244"/>
      <c r="V142" s="244"/>
      <c r="W142" s="244"/>
      <c r="X142" s="244"/>
      <c r="Y142" s="244"/>
      <c r="Z142" s="244"/>
      <c r="AA142" s="244"/>
      <c r="AB142" s="244"/>
      <c r="AC142" s="244"/>
    </row>
    <row r="143" spans="1:29" ht="54" customHeight="1" x14ac:dyDescent="0.2">
      <c r="A143" s="219"/>
      <c r="B143" s="249">
        <v>128</v>
      </c>
      <c r="C143" s="250" t="s">
        <v>1017</v>
      </c>
      <c r="D143" s="250" t="s">
        <v>1283</v>
      </c>
      <c r="E143" s="418" t="s">
        <v>726</v>
      </c>
      <c r="F143" s="419"/>
      <c r="G143" s="419"/>
      <c r="H143" s="419"/>
      <c r="I143" s="420"/>
      <c r="J143" s="244"/>
      <c r="K143" s="244"/>
      <c r="L143" s="244"/>
      <c r="M143" s="244"/>
      <c r="N143" s="244"/>
      <c r="O143" s="244"/>
      <c r="P143" s="244"/>
      <c r="Q143" s="244"/>
      <c r="R143" s="244"/>
      <c r="S143" s="244"/>
      <c r="T143" s="244"/>
      <c r="U143" s="244"/>
      <c r="V143" s="244"/>
      <c r="W143" s="244"/>
      <c r="X143" s="244"/>
      <c r="Y143" s="244"/>
      <c r="Z143" s="244"/>
      <c r="AA143" s="244"/>
      <c r="AB143" s="244"/>
      <c r="AC143" s="244"/>
    </row>
    <row r="144" spans="1:29" ht="54" customHeight="1" x14ac:dyDescent="0.2">
      <c r="A144" s="219"/>
      <c r="B144" s="249">
        <v>129</v>
      </c>
      <c r="C144" s="250" t="s">
        <v>584</v>
      </c>
      <c r="D144" s="250" t="s">
        <v>759</v>
      </c>
      <c r="E144" s="418" t="s">
        <v>724</v>
      </c>
      <c r="F144" s="419"/>
      <c r="G144" s="419"/>
      <c r="H144" s="419"/>
      <c r="I144" s="420"/>
      <c r="J144" s="244"/>
      <c r="K144" s="244"/>
      <c r="L144" s="244"/>
      <c r="M144" s="244"/>
      <c r="N144" s="244"/>
      <c r="O144" s="244"/>
      <c r="P144" s="244"/>
      <c r="Q144" s="244"/>
      <c r="R144" s="244"/>
      <c r="S144" s="244"/>
      <c r="T144" s="244"/>
      <c r="U144" s="244"/>
      <c r="V144" s="244"/>
      <c r="W144" s="244"/>
      <c r="X144" s="244"/>
      <c r="Y144" s="244"/>
      <c r="Z144" s="244"/>
      <c r="AA144" s="244"/>
      <c r="AB144" s="244"/>
      <c r="AC144" s="244"/>
    </row>
    <row r="145" spans="1:29" ht="54" customHeight="1" x14ac:dyDescent="0.2">
      <c r="A145" s="219"/>
      <c r="B145" s="249">
        <v>130</v>
      </c>
      <c r="C145" s="250" t="s">
        <v>1025</v>
      </c>
      <c r="D145" s="250" t="s">
        <v>1284</v>
      </c>
      <c r="E145" s="418" t="s">
        <v>727</v>
      </c>
      <c r="F145" s="419"/>
      <c r="G145" s="419"/>
      <c r="H145" s="419"/>
      <c r="I145" s="420"/>
      <c r="J145" s="244"/>
      <c r="K145" s="244"/>
      <c r="L145" s="244"/>
      <c r="M145" s="244"/>
      <c r="N145" s="244"/>
      <c r="O145" s="244"/>
      <c r="P145" s="244"/>
      <c r="Q145" s="244"/>
      <c r="R145" s="244"/>
      <c r="S145" s="244"/>
      <c r="T145" s="244"/>
      <c r="U145" s="244"/>
      <c r="V145" s="244"/>
      <c r="W145" s="244"/>
      <c r="X145" s="244"/>
      <c r="Y145" s="244"/>
      <c r="Z145" s="244"/>
      <c r="AA145" s="244"/>
      <c r="AB145" s="244"/>
      <c r="AC145" s="244"/>
    </row>
    <row r="146" spans="1:29" ht="54" customHeight="1" x14ac:dyDescent="0.2">
      <c r="A146" s="219"/>
      <c r="B146" s="249">
        <v>131</v>
      </c>
      <c r="C146" s="250" t="s">
        <v>693</v>
      </c>
      <c r="D146" s="250" t="s">
        <v>772</v>
      </c>
      <c r="E146" s="418" t="s">
        <v>727</v>
      </c>
      <c r="F146" s="419"/>
      <c r="G146" s="419"/>
      <c r="H146" s="419"/>
      <c r="I146" s="420"/>
      <c r="J146" s="244"/>
      <c r="K146" s="244"/>
      <c r="L146" s="244"/>
      <c r="M146" s="244"/>
      <c r="N146" s="244"/>
      <c r="O146" s="244"/>
      <c r="P146" s="244"/>
      <c r="Q146" s="244"/>
      <c r="R146" s="244"/>
      <c r="S146" s="244"/>
      <c r="T146" s="244"/>
      <c r="U146" s="244"/>
      <c r="V146" s="244"/>
      <c r="W146" s="244"/>
      <c r="X146" s="244"/>
      <c r="Y146" s="244"/>
      <c r="Z146" s="244"/>
      <c r="AA146" s="244"/>
      <c r="AB146" s="244"/>
      <c r="AC146" s="244"/>
    </row>
    <row r="147" spans="1:29" ht="54" customHeight="1" x14ac:dyDescent="0.2">
      <c r="A147" s="219"/>
      <c r="B147" s="249">
        <v>132</v>
      </c>
      <c r="C147" s="250" t="s">
        <v>585</v>
      </c>
      <c r="D147" s="250" t="s">
        <v>765</v>
      </c>
      <c r="E147" s="418" t="s">
        <v>727</v>
      </c>
      <c r="F147" s="419"/>
      <c r="G147" s="419"/>
      <c r="H147" s="419"/>
      <c r="I147" s="420"/>
      <c r="J147" s="244"/>
      <c r="K147" s="244"/>
      <c r="L147" s="244"/>
      <c r="M147" s="244"/>
      <c r="N147" s="244"/>
      <c r="O147" s="244"/>
      <c r="P147" s="244"/>
      <c r="Q147" s="244"/>
      <c r="R147" s="244"/>
      <c r="S147" s="244"/>
      <c r="T147" s="244"/>
      <c r="U147" s="244"/>
      <c r="V147" s="244"/>
      <c r="W147" s="244"/>
      <c r="X147" s="244"/>
      <c r="Y147" s="244"/>
      <c r="Z147" s="244"/>
      <c r="AA147" s="244"/>
      <c r="AB147" s="244"/>
      <c r="AC147" s="244"/>
    </row>
    <row r="148" spans="1:29" ht="54" customHeight="1" x14ac:dyDescent="0.2">
      <c r="A148" s="219"/>
      <c r="B148" s="249">
        <v>133</v>
      </c>
      <c r="C148" s="250" t="s">
        <v>198</v>
      </c>
      <c r="D148" s="250" t="s">
        <v>763</v>
      </c>
      <c r="E148" s="418" t="s">
        <v>727</v>
      </c>
      <c r="F148" s="419"/>
      <c r="G148" s="419"/>
      <c r="H148" s="419"/>
      <c r="I148" s="420"/>
      <c r="J148" s="244"/>
      <c r="K148" s="244"/>
      <c r="L148" s="244"/>
      <c r="M148" s="244"/>
      <c r="N148" s="244"/>
      <c r="O148" s="244"/>
      <c r="P148" s="244"/>
      <c r="Q148" s="244"/>
      <c r="R148" s="244"/>
      <c r="S148" s="244"/>
      <c r="T148" s="244"/>
      <c r="U148" s="244"/>
      <c r="V148" s="244"/>
      <c r="W148" s="244"/>
      <c r="X148" s="244"/>
      <c r="Y148" s="244"/>
      <c r="Z148" s="244"/>
      <c r="AA148" s="244"/>
      <c r="AB148" s="244"/>
      <c r="AC148" s="244"/>
    </row>
    <row r="149" spans="1:29" ht="54" customHeight="1" x14ac:dyDescent="0.2">
      <c r="A149" s="219"/>
      <c r="B149" s="249">
        <v>134</v>
      </c>
      <c r="C149" s="250" t="s">
        <v>211</v>
      </c>
      <c r="D149" s="250" t="s">
        <v>1285</v>
      </c>
      <c r="E149" s="418" t="s">
        <v>727</v>
      </c>
      <c r="F149" s="419"/>
      <c r="G149" s="419"/>
      <c r="H149" s="419"/>
      <c r="I149" s="420"/>
      <c r="J149" s="244"/>
      <c r="K149" s="244"/>
      <c r="L149" s="244"/>
      <c r="M149" s="244"/>
      <c r="N149" s="244"/>
      <c r="O149" s="244"/>
      <c r="P149" s="244"/>
      <c r="Q149" s="244"/>
      <c r="R149" s="244"/>
      <c r="S149" s="244"/>
      <c r="T149" s="244"/>
      <c r="U149" s="244"/>
      <c r="V149" s="244"/>
      <c r="W149" s="244"/>
      <c r="X149" s="244"/>
      <c r="Y149" s="244"/>
      <c r="Z149" s="244"/>
      <c r="AA149" s="244"/>
      <c r="AB149" s="244"/>
      <c r="AC149" s="244"/>
    </row>
    <row r="150" spans="1:29" ht="54" customHeight="1" x14ac:dyDescent="0.2">
      <c r="A150" s="219"/>
      <c r="B150" s="249">
        <v>135</v>
      </c>
      <c r="C150" s="250" t="s">
        <v>1288</v>
      </c>
      <c r="D150" s="250" t="s">
        <v>1289</v>
      </c>
      <c r="E150" s="418" t="s">
        <v>1290</v>
      </c>
      <c r="F150" s="419"/>
      <c r="G150" s="419"/>
      <c r="H150" s="419"/>
      <c r="I150" s="420"/>
      <c r="J150" s="244"/>
      <c r="K150" s="244"/>
      <c r="L150" s="244"/>
      <c r="M150" s="244"/>
      <c r="N150" s="244"/>
      <c r="O150" s="244"/>
      <c r="P150" s="244"/>
      <c r="Q150" s="244"/>
      <c r="R150" s="244"/>
      <c r="S150" s="244"/>
      <c r="T150" s="244"/>
      <c r="U150" s="244"/>
      <c r="V150" s="244"/>
      <c r="W150" s="244"/>
      <c r="X150" s="244"/>
      <c r="Y150" s="244"/>
      <c r="Z150" s="244"/>
      <c r="AA150" s="244"/>
      <c r="AB150" s="244"/>
      <c r="AC150" s="244"/>
    </row>
    <row r="151" spans="1:29" ht="54" customHeight="1" x14ac:dyDescent="0.2">
      <c r="A151" s="219"/>
      <c r="B151" s="249">
        <v>136</v>
      </c>
      <c r="C151" s="250" t="s">
        <v>1291</v>
      </c>
      <c r="D151" s="250" t="s">
        <v>1292</v>
      </c>
      <c r="E151" s="418" t="s">
        <v>1293</v>
      </c>
      <c r="F151" s="419"/>
      <c r="G151" s="419"/>
      <c r="H151" s="419"/>
      <c r="I151" s="420"/>
      <c r="J151" s="244"/>
      <c r="K151" s="244"/>
      <c r="L151" s="244"/>
      <c r="M151" s="244"/>
      <c r="N151" s="244"/>
      <c r="O151" s="244"/>
      <c r="P151" s="244"/>
      <c r="Q151" s="244"/>
      <c r="R151" s="244"/>
      <c r="S151" s="244"/>
      <c r="T151" s="244"/>
      <c r="U151" s="244"/>
      <c r="V151" s="244"/>
      <c r="W151" s="244"/>
      <c r="X151" s="244"/>
      <c r="Y151" s="244"/>
      <c r="Z151" s="244"/>
      <c r="AA151" s="244"/>
      <c r="AB151" s="244"/>
      <c r="AC151" s="244"/>
    </row>
    <row r="152" spans="1:29" ht="15.75" customHeight="1" x14ac:dyDescent="0.2">
      <c r="A152" s="219"/>
      <c r="B152" s="219"/>
      <c r="C152" s="220"/>
      <c r="D152" s="220"/>
      <c r="E152" s="220"/>
      <c r="F152" s="220"/>
      <c r="G152" s="220"/>
      <c r="H152" s="220"/>
      <c r="I152" s="219"/>
      <c r="J152" s="219"/>
      <c r="K152" s="219"/>
      <c r="L152" s="219"/>
      <c r="M152" s="219"/>
      <c r="N152" s="219"/>
      <c r="O152" s="219"/>
      <c r="P152" s="219"/>
      <c r="Q152" s="219"/>
      <c r="R152" s="219"/>
      <c r="S152" s="219"/>
      <c r="T152" s="219"/>
      <c r="U152" s="219"/>
      <c r="V152" s="219"/>
      <c r="W152" s="219"/>
      <c r="X152" s="219"/>
      <c r="Y152" s="219"/>
      <c r="Z152" s="219"/>
      <c r="AA152" s="219"/>
      <c r="AB152" s="219"/>
      <c r="AC152" s="219"/>
    </row>
  </sheetData>
  <autoFilter ref="B15:M149">
    <filterColumn colId="3" showButton="0"/>
    <filterColumn colId="4" showButton="0"/>
    <filterColumn colId="5" showButton="0"/>
    <filterColumn colId="6" showButton="0"/>
  </autoFilter>
  <mergeCells count="139">
    <mergeCell ref="E145:I145"/>
    <mergeCell ref="E146:I146"/>
    <mergeCell ref="E147:I147"/>
    <mergeCell ref="E148:I148"/>
    <mergeCell ref="E149:I149"/>
    <mergeCell ref="E151:I151"/>
    <mergeCell ref="E139:I139"/>
    <mergeCell ref="E140:I140"/>
    <mergeCell ref="E141:I141"/>
    <mergeCell ref="E142:I142"/>
    <mergeCell ref="E143:I143"/>
    <mergeCell ref="E144:I144"/>
    <mergeCell ref="E150:I150"/>
    <mergeCell ref="E133:I133"/>
    <mergeCell ref="E134:I134"/>
    <mergeCell ref="E135:I135"/>
    <mergeCell ref="E136:I136"/>
    <mergeCell ref="E137:I137"/>
    <mergeCell ref="E138:I138"/>
    <mergeCell ref="E127:I127"/>
    <mergeCell ref="E128:I128"/>
    <mergeCell ref="E129:I129"/>
    <mergeCell ref="E130:I130"/>
    <mergeCell ref="E131:I131"/>
    <mergeCell ref="E132:I132"/>
    <mergeCell ref="E121:I121"/>
    <mergeCell ref="E122:I122"/>
    <mergeCell ref="E123:I123"/>
    <mergeCell ref="E124:I124"/>
    <mergeCell ref="E125:I125"/>
    <mergeCell ref="E126:I126"/>
    <mergeCell ref="E115:I115"/>
    <mergeCell ref="E116:I116"/>
    <mergeCell ref="E117:I117"/>
    <mergeCell ref="E118:I118"/>
    <mergeCell ref="E119:I119"/>
    <mergeCell ref="E120:I120"/>
    <mergeCell ref="E109:I109"/>
    <mergeCell ref="E110:I110"/>
    <mergeCell ref="E111:I111"/>
    <mergeCell ref="E112:I112"/>
    <mergeCell ref="E113:I113"/>
    <mergeCell ref="E114:I114"/>
    <mergeCell ref="E103:I103"/>
    <mergeCell ref="E104:I104"/>
    <mergeCell ref="E105:I105"/>
    <mergeCell ref="E106:I106"/>
    <mergeCell ref="E107:I107"/>
    <mergeCell ref="E108:I108"/>
    <mergeCell ref="E97:I97"/>
    <mergeCell ref="E98:I98"/>
    <mergeCell ref="E99:I99"/>
    <mergeCell ref="E100:I100"/>
    <mergeCell ref="E101:I101"/>
    <mergeCell ref="E102:I102"/>
    <mergeCell ref="E91:I91"/>
    <mergeCell ref="E92:I92"/>
    <mergeCell ref="E93:I93"/>
    <mergeCell ref="E94:I94"/>
    <mergeCell ref="E95:I95"/>
    <mergeCell ref="E96:I96"/>
    <mergeCell ref="E85:I85"/>
    <mergeCell ref="E86:I86"/>
    <mergeCell ref="E87:I87"/>
    <mergeCell ref="E88:I88"/>
    <mergeCell ref="E89:I89"/>
    <mergeCell ref="E90:I90"/>
    <mergeCell ref="E79:I79"/>
    <mergeCell ref="E80:I80"/>
    <mergeCell ref="E81:I81"/>
    <mergeCell ref="E82:I82"/>
    <mergeCell ref="E83:I83"/>
    <mergeCell ref="E84:I84"/>
    <mergeCell ref="E73:I73"/>
    <mergeCell ref="E74:I74"/>
    <mergeCell ref="E75:I75"/>
    <mergeCell ref="E76:I76"/>
    <mergeCell ref="E77:I77"/>
    <mergeCell ref="E78:I78"/>
    <mergeCell ref="E67:I67"/>
    <mergeCell ref="E68:I68"/>
    <mergeCell ref="E69:I69"/>
    <mergeCell ref="E70:I70"/>
    <mergeCell ref="E71:I71"/>
    <mergeCell ref="E72:I72"/>
    <mergeCell ref="E61:I61"/>
    <mergeCell ref="E62:I62"/>
    <mergeCell ref="E63:I63"/>
    <mergeCell ref="E64:I64"/>
    <mergeCell ref="E65:I65"/>
    <mergeCell ref="E66:I66"/>
    <mergeCell ref="E55:I55"/>
    <mergeCell ref="E56:I56"/>
    <mergeCell ref="E57:I57"/>
    <mergeCell ref="E58:I58"/>
    <mergeCell ref="E59:I59"/>
    <mergeCell ref="E60:I60"/>
    <mergeCell ref="E49:I49"/>
    <mergeCell ref="E50:I50"/>
    <mergeCell ref="E51:I51"/>
    <mergeCell ref="E52:I52"/>
    <mergeCell ref="E53:I53"/>
    <mergeCell ref="E54:I54"/>
    <mergeCell ref="B2:I6"/>
    <mergeCell ref="B12:F13"/>
    <mergeCell ref="E15:I15"/>
    <mergeCell ref="E16:I16"/>
    <mergeCell ref="E17:I17"/>
    <mergeCell ref="E18:I18"/>
    <mergeCell ref="E31:I31"/>
    <mergeCell ref="E32:I32"/>
    <mergeCell ref="E33:I33"/>
    <mergeCell ref="E25:I25"/>
    <mergeCell ref="E26:I26"/>
    <mergeCell ref="E27:I27"/>
    <mergeCell ref="E28:I28"/>
    <mergeCell ref="E29:I29"/>
    <mergeCell ref="E30:I30"/>
    <mergeCell ref="E43:I43"/>
    <mergeCell ref="E44:I44"/>
    <mergeCell ref="E45:I45"/>
    <mergeCell ref="E46:I46"/>
    <mergeCell ref="E47:I47"/>
    <mergeCell ref="E48:I48"/>
    <mergeCell ref="E37:I37"/>
    <mergeCell ref="E38:I38"/>
    <mergeCell ref="E39:I39"/>
    <mergeCell ref="E40:I40"/>
    <mergeCell ref="E41:I41"/>
    <mergeCell ref="E42:I42"/>
    <mergeCell ref="E19:I19"/>
    <mergeCell ref="E20:I20"/>
    <mergeCell ref="E21:I21"/>
    <mergeCell ref="E22:I22"/>
    <mergeCell ref="E23:I23"/>
    <mergeCell ref="E24:I24"/>
    <mergeCell ref="E34:I34"/>
    <mergeCell ref="E35:I35"/>
    <mergeCell ref="E36:I36"/>
  </mergeCells>
  <phoneticPr fontId="34" type="noConversion"/>
  <printOptions horizontalCentered="1"/>
  <pageMargins left="0.70866141732283472" right="0.70866141732283472" top="0.74803149606299213" bottom="0.74803149606299213" header="0.31496062992125984" footer="0.31496062992125984"/>
  <pageSetup paperSize="9" scale="41"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639"/>
  <sheetViews>
    <sheetView topLeftCell="A5843" workbookViewId="0">
      <selection activeCell="A5872" sqref="A5872"/>
    </sheetView>
  </sheetViews>
  <sheetFormatPr defaultRowHeight="14.25" x14ac:dyDescent="0.2"/>
  <cols>
    <col min="1" max="1" width="8.875" customWidth="1"/>
    <col min="2" max="2" width="172.25" customWidth="1"/>
    <col min="3" max="3" width="8.25" customWidth="1"/>
    <col min="4" max="4" width="13.125" customWidth="1"/>
  </cols>
  <sheetData>
    <row r="1" spans="1:4" ht="15" x14ac:dyDescent="0.25">
      <c r="A1" s="281">
        <v>97141</v>
      </c>
      <c r="B1" s="281" t="s">
        <v>1322</v>
      </c>
      <c r="C1" s="281" t="s">
        <v>44</v>
      </c>
      <c r="D1" s="282">
        <v>4.95</v>
      </c>
    </row>
    <row r="2" spans="1:4" ht="15" x14ac:dyDescent="0.25">
      <c r="A2" s="281">
        <v>97142</v>
      </c>
      <c r="B2" s="281" t="s">
        <v>1323</v>
      </c>
      <c r="C2" s="281" t="s">
        <v>44</v>
      </c>
      <c r="D2" s="282">
        <v>5.75</v>
      </c>
    </row>
    <row r="3" spans="1:4" ht="15" x14ac:dyDescent="0.25">
      <c r="A3" s="281">
        <v>97143</v>
      </c>
      <c r="B3" s="281" t="s">
        <v>1324</v>
      </c>
      <c r="C3" s="281" t="s">
        <v>44</v>
      </c>
      <c r="D3" s="282">
        <v>7.68</v>
      </c>
    </row>
    <row r="4" spans="1:4" ht="15" x14ac:dyDescent="0.25">
      <c r="A4" s="281">
        <v>97144</v>
      </c>
      <c r="B4" s="281" t="s">
        <v>1325</v>
      </c>
      <c r="C4" s="281" t="s">
        <v>44</v>
      </c>
      <c r="D4" s="282">
        <v>9.61</v>
      </c>
    </row>
    <row r="5" spans="1:4" ht="15" x14ac:dyDescent="0.25">
      <c r="A5" s="281">
        <v>97145</v>
      </c>
      <c r="B5" s="281" t="s">
        <v>1326</v>
      </c>
      <c r="C5" s="281" t="s">
        <v>44</v>
      </c>
      <c r="D5" s="282">
        <v>11.56</v>
      </c>
    </row>
    <row r="6" spans="1:4" ht="15" x14ac:dyDescent="0.25">
      <c r="A6" s="281">
        <v>97146</v>
      </c>
      <c r="B6" s="281" t="s">
        <v>1327</v>
      </c>
      <c r="C6" s="281" t="s">
        <v>44</v>
      </c>
      <c r="D6" s="282">
        <v>13.53</v>
      </c>
    </row>
    <row r="7" spans="1:4" ht="15" x14ac:dyDescent="0.25">
      <c r="A7" s="281">
        <v>97147</v>
      </c>
      <c r="B7" s="281" t="s">
        <v>1328</v>
      </c>
      <c r="C7" s="281" t="s">
        <v>44</v>
      </c>
      <c r="D7" s="282">
        <v>15.47</v>
      </c>
    </row>
    <row r="8" spans="1:4" ht="15" x14ac:dyDescent="0.25">
      <c r="A8" s="281">
        <v>97148</v>
      </c>
      <c r="B8" s="281" t="s">
        <v>1329</v>
      </c>
      <c r="C8" s="281" t="s">
        <v>44</v>
      </c>
      <c r="D8" s="282">
        <v>17.43</v>
      </c>
    </row>
    <row r="9" spans="1:4" ht="15" x14ac:dyDescent="0.25">
      <c r="A9" s="281">
        <v>97149</v>
      </c>
      <c r="B9" s="281" t="s">
        <v>1330</v>
      </c>
      <c r="C9" s="281" t="s">
        <v>44</v>
      </c>
      <c r="D9" s="282">
        <v>19.39</v>
      </c>
    </row>
    <row r="10" spans="1:4" ht="15" x14ac:dyDescent="0.25">
      <c r="A10" s="281">
        <v>97150</v>
      </c>
      <c r="B10" s="281" t="s">
        <v>1331</v>
      </c>
      <c r="C10" s="281" t="s">
        <v>44</v>
      </c>
      <c r="D10" s="282">
        <v>24.69</v>
      </c>
    </row>
    <row r="11" spans="1:4" ht="15" x14ac:dyDescent="0.25">
      <c r="A11" s="281">
        <v>97151</v>
      </c>
      <c r="B11" s="281" t="s">
        <v>1332</v>
      </c>
      <c r="C11" s="281" t="s">
        <v>44</v>
      </c>
      <c r="D11" s="282">
        <v>29.13</v>
      </c>
    </row>
    <row r="12" spans="1:4" ht="15" x14ac:dyDescent="0.25">
      <c r="A12" s="281">
        <v>97152</v>
      </c>
      <c r="B12" s="281" t="s">
        <v>1333</v>
      </c>
      <c r="C12" s="281" t="s">
        <v>44</v>
      </c>
      <c r="D12" s="282">
        <v>33.36</v>
      </c>
    </row>
    <row r="13" spans="1:4" ht="15" x14ac:dyDescent="0.25">
      <c r="A13" s="281">
        <v>97153</v>
      </c>
      <c r="B13" s="281" t="s">
        <v>1334</v>
      </c>
      <c r="C13" s="281" t="s">
        <v>44</v>
      </c>
      <c r="D13" s="282">
        <v>37.71</v>
      </c>
    </row>
    <row r="14" spans="1:4" ht="15" x14ac:dyDescent="0.25">
      <c r="A14" s="281">
        <v>97154</v>
      </c>
      <c r="B14" s="281" t="s">
        <v>1335</v>
      </c>
      <c r="C14" s="281" t="s">
        <v>44</v>
      </c>
      <c r="D14" s="282">
        <v>42.1</v>
      </c>
    </row>
    <row r="15" spans="1:4" ht="15" x14ac:dyDescent="0.25">
      <c r="A15" s="281">
        <v>97155</v>
      </c>
      <c r="B15" s="281" t="s">
        <v>1336</v>
      </c>
      <c r="C15" s="281" t="s">
        <v>44</v>
      </c>
      <c r="D15" s="282">
        <v>46.52</v>
      </c>
    </row>
    <row r="16" spans="1:4" ht="15" x14ac:dyDescent="0.25">
      <c r="A16" s="281">
        <v>97156</v>
      </c>
      <c r="B16" s="281" t="s">
        <v>1337</v>
      </c>
      <c r="C16" s="281" t="s">
        <v>44</v>
      </c>
      <c r="D16" s="282">
        <v>55.65</v>
      </c>
    </row>
    <row r="17" spans="1:4" ht="15" x14ac:dyDescent="0.25">
      <c r="A17" s="281">
        <v>97157</v>
      </c>
      <c r="B17" s="281" t="s">
        <v>1338</v>
      </c>
      <c r="C17" s="281" t="s">
        <v>44</v>
      </c>
      <c r="D17" s="282">
        <v>3.78</v>
      </c>
    </row>
    <row r="18" spans="1:4" ht="15" x14ac:dyDescent="0.25">
      <c r="A18" s="281">
        <v>97158</v>
      </c>
      <c r="B18" s="281" t="s">
        <v>1339</v>
      </c>
      <c r="C18" s="281" t="s">
        <v>44</v>
      </c>
      <c r="D18" s="282">
        <v>4.4400000000000004</v>
      </c>
    </row>
    <row r="19" spans="1:4" ht="15" x14ac:dyDescent="0.25">
      <c r="A19" s="281">
        <v>97159</v>
      </c>
      <c r="B19" s="281" t="s">
        <v>1340</v>
      </c>
      <c r="C19" s="281" t="s">
        <v>44</v>
      </c>
      <c r="D19" s="282">
        <v>6.06</v>
      </c>
    </row>
    <row r="20" spans="1:4" ht="15" x14ac:dyDescent="0.25">
      <c r="A20" s="281">
        <v>97160</v>
      </c>
      <c r="B20" s="281" t="s">
        <v>1341</v>
      </c>
      <c r="C20" s="281" t="s">
        <v>44</v>
      </c>
      <c r="D20" s="282">
        <v>7.66</v>
      </c>
    </row>
    <row r="21" spans="1:4" ht="15" x14ac:dyDescent="0.25">
      <c r="A21" s="281">
        <v>97161</v>
      </c>
      <c r="B21" s="281" t="s">
        <v>1342</v>
      </c>
      <c r="C21" s="281" t="s">
        <v>44</v>
      </c>
      <c r="D21" s="282">
        <v>9.2899999999999991</v>
      </c>
    </row>
    <row r="22" spans="1:4" ht="15" x14ac:dyDescent="0.25">
      <c r="A22" s="281">
        <v>97162</v>
      </c>
      <c r="B22" s="281" t="s">
        <v>1343</v>
      </c>
      <c r="C22" s="281" t="s">
        <v>44</v>
      </c>
      <c r="D22" s="282">
        <v>10.92</v>
      </c>
    </row>
    <row r="23" spans="1:4" ht="15" x14ac:dyDescent="0.25">
      <c r="A23" s="281">
        <v>97163</v>
      </c>
      <c r="B23" s="281" t="s">
        <v>1344</v>
      </c>
      <c r="C23" s="281" t="s">
        <v>44</v>
      </c>
      <c r="D23" s="282">
        <v>12.54</v>
      </c>
    </row>
    <row r="24" spans="1:4" ht="15" x14ac:dyDescent="0.25">
      <c r="A24" s="281">
        <v>97164</v>
      </c>
      <c r="B24" s="281" t="s">
        <v>1345</v>
      </c>
      <c r="C24" s="281" t="s">
        <v>44</v>
      </c>
      <c r="D24" s="282">
        <v>14.18</v>
      </c>
    </row>
    <row r="25" spans="1:4" ht="15" x14ac:dyDescent="0.25">
      <c r="A25" s="281">
        <v>97165</v>
      </c>
      <c r="B25" s="281" t="s">
        <v>1346</v>
      </c>
      <c r="C25" s="281" t="s">
        <v>44</v>
      </c>
      <c r="D25" s="282">
        <v>15.81</v>
      </c>
    </row>
    <row r="26" spans="1:4" ht="15" x14ac:dyDescent="0.25">
      <c r="A26" s="281">
        <v>97166</v>
      </c>
      <c r="B26" s="281" t="s">
        <v>1347</v>
      </c>
      <c r="C26" s="281" t="s">
        <v>44</v>
      </c>
      <c r="D26" s="282">
        <v>19.68</v>
      </c>
    </row>
    <row r="27" spans="1:4" ht="15" x14ac:dyDescent="0.25">
      <c r="A27" s="281">
        <v>97167</v>
      </c>
      <c r="B27" s="281" t="s">
        <v>1348</v>
      </c>
      <c r="C27" s="281" t="s">
        <v>44</v>
      </c>
      <c r="D27" s="282">
        <v>23.31</v>
      </c>
    </row>
    <row r="28" spans="1:4" ht="15" x14ac:dyDescent="0.25">
      <c r="A28" s="281">
        <v>97168</v>
      </c>
      <c r="B28" s="281" t="s">
        <v>1349</v>
      </c>
      <c r="C28" s="281" t="s">
        <v>44</v>
      </c>
      <c r="D28" s="282">
        <v>26.73</v>
      </c>
    </row>
    <row r="29" spans="1:4" ht="15" x14ac:dyDescent="0.25">
      <c r="A29" s="281">
        <v>97169</v>
      </c>
      <c r="B29" s="281" t="s">
        <v>1350</v>
      </c>
      <c r="C29" s="281" t="s">
        <v>44</v>
      </c>
      <c r="D29" s="282">
        <v>30.27</v>
      </c>
    </row>
    <row r="30" spans="1:4" ht="15" x14ac:dyDescent="0.25">
      <c r="A30" s="281">
        <v>97170</v>
      </c>
      <c r="B30" s="281" t="s">
        <v>1351</v>
      </c>
      <c r="C30" s="281" t="s">
        <v>44</v>
      </c>
      <c r="D30" s="282">
        <v>33.840000000000003</v>
      </c>
    </row>
    <row r="31" spans="1:4" ht="15" x14ac:dyDescent="0.25">
      <c r="A31" s="281">
        <v>97171</v>
      </c>
      <c r="B31" s="281" t="s">
        <v>1352</v>
      </c>
      <c r="C31" s="281" t="s">
        <v>44</v>
      </c>
      <c r="D31" s="282">
        <v>37.43</v>
      </c>
    </row>
    <row r="32" spans="1:4" ht="15" x14ac:dyDescent="0.25">
      <c r="A32" s="281">
        <v>97172</v>
      </c>
      <c r="B32" s="281" t="s">
        <v>1353</v>
      </c>
      <c r="C32" s="281" t="s">
        <v>44</v>
      </c>
      <c r="D32" s="282">
        <v>44.94</v>
      </c>
    </row>
    <row r="33" spans="1:4" ht="15" x14ac:dyDescent="0.25">
      <c r="A33" s="281">
        <v>105249</v>
      </c>
      <c r="B33" s="281" t="s">
        <v>1354</v>
      </c>
      <c r="C33" s="281" t="s">
        <v>39</v>
      </c>
      <c r="D33" s="282">
        <v>121.39</v>
      </c>
    </row>
    <row r="34" spans="1:4" ht="15" x14ac:dyDescent="0.25">
      <c r="A34" s="281">
        <v>105250</v>
      </c>
      <c r="B34" s="281" t="s">
        <v>1355</v>
      </c>
      <c r="C34" s="281" t="s">
        <v>39</v>
      </c>
      <c r="D34" s="282">
        <v>15.62</v>
      </c>
    </row>
    <row r="35" spans="1:4" ht="15" x14ac:dyDescent="0.25">
      <c r="A35" s="281">
        <v>105251</v>
      </c>
      <c r="B35" s="281" t="s">
        <v>1356</v>
      </c>
      <c r="C35" s="281" t="s">
        <v>39</v>
      </c>
      <c r="D35" s="282">
        <v>18.09</v>
      </c>
    </row>
    <row r="36" spans="1:4" ht="15" x14ac:dyDescent="0.25">
      <c r="A36" s="281">
        <v>105252</v>
      </c>
      <c r="B36" s="281" t="s">
        <v>1357</v>
      </c>
      <c r="C36" s="281" t="s">
        <v>39</v>
      </c>
      <c r="D36" s="282">
        <v>24.13</v>
      </c>
    </row>
    <row r="37" spans="1:4" ht="15" x14ac:dyDescent="0.25">
      <c r="A37" s="281">
        <v>105253</v>
      </c>
      <c r="B37" s="281" t="s">
        <v>1358</v>
      </c>
      <c r="C37" s="281" t="s">
        <v>39</v>
      </c>
      <c r="D37" s="282">
        <v>30.2</v>
      </c>
    </row>
    <row r="38" spans="1:4" ht="15" x14ac:dyDescent="0.25">
      <c r="A38" s="281">
        <v>105254</v>
      </c>
      <c r="B38" s="281" t="s">
        <v>1359</v>
      </c>
      <c r="C38" s="281" t="s">
        <v>39</v>
      </c>
      <c r="D38" s="282">
        <v>36.380000000000003</v>
      </c>
    </row>
    <row r="39" spans="1:4" ht="15" x14ac:dyDescent="0.25">
      <c r="A39" s="281">
        <v>105255</v>
      </c>
      <c r="B39" s="281" t="s">
        <v>1360</v>
      </c>
      <c r="C39" s="281" t="s">
        <v>39</v>
      </c>
      <c r="D39" s="282">
        <v>42.56</v>
      </c>
    </row>
    <row r="40" spans="1:4" ht="15" x14ac:dyDescent="0.25">
      <c r="A40" s="281">
        <v>105256</v>
      </c>
      <c r="B40" s="281" t="s">
        <v>1361</v>
      </c>
      <c r="C40" s="281" t="s">
        <v>39</v>
      </c>
      <c r="D40" s="282">
        <v>48.73</v>
      </c>
    </row>
    <row r="41" spans="1:4" ht="15" x14ac:dyDescent="0.25">
      <c r="A41" s="281">
        <v>105257</v>
      </c>
      <c r="B41" s="281" t="s">
        <v>1362</v>
      </c>
      <c r="C41" s="281" t="s">
        <v>39</v>
      </c>
      <c r="D41" s="282">
        <v>54.89</v>
      </c>
    </row>
    <row r="42" spans="1:4" ht="15" x14ac:dyDescent="0.25">
      <c r="A42" s="281">
        <v>105258</v>
      </c>
      <c r="B42" s="281" t="s">
        <v>1363</v>
      </c>
      <c r="C42" s="281" t="s">
        <v>39</v>
      </c>
      <c r="D42" s="282">
        <v>30.77</v>
      </c>
    </row>
    <row r="43" spans="1:4" ht="15" x14ac:dyDescent="0.25">
      <c r="A43" s="281">
        <v>105259</v>
      </c>
      <c r="B43" s="281" t="s">
        <v>1364</v>
      </c>
      <c r="C43" s="281" t="s">
        <v>39</v>
      </c>
      <c r="D43" s="282">
        <v>19.27</v>
      </c>
    </row>
    <row r="44" spans="1:4" ht="15" x14ac:dyDescent="0.25">
      <c r="A44" s="281">
        <v>105261</v>
      </c>
      <c r="B44" s="281" t="s">
        <v>1365</v>
      </c>
      <c r="C44" s="281" t="s">
        <v>39</v>
      </c>
      <c r="D44" s="282">
        <v>34.409999999999997</v>
      </c>
    </row>
    <row r="45" spans="1:4" ht="15" x14ac:dyDescent="0.25">
      <c r="A45" s="281">
        <v>105262</v>
      </c>
      <c r="B45" s="281" t="s">
        <v>1366</v>
      </c>
      <c r="C45" s="281" t="s">
        <v>39</v>
      </c>
      <c r="D45" s="282">
        <v>42.62</v>
      </c>
    </row>
    <row r="46" spans="1:4" ht="15" x14ac:dyDescent="0.25">
      <c r="A46" s="281">
        <v>105263</v>
      </c>
      <c r="B46" s="281" t="s">
        <v>1367</v>
      </c>
      <c r="C46" s="281" t="s">
        <v>39</v>
      </c>
      <c r="D46" s="282">
        <v>50.62</v>
      </c>
    </row>
    <row r="47" spans="1:4" ht="15" x14ac:dyDescent="0.25">
      <c r="A47" s="281">
        <v>105264</v>
      </c>
      <c r="B47" s="281" t="s">
        <v>1368</v>
      </c>
      <c r="C47" s="281" t="s">
        <v>39</v>
      </c>
      <c r="D47" s="282">
        <v>58.01</v>
      </c>
    </row>
    <row r="48" spans="1:4" ht="15" x14ac:dyDescent="0.25">
      <c r="A48" s="281">
        <v>105265</v>
      </c>
      <c r="B48" s="281" t="s">
        <v>1369</v>
      </c>
      <c r="C48" s="281" t="s">
        <v>39</v>
      </c>
      <c r="D48" s="282">
        <v>65.63</v>
      </c>
    </row>
    <row r="49" spans="1:4" ht="15" x14ac:dyDescent="0.25">
      <c r="A49" s="281">
        <v>105266</v>
      </c>
      <c r="B49" s="281" t="s">
        <v>1370</v>
      </c>
      <c r="C49" s="281" t="s">
        <v>39</v>
      </c>
      <c r="D49" s="282">
        <v>73.42</v>
      </c>
    </row>
    <row r="50" spans="1:4" ht="15" x14ac:dyDescent="0.25">
      <c r="A50" s="281">
        <v>105267</v>
      </c>
      <c r="B50" s="281" t="s">
        <v>1371</v>
      </c>
      <c r="C50" s="281" t="s">
        <v>39</v>
      </c>
      <c r="D50" s="282">
        <v>81.290000000000006</v>
      </c>
    </row>
    <row r="51" spans="1:4" ht="15" x14ac:dyDescent="0.25">
      <c r="A51" s="281">
        <v>105268</v>
      </c>
      <c r="B51" s="281" t="s">
        <v>1372</v>
      </c>
      <c r="C51" s="281" t="s">
        <v>39</v>
      </c>
      <c r="D51" s="282">
        <v>99.43</v>
      </c>
    </row>
    <row r="52" spans="1:4" ht="15" x14ac:dyDescent="0.25">
      <c r="A52" s="281">
        <v>105269</v>
      </c>
      <c r="B52" s="281" t="s">
        <v>1373</v>
      </c>
      <c r="C52" s="281" t="s">
        <v>39</v>
      </c>
      <c r="D52" s="282">
        <v>12.03</v>
      </c>
    </row>
    <row r="53" spans="1:4" ht="15" x14ac:dyDescent="0.25">
      <c r="A53" s="281">
        <v>105270</v>
      </c>
      <c r="B53" s="281" t="s">
        <v>1374</v>
      </c>
      <c r="C53" s="281" t="s">
        <v>39</v>
      </c>
      <c r="D53" s="282">
        <v>61.19</v>
      </c>
    </row>
    <row r="54" spans="1:4" ht="15" x14ac:dyDescent="0.25">
      <c r="A54" s="281">
        <v>105271</v>
      </c>
      <c r="B54" s="281" t="s">
        <v>1375</v>
      </c>
      <c r="C54" s="281" t="s">
        <v>39</v>
      </c>
      <c r="D54" s="282">
        <v>77.63</v>
      </c>
    </row>
    <row r="55" spans="1:4" ht="15" x14ac:dyDescent="0.25">
      <c r="A55" s="281">
        <v>105272</v>
      </c>
      <c r="B55" s="281" t="s">
        <v>1376</v>
      </c>
      <c r="C55" s="281" t="s">
        <v>39</v>
      </c>
      <c r="D55" s="282">
        <v>91.72</v>
      </c>
    </row>
    <row r="56" spans="1:4" ht="15" x14ac:dyDescent="0.25">
      <c r="A56" s="281">
        <v>105273</v>
      </c>
      <c r="B56" s="281" t="s">
        <v>1377</v>
      </c>
      <c r="C56" s="281" t="s">
        <v>39</v>
      </c>
      <c r="D56" s="282">
        <v>105.19</v>
      </c>
    </row>
    <row r="57" spans="1:4" ht="15" x14ac:dyDescent="0.25">
      <c r="A57" s="281">
        <v>105274</v>
      </c>
      <c r="B57" s="281" t="s">
        <v>1378</v>
      </c>
      <c r="C57" s="281" t="s">
        <v>39</v>
      </c>
      <c r="D57" s="282">
        <v>118.89</v>
      </c>
    </row>
    <row r="58" spans="1:4" ht="15" x14ac:dyDescent="0.25">
      <c r="A58" s="281">
        <v>105275</v>
      </c>
      <c r="B58" s="281" t="s">
        <v>1379</v>
      </c>
      <c r="C58" s="281" t="s">
        <v>39</v>
      </c>
      <c r="D58" s="282">
        <v>132.75</v>
      </c>
    </row>
    <row r="59" spans="1:4" ht="15" x14ac:dyDescent="0.25">
      <c r="A59" s="281">
        <v>105276</v>
      </c>
      <c r="B59" s="281" t="s">
        <v>1380</v>
      </c>
      <c r="C59" s="281" t="s">
        <v>39</v>
      </c>
      <c r="D59" s="282">
        <v>146.72</v>
      </c>
    </row>
    <row r="60" spans="1:4" ht="15" x14ac:dyDescent="0.25">
      <c r="A60" s="281">
        <v>105277</v>
      </c>
      <c r="B60" s="281" t="s">
        <v>1381</v>
      </c>
      <c r="C60" s="281" t="s">
        <v>39</v>
      </c>
      <c r="D60" s="282">
        <v>177</v>
      </c>
    </row>
    <row r="61" spans="1:4" ht="15" x14ac:dyDescent="0.25">
      <c r="A61" s="281">
        <v>105278</v>
      </c>
      <c r="B61" s="281" t="s">
        <v>1382</v>
      </c>
      <c r="C61" s="281" t="s">
        <v>39</v>
      </c>
      <c r="D61" s="282">
        <v>21.25</v>
      </c>
    </row>
    <row r="62" spans="1:4" ht="15" x14ac:dyDescent="0.25">
      <c r="A62" s="281">
        <v>105279</v>
      </c>
      <c r="B62" s="281" t="s">
        <v>1383</v>
      </c>
      <c r="C62" s="281" t="s">
        <v>39</v>
      </c>
      <c r="D62" s="282">
        <v>24.59</v>
      </c>
    </row>
    <row r="63" spans="1:4" ht="15" x14ac:dyDescent="0.25">
      <c r="A63" s="281">
        <v>105280</v>
      </c>
      <c r="B63" s="281" t="s">
        <v>1384</v>
      </c>
      <c r="C63" s="281" t="s">
        <v>39</v>
      </c>
      <c r="D63" s="282">
        <v>32.83</v>
      </c>
    </row>
    <row r="64" spans="1:4" ht="15" x14ac:dyDescent="0.25">
      <c r="A64" s="281">
        <v>105281</v>
      </c>
      <c r="B64" s="281" t="s">
        <v>1385</v>
      </c>
      <c r="C64" s="281" t="s">
        <v>39</v>
      </c>
      <c r="D64" s="282">
        <v>41.05</v>
      </c>
    </row>
    <row r="65" spans="1:4" ht="15" x14ac:dyDescent="0.25">
      <c r="A65" s="281">
        <v>105282</v>
      </c>
      <c r="B65" s="281" t="s">
        <v>1386</v>
      </c>
      <c r="C65" s="281" t="s">
        <v>39</v>
      </c>
      <c r="D65" s="282">
        <v>14.09</v>
      </c>
    </row>
    <row r="66" spans="1:4" ht="15" x14ac:dyDescent="0.25">
      <c r="A66" s="281">
        <v>105283</v>
      </c>
      <c r="B66" s="281" t="s">
        <v>1387</v>
      </c>
      <c r="C66" s="281" t="s">
        <v>39</v>
      </c>
      <c r="D66" s="282">
        <v>26.16</v>
      </c>
    </row>
    <row r="67" spans="1:4" ht="15" x14ac:dyDescent="0.25">
      <c r="A67" s="281">
        <v>105284</v>
      </c>
      <c r="B67" s="281" t="s">
        <v>1388</v>
      </c>
      <c r="C67" s="281" t="s">
        <v>39</v>
      </c>
      <c r="D67" s="282">
        <v>49.54</v>
      </c>
    </row>
    <row r="68" spans="1:4" ht="15" x14ac:dyDescent="0.25">
      <c r="A68" s="281">
        <v>105297</v>
      </c>
      <c r="B68" s="281" t="s">
        <v>1389</v>
      </c>
      <c r="C68" s="281" t="s">
        <v>39</v>
      </c>
      <c r="D68" s="282">
        <v>10.61</v>
      </c>
    </row>
    <row r="69" spans="1:4" ht="15" x14ac:dyDescent="0.25">
      <c r="A69" s="281">
        <v>105298</v>
      </c>
      <c r="B69" s="281" t="s">
        <v>1390</v>
      </c>
      <c r="C69" s="281" t="s">
        <v>39</v>
      </c>
      <c r="D69" s="282">
        <v>19.12</v>
      </c>
    </row>
    <row r="70" spans="1:4" ht="15" x14ac:dyDescent="0.25">
      <c r="A70" s="281">
        <v>105299</v>
      </c>
      <c r="B70" s="281" t="s">
        <v>1391</v>
      </c>
      <c r="C70" s="281" t="s">
        <v>39</v>
      </c>
      <c r="D70" s="282">
        <v>24.18</v>
      </c>
    </row>
    <row r="71" spans="1:4" ht="15" x14ac:dyDescent="0.25">
      <c r="A71" s="281">
        <v>105300</v>
      </c>
      <c r="B71" s="281" t="s">
        <v>1392</v>
      </c>
      <c r="C71" s="281" t="s">
        <v>39</v>
      </c>
      <c r="D71" s="282">
        <v>29.37</v>
      </c>
    </row>
    <row r="72" spans="1:4" ht="15" x14ac:dyDescent="0.25">
      <c r="A72" s="281">
        <v>105301</v>
      </c>
      <c r="B72" s="281" t="s">
        <v>1393</v>
      </c>
      <c r="C72" s="281" t="s">
        <v>39</v>
      </c>
      <c r="D72" s="282">
        <v>34.54</v>
      </c>
    </row>
    <row r="73" spans="1:4" ht="15" x14ac:dyDescent="0.25">
      <c r="A73" s="281">
        <v>105302</v>
      </c>
      <c r="B73" s="281" t="s">
        <v>1394</v>
      </c>
      <c r="C73" s="281" t="s">
        <v>39</v>
      </c>
      <c r="D73" s="282">
        <v>39.71</v>
      </c>
    </row>
    <row r="74" spans="1:4" ht="15" x14ac:dyDescent="0.25">
      <c r="A74" s="281">
        <v>105303</v>
      </c>
      <c r="B74" s="281" t="s">
        <v>1395</v>
      </c>
      <c r="C74" s="281" t="s">
        <v>39</v>
      </c>
      <c r="D74" s="282">
        <v>44.87</v>
      </c>
    </row>
    <row r="75" spans="1:4" ht="15" x14ac:dyDescent="0.25">
      <c r="A75" s="281">
        <v>105304</v>
      </c>
      <c r="B75" s="281" t="s">
        <v>1396</v>
      </c>
      <c r="C75" s="281" t="s">
        <v>39</v>
      </c>
      <c r="D75" s="282">
        <v>50.15</v>
      </c>
    </row>
    <row r="76" spans="1:4" ht="15" x14ac:dyDescent="0.25">
      <c r="A76" s="281">
        <v>105305</v>
      </c>
      <c r="B76" s="281" t="s">
        <v>1397</v>
      </c>
      <c r="C76" s="281" t="s">
        <v>39</v>
      </c>
      <c r="D76" s="282">
        <v>62.26</v>
      </c>
    </row>
    <row r="77" spans="1:4" ht="15" x14ac:dyDescent="0.25">
      <c r="A77" s="281">
        <v>105306</v>
      </c>
      <c r="B77" s="281" t="s">
        <v>1398</v>
      </c>
      <c r="C77" s="281" t="s">
        <v>39</v>
      </c>
      <c r="D77" s="282">
        <v>73.819999999999993</v>
      </c>
    </row>
    <row r="78" spans="1:4" ht="15" x14ac:dyDescent="0.25">
      <c r="A78" s="281">
        <v>105307</v>
      </c>
      <c r="B78" s="281" t="s">
        <v>1399</v>
      </c>
      <c r="C78" s="281" t="s">
        <v>39</v>
      </c>
      <c r="D78" s="282">
        <v>84.8</v>
      </c>
    </row>
    <row r="79" spans="1:4" ht="15" x14ac:dyDescent="0.25">
      <c r="A79" s="281">
        <v>105317</v>
      </c>
      <c r="B79" s="281" t="s">
        <v>1400</v>
      </c>
      <c r="C79" s="281" t="s">
        <v>39</v>
      </c>
      <c r="D79" s="282">
        <v>23.64</v>
      </c>
    </row>
    <row r="80" spans="1:4" ht="15" x14ac:dyDescent="0.25">
      <c r="A80" s="281">
        <v>105318</v>
      </c>
      <c r="B80" s="281" t="s">
        <v>1401</v>
      </c>
      <c r="C80" s="281" t="s">
        <v>39</v>
      </c>
      <c r="D80" s="282">
        <v>27.21</v>
      </c>
    </row>
    <row r="81" spans="1:4" ht="15" x14ac:dyDescent="0.25">
      <c r="A81" s="281">
        <v>105319</v>
      </c>
      <c r="B81" s="281" t="s">
        <v>1402</v>
      </c>
      <c r="C81" s="281" t="s">
        <v>39</v>
      </c>
      <c r="D81" s="282">
        <v>33.049999999999997</v>
      </c>
    </row>
    <row r="82" spans="1:4" ht="15" x14ac:dyDescent="0.25">
      <c r="A82" s="281">
        <v>105320</v>
      </c>
      <c r="B82" s="281" t="s">
        <v>1403</v>
      </c>
      <c r="C82" s="281" t="s">
        <v>39</v>
      </c>
      <c r="D82" s="282">
        <v>40.19</v>
      </c>
    </row>
    <row r="83" spans="1:4" ht="15" x14ac:dyDescent="0.25">
      <c r="A83" s="281">
        <v>105321</v>
      </c>
      <c r="B83" s="281" t="s">
        <v>1404</v>
      </c>
      <c r="C83" s="281" t="s">
        <v>39</v>
      </c>
      <c r="D83" s="282">
        <v>47.31</v>
      </c>
    </row>
    <row r="84" spans="1:4" ht="15" x14ac:dyDescent="0.25">
      <c r="A84" s="281">
        <v>105322</v>
      </c>
      <c r="B84" s="281" t="s">
        <v>1405</v>
      </c>
      <c r="C84" s="281" t="s">
        <v>39</v>
      </c>
      <c r="D84" s="282">
        <v>54.44</v>
      </c>
    </row>
    <row r="85" spans="1:4" ht="15" x14ac:dyDescent="0.25">
      <c r="A85" s="281">
        <v>105323</v>
      </c>
      <c r="B85" s="281" t="s">
        <v>1406</v>
      </c>
      <c r="C85" s="281" t="s">
        <v>39</v>
      </c>
      <c r="D85" s="282">
        <v>61.54</v>
      </c>
    </row>
    <row r="86" spans="1:4" ht="15" x14ac:dyDescent="0.25">
      <c r="A86" s="281">
        <v>105324</v>
      </c>
      <c r="B86" s="281" t="s">
        <v>1407</v>
      </c>
      <c r="C86" s="281" t="s">
        <v>39</v>
      </c>
      <c r="D86" s="282">
        <v>68.87</v>
      </c>
    </row>
    <row r="87" spans="1:4" ht="15" x14ac:dyDescent="0.25">
      <c r="A87" s="281">
        <v>105325</v>
      </c>
      <c r="B87" s="281" t="s">
        <v>1408</v>
      </c>
      <c r="C87" s="281" t="s">
        <v>39</v>
      </c>
      <c r="D87" s="282">
        <v>85.25</v>
      </c>
    </row>
    <row r="88" spans="1:4" ht="15" x14ac:dyDescent="0.25">
      <c r="A88" s="281">
        <v>105326</v>
      </c>
      <c r="B88" s="281" t="s">
        <v>1409</v>
      </c>
      <c r="C88" s="281" t="s">
        <v>39</v>
      </c>
      <c r="D88" s="282">
        <v>101.27</v>
      </c>
    </row>
    <row r="89" spans="1:4" ht="15" x14ac:dyDescent="0.25">
      <c r="A89" s="281">
        <v>105340</v>
      </c>
      <c r="B89" s="281" t="s">
        <v>1410</v>
      </c>
      <c r="C89" s="281" t="s">
        <v>39</v>
      </c>
      <c r="D89" s="282">
        <v>95.97</v>
      </c>
    </row>
    <row r="90" spans="1:4" ht="15" x14ac:dyDescent="0.25">
      <c r="A90" s="281">
        <v>105341</v>
      </c>
      <c r="B90" s="281" t="s">
        <v>1411</v>
      </c>
      <c r="C90" s="281" t="s">
        <v>39</v>
      </c>
      <c r="D90" s="282">
        <v>118.78</v>
      </c>
    </row>
    <row r="91" spans="1:4" ht="15" x14ac:dyDescent="0.25">
      <c r="A91" s="281">
        <v>105342</v>
      </c>
      <c r="B91" s="281" t="s">
        <v>1412</v>
      </c>
      <c r="C91" s="281" t="s">
        <v>39</v>
      </c>
      <c r="D91" s="282">
        <v>144.03</v>
      </c>
    </row>
    <row r="92" spans="1:4" ht="15" x14ac:dyDescent="0.25">
      <c r="A92" s="281">
        <v>105343</v>
      </c>
      <c r="B92" s="281" t="s">
        <v>1413</v>
      </c>
      <c r="C92" s="281" t="s">
        <v>39</v>
      </c>
      <c r="D92" s="282">
        <v>16.45</v>
      </c>
    </row>
    <row r="93" spans="1:4" ht="15" x14ac:dyDescent="0.25">
      <c r="A93" s="281">
        <v>105344</v>
      </c>
      <c r="B93" s="281" t="s">
        <v>1414</v>
      </c>
      <c r="C93" s="281" t="s">
        <v>39</v>
      </c>
      <c r="D93" s="282">
        <v>116.04</v>
      </c>
    </row>
    <row r="94" spans="1:4" ht="15" x14ac:dyDescent="0.25">
      <c r="A94" s="281">
        <v>105345</v>
      </c>
      <c r="B94" s="281" t="s">
        <v>1415</v>
      </c>
      <c r="C94" s="281" t="s">
        <v>39</v>
      </c>
      <c r="D94" s="282">
        <v>146.85</v>
      </c>
    </row>
    <row r="95" spans="1:4" ht="15" x14ac:dyDescent="0.25">
      <c r="A95" s="281">
        <v>105346</v>
      </c>
      <c r="B95" s="281" t="s">
        <v>1416</v>
      </c>
      <c r="C95" s="281" t="s">
        <v>39</v>
      </c>
      <c r="D95" s="282">
        <v>162.63</v>
      </c>
    </row>
    <row r="96" spans="1:4" ht="15" x14ac:dyDescent="0.25">
      <c r="A96" s="281">
        <v>105347</v>
      </c>
      <c r="B96" s="281" t="s">
        <v>1417</v>
      </c>
      <c r="C96" s="281" t="s">
        <v>39</v>
      </c>
      <c r="D96" s="282">
        <v>198.85</v>
      </c>
    </row>
    <row r="97" spans="1:4" ht="15" x14ac:dyDescent="0.25">
      <c r="A97" s="281">
        <v>105348</v>
      </c>
      <c r="B97" s="281" t="s">
        <v>1418</v>
      </c>
      <c r="C97" s="281" t="s">
        <v>39</v>
      </c>
      <c r="D97" s="282">
        <v>58</v>
      </c>
    </row>
    <row r="98" spans="1:4" ht="15" x14ac:dyDescent="0.25">
      <c r="A98" s="281">
        <v>105349</v>
      </c>
      <c r="B98" s="281" t="s">
        <v>1419</v>
      </c>
      <c r="C98" s="281" t="s">
        <v>39</v>
      </c>
      <c r="D98" s="282">
        <v>66.47</v>
      </c>
    </row>
    <row r="99" spans="1:4" ht="15" x14ac:dyDescent="0.25">
      <c r="A99" s="281">
        <v>105350</v>
      </c>
      <c r="B99" s="281" t="s">
        <v>1420</v>
      </c>
      <c r="C99" s="281" t="s">
        <v>39</v>
      </c>
      <c r="D99" s="282">
        <v>74.91</v>
      </c>
    </row>
    <row r="100" spans="1:4" ht="15" x14ac:dyDescent="0.25">
      <c r="A100" s="281">
        <v>105351</v>
      </c>
      <c r="B100" s="281" t="s">
        <v>1421</v>
      </c>
      <c r="C100" s="281" t="s">
        <v>39</v>
      </c>
      <c r="D100" s="282">
        <v>83.58</v>
      </c>
    </row>
    <row r="101" spans="1:4" ht="15" x14ac:dyDescent="0.25">
      <c r="A101" s="281">
        <v>105352</v>
      </c>
      <c r="B101" s="281" t="s">
        <v>1422</v>
      </c>
      <c r="C101" s="281" t="s">
        <v>39</v>
      </c>
      <c r="D101" s="282">
        <v>105.76</v>
      </c>
    </row>
    <row r="102" spans="1:4" ht="15" x14ac:dyDescent="0.25">
      <c r="A102" s="281">
        <v>105353</v>
      </c>
      <c r="B102" s="281" t="s">
        <v>1423</v>
      </c>
      <c r="C102" s="281" t="s">
        <v>39</v>
      </c>
      <c r="D102" s="282">
        <v>125.14</v>
      </c>
    </row>
    <row r="103" spans="1:4" ht="15" x14ac:dyDescent="0.25">
      <c r="A103" s="281">
        <v>105354</v>
      </c>
      <c r="B103" s="281" t="s">
        <v>1424</v>
      </c>
      <c r="C103" s="281" t="s">
        <v>39</v>
      </c>
      <c r="D103" s="282">
        <v>143.25</v>
      </c>
    </row>
    <row r="104" spans="1:4" ht="15" x14ac:dyDescent="0.25">
      <c r="A104" s="281">
        <v>105355</v>
      </c>
      <c r="B104" s="281" t="s">
        <v>1425</v>
      </c>
      <c r="C104" s="281" t="s">
        <v>39</v>
      </c>
      <c r="D104" s="282">
        <v>161.84</v>
      </c>
    </row>
    <row r="105" spans="1:4" ht="15" x14ac:dyDescent="0.25">
      <c r="A105" s="281">
        <v>105356</v>
      </c>
      <c r="B105" s="281" t="s">
        <v>1426</v>
      </c>
      <c r="C105" s="281" t="s">
        <v>39</v>
      </c>
      <c r="D105" s="282">
        <v>180.75</v>
      </c>
    </row>
    <row r="106" spans="1:4" ht="15" x14ac:dyDescent="0.25">
      <c r="A106" s="281">
        <v>105357</v>
      </c>
      <c r="B106" s="281" t="s">
        <v>1427</v>
      </c>
      <c r="C106" s="281" t="s">
        <v>39</v>
      </c>
      <c r="D106" s="282">
        <v>199.88</v>
      </c>
    </row>
    <row r="107" spans="1:4" ht="15" x14ac:dyDescent="0.25">
      <c r="A107" s="281">
        <v>105358</v>
      </c>
      <c r="B107" s="281" t="s">
        <v>1428</v>
      </c>
      <c r="C107" s="281" t="s">
        <v>39</v>
      </c>
      <c r="D107" s="282">
        <v>242.8</v>
      </c>
    </row>
    <row r="108" spans="1:4" ht="15" x14ac:dyDescent="0.25">
      <c r="A108" s="281">
        <v>105369</v>
      </c>
      <c r="B108" s="281" t="s">
        <v>1429</v>
      </c>
      <c r="C108" s="281" t="s">
        <v>39</v>
      </c>
      <c r="D108" s="282">
        <v>67.680000000000007</v>
      </c>
    </row>
    <row r="109" spans="1:4" ht="15" x14ac:dyDescent="0.25">
      <c r="A109" s="281">
        <v>105377</v>
      </c>
      <c r="B109" s="281" t="s">
        <v>1430</v>
      </c>
      <c r="C109" s="281" t="s">
        <v>39</v>
      </c>
      <c r="D109" s="282">
        <v>43.32</v>
      </c>
    </row>
    <row r="110" spans="1:4" ht="15" x14ac:dyDescent="0.25">
      <c r="A110" s="281">
        <v>105378</v>
      </c>
      <c r="B110" s="281" t="s">
        <v>1431</v>
      </c>
      <c r="C110" s="281" t="s">
        <v>39</v>
      </c>
      <c r="D110" s="282">
        <v>12.29</v>
      </c>
    </row>
    <row r="111" spans="1:4" ht="15" x14ac:dyDescent="0.25">
      <c r="A111" s="281">
        <v>105379</v>
      </c>
      <c r="B111" s="281" t="s">
        <v>1432</v>
      </c>
      <c r="C111" s="281" t="s">
        <v>39</v>
      </c>
      <c r="D111" s="282">
        <v>16.39</v>
      </c>
    </row>
    <row r="112" spans="1:4" ht="15" x14ac:dyDescent="0.25">
      <c r="A112" s="281">
        <v>105380</v>
      </c>
      <c r="B112" s="281" t="s">
        <v>1433</v>
      </c>
      <c r="C112" s="281" t="s">
        <v>39</v>
      </c>
      <c r="D112" s="282">
        <v>99.92</v>
      </c>
    </row>
    <row r="113" spans="1:4" ht="15" x14ac:dyDescent="0.25">
      <c r="A113" s="281">
        <v>105388</v>
      </c>
      <c r="B113" s="281" t="s">
        <v>1434</v>
      </c>
      <c r="C113" s="281" t="s">
        <v>39</v>
      </c>
      <c r="D113" s="282">
        <v>13.05</v>
      </c>
    </row>
    <row r="114" spans="1:4" ht="15" x14ac:dyDescent="0.25">
      <c r="A114" s="281">
        <v>105389</v>
      </c>
      <c r="B114" s="281" t="s">
        <v>1435</v>
      </c>
      <c r="C114" s="281" t="s">
        <v>39</v>
      </c>
      <c r="D114" s="282">
        <v>16.510000000000002</v>
      </c>
    </row>
    <row r="115" spans="1:4" ht="15" x14ac:dyDescent="0.25">
      <c r="A115" s="281">
        <v>105390</v>
      </c>
      <c r="B115" s="281" t="s">
        <v>1436</v>
      </c>
      <c r="C115" s="281" t="s">
        <v>39</v>
      </c>
      <c r="D115" s="282">
        <v>107.33</v>
      </c>
    </row>
    <row r="116" spans="1:4" ht="15" x14ac:dyDescent="0.25">
      <c r="A116" s="281">
        <v>105391</v>
      </c>
      <c r="B116" s="281" t="s">
        <v>1437</v>
      </c>
      <c r="C116" s="281" t="s">
        <v>39</v>
      </c>
      <c r="D116" s="282">
        <v>131.28</v>
      </c>
    </row>
    <row r="117" spans="1:4" ht="15" x14ac:dyDescent="0.25">
      <c r="A117" s="281">
        <v>105392</v>
      </c>
      <c r="B117" s="281" t="s">
        <v>1438</v>
      </c>
      <c r="C117" s="281" t="s">
        <v>39</v>
      </c>
      <c r="D117" s="282">
        <v>20.52</v>
      </c>
    </row>
    <row r="118" spans="1:4" ht="15" x14ac:dyDescent="0.25">
      <c r="A118" s="281">
        <v>105393</v>
      </c>
      <c r="B118" s="281" t="s">
        <v>1439</v>
      </c>
      <c r="C118" s="281" t="s">
        <v>39</v>
      </c>
      <c r="D118" s="282">
        <v>24.75</v>
      </c>
    </row>
    <row r="119" spans="1:4" ht="15" x14ac:dyDescent="0.25">
      <c r="A119" s="281">
        <v>105394</v>
      </c>
      <c r="B119" s="281" t="s">
        <v>1440</v>
      </c>
      <c r="C119" s="281" t="s">
        <v>39</v>
      </c>
      <c r="D119" s="282">
        <v>28.98</v>
      </c>
    </row>
    <row r="120" spans="1:4" ht="15" x14ac:dyDescent="0.25">
      <c r="A120" s="281">
        <v>105395</v>
      </c>
      <c r="B120" s="281" t="s">
        <v>1441</v>
      </c>
      <c r="C120" s="281" t="s">
        <v>39</v>
      </c>
      <c r="D120" s="282">
        <v>33.22</v>
      </c>
    </row>
    <row r="121" spans="1:4" ht="15" x14ac:dyDescent="0.25">
      <c r="A121" s="281">
        <v>105396</v>
      </c>
      <c r="B121" s="281" t="s">
        <v>1442</v>
      </c>
      <c r="C121" s="281" t="s">
        <v>39</v>
      </c>
      <c r="D121" s="282">
        <v>37.450000000000003</v>
      </c>
    </row>
    <row r="122" spans="1:4" ht="15" x14ac:dyDescent="0.25">
      <c r="A122" s="281">
        <v>105397</v>
      </c>
      <c r="B122" s="281" t="s">
        <v>1443</v>
      </c>
      <c r="C122" s="281" t="s">
        <v>39</v>
      </c>
      <c r="D122" s="282">
        <v>41.77</v>
      </c>
    </row>
    <row r="123" spans="1:4" ht="15" x14ac:dyDescent="0.25">
      <c r="A123" s="281">
        <v>105398</v>
      </c>
      <c r="B123" s="281" t="s">
        <v>1444</v>
      </c>
      <c r="C123" s="281" t="s">
        <v>39</v>
      </c>
      <c r="D123" s="282">
        <v>52.87</v>
      </c>
    </row>
    <row r="124" spans="1:4" ht="15" x14ac:dyDescent="0.25">
      <c r="A124" s="281">
        <v>105399</v>
      </c>
      <c r="B124" s="281" t="s">
        <v>1445</v>
      </c>
      <c r="C124" s="281" t="s">
        <v>39</v>
      </c>
      <c r="D124" s="282">
        <v>62.55</v>
      </c>
    </row>
    <row r="125" spans="1:4" ht="15" x14ac:dyDescent="0.25">
      <c r="A125" s="281">
        <v>105400</v>
      </c>
      <c r="B125" s="281" t="s">
        <v>1446</v>
      </c>
      <c r="C125" s="281" t="s">
        <v>39</v>
      </c>
      <c r="D125" s="282">
        <v>71.62</v>
      </c>
    </row>
    <row r="126" spans="1:4" ht="15" x14ac:dyDescent="0.25">
      <c r="A126" s="281">
        <v>105401</v>
      </c>
      <c r="B126" s="281" t="s">
        <v>1447</v>
      </c>
      <c r="C126" s="281" t="s">
        <v>39</v>
      </c>
      <c r="D126" s="282">
        <v>80.92</v>
      </c>
    </row>
    <row r="127" spans="1:4" ht="15" x14ac:dyDescent="0.25">
      <c r="A127" s="281">
        <v>105402</v>
      </c>
      <c r="B127" s="281" t="s">
        <v>1448</v>
      </c>
      <c r="C127" s="281" t="s">
        <v>39</v>
      </c>
      <c r="D127" s="282">
        <v>90.38</v>
      </c>
    </row>
    <row r="128" spans="1:4" ht="15" x14ac:dyDescent="0.25">
      <c r="A128" s="281">
        <v>97173</v>
      </c>
      <c r="B128" s="281" t="s">
        <v>1449</v>
      </c>
      <c r="C128" s="281" t="s">
        <v>44</v>
      </c>
      <c r="D128" s="282">
        <v>46.97</v>
      </c>
    </row>
    <row r="129" spans="1:4" ht="15" x14ac:dyDescent="0.25">
      <c r="A129" s="281">
        <v>97174</v>
      </c>
      <c r="B129" s="281" t="s">
        <v>1450</v>
      </c>
      <c r="C129" s="281" t="s">
        <v>44</v>
      </c>
      <c r="D129" s="282">
        <v>55.98</v>
      </c>
    </row>
    <row r="130" spans="1:4" ht="15" x14ac:dyDescent="0.25">
      <c r="A130" s="281">
        <v>97175</v>
      </c>
      <c r="B130" s="281" t="s">
        <v>1451</v>
      </c>
      <c r="C130" s="281" t="s">
        <v>44</v>
      </c>
      <c r="D130" s="282">
        <v>65.02</v>
      </c>
    </row>
    <row r="131" spans="1:4" ht="15" x14ac:dyDescent="0.25">
      <c r="A131" s="281">
        <v>97176</v>
      </c>
      <c r="B131" s="281" t="s">
        <v>1452</v>
      </c>
      <c r="C131" s="281" t="s">
        <v>44</v>
      </c>
      <c r="D131" s="282">
        <v>74.06</v>
      </c>
    </row>
    <row r="132" spans="1:4" ht="15" x14ac:dyDescent="0.25">
      <c r="A132" s="281">
        <v>97177</v>
      </c>
      <c r="B132" s="281" t="s">
        <v>1453</v>
      </c>
      <c r="C132" s="281" t="s">
        <v>44</v>
      </c>
      <c r="D132" s="282">
        <v>83.1</v>
      </c>
    </row>
    <row r="133" spans="1:4" ht="15" x14ac:dyDescent="0.25">
      <c r="A133" s="281">
        <v>97178</v>
      </c>
      <c r="B133" s="281" t="s">
        <v>1454</v>
      </c>
      <c r="C133" s="281" t="s">
        <v>44</v>
      </c>
      <c r="D133" s="282">
        <v>101.15</v>
      </c>
    </row>
    <row r="134" spans="1:4" ht="15" x14ac:dyDescent="0.25">
      <c r="A134" s="281">
        <v>97179</v>
      </c>
      <c r="B134" s="281" t="s">
        <v>1455</v>
      </c>
      <c r="C134" s="281" t="s">
        <v>44</v>
      </c>
      <c r="D134" s="282">
        <v>119.21</v>
      </c>
    </row>
    <row r="135" spans="1:4" ht="15" x14ac:dyDescent="0.25">
      <c r="A135" s="281">
        <v>97180</v>
      </c>
      <c r="B135" s="281" t="s">
        <v>1456</v>
      </c>
      <c r="C135" s="281" t="s">
        <v>44</v>
      </c>
      <c r="D135" s="282">
        <v>137.26</v>
      </c>
    </row>
    <row r="136" spans="1:4" ht="15" x14ac:dyDescent="0.25">
      <c r="A136" s="281">
        <v>97181</v>
      </c>
      <c r="B136" s="281" t="s">
        <v>1457</v>
      </c>
      <c r="C136" s="281" t="s">
        <v>44</v>
      </c>
      <c r="D136" s="282">
        <v>155.31</v>
      </c>
    </row>
    <row r="137" spans="1:4" ht="15" x14ac:dyDescent="0.25">
      <c r="A137" s="281">
        <v>97182</v>
      </c>
      <c r="B137" s="281" t="s">
        <v>1458</v>
      </c>
      <c r="C137" s="281" t="s">
        <v>44</v>
      </c>
      <c r="D137" s="282">
        <v>177.15</v>
      </c>
    </row>
    <row r="138" spans="1:4" ht="15" x14ac:dyDescent="0.25">
      <c r="A138" s="281">
        <v>97183</v>
      </c>
      <c r="B138" s="281" t="s">
        <v>1459</v>
      </c>
      <c r="C138" s="281" t="s">
        <v>44</v>
      </c>
      <c r="D138" s="282">
        <v>42.34</v>
      </c>
    </row>
    <row r="139" spans="1:4" ht="15" x14ac:dyDescent="0.25">
      <c r="A139" s="281">
        <v>97184</v>
      </c>
      <c r="B139" s="281" t="s">
        <v>1460</v>
      </c>
      <c r="C139" s="281" t="s">
        <v>44</v>
      </c>
      <c r="D139" s="282">
        <v>50.54</v>
      </c>
    </row>
    <row r="140" spans="1:4" ht="15" x14ac:dyDescent="0.25">
      <c r="A140" s="281">
        <v>97185</v>
      </c>
      <c r="B140" s="281" t="s">
        <v>1461</v>
      </c>
      <c r="C140" s="281" t="s">
        <v>44</v>
      </c>
      <c r="D140" s="282">
        <v>58.76</v>
      </c>
    </row>
    <row r="141" spans="1:4" ht="15" x14ac:dyDescent="0.25">
      <c r="A141" s="281">
        <v>97186</v>
      </c>
      <c r="B141" s="281" t="s">
        <v>1462</v>
      </c>
      <c r="C141" s="281" t="s">
        <v>44</v>
      </c>
      <c r="D141" s="282">
        <v>66.97</v>
      </c>
    </row>
    <row r="142" spans="1:4" ht="15" x14ac:dyDescent="0.25">
      <c r="A142" s="281">
        <v>97187</v>
      </c>
      <c r="B142" s="281" t="s">
        <v>1463</v>
      </c>
      <c r="C142" s="281" t="s">
        <v>44</v>
      </c>
      <c r="D142" s="282">
        <v>75.19</v>
      </c>
    </row>
    <row r="143" spans="1:4" ht="15" x14ac:dyDescent="0.25">
      <c r="A143" s="281">
        <v>97188</v>
      </c>
      <c r="B143" s="281" t="s">
        <v>1464</v>
      </c>
      <c r="C143" s="281" t="s">
        <v>44</v>
      </c>
      <c r="D143" s="282">
        <v>91.61</v>
      </c>
    </row>
    <row r="144" spans="1:4" ht="15" x14ac:dyDescent="0.25">
      <c r="A144" s="281">
        <v>97189</v>
      </c>
      <c r="B144" s="281" t="s">
        <v>1465</v>
      </c>
      <c r="C144" s="281" t="s">
        <v>44</v>
      </c>
      <c r="D144" s="282">
        <v>108.05</v>
      </c>
    </row>
    <row r="145" spans="1:4" ht="15" x14ac:dyDescent="0.25">
      <c r="A145" s="281">
        <v>97190</v>
      </c>
      <c r="B145" s="281" t="s">
        <v>1466</v>
      </c>
      <c r="C145" s="281" t="s">
        <v>44</v>
      </c>
      <c r="D145" s="282">
        <v>124.46</v>
      </c>
    </row>
    <row r="146" spans="1:4" ht="15" x14ac:dyDescent="0.25">
      <c r="A146" s="281">
        <v>97191</v>
      </c>
      <c r="B146" s="281" t="s">
        <v>1467</v>
      </c>
      <c r="C146" s="281" t="s">
        <v>44</v>
      </c>
      <c r="D146" s="282">
        <v>140.9</v>
      </c>
    </row>
    <row r="147" spans="1:4" ht="15" x14ac:dyDescent="0.25">
      <c r="A147" s="281">
        <v>97192</v>
      </c>
      <c r="B147" s="281" t="s">
        <v>1468</v>
      </c>
      <c r="C147" s="281" t="s">
        <v>44</v>
      </c>
      <c r="D147" s="282">
        <v>160.25</v>
      </c>
    </row>
    <row r="148" spans="1:4" ht="15" x14ac:dyDescent="0.25">
      <c r="A148" s="281">
        <v>90694</v>
      </c>
      <c r="B148" s="281" t="s">
        <v>1469</v>
      </c>
      <c r="C148" s="281" t="s">
        <v>44</v>
      </c>
      <c r="D148" s="282">
        <v>46.5</v>
      </c>
    </row>
    <row r="149" spans="1:4" ht="15" x14ac:dyDescent="0.25">
      <c r="A149" s="281">
        <v>90695</v>
      </c>
      <c r="B149" s="281" t="s">
        <v>1470</v>
      </c>
      <c r="C149" s="281" t="s">
        <v>44</v>
      </c>
      <c r="D149" s="282">
        <v>88.13</v>
      </c>
    </row>
    <row r="150" spans="1:4" ht="15" x14ac:dyDescent="0.25">
      <c r="A150" s="281">
        <v>90696</v>
      </c>
      <c r="B150" s="281" t="s">
        <v>524</v>
      </c>
      <c r="C150" s="281" t="s">
        <v>44</v>
      </c>
      <c r="D150" s="282">
        <v>147.08000000000001</v>
      </c>
    </row>
    <row r="151" spans="1:4" ht="15" x14ac:dyDescent="0.25">
      <c r="A151" s="281">
        <v>90697</v>
      </c>
      <c r="B151" s="281" t="s">
        <v>1471</v>
      </c>
      <c r="C151" s="281" t="s">
        <v>44</v>
      </c>
      <c r="D151" s="282">
        <v>228.02</v>
      </c>
    </row>
    <row r="152" spans="1:4" ht="15" x14ac:dyDescent="0.25">
      <c r="A152" s="281">
        <v>90698</v>
      </c>
      <c r="B152" s="281" t="s">
        <v>1472</v>
      </c>
      <c r="C152" s="281" t="s">
        <v>44</v>
      </c>
      <c r="D152" s="282">
        <v>348.38</v>
      </c>
    </row>
    <row r="153" spans="1:4" ht="15" x14ac:dyDescent="0.25">
      <c r="A153" s="281">
        <v>90699</v>
      </c>
      <c r="B153" s="281" t="s">
        <v>1473</v>
      </c>
      <c r="C153" s="281" t="s">
        <v>44</v>
      </c>
      <c r="D153" s="282">
        <v>490.17</v>
      </c>
    </row>
    <row r="154" spans="1:4" ht="15" x14ac:dyDescent="0.25">
      <c r="A154" s="281">
        <v>90700</v>
      </c>
      <c r="B154" s="281" t="s">
        <v>1474</v>
      </c>
      <c r="C154" s="281" t="s">
        <v>44</v>
      </c>
      <c r="D154" s="282">
        <v>572.05999999999995</v>
      </c>
    </row>
    <row r="155" spans="1:4" ht="15" x14ac:dyDescent="0.25">
      <c r="A155" s="281">
        <v>90701</v>
      </c>
      <c r="B155" s="281" t="s">
        <v>1475</v>
      </c>
      <c r="C155" s="281" t="s">
        <v>44</v>
      </c>
      <c r="D155" s="282">
        <v>69.08</v>
      </c>
    </row>
    <row r="156" spans="1:4" ht="15" x14ac:dyDescent="0.25">
      <c r="A156" s="281">
        <v>90702</v>
      </c>
      <c r="B156" s="281" t="s">
        <v>1476</v>
      </c>
      <c r="C156" s="281" t="s">
        <v>44</v>
      </c>
      <c r="D156" s="282">
        <v>114.21</v>
      </c>
    </row>
    <row r="157" spans="1:4" ht="15" x14ac:dyDescent="0.25">
      <c r="A157" s="281">
        <v>90703</v>
      </c>
      <c r="B157" s="281" t="s">
        <v>1477</v>
      </c>
      <c r="C157" s="281" t="s">
        <v>44</v>
      </c>
      <c r="D157" s="282">
        <v>178.36</v>
      </c>
    </row>
    <row r="158" spans="1:4" ht="15" x14ac:dyDescent="0.25">
      <c r="A158" s="281">
        <v>90704</v>
      </c>
      <c r="B158" s="281" t="s">
        <v>1478</v>
      </c>
      <c r="C158" s="281" t="s">
        <v>44</v>
      </c>
      <c r="D158" s="282">
        <v>264.16000000000003</v>
      </c>
    </row>
    <row r="159" spans="1:4" ht="15" x14ac:dyDescent="0.25">
      <c r="A159" s="281">
        <v>90705</v>
      </c>
      <c r="B159" s="281" t="s">
        <v>1479</v>
      </c>
      <c r="C159" s="281" t="s">
        <v>44</v>
      </c>
      <c r="D159" s="282">
        <v>346.41</v>
      </c>
    </row>
    <row r="160" spans="1:4" ht="15" x14ac:dyDescent="0.25">
      <c r="A160" s="281">
        <v>90706</v>
      </c>
      <c r="B160" s="281" t="s">
        <v>1480</v>
      </c>
      <c r="C160" s="281" t="s">
        <v>44</v>
      </c>
      <c r="D160" s="282">
        <v>458.57</v>
      </c>
    </row>
    <row r="161" spans="1:4" ht="15" x14ac:dyDescent="0.25">
      <c r="A161" s="281">
        <v>90708</v>
      </c>
      <c r="B161" s="281" t="s">
        <v>1481</v>
      </c>
      <c r="C161" s="281" t="s">
        <v>44</v>
      </c>
      <c r="D161" s="282">
        <v>843.39</v>
      </c>
    </row>
    <row r="162" spans="1:4" ht="15" x14ac:dyDescent="0.25">
      <c r="A162" s="281">
        <v>90724</v>
      </c>
      <c r="B162" s="281" t="s">
        <v>1482</v>
      </c>
      <c r="C162" s="281" t="s">
        <v>39</v>
      </c>
      <c r="D162" s="282">
        <v>26.57</v>
      </c>
    </row>
    <row r="163" spans="1:4" ht="15" x14ac:dyDescent="0.25">
      <c r="A163" s="281">
        <v>90725</v>
      </c>
      <c r="B163" s="281" t="s">
        <v>1483</v>
      </c>
      <c r="C163" s="281" t="s">
        <v>39</v>
      </c>
      <c r="D163" s="282">
        <v>32.65</v>
      </c>
    </row>
    <row r="164" spans="1:4" ht="15" x14ac:dyDescent="0.25">
      <c r="A164" s="281">
        <v>90726</v>
      </c>
      <c r="B164" s="281" t="s">
        <v>1484</v>
      </c>
      <c r="C164" s="281" t="s">
        <v>39</v>
      </c>
      <c r="D164" s="282">
        <v>38.799999999999997</v>
      </c>
    </row>
    <row r="165" spans="1:4" ht="15" x14ac:dyDescent="0.25">
      <c r="A165" s="281">
        <v>90727</v>
      </c>
      <c r="B165" s="281" t="s">
        <v>1485</v>
      </c>
      <c r="C165" s="281" t="s">
        <v>39</v>
      </c>
      <c r="D165" s="282">
        <v>44.9</v>
      </c>
    </row>
    <row r="166" spans="1:4" ht="15" x14ac:dyDescent="0.25">
      <c r="A166" s="281">
        <v>90728</v>
      </c>
      <c r="B166" s="281" t="s">
        <v>1486</v>
      </c>
      <c r="C166" s="281" t="s">
        <v>39</v>
      </c>
      <c r="D166" s="282">
        <v>50.98</v>
      </c>
    </row>
    <row r="167" spans="1:4" ht="15" x14ac:dyDescent="0.25">
      <c r="A167" s="281">
        <v>90729</v>
      </c>
      <c r="B167" s="281" t="s">
        <v>1487</v>
      </c>
      <c r="C167" s="281" t="s">
        <v>39</v>
      </c>
      <c r="D167" s="282">
        <v>57.08</v>
      </c>
    </row>
    <row r="168" spans="1:4" ht="15" x14ac:dyDescent="0.25">
      <c r="A168" s="281">
        <v>90730</v>
      </c>
      <c r="B168" s="281" t="s">
        <v>1488</v>
      </c>
      <c r="C168" s="281" t="s">
        <v>39</v>
      </c>
      <c r="D168" s="282">
        <v>63.16</v>
      </c>
    </row>
    <row r="169" spans="1:4" ht="15" x14ac:dyDescent="0.25">
      <c r="A169" s="281">
        <v>90731</v>
      </c>
      <c r="B169" s="281" t="s">
        <v>1489</v>
      </c>
      <c r="C169" s="281" t="s">
        <v>39</v>
      </c>
      <c r="D169" s="282">
        <v>69.25</v>
      </c>
    </row>
    <row r="170" spans="1:4" ht="15" x14ac:dyDescent="0.25">
      <c r="A170" s="281">
        <v>90732</v>
      </c>
      <c r="B170" s="281" t="s">
        <v>1490</v>
      </c>
      <c r="C170" s="281" t="s">
        <v>39</v>
      </c>
      <c r="D170" s="282">
        <v>87.53</v>
      </c>
    </row>
    <row r="171" spans="1:4" ht="15" x14ac:dyDescent="0.25">
      <c r="A171" s="281">
        <v>90733</v>
      </c>
      <c r="B171" s="281" t="s">
        <v>1491</v>
      </c>
      <c r="C171" s="281" t="s">
        <v>44</v>
      </c>
      <c r="D171" s="282">
        <v>3.77</v>
      </c>
    </row>
    <row r="172" spans="1:4" ht="15" x14ac:dyDescent="0.25">
      <c r="A172" s="281">
        <v>90734</v>
      </c>
      <c r="B172" s="281" t="s">
        <v>1492</v>
      </c>
      <c r="C172" s="281" t="s">
        <v>44</v>
      </c>
      <c r="D172" s="282">
        <v>4.46</v>
      </c>
    </row>
    <row r="173" spans="1:4" ht="15" x14ac:dyDescent="0.25">
      <c r="A173" s="281">
        <v>90735</v>
      </c>
      <c r="B173" s="281" t="s">
        <v>1493</v>
      </c>
      <c r="C173" s="281" t="s">
        <v>44</v>
      </c>
      <c r="D173" s="282">
        <v>5.15</v>
      </c>
    </row>
    <row r="174" spans="1:4" ht="15" x14ac:dyDescent="0.25">
      <c r="A174" s="281">
        <v>90736</v>
      </c>
      <c r="B174" s="281" t="s">
        <v>1494</v>
      </c>
      <c r="C174" s="281" t="s">
        <v>44</v>
      </c>
      <c r="D174" s="282">
        <v>5.85</v>
      </c>
    </row>
    <row r="175" spans="1:4" ht="15" x14ac:dyDescent="0.25">
      <c r="A175" s="281">
        <v>90737</v>
      </c>
      <c r="B175" s="281" t="s">
        <v>1495</v>
      </c>
      <c r="C175" s="281" t="s">
        <v>44</v>
      </c>
      <c r="D175" s="282">
        <v>6.55</v>
      </c>
    </row>
    <row r="176" spans="1:4" ht="15" x14ac:dyDescent="0.25">
      <c r="A176" s="281">
        <v>90738</v>
      </c>
      <c r="B176" s="281" t="s">
        <v>1496</v>
      </c>
      <c r="C176" s="281" t="s">
        <v>44</v>
      </c>
      <c r="D176" s="282">
        <v>7.24</v>
      </c>
    </row>
    <row r="177" spans="1:4" ht="15" x14ac:dyDescent="0.25">
      <c r="A177" s="281">
        <v>90739</v>
      </c>
      <c r="B177" s="281" t="s">
        <v>1497</v>
      </c>
      <c r="C177" s="281" t="s">
        <v>44</v>
      </c>
      <c r="D177" s="282">
        <v>9.6300000000000008</v>
      </c>
    </row>
    <row r="178" spans="1:4" ht="15" x14ac:dyDescent="0.25">
      <c r="A178" s="281">
        <v>90740</v>
      </c>
      <c r="B178" s="281" t="s">
        <v>1498</v>
      </c>
      <c r="C178" s="281" t="s">
        <v>44</v>
      </c>
      <c r="D178" s="282">
        <v>4.97</v>
      </c>
    </row>
    <row r="179" spans="1:4" ht="15" x14ac:dyDescent="0.25">
      <c r="A179" s="281">
        <v>90741</v>
      </c>
      <c r="B179" s="281" t="s">
        <v>1499</v>
      </c>
      <c r="C179" s="281" t="s">
        <v>44</v>
      </c>
      <c r="D179" s="282">
        <v>5.66</v>
      </c>
    </row>
    <row r="180" spans="1:4" ht="15" x14ac:dyDescent="0.25">
      <c r="A180" s="281">
        <v>90742</v>
      </c>
      <c r="B180" s="281" t="s">
        <v>1500</v>
      </c>
      <c r="C180" s="281" t="s">
        <v>44</v>
      </c>
      <c r="D180" s="282">
        <v>6.36</v>
      </c>
    </row>
    <row r="181" spans="1:4" ht="15" x14ac:dyDescent="0.25">
      <c r="A181" s="281">
        <v>90743</v>
      </c>
      <c r="B181" s="281" t="s">
        <v>1501</v>
      </c>
      <c r="C181" s="281" t="s">
        <v>44</v>
      </c>
      <c r="D181" s="282">
        <v>7.06</v>
      </c>
    </row>
    <row r="182" spans="1:4" ht="15" x14ac:dyDescent="0.25">
      <c r="A182" s="281">
        <v>90744</v>
      </c>
      <c r="B182" s="281" t="s">
        <v>1502</v>
      </c>
      <c r="C182" s="281" t="s">
        <v>44</v>
      </c>
      <c r="D182" s="282">
        <v>7.75</v>
      </c>
    </row>
    <row r="183" spans="1:4" ht="15" x14ac:dyDescent="0.25">
      <c r="A183" s="281">
        <v>90745</v>
      </c>
      <c r="B183" s="281" t="s">
        <v>1503</v>
      </c>
      <c r="C183" s="281" t="s">
        <v>44</v>
      </c>
      <c r="D183" s="282">
        <v>10.76</v>
      </c>
    </row>
    <row r="184" spans="1:4" ht="15" x14ac:dyDescent="0.25">
      <c r="A184" s="281">
        <v>90746</v>
      </c>
      <c r="B184" s="281" t="s">
        <v>1504</v>
      </c>
      <c r="C184" s="281" t="s">
        <v>44</v>
      </c>
      <c r="D184" s="282">
        <v>4.07</v>
      </c>
    </row>
    <row r="185" spans="1:4" ht="15" x14ac:dyDescent="0.25">
      <c r="A185" s="281">
        <v>90747</v>
      </c>
      <c r="B185" s="281" t="s">
        <v>1505</v>
      </c>
      <c r="C185" s="281" t="s">
        <v>44</v>
      </c>
      <c r="D185" s="282">
        <v>17.84</v>
      </c>
    </row>
    <row r="186" spans="1:4" ht="15" x14ac:dyDescent="0.25">
      <c r="A186" s="281">
        <v>94869</v>
      </c>
      <c r="B186" s="281" t="s">
        <v>1506</v>
      </c>
      <c r="C186" s="281" t="s">
        <v>44</v>
      </c>
      <c r="D186" s="282">
        <v>148.66</v>
      </c>
    </row>
    <row r="187" spans="1:4" ht="15" x14ac:dyDescent="0.25">
      <c r="A187" s="281">
        <v>94870</v>
      </c>
      <c r="B187" s="281" t="s">
        <v>1507</v>
      </c>
      <c r="C187" s="281" t="s">
        <v>44</v>
      </c>
      <c r="D187" s="282">
        <v>1.84</v>
      </c>
    </row>
    <row r="188" spans="1:4" ht="15" x14ac:dyDescent="0.25">
      <c r="A188" s="281">
        <v>94871</v>
      </c>
      <c r="B188" s="281" t="s">
        <v>1508</v>
      </c>
      <c r="C188" s="281" t="s">
        <v>44</v>
      </c>
      <c r="D188" s="282">
        <v>232.69</v>
      </c>
    </row>
    <row r="189" spans="1:4" ht="15" x14ac:dyDescent="0.25">
      <c r="A189" s="281">
        <v>94872</v>
      </c>
      <c r="B189" s="281" t="s">
        <v>1509</v>
      </c>
      <c r="C189" s="281" t="s">
        <v>44</v>
      </c>
      <c r="D189" s="282">
        <v>2.67</v>
      </c>
    </row>
    <row r="190" spans="1:4" ht="15" x14ac:dyDescent="0.25">
      <c r="A190" s="281">
        <v>94875</v>
      </c>
      <c r="B190" s="281" t="s">
        <v>1510</v>
      </c>
      <c r="C190" s="281" t="s">
        <v>44</v>
      </c>
      <c r="D190" s="283">
        <v>1369.59</v>
      </c>
    </row>
    <row r="191" spans="1:4" ht="15" x14ac:dyDescent="0.25">
      <c r="A191" s="281">
        <v>94876</v>
      </c>
      <c r="B191" s="281" t="s">
        <v>1511</v>
      </c>
      <c r="C191" s="281" t="s">
        <v>44</v>
      </c>
      <c r="D191" s="282">
        <v>29.33</v>
      </c>
    </row>
    <row r="192" spans="1:4" ht="15" x14ac:dyDescent="0.25">
      <c r="A192" s="281">
        <v>94878</v>
      </c>
      <c r="B192" s="281" t="s">
        <v>1512</v>
      </c>
      <c r="C192" s="281" t="s">
        <v>44</v>
      </c>
      <c r="D192" s="282">
        <v>34.04</v>
      </c>
    </row>
    <row r="193" spans="1:4" ht="15" x14ac:dyDescent="0.25">
      <c r="A193" s="281">
        <v>94879</v>
      </c>
      <c r="B193" s="281" t="s">
        <v>1513</v>
      </c>
      <c r="C193" s="281" t="s">
        <v>44</v>
      </c>
      <c r="D193" s="283">
        <v>2108.14</v>
      </c>
    </row>
    <row r="194" spans="1:4" ht="15" x14ac:dyDescent="0.25">
      <c r="A194" s="281">
        <v>94880</v>
      </c>
      <c r="B194" s="281" t="s">
        <v>1514</v>
      </c>
      <c r="C194" s="281" t="s">
        <v>44</v>
      </c>
      <c r="D194" s="282">
        <v>43.5</v>
      </c>
    </row>
    <row r="195" spans="1:4" ht="15" x14ac:dyDescent="0.25">
      <c r="A195" s="281">
        <v>94881</v>
      </c>
      <c r="B195" s="281" t="s">
        <v>1515</v>
      </c>
      <c r="C195" s="281" t="s">
        <v>44</v>
      </c>
      <c r="D195" s="283">
        <v>2904.17</v>
      </c>
    </row>
    <row r="196" spans="1:4" ht="15" x14ac:dyDescent="0.25">
      <c r="A196" s="281">
        <v>94882</v>
      </c>
      <c r="B196" s="281" t="s">
        <v>1516</v>
      </c>
      <c r="C196" s="281" t="s">
        <v>44</v>
      </c>
      <c r="D196" s="282">
        <v>50.71</v>
      </c>
    </row>
    <row r="197" spans="1:4" ht="15" x14ac:dyDescent="0.25">
      <c r="A197" s="281">
        <v>94884</v>
      </c>
      <c r="B197" s="281" t="s">
        <v>1517</v>
      </c>
      <c r="C197" s="281" t="s">
        <v>44</v>
      </c>
      <c r="D197" s="282">
        <v>65.36</v>
      </c>
    </row>
    <row r="198" spans="1:4" ht="15" x14ac:dyDescent="0.25">
      <c r="A198" s="281">
        <v>97121</v>
      </c>
      <c r="B198" s="281" t="s">
        <v>1518</v>
      </c>
      <c r="C198" s="281" t="s">
        <v>44</v>
      </c>
      <c r="D198" s="282">
        <v>3.29</v>
      </c>
    </row>
    <row r="199" spans="1:4" ht="15" x14ac:dyDescent="0.25">
      <c r="A199" s="281">
        <v>97122</v>
      </c>
      <c r="B199" s="281" t="s">
        <v>1519</v>
      </c>
      <c r="C199" s="281" t="s">
        <v>44</v>
      </c>
      <c r="D199" s="282">
        <v>3.93</v>
      </c>
    </row>
    <row r="200" spans="1:4" ht="15" x14ac:dyDescent="0.25">
      <c r="A200" s="281">
        <v>97123</v>
      </c>
      <c r="B200" s="281" t="s">
        <v>1520</v>
      </c>
      <c r="C200" s="281" t="s">
        <v>44</v>
      </c>
      <c r="D200" s="282">
        <v>4.57</v>
      </c>
    </row>
    <row r="201" spans="1:4" ht="15" x14ac:dyDescent="0.25">
      <c r="A201" s="281">
        <v>97124</v>
      </c>
      <c r="B201" s="281" t="s">
        <v>1521</v>
      </c>
      <c r="C201" s="281" t="s">
        <v>44</v>
      </c>
      <c r="D201" s="282">
        <v>2.68</v>
      </c>
    </row>
    <row r="202" spans="1:4" ht="15" x14ac:dyDescent="0.25">
      <c r="A202" s="281">
        <v>97125</v>
      </c>
      <c r="B202" s="281" t="s">
        <v>1522</v>
      </c>
      <c r="C202" s="281" t="s">
        <v>44</v>
      </c>
      <c r="D202" s="282">
        <v>3.22</v>
      </c>
    </row>
    <row r="203" spans="1:4" ht="15" x14ac:dyDescent="0.25">
      <c r="A203" s="281">
        <v>97126</v>
      </c>
      <c r="B203" s="281" t="s">
        <v>1523</v>
      </c>
      <c r="C203" s="281" t="s">
        <v>44</v>
      </c>
      <c r="D203" s="282">
        <v>3.75</v>
      </c>
    </row>
    <row r="204" spans="1:4" ht="15" x14ac:dyDescent="0.25">
      <c r="A204" s="281">
        <v>102264</v>
      </c>
      <c r="B204" s="281" t="s">
        <v>1524</v>
      </c>
      <c r="C204" s="281" t="s">
        <v>44</v>
      </c>
      <c r="D204" s="282">
        <v>20.239999999999998</v>
      </c>
    </row>
    <row r="205" spans="1:4" ht="15" x14ac:dyDescent="0.25">
      <c r="A205" s="281">
        <v>102265</v>
      </c>
      <c r="B205" s="281" t="s">
        <v>1525</v>
      </c>
      <c r="C205" s="281" t="s">
        <v>39</v>
      </c>
      <c r="D205" s="282">
        <v>111.88</v>
      </c>
    </row>
    <row r="206" spans="1:4" ht="15" x14ac:dyDescent="0.25">
      <c r="A206" s="281">
        <v>102266</v>
      </c>
      <c r="B206" s="281" t="s">
        <v>1526</v>
      </c>
      <c r="C206" s="281" t="s">
        <v>39</v>
      </c>
      <c r="D206" s="282">
        <v>124.07</v>
      </c>
    </row>
    <row r="207" spans="1:4" ht="15" x14ac:dyDescent="0.25">
      <c r="A207" s="281">
        <v>102267</v>
      </c>
      <c r="B207" s="281" t="s">
        <v>1527</v>
      </c>
      <c r="C207" s="281" t="s">
        <v>39</v>
      </c>
      <c r="D207" s="282">
        <v>142.38999999999999</v>
      </c>
    </row>
    <row r="208" spans="1:4" ht="15" x14ac:dyDescent="0.25">
      <c r="A208" s="281">
        <v>102268</v>
      </c>
      <c r="B208" s="281" t="s">
        <v>1528</v>
      </c>
      <c r="C208" s="281" t="s">
        <v>39</v>
      </c>
      <c r="D208" s="282">
        <v>160.66999999999999</v>
      </c>
    </row>
    <row r="209" spans="1:4" ht="15" x14ac:dyDescent="0.25">
      <c r="A209" s="281">
        <v>102269</v>
      </c>
      <c r="B209" s="281" t="s">
        <v>1529</v>
      </c>
      <c r="C209" s="281" t="s">
        <v>39</v>
      </c>
      <c r="D209" s="282">
        <v>197.21</v>
      </c>
    </row>
    <row r="210" spans="1:4" ht="15" x14ac:dyDescent="0.25">
      <c r="A210" s="281">
        <v>105260</v>
      </c>
      <c r="B210" s="281" t="s">
        <v>1530</v>
      </c>
      <c r="C210" s="281" t="s">
        <v>39</v>
      </c>
      <c r="D210" s="282">
        <v>19.309999999999999</v>
      </c>
    </row>
    <row r="211" spans="1:4" ht="15" x14ac:dyDescent="0.25">
      <c r="A211" s="281">
        <v>105285</v>
      </c>
      <c r="B211" s="281" t="s">
        <v>1531</v>
      </c>
      <c r="C211" s="281" t="s">
        <v>39</v>
      </c>
      <c r="D211" s="282">
        <v>18.7</v>
      </c>
    </row>
    <row r="212" spans="1:4" ht="15" x14ac:dyDescent="0.25">
      <c r="A212" s="281">
        <v>105286</v>
      </c>
      <c r="B212" s="281" t="s">
        <v>1532</v>
      </c>
      <c r="C212" s="281" t="s">
        <v>39</v>
      </c>
      <c r="D212" s="282">
        <v>26.08</v>
      </c>
    </row>
    <row r="213" spans="1:4" ht="15" x14ac:dyDescent="0.25">
      <c r="A213" s="281">
        <v>105287</v>
      </c>
      <c r="B213" s="281" t="s">
        <v>1533</v>
      </c>
      <c r="C213" s="281" t="s">
        <v>39</v>
      </c>
      <c r="D213" s="282">
        <v>23.63</v>
      </c>
    </row>
    <row r="214" spans="1:4" ht="15" x14ac:dyDescent="0.25">
      <c r="A214" s="281">
        <v>105288</v>
      </c>
      <c r="B214" s="281" t="s">
        <v>1534</v>
      </c>
      <c r="C214" s="281" t="s">
        <v>39</v>
      </c>
      <c r="D214" s="282">
        <v>40.520000000000003</v>
      </c>
    </row>
    <row r="215" spans="1:4" ht="15" x14ac:dyDescent="0.25">
      <c r="A215" s="281">
        <v>105289</v>
      </c>
      <c r="B215" s="281" t="s">
        <v>1535</v>
      </c>
      <c r="C215" s="281" t="s">
        <v>39</v>
      </c>
      <c r="D215" s="282">
        <v>37.630000000000003</v>
      </c>
    </row>
    <row r="216" spans="1:4" ht="15" x14ac:dyDescent="0.25">
      <c r="A216" s="281">
        <v>105290</v>
      </c>
      <c r="B216" s="281" t="s">
        <v>1536</v>
      </c>
      <c r="C216" s="281" t="s">
        <v>39</v>
      </c>
      <c r="D216" s="282">
        <v>53.32</v>
      </c>
    </row>
    <row r="217" spans="1:4" ht="15" x14ac:dyDescent="0.25">
      <c r="A217" s="281">
        <v>105291</v>
      </c>
      <c r="B217" s="281" t="s">
        <v>1537</v>
      </c>
      <c r="C217" s="281" t="s">
        <v>39</v>
      </c>
      <c r="D217" s="282">
        <v>49.98</v>
      </c>
    </row>
    <row r="218" spans="1:4" ht="15" x14ac:dyDescent="0.25">
      <c r="A218" s="281">
        <v>105292</v>
      </c>
      <c r="B218" s="281" t="s">
        <v>1538</v>
      </c>
      <c r="C218" s="281" t="s">
        <v>39</v>
      </c>
      <c r="D218" s="282">
        <v>42.54</v>
      </c>
    </row>
    <row r="219" spans="1:4" ht="15" x14ac:dyDescent="0.25">
      <c r="A219" s="281">
        <v>105293</v>
      </c>
      <c r="B219" s="281" t="s">
        <v>1539</v>
      </c>
      <c r="C219" s="281" t="s">
        <v>39</v>
      </c>
      <c r="D219" s="282">
        <v>38.869999999999997</v>
      </c>
    </row>
    <row r="220" spans="1:4" ht="15" x14ac:dyDescent="0.25">
      <c r="A220" s="281">
        <v>105294</v>
      </c>
      <c r="B220" s="281" t="s">
        <v>1540</v>
      </c>
      <c r="C220" s="281" t="s">
        <v>39</v>
      </c>
      <c r="D220" s="282">
        <v>79.59</v>
      </c>
    </row>
    <row r="221" spans="1:4" ht="15" x14ac:dyDescent="0.25">
      <c r="A221" s="281">
        <v>105295</v>
      </c>
      <c r="B221" s="281" t="s">
        <v>1541</v>
      </c>
      <c r="C221" s="281" t="s">
        <v>39</v>
      </c>
      <c r="D221" s="282">
        <v>75.27</v>
      </c>
    </row>
    <row r="222" spans="1:4" ht="15" x14ac:dyDescent="0.25">
      <c r="A222" s="281">
        <v>105296</v>
      </c>
      <c r="B222" s="281" t="s">
        <v>1542</v>
      </c>
      <c r="C222" s="281" t="s">
        <v>39</v>
      </c>
      <c r="D222" s="282">
        <v>131.07</v>
      </c>
    </row>
    <row r="223" spans="1:4" ht="15" x14ac:dyDescent="0.25">
      <c r="A223" s="281">
        <v>105308</v>
      </c>
      <c r="B223" s="281" t="s">
        <v>1543</v>
      </c>
      <c r="C223" s="281" t="s">
        <v>44</v>
      </c>
      <c r="D223" s="282">
        <v>5.24</v>
      </c>
    </row>
    <row r="224" spans="1:4" ht="15" x14ac:dyDescent="0.25">
      <c r="A224" s="281">
        <v>105309</v>
      </c>
      <c r="B224" s="281" t="s">
        <v>1544</v>
      </c>
      <c r="C224" s="281" t="s">
        <v>44</v>
      </c>
      <c r="D224" s="282">
        <v>5.64</v>
      </c>
    </row>
    <row r="225" spans="1:4" ht="15" x14ac:dyDescent="0.25">
      <c r="A225" s="281">
        <v>105310</v>
      </c>
      <c r="B225" s="281" t="s">
        <v>1545</v>
      </c>
      <c r="C225" s="281" t="s">
        <v>44</v>
      </c>
      <c r="D225" s="282">
        <v>6.64</v>
      </c>
    </row>
    <row r="226" spans="1:4" ht="15" x14ac:dyDescent="0.25">
      <c r="A226" s="281">
        <v>105311</v>
      </c>
      <c r="B226" s="281" t="s">
        <v>1546</v>
      </c>
      <c r="C226" s="281" t="s">
        <v>44</v>
      </c>
      <c r="D226" s="282">
        <v>4.24</v>
      </c>
    </row>
    <row r="227" spans="1:4" ht="15" x14ac:dyDescent="0.25">
      <c r="A227" s="281">
        <v>105312</v>
      </c>
      <c r="B227" s="281" t="s">
        <v>1547</v>
      </c>
      <c r="C227" s="281" t="s">
        <v>44</v>
      </c>
      <c r="D227" s="282">
        <v>4.3099999999999996</v>
      </c>
    </row>
    <row r="228" spans="1:4" ht="15" x14ac:dyDescent="0.25">
      <c r="A228" s="281">
        <v>105313</v>
      </c>
      <c r="B228" s="281" t="s">
        <v>1548</v>
      </c>
      <c r="C228" s="281" t="s">
        <v>44</v>
      </c>
      <c r="D228" s="282">
        <v>4.63</v>
      </c>
    </row>
    <row r="229" spans="1:4" ht="15" x14ac:dyDescent="0.25">
      <c r="A229" s="281">
        <v>105314</v>
      </c>
      <c r="B229" s="281" t="s">
        <v>1549</v>
      </c>
      <c r="C229" s="281" t="s">
        <v>44</v>
      </c>
      <c r="D229" s="282">
        <v>5.47</v>
      </c>
    </row>
    <row r="230" spans="1:4" ht="15" x14ac:dyDescent="0.25">
      <c r="A230" s="281">
        <v>105315</v>
      </c>
      <c r="B230" s="281" t="s">
        <v>1550</v>
      </c>
      <c r="C230" s="281" t="s">
        <v>39</v>
      </c>
      <c r="D230" s="282">
        <v>11.06</v>
      </c>
    </row>
    <row r="231" spans="1:4" ht="15" x14ac:dyDescent="0.25">
      <c r="A231" s="281">
        <v>105316</v>
      </c>
      <c r="B231" s="281" t="s">
        <v>1551</v>
      </c>
      <c r="C231" s="281" t="s">
        <v>39</v>
      </c>
      <c r="D231" s="282">
        <v>20.079999999999998</v>
      </c>
    </row>
    <row r="232" spans="1:4" ht="15" x14ac:dyDescent="0.25">
      <c r="A232" s="281">
        <v>105327</v>
      </c>
      <c r="B232" s="281" t="s">
        <v>1552</v>
      </c>
      <c r="C232" s="281" t="s">
        <v>39</v>
      </c>
      <c r="D232" s="282">
        <v>35.39</v>
      </c>
    </row>
    <row r="233" spans="1:4" ht="15" x14ac:dyDescent="0.25">
      <c r="A233" s="281">
        <v>105328</v>
      </c>
      <c r="B233" s="281" t="s">
        <v>1553</v>
      </c>
      <c r="C233" s="281" t="s">
        <v>39</v>
      </c>
      <c r="D233" s="282">
        <v>34.68</v>
      </c>
    </row>
    <row r="234" spans="1:4" ht="15" x14ac:dyDescent="0.25">
      <c r="A234" s="281">
        <v>105329</v>
      </c>
      <c r="B234" s="281" t="s">
        <v>1554</v>
      </c>
      <c r="C234" s="281" t="s">
        <v>39</v>
      </c>
      <c r="D234" s="282">
        <v>57.15</v>
      </c>
    </row>
    <row r="235" spans="1:4" ht="15" x14ac:dyDescent="0.25">
      <c r="A235" s="281">
        <v>105330</v>
      </c>
      <c r="B235" s="281" t="s">
        <v>1555</v>
      </c>
      <c r="C235" s="281" t="s">
        <v>39</v>
      </c>
      <c r="D235" s="282">
        <v>56.33</v>
      </c>
    </row>
    <row r="236" spans="1:4" ht="15" x14ac:dyDescent="0.25">
      <c r="A236" s="281">
        <v>105331</v>
      </c>
      <c r="B236" s="281" t="s">
        <v>1556</v>
      </c>
      <c r="C236" s="281" t="s">
        <v>44</v>
      </c>
      <c r="D236" s="282">
        <v>40.81</v>
      </c>
    </row>
    <row r="237" spans="1:4" ht="15" x14ac:dyDescent="0.25">
      <c r="A237" s="281">
        <v>105332</v>
      </c>
      <c r="B237" s="281" t="s">
        <v>1557</v>
      </c>
      <c r="C237" s="281" t="s">
        <v>44</v>
      </c>
      <c r="D237" s="282">
        <v>40.049999999999997</v>
      </c>
    </row>
    <row r="238" spans="1:4" ht="15" x14ac:dyDescent="0.25">
      <c r="A238" s="281">
        <v>105333</v>
      </c>
      <c r="B238" s="281" t="s">
        <v>1558</v>
      </c>
      <c r="C238" s="281" t="s">
        <v>44</v>
      </c>
      <c r="D238" s="282">
        <v>177.26</v>
      </c>
    </row>
    <row r="239" spans="1:4" ht="15" x14ac:dyDescent="0.25">
      <c r="A239" s="281">
        <v>105334</v>
      </c>
      <c r="B239" s="281" t="s">
        <v>1559</v>
      </c>
      <c r="C239" s="281" t="s">
        <v>44</v>
      </c>
      <c r="D239" s="282">
        <v>174.81</v>
      </c>
    </row>
    <row r="240" spans="1:4" ht="15" x14ac:dyDescent="0.25">
      <c r="A240" s="281">
        <v>105335</v>
      </c>
      <c r="B240" s="281" t="s">
        <v>1560</v>
      </c>
      <c r="C240" s="281" t="s">
        <v>44</v>
      </c>
      <c r="D240" s="282">
        <v>266.32</v>
      </c>
    </row>
    <row r="241" spans="1:4" ht="15" x14ac:dyDescent="0.25">
      <c r="A241" s="281">
        <v>105336</v>
      </c>
      <c r="B241" s="281" t="s">
        <v>1561</v>
      </c>
      <c r="C241" s="281" t="s">
        <v>44</v>
      </c>
      <c r="D241" s="282">
        <v>263.42</v>
      </c>
    </row>
    <row r="242" spans="1:4" ht="15" x14ac:dyDescent="0.25">
      <c r="A242" s="281">
        <v>105337</v>
      </c>
      <c r="B242" s="281" t="s">
        <v>1562</v>
      </c>
      <c r="C242" s="281" t="s">
        <v>44</v>
      </c>
      <c r="D242" s="282">
        <v>374.92</v>
      </c>
    </row>
    <row r="243" spans="1:4" ht="15" x14ac:dyDescent="0.25">
      <c r="A243" s="281">
        <v>105338</v>
      </c>
      <c r="B243" s="281" t="s">
        <v>1563</v>
      </c>
      <c r="C243" s="281" t="s">
        <v>44</v>
      </c>
      <c r="D243" s="282">
        <v>371.58</v>
      </c>
    </row>
    <row r="244" spans="1:4" ht="15" x14ac:dyDescent="0.25">
      <c r="A244" s="281">
        <v>105339</v>
      </c>
      <c r="B244" s="281" t="s">
        <v>1564</v>
      </c>
      <c r="C244" s="281" t="s">
        <v>44</v>
      </c>
      <c r="D244" s="282">
        <v>3.48</v>
      </c>
    </row>
    <row r="245" spans="1:4" ht="15" x14ac:dyDescent="0.25">
      <c r="A245" s="281">
        <v>105359</v>
      </c>
      <c r="B245" s="281" t="s">
        <v>1565</v>
      </c>
      <c r="C245" s="281" t="s">
        <v>39</v>
      </c>
      <c r="D245" s="282">
        <v>13.51</v>
      </c>
    </row>
    <row r="246" spans="1:4" ht="15" x14ac:dyDescent="0.25">
      <c r="A246" s="281">
        <v>105360</v>
      </c>
      <c r="B246" s="281" t="s">
        <v>1566</v>
      </c>
      <c r="C246" s="281" t="s">
        <v>39</v>
      </c>
      <c r="D246" s="282">
        <v>16.27</v>
      </c>
    </row>
    <row r="247" spans="1:4" ht="15" x14ac:dyDescent="0.25">
      <c r="A247" s="281">
        <v>105361</v>
      </c>
      <c r="B247" s="281" t="s">
        <v>1567</v>
      </c>
      <c r="C247" s="281" t="s">
        <v>39</v>
      </c>
      <c r="D247" s="282">
        <v>18.91</v>
      </c>
    </row>
    <row r="248" spans="1:4" ht="15" x14ac:dyDescent="0.25">
      <c r="A248" s="281">
        <v>105362</v>
      </c>
      <c r="B248" s="281" t="s">
        <v>1568</v>
      </c>
      <c r="C248" s="281" t="s">
        <v>39</v>
      </c>
      <c r="D248" s="282">
        <v>19.98</v>
      </c>
    </row>
    <row r="249" spans="1:4" ht="15" x14ac:dyDescent="0.25">
      <c r="A249" s="281">
        <v>105363</v>
      </c>
      <c r="B249" s="281" t="s">
        <v>1569</v>
      </c>
      <c r="C249" s="281" t="s">
        <v>39</v>
      </c>
      <c r="D249" s="282">
        <v>23.92</v>
      </c>
    </row>
    <row r="250" spans="1:4" ht="15" x14ac:dyDescent="0.25">
      <c r="A250" s="281">
        <v>105364</v>
      </c>
      <c r="B250" s="281" t="s">
        <v>1570</v>
      </c>
      <c r="C250" s="281" t="s">
        <v>39</v>
      </c>
      <c r="D250" s="282">
        <v>27.73</v>
      </c>
    </row>
    <row r="251" spans="1:4" ht="15" x14ac:dyDescent="0.25">
      <c r="A251" s="281">
        <v>105365</v>
      </c>
      <c r="B251" s="281" t="s">
        <v>1571</v>
      </c>
      <c r="C251" s="281" t="s">
        <v>39</v>
      </c>
      <c r="D251" s="282">
        <v>27.01</v>
      </c>
    </row>
    <row r="252" spans="1:4" ht="15" x14ac:dyDescent="0.25">
      <c r="A252" s="281">
        <v>105366</v>
      </c>
      <c r="B252" s="281" t="s">
        <v>1572</v>
      </c>
      <c r="C252" s="281" t="s">
        <v>39</v>
      </c>
      <c r="D252" s="282">
        <v>32.57</v>
      </c>
    </row>
    <row r="253" spans="1:4" ht="15" x14ac:dyDescent="0.25">
      <c r="A253" s="281">
        <v>105367</v>
      </c>
      <c r="B253" s="281" t="s">
        <v>1573</v>
      </c>
      <c r="C253" s="281" t="s">
        <v>39</v>
      </c>
      <c r="D253" s="282">
        <v>37.83</v>
      </c>
    </row>
    <row r="254" spans="1:4" ht="15" x14ac:dyDescent="0.25">
      <c r="A254" s="281">
        <v>105368</v>
      </c>
      <c r="B254" s="281" t="s">
        <v>1574</v>
      </c>
      <c r="C254" s="281" t="s">
        <v>39</v>
      </c>
      <c r="D254" s="282">
        <v>39.729999999999997</v>
      </c>
    </row>
    <row r="255" spans="1:4" ht="15" x14ac:dyDescent="0.25">
      <c r="A255" s="281">
        <v>105370</v>
      </c>
      <c r="B255" s="281" t="s">
        <v>1575</v>
      </c>
      <c r="C255" s="281" t="s">
        <v>39</v>
      </c>
      <c r="D255" s="282">
        <v>62.88</v>
      </c>
    </row>
    <row r="256" spans="1:4" ht="15" x14ac:dyDescent="0.25">
      <c r="A256" s="281">
        <v>105371</v>
      </c>
      <c r="B256" s="281" t="s">
        <v>1576</v>
      </c>
      <c r="C256" s="281" t="s">
        <v>39</v>
      </c>
      <c r="D256" s="282">
        <v>31.17</v>
      </c>
    </row>
    <row r="257" spans="1:4" ht="15" x14ac:dyDescent="0.25">
      <c r="A257" s="281">
        <v>105372</v>
      </c>
      <c r="B257" s="281" t="s">
        <v>1577</v>
      </c>
      <c r="C257" s="281" t="s">
        <v>39</v>
      </c>
      <c r="D257" s="282">
        <v>8.2100000000000009</v>
      </c>
    </row>
    <row r="258" spans="1:4" ht="15" x14ac:dyDescent="0.25">
      <c r="A258" s="281">
        <v>105373</v>
      </c>
      <c r="B258" s="281" t="s">
        <v>1578</v>
      </c>
      <c r="C258" s="281" t="s">
        <v>39</v>
      </c>
      <c r="D258" s="282">
        <v>9.6199999999999992</v>
      </c>
    </row>
    <row r="259" spans="1:4" ht="15" x14ac:dyDescent="0.25">
      <c r="A259" s="281">
        <v>105374</v>
      </c>
      <c r="B259" s="281" t="s">
        <v>1579</v>
      </c>
      <c r="C259" s="281" t="s">
        <v>39</v>
      </c>
      <c r="D259" s="282">
        <v>126.07</v>
      </c>
    </row>
    <row r="260" spans="1:4" ht="15" x14ac:dyDescent="0.25">
      <c r="A260" s="281">
        <v>105375</v>
      </c>
      <c r="B260" s="281" t="s">
        <v>1580</v>
      </c>
      <c r="C260" s="281" t="s">
        <v>39</v>
      </c>
      <c r="D260" s="282">
        <v>107.8</v>
      </c>
    </row>
    <row r="261" spans="1:4" ht="15" x14ac:dyDescent="0.25">
      <c r="A261" s="281">
        <v>105376</v>
      </c>
      <c r="B261" s="281" t="s">
        <v>1581</v>
      </c>
      <c r="C261" s="281" t="s">
        <v>39</v>
      </c>
      <c r="D261" s="282">
        <v>101.14</v>
      </c>
    </row>
    <row r="262" spans="1:4" ht="15" x14ac:dyDescent="0.25">
      <c r="A262" s="281">
        <v>105381</v>
      </c>
      <c r="B262" s="281" t="s">
        <v>1582</v>
      </c>
      <c r="C262" s="281" t="s">
        <v>39</v>
      </c>
      <c r="D262" s="282">
        <v>13.38</v>
      </c>
    </row>
    <row r="263" spans="1:4" ht="15" x14ac:dyDescent="0.25">
      <c r="A263" s="281">
        <v>105382</v>
      </c>
      <c r="B263" s="281" t="s">
        <v>1583</v>
      </c>
      <c r="C263" s="281" t="s">
        <v>39</v>
      </c>
      <c r="D263" s="282">
        <v>15.57</v>
      </c>
    </row>
    <row r="264" spans="1:4" ht="15" x14ac:dyDescent="0.25">
      <c r="A264" s="281">
        <v>105383</v>
      </c>
      <c r="B264" s="281" t="s">
        <v>1584</v>
      </c>
      <c r="C264" s="281" t="s">
        <v>39</v>
      </c>
      <c r="D264" s="282">
        <v>16.309999999999999</v>
      </c>
    </row>
    <row r="265" spans="1:4" ht="15" x14ac:dyDescent="0.25">
      <c r="A265" s="281">
        <v>105384</v>
      </c>
      <c r="B265" s="281" t="s">
        <v>1585</v>
      </c>
      <c r="C265" s="281" t="s">
        <v>39</v>
      </c>
      <c r="D265" s="282">
        <v>19.600000000000001</v>
      </c>
    </row>
    <row r="266" spans="1:4" ht="15" x14ac:dyDescent="0.25">
      <c r="A266" s="281">
        <v>105385</v>
      </c>
      <c r="B266" s="281" t="s">
        <v>1586</v>
      </c>
      <c r="C266" s="281" t="s">
        <v>39</v>
      </c>
      <c r="D266" s="282">
        <v>22.73</v>
      </c>
    </row>
    <row r="267" spans="1:4" ht="15" x14ac:dyDescent="0.25">
      <c r="A267" s="281">
        <v>105386</v>
      </c>
      <c r="B267" s="281" t="s">
        <v>1587</v>
      </c>
      <c r="C267" s="281" t="s">
        <v>39</v>
      </c>
      <c r="D267" s="282">
        <v>22.13</v>
      </c>
    </row>
    <row r="268" spans="1:4" ht="15" x14ac:dyDescent="0.25">
      <c r="A268" s="281">
        <v>105387</v>
      </c>
      <c r="B268" s="281" t="s">
        <v>1588</v>
      </c>
      <c r="C268" s="281" t="s">
        <v>39</v>
      </c>
      <c r="D268" s="282">
        <v>26.79</v>
      </c>
    </row>
    <row r="269" spans="1:4" ht="15" x14ac:dyDescent="0.25">
      <c r="A269" s="281">
        <v>92833</v>
      </c>
      <c r="B269" s="281" t="s">
        <v>1589</v>
      </c>
      <c r="C269" s="281" t="s">
        <v>44</v>
      </c>
      <c r="D269" s="282">
        <v>209.35</v>
      </c>
    </row>
    <row r="270" spans="1:4" ht="15" x14ac:dyDescent="0.25">
      <c r="A270" s="281">
        <v>92834</v>
      </c>
      <c r="B270" s="281" t="s">
        <v>1590</v>
      </c>
      <c r="C270" s="281" t="s">
        <v>44</v>
      </c>
      <c r="D270" s="282">
        <v>19</v>
      </c>
    </row>
    <row r="271" spans="1:4" ht="15" x14ac:dyDescent="0.25">
      <c r="A271" s="281">
        <v>92835</v>
      </c>
      <c r="B271" s="281" t="s">
        <v>1591</v>
      </c>
      <c r="C271" s="281" t="s">
        <v>44</v>
      </c>
      <c r="D271" s="282">
        <v>220.62</v>
      </c>
    </row>
    <row r="272" spans="1:4" ht="15" x14ac:dyDescent="0.25">
      <c r="A272" s="281">
        <v>92836</v>
      </c>
      <c r="B272" s="281" t="s">
        <v>1592</v>
      </c>
      <c r="C272" s="281" t="s">
        <v>44</v>
      </c>
      <c r="D272" s="282">
        <v>25.39</v>
      </c>
    </row>
    <row r="273" spans="1:4" ht="15" x14ac:dyDescent="0.25">
      <c r="A273" s="281">
        <v>92837</v>
      </c>
      <c r="B273" s="281" t="s">
        <v>1593</v>
      </c>
      <c r="C273" s="281" t="s">
        <v>44</v>
      </c>
      <c r="D273" s="282">
        <v>393.27</v>
      </c>
    </row>
    <row r="274" spans="1:4" ht="15" x14ac:dyDescent="0.25">
      <c r="A274" s="281">
        <v>92838</v>
      </c>
      <c r="B274" s="281" t="s">
        <v>1594</v>
      </c>
      <c r="C274" s="281" t="s">
        <v>44</v>
      </c>
      <c r="D274" s="282">
        <v>32.08</v>
      </c>
    </row>
    <row r="275" spans="1:4" ht="15" x14ac:dyDescent="0.25">
      <c r="A275" s="281">
        <v>92839</v>
      </c>
      <c r="B275" s="281" t="s">
        <v>1595</v>
      </c>
      <c r="C275" s="281" t="s">
        <v>44</v>
      </c>
      <c r="D275" s="282">
        <v>482.17</v>
      </c>
    </row>
    <row r="276" spans="1:4" ht="15" x14ac:dyDescent="0.25">
      <c r="A276" s="281">
        <v>92840</v>
      </c>
      <c r="B276" s="281" t="s">
        <v>1596</v>
      </c>
      <c r="C276" s="281" t="s">
        <v>44</v>
      </c>
      <c r="D276" s="282">
        <v>38.99</v>
      </c>
    </row>
    <row r="277" spans="1:4" ht="15" x14ac:dyDescent="0.25">
      <c r="A277" s="281">
        <v>92841</v>
      </c>
      <c r="B277" s="281" t="s">
        <v>1597</v>
      </c>
      <c r="C277" s="281" t="s">
        <v>44</v>
      </c>
      <c r="D277" s="282">
        <v>627.36</v>
      </c>
    </row>
    <row r="278" spans="1:4" ht="15" x14ac:dyDescent="0.25">
      <c r="A278" s="281">
        <v>92842</v>
      </c>
      <c r="B278" s="281" t="s">
        <v>1598</v>
      </c>
      <c r="C278" s="281" t="s">
        <v>44</v>
      </c>
      <c r="D278" s="282">
        <v>48.48</v>
      </c>
    </row>
    <row r="279" spans="1:4" ht="15" x14ac:dyDescent="0.25">
      <c r="A279" s="281">
        <v>92843</v>
      </c>
      <c r="B279" s="281" t="s">
        <v>1599</v>
      </c>
      <c r="C279" s="281" t="s">
        <v>44</v>
      </c>
      <c r="D279" s="282">
        <v>649.02</v>
      </c>
    </row>
    <row r="280" spans="1:4" ht="15" x14ac:dyDescent="0.25">
      <c r="A280" s="281">
        <v>92844</v>
      </c>
      <c r="B280" s="281" t="s">
        <v>1600</v>
      </c>
      <c r="C280" s="281" t="s">
        <v>44</v>
      </c>
      <c r="D280" s="282">
        <v>57.35</v>
      </c>
    </row>
    <row r="281" spans="1:4" ht="15" x14ac:dyDescent="0.25">
      <c r="A281" s="281">
        <v>92845</v>
      </c>
      <c r="B281" s="281" t="s">
        <v>1601</v>
      </c>
      <c r="C281" s="281" t="s">
        <v>44</v>
      </c>
      <c r="D281" s="282">
        <v>962.82</v>
      </c>
    </row>
    <row r="282" spans="1:4" ht="15" x14ac:dyDescent="0.25">
      <c r="A282" s="281">
        <v>92846</v>
      </c>
      <c r="B282" s="281" t="s">
        <v>1602</v>
      </c>
      <c r="C282" s="281" t="s">
        <v>44</v>
      </c>
      <c r="D282" s="282">
        <v>65.69</v>
      </c>
    </row>
    <row r="283" spans="1:4" ht="15" x14ac:dyDescent="0.25">
      <c r="A283" s="281">
        <v>92847</v>
      </c>
      <c r="B283" s="281" t="s">
        <v>1603</v>
      </c>
      <c r="C283" s="281" t="s">
        <v>44</v>
      </c>
      <c r="D283" s="282">
        <v>986.65</v>
      </c>
    </row>
    <row r="284" spans="1:4" ht="15" x14ac:dyDescent="0.25">
      <c r="A284" s="281">
        <v>92848</v>
      </c>
      <c r="B284" s="281" t="s">
        <v>1604</v>
      </c>
      <c r="C284" s="281" t="s">
        <v>44</v>
      </c>
      <c r="D284" s="282">
        <v>76.84</v>
      </c>
    </row>
    <row r="285" spans="1:4" ht="15" x14ac:dyDescent="0.25">
      <c r="A285" s="281">
        <v>92849</v>
      </c>
      <c r="B285" s="281" t="s">
        <v>1605</v>
      </c>
      <c r="C285" s="281" t="s">
        <v>44</v>
      </c>
      <c r="D285" s="282">
        <v>211.96</v>
      </c>
    </row>
    <row r="286" spans="1:4" ht="15" x14ac:dyDescent="0.25">
      <c r="A286" s="281">
        <v>92850</v>
      </c>
      <c r="B286" s="281" t="s">
        <v>1606</v>
      </c>
      <c r="C286" s="281" t="s">
        <v>44</v>
      </c>
      <c r="D286" s="282">
        <v>21.61</v>
      </c>
    </row>
    <row r="287" spans="1:4" ht="15" x14ac:dyDescent="0.25">
      <c r="A287" s="281">
        <v>92851</v>
      </c>
      <c r="B287" s="281" t="s">
        <v>1607</v>
      </c>
      <c r="C287" s="281" t="s">
        <v>44</v>
      </c>
      <c r="D287" s="282">
        <v>224.34</v>
      </c>
    </row>
    <row r="288" spans="1:4" ht="15" x14ac:dyDescent="0.25">
      <c r="A288" s="281">
        <v>92852</v>
      </c>
      <c r="B288" s="281" t="s">
        <v>1608</v>
      </c>
      <c r="C288" s="281" t="s">
        <v>44</v>
      </c>
      <c r="D288" s="282">
        <v>29.11</v>
      </c>
    </row>
    <row r="289" spans="1:4" ht="15" x14ac:dyDescent="0.25">
      <c r="A289" s="281">
        <v>92853</v>
      </c>
      <c r="B289" s="281" t="s">
        <v>1609</v>
      </c>
      <c r="C289" s="281" t="s">
        <v>44</v>
      </c>
      <c r="D289" s="282">
        <v>398.09</v>
      </c>
    </row>
    <row r="290" spans="1:4" ht="15" x14ac:dyDescent="0.25">
      <c r="A290" s="281">
        <v>92854</v>
      </c>
      <c r="B290" s="281" t="s">
        <v>1610</v>
      </c>
      <c r="C290" s="281" t="s">
        <v>44</v>
      </c>
      <c r="D290" s="282">
        <v>36.9</v>
      </c>
    </row>
    <row r="291" spans="1:4" ht="15" x14ac:dyDescent="0.25">
      <c r="A291" s="281">
        <v>92855</v>
      </c>
      <c r="B291" s="281" t="s">
        <v>1611</v>
      </c>
      <c r="C291" s="281" t="s">
        <v>44</v>
      </c>
      <c r="D291" s="282">
        <v>488.1</v>
      </c>
    </row>
    <row r="292" spans="1:4" ht="15" x14ac:dyDescent="0.25">
      <c r="A292" s="281">
        <v>92856</v>
      </c>
      <c r="B292" s="281" t="s">
        <v>1612</v>
      </c>
      <c r="C292" s="281" t="s">
        <v>44</v>
      </c>
      <c r="D292" s="282">
        <v>44.92</v>
      </c>
    </row>
    <row r="293" spans="1:4" ht="15" x14ac:dyDescent="0.25">
      <c r="A293" s="281">
        <v>92857</v>
      </c>
      <c r="B293" s="281" t="s">
        <v>1613</v>
      </c>
      <c r="C293" s="281" t="s">
        <v>44</v>
      </c>
      <c r="D293" s="282">
        <v>634.41999999999996</v>
      </c>
    </row>
    <row r="294" spans="1:4" ht="15" x14ac:dyDescent="0.25">
      <c r="A294" s="281">
        <v>92858</v>
      </c>
      <c r="B294" s="281" t="s">
        <v>1614</v>
      </c>
      <c r="C294" s="281" t="s">
        <v>44</v>
      </c>
      <c r="D294" s="282">
        <v>55.54</v>
      </c>
    </row>
    <row r="295" spans="1:4" ht="15" x14ac:dyDescent="0.25">
      <c r="A295" s="281">
        <v>92859</v>
      </c>
      <c r="B295" s="281" t="s">
        <v>1615</v>
      </c>
      <c r="C295" s="281" t="s">
        <v>44</v>
      </c>
      <c r="D295" s="282">
        <v>657.19</v>
      </c>
    </row>
    <row r="296" spans="1:4" ht="15" x14ac:dyDescent="0.25">
      <c r="A296" s="281">
        <v>92860</v>
      </c>
      <c r="B296" s="281" t="s">
        <v>1616</v>
      </c>
      <c r="C296" s="281" t="s">
        <v>44</v>
      </c>
      <c r="D296" s="282">
        <v>65.52</v>
      </c>
    </row>
    <row r="297" spans="1:4" ht="15" x14ac:dyDescent="0.25">
      <c r="A297" s="281">
        <v>92861</v>
      </c>
      <c r="B297" s="281" t="s">
        <v>1617</v>
      </c>
      <c r="C297" s="281" t="s">
        <v>44</v>
      </c>
      <c r="D297" s="282">
        <v>972.1</v>
      </c>
    </row>
    <row r="298" spans="1:4" ht="15" x14ac:dyDescent="0.25">
      <c r="A298" s="281">
        <v>92862</v>
      </c>
      <c r="B298" s="281" t="s">
        <v>1618</v>
      </c>
      <c r="C298" s="281" t="s">
        <v>44</v>
      </c>
      <c r="D298" s="282">
        <v>74.97</v>
      </c>
    </row>
    <row r="299" spans="1:4" ht="15" x14ac:dyDescent="0.25">
      <c r="A299" s="281">
        <v>92863</v>
      </c>
      <c r="B299" s="281" t="s">
        <v>1619</v>
      </c>
      <c r="C299" s="281" t="s">
        <v>44</v>
      </c>
      <c r="D299" s="282">
        <v>997.05</v>
      </c>
    </row>
    <row r="300" spans="1:4" ht="15" x14ac:dyDescent="0.25">
      <c r="A300" s="281">
        <v>92864</v>
      </c>
      <c r="B300" s="281" t="s">
        <v>1620</v>
      </c>
      <c r="C300" s="281" t="s">
        <v>44</v>
      </c>
      <c r="D300" s="282">
        <v>87.24</v>
      </c>
    </row>
    <row r="301" spans="1:4" ht="15" x14ac:dyDescent="0.25">
      <c r="A301" s="281">
        <v>92210</v>
      </c>
      <c r="B301" s="281" t="s">
        <v>1621</v>
      </c>
      <c r="C301" s="281" t="s">
        <v>44</v>
      </c>
      <c r="D301" s="282">
        <v>156.13999999999999</v>
      </c>
    </row>
    <row r="302" spans="1:4" ht="15" x14ac:dyDescent="0.25">
      <c r="A302" s="281">
        <v>92211</v>
      </c>
      <c r="B302" s="281" t="s">
        <v>1622</v>
      </c>
      <c r="C302" s="281" t="s">
        <v>44</v>
      </c>
      <c r="D302" s="282">
        <v>189.96</v>
      </c>
    </row>
    <row r="303" spans="1:4" ht="15" x14ac:dyDescent="0.25">
      <c r="A303" s="281">
        <v>92212</v>
      </c>
      <c r="B303" s="281" t="s">
        <v>1623</v>
      </c>
      <c r="C303" s="281" t="s">
        <v>44</v>
      </c>
      <c r="D303" s="282">
        <v>289.39</v>
      </c>
    </row>
    <row r="304" spans="1:4" ht="15" x14ac:dyDescent="0.25">
      <c r="A304" s="281">
        <v>92213</v>
      </c>
      <c r="B304" s="281" t="s">
        <v>1624</v>
      </c>
      <c r="C304" s="281" t="s">
        <v>44</v>
      </c>
      <c r="D304" s="282">
        <v>384.54</v>
      </c>
    </row>
    <row r="305" spans="1:4" ht="15" x14ac:dyDescent="0.25">
      <c r="A305" s="281">
        <v>92214</v>
      </c>
      <c r="B305" s="281" t="s">
        <v>1625</v>
      </c>
      <c r="C305" s="281" t="s">
        <v>44</v>
      </c>
      <c r="D305" s="282">
        <v>465.5</v>
      </c>
    </row>
    <row r="306" spans="1:4" ht="15" x14ac:dyDescent="0.25">
      <c r="A306" s="281">
        <v>92215</v>
      </c>
      <c r="B306" s="281" t="s">
        <v>1626</v>
      </c>
      <c r="C306" s="281" t="s">
        <v>44</v>
      </c>
      <c r="D306" s="282">
        <v>534.38</v>
      </c>
    </row>
    <row r="307" spans="1:4" ht="15" x14ac:dyDescent="0.25">
      <c r="A307" s="281">
        <v>92216</v>
      </c>
      <c r="B307" s="281" t="s">
        <v>1627</v>
      </c>
      <c r="C307" s="281" t="s">
        <v>44</v>
      </c>
      <c r="D307" s="282">
        <v>554.65</v>
      </c>
    </row>
    <row r="308" spans="1:4" ht="15" x14ac:dyDescent="0.25">
      <c r="A308" s="281">
        <v>92219</v>
      </c>
      <c r="B308" s="281" t="s">
        <v>1628</v>
      </c>
      <c r="C308" s="281" t="s">
        <v>44</v>
      </c>
      <c r="D308" s="282">
        <v>159.86000000000001</v>
      </c>
    </row>
    <row r="309" spans="1:4" ht="15" x14ac:dyDescent="0.25">
      <c r="A309" s="281">
        <v>92220</v>
      </c>
      <c r="B309" s="281" t="s">
        <v>1629</v>
      </c>
      <c r="C309" s="281" t="s">
        <v>44</v>
      </c>
      <c r="D309" s="282">
        <v>194.79</v>
      </c>
    </row>
    <row r="310" spans="1:4" ht="15" x14ac:dyDescent="0.25">
      <c r="A310" s="281">
        <v>92221</v>
      </c>
      <c r="B310" s="281" t="s">
        <v>1630</v>
      </c>
      <c r="C310" s="281" t="s">
        <v>44</v>
      </c>
      <c r="D310" s="282">
        <v>295.32</v>
      </c>
    </row>
    <row r="311" spans="1:4" ht="15" x14ac:dyDescent="0.25">
      <c r="A311" s="281">
        <v>92222</v>
      </c>
      <c r="B311" s="281" t="s">
        <v>1631</v>
      </c>
      <c r="C311" s="281" t="s">
        <v>44</v>
      </c>
      <c r="D311" s="282">
        <v>391.59</v>
      </c>
    </row>
    <row r="312" spans="1:4" ht="15" x14ac:dyDescent="0.25">
      <c r="A312" s="281">
        <v>92223</v>
      </c>
      <c r="B312" s="281" t="s">
        <v>1632</v>
      </c>
      <c r="C312" s="281" t="s">
        <v>44</v>
      </c>
      <c r="D312" s="282">
        <v>473.66</v>
      </c>
    </row>
    <row r="313" spans="1:4" ht="15" x14ac:dyDescent="0.25">
      <c r="A313" s="281">
        <v>92224</v>
      </c>
      <c r="B313" s="281" t="s">
        <v>1633</v>
      </c>
      <c r="C313" s="281" t="s">
        <v>44</v>
      </c>
      <c r="D313" s="282">
        <v>543.70000000000005</v>
      </c>
    </row>
    <row r="314" spans="1:4" ht="15" x14ac:dyDescent="0.25">
      <c r="A314" s="281">
        <v>92226</v>
      </c>
      <c r="B314" s="281" t="s">
        <v>1634</v>
      </c>
      <c r="C314" s="281" t="s">
        <v>44</v>
      </c>
      <c r="D314" s="282">
        <v>565.05999999999995</v>
      </c>
    </row>
    <row r="315" spans="1:4" ht="15" x14ac:dyDescent="0.25">
      <c r="A315" s="281">
        <v>92808</v>
      </c>
      <c r="B315" s="281" t="s">
        <v>1635</v>
      </c>
      <c r="C315" s="281" t="s">
        <v>44</v>
      </c>
      <c r="D315" s="282">
        <v>25.98</v>
      </c>
    </row>
    <row r="316" spans="1:4" ht="15" x14ac:dyDescent="0.25">
      <c r="A316" s="281">
        <v>92809</v>
      </c>
      <c r="B316" s="281" t="s">
        <v>1636</v>
      </c>
      <c r="C316" s="281" t="s">
        <v>44</v>
      </c>
      <c r="D316" s="282">
        <v>36.08</v>
      </c>
    </row>
    <row r="317" spans="1:4" ht="15" x14ac:dyDescent="0.25">
      <c r="A317" s="281">
        <v>92810</v>
      </c>
      <c r="B317" s="281" t="s">
        <v>1637</v>
      </c>
      <c r="C317" s="281" t="s">
        <v>44</v>
      </c>
      <c r="D317" s="282">
        <v>46.47</v>
      </c>
    </row>
    <row r="318" spans="1:4" ht="15" x14ac:dyDescent="0.25">
      <c r="A318" s="281">
        <v>92811</v>
      </c>
      <c r="B318" s="281" t="s">
        <v>1638</v>
      </c>
      <c r="C318" s="281" t="s">
        <v>44</v>
      </c>
      <c r="D318" s="282">
        <v>57.06</v>
      </c>
    </row>
    <row r="319" spans="1:4" ht="15" x14ac:dyDescent="0.25">
      <c r="A319" s="281">
        <v>92812</v>
      </c>
      <c r="B319" s="281" t="s">
        <v>1639</v>
      </c>
      <c r="C319" s="281" t="s">
        <v>44</v>
      </c>
      <c r="D319" s="282">
        <v>67.87</v>
      </c>
    </row>
    <row r="320" spans="1:4" ht="15" x14ac:dyDescent="0.25">
      <c r="A320" s="281">
        <v>92813</v>
      </c>
      <c r="B320" s="281" t="s">
        <v>1640</v>
      </c>
      <c r="C320" s="281" t="s">
        <v>44</v>
      </c>
      <c r="D320" s="282">
        <v>78.94</v>
      </c>
    </row>
    <row r="321" spans="1:4" ht="15" x14ac:dyDescent="0.25">
      <c r="A321" s="281">
        <v>92814</v>
      </c>
      <c r="B321" s="281" t="s">
        <v>1641</v>
      </c>
      <c r="C321" s="281" t="s">
        <v>44</v>
      </c>
      <c r="D321" s="282">
        <v>90.22</v>
      </c>
    </row>
    <row r="322" spans="1:4" ht="15" x14ac:dyDescent="0.25">
      <c r="A322" s="281">
        <v>92815</v>
      </c>
      <c r="B322" s="281" t="s">
        <v>1642</v>
      </c>
      <c r="C322" s="281" t="s">
        <v>44</v>
      </c>
      <c r="D322" s="282">
        <v>101.7</v>
      </c>
    </row>
    <row r="323" spans="1:4" ht="15" x14ac:dyDescent="0.25">
      <c r="A323" s="281">
        <v>92816</v>
      </c>
      <c r="B323" s="281" t="s">
        <v>1643</v>
      </c>
      <c r="C323" s="281" t="s">
        <v>44</v>
      </c>
      <c r="D323" s="282">
        <v>801.89</v>
      </c>
    </row>
    <row r="324" spans="1:4" ht="15" x14ac:dyDescent="0.25">
      <c r="A324" s="281">
        <v>92817</v>
      </c>
      <c r="B324" s="281" t="s">
        <v>1644</v>
      </c>
      <c r="C324" s="281" t="s">
        <v>44</v>
      </c>
      <c r="D324" s="282">
        <v>125.39</v>
      </c>
    </row>
    <row r="325" spans="1:4" ht="15" x14ac:dyDescent="0.25">
      <c r="A325" s="281">
        <v>92818</v>
      </c>
      <c r="B325" s="281" t="s">
        <v>1645</v>
      </c>
      <c r="C325" s="281" t="s">
        <v>44</v>
      </c>
      <c r="D325" s="283">
        <v>1142.71</v>
      </c>
    </row>
    <row r="326" spans="1:4" ht="15" x14ac:dyDescent="0.25">
      <c r="A326" s="281">
        <v>92819</v>
      </c>
      <c r="B326" s="281" t="s">
        <v>1646</v>
      </c>
      <c r="C326" s="281" t="s">
        <v>44</v>
      </c>
      <c r="D326" s="282">
        <v>162.61000000000001</v>
      </c>
    </row>
    <row r="327" spans="1:4" ht="15" x14ac:dyDescent="0.25">
      <c r="A327" s="281">
        <v>92820</v>
      </c>
      <c r="B327" s="281" t="s">
        <v>1647</v>
      </c>
      <c r="C327" s="281" t="s">
        <v>44</v>
      </c>
      <c r="D327" s="282">
        <v>28.6</v>
      </c>
    </row>
    <row r="328" spans="1:4" ht="15" x14ac:dyDescent="0.25">
      <c r="A328" s="281">
        <v>92821</v>
      </c>
      <c r="B328" s="281" t="s">
        <v>1648</v>
      </c>
      <c r="C328" s="281" t="s">
        <v>44</v>
      </c>
      <c r="D328" s="282">
        <v>39.799999999999997</v>
      </c>
    </row>
    <row r="329" spans="1:4" ht="15" x14ac:dyDescent="0.25">
      <c r="A329" s="281">
        <v>92822</v>
      </c>
      <c r="B329" s="281" t="s">
        <v>1649</v>
      </c>
      <c r="C329" s="281" t="s">
        <v>44</v>
      </c>
      <c r="D329" s="282">
        <v>51.3</v>
      </c>
    </row>
    <row r="330" spans="1:4" ht="15" x14ac:dyDescent="0.25">
      <c r="A330" s="281">
        <v>92824</v>
      </c>
      <c r="B330" s="281" t="s">
        <v>1650</v>
      </c>
      <c r="C330" s="281" t="s">
        <v>44</v>
      </c>
      <c r="D330" s="282">
        <v>62.99</v>
      </c>
    </row>
    <row r="331" spans="1:4" ht="15" x14ac:dyDescent="0.25">
      <c r="A331" s="281">
        <v>92825</v>
      </c>
      <c r="B331" s="281" t="s">
        <v>1651</v>
      </c>
      <c r="C331" s="281" t="s">
        <v>44</v>
      </c>
      <c r="D331" s="282">
        <v>74.92</v>
      </c>
    </row>
    <row r="332" spans="1:4" ht="15" x14ac:dyDescent="0.25">
      <c r="A332" s="281">
        <v>92826</v>
      </c>
      <c r="B332" s="281" t="s">
        <v>1652</v>
      </c>
      <c r="C332" s="281" t="s">
        <v>44</v>
      </c>
      <c r="D332" s="282">
        <v>87.1</v>
      </c>
    </row>
    <row r="333" spans="1:4" ht="15" x14ac:dyDescent="0.25">
      <c r="A333" s="281">
        <v>92827</v>
      </c>
      <c r="B333" s="281" t="s">
        <v>1653</v>
      </c>
      <c r="C333" s="281" t="s">
        <v>44</v>
      </c>
      <c r="D333" s="282">
        <v>99.54</v>
      </c>
    </row>
    <row r="334" spans="1:4" ht="15" x14ac:dyDescent="0.25">
      <c r="A334" s="281">
        <v>92828</v>
      </c>
      <c r="B334" s="281" t="s">
        <v>1654</v>
      </c>
      <c r="C334" s="281" t="s">
        <v>44</v>
      </c>
      <c r="D334" s="282">
        <v>112.11</v>
      </c>
    </row>
    <row r="335" spans="1:4" ht="15" x14ac:dyDescent="0.25">
      <c r="A335" s="281">
        <v>92829</v>
      </c>
      <c r="B335" s="281" t="s">
        <v>1655</v>
      </c>
      <c r="C335" s="281" t="s">
        <v>44</v>
      </c>
      <c r="D335" s="282">
        <v>814.52</v>
      </c>
    </row>
    <row r="336" spans="1:4" ht="15" x14ac:dyDescent="0.25">
      <c r="A336" s="281">
        <v>92830</v>
      </c>
      <c r="B336" s="281" t="s">
        <v>1656</v>
      </c>
      <c r="C336" s="281" t="s">
        <v>44</v>
      </c>
      <c r="D336" s="282">
        <v>138.02000000000001</v>
      </c>
    </row>
    <row r="337" spans="1:4" ht="15" x14ac:dyDescent="0.25">
      <c r="A337" s="281">
        <v>92831</v>
      </c>
      <c r="B337" s="281" t="s">
        <v>1657</v>
      </c>
      <c r="C337" s="281" t="s">
        <v>44</v>
      </c>
      <c r="D337" s="283">
        <v>1158.69</v>
      </c>
    </row>
    <row r="338" spans="1:4" ht="15" x14ac:dyDescent="0.25">
      <c r="A338" s="281">
        <v>92832</v>
      </c>
      <c r="B338" s="281" t="s">
        <v>1658</v>
      </c>
      <c r="C338" s="281" t="s">
        <v>44</v>
      </c>
      <c r="D338" s="282">
        <v>178.59</v>
      </c>
    </row>
    <row r="339" spans="1:4" ht="15" x14ac:dyDescent="0.25">
      <c r="A339" s="281">
        <v>95565</v>
      </c>
      <c r="B339" s="281" t="s">
        <v>1659</v>
      </c>
      <c r="C339" s="281" t="s">
        <v>44</v>
      </c>
      <c r="D339" s="282">
        <v>132.37</v>
      </c>
    </row>
    <row r="340" spans="1:4" ht="15" x14ac:dyDescent="0.25">
      <c r="A340" s="281">
        <v>95566</v>
      </c>
      <c r="B340" s="281" t="s">
        <v>1660</v>
      </c>
      <c r="C340" s="281" t="s">
        <v>44</v>
      </c>
      <c r="D340" s="282">
        <v>134.99</v>
      </c>
    </row>
    <row r="341" spans="1:4" ht="15" x14ac:dyDescent="0.25">
      <c r="A341" s="281">
        <v>95567</v>
      </c>
      <c r="B341" s="281" t="s">
        <v>1661</v>
      </c>
      <c r="C341" s="281" t="s">
        <v>44</v>
      </c>
      <c r="D341" s="282">
        <v>89.84</v>
      </c>
    </row>
    <row r="342" spans="1:4" ht="15" x14ac:dyDescent="0.25">
      <c r="A342" s="281">
        <v>95568</v>
      </c>
      <c r="B342" s="281" t="s">
        <v>1662</v>
      </c>
      <c r="C342" s="281" t="s">
        <v>44</v>
      </c>
      <c r="D342" s="282">
        <v>111.53</v>
      </c>
    </row>
    <row r="343" spans="1:4" ht="15" x14ac:dyDescent="0.25">
      <c r="A343" s="281">
        <v>95569</v>
      </c>
      <c r="B343" s="281" t="s">
        <v>1663</v>
      </c>
      <c r="C343" s="281" t="s">
        <v>44</v>
      </c>
      <c r="D343" s="282">
        <v>158.78</v>
      </c>
    </row>
    <row r="344" spans="1:4" ht="15" x14ac:dyDescent="0.25">
      <c r="A344" s="281">
        <v>95570</v>
      </c>
      <c r="B344" s="281" t="s">
        <v>1664</v>
      </c>
      <c r="C344" s="281" t="s">
        <v>44</v>
      </c>
      <c r="D344" s="282">
        <v>92.46</v>
      </c>
    </row>
    <row r="345" spans="1:4" ht="15" x14ac:dyDescent="0.25">
      <c r="A345" s="281">
        <v>95571</v>
      </c>
      <c r="B345" s="281" t="s">
        <v>1665</v>
      </c>
      <c r="C345" s="281" t="s">
        <v>44</v>
      </c>
      <c r="D345" s="282">
        <v>115.25</v>
      </c>
    </row>
    <row r="346" spans="1:4" ht="15" x14ac:dyDescent="0.25">
      <c r="A346" s="281">
        <v>95572</v>
      </c>
      <c r="B346" s="281" t="s">
        <v>1666</v>
      </c>
      <c r="C346" s="281" t="s">
        <v>44</v>
      </c>
      <c r="D346" s="282">
        <v>163.61000000000001</v>
      </c>
    </row>
    <row r="347" spans="1:4" ht="15" x14ac:dyDescent="0.25">
      <c r="A347" s="281">
        <v>97127</v>
      </c>
      <c r="B347" s="281" t="s">
        <v>1667</v>
      </c>
      <c r="C347" s="281" t="s">
        <v>44</v>
      </c>
      <c r="D347" s="282">
        <v>5.51</v>
      </c>
    </row>
    <row r="348" spans="1:4" ht="15" x14ac:dyDescent="0.25">
      <c r="A348" s="281">
        <v>97128</v>
      </c>
      <c r="B348" s="281" t="s">
        <v>1668</v>
      </c>
      <c r="C348" s="281" t="s">
        <v>44</v>
      </c>
      <c r="D348" s="282">
        <v>10.46</v>
      </c>
    </row>
    <row r="349" spans="1:4" ht="15" x14ac:dyDescent="0.25">
      <c r="A349" s="281">
        <v>97129</v>
      </c>
      <c r="B349" s="281" t="s">
        <v>1669</v>
      </c>
      <c r="C349" s="281" t="s">
        <v>44</v>
      </c>
      <c r="D349" s="282">
        <v>12.38</v>
      </c>
    </row>
    <row r="350" spans="1:4" ht="15" x14ac:dyDescent="0.25">
      <c r="A350" s="281">
        <v>97130</v>
      </c>
      <c r="B350" s="281" t="s">
        <v>1670</v>
      </c>
      <c r="C350" s="281" t="s">
        <v>44</v>
      </c>
      <c r="D350" s="282">
        <v>14.32</v>
      </c>
    </row>
    <row r="351" spans="1:4" ht="15" x14ac:dyDescent="0.25">
      <c r="A351" s="281">
        <v>97131</v>
      </c>
      <c r="B351" s="281" t="s">
        <v>1671</v>
      </c>
      <c r="C351" s="281" t="s">
        <v>44</v>
      </c>
      <c r="D351" s="282">
        <v>16.239999999999998</v>
      </c>
    </row>
    <row r="352" spans="1:4" ht="15" x14ac:dyDescent="0.25">
      <c r="A352" s="281">
        <v>97132</v>
      </c>
      <c r="B352" s="281" t="s">
        <v>1672</v>
      </c>
      <c r="C352" s="281" t="s">
        <v>44</v>
      </c>
      <c r="D352" s="282">
        <v>18.18</v>
      </c>
    </row>
    <row r="353" spans="1:4" ht="15" x14ac:dyDescent="0.25">
      <c r="A353" s="281">
        <v>97133</v>
      </c>
      <c r="B353" s="281" t="s">
        <v>1673</v>
      </c>
      <c r="C353" s="281" t="s">
        <v>44</v>
      </c>
      <c r="D353" s="282">
        <v>22.04</v>
      </c>
    </row>
    <row r="354" spans="1:4" ht="15" x14ac:dyDescent="0.25">
      <c r="A354" s="281">
        <v>97134</v>
      </c>
      <c r="B354" s="281" t="s">
        <v>1674</v>
      </c>
      <c r="C354" s="281" t="s">
        <v>44</v>
      </c>
      <c r="D354" s="282">
        <v>4.53</v>
      </c>
    </row>
    <row r="355" spans="1:4" ht="15" x14ac:dyDescent="0.25">
      <c r="A355" s="281">
        <v>97135</v>
      </c>
      <c r="B355" s="281" t="s">
        <v>1675</v>
      </c>
      <c r="C355" s="281" t="s">
        <v>44</v>
      </c>
      <c r="D355" s="282">
        <v>8.01</v>
      </c>
    </row>
    <row r="356" spans="1:4" ht="15" x14ac:dyDescent="0.25">
      <c r="A356" s="281">
        <v>97136</v>
      </c>
      <c r="B356" s="281" t="s">
        <v>1676</v>
      </c>
      <c r="C356" s="281" t="s">
        <v>44</v>
      </c>
      <c r="D356" s="282">
        <v>9.48</v>
      </c>
    </row>
    <row r="357" spans="1:4" ht="15" x14ac:dyDescent="0.25">
      <c r="A357" s="281">
        <v>97137</v>
      </c>
      <c r="B357" s="281" t="s">
        <v>1677</v>
      </c>
      <c r="C357" s="281" t="s">
        <v>44</v>
      </c>
      <c r="D357" s="282">
        <v>10.98</v>
      </c>
    </row>
    <row r="358" spans="1:4" ht="15" x14ac:dyDescent="0.25">
      <c r="A358" s="281">
        <v>97138</v>
      </c>
      <c r="B358" s="281" t="s">
        <v>1678</v>
      </c>
      <c r="C358" s="281" t="s">
        <v>44</v>
      </c>
      <c r="D358" s="282">
        <v>12.45</v>
      </c>
    </row>
    <row r="359" spans="1:4" ht="15" x14ac:dyDescent="0.25">
      <c r="A359" s="281">
        <v>97139</v>
      </c>
      <c r="B359" s="281" t="s">
        <v>1679</v>
      </c>
      <c r="C359" s="281" t="s">
        <v>44</v>
      </c>
      <c r="D359" s="282">
        <v>13.95</v>
      </c>
    </row>
    <row r="360" spans="1:4" ht="15" x14ac:dyDescent="0.25">
      <c r="A360" s="281">
        <v>97140</v>
      </c>
      <c r="B360" s="281" t="s">
        <v>1680</v>
      </c>
      <c r="C360" s="281" t="s">
        <v>44</v>
      </c>
      <c r="D360" s="282">
        <v>16.899999999999999</v>
      </c>
    </row>
    <row r="361" spans="1:4" ht="15" x14ac:dyDescent="0.25">
      <c r="A361" s="281">
        <v>103089</v>
      </c>
      <c r="B361" s="281" t="s">
        <v>1681</v>
      </c>
      <c r="C361" s="281" t="s">
        <v>44</v>
      </c>
      <c r="D361" s="282">
        <v>12.63</v>
      </c>
    </row>
    <row r="362" spans="1:4" ht="15" x14ac:dyDescent="0.25">
      <c r="A362" s="281">
        <v>103090</v>
      </c>
      <c r="B362" s="281" t="s">
        <v>1682</v>
      </c>
      <c r="C362" s="281" t="s">
        <v>44</v>
      </c>
      <c r="D362" s="282">
        <v>15.12</v>
      </c>
    </row>
    <row r="363" spans="1:4" ht="15" x14ac:dyDescent="0.25">
      <c r="A363" s="281">
        <v>103091</v>
      </c>
      <c r="B363" s="281" t="s">
        <v>1683</v>
      </c>
      <c r="C363" s="281" t="s">
        <v>44</v>
      </c>
      <c r="D363" s="282">
        <v>21.33</v>
      </c>
    </row>
    <row r="364" spans="1:4" ht="15" x14ac:dyDescent="0.25">
      <c r="A364" s="281">
        <v>103092</v>
      </c>
      <c r="B364" s="281" t="s">
        <v>1684</v>
      </c>
      <c r="C364" s="281" t="s">
        <v>44</v>
      </c>
      <c r="D364" s="282">
        <v>27.52</v>
      </c>
    </row>
    <row r="365" spans="1:4" ht="15" x14ac:dyDescent="0.25">
      <c r="A365" s="281">
        <v>103093</v>
      </c>
      <c r="B365" s="281" t="s">
        <v>1685</v>
      </c>
      <c r="C365" s="281" t="s">
        <v>44</v>
      </c>
      <c r="D365" s="282">
        <v>42.09</v>
      </c>
    </row>
    <row r="366" spans="1:4" ht="15" x14ac:dyDescent="0.25">
      <c r="A366" s="281">
        <v>103094</v>
      </c>
      <c r="B366" s="281" t="s">
        <v>1686</v>
      </c>
      <c r="C366" s="281" t="s">
        <v>44</v>
      </c>
      <c r="D366" s="282">
        <v>48.32</v>
      </c>
    </row>
    <row r="367" spans="1:4" ht="15" x14ac:dyDescent="0.25">
      <c r="A367" s="281">
        <v>103095</v>
      </c>
      <c r="B367" s="281" t="s">
        <v>1687</v>
      </c>
      <c r="C367" s="281" t="s">
        <v>44</v>
      </c>
      <c r="D367" s="282">
        <v>62.88</v>
      </c>
    </row>
    <row r="368" spans="1:4" ht="15" x14ac:dyDescent="0.25">
      <c r="A368" s="281">
        <v>103096</v>
      </c>
      <c r="B368" s="281" t="s">
        <v>1688</v>
      </c>
      <c r="C368" s="281" t="s">
        <v>44</v>
      </c>
      <c r="D368" s="282">
        <v>69.11</v>
      </c>
    </row>
    <row r="369" spans="1:4" ht="15" x14ac:dyDescent="0.25">
      <c r="A369" s="281">
        <v>103097</v>
      </c>
      <c r="B369" s="281" t="s">
        <v>1689</v>
      </c>
      <c r="C369" s="281" t="s">
        <v>44</v>
      </c>
      <c r="D369" s="282">
        <v>83.66</v>
      </c>
    </row>
    <row r="370" spans="1:4" ht="15" x14ac:dyDescent="0.25">
      <c r="A370" s="281">
        <v>103098</v>
      </c>
      <c r="B370" s="281" t="s">
        <v>1690</v>
      </c>
      <c r="C370" s="281" t="s">
        <v>44</v>
      </c>
      <c r="D370" s="282">
        <v>89.88</v>
      </c>
    </row>
    <row r="371" spans="1:4" ht="15" x14ac:dyDescent="0.25">
      <c r="A371" s="281">
        <v>103099</v>
      </c>
      <c r="B371" s="281" t="s">
        <v>1691</v>
      </c>
      <c r="C371" s="281" t="s">
        <v>44</v>
      </c>
      <c r="D371" s="282">
        <v>102.3</v>
      </c>
    </row>
    <row r="372" spans="1:4" ht="15" x14ac:dyDescent="0.25">
      <c r="A372" s="281">
        <v>103100</v>
      </c>
      <c r="B372" s="281" t="s">
        <v>1692</v>
      </c>
      <c r="C372" s="281" t="s">
        <v>44</v>
      </c>
      <c r="D372" s="282">
        <v>109.21</v>
      </c>
    </row>
    <row r="373" spans="1:4" ht="15" x14ac:dyDescent="0.25">
      <c r="A373" s="281">
        <v>103101</v>
      </c>
      <c r="B373" s="281" t="s">
        <v>1693</v>
      </c>
      <c r="C373" s="281" t="s">
        <v>44</v>
      </c>
      <c r="D373" s="282">
        <v>120.34</v>
      </c>
    </row>
    <row r="374" spans="1:4" ht="15" x14ac:dyDescent="0.25">
      <c r="A374" s="281">
        <v>103102</v>
      </c>
      <c r="B374" s="281" t="s">
        <v>1694</v>
      </c>
      <c r="C374" s="281" t="s">
        <v>44</v>
      </c>
      <c r="D374" s="282">
        <v>138.58000000000001</v>
      </c>
    </row>
    <row r="375" spans="1:4" ht="15" x14ac:dyDescent="0.25">
      <c r="A375" s="281">
        <v>103103</v>
      </c>
      <c r="B375" s="281" t="s">
        <v>1695</v>
      </c>
      <c r="C375" s="281" t="s">
        <v>44</v>
      </c>
      <c r="D375" s="282">
        <v>149.69999999999999</v>
      </c>
    </row>
    <row r="376" spans="1:4" ht="15" x14ac:dyDescent="0.25">
      <c r="A376" s="281">
        <v>103104</v>
      </c>
      <c r="B376" s="281" t="s">
        <v>1696</v>
      </c>
      <c r="C376" s="281" t="s">
        <v>44</v>
      </c>
      <c r="D376" s="282">
        <v>179.07</v>
      </c>
    </row>
    <row r="377" spans="1:4" ht="15" x14ac:dyDescent="0.25">
      <c r="A377" s="281">
        <v>103105</v>
      </c>
      <c r="B377" s="281" t="s">
        <v>1697</v>
      </c>
      <c r="C377" s="281" t="s">
        <v>39</v>
      </c>
      <c r="D377" s="282">
        <v>51.94</v>
      </c>
    </row>
    <row r="378" spans="1:4" ht="15" x14ac:dyDescent="0.25">
      <c r="A378" s="281">
        <v>103106</v>
      </c>
      <c r="B378" s="281" t="s">
        <v>1698</v>
      </c>
      <c r="C378" s="281" t="s">
        <v>39</v>
      </c>
      <c r="D378" s="282">
        <v>62.27</v>
      </c>
    </row>
    <row r="379" spans="1:4" ht="15" x14ac:dyDescent="0.25">
      <c r="A379" s="281">
        <v>103107</v>
      </c>
      <c r="B379" s="281" t="s">
        <v>1699</v>
      </c>
      <c r="C379" s="281" t="s">
        <v>39</v>
      </c>
      <c r="D379" s="282">
        <v>88.07</v>
      </c>
    </row>
    <row r="380" spans="1:4" ht="15" x14ac:dyDescent="0.25">
      <c r="A380" s="281">
        <v>103108</v>
      </c>
      <c r="B380" s="281" t="s">
        <v>1700</v>
      </c>
      <c r="C380" s="281" t="s">
        <v>39</v>
      </c>
      <c r="D380" s="282">
        <v>113.85</v>
      </c>
    </row>
    <row r="381" spans="1:4" ht="15" x14ac:dyDescent="0.25">
      <c r="A381" s="281">
        <v>103109</v>
      </c>
      <c r="B381" s="281" t="s">
        <v>1701</v>
      </c>
      <c r="C381" s="281" t="s">
        <v>39</v>
      </c>
      <c r="D381" s="282">
        <v>188.09</v>
      </c>
    </row>
    <row r="382" spans="1:4" ht="15" x14ac:dyDescent="0.25">
      <c r="A382" s="281">
        <v>103110</v>
      </c>
      <c r="B382" s="281" t="s">
        <v>1702</v>
      </c>
      <c r="C382" s="281" t="s">
        <v>39</v>
      </c>
      <c r="D382" s="282">
        <v>213.89</v>
      </c>
    </row>
    <row r="383" spans="1:4" ht="15" x14ac:dyDescent="0.25">
      <c r="A383" s="281">
        <v>103111</v>
      </c>
      <c r="B383" s="281" t="s">
        <v>1703</v>
      </c>
      <c r="C383" s="281" t="s">
        <v>39</v>
      </c>
      <c r="D383" s="282">
        <v>288.14</v>
      </c>
    </row>
    <row r="384" spans="1:4" ht="15" x14ac:dyDescent="0.25">
      <c r="A384" s="281">
        <v>103112</v>
      </c>
      <c r="B384" s="281" t="s">
        <v>1704</v>
      </c>
      <c r="C384" s="281" t="s">
        <v>39</v>
      </c>
      <c r="D384" s="282">
        <v>313.94</v>
      </c>
    </row>
    <row r="385" spans="1:4" ht="15" x14ac:dyDescent="0.25">
      <c r="A385" s="281">
        <v>103113</v>
      </c>
      <c r="B385" s="281" t="s">
        <v>1705</v>
      </c>
      <c r="C385" s="281" t="s">
        <v>39</v>
      </c>
      <c r="D385" s="282">
        <v>388.18</v>
      </c>
    </row>
    <row r="386" spans="1:4" ht="15" x14ac:dyDescent="0.25">
      <c r="A386" s="281">
        <v>103114</v>
      </c>
      <c r="B386" s="281" t="s">
        <v>1706</v>
      </c>
      <c r="C386" s="281" t="s">
        <v>39</v>
      </c>
      <c r="D386" s="282">
        <v>413.97</v>
      </c>
    </row>
    <row r="387" spans="1:4" ht="15" x14ac:dyDescent="0.25">
      <c r="A387" s="281">
        <v>103115</v>
      </c>
      <c r="B387" s="281" t="s">
        <v>1707</v>
      </c>
      <c r="C387" s="281" t="s">
        <v>39</v>
      </c>
      <c r="D387" s="282">
        <v>465.55</v>
      </c>
    </row>
    <row r="388" spans="1:4" ht="15" x14ac:dyDescent="0.25">
      <c r="A388" s="281">
        <v>103116</v>
      </c>
      <c r="B388" s="281" t="s">
        <v>1708</v>
      </c>
      <c r="C388" s="281" t="s">
        <v>39</v>
      </c>
      <c r="D388" s="282">
        <v>565.59</v>
      </c>
    </row>
    <row r="389" spans="1:4" ht="15" x14ac:dyDescent="0.25">
      <c r="A389" s="281">
        <v>103117</v>
      </c>
      <c r="B389" s="281" t="s">
        <v>1709</v>
      </c>
      <c r="C389" s="281" t="s">
        <v>39</v>
      </c>
      <c r="D389" s="282">
        <v>617.16999999999996</v>
      </c>
    </row>
    <row r="390" spans="1:4" ht="15" x14ac:dyDescent="0.25">
      <c r="A390" s="281">
        <v>103118</v>
      </c>
      <c r="B390" s="281" t="s">
        <v>1710</v>
      </c>
      <c r="C390" s="281" t="s">
        <v>39</v>
      </c>
      <c r="D390" s="282">
        <v>717.22</v>
      </c>
    </row>
    <row r="391" spans="1:4" ht="15" x14ac:dyDescent="0.25">
      <c r="A391" s="281">
        <v>103119</v>
      </c>
      <c r="B391" s="281" t="s">
        <v>1711</v>
      </c>
      <c r="C391" s="281" t="s">
        <v>39</v>
      </c>
      <c r="D391" s="282">
        <v>768.79</v>
      </c>
    </row>
    <row r="392" spans="1:4" ht="15" x14ac:dyDescent="0.25">
      <c r="A392" s="281">
        <v>103120</v>
      </c>
      <c r="B392" s="281" t="s">
        <v>1712</v>
      </c>
      <c r="C392" s="281" t="s">
        <v>39</v>
      </c>
      <c r="D392" s="282">
        <v>920.42</v>
      </c>
    </row>
    <row r="393" spans="1:4" ht="15" x14ac:dyDescent="0.25">
      <c r="A393" s="281">
        <v>103121</v>
      </c>
      <c r="B393" s="281" t="s">
        <v>1713</v>
      </c>
      <c r="C393" s="281" t="s">
        <v>39</v>
      </c>
      <c r="D393" s="282">
        <v>68.66</v>
      </c>
    </row>
    <row r="394" spans="1:4" ht="15" x14ac:dyDescent="0.25">
      <c r="A394" s="281">
        <v>103122</v>
      </c>
      <c r="B394" s="281" t="s">
        <v>1714</v>
      </c>
      <c r="C394" s="281" t="s">
        <v>39</v>
      </c>
      <c r="D394" s="282">
        <v>84.12</v>
      </c>
    </row>
    <row r="395" spans="1:4" ht="15" x14ac:dyDescent="0.25">
      <c r="A395" s="281">
        <v>103123</v>
      </c>
      <c r="B395" s="281" t="s">
        <v>1715</v>
      </c>
      <c r="C395" s="281" t="s">
        <v>39</v>
      </c>
      <c r="D395" s="282">
        <v>122.82</v>
      </c>
    </row>
    <row r="396" spans="1:4" ht="15" x14ac:dyDescent="0.25">
      <c r="A396" s="281">
        <v>103124</v>
      </c>
      <c r="B396" s="281" t="s">
        <v>1716</v>
      </c>
      <c r="C396" s="281" t="s">
        <v>39</v>
      </c>
      <c r="D396" s="282">
        <v>161.49</v>
      </c>
    </row>
    <row r="397" spans="1:4" ht="15" x14ac:dyDescent="0.25">
      <c r="A397" s="281">
        <v>103125</v>
      </c>
      <c r="B397" s="281" t="s">
        <v>1717</v>
      </c>
      <c r="C397" s="281" t="s">
        <v>39</v>
      </c>
      <c r="D397" s="282">
        <v>272.89</v>
      </c>
    </row>
    <row r="398" spans="1:4" ht="15" x14ac:dyDescent="0.25">
      <c r="A398" s="281">
        <v>103126</v>
      </c>
      <c r="B398" s="281" t="s">
        <v>1718</v>
      </c>
      <c r="C398" s="281" t="s">
        <v>39</v>
      </c>
      <c r="D398" s="282">
        <v>311.56</v>
      </c>
    </row>
    <row r="399" spans="1:4" ht="15" x14ac:dyDescent="0.25">
      <c r="A399" s="281">
        <v>103127</v>
      </c>
      <c r="B399" s="281" t="s">
        <v>1719</v>
      </c>
      <c r="C399" s="281" t="s">
        <v>39</v>
      </c>
      <c r="D399" s="282">
        <v>422.94</v>
      </c>
    </row>
    <row r="400" spans="1:4" ht="15" x14ac:dyDescent="0.25">
      <c r="A400" s="281">
        <v>103128</v>
      </c>
      <c r="B400" s="281" t="s">
        <v>1720</v>
      </c>
      <c r="C400" s="281" t="s">
        <v>39</v>
      </c>
      <c r="D400" s="282">
        <v>461.61</v>
      </c>
    </row>
    <row r="401" spans="1:4" ht="15" x14ac:dyDescent="0.25">
      <c r="A401" s="281">
        <v>103129</v>
      </c>
      <c r="B401" s="281" t="s">
        <v>1721</v>
      </c>
      <c r="C401" s="281" t="s">
        <v>39</v>
      </c>
      <c r="D401" s="282">
        <v>573.01</v>
      </c>
    </row>
    <row r="402" spans="1:4" ht="15" x14ac:dyDescent="0.25">
      <c r="A402" s="281">
        <v>103130</v>
      </c>
      <c r="B402" s="281" t="s">
        <v>1722</v>
      </c>
      <c r="C402" s="281" t="s">
        <v>39</v>
      </c>
      <c r="D402" s="282">
        <v>611.66999999999996</v>
      </c>
    </row>
    <row r="403" spans="1:4" ht="15" x14ac:dyDescent="0.25">
      <c r="A403" s="281">
        <v>103131</v>
      </c>
      <c r="B403" s="281" t="s">
        <v>1723</v>
      </c>
      <c r="C403" s="281" t="s">
        <v>39</v>
      </c>
      <c r="D403" s="282">
        <v>689.04</v>
      </c>
    </row>
    <row r="404" spans="1:4" ht="15" x14ac:dyDescent="0.25">
      <c r="A404" s="281">
        <v>103132</v>
      </c>
      <c r="B404" s="281" t="s">
        <v>1724</v>
      </c>
      <c r="C404" s="281" t="s">
        <v>39</v>
      </c>
      <c r="D404" s="282">
        <v>839.1</v>
      </c>
    </row>
    <row r="405" spans="1:4" ht="15" x14ac:dyDescent="0.25">
      <c r="A405" s="281">
        <v>103133</v>
      </c>
      <c r="B405" s="281" t="s">
        <v>1725</v>
      </c>
      <c r="C405" s="281" t="s">
        <v>39</v>
      </c>
      <c r="D405" s="282">
        <v>916.47</v>
      </c>
    </row>
    <row r="406" spans="1:4" ht="15" x14ac:dyDescent="0.25">
      <c r="A406" s="281">
        <v>103134</v>
      </c>
      <c r="B406" s="281" t="s">
        <v>1726</v>
      </c>
      <c r="C406" s="281" t="s">
        <v>39</v>
      </c>
      <c r="D406" s="283">
        <v>1066.53</v>
      </c>
    </row>
    <row r="407" spans="1:4" ht="15" x14ac:dyDescent="0.25">
      <c r="A407" s="281">
        <v>103135</v>
      </c>
      <c r="B407" s="281" t="s">
        <v>1727</v>
      </c>
      <c r="C407" s="281" t="s">
        <v>39</v>
      </c>
      <c r="D407" s="283">
        <v>1143.92</v>
      </c>
    </row>
    <row r="408" spans="1:4" ht="15" x14ac:dyDescent="0.25">
      <c r="A408" s="281">
        <v>103136</v>
      </c>
      <c r="B408" s="281" t="s">
        <v>1728</v>
      </c>
      <c r="C408" s="281" t="s">
        <v>39</v>
      </c>
      <c r="D408" s="283">
        <v>1371.34</v>
      </c>
    </row>
    <row r="409" spans="1:4" ht="15" x14ac:dyDescent="0.25">
      <c r="A409" s="281">
        <v>103137</v>
      </c>
      <c r="B409" s="281" t="s">
        <v>1729</v>
      </c>
      <c r="C409" s="281" t="s">
        <v>39</v>
      </c>
      <c r="D409" s="282">
        <v>35.270000000000003</v>
      </c>
    </row>
    <row r="410" spans="1:4" ht="15" x14ac:dyDescent="0.25">
      <c r="A410" s="281">
        <v>103138</v>
      </c>
      <c r="B410" s="281" t="s">
        <v>1730</v>
      </c>
      <c r="C410" s="281" t="s">
        <v>39</v>
      </c>
      <c r="D410" s="282">
        <v>40.409999999999997</v>
      </c>
    </row>
    <row r="411" spans="1:4" ht="15" x14ac:dyDescent="0.25">
      <c r="A411" s="281">
        <v>103139</v>
      </c>
      <c r="B411" s="281" t="s">
        <v>1731</v>
      </c>
      <c r="C411" s="281" t="s">
        <v>39</v>
      </c>
      <c r="D411" s="282">
        <v>53.33</v>
      </c>
    </row>
    <row r="412" spans="1:4" ht="15" x14ac:dyDescent="0.25">
      <c r="A412" s="281">
        <v>103140</v>
      </c>
      <c r="B412" s="281" t="s">
        <v>1732</v>
      </c>
      <c r="C412" s="281" t="s">
        <v>39</v>
      </c>
      <c r="D412" s="282">
        <v>66.22</v>
      </c>
    </row>
    <row r="413" spans="1:4" ht="15" x14ac:dyDescent="0.25">
      <c r="A413" s="281">
        <v>103141</v>
      </c>
      <c r="B413" s="281" t="s">
        <v>1733</v>
      </c>
      <c r="C413" s="281" t="s">
        <v>39</v>
      </c>
      <c r="D413" s="282">
        <v>103.36</v>
      </c>
    </row>
    <row r="414" spans="1:4" ht="15" x14ac:dyDescent="0.25">
      <c r="A414" s="281">
        <v>103142</v>
      </c>
      <c r="B414" s="281" t="s">
        <v>1734</v>
      </c>
      <c r="C414" s="281" t="s">
        <v>39</v>
      </c>
      <c r="D414" s="282">
        <v>116.22</v>
      </c>
    </row>
    <row r="415" spans="1:4" ht="15" x14ac:dyDescent="0.25">
      <c r="A415" s="281">
        <v>103143</v>
      </c>
      <c r="B415" s="281" t="s">
        <v>1735</v>
      </c>
      <c r="C415" s="281" t="s">
        <v>39</v>
      </c>
      <c r="D415" s="282">
        <v>153.36000000000001</v>
      </c>
    </row>
    <row r="416" spans="1:4" ht="15" x14ac:dyDescent="0.25">
      <c r="A416" s="281">
        <v>103144</v>
      </c>
      <c r="B416" s="281" t="s">
        <v>1736</v>
      </c>
      <c r="C416" s="281" t="s">
        <v>39</v>
      </c>
      <c r="D416" s="282">
        <v>166.25</v>
      </c>
    </row>
    <row r="417" spans="1:4" ht="15" x14ac:dyDescent="0.25">
      <c r="A417" s="281">
        <v>103145</v>
      </c>
      <c r="B417" s="281" t="s">
        <v>1737</v>
      </c>
      <c r="C417" s="281" t="s">
        <v>39</v>
      </c>
      <c r="D417" s="282">
        <v>203.39</v>
      </c>
    </row>
    <row r="418" spans="1:4" ht="15" x14ac:dyDescent="0.25">
      <c r="A418" s="281">
        <v>103146</v>
      </c>
      <c r="B418" s="281" t="s">
        <v>1738</v>
      </c>
      <c r="C418" s="281" t="s">
        <v>39</v>
      </c>
      <c r="D418" s="282">
        <v>216.26</v>
      </c>
    </row>
    <row r="419" spans="1:4" ht="15" x14ac:dyDescent="0.25">
      <c r="A419" s="281">
        <v>103147</v>
      </c>
      <c r="B419" s="281" t="s">
        <v>1739</v>
      </c>
      <c r="C419" s="281" t="s">
        <v>39</v>
      </c>
      <c r="D419" s="282">
        <v>242.05</v>
      </c>
    </row>
    <row r="420" spans="1:4" ht="15" x14ac:dyDescent="0.25">
      <c r="A420" s="281">
        <v>103148</v>
      </c>
      <c r="B420" s="281" t="s">
        <v>1740</v>
      </c>
      <c r="C420" s="281" t="s">
        <v>39</v>
      </c>
      <c r="D420" s="282">
        <v>292.08</v>
      </c>
    </row>
    <row r="421" spans="1:4" ht="15" x14ac:dyDescent="0.25">
      <c r="A421" s="281">
        <v>103149</v>
      </c>
      <c r="B421" s="281" t="s">
        <v>1741</v>
      </c>
      <c r="C421" s="281" t="s">
        <v>39</v>
      </c>
      <c r="D421" s="282">
        <v>317.87</v>
      </c>
    </row>
    <row r="422" spans="1:4" ht="15" x14ac:dyDescent="0.25">
      <c r="A422" s="281">
        <v>103150</v>
      </c>
      <c r="B422" s="281" t="s">
        <v>1742</v>
      </c>
      <c r="C422" s="281" t="s">
        <v>39</v>
      </c>
      <c r="D422" s="282">
        <v>367.84</v>
      </c>
    </row>
    <row r="423" spans="1:4" ht="15" x14ac:dyDescent="0.25">
      <c r="A423" s="281">
        <v>103151</v>
      </c>
      <c r="B423" s="281" t="s">
        <v>1743</v>
      </c>
      <c r="C423" s="281" t="s">
        <v>39</v>
      </c>
      <c r="D423" s="282">
        <v>393.69</v>
      </c>
    </row>
    <row r="424" spans="1:4" ht="15" x14ac:dyDescent="0.25">
      <c r="A424" s="281">
        <v>103152</v>
      </c>
      <c r="B424" s="281" t="s">
        <v>1744</v>
      </c>
      <c r="C424" s="281" t="s">
        <v>39</v>
      </c>
      <c r="D424" s="282">
        <v>469.5</v>
      </c>
    </row>
    <row r="425" spans="1:4" ht="15" x14ac:dyDescent="0.25">
      <c r="A425" s="281">
        <v>103372</v>
      </c>
      <c r="B425" s="281" t="s">
        <v>1745</v>
      </c>
      <c r="C425" s="281" t="s">
        <v>44</v>
      </c>
      <c r="D425" s="282">
        <v>5.36</v>
      </c>
    </row>
    <row r="426" spans="1:4" ht="15" x14ac:dyDescent="0.25">
      <c r="A426" s="281">
        <v>103373</v>
      </c>
      <c r="B426" s="281" t="s">
        <v>1746</v>
      </c>
      <c r="C426" s="281" t="s">
        <v>44</v>
      </c>
      <c r="D426" s="282">
        <v>10.49</v>
      </c>
    </row>
    <row r="427" spans="1:4" ht="15" x14ac:dyDescent="0.25">
      <c r="A427" s="281">
        <v>103376</v>
      </c>
      <c r="B427" s="281" t="s">
        <v>1747</v>
      </c>
      <c r="C427" s="281" t="s">
        <v>44</v>
      </c>
      <c r="D427" s="282">
        <v>124.48</v>
      </c>
    </row>
    <row r="428" spans="1:4" ht="15" x14ac:dyDescent="0.25">
      <c r="A428" s="281">
        <v>103377</v>
      </c>
      <c r="B428" s="281" t="s">
        <v>1748</v>
      </c>
      <c r="C428" s="281" t="s">
        <v>44</v>
      </c>
      <c r="D428" s="282">
        <v>266.22000000000003</v>
      </c>
    </row>
    <row r="429" spans="1:4" ht="15" x14ac:dyDescent="0.25">
      <c r="A429" s="281">
        <v>103379</v>
      </c>
      <c r="B429" s="281" t="s">
        <v>1749</v>
      </c>
      <c r="C429" s="281" t="s">
        <v>44</v>
      </c>
      <c r="D429" s="282">
        <v>414.36</v>
      </c>
    </row>
    <row r="430" spans="1:4" ht="15" x14ac:dyDescent="0.25">
      <c r="A430" s="281">
        <v>103383</v>
      </c>
      <c r="B430" s="281" t="s">
        <v>1750</v>
      </c>
      <c r="C430" s="281" t="s">
        <v>44</v>
      </c>
      <c r="D430" s="283">
        <v>1015.39</v>
      </c>
    </row>
    <row r="431" spans="1:4" ht="15" x14ac:dyDescent="0.25">
      <c r="A431" s="281">
        <v>103385</v>
      </c>
      <c r="B431" s="281" t="s">
        <v>1751</v>
      </c>
      <c r="C431" s="281" t="s">
        <v>44</v>
      </c>
      <c r="D431" s="283">
        <v>1637.37</v>
      </c>
    </row>
    <row r="432" spans="1:4" ht="15" x14ac:dyDescent="0.25">
      <c r="A432" s="281">
        <v>103387</v>
      </c>
      <c r="B432" s="281" t="s">
        <v>1752</v>
      </c>
      <c r="C432" s="281" t="s">
        <v>44</v>
      </c>
      <c r="D432" s="283">
        <v>2872.27</v>
      </c>
    </row>
    <row r="433" spans="1:4" ht="15" x14ac:dyDescent="0.25">
      <c r="A433" s="281">
        <v>103389</v>
      </c>
      <c r="B433" s="281" t="s">
        <v>1753</v>
      </c>
      <c r="C433" s="281" t="s">
        <v>44</v>
      </c>
      <c r="D433" s="283">
        <v>4271.5</v>
      </c>
    </row>
    <row r="434" spans="1:4" ht="15" x14ac:dyDescent="0.25">
      <c r="A434" s="281">
        <v>103391</v>
      </c>
      <c r="B434" s="281" t="s">
        <v>1754</v>
      </c>
      <c r="C434" s="281" t="s">
        <v>44</v>
      </c>
      <c r="D434" s="283">
        <v>2816</v>
      </c>
    </row>
    <row r="435" spans="1:4" ht="15" x14ac:dyDescent="0.25">
      <c r="A435" s="281">
        <v>103392</v>
      </c>
      <c r="B435" s="281" t="s">
        <v>1755</v>
      </c>
      <c r="C435" s="281" t="s">
        <v>44</v>
      </c>
      <c r="D435" s="283">
        <v>4600.91</v>
      </c>
    </row>
    <row r="436" spans="1:4" ht="15" x14ac:dyDescent="0.25">
      <c r="A436" s="281">
        <v>103393</v>
      </c>
      <c r="B436" s="281" t="s">
        <v>1756</v>
      </c>
      <c r="C436" s="281" t="s">
        <v>44</v>
      </c>
      <c r="D436" s="283">
        <v>5074.79</v>
      </c>
    </row>
    <row r="437" spans="1:4" ht="15" x14ac:dyDescent="0.25">
      <c r="A437" s="281">
        <v>103397</v>
      </c>
      <c r="B437" s="281" t="s">
        <v>1757</v>
      </c>
      <c r="C437" s="281" t="s">
        <v>39</v>
      </c>
      <c r="D437" s="282">
        <v>4.4000000000000004</v>
      </c>
    </row>
    <row r="438" spans="1:4" ht="15" x14ac:dyDescent="0.25">
      <c r="A438" s="281">
        <v>103398</v>
      </c>
      <c r="B438" s="281" t="s">
        <v>1758</v>
      </c>
      <c r="C438" s="281" t="s">
        <v>39</v>
      </c>
      <c r="D438" s="282">
        <v>7.04</v>
      </c>
    </row>
    <row r="439" spans="1:4" ht="15" x14ac:dyDescent="0.25">
      <c r="A439" s="281">
        <v>103399</v>
      </c>
      <c r="B439" s="281" t="s">
        <v>1759</v>
      </c>
      <c r="C439" s="281" t="s">
        <v>39</v>
      </c>
      <c r="D439" s="282">
        <v>13.87</v>
      </c>
    </row>
    <row r="440" spans="1:4" ht="15" x14ac:dyDescent="0.25">
      <c r="A440" s="281">
        <v>103400</v>
      </c>
      <c r="B440" s="281" t="s">
        <v>1760</v>
      </c>
      <c r="C440" s="281" t="s">
        <v>39</v>
      </c>
      <c r="D440" s="282">
        <v>19.809999999999999</v>
      </c>
    </row>
    <row r="441" spans="1:4" ht="15" x14ac:dyDescent="0.25">
      <c r="A441" s="281">
        <v>103401</v>
      </c>
      <c r="B441" s="281" t="s">
        <v>1761</v>
      </c>
      <c r="C441" s="281" t="s">
        <v>39</v>
      </c>
      <c r="D441" s="282">
        <v>24.23</v>
      </c>
    </row>
    <row r="442" spans="1:4" ht="15" x14ac:dyDescent="0.25">
      <c r="A442" s="281">
        <v>103402</v>
      </c>
      <c r="B442" s="281" t="s">
        <v>1762</v>
      </c>
      <c r="C442" s="281" t="s">
        <v>39</v>
      </c>
      <c r="D442" s="282">
        <v>35.24</v>
      </c>
    </row>
    <row r="443" spans="1:4" ht="15" x14ac:dyDescent="0.25">
      <c r="A443" s="281">
        <v>103403</v>
      </c>
      <c r="B443" s="281" t="s">
        <v>1763</v>
      </c>
      <c r="C443" s="281" t="s">
        <v>39</v>
      </c>
      <c r="D443" s="282">
        <v>39.64</v>
      </c>
    </row>
    <row r="444" spans="1:4" ht="15" x14ac:dyDescent="0.25">
      <c r="A444" s="281">
        <v>103404</v>
      </c>
      <c r="B444" s="281" t="s">
        <v>1764</v>
      </c>
      <c r="C444" s="281" t="s">
        <v>39</v>
      </c>
      <c r="D444" s="282">
        <v>44.05</v>
      </c>
    </row>
    <row r="445" spans="1:4" ht="15" x14ac:dyDescent="0.25">
      <c r="A445" s="281">
        <v>103405</v>
      </c>
      <c r="B445" s="281" t="s">
        <v>1765</v>
      </c>
      <c r="C445" s="281" t="s">
        <v>39</v>
      </c>
      <c r="D445" s="282">
        <v>49.56</v>
      </c>
    </row>
    <row r="446" spans="1:4" ht="15" x14ac:dyDescent="0.25">
      <c r="A446" s="281">
        <v>103406</v>
      </c>
      <c r="B446" s="281" t="s">
        <v>1766</v>
      </c>
      <c r="C446" s="281" t="s">
        <v>39</v>
      </c>
      <c r="D446" s="282">
        <v>55.07</v>
      </c>
    </row>
    <row r="447" spans="1:4" ht="15" x14ac:dyDescent="0.25">
      <c r="A447" s="281">
        <v>103407</v>
      </c>
      <c r="B447" s="281" t="s">
        <v>1767</v>
      </c>
      <c r="C447" s="281" t="s">
        <v>39</v>
      </c>
      <c r="D447" s="282">
        <v>61.67</v>
      </c>
    </row>
    <row r="448" spans="1:4" ht="15" x14ac:dyDescent="0.25">
      <c r="A448" s="281">
        <v>103408</v>
      </c>
      <c r="B448" s="281" t="s">
        <v>1768</v>
      </c>
      <c r="C448" s="281" t="s">
        <v>39</v>
      </c>
      <c r="D448" s="282">
        <v>69.39</v>
      </c>
    </row>
    <row r="449" spans="1:4" ht="15" x14ac:dyDescent="0.25">
      <c r="A449" s="281">
        <v>103409</v>
      </c>
      <c r="B449" s="281" t="s">
        <v>1769</v>
      </c>
      <c r="C449" s="281" t="s">
        <v>39</v>
      </c>
      <c r="D449" s="282">
        <v>78.2</v>
      </c>
    </row>
    <row r="450" spans="1:4" ht="15" x14ac:dyDescent="0.25">
      <c r="A450" s="281">
        <v>103410</v>
      </c>
      <c r="B450" s="281" t="s">
        <v>1770</v>
      </c>
      <c r="C450" s="281" t="s">
        <v>39</v>
      </c>
      <c r="D450" s="282">
        <v>88.11</v>
      </c>
    </row>
    <row r="451" spans="1:4" ht="15" x14ac:dyDescent="0.25">
      <c r="A451" s="281">
        <v>103411</v>
      </c>
      <c r="B451" s="281" t="s">
        <v>1771</v>
      </c>
      <c r="C451" s="281" t="s">
        <v>39</v>
      </c>
      <c r="D451" s="282">
        <v>8.8000000000000007</v>
      </c>
    </row>
    <row r="452" spans="1:4" ht="15" x14ac:dyDescent="0.25">
      <c r="A452" s="281">
        <v>103412</v>
      </c>
      <c r="B452" s="281" t="s">
        <v>1772</v>
      </c>
      <c r="C452" s="281" t="s">
        <v>39</v>
      </c>
      <c r="D452" s="282">
        <v>14.09</v>
      </c>
    </row>
    <row r="453" spans="1:4" ht="15" x14ac:dyDescent="0.25">
      <c r="A453" s="281">
        <v>103413</v>
      </c>
      <c r="B453" s="281" t="s">
        <v>1773</v>
      </c>
      <c r="C453" s="281" t="s">
        <v>39</v>
      </c>
      <c r="D453" s="282">
        <v>27.75</v>
      </c>
    </row>
    <row r="454" spans="1:4" ht="15" x14ac:dyDescent="0.25">
      <c r="A454" s="281">
        <v>103414</v>
      </c>
      <c r="B454" s="281" t="s">
        <v>1774</v>
      </c>
      <c r="C454" s="281" t="s">
        <v>39</v>
      </c>
      <c r="D454" s="282">
        <v>39.64</v>
      </c>
    </row>
    <row r="455" spans="1:4" ht="15" x14ac:dyDescent="0.25">
      <c r="A455" s="281">
        <v>103415</v>
      </c>
      <c r="B455" s="281" t="s">
        <v>1775</v>
      </c>
      <c r="C455" s="281" t="s">
        <v>39</v>
      </c>
      <c r="D455" s="282">
        <v>48.45</v>
      </c>
    </row>
    <row r="456" spans="1:4" ht="15" x14ac:dyDescent="0.25">
      <c r="A456" s="281">
        <v>103416</v>
      </c>
      <c r="B456" s="281" t="s">
        <v>1776</v>
      </c>
      <c r="C456" s="281" t="s">
        <v>39</v>
      </c>
      <c r="D456" s="282">
        <v>70.48</v>
      </c>
    </row>
    <row r="457" spans="1:4" ht="15" x14ac:dyDescent="0.25">
      <c r="A457" s="281">
        <v>103417</v>
      </c>
      <c r="B457" s="281" t="s">
        <v>1777</v>
      </c>
      <c r="C457" s="281" t="s">
        <v>39</v>
      </c>
      <c r="D457" s="282">
        <v>79.3</v>
      </c>
    </row>
    <row r="458" spans="1:4" ht="15" x14ac:dyDescent="0.25">
      <c r="A458" s="281">
        <v>103418</v>
      </c>
      <c r="B458" s="281" t="s">
        <v>1778</v>
      </c>
      <c r="C458" s="281" t="s">
        <v>39</v>
      </c>
      <c r="D458" s="282">
        <v>88.11</v>
      </c>
    </row>
    <row r="459" spans="1:4" ht="15" x14ac:dyDescent="0.25">
      <c r="A459" s="281">
        <v>103419</v>
      </c>
      <c r="B459" s="281" t="s">
        <v>1779</v>
      </c>
      <c r="C459" s="281" t="s">
        <v>39</v>
      </c>
      <c r="D459" s="282">
        <v>99.12</v>
      </c>
    </row>
    <row r="460" spans="1:4" ht="15" x14ac:dyDescent="0.25">
      <c r="A460" s="281">
        <v>103420</v>
      </c>
      <c r="B460" s="281" t="s">
        <v>1780</v>
      </c>
      <c r="C460" s="281" t="s">
        <v>39</v>
      </c>
      <c r="D460" s="282">
        <v>110.14</v>
      </c>
    </row>
    <row r="461" spans="1:4" ht="15" x14ac:dyDescent="0.25">
      <c r="A461" s="281">
        <v>103421</v>
      </c>
      <c r="B461" s="281" t="s">
        <v>1781</v>
      </c>
      <c r="C461" s="281" t="s">
        <v>39</v>
      </c>
      <c r="D461" s="282">
        <v>123.36</v>
      </c>
    </row>
    <row r="462" spans="1:4" ht="15" x14ac:dyDescent="0.25">
      <c r="A462" s="281">
        <v>103422</v>
      </c>
      <c r="B462" s="281" t="s">
        <v>1782</v>
      </c>
      <c r="C462" s="281" t="s">
        <v>39</v>
      </c>
      <c r="D462" s="282">
        <v>138.78</v>
      </c>
    </row>
    <row r="463" spans="1:4" ht="15" x14ac:dyDescent="0.25">
      <c r="A463" s="281">
        <v>103423</v>
      </c>
      <c r="B463" s="281" t="s">
        <v>1783</v>
      </c>
      <c r="C463" s="281" t="s">
        <v>39</v>
      </c>
      <c r="D463" s="282">
        <v>156.4</v>
      </c>
    </row>
    <row r="464" spans="1:4" ht="15" x14ac:dyDescent="0.25">
      <c r="A464" s="281">
        <v>103424</v>
      </c>
      <c r="B464" s="281" t="s">
        <v>1784</v>
      </c>
      <c r="C464" s="281" t="s">
        <v>39</v>
      </c>
      <c r="D464" s="282">
        <v>176.22</v>
      </c>
    </row>
    <row r="465" spans="1:4" ht="15" x14ac:dyDescent="0.25">
      <c r="A465" s="281">
        <v>103425</v>
      </c>
      <c r="B465" s="281" t="s">
        <v>1785</v>
      </c>
      <c r="C465" s="281" t="s">
        <v>39</v>
      </c>
      <c r="D465" s="282">
        <v>15.98</v>
      </c>
    </row>
    <row r="466" spans="1:4" ht="15" x14ac:dyDescent="0.25">
      <c r="A466" s="281">
        <v>103426</v>
      </c>
      <c r="B466" s="281" t="s">
        <v>1786</v>
      </c>
      <c r="C466" s="281" t="s">
        <v>39</v>
      </c>
      <c r="D466" s="282">
        <v>19.52</v>
      </c>
    </row>
    <row r="467" spans="1:4" ht="15" x14ac:dyDescent="0.25">
      <c r="A467" s="281">
        <v>103427</v>
      </c>
      <c r="B467" s="281" t="s">
        <v>1787</v>
      </c>
      <c r="C467" s="281" t="s">
        <v>39</v>
      </c>
      <c r="D467" s="282">
        <v>39.07</v>
      </c>
    </row>
    <row r="468" spans="1:4" ht="15" x14ac:dyDescent="0.25">
      <c r="A468" s="281">
        <v>103428</v>
      </c>
      <c r="B468" s="281" t="s">
        <v>1788</v>
      </c>
      <c r="C468" s="281" t="s">
        <v>39</v>
      </c>
      <c r="D468" s="282">
        <v>251.22</v>
      </c>
    </row>
    <row r="469" spans="1:4" ht="15" x14ac:dyDescent="0.25">
      <c r="A469" s="281">
        <v>103429</v>
      </c>
      <c r="B469" s="281" t="s">
        <v>1789</v>
      </c>
      <c r="C469" s="281" t="s">
        <v>39</v>
      </c>
      <c r="D469" s="283">
        <v>2707.93</v>
      </c>
    </row>
    <row r="470" spans="1:4" ht="15" x14ac:dyDescent="0.25">
      <c r="A470" s="281">
        <v>103430</v>
      </c>
      <c r="B470" s="281" t="s">
        <v>1790</v>
      </c>
      <c r="C470" s="281" t="s">
        <v>39</v>
      </c>
      <c r="D470" s="282">
        <v>33.86</v>
      </c>
    </row>
    <row r="471" spans="1:4" ht="15" x14ac:dyDescent="0.25">
      <c r="A471" s="281">
        <v>103431</v>
      </c>
      <c r="B471" s="281" t="s">
        <v>1791</v>
      </c>
      <c r="C471" s="281" t="s">
        <v>39</v>
      </c>
      <c r="D471" s="282">
        <v>59.65</v>
      </c>
    </row>
    <row r="472" spans="1:4" ht="15" x14ac:dyDescent="0.25">
      <c r="A472" s="281">
        <v>103432</v>
      </c>
      <c r="B472" s="281" t="s">
        <v>1792</v>
      </c>
      <c r="C472" s="281" t="s">
        <v>39</v>
      </c>
      <c r="D472" s="283">
        <v>1536.1</v>
      </c>
    </row>
    <row r="473" spans="1:4" ht="15" x14ac:dyDescent="0.25">
      <c r="A473" s="281">
        <v>103433</v>
      </c>
      <c r="B473" s="281" t="s">
        <v>1793</v>
      </c>
      <c r="C473" s="281" t="s">
        <v>39</v>
      </c>
      <c r="D473" s="282">
        <v>33</v>
      </c>
    </row>
    <row r="474" spans="1:4" ht="15" x14ac:dyDescent="0.25">
      <c r="A474" s="281">
        <v>103434</v>
      </c>
      <c r="B474" s="281" t="s">
        <v>1794</v>
      </c>
      <c r="C474" s="281" t="s">
        <v>39</v>
      </c>
      <c r="D474" s="282">
        <v>45.83</v>
      </c>
    </row>
    <row r="475" spans="1:4" ht="15" x14ac:dyDescent="0.25">
      <c r="A475" s="281">
        <v>103435</v>
      </c>
      <c r="B475" s="281" t="s">
        <v>1795</v>
      </c>
      <c r="C475" s="281" t="s">
        <v>39</v>
      </c>
      <c r="D475" s="282">
        <v>85.43</v>
      </c>
    </row>
    <row r="476" spans="1:4" ht="15" x14ac:dyDescent="0.25">
      <c r="A476" s="281">
        <v>103436</v>
      </c>
      <c r="B476" s="281" t="s">
        <v>1796</v>
      </c>
      <c r="C476" s="281" t="s">
        <v>39</v>
      </c>
      <c r="D476" s="283">
        <v>2171.91</v>
      </c>
    </row>
    <row r="477" spans="1:4" ht="15" x14ac:dyDescent="0.25">
      <c r="A477" s="281">
        <v>103437</v>
      </c>
      <c r="B477" s="281" t="s">
        <v>1797</v>
      </c>
      <c r="C477" s="281" t="s">
        <v>39</v>
      </c>
      <c r="D477" s="282">
        <v>177.04</v>
      </c>
    </row>
    <row r="478" spans="1:4" ht="15" x14ac:dyDescent="0.25">
      <c r="A478" s="281">
        <v>103438</v>
      </c>
      <c r="B478" s="281" t="s">
        <v>1798</v>
      </c>
      <c r="C478" s="281" t="s">
        <v>39</v>
      </c>
      <c r="D478" s="282">
        <v>177.04</v>
      </c>
    </row>
    <row r="479" spans="1:4" ht="15" x14ac:dyDescent="0.25">
      <c r="A479" s="281">
        <v>103439</v>
      </c>
      <c r="B479" s="281" t="s">
        <v>1799</v>
      </c>
      <c r="C479" s="281" t="s">
        <v>39</v>
      </c>
      <c r="D479" s="282">
        <v>207.57</v>
      </c>
    </row>
    <row r="480" spans="1:4" ht="15" x14ac:dyDescent="0.25">
      <c r="A480" s="281">
        <v>103440</v>
      </c>
      <c r="B480" s="281" t="s">
        <v>1800</v>
      </c>
      <c r="C480" s="281" t="s">
        <v>39</v>
      </c>
      <c r="D480" s="282">
        <v>404.19</v>
      </c>
    </row>
    <row r="481" spans="1:4" ht="15" x14ac:dyDescent="0.25">
      <c r="A481" s="281">
        <v>103441</v>
      </c>
      <c r="B481" s="281" t="s">
        <v>1801</v>
      </c>
      <c r="C481" s="281" t="s">
        <v>39</v>
      </c>
      <c r="D481" s="282">
        <v>409.13</v>
      </c>
    </row>
    <row r="482" spans="1:4" ht="15" x14ac:dyDescent="0.25">
      <c r="A482" s="281">
        <v>103442</v>
      </c>
      <c r="B482" s="281" t="s">
        <v>1802</v>
      </c>
      <c r="C482" s="281" t="s">
        <v>39</v>
      </c>
      <c r="D482" s="282">
        <v>528.44000000000005</v>
      </c>
    </row>
    <row r="483" spans="1:4" ht="15" x14ac:dyDescent="0.25">
      <c r="A483" s="281">
        <v>98441</v>
      </c>
      <c r="B483" s="281" t="s">
        <v>1803</v>
      </c>
      <c r="C483" s="281" t="s">
        <v>1804</v>
      </c>
      <c r="D483" s="282">
        <v>88.93</v>
      </c>
    </row>
    <row r="484" spans="1:4" ht="15" x14ac:dyDescent="0.25">
      <c r="A484" s="281">
        <v>98443</v>
      </c>
      <c r="B484" s="281" t="s">
        <v>1805</v>
      </c>
      <c r="C484" s="281" t="s">
        <v>1804</v>
      </c>
      <c r="D484" s="282">
        <v>66.83</v>
      </c>
    </row>
    <row r="485" spans="1:4" ht="15" x14ac:dyDescent="0.25">
      <c r="A485" s="281">
        <v>98445</v>
      </c>
      <c r="B485" s="281" t="s">
        <v>1806</v>
      </c>
      <c r="C485" s="281" t="s">
        <v>1804</v>
      </c>
      <c r="D485" s="282">
        <v>105.52</v>
      </c>
    </row>
    <row r="486" spans="1:4" ht="15" x14ac:dyDescent="0.25">
      <c r="A486" s="281">
        <v>98446</v>
      </c>
      <c r="B486" s="281" t="s">
        <v>1807</v>
      </c>
      <c r="C486" s="281" t="s">
        <v>1804</v>
      </c>
      <c r="D486" s="282">
        <v>136.94</v>
      </c>
    </row>
    <row r="487" spans="1:4" ht="15" x14ac:dyDescent="0.25">
      <c r="A487" s="281">
        <v>98447</v>
      </c>
      <c r="B487" s="281" t="s">
        <v>1808</v>
      </c>
      <c r="C487" s="281" t="s">
        <v>1804</v>
      </c>
      <c r="D487" s="282">
        <v>79.78</v>
      </c>
    </row>
    <row r="488" spans="1:4" ht="15" x14ac:dyDescent="0.25">
      <c r="A488" s="281">
        <v>98448</v>
      </c>
      <c r="B488" s="281" t="s">
        <v>1809</v>
      </c>
      <c r="C488" s="281" t="s">
        <v>1804</v>
      </c>
      <c r="D488" s="282">
        <v>104.49</v>
      </c>
    </row>
    <row r="489" spans="1:4" ht="15" x14ac:dyDescent="0.25">
      <c r="A489" s="281">
        <v>98449</v>
      </c>
      <c r="B489" s="281" t="s">
        <v>1810</v>
      </c>
      <c r="C489" s="281" t="s">
        <v>1804</v>
      </c>
      <c r="D489" s="282">
        <v>120.91</v>
      </c>
    </row>
    <row r="490" spans="1:4" ht="15" x14ac:dyDescent="0.25">
      <c r="A490" s="281">
        <v>98451</v>
      </c>
      <c r="B490" s="281" t="s">
        <v>1811</v>
      </c>
      <c r="C490" s="281" t="s">
        <v>1804</v>
      </c>
      <c r="D490" s="282">
        <v>95.72</v>
      </c>
    </row>
    <row r="491" spans="1:4" ht="15" x14ac:dyDescent="0.25">
      <c r="A491" s="281">
        <v>98453</v>
      </c>
      <c r="B491" s="281" t="s">
        <v>1812</v>
      </c>
      <c r="C491" s="281" t="s">
        <v>1804</v>
      </c>
      <c r="D491" s="282">
        <v>141.88</v>
      </c>
    </row>
    <row r="492" spans="1:4" ht="15" x14ac:dyDescent="0.25">
      <c r="A492" s="281">
        <v>98454</v>
      </c>
      <c r="B492" s="281" t="s">
        <v>1813</v>
      </c>
      <c r="C492" s="281" t="s">
        <v>1804</v>
      </c>
      <c r="D492" s="282">
        <v>181.68</v>
      </c>
    </row>
    <row r="493" spans="1:4" ht="15" x14ac:dyDescent="0.25">
      <c r="A493" s="281">
        <v>98455</v>
      </c>
      <c r="B493" s="281" t="s">
        <v>1814</v>
      </c>
      <c r="C493" s="281" t="s">
        <v>1804</v>
      </c>
      <c r="D493" s="282">
        <v>112.12</v>
      </c>
    </row>
    <row r="494" spans="1:4" ht="15" x14ac:dyDescent="0.25">
      <c r="A494" s="281">
        <v>98456</v>
      </c>
      <c r="B494" s="281" t="s">
        <v>1815</v>
      </c>
      <c r="C494" s="281" t="s">
        <v>1804</v>
      </c>
      <c r="D494" s="282">
        <v>145.66</v>
      </c>
    </row>
    <row r="495" spans="1:4" ht="15" x14ac:dyDescent="0.25">
      <c r="A495" s="281">
        <v>98458</v>
      </c>
      <c r="B495" s="281" t="s">
        <v>1816</v>
      </c>
      <c r="C495" s="281" t="s">
        <v>1804</v>
      </c>
      <c r="D495" s="282">
        <v>88.87</v>
      </c>
    </row>
    <row r="496" spans="1:4" ht="15" x14ac:dyDescent="0.25">
      <c r="A496" s="281">
        <v>98459</v>
      </c>
      <c r="B496" s="281" t="s">
        <v>821</v>
      </c>
      <c r="C496" s="281" t="s">
        <v>1804</v>
      </c>
      <c r="D496" s="282">
        <v>85.94</v>
      </c>
    </row>
    <row r="497" spans="1:4" ht="15" x14ac:dyDescent="0.25">
      <c r="A497" s="281">
        <v>98460</v>
      </c>
      <c r="B497" s="281" t="s">
        <v>1817</v>
      </c>
      <c r="C497" s="281" t="s">
        <v>1804</v>
      </c>
      <c r="D497" s="282">
        <v>64.319999999999993</v>
      </c>
    </row>
    <row r="498" spans="1:4" ht="15" x14ac:dyDescent="0.25">
      <c r="A498" s="281">
        <v>98461</v>
      </c>
      <c r="B498" s="281" t="s">
        <v>1818</v>
      </c>
      <c r="C498" s="281" t="s">
        <v>39</v>
      </c>
      <c r="D498" s="283">
        <v>5404.64</v>
      </c>
    </row>
    <row r="499" spans="1:4" ht="15" x14ac:dyDescent="0.25">
      <c r="A499" s="281">
        <v>98462</v>
      </c>
      <c r="B499" s="281" t="s">
        <v>1819</v>
      </c>
      <c r="C499" s="281" t="s">
        <v>39</v>
      </c>
      <c r="D499" s="283">
        <v>9186.65</v>
      </c>
    </row>
    <row r="500" spans="1:4" ht="15" x14ac:dyDescent="0.25">
      <c r="A500" s="281">
        <v>105113</v>
      </c>
      <c r="B500" s="281" t="s">
        <v>1820</v>
      </c>
      <c r="C500" s="281" t="s">
        <v>39</v>
      </c>
      <c r="D500" s="283">
        <v>7129.61</v>
      </c>
    </row>
    <row r="501" spans="1:4" ht="15" x14ac:dyDescent="0.25">
      <c r="A501" s="281">
        <v>105114</v>
      </c>
      <c r="B501" s="281" t="s">
        <v>1821</v>
      </c>
      <c r="C501" s="281" t="s">
        <v>1822</v>
      </c>
      <c r="D501" s="283">
        <v>1741.83</v>
      </c>
    </row>
    <row r="502" spans="1:4" ht="15" x14ac:dyDescent="0.25">
      <c r="A502" s="281">
        <v>105115</v>
      </c>
      <c r="B502" s="281" t="s">
        <v>1823</v>
      </c>
      <c r="C502" s="281" t="s">
        <v>39</v>
      </c>
      <c r="D502" s="282">
        <v>133.88999999999999</v>
      </c>
    </row>
    <row r="503" spans="1:4" ht="15" x14ac:dyDescent="0.25">
      <c r="A503" s="281">
        <v>105116</v>
      </c>
      <c r="B503" s="281" t="s">
        <v>1824</v>
      </c>
      <c r="C503" s="281" t="s">
        <v>39</v>
      </c>
      <c r="D503" s="282">
        <v>13.06</v>
      </c>
    </row>
    <row r="504" spans="1:4" ht="15" x14ac:dyDescent="0.25">
      <c r="A504" s="281">
        <v>105126</v>
      </c>
      <c r="B504" s="281" t="s">
        <v>1825</v>
      </c>
      <c r="C504" s="281" t="s">
        <v>44</v>
      </c>
      <c r="D504" s="282">
        <v>28.22</v>
      </c>
    </row>
    <row r="505" spans="1:4" ht="15" x14ac:dyDescent="0.25">
      <c r="A505" s="281">
        <v>105127</v>
      </c>
      <c r="B505" s="281" t="s">
        <v>1826</v>
      </c>
      <c r="C505" s="281" t="s">
        <v>44</v>
      </c>
      <c r="D505" s="282">
        <v>25.51</v>
      </c>
    </row>
    <row r="506" spans="1:4" ht="15" x14ac:dyDescent="0.25">
      <c r="A506" s="281">
        <v>105128</v>
      </c>
      <c r="B506" s="281" t="s">
        <v>1827</v>
      </c>
      <c r="C506" s="281" t="s">
        <v>44</v>
      </c>
      <c r="D506" s="282">
        <v>85.45</v>
      </c>
    </row>
    <row r="507" spans="1:4" ht="15" x14ac:dyDescent="0.25">
      <c r="A507" s="281">
        <v>105130</v>
      </c>
      <c r="B507" s="281" t="s">
        <v>1828</v>
      </c>
      <c r="C507" s="281" t="s">
        <v>44</v>
      </c>
      <c r="D507" s="282">
        <v>29.18</v>
      </c>
    </row>
    <row r="508" spans="1:4" ht="15" x14ac:dyDescent="0.25">
      <c r="A508" s="281">
        <v>5631</v>
      </c>
      <c r="B508" s="281" t="s">
        <v>1829</v>
      </c>
      <c r="C508" s="281" t="s">
        <v>228</v>
      </c>
      <c r="D508" s="282">
        <v>211.89</v>
      </c>
    </row>
    <row r="509" spans="1:4" ht="15" x14ac:dyDescent="0.25">
      <c r="A509" s="281">
        <v>5678</v>
      </c>
      <c r="B509" s="281" t="s">
        <v>1830</v>
      </c>
      <c r="C509" s="281" t="s">
        <v>228</v>
      </c>
      <c r="D509" s="282">
        <v>145.99</v>
      </c>
    </row>
    <row r="510" spans="1:4" ht="15" x14ac:dyDescent="0.25">
      <c r="A510" s="281">
        <v>5680</v>
      </c>
      <c r="B510" s="281" t="s">
        <v>1831</v>
      </c>
      <c r="C510" s="281" t="s">
        <v>228</v>
      </c>
      <c r="D510" s="282">
        <v>134.04</v>
      </c>
    </row>
    <row r="511" spans="1:4" ht="15" x14ac:dyDescent="0.25">
      <c r="A511" s="281">
        <v>5684</v>
      </c>
      <c r="B511" s="281" t="s">
        <v>1832</v>
      </c>
      <c r="C511" s="281" t="s">
        <v>228</v>
      </c>
      <c r="D511" s="282">
        <v>164.1</v>
      </c>
    </row>
    <row r="512" spans="1:4" ht="15" x14ac:dyDescent="0.25">
      <c r="A512" s="281">
        <v>5689</v>
      </c>
      <c r="B512" s="281" t="s">
        <v>1833</v>
      </c>
      <c r="C512" s="281" t="s">
        <v>228</v>
      </c>
      <c r="D512" s="282">
        <v>6.32</v>
      </c>
    </row>
    <row r="513" spans="1:4" ht="15" x14ac:dyDescent="0.25">
      <c r="A513" s="281">
        <v>5795</v>
      </c>
      <c r="B513" s="281" t="s">
        <v>1834</v>
      </c>
      <c r="C513" s="281" t="s">
        <v>228</v>
      </c>
      <c r="D513" s="282">
        <v>30.07</v>
      </c>
    </row>
    <row r="514" spans="1:4" ht="15" x14ac:dyDescent="0.25">
      <c r="A514" s="281">
        <v>5811</v>
      </c>
      <c r="B514" s="281" t="s">
        <v>1835</v>
      </c>
      <c r="C514" s="281" t="s">
        <v>228</v>
      </c>
      <c r="D514" s="282">
        <v>206.17</v>
      </c>
    </row>
    <row r="515" spans="1:4" ht="15" x14ac:dyDescent="0.25">
      <c r="A515" s="281">
        <v>5823</v>
      </c>
      <c r="B515" s="281" t="s">
        <v>1836</v>
      </c>
      <c r="C515" s="281" t="s">
        <v>228</v>
      </c>
      <c r="D515" s="282">
        <v>235.43</v>
      </c>
    </row>
    <row r="516" spans="1:4" ht="15" x14ac:dyDescent="0.25">
      <c r="A516" s="281">
        <v>5824</v>
      </c>
      <c r="B516" s="281" t="s">
        <v>1837</v>
      </c>
      <c r="C516" s="281" t="s">
        <v>228</v>
      </c>
      <c r="D516" s="282">
        <v>217.59</v>
      </c>
    </row>
    <row r="517" spans="1:4" ht="15" x14ac:dyDescent="0.25">
      <c r="A517" s="281">
        <v>5835</v>
      </c>
      <c r="B517" s="281" t="s">
        <v>1838</v>
      </c>
      <c r="C517" s="281" t="s">
        <v>228</v>
      </c>
      <c r="D517" s="282">
        <v>381.85</v>
      </c>
    </row>
    <row r="518" spans="1:4" ht="15" x14ac:dyDescent="0.25">
      <c r="A518" s="281">
        <v>5839</v>
      </c>
      <c r="B518" s="281" t="s">
        <v>1839</v>
      </c>
      <c r="C518" s="281" t="s">
        <v>228</v>
      </c>
      <c r="D518" s="282">
        <v>9.31</v>
      </c>
    </row>
    <row r="519" spans="1:4" ht="15" x14ac:dyDescent="0.25">
      <c r="A519" s="281">
        <v>5843</v>
      </c>
      <c r="B519" s="281" t="s">
        <v>1840</v>
      </c>
      <c r="C519" s="281" t="s">
        <v>228</v>
      </c>
      <c r="D519" s="282">
        <v>171.87</v>
      </c>
    </row>
    <row r="520" spans="1:4" ht="15" x14ac:dyDescent="0.25">
      <c r="A520" s="281">
        <v>5847</v>
      </c>
      <c r="B520" s="281" t="s">
        <v>1841</v>
      </c>
      <c r="C520" s="281" t="s">
        <v>228</v>
      </c>
      <c r="D520" s="282">
        <v>264.77</v>
      </c>
    </row>
    <row r="521" spans="1:4" ht="15" x14ac:dyDescent="0.25">
      <c r="A521" s="281">
        <v>5851</v>
      </c>
      <c r="B521" s="281" t="s">
        <v>1842</v>
      </c>
      <c r="C521" s="281" t="s">
        <v>228</v>
      </c>
      <c r="D521" s="282">
        <v>253.18</v>
      </c>
    </row>
    <row r="522" spans="1:4" ht="15" x14ac:dyDescent="0.25">
      <c r="A522" s="281">
        <v>5855</v>
      </c>
      <c r="B522" s="281" t="s">
        <v>1843</v>
      </c>
      <c r="C522" s="281" t="s">
        <v>228</v>
      </c>
      <c r="D522" s="282">
        <v>674.44</v>
      </c>
    </row>
    <row r="523" spans="1:4" ht="15" x14ac:dyDescent="0.25">
      <c r="A523" s="281">
        <v>5863</v>
      </c>
      <c r="B523" s="281" t="s">
        <v>1844</v>
      </c>
      <c r="C523" s="281" t="s">
        <v>228</v>
      </c>
      <c r="D523" s="282">
        <v>24.11</v>
      </c>
    </row>
    <row r="524" spans="1:4" ht="15" x14ac:dyDescent="0.25">
      <c r="A524" s="281">
        <v>5867</v>
      </c>
      <c r="B524" s="281" t="s">
        <v>1845</v>
      </c>
      <c r="C524" s="281" t="s">
        <v>228</v>
      </c>
      <c r="D524" s="282">
        <v>166.18</v>
      </c>
    </row>
    <row r="525" spans="1:4" ht="15" x14ac:dyDescent="0.25">
      <c r="A525" s="281">
        <v>5875</v>
      </c>
      <c r="B525" s="281" t="s">
        <v>1846</v>
      </c>
      <c r="C525" s="281" t="s">
        <v>228</v>
      </c>
      <c r="D525" s="282">
        <v>134.65</v>
      </c>
    </row>
    <row r="526" spans="1:4" ht="15" x14ac:dyDescent="0.25">
      <c r="A526" s="281">
        <v>5879</v>
      </c>
      <c r="B526" s="281" t="s">
        <v>1847</v>
      </c>
      <c r="C526" s="281" t="s">
        <v>228</v>
      </c>
      <c r="D526" s="282">
        <v>148.61000000000001</v>
      </c>
    </row>
    <row r="527" spans="1:4" ht="15" x14ac:dyDescent="0.25">
      <c r="A527" s="281">
        <v>5882</v>
      </c>
      <c r="B527" s="281" t="s">
        <v>1848</v>
      </c>
      <c r="C527" s="281" t="s">
        <v>228</v>
      </c>
      <c r="D527" s="282">
        <v>128.5</v>
      </c>
    </row>
    <row r="528" spans="1:4" ht="15" x14ac:dyDescent="0.25">
      <c r="A528" s="281">
        <v>5890</v>
      </c>
      <c r="B528" s="281" t="s">
        <v>1849</v>
      </c>
      <c r="C528" s="281" t="s">
        <v>228</v>
      </c>
      <c r="D528" s="282">
        <v>204.64</v>
      </c>
    </row>
    <row r="529" spans="1:4" ht="15" x14ac:dyDescent="0.25">
      <c r="A529" s="281">
        <v>5894</v>
      </c>
      <c r="B529" s="281" t="s">
        <v>1850</v>
      </c>
      <c r="C529" s="281" t="s">
        <v>228</v>
      </c>
      <c r="D529" s="282">
        <v>213.04</v>
      </c>
    </row>
    <row r="530" spans="1:4" ht="15" x14ac:dyDescent="0.25">
      <c r="A530" s="281">
        <v>5901</v>
      </c>
      <c r="B530" s="281" t="s">
        <v>1851</v>
      </c>
      <c r="C530" s="281" t="s">
        <v>228</v>
      </c>
      <c r="D530" s="282">
        <v>318.05</v>
      </c>
    </row>
    <row r="531" spans="1:4" ht="15" x14ac:dyDescent="0.25">
      <c r="A531" s="281">
        <v>5909</v>
      </c>
      <c r="B531" s="281" t="s">
        <v>1852</v>
      </c>
      <c r="C531" s="281" t="s">
        <v>228</v>
      </c>
      <c r="D531" s="282">
        <v>38.92</v>
      </c>
    </row>
    <row r="532" spans="1:4" ht="15" x14ac:dyDescent="0.25">
      <c r="A532" s="281">
        <v>5921</v>
      </c>
      <c r="B532" s="281" t="s">
        <v>1853</v>
      </c>
      <c r="C532" s="281" t="s">
        <v>228</v>
      </c>
      <c r="D532" s="282">
        <v>4.9400000000000004</v>
      </c>
    </row>
    <row r="533" spans="1:4" ht="15" x14ac:dyDescent="0.25">
      <c r="A533" s="281">
        <v>5928</v>
      </c>
      <c r="B533" s="281" t="s">
        <v>1854</v>
      </c>
      <c r="C533" s="281" t="s">
        <v>228</v>
      </c>
      <c r="D533" s="282">
        <v>278.39999999999998</v>
      </c>
    </row>
    <row r="534" spans="1:4" ht="15" x14ac:dyDescent="0.25">
      <c r="A534" s="281">
        <v>5932</v>
      </c>
      <c r="B534" s="281" t="s">
        <v>1855</v>
      </c>
      <c r="C534" s="281" t="s">
        <v>228</v>
      </c>
      <c r="D534" s="282">
        <v>251</v>
      </c>
    </row>
    <row r="535" spans="1:4" ht="15" x14ac:dyDescent="0.25">
      <c r="A535" s="281">
        <v>5940</v>
      </c>
      <c r="B535" s="281" t="s">
        <v>1856</v>
      </c>
      <c r="C535" s="281" t="s">
        <v>228</v>
      </c>
      <c r="D535" s="282">
        <v>177.11</v>
      </c>
    </row>
    <row r="536" spans="1:4" ht="15" x14ac:dyDescent="0.25">
      <c r="A536" s="281">
        <v>5944</v>
      </c>
      <c r="B536" s="281" t="s">
        <v>1857</v>
      </c>
      <c r="C536" s="281" t="s">
        <v>228</v>
      </c>
      <c r="D536" s="282">
        <v>216.51</v>
      </c>
    </row>
    <row r="537" spans="1:4" ht="15" x14ac:dyDescent="0.25">
      <c r="A537" s="281">
        <v>5953</v>
      </c>
      <c r="B537" s="281" t="s">
        <v>1858</v>
      </c>
      <c r="C537" s="281" t="s">
        <v>228</v>
      </c>
      <c r="D537" s="282">
        <v>60.09</v>
      </c>
    </row>
    <row r="538" spans="1:4" ht="15" x14ac:dyDescent="0.25">
      <c r="A538" s="281">
        <v>6259</v>
      </c>
      <c r="B538" s="281" t="s">
        <v>1859</v>
      </c>
      <c r="C538" s="281" t="s">
        <v>228</v>
      </c>
      <c r="D538" s="282">
        <v>256.69</v>
      </c>
    </row>
    <row r="539" spans="1:4" ht="15" x14ac:dyDescent="0.25">
      <c r="A539" s="281">
        <v>6879</v>
      </c>
      <c r="B539" s="281" t="s">
        <v>1860</v>
      </c>
      <c r="C539" s="281" t="s">
        <v>228</v>
      </c>
      <c r="D539" s="282">
        <v>216.31</v>
      </c>
    </row>
    <row r="540" spans="1:4" ht="15" x14ac:dyDescent="0.25">
      <c r="A540" s="281">
        <v>7030</v>
      </c>
      <c r="B540" s="281" t="s">
        <v>1861</v>
      </c>
      <c r="C540" s="281" t="s">
        <v>228</v>
      </c>
      <c r="D540" s="282">
        <v>266.08999999999997</v>
      </c>
    </row>
    <row r="541" spans="1:4" ht="15" x14ac:dyDescent="0.25">
      <c r="A541" s="281">
        <v>7042</v>
      </c>
      <c r="B541" s="281" t="s">
        <v>1862</v>
      </c>
      <c r="C541" s="281" t="s">
        <v>228</v>
      </c>
      <c r="D541" s="282">
        <v>25.06</v>
      </c>
    </row>
    <row r="542" spans="1:4" ht="15" x14ac:dyDescent="0.25">
      <c r="A542" s="281">
        <v>7049</v>
      </c>
      <c r="B542" s="281" t="s">
        <v>1863</v>
      </c>
      <c r="C542" s="281" t="s">
        <v>228</v>
      </c>
      <c r="D542" s="282">
        <v>226.89</v>
      </c>
    </row>
    <row r="543" spans="1:4" ht="15" x14ac:dyDescent="0.25">
      <c r="A543" s="281">
        <v>67826</v>
      </c>
      <c r="B543" s="281" t="s">
        <v>1864</v>
      </c>
      <c r="C543" s="281" t="s">
        <v>228</v>
      </c>
      <c r="D543" s="282">
        <v>189.13</v>
      </c>
    </row>
    <row r="544" spans="1:4" ht="15" x14ac:dyDescent="0.25">
      <c r="A544" s="281">
        <v>73417</v>
      </c>
      <c r="B544" s="281" t="s">
        <v>1865</v>
      </c>
      <c r="C544" s="281" t="s">
        <v>228</v>
      </c>
      <c r="D544" s="282">
        <v>190.06</v>
      </c>
    </row>
    <row r="545" spans="1:4" ht="15" x14ac:dyDescent="0.25">
      <c r="A545" s="281">
        <v>73436</v>
      </c>
      <c r="B545" s="281" t="s">
        <v>1866</v>
      </c>
      <c r="C545" s="281" t="s">
        <v>228</v>
      </c>
      <c r="D545" s="282">
        <v>167.33</v>
      </c>
    </row>
    <row r="546" spans="1:4" ht="15" x14ac:dyDescent="0.25">
      <c r="A546" s="281">
        <v>73467</v>
      </c>
      <c r="B546" s="281" t="s">
        <v>1867</v>
      </c>
      <c r="C546" s="281" t="s">
        <v>228</v>
      </c>
      <c r="D546" s="282">
        <v>249.28</v>
      </c>
    </row>
    <row r="547" spans="1:4" ht="15" x14ac:dyDescent="0.25">
      <c r="A547" s="281">
        <v>73536</v>
      </c>
      <c r="B547" s="281" t="s">
        <v>1868</v>
      </c>
      <c r="C547" s="281" t="s">
        <v>228</v>
      </c>
      <c r="D547" s="282">
        <v>21.19</v>
      </c>
    </row>
    <row r="548" spans="1:4" ht="15" x14ac:dyDescent="0.25">
      <c r="A548" s="281">
        <v>83362</v>
      </c>
      <c r="B548" s="281" t="s">
        <v>1869</v>
      </c>
      <c r="C548" s="281" t="s">
        <v>228</v>
      </c>
      <c r="D548" s="282">
        <v>275.7</v>
      </c>
    </row>
    <row r="549" spans="1:4" ht="15" x14ac:dyDescent="0.25">
      <c r="A549" s="281">
        <v>83765</v>
      </c>
      <c r="B549" s="281" t="s">
        <v>1870</v>
      </c>
      <c r="C549" s="281" t="s">
        <v>228</v>
      </c>
      <c r="D549" s="282">
        <v>104.26</v>
      </c>
    </row>
    <row r="550" spans="1:4" ht="15" x14ac:dyDescent="0.25">
      <c r="A550" s="281">
        <v>87445</v>
      </c>
      <c r="B550" s="281" t="s">
        <v>1871</v>
      </c>
      <c r="C550" s="281" t="s">
        <v>228</v>
      </c>
      <c r="D550" s="282">
        <v>5.2</v>
      </c>
    </row>
    <row r="551" spans="1:4" ht="15" x14ac:dyDescent="0.25">
      <c r="A551" s="281">
        <v>88386</v>
      </c>
      <c r="B551" s="281" t="s">
        <v>1872</v>
      </c>
      <c r="C551" s="281" t="s">
        <v>228</v>
      </c>
      <c r="D551" s="282">
        <v>4.1399999999999997</v>
      </c>
    </row>
    <row r="552" spans="1:4" ht="15" x14ac:dyDescent="0.25">
      <c r="A552" s="281">
        <v>88393</v>
      </c>
      <c r="B552" s="281" t="s">
        <v>1873</v>
      </c>
      <c r="C552" s="281" t="s">
        <v>228</v>
      </c>
      <c r="D552" s="282">
        <v>5.64</v>
      </c>
    </row>
    <row r="553" spans="1:4" ht="15" x14ac:dyDescent="0.25">
      <c r="A553" s="281">
        <v>88399</v>
      </c>
      <c r="B553" s="281" t="s">
        <v>1874</v>
      </c>
      <c r="C553" s="281" t="s">
        <v>228</v>
      </c>
      <c r="D553" s="282">
        <v>3.11</v>
      </c>
    </row>
    <row r="554" spans="1:4" ht="15" x14ac:dyDescent="0.25">
      <c r="A554" s="281">
        <v>88418</v>
      </c>
      <c r="B554" s="281" t="s">
        <v>1875</v>
      </c>
      <c r="C554" s="281" t="s">
        <v>228</v>
      </c>
      <c r="D554" s="282">
        <v>13.19</v>
      </c>
    </row>
    <row r="555" spans="1:4" ht="15" x14ac:dyDescent="0.25">
      <c r="A555" s="281">
        <v>88433</v>
      </c>
      <c r="B555" s="281" t="s">
        <v>1876</v>
      </c>
      <c r="C555" s="281" t="s">
        <v>228</v>
      </c>
      <c r="D555" s="282">
        <v>17.23</v>
      </c>
    </row>
    <row r="556" spans="1:4" ht="15" x14ac:dyDescent="0.25">
      <c r="A556" s="281">
        <v>88830</v>
      </c>
      <c r="B556" s="281" t="s">
        <v>1877</v>
      </c>
      <c r="C556" s="281" t="s">
        <v>228</v>
      </c>
      <c r="D556" s="282">
        <v>1.6</v>
      </c>
    </row>
    <row r="557" spans="1:4" ht="15" x14ac:dyDescent="0.25">
      <c r="A557" s="281">
        <v>88843</v>
      </c>
      <c r="B557" s="281" t="s">
        <v>1878</v>
      </c>
      <c r="C557" s="281" t="s">
        <v>228</v>
      </c>
      <c r="D557" s="282">
        <v>212.36</v>
      </c>
    </row>
    <row r="558" spans="1:4" ht="15" x14ac:dyDescent="0.25">
      <c r="A558" s="281">
        <v>88907</v>
      </c>
      <c r="B558" s="281" t="s">
        <v>1879</v>
      </c>
      <c r="C558" s="281" t="s">
        <v>228</v>
      </c>
      <c r="D558" s="282">
        <v>249.97</v>
      </c>
    </row>
    <row r="559" spans="1:4" ht="15" x14ac:dyDescent="0.25">
      <c r="A559" s="281">
        <v>89021</v>
      </c>
      <c r="B559" s="281" t="s">
        <v>1880</v>
      </c>
      <c r="C559" s="281" t="s">
        <v>228</v>
      </c>
      <c r="D559" s="282">
        <v>2.23</v>
      </c>
    </row>
    <row r="560" spans="1:4" ht="15" x14ac:dyDescent="0.25">
      <c r="A560" s="281">
        <v>89028</v>
      </c>
      <c r="B560" s="281" t="s">
        <v>1881</v>
      </c>
      <c r="C560" s="281" t="s">
        <v>228</v>
      </c>
      <c r="D560" s="282">
        <v>179.12</v>
      </c>
    </row>
    <row r="561" spans="1:4" ht="15" x14ac:dyDescent="0.25">
      <c r="A561" s="281">
        <v>89032</v>
      </c>
      <c r="B561" s="281" t="s">
        <v>1882</v>
      </c>
      <c r="C561" s="281" t="s">
        <v>228</v>
      </c>
      <c r="D561" s="282">
        <v>192.09</v>
      </c>
    </row>
    <row r="562" spans="1:4" ht="15" x14ac:dyDescent="0.25">
      <c r="A562" s="281">
        <v>89035</v>
      </c>
      <c r="B562" s="281" t="s">
        <v>1883</v>
      </c>
      <c r="C562" s="281" t="s">
        <v>228</v>
      </c>
      <c r="D562" s="282">
        <v>130.15</v>
      </c>
    </row>
    <row r="563" spans="1:4" ht="15" x14ac:dyDescent="0.25">
      <c r="A563" s="281">
        <v>89225</v>
      </c>
      <c r="B563" s="281" t="s">
        <v>1884</v>
      </c>
      <c r="C563" s="281" t="s">
        <v>228</v>
      </c>
      <c r="D563" s="282">
        <v>4.66</v>
      </c>
    </row>
    <row r="564" spans="1:4" ht="15" x14ac:dyDescent="0.25">
      <c r="A564" s="281">
        <v>89234</v>
      </c>
      <c r="B564" s="281" t="s">
        <v>1885</v>
      </c>
      <c r="C564" s="281" t="s">
        <v>228</v>
      </c>
      <c r="D564" s="282">
        <v>580.77</v>
      </c>
    </row>
    <row r="565" spans="1:4" ht="15" x14ac:dyDescent="0.25">
      <c r="A565" s="281">
        <v>89242</v>
      </c>
      <c r="B565" s="281" t="s">
        <v>1886</v>
      </c>
      <c r="C565" s="281" t="s">
        <v>228</v>
      </c>
      <c r="D565" s="283">
        <v>1371.45</v>
      </c>
    </row>
    <row r="566" spans="1:4" ht="15" x14ac:dyDescent="0.25">
      <c r="A566" s="281">
        <v>89250</v>
      </c>
      <c r="B566" s="281" t="s">
        <v>1887</v>
      </c>
      <c r="C566" s="281" t="s">
        <v>228</v>
      </c>
      <c r="D566" s="283">
        <v>1188.03</v>
      </c>
    </row>
    <row r="567" spans="1:4" ht="15" x14ac:dyDescent="0.25">
      <c r="A567" s="281">
        <v>89257</v>
      </c>
      <c r="B567" s="281" t="s">
        <v>1888</v>
      </c>
      <c r="C567" s="281" t="s">
        <v>228</v>
      </c>
      <c r="D567" s="282">
        <v>329.55</v>
      </c>
    </row>
    <row r="568" spans="1:4" ht="15" x14ac:dyDescent="0.25">
      <c r="A568" s="281">
        <v>89272</v>
      </c>
      <c r="B568" s="281" t="s">
        <v>1889</v>
      </c>
      <c r="C568" s="281" t="s">
        <v>228</v>
      </c>
      <c r="D568" s="282">
        <v>217.29</v>
      </c>
    </row>
    <row r="569" spans="1:4" ht="15" x14ac:dyDescent="0.25">
      <c r="A569" s="281">
        <v>89278</v>
      </c>
      <c r="B569" s="281" t="s">
        <v>1890</v>
      </c>
      <c r="C569" s="281" t="s">
        <v>228</v>
      </c>
      <c r="D569" s="282">
        <v>12.06</v>
      </c>
    </row>
    <row r="570" spans="1:4" ht="15" x14ac:dyDescent="0.25">
      <c r="A570" s="281">
        <v>89843</v>
      </c>
      <c r="B570" s="281" t="s">
        <v>1891</v>
      </c>
      <c r="C570" s="281" t="s">
        <v>228</v>
      </c>
      <c r="D570" s="282">
        <v>217.3</v>
      </c>
    </row>
    <row r="571" spans="1:4" ht="15" x14ac:dyDescent="0.25">
      <c r="A571" s="281">
        <v>89876</v>
      </c>
      <c r="B571" s="281" t="s">
        <v>1892</v>
      </c>
      <c r="C571" s="281" t="s">
        <v>228</v>
      </c>
      <c r="D571" s="282">
        <v>332.84</v>
      </c>
    </row>
    <row r="572" spans="1:4" ht="15" x14ac:dyDescent="0.25">
      <c r="A572" s="281">
        <v>89883</v>
      </c>
      <c r="B572" s="281" t="s">
        <v>1893</v>
      </c>
      <c r="C572" s="281" t="s">
        <v>228</v>
      </c>
      <c r="D572" s="282">
        <v>367.6</v>
      </c>
    </row>
    <row r="573" spans="1:4" ht="15" x14ac:dyDescent="0.25">
      <c r="A573" s="281">
        <v>90586</v>
      </c>
      <c r="B573" s="281" t="s">
        <v>252</v>
      </c>
      <c r="C573" s="281" t="s">
        <v>228</v>
      </c>
      <c r="D573" s="282">
        <v>1.18</v>
      </c>
    </row>
    <row r="574" spans="1:4" ht="15" x14ac:dyDescent="0.25">
      <c r="A574" s="281">
        <v>90625</v>
      </c>
      <c r="B574" s="281" t="s">
        <v>1894</v>
      </c>
      <c r="C574" s="281" t="s">
        <v>228</v>
      </c>
      <c r="D574" s="282">
        <v>8.11</v>
      </c>
    </row>
    <row r="575" spans="1:4" ht="15" x14ac:dyDescent="0.25">
      <c r="A575" s="281">
        <v>90631</v>
      </c>
      <c r="B575" s="281" t="s">
        <v>1895</v>
      </c>
      <c r="C575" s="281" t="s">
        <v>228</v>
      </c>
      <c r="D575" s="282">
        <v>146.16999999999999</v>
      </c>
    </row>
    <row r="576" spans="1:4" ht="15" x14ac:dyDescent="0.25">
      <c r="A576" s="281">
        <v>90637</v>
      </c>
      <c r="B576" s="281" t="s">
        <v>1896</v>
      </c>
      <c r="C576" s="281" t="s">
        <v>228</v>
      </c>
      <c r="D576" s="282">
        <v>13.58</v>
      </c>
    </row>
    <row r="577" spans="1:4" ht="15" x14ac:dyDescent="0.25">
      <c r="A577" s="281">
        <v>90643</v>
      </c>
      <c r="B577" s="281" t="s">
        <v>1897</v>
      </c>
      <c r="C577" s="281" t="s">
        <v>228</v>
      </c>
      <c r="D577" s="282">
        <v>25.82</v>
      </c>
    </row>
    <row r="578" spans="1:4" ht="15" x14ac:dyDescent="0.25">
      <c r="A578" s="281">
        <v>90650</v>
      </c>
      <c r="B578" s="281" t="s">
        <v>1898</v>
      </c>
      <c r="C578" s="281" t="s">
        <v>228</v>
      </c>
      <c r="D578" s="282">
        <v>9.94</v>
      </c>
    </row>
    <row r="579" spans="1:4" ht="15" x14ac:dyDescent="0.25">
      <c r="A579" s="281">
        <v>90656</v>
      </c>
      <c r="B579" s="281" t="s">
        <v>1899</v>
      </c>
      <c r="C579" s="281" t="s">
        <v>228</v>
      </c>
      <c r="D579" s="282">
        <v>13.44</v>
      </c>
    </row>
    <row r="580" spans="1:4" ht="15" x14ac:dyDescent="0.25">
      <c r="A580" s="281">
        <v>90662</v>
      </c>
      <c r="B580" s="281" t="s">
        <v>1900</v>
      </c>
      <c r="C580" s="281" t="s">
        <v>228</v>
      </c>
      <c r="D580" s="282">
        <v>14.06</v>
      </c>
    </row>
    <row r="581" spans="1:4" ht="15" x14ac:dyDescent="0.25">
      <c r="A581" s="281">
        <v>90668</v>
      </c>
      <c r="B581" s="281" t="s">
        <v>1901</v>
      </c>
      <c r="C581" s="281" t="s">
        <v>228</v>
      </c>
      <c r="D581" s="282">
        <v>33.21</v>
      </c>
    </row>
    <row r="582" spans="1:4" ht="15" x14ac:dyDescent="0.25">
      <c r="A582" s="281">
        <v>90674</v>
      </c>
      <c r="B582" s="281" t="s">
        <v>1902</v>
      </c>
      <c r="C582" s="281" t="s">
        <v>228</v>
      </c>
      <c r="D582" s="282">
        <v>681.16</v>
      </c>
    </row>
    <row r="583" spans="1:4" ht="15" x14ac:dyDescent="0.25">
      <c r="A583" s="281">
        <v>90680</v>
      </c>
      <c r="B583" s="281" t="s">
        <v>1903</v>
      </c>
      <c r="C583" s="281" t="s">
        <v>228</v>
      </c>
      <c r="D583" s="282">
        <v>411.32</v>
      </c>
    </row>
    <row r="584" spans="1:4" ht="15" x14ac:dyDescent="0.25">
      <c r="A584" s="281">
        <v>90686</v>
      </c>
      <c r="B584" s="281" t="s">
        <v>1904</v>
      </c>
      <c r="C584" s="281" t="s">
        <v>228</v>
      </c>
      <c r="D584" s="282">
        <v>148.9</v>
      </c>
    </row>
    <row r="585" spans="1:4" ht="15" x14ac:dyDescent="0.25">
      <c r="A585" s="281">
        <v>90692</v>
      </c>
      <c r="B585" s="281" t="s">
        <v>1905</v>
      </c>
      <c r="C585" s="281" t="s">
        <v>228</v>
      </c>
      <c r="D585" s="282">
        <v>126.4</v>
      </c>
    </row>
    <row r="586" spans="1:4" ht="15" x14ac:dyDescent="0.25">
      <c r="A586" s="281">
        <v>90964</v>
      </c>
      <c r="B586" s="281" t="s">
        <v>1906</v>
      </c>
      <c r="C586" s="281" t="s">
        <v>228</v>
      </c>
      <c r="D586" s="282">
        <v>32.68</v>
      </c>
    </row>
    <row r="587" spans="1:4" ht="15" x14ac:dyDescent="0.25">
      <c r="A587" s="281">
        <v>90972</v>
      </c>
      <c r="B587" s="281" t="s">
        <v>1907</v>
      </c>
      <c r="C587" s="281" t="s">
        <v>228</v>
      </c>
      <c r="D587" s="282">
        <v>77.98</v>
      </c>
    </row>
    <row r="588" spans="1:4" ht="15" x14ac:dyDescent="0.25">
      <c r="A588" s="281">
        <v>90979</v>
      </c>
      <c r="B588" s="281" t="s">
        <v>1908</v>
      </c>
      <c r="C588" s="281" t="s">
        <v>228</v>
      </c>
      <c r="D588" s="282">
        <v>201.34</v>
      </c>
    </row>
    <row r="589" spans="1:4" ht="15" x14ac:dyDescent="0.25">
      <c r="A589" s="281">
        <v>90991</v>
      </c>
      <c r="B589" s="281" t="s">
        <v>1909</v>
      </c>
      <c r="C589" s="281" t="s">
        <v>228</v>
      </c>
      <c r="D589" s="282">
        <v>206.05</v>
      </c>
    </row>
    <row r="590" spans="1:4" ht="15" x14ac:dyDescent="0.25">
      <c r="A590" s="281">
        <v>90999</v>
      </c>
      <c r="B590" s="281" t="s">
        <v>1910</v>
      </c>
      <c r="C590" s="281" t="s">
        <v>228</v>
      </c>
      <c r="D590" s="282">
        <v>102.83</v>
      </c>
    </row>
    <row r="591" spans="1:4" ht="15" x14ac:dyDescent="0.25">
      <c r="A591" s="281">
        <v>91031</v>
      </c>
      <c r="B591" s="281" t="s">
        <v>1911</v>
      </c>
      <c r="C591" s="281" t="s">
        <v>228</v>
      </c>
      <c r="D591" s="282">
        <v>260.29000000000002</v>
      </c>
    </row>
    <row r="592" spans="1:4" ht="15" x14ac:dyDescent="0.25">
      <c r="A592" s="281">
        <v>91277</v>
      </c>
      <c r="B592" s="281" t="s">
        <v>1912</v>
      </c>
      <c r="C592" s="281" t="s">
        <v>228</v>
      </c>
      <c r="D592" s="282">
        <v>9.9600000000000009</v>
      </c>
    </row>
    <row r="593" spans="1:4" ht="15" x14ac:dyDescent="0.25">
      <c r="A593" s="281">
        <v>91283</v>
      </c>
      <c r="B593" s="281" t="s">
        <v>1913</v>
      </c>
      <c r="C593" s="281" t="s">
        <v>228</v>
      </c>
      <c r="D593" s="282">
        <v>10.9</v>
      </c>
    </row>
    <row r="594" spans="1:4" ht="15" x14ac:dyDescent="0.25">
      <c r="A594" s="281">
        <v>91386</v>
      </c>
      <c r="B594" s="281" t="s">
        <v>1914</v>
      </c>
      <c r="C594" s="281" t="s">
        <v>228</v>
      </c>
      <c r="D594" s="282">
        <v>269.61</v>
      </c>
    </row>
    <row r="595" spans="1:4" ht="15" x14ac:dyDescent="0.25">
      <c r="A595" s="281">
        <v>91533</v>
      </c>
      <c r="B595" s="281" t="s">
        <v>1915</v>
      </c>
      <c r="C595" s="281" t="s">
        <v>228</v>
      </c>
      <c r="D595" s="282">
        <v>36.93</v>
      </c>
    </row>
    <row r="596" spans="1:4" ht="15" x14ac:dyDescent="0.25">
      <c r="A596" s="281">
        <v>91634</v>
      </c>
      <c r="B596" s="281" t="s">
        <v>1916</v>
      </c>
      <c r="C596" s="281" t="s">
        <v>228</v>
      </c>
      <c r="D596" s="282">
        <v>236.62</v>
      </c>
    </row>
    <row r="597" spans="1:4" ht="15" x14ac:dyDescent="0.25">
      <c r="A597" s="281">
        <v>91645</v>
      </c>
      <c r="B597" s="281" t="s">
        <v>1917</v>
      </c>
      <c r="C597" s="281" t="s">
        <v>228</v>
      </c>
      <c r="D597" s="282">
        <v>471.69</v>
      </c>
    </row>
    <row r="598" spans="1:4" ht="15" x14ac:dyDescent="0.25">
      <c r="A598" s="281">
        <v>91692</v>
      </c>
      <c r="B598" s="281" t="s">
        <v>1918</v>
      </c>
      <c r="C598" s="281" t="s">
        <v>228</v>
      </c>
      <c r="D598" s="282">
        <v>29.94</v>
      </c>
    </row>
    <row r="599" spans="1:4" ht="15" x14ac:dyDescent="0.25">
      <c r="A599" s="281">
        <v>92043</v>
      </c>
      <c r="B599" s="281" t="s">
        <v>1919</v>
      </c>
      <c r="C599" s="281" t="s">
        <v>228</v>
      </c>
      <c r="D599" s="282">
        <v>13.19</v>
      </c>
    </row>
    <row r="600" spans="1:4" ht="15" x14ac:dyDescent="0.25">
      <c r="A600" s="281">
        <v>92106</v>
      </c>
      <c r="B600" s="281" t="s">
        <v>1920</v>
      </c>
      <c r="C600" s="281" t="s">
        <v>228</v>
      </c>
      <c r="D600" s="282">
        <v>338.52</v>
      </c>
    </row>
    <row r="601" spans="1:4" ht="15" x14ac:dyDescent="0.25">
      <c r="A601" s="281">
        <v>92112</v>
      </c>
      <c r="B601" s="281" t="s">
        <v>1921</v>
      </c>
      <c r="C601" s="281" t="s">
        <v>228</v>
      </c>
      <c r="D601" s="282">
        <v>3.08</v>
      </c>
    </row>
    <row r="602" spans="1:4" ht="15" x14ac:dyDescent="0.25">
      <c r="A602" s="281">
        <v>92118</v>
      </c>
      <c r="B602" s="281" t="s">
        <v>1922</v>
      </c>
      <c r="C602" s="281" t="s">
        <v>228</v>
      </c>
      <c r="D602" s="282">
        <v>0.41</v>
      </c>
    </row>
    <row r="603" spans="1:4" ht="15" x14ac:dyDescent="0.25">
      <c r="A603" s="281">
        <v>92138</v>
      </c>
      <c r="B603" s="281" t="s">
        <v>1923</v>
      </c>
      <c r="C603" s="281" t="s">
        <v>228</v>
      </c>
      <c r="D603" s="282">
        <v>96.3</v>
      </c>
    </row>
    <row r="604" spans="1:4" ht="15" x14ac:dyDescent="0.25">
      <c r="A604" s="281">
        <v>92145</v>
      </c>
      <c r="B604" s="281" t="s">
        <v>1924</v>
      </c>
      <c r="C604" s="281" t="s">
        <v>228</v>
      </c>
      <c r="D604" s="282">
        <v>79.25</v>
      </c>
    </row>
    <row r="605" spans="1:4" ht="15" x14ac:dyDescent="0.25">
      <c r="A605" s="281">
        <v>92242</v>
      </c>
      <c r="B605" s="281" t="s">
        <v>1925</v>
      </c>
      <c r="C605" s="281" t="s">
        <v>228</v>
      </c>
      <c r="D605" s="282">
        <v>409.45</v>
      </c>
    </row>
    <row r="606" spans="1:4" ht="15" x14ac:dyDescent="0.25">
      <c r="A606" s="281">
        <v>92716</v>
      </c>
      <c r="B606" s="281" t="s">
        <v>1926</v>
      </c>
      <c r="C606" s="281" t="s">
        <v>228</v>
      </c>
      <c r="D606" s="282">
        <v>99.44</v>
      </c>
    </row>
    <row r="607" spans="1:4" ht="15" x14ac:dyDescent="0.25">
      <c r="A607" s="281">
        <v>92960</v>
      </c>
      <c r="B607" s="281" t="s">
        <v>1927</v>
      </c>
      <c r="C607" s="281" t="s">
        <v>228</v>
      </c>
      <c r="D607" s="282">
        <v>19.18</v>
      </c>
    </row>
    <row r="608" spans="1:4" ht="15" x14ac:dyDescent="0.25">
      <c r="A608" s="281">
        <v>92966</v>
      </c>
      <c r="B608" s="281" t="s">
        <v>1928</v>
      </c>
      <c r="C608" s="281" t="s">
        <v>228</v>
      </c>
      <c r="D608" s="282">
        <v>30.2</v>
      </c>
    </row>
    <row r="609" spans="1:4" ht="15" x14ac:dyDescent="0.25">
      <c r="A609" s="281">
        <v>93224</v>
      </c>
      <c r="B609" s="281" t="s">
        <v>1929</v>
      </c>
      <c r="C609" s="281" t="s">
        <v>228</v>
      </c>
      <c r="D609" s="283">
        <v>1013.75</v>
      </c>
    </row>
    <row r="610" spans="1:4" ht="15" x14ac:dyDescent="0.25">
      <c r="A610" s="281">
        <v>93233</v>
      </c>
      <c r="B610" s="281" t="s">
        <v>1930</v>
      </c>
      <c r="C610" s="281" t="s">
        <v>228</v>
      </c>
      <c r="D610" s="282">
        <v>5.51</v>
      </c>
    </row>
    <row r="611" spans="1:4" ht="15" x14ac:dyDescent="0.25">
      <c r="A611" s="281">
        <v>93272</v>
      </c>
      <c r="B611" s="281" t="s">
        <v>1931</v>
      </c>
      <c r="C611" s="281" t="s">
        <v>228</v>
      </c>
      <c r="D611" s="282">
        <v>103.24</v>
      </c>
    </row>
    <row r="612" spans="1:4" ht="15" x14ac:dyDescent="0.25">
      <c r="A612" s="281">
        <v>93281</v>
      </c>
      <c r="B612" s="281" t="s">
        <v>1932</v>
      </c>
      <c r="C612" s="281" t="s">
        <v>228</v>
      </c>
      <c r="D612" s="282">
        <v>27.1</v>
      </c>
    </row>
    <row r="613" spans="1:4" ht="15" x14ac:dyDescent="0.25">
      <c r="A613" s="281">
        <v>93287</v>
      </c>
      <c r="B613" s="281" t="s">
        <v>1933</v>
      </c>
      <c r="C613" s="281" t="s">
        <v>228</v>
      </c>
      <c r="D613" s="282">
        <v>347.69</v>
      </c>
    </row>
    <row r="614" spans="1:4" ht="15" x14ac:dyDescent="0.25">
      <c r="A614" s="281">
        <v>93402</v>
      </c>
      <c r="B614" s="281" t="s">
        <v>1934</v>
      </c>
      <c r="C614" s="281" t="s">
        <v>228</v>
      </c>
      <c r="D614" s="282">
        <v>272.35000000000002</v>
      </c>
    </row>
    <row r="615" spans="1:4" ht="15" x14ac:dyDescent="0.25">
      <c r="A615" s="281">
        <v>93408</v>
      </c>
      <c r="B615" s="281" t="s">
        <v>1935</v>
      </c>
      <c r="C615" s="281" t="s">
        <v>228</v>
      </c>
      <c r="D615" s="282">
        <v>87.92</v>
      </c>
    </row>
    <row r="616" spans="1:4" ht="15" x14ac:dyDescent="0.25">
      <c r="A616" s="281">
        <v>93415</v>
      </c>
      <c r="B616" s="281" t="s">
        <v>1936</v>
      </c>
      <c r="C616" s="281" t="s">
        <v>228</v>
      </c>
      <c r="D616" s="282">
        <v>15.55</v>
      </c>
    </row>
    <row r="617" spans="1:4" ht="15" x14ac:dyDescent="0.25">
      <c r="A617" s="281">
        <v>93421</v>
      </c>
      <c r="B617" s="281" t="s">
        <v>1937</v>
      </c>
      <c r="C617" s="281" t="s">
        <v>228</v>
      </c>
      <c r="D617" s="282">
        <v>76.55</v>
      </c>
    </row>
    <row r="618" spans="1:4" ht="15" x14ac:dyDescent="0.25">
      <c r="A618" s="281">
        <v>93427</v>
      </c>
      <c r="B618" s="281" t="s">
        <v>1938</v>
      </c>
      <c r="C618" s="281" t="s">
        <v>228</v>
      </c>
      <c r="D618" s="282">
        <v>173.14</v>
      </c>
    </row>
    <row r="619" spans="1:4" ht="15" x14ac:dyDescent="0.25">
      <c r="A619" s="281">
        <v>93433</v>
      </c>
      <c r="B619" s="281" t="s">
        <v>1939</v>
      </c>
      <c r="C619" s="281" t="s">
        <v>228</v>
      </c>
      <c r="D619" s="283">
        <v>2702.13</v>
      </c>
    </row>
    <row r="620" spans="1:4" ht="15" x14ac:dyDescent="0.25">
      <c r="A620" s="281">
        <v>93439</v>
      </c>
      <c r="B620" s="281" t="s">
        <v>1940</v>
      </c>
      <c r="C620" s="281" t="s">
        <v>228</v>
      </c>
      <c r="D620" s="282">
        <v>275.39</v>
      </c>
    </row>
    <row r="621" spans="1:4" ht="15" x14ac:dyDescent="0.25">
      <c r="A621" s="281">
        <v>95121</v>
      </c>
      <c r="B621" s="281" t="s">
        <v>1941</v>
      </c>
      <c r="C621" s="281" t="s">
        <v>228</v>
      </c>
      <c r="D621" s="282">
        <v>379.34</v>
      </c>
    </row>
    <row r="622" spans="1:4" ht="15" x14ac:dyDescent="0.25">
      <c r="A622" s="281">
        <v>95127</v>
      </c>
      <c r="B622" s="281" t="s">
        <v>1942</v>
      </c>
      <c r="C622" s="281" t="s">
        <v>228</v>
      </c>
      <c r="D622" s="282">
        <v>217.62</v>
      </c>
    </row>
    <row r="623" spans="1:4" ht="15" x14ac:dyDescent="0.25">
      <c r="A623" s="281">
        <v>95133</v>
      </c>
      <c r="B623" s="281" t="s">
        <v>1943</v>
      </c>
      <c r="C623" s="281" t="s">
        <v>228</v>
      </c>
      <c r="D623" s="282">
        <v>180.8</v>
      </c>
    </row>
    <row r="624" spans="1:4" ht="15" x14ac:dyDescent="0.25">
      <c r="A624" s="281">
        <v>95139</v>
      </c>
      <c r="B624" s="281" t="s">
        <v>1944</v>
      </c>
      <c r="C624" s="281" t="s">
        <v>228</v>
      </c>
      <c r="D624" s="282">
        <v>0.06</v>
      </c>
    </row>
    <row r="625" spans="1:4" ht="15" x14ac:dyDescent="0.25">
      <c r="A625" s="281">
        <v>95212</v>
      </c>
      <c r="B625" s="281" t="s">
        <v>1945</v>
      </c>
      <c r="C625" s="281" t="s">
        <v>228</v>
      </c>
      <c r="D625" s="282">
        <v>113.62</v>
      </c>
    </row>
    <row r="626" spans="1:4" ht="15" x14ac:dyDescent="0.25">
      <c r="A626" s="281">
        <v>95258</v>
      </c>
      <c r="B626" s="281" t="s">
        <v>1946</v>
      </c>
      <c r="C626" s="281" t="s">
        <v>228</v>
      </c>
      <c r="D626" s="282">
        <v>29.6</v>
      </c>
    </row>
    <row r="627" spans="1:4" ht="15" x14ac:dyDescent="0.25">
      <c r="A627" s="281">
        <v>95264</v>
      </c>
      <c r="B627" s="281" t="s">
        <v>1947</v>
      </c>
      <c r="C627" s="281" t="s">
        <v>228</v>
      </c>
      <c r="D627" s="282">
        <v>6.29</v>
      </c>
    </row>
    <row r="628" spans="1:4" ht="15" x14ac:dyDescent="0.25">
      <c r="A628" s="281">
        <v>95270</v>
      </c>
      <c r="B628" s="281" t="s">
        <v>1948</v>
      </c>
      <c r="C628" s="281" t="s">
        <v>228</v>
      </c>
      <c r="D628" s="282">
        <v>9.5500000000000007</v>
      </c>
    </row>
    <row r="629" spans="1:4" ht="15" x14ac:dyDescent="0.25">
      <c r="A629" s="281">
        <v>95276</v>
      </c>
      <c r="B629" s="281" t="s">
        <v>1949</v>
      </c>
      <c r="C629" s="281" t="s">
        <v>228</v>
      </c>
      <c r="D629" s="282">
        <v>2.74</v>
      </c>
    </row>
    <row r="630" spans="1:4" ht="15" x14ac:dyDescent="0.25">
      <c r="A630" s="281">
        <v>95282</v>
      </c>
      <c r="B630" s="281" t="s">
        <v>1950</v>
      </c>
      <c r="C630" s="281" t="s">
        <v>228</v>
      </c>
      <c r="D630" s="282">
        <v>9.6999999999999993</v>
      </c>
    </row>
    <row r="631" spans="1:4" ht="15" x14ac:dyDescent="0.25">
      <c r="A631" s="281">
        <v>95620</v>
      </c>
      <c r="B631" s="281" t="s">
        <v>1951</v>
      </c>
      <c r="C631" s="281" t="s">
        <v>228</v>
      </c>
      <c r="D631" s="282">
        <v>28.9</v>
      </c>
    </row>
    <row r="632" spans="1:4" ht="15" x14ac:dyDescent="0.25">
      <c r="A632" s="281">
        <v>95631</v>
      </c>
      <c r="B632" s="281" t="s">
        <v>1952</v>
      </c>
      <c r="C632" s="281" t="s">
        <v>228</v>
      </c>
      <c r="D632" s="282">
        <v>235.57</v>
      </c>
    </row>
    <row r="633" spans="1:4" ht="15" x14ac:dyDescent="0.25">
      <c r="A633" s="281">
        <v>95702</v>
      </c>
      <c r="B633" s="281" t="s">
        <v>1953</v>
      </c>
      <c r="C633" s="281" t="s">
        <v>228</v>
      </c>
      <c r="D633" s="282">
        <v>43.94</v>
      </c>
    </row>
    <row r="634" spans="1:4" ht="15" x14ac:dyDescent="0.25">
      <c r="A634" s="281">
        <v>95708</v>
      </c>
      <c r="B634" s="281" t="s">
        <v>1954</v>
      </c>
      <c r="C634" s="281" t="s">
        <v>228</v>
      </c>
      <c r="D634" s="282">
        <v>143.27000000000001</v>
      </c>
    </row>
    <row r="635" spans="1:4" ht="15" x14ac:dyDescent="0.25">
      <c r="A635" s="281">
        <v>95714</v>
      </c>
      <c r="B635" s="281" t="s">
        <v>1955</v>
      </c>
      <c r="C635" s="281" t="s">
        <v>228</v>
      </c>
      <c r="D635" s="282">
        <v>256.82</v>
      </c>
    </row>
    <row r="636" spans="1:4" ht="15" x14ac:dyDescent="0.25">
      <c r="A636" s="281">
        <v>95720</v>
      </c>
      <c r="B636" s="281" t="s">
        <v>1956</v>
      </c>
      <c r="C636" s="281" t="s">
        <v>228</v>
      </c>
      <c r="D636" s="282">
        <v>251.84</v>
      </c>
    </row>
    <row r="637" spans="1:4" ht="15" x14ac:dyDescent="0.25">
      <c r="A637" s="281">
        <v>95872</v>
      </c>
      <c r="B637" s="281" t="s">
        <v>1957</v>
      </c>
      <c r="C637" s="281" t="s">
        <v>228</v>
      </c>
      <c r="D637" s="282">
        <v>293.47000000000003</v>
      </c>
    </row>
    <row r="638" spans="1:4" ht="15" x14ac:dyDescent="0.25">
      <c r="A638" s="281">
        <v>96013</v>
      </c>
      <c r="B638" s="281" t="s">
        <v>1958</v>
      </c>
      <c r="C638" s="281" t="s">
        <v>228</v>
      </c>
      <c r="D638" s="282">
        <v>180.16</v>
      </c>
    </row>
    <row r="639" spans="1:4" ht="15" x14ac:dyDescent="0.25">
      <c r="A639" s="281">
        <v>96020</v>
      </c>
      <c r="B639" s="281" t="s">
        <v>1959</v>
      </c>
      <c r="C639" s="281" t="s">
        <v>228</v>
      </c>
      <c r="D639" s="282">
        <v>179.69</v>
      </c>
    </row>
    <row r="640" spans="1:4" ht="15" x14ac:dyDescent="0.25">
      <c r="A640" s="281">
        <v>96028</v>
      </c>
      <c r="B640" s="281" t="s">
        <v>1960</v>
      </c>
      <c r="C640" s="281" t="s">
        <v>228</v>
      </c>
      <c r="D640" s="282">
        <v>138.01</v>
      </c>
    </row>
    <row r="641" spans="1:4" ht="15" x14ac:dyDescent="0.25">
      <c r="A641" s="281">
        <v>96035</v>
      </c>
      <c r="B641" s="281" t="s">
        <v>1961</v>
      </c>
      <c r="C641" s="281" t="s">
        <v>228</v>
      </c>
      <c r="D641" s="282">
        <v>280.05</v>
      </c>
    </row>
    <row r="642" spans="1:4" ht="15" x14ac:dyDescent="0.25">
      <c r="A642" s="281">
        <v>96157</v>
      </c>
      <c r="B642" s="281" t="s">
        <v>1962</v>
      </c>
      <c r="C642" s="281" t="s">
        <v>228</v>
      </c>
      <c r="D642" s="282">
        <v>138.47999999999999</v>
      </c>
    </row>
    <row r="643" spans="1:4" ht="15" x14ac:dyDescent="0.25">
      <c r="A643" s="281">
        <v>96158</v>
      </c>
      <c r="B643" s="281" t="s">
        <v>1963</v>
      </c>
      <c r="C643" s="281" t="s">
        <v>228</v>
      </c>
      <c r="D643" s="282">
        <v>139.29</v>
      </c>
    </row>
    <row r="644" spans="1:4" ht="15" x14ac:dyDescent="0.25">
      <c r="A644" s="281">
        <v>96245</v>
      </c>
      <c r="B644" s="281" t="s">
        <v>1964</v>
      </c>
      <c r="C644" s="281" t="s">
        <v>228</v>
      </c>
      <c r="D644" s="282">
        <v>116.41</v>
      </c>
    </row>
    <row r="645" spans="1:4" ht="15" x14ac:dyDescent="0.25">
      <c r="A645" s="281">
        <v>96463</v>
      </c>
      <c r="B645" s="281" t="s">
        <v>1965</v>
      </c>
      <c r="C645" s="281" t="s">
        <v>228</v>
      </c>
      <c r="D645" s="282">
        <v>223.4</v>
      </c>
    </row>
    <row r="646" spans="1:4" ht="15" x14ac:dyDescent="0.25">
      <c r="A646" s="281">
        <v>98764</v>
      </c>
      <c r="B646" s="281" t="s">
        <v>1966</v>
      </c>
      <c r="C646" s="281" t="s">
        <v>228</v>
      </c>
      <c r="D646" s="282">
        <v>3.52</v>
      </c>
    </row>
    <row r="647" spans="1:4" ht="15" x14ac:dyDescent="0.25">
      <c r="A647" s="281">
        <v>99833</v>
      </c>
      <c r="B647" s="281" t="s">
        <v>1967</v>
      </c>
      <c r="C647" s="281" t="s">
        <v>228</v>
      </c>
      <c r="D647" s="282">
        <v>1.76</v>
      </c>
    </row>
    <row r="648" spans="1:4" ht="15" x14ac:dyDescent="0.25">
      <c r="A648" s="281">
        <v>100641</v>
      </c>
      <c r="B648" s="281" t="s">
        <v>1968</v>
      </c>
      <c r="C648" s="281" t="s">
        <v>228</v>
      </c>
      <c r="D648" s="283">
        <v>4853.62</v>
      </c>
    </row>
    <row r="649" spans="1:4" ht="15" x14ac:dyDescent="0.25">
      <c r="A649" s="281">
        <v>100647</v>
      </c>
      <c r="B649" s="281" t="s">
        <v>1969</v>
      </c>
      <c r="C649" s="281" t="s">
        <v>228</v>
      </c>
      <c r="D649" s="283">
        <v>6673.78</v>
      </c>
    </row>
    <row r="650" spans="1:4" ht="15" x14ac:dyDescent="0.25">
      <c r="A650" s="281">
        <v>102275</v>
      </c>
      <c r="B650" s="281" t="s">
        <v>1970</v>
      </c>
      <c r="C650" s="281" t="s">
        <v>228</v>
      </c>
      <c r="D650" s="282">
        <v>28.88</v>
      </c>
    </row>
    <row r="651" spans="1:4" ht="15" x14ac:dyDescent="0.25">
      <c r="A651" s="281">
        <v>104091</v>
      </c>
      <c r="B651" s="281" t="s">
        <v>1971</v>
      </c>
      <c r="C651" s="281" t="s">
        <v>228</v>
      </c>
      <c r="D651" s="282">
        <v>0.66</v>
      </c>
    </row>
    <row r="652" spans="1:4" ht="15" x14ac:dyDescent="0.25">
      <c r="A652" s="281">
        <v>104097</v>
      </c>
      <c r="B652" s="281" t="s">
        <v>1972</v>
      </c>
      <c r="C652" s="281" t="s">
        <v>228</v>
      </c>
      <c r="D652" s="282">
        <v>0.93</v>
      </c>
    </row>
    <row r="653" spans="1:4" ht="15" x14ac:dyDescent="0.25">
      <c r="A653" s="281">
        <v>5632</v>
      </c>
      <c r="B653" s="281" t="s">
        <v>1973</v>
      </c>
      <c r="C653" s="281" t="s">
        <v>227</v>
      </c>
      <c r="D653" s="282">
        <v>91.33</v>
      </c>
    </row>
    <row r="654" spans="1:4" ht="15" x14ac:dyDescent="0.25">
      <c r="A654" s="281">
        <v>5679</v>
      </c>
      <c r="B654" s="281" t="s">
        <v>1974</v>
      </c>
      <c r="C654" s="281" t="s">
        <v>227</v>
      </c>
      <c r="D654" s="282">
        <v>64.87</v>
      </c>
    </row>
    <row r="655" spans="1:4" ht="15" x14ac:dyDescent="0.25">
      <c r="A655" s="281">
        <v>5681</v>
      </c>
      <c r="B655" s="281" t="s">
        <v>1975</v>
      </c>
      <c r="C655" s="281" t="s">
        <v>227</v>
      </c>
      <c r="D655" s="282">
        <v>61.46</v>
      </c>
    </row>
    <row r="656" spans="1:4" ht="15" x14ac:dyDescent="0.25">
      <c r="A656" s="281">
        <v>5685</v>
      </c>
      <c r="B656" s="281" t="s">
        <v>1976</v>
      </c>
      <c r="C656" s="281" t="s">
        <v>227</v>
      </c>
      <c r="D656" s="282">
        <v>67.78</v>
      </c>
    </row>
    <row r="657" spans="1:4" ht="15" x14ac:dyDescent="0.25">
      <c r="A657" s="281">
        <v>5690</v>
      </c>
      <c r="B657" s="281" t="s">
        <v>1977</v>
      </c>
      <c r="C657" s="281" t="s">
        <v>227</v>
      </c>
      <c r="D657" s="282">
        <v>4.09</v>
      </c>
    </row>
    <row r="658" spans="1:4" ht="15" x14ac:dyDescent="0.25">
      <c r="A658" s="281">
        <v>5806</v>
      </c>
      <c r="B658" s="281" t="s">
        <v>1978</v>
      </c>
      <c r="C658" s="281" t="s">
        <v>227</v>
      </c>
      <c r="D658" s="282">
        <v>0.4</v>
      </c>
    </row>
    <row r="659" spans="1:4" ht="15" x14ac:dyDescent="0.25">
      <c r="A659" s="281">
        <v>5826</v>
      </c>
      <c r="B659" s="281" t="s">
        <v>1979</v>
      </c>
      <c r="C659" s="281" t="s">
        <v>227</v>
      </c>
      <c r="D659" s="282">
        <v>63.7</v>
      </c>
    </row>
    <row r="660" spans="1:4" ht="15" x14ac:dyDescent="0.25">
      <c r="A660" s="281">
        <v>5829</v>
      </c>
      <c r="B660" s="281" t="s">
        <v>1980</v>
      </c>
      <c r="C660" s="281" t="s">
        <v>227</v>
      </c>
      <c r="D660" s="282">
        <v>182.2</v>
      </c>
    </row>
    <row r="661" spans="1:4" ht="15" x14ac:dyDescent="0.25">
      <c r="A661" s="281">
        <v>5837</v>
      </c>
      <c r="B661" s="281" t="s">
        <v>1981</v>
      </c>
      <c r="C661" s="281" t="s">
        <v>227</v>
      </c>
      <c r="D661" s="282">
        <v>148.93</v>
      </c>
    </row>
    <row r="662" spans="1:4" ht="15" x14ac:dyDescent="0.25">
      <c r="A662" s="281">
        <v>5841</v>
      </c>
      <c r="B662" s="281" t="s">
        <v>1982</v>
      </c>
      <c r="C662" s="281" t="s">
        <v>227</v>
      </c>
      <c r="D662" s="282">
        <v>4.68</v>
      </c>
    </row>
    <row r="663" spans="1:4" ht="15" x14ac:dyDescent="0.25">
      <c r="A663" s="281">
        <v>5845</v>
      </c>
      <c r="B663" s="281" t="s">
        <v>1983</v>
      </c>
      <c r="C663" s="281" t="s">
        <v>227</v>
      </c>
      <c r="D663" s="282">
        <v>54.16</v>
      </c>
    </row>
    <row r="664" spans="1:4" ht="15" x14ac:dyDescent="0.25">
      <c r="A664" s="281">
        <v>5849</v>
      </c>
      <c r="B664" s="281" t="s">
        <v>1984</v>
      </c>
      <c r="C664" s="281" t="s">
        <v>227</v>
      </c>
      <c r="D664" s="282">
        <v>87.07</v>
      </c>
    </row>
    <row r="665" spans="1:4" ht="15" x14ac:dyDescent="0.25">
      <c r="A665" s="281">
        <v>5853</v>
      </c>
      <c r="B665" s="281" t="s">
        <v>1985</v>
      </c>
      <c r="C665" s="281" t="s">
        <v>227</v>
      </c>
      <c r="D665" s="282">
        <v>87.43</v>
      </c>
    </row>
    <row r="666" spans="1:4" ht="15" x14ac:dyDescent="0.25">
      <c r="A666" s="281">
        <v>5857</v>
      </c>
      <c r="B666" s="281" t="s">
        <v>1986</v>
      </c>
      <c r="C666" s="281" t="s">
        <v>227</v>
      </c>
      <c r="D666" s="282">
        <v>220.97</v>
      </c>
    </row>
    <row r="667" spans="1:4" ht="15" x14ac:dyDescent="0.25">
      <c r="A667" s="281">
        <v>5865</v>
      </c>
      <c r="B667" s="281" t="s">
        <v>1987</v>
      </c>
      <c r="C667" s="281" t="s">
        <v>227</v>
      </c>
      <c r="D667" s="282">
        <v>12.13</v>
      </c>
    </row>
    <row r="668" spans="1:4" ht="15" x14ac:dyDescent="0.25">
      <c r="A668" s="281">
        <v>5869</v>
      </c>
      <c r="B668" s="281" t="s">
        <v>1988</v>
      </c>
      <c r="C668" s="281" t="s">
        <v>227</v>
      </c>
      <c r="D668" s="282">
        <v>76.95</v>
      </c>
    </row>
    <row r="669" spans="1:4" ht="15" x14ac:dyDescent="0.25">
      <c r="A669" s="281">
        <v>5877</v>
      </c>
      <c r="B669" s="281" t="s">
        <v>1989</v>
      </c>
      <c r="C669" s="281" t="s">
        <v>227</v>
      </c>
      <c r="D669" s="282">
        <v>63.79</v>
      </c>
    </row>
    <row r="670" spans="1:4" ht="15" x14ac:dyDescent="0.25">
      <c r="A670" s="281">
        <v>5881</v>
      </c>
      <c r="B670" s="281" t="s">
        <v>1990</v>
      </c>
      <c r="C670" s="281" t="s">
        <v>227</v>
      </c>
      <c r="D670" s="282">
        <v>82.52</v>
      </c>
    </row>
    <row r="671" spans="1:4" ht="15" x14ac:dyDescent="0.25">
      <c r="A671" s="281">
        <v>5884</v>
      </c>
      <c r="B671" s="281" t="s">
        <v>1991</v>
      </c>
      <c r="C671" s="281" t="s">
        <v>227</v>
      </c>
      <c r="D671" s="282">
        <v>58.39</v>
      </c>
    </row>
    <row r="672" spans="1:4" ht="15" x14ac:dyDescent="0.25">
      <c r="A672" s="281">
        <v>5892</v>
      </c>
      <c r="B672" s="281" t="s">
        <v>1992</v>
      </c>
      <c r="C672" s="281" t="s">
        <v>227</v>
      </c>
      <c r="D672" s="282">
        <v>58.6</v>
      </c>
    </row>
    <row r="673" spans="1:4" ht="15" x14ac:dyDescent="0.25">
      <c r="A673" s="281">
        <v>5896</v>
      </c>
      <c r="B673" s="281" t="s">
        <v>1993</v>
      </c>
      <c r="C673" s="281" t="s">
        <v>227</v>
      </c>
      <c r="D673" s="282">
        <v>61.33</v>
      </c>
    </row>
    <row r="674" spans="1:4" ht="15" x14ac:dyDescent="0.25">
      <c r="A674" s="281">
        <v>5903</v>
      </c>
      <c r="B674" s="281" t="s">
        <v>1994</v>
      </c>
      <c r="C674" s="281" t="s">
        <v>227</v>
      </c>
      <c r="D674" s="282">
        <v>75.73</v>
      </c>
    </row>
    <row r="675" spans="1:4" ht="15" x14ac:dyDescent="0.25">
      <c r="A675" s="281">
        <v>5911</v>
      </c>
      <c r="B675" s="281" t="s">
        <v>1995</v>
      </c>
      <c r="C675" s="281" t="s">
        <v>227</v>
      </c>
      <c r="D675" s="282">
        <v>31.43</v>
      </c>
    </row>
    <row r="676" spans="1:4" ht="15" x14ac:dyDescent="0.25">
      <c r="A676" s="281">
        <v>5923</v>
      </c>
      <c r="B676" s="281" t="s">
        <v>1996</v>
      </c>
      <c r="C676" s="281" t="s">
        <v>227</v>
      </c>
      <c r="D676" s="282">
        <v>3.2</v>
      </c>
    </row>
    <row r="677" spans="1:4" ht="15" x14ac:dyDescent="0.25">
      <c r="A677" s="281">
        <v>5930</v>
      </c>
      <c r="B677" s="281" t="s">
        <v>1997</v>
      </c>
      <c r="C677" s="281" t="s">
        <v>227</v>
      </c>
      <c r="D677" s="282">
        <v>75.44</v>
      </c>
    </row>
    <row r="678" spans="1:4" ht="15" x14ac:dyDescent="0.25">
      <c r="A678" s="281">
        <v>5934</v>
      </c>
      <c r="B678" s="281" t="s">
        <v>1998</v>
      </c>
      <c r="C678" s="281" t="s">
        <v>227</v>
      </c>
      <c r="D678" s="282">
        <v>95.71</v>
      </c>
    </row>
    <row r="679" spans="1:4" ht="15" x14ac:dyDescent="0.25">
      <c r="A679" s="281">
        <v>5942</v>
      </c>
      <c r="B679" s="281" t="s">
        <v>1999</v>
      </c>
      <c r="C679" s="281" t="s">
        <v>227</v>
      </c>
      <c r="D679" s="282">
        <v>70.56</v>
      </c>
    </row>
    <row r="680" spans="1:4" ht="15" x14ac:dyDescent="0.25">
      <c r="A680" s="281">
        <v>5946</v>
      </c>
      <c r="B680" s="281" t="s">
        <v>2000</v>
      </c>
      <c r="C680" s="281" t="s">
        <v>227</v>
      </c>
      <c r="D680" s="282">
        <v>87.33</v>
      </c>
    </row>
    <row r="681" spans="1:4" ht="15" x14ac:dyDescent="0.25">
      <c r="A681" s="281">
        <v>5952</v>
      </c>
      <c r="B681" s="281" t="s">
        <v>2001</v>
      </c>
      <c r="C681" s="281" t="s">
        <v>227</v>
      </c>
      <c r="D681" s="282">
        <v>27.88</v>
      </c>
    </row>
    <row r="682" spans="1:4" ht="15" x14ac:dyDescent="0.25">
      <c r="A682" s="281">
        <v>5954</v>
      </c>
      <c r="B682" s="281" t="s">
        <v>2002</v>
      </c>
      <c r="C682" s="281" t="s">
        <v>227</v>
      </c>
      <c r="D682" s="282">
        <v>6.73</v>
      </c>
    </row>
    <row r="683" spans="1:4" ht="15" x14ac:dyDescent="0.25">
      <c r="A683" s="281">
        <v>5961</v>
      </c>
      <c r="B683" s="281" t="s">
        <v>2003</v>
      </c>
      <c r="C683" s="281" t="s">
        <v>227</v>
      </c>
      <c r="D683" s="282">
        <v>65.84</v>
      </c>
    </row>
    <row r="684" spans="1:4" ht="15" x14ac:dyDescent="0.25">
      <c r="A684" s="281">
        <v>6260</v>
      </c>
      <c r="B684" s="281" t="s">
        <v>2004</v>
      </c>
      <c r="C684" s="281" t="s">
        <v>227</v>
      </c>
      <c r="D684" s="282">
        <v>63.09</v>
      </c>
    </row>
    <row r="685" spans="1:4" ht="15" x14ac:dyDescent="0.25">
      <c r="A685" s="281">
        <v>6880</v>
      </c>
      <c r="B685" s="281" t="s">
        <v>2005</v>
      </c>
      <c r="C685" s="281" t="s">
        <v>227</v>
      </c>
      <c r="D685" s="282">
        <v>90.42</v>
      </c>
    </row>
    <row r="686" spans="1:4" ht="15" x14ac:dyDescent="0.25">
      <c r="A686" s="281">
        <v>7031</v>
      </c>
      <c r="B686" s="281" t="s">
        <v>2006</v>
      </c>
      <c r="C686" s="281" t="s">
        <v>227</v>
      </c>
      <c r="D686" s="282">
        <v>6.04</v>
      </c>
    </row>
    <row r="687" spans="1:4" ht="15" x14ac:dyDescent="0.25">
      <c r="A687" s="281">
        <v>7043</v>
      </c>
      <c r="B687" s="281" t="s">
        <v>2007</v>
      </c>
      <c r="C687" s="281" t="s">
        <v>227</v>
      </c>
      <c r="D687" s="282">
        <v>0.5</v>
      </c>
    </row>
    <row r="688" spans="1:4" ht="15" x14ac:dyDescent="0.25">
      <c r="A688" s="281">
        <v>7050</v>
      </c>
      <c r="B688" s="281" t="s">
        <v>2008</v>
      </c>
      <c r="C688" s="281" t="s">
        <v>227</v>
      </c>
      <c r="D688" s="282">
        <v>83.4</v>
      </c>
    </row>
    <row r="689" spans="1:4" ht="15" x14ac:dyDescent="0.25">
      <c r="A689" s="281">
        <v>67827</v>
      </c>
      <c r="B689" s="281" t="s">
        <v>2009</v>
      </c>
      <c r="C689" s="281" t="s">
        <v>227</v>
      </c>
      <c r="D689" s="282">
        <v>67.05</v>
      </c>
    </row>
    <row r="690" spans="1:4" ht="15" x14ac:dyDescent="0.25">
      <c r="A690" s="281">
        <v>73395</v>
      </c>
      <c r="B690" s="281" t="s">
        <v>2010</v>
      </c>
      <c r="C690" s="281" t="s">
        <v>227</v>
      </c>
      <c r="D690" s="282">
        <v>9.67</v>
      </c>
    </row>
    <row r="691" spans="1:4" ht="15" x14ac:dyDescent="0.25">
      <c r="A691" s="281">
        <v>83766</v>
      </c>
      <c r="B691" s="281" t="s">
        <v>2011</v>
      </c>
      <c r="C691" s="281" t="s">
        <v>227</v>
      </c>
      <c r="D691" s="282">
        <v>46.01</v>
      </c>
    </row>
    <row r="692" spans="1:4" ht="15" x14ac:dyDescent="0.25">
      <c r="A692" s="281">
        <v>84013</v>
      </c>
      <c r="B692" s="281" t="s">
        <v>2012</v>
      </c>
      <c r="C692" s="281" t="s">
        <v>227</v>
      </c>
      <c r="D692" s="282">
        <v>88.69</v>
      </c>
    </row>
    <row r="693" spans="1:4" ht="15" x14ac:dyDescent="0.25">
      <c r="A693" s="281">
        <v>87446</v>
      </c>
      <c r="B693" s="281" t="s">
        <v>2013</v>
      </c>
      <c r="C693" s="281" t="s">
        <v>227</v>
      </c>
      <c r="D693" s="282">
        <v>0.48</v>
      </c>
    </row>
    <row r="694" spans="1:4" ht="15" x14ac:dyDescent="0.25">
      <c r="A694" s="281">
        <v>88392</v>
      </c>
      <c r="B694" s="281" t="s">
        <v>2014</v>
      </c>
      <c r="C694" s="281" t="s">
        <v>227</v>
      </c>
      <c r="D694" s="282">
        <v>0.94</v>
      </c>
    </row>
    <row r="695" spans="1:4" ht="15" x14ac:dyDescent="0.25">
      <c r="A695" s="281">
        <v>88398</v>
      </c>
      <c r="B695" s="281" t="s">
        <v>2015</v>
      </c>
      <c r="C695" s="281" t="s">
        <v>227</v>
      </c>
      <c r="D695" s="282">
        <v>1.1200000000000001</v>
      </c>
    </row>
    <row r="696" spans="1:4" ht="15" x14ac:dyDescent="0.25">
      <c r="A696" s="281">
        <v>88404</v>
      </c>
      <c r="B696" s="281" t="s">
        <v>2016</v>
      </c>
      <c r="C696" s="281" t="s">
        <v>227</v>
      </c>
      <c r="D696" s="282">
        <v>0.89</v>
      </c>
    </row>
    <row r="697" spans="1:4" ht="15" x14ac:dyDescent="0.25">
      <c r="A697" s="281">
        <v>88430</v>
      </c>
      <c r="B697" s="281" t="s">
        <v>2017</v>
      </c>
      <c r="C697" s="281" t="s">
        <v>227</v>
      </c>
      <c r="D697" s="282">
        <v>6.15</v>
      </c>
    </row>
    <row r="698" spans="1:4" ht="15" x14ac:dyDescent="0.25">
      <c r="A698" s="281">
        <v>88438</v>
      </c>
      <c r="B698" s="281" t="s">
        <v>2018</v>
      </c>
      <c r="C698" s="281" t="s">
        <v>227</v>
      </c>
      <c r="D698" s="282">
        <v>8.16</v>
      </c>
    </row>
    <row r="699" spans="1:4" ht="15" x14ac:dyDescent="0.25">
      <c r="A699" s="281">
        <v>88831</v>
      </c>
      <c r="B699" s="281" t="s">
        <v>2019</v>
      </c>
      <c r="C699" s="281" t="s">
        <v>227</v>
      </c>
      <c r="D699" s="282">
        <v>0.35</v>
      </c>
    </row>
    <row r="700" spans="1:4" ht="15" x14ac:dyDescent="0.25">
      <c r="A700" s="281">
        <v>88844</v>
      </c>
      <c r="B700" s="281" t="s">
        <v>2020</v>
      </c>
      <c r="C700" s="281" t="s">
        <v>227</v>
      </c>
      <c r="D700" s="282">
        <v>76.12</v>
      </c>
    </row>
    <row r="701" spans="1:4" ht="15" x14ac:dyDescent="0.25">
      <c r="A701" s="281">
        <v>88908</v>
      </c>
      <c r="B701" s="281" t="s">
        <v>2021</v>
      </c>
      <c r="C701" s="281" t="s">
        <v>227</v>
      </c>
      <c r="D701" s="282">
        <v>97.78</v>
      </c>
    </row>
    <row r="702" spans="1:4" ht="15" x14ac:dyDescent="0.25">
      <c r="A702" s="281">
        <v>89022</v>
      </c>
      <c r="B702" s="281" t="s">
        <v>2022</v>
      </c>
      <c r="C702" s="281" t="s">
        <v>227</v>
      </c>
      <c r="D702" s="282">
        <v>0.43</v>
      </c>
    </row>
    <row r="703" spans="1:4" ht="15" x14ac:dyDescent="0.25">
      <c r="A703" s="281">
        <v>89027</v>
      </c>
      <c r="B703" s="281" t="s">
        <v>2023</v>
      </c>
      <c r="C703" s="281" t="s">
        <v>227</v>
      </c>
      <c r="D703" s="282">
        <v>4.9000000000000004</v>
      </c>
    </row>
    <row r="704" spans="1:4" ht="15" x14ac:dyDescent="0.25">
      <c r="A704" s="281">
        <v>89031</v>
      </c>
      <c r="B704" s="281" t="s">
        <v>2024</v>
      </c>
      <c r="C704" s="281" t="s">
        <v>227</v>
      </c>
      <c r="D704" s="282">
        <v>74.010000000000005</v>
      </c>
    </row>
    <row r="705" spans="1:4" ht="15" x14ac:dyDescent="0.25">
      <c r="A705" s="281">
        <v>89036</v>
      </c>
      <c r="B705" s="281" t="s">
        <v>2025</v>
      </c>
      <c r="C705" s="281" t="s">
        <v>227</v>
      </c>
      <c r="D705" s="282">
        <v>47.34</v>
      </c>
    </row>
    <row r="706" spans="1:4" ht="15" x14ac:dyDescent="0.25">
      <c r="A706" s="281">
        <v>89218</v>
      </c>
      <c r="B706" s="281" t="s">
        <v>2026</v>
      </c>
      <c r="C706" s="281" t="s">
        <v>227</v>
      </c>
      <c r="D706" s="282">
        <v>97.11</v>
      </c>
    </row>
    <row r="707" spans="1:4" ht="15" x14ac:dyDescent="0.25">
      <c r="A707" s="281">
        <v>89226</v>
      </c>
      <c r="B707" s="281" t="s">
        <v>2027</v>
      </c>
      <c r="C707" s="281" t="s">
        <v>227</v>
      </c>
      <c r="D707" s="282">
        <v>1.45</v>
      </c>
    </row>
    <row r="708" spans="1:4" ht="15" x14ac:dyDescent="0.25">
      <c r="A708" s="281">
        <v>89235</v>
      </c>
      <c r="B708" s="281" t="s">
        <v>2028</v>
      </c>
      <c r="C708" s="281" t="s">
        <v>227</v>
      </c>
      <c r="D708" s="282">
        <v>191.19</v>
      </c>
    </row>
    <row r="709" spans="1:4" ht="15" x14ac:dyDescent="0.25">
      <c r="A709" s="281">
        <v>89243</v>
      </c>
      <c r="B709" s="281" t="s">
        <v>2029</v>
      </c>
      <c r="C709" s="281" t="s">
        <v>227</v>
      </c>
      <c r="D709" s="282">
        <v>410.31</v>
      </c>
    </row>
    <row r="710" spans="1:4" ht="15" x14ac:dyDescent="0.25">
      <c r="A710" s="281">
        <v>89251</v>
      </c>
      <c r="B710" s="281" t="s">
        <v>2030</v>
      </c>
      <c r="C710" s="281" t="s">
        <v>227</v>
      </c>
      <c r="D710" s="282">
        <v>360.09</v>
      </c>
    </row>
    <row r="711" spans="1:4" ht="15" x14ac:dyDescent="0.25">
      <c r="A711" s="281">
        <v>89258</v>
      </c>
      <c r="B711" s="281" t="s">
        <v>2031</v>
      </c>
      <c r="C711" s="281" t="s">
        <v>227</v>
      </c>
      <c r="D711" s="282">
        <v>126.96</v>
      </c>
    </row>
    <row r="712" spans="1:4" ht="15" x14ac:dyDescent="0.25">
      <c r="A712" s="281">
        <v>89273</v>
      </c>
      <c r="B712" s="281" t="s">
        <v>2032</v>
      </c>
      <c r="C712" s="281" t="s">
        <v>227</v>
      </c>
      <c r="D712" s="282">
        <v>104.59</v>
      </c>
    </row>
    <row r="713" spans="1:4" ht="15" x14ac:dyDescent="0.25">
      <c r="A713" s="281">
        <v>89279</v>
      </c>
      <c r="B713" s="281" t="s">
        <v>2033</v>
      </c>
      <c r="C713" s="281" t="s">
        <v>227</v>
      </c>
      <c r="D713" s="282">
        <v>1.77</v>
      </c>
    </row>
    <row r="714" spans="1:4" ht="15" x14ac:dyDescent="0.25">
      <c r="A714" s="281">
        <v>89877</v>
      </c>
      <c r="B714" s="281" t="s">
        <v>2034</v>
      </c>
      <c r="C714" s="281" t="s">
        <v>227</v>
      </c>
      <c r="D714" s="282">
        <v>90.65</v>
      </c>
    </row>
    <row r="715" spans="1:4" ht="15" x14ac:dyDescent="0.25">
      <c r="A715" s="281">
        <v>89884</v>
      </c>
      <c r="B715" s="281" t="s">
        <v>2035</v>
      </c>
      <c r="C715" s="281" t="s">
        <v>227</v>
      </c>
      <c r="D715" s="282">
        <v>94.47</v>
      </c>
    </row>
    <row r="716" spans="1:4" ht="15" x14ac:dyDescent="0.25">
      <c r="A716" s="281">
        <v>90587</v>
      </c>
      <c r="B716" s="281" t="s">
        <v>254</v>
      </c>
      <c r="C716" s="281" t="s">
        <v>227</v>
      </c>
      <c r="D716" s="282">
        <v>0.49</v>
      </c>
    </row>
    <row r="717" spans="1:4" ht="15" x14ac:dyDescent="0.25">
      <c r="A717" s="281">
        <v>90626</v>
      </c>
      <c r="B717" s="281" t="s">
        <v>2036</v>
      </c>
      <c r="C717" s="281" t="s">
        <v>227</v>
      </c>
      <c r="D717" s="282">
        <v>2.88</v>
      </c>
    </row>
    <row r="718" spans="1:4" ht="15" x14ac:dyDescent="0.25">
      <c r="A718" s="281">
        <v>90632</v>
      </c>
      <c r="B718" s="281" t="s">
        <v>2037</v>
      </c>
      <c r="C718" s="281" t="s">
        <v>227</v>
      </c>
      <c r="D718" s="282">
        <v>87.3</v>
      </c>
    </row>
    <row r="719" spans="1:4" ht="15" x14ac:dyDescent="0.25">
      <c r="A719" s="281">
        <v>90638</v>
      </c>
      <c r="B719" s="281" t="s">
        <v>2038</v>
      </c>
      <c r="C719" s="281" t="s">
        <v>227</v>
      </c>
      <c r="D719" s="282">
        <v>4.74</v>
      </c>
    </row>
    <row r="720" spans="1:4" ht="15" x14ac:dyDescent="0.25">
      <c r="A720" s="281">
        <v>90644</v>
      </c>
      <c r="B720" s="281" t="s">
        <v>2039</v>
      </c>
      <c r="C720" s="281" t="s">
        <v>227</v>
      </c>
      <c r="D720" s="282">
        <v>7.08</v>
      </c>
    </row>
    <row r="721" spans="1:4" ht="15" x14ac:dyDescent="0.25">
      <c r="A721" s="281">
        <v>90651</v>
      </c>
      <c r="B721" s="281" t="s">
        <v>2040</v>
      </c>
      <c r="C721" s="281" t="s">
        <v>227</v>
      </c>
      <c r="D721" s="282">
        <v>1.44</v>
      </c>
    </row>
    <row r="722" spans="1:4" ht="15" x14ac:dyDescent="0.25">
      <c r="A722" s="281">
        <v>90657</v>
      </c>
      <c r="B722" s="281" t="s">
        <v>2041</v>
      </c>
      <c r="C722" s="281" t="s">
        <v>227</v>
      </c>
      <c r="D722" s="282">
        <v>4.5999999999999996</v>
      </c>
    </row>
    <row r="723" spans="1:4" ht="15" x14ac:dyDescent="0.25">
      <c r="A723" s="281">
        <v>90663</v>
      </c>
      <c r="B723" s="281" t="s">
        <v>2042</v>
      </c>
      <c r="C723" s="281" t="s">
        <v>227</v>
      </c>
      <c r="D723" s="282">
        <v>4.93</v>
      </c>
    </row>
    <row r="724" spans="1:4" ht="15" x14ac:dyDescent="0.25">
      <c r="A724" s="281">
        <v>90669</v>
      </c>
      <c r="B724" s="281" t="s">
        <v>2043</v>
      </c>
      <c r="C724" s="281" t="s">
        <v>227</v>
      </c>
      <c r="D724" s="282">
        <v>9.0299999999999994</v>
      </c>
    </row>
    <row r="725" spans="1:4" ht="15" x14ac:dyDescent="0.25">
      <c r="A725" s="281">
        <v>90675</v>
      </c>
      <c r="B725" s="281" t="s">
        <v>2044</v>
      </c>
      <c r="C725" s="281" t="s">
        <v>227</v>
      </c>
      <c r="D725" s="282">
        <v>297.47000000000003</v>
      </c>
    </row>
    <row r="726" spans="1:4" ht="15" x14ac:dyDescent="0.25">
      <c r="A726" s="281">
        <v>90681</v>
      </c>
      <c r="B726" s="281" t="s">
        <v>2045</v>
      </c>
      <c r="C726" s="281" t="s">
        <v>227</v>
      </c>
      <c r="D726" s="282">
        <v>176.21</v>
      </c>
    </row>
    <row r="727" spans="1:4" ht="15" x14ac:dyDescent="0.25">
      <c r="A727" s="281">
        <v>90687</v>
      </c>
      <c r="B727" s="281" t="s">
        <v>2046</v>
      </c>
      <c r="C727" s="281" t="s">
        <v>227</v>
      </c>
      <c r="D727" s="282">
        <v>60.93</v>
      </c>
    </row>
    <row r="728" spans="1:4" ht="15" x14ac:dyDescent="0.25">
      <c r="A728" s="281">
        <v>90693</v>
      </c>
      <c r="B728" s="281" t="s">
        <v>2047</v>
      </c>
      <c r="C728" s="281" t="s">
        <v>227</v>
      </c>
      <c r="D728" s="282">
        <v>56.41</v>
      </c>
    </row>
    <row r="729" spans="1:4" ht="15" x14ac:dyDescent="0.25">
      <c r="A729" s="281">
        <v>90965</v>
      </c>
      <c r="B729" s="281" t="s">
        <v>2048</v>
      </c>
      <c r="C729" s="281" t="s">
        <v>227</v>
      </c>
      <c r="D729" s="282">
        <v>8.99</v>
      </c>
    </row>
    <row r="730" spans="1:4" ht="15" x14ac:dyDescent="0.25">
      <c r="A730" s="281">
        <v>90973</v>
      </c>
      <c r="B730" s="281" t="s">
        <v>2049</v>
      </c>
      <c r="C730" s="281" t="s">
        <v>227</v>
      </c>
      <c r="D730" s="282">
        <v>9.01</v>
      </c>
    </row>
    <row r="731" spans="1:4" ht="15" x14ac:dyDescent="0.25">
      <c r="A731" s="281">
        <v>90982</v>
      </c>
      <c r="B731" s="281" t="s">
        <v>2050</v>
      </c>
      <c r="C731" s="281" t="s">
        <v>227</v>
      </c>
      <c r="D731" s="282">
        <v>22.9</v>
      </c>
    </row>
    <row r="732" spans="1:4" ht="15" x14ac:dyDescent="0.25">
      <c r="A732" s="281">
        <v>91001</v>
      </c>
      <c r="B732" s="281" t="s">
        <v>2051</v>
      </c>
      <c r="C732" s="281" t="s">
        <v>227</v>
      </c>
      <c r="D732" s="282">
        <v>10.69</v>
      </c>
    </row>
    <row r="733" spans="1:4" ht="15" x14ac:dyDescent="0.25">
      <c r="A733" s="281">
        <v>91032</v>
      </c>
      <c r="B733" s="281" t="s">
        <v>2052</v>
      </c>
      <c r="C733" s="281" t="s">
        <v>227</v>
      </c>
      <c r="D733" s="282">
        <v>69.510000000000005</v>
      </c>
    </row>
    <row r="734" spans="1:4" ht="15" x14ac:dyDescent="0.25">
      <c r="A734" s="281">
        <v>91278</v>
      </c>
      <c r="B734" s="281" t="s">
        <v>2053</v>
      </c>
      <c r="C734" s="281" t="s">
        <v>227</v>
      </c>
      <c r="D734" s="282">
        <v>0.71</v>
      </c>
    </row>
    <row r="735" spans="1:4" ht="15" x14ac:dyDescent="0.25">
      <c r="A735" s="281">
        <v>91285</v>
      </c>
      <c r="B735" s="281" t="s">
        <v>2054</v>
      </c>
      <c r="C735" s="281" t="s">
        <v>227</v>
      </c>
      <c r="D735" s="282">
        <v>1.1299999999999999</v>
      </c>
    </row>
    <row r="736" spans="1:4" ht="15" x14ac:dyDescent="0.25">
      <c r="A736" s="281">
        <v>91387</v>
      </c>
      <c r="B736" s="281" t="s">
        <v>2055</v>
      </c>
      <c r="C736" s="281" t="s">
        <v>227</v>
      </c>
      <c r="D736" s="282">
        <v>76.61</v>
      </c>
    </row>
    <row r="737" spans="1:4" ht="15" x14ac:dyDescent="0.25">
      <c r="A737" s="281">
        <v>91395</v>
      </c>
      <c r="B737" s="281" t="s">
        <v>2056</v>
      </c>
      <c r="C737" s="281" t="s">
        <v>227</v>
      </c>
      <c r="D737" s="282">
        <v>60.82</v>
      </c>
    </row>
    <row r="738" spans="1:4" ht="15" x14ac:dyDescent="0.25">
      <c r="A738" s="281">
        <v>91486</v>
      </c>
      <c r="B738" s="281" t="s">
        <v>2057</v>
      </c>
      <c r="C738" s="281" t="s">
        <v>227</v>
      </c>
      <c r="D738" s="282">
        <v>71.180000000000007</v>
      </c>
    </row>
    <row r="739" spans="1:4" ht="15" x14ac:dyDescent="0.25">
      <c r="A739" s="281">
        <v>91534</v>
      </c>
      <c r="B739" s="281" t="s">
        <v>2058</v>
      </c>
      <c r="C739" s="281" t="s">
        <v>227</v>
      </c>
      <c r="D739" s="282">
        <v>29.79</v>
      </c>
    </row>
    <row r="740" spans="1:4" ht="15" x14ac:dyDescent="0.25">
      <c r="A740" s="281">
        <v>91635</v>
      </c>
      <c r="B740" s="281" t="s">
        <v>2059</v>
      </c>
      <c r="C740" s="281" t="s">
        <v>227</v>
      </c>
      <c r="D740" s="282">
        <v>66.95</v>
      </c>
    </row>
    <row r="741" spans="1:4" ht="15" x14ac:dyDescent="0.25">
      <c r="A741" s="281">
        <v>91646</v>
      </c>
      <c r="B741" s="281" t="s">
        <v>2060</v>
      </c>
      <c r="C741" s="281" t="s">
        <v>227</v>
      </c>
      <c r="D741" s="282">
        <v>100.1</v>
      </c>
    </row>
    <row r="742" spans="1:4" ht="15" x14ac:dyDescent="0.25">
      <c r="A742" s="281">
        <v>91693</v>
      </c>
      <c r="B742" s="281" t="s">
        <v>2061</v>
      </c>
      <c r="C742" s="281" t="s">
        <v>227</v>
      </c>
      <c r="D742" s="282">
        <v>28.87</v>
      </c>
    </row>
    <row r="743" spans="1:4" ht="15" x14ac:dyDescent="0.25">
      <c r="A743" s="281">
        <v>92044</v>
      </c>
      <c r="B743" s="281" t="s">
        <v>2062</v>
      </c>
      <c r="C743" s="281" t="s">
        <v>227</v>
      </c>
      <c r="D743" s="282">
        <v>7.8</v>
      </c>
    </row>
    <row r="744" spans="1:4" ht="15" x14ac:dyDescent="0.25">
      <c r="A744" s="281">
        <v>92107</v>
      </c>
      <c r="B744" s="281" t="s">
        <v>2063</v>
      </c>
      <c r="C744" s="281" t="s">
        <v>227</v>
      </c>
      <c r="D744" s="282">
        <v>95.97</v>
      </c>
    </row>
    <row r="745" spans="1:4" ht="15" x14ac:dyDescent="0.25">
      <c r="A745" s="281">
        <v>92113</v>
      </c>
      <c r="B745" s="281" t="s">
        <v>2064</v>
      </c>
      <c r="C745" s="281" t="s">
        <v>227</v>
      </c>
      <c r="D745" s="282">
        <v>1.04</v>
      </c>
    </row>
    <row r="746" spans="1:4" ht="15" x14ac:dyDescent="0.25">
      <c r="A746" s="281">
        <v>92119</v>
      </c>
      <c r="B746" s="281" t="s">
        <v>2065</v>
      </c>
      <c r="C746" s="281" t="s">
        <v>227</v>
      </c>
      <c r="D746" s="282">
        <v>0.26</v>
      </c>
    </row>
    <row r="747" spans="1:4" ht="15" x14ac:dyDescent="0.25">
      <c r="A747" s="281">
        <v>92139</v>
      </c>
      <c r="B747" s="281" t="s">
        <v>2066</v>
      </c>
      <c r="C747" s="281" t="s">
        <v>227</v>
      </c>
      <c r="D747" s="282">
        <v>45.31</v>
      </c>
    </row>
    <row r="748" spans="1:4" ht="15" x14ac:dyDescent="0.25">
      <c r="A748" s="281">
        <v>92146</v>
      </c>
      <c r="B748" s="281" t="s">
        <v>2067</v>
      </c>
      <c r="C748" s="281" t="s">
        <v>227</v>
      </c>
      <c r="D748" s="282">
        <v>33.630000000000003</v>
      </c>
    </row>
    <row r="749" spans="1:4" ht="15" x14ac:dyDescent="0.25">
      <c r="A749" s="281">
        <v>92243</v>
      </c>
      <c r="B749" s="281" t="s">
        <v>2068</v>
      </c>
      <c r="C749" s="281" t="s">
        <v>227</v>
      </c>
      <c r="D749" s="282">
        <v>82.8</v>
      </c>
    </row>
    <row r="750" spans="1:4" ht="15" x14ac:dyDescent="0.25">
      <c r="A750" s="281">
        <v>92717</v>
      </c>
      <c r="B750" s="281" t="s">
        <v>2069</v>
      </c>
      <c r="C750" s="281" t="s">
        <v>227</v>
      </c>
      <c r="D750" s="282">
        <v>0.17</v>
      </c>
    </row>
    <row r="751" spans="1:4" ht="15" x14ac:dyDescent="0.25">
      <c r="A751" s="281">
        <v>92961</v>
      </c>
      <c r="B751" s="281" t="s">
        <v>2070</v>
      </c>
      <c r="C751" s="281" t="s">
        <v>227</v>
      </c>
      <c r="D751" s="282">
        <v>5.29</v>
      </c>
    </row>
    <row r="752" spans="1:4" ht="15" x14ac:dyDescent="0.25">
      <c r="A752" s="281">
        <v>92967</v>
      </c>
      <c r="B752" s="281" t="s">
        <v>2071</v>
      </c>
      <c r="C752" s="281" t="s">
        <v>227</v>
      </c>
      <c r="D752" s="282">
        <v>27.94</v>
      </c>
    </row>
    <row r="753" spans="1:4" ht="15" x14ac:dyDescent="0.25">
      <c r="A753" s="281">
        <v>93225</v>
      </c>
      <c r="B753" s="281" t="s">
        <v>2072</v>
      </c>
      <c r="C753" s="281" t="s">
        <v>227</v>
      </c>
      <c r="D753" s="282">
        <v>446.61</v>
      </c>
    </row>
    <row r="754" spans="1:4" ht="15" x14ac:dyDescent="0.25">
      <c r="A754" s="281">
        <v>93234</v>
      </c>
      <c r="B754" s="281" t="s">
        <v>2073</v>
      </c>
      <c r="C754" s="281" t="s">
        <v>227</v>
      </c>
      <c r="D754" s="282">
        <v>0.46</v>
      </c>
    </row>
    <row r="755" spans="1:4" ht="15" x14ac:dyDescent="0.25">
      <c r="A755" s="281">
        <v>93244</v>
      </c>
      <c r="B755" s="281" t="s">
        <v>2074</v>
      </c>
      <c r="C755" s="281" t="s">
        <v>227</v>
      </c>
      <c r="D755" s="282">
        <v>69.44</v>
      </c>
    </row>
    <row r="756" spans="1:4" ht="15" x14ac:dyDescent="0.25">
      <c r="A756" s="281">
        <v>93274</v>
      </c>
      <c r="B756" s="281" t="s">
        <v>2075</v>
      </c>
      <c r="C756" s="281" t="s">
        <v>227</v>
      </c>
      <c r="D756" s="282">
        <v>66.47</v>
      </c>
    </row>
    <row r="757" spans="1:4" ht="15" x14ac:dyDescent="0.25">
      <c r="A757" s="281">
        <v>93282</v>
      </c>
      <c r="B757" s="281" t="s">
        <v>2076</v>
      </c>
      <c r="C757" s="281" t="s">
        <v>227</v>
      </c>
      <c r="D757" s="282">
        <v>26.25</v>
      </c>
    </row>
    <row r="758" spans="1:4" ht="15" x14ac:dyDescent="0.25">
      <c r="A758" s="281">
        <v>93288</v>
      </c>
      <c r="B758" s="281" t="s">
        <v>2077</v>
      </c>
      <c r="C758" s="281" t="s">
        <v>227</v>
      </c>
      <c r="D758" s="282">
        <v>176.65</v>
      </c>
    </row>
    <row r="759" spans="1:4" ht="15" x14ac:dyDescent="0.25">
      <c r="A759" s="281">
        <v>93403</v>
      </c>
      <c r="B759" s="281" t="s">
        <v>2078</v>
      </c>
      <c r="C759" s="281" t="s">
        <v>227</v>
      </c>
      <c r="D759" s="282">
        <v>72.28</v>
      </c>
    </row>
    <row r="760" spans="1:4" ht="15" x14ac:dyDescent="0.25">
      <c r="A760" s="281">
        <v>93409</v>
      </c>
      <c r="B760" s="281" t="s">
        <v>2079</v>
      </c>
      <c r="C760" s="281" t="s">
        <v>227</v>
      </c>
      <c r="D760" s="282">
        <v>31.46</v>
      </c>
    </row>
    <row r="761" spans="1:4" ht="15" x14ac:dyDescent="0.25">
      <c r="A761" s="281">
        <v>93416</v>
      </c>
      <c r="B761" s="281" t="s">
        <v>2080</v>
      </c>
      <c r="C761" s="281" t="s">
        <v>227</v>
      </c>
      <c r="D761" s="282">
        <v>0.46</v>
      </c>
    </row>
    <row r="762" spans="1:4" ht="15" x14ac:dyDescent="0.25">
      <c r="A762" s="281">
        <v>93422</v>
      </c>
      <c r="B762" s="281" t="s">
        <v>2081</v>
      </c>
      <c r="C762" s="281" t="s">
        <v>227</v>
      </c>
      <c r="D762" s="282">
        <v>6.07</v>
      </c>
    </row>
    <row r="763" spans="1:4" ht="15" x14ac:dyDescent="0.25">
      <c r="A763" s="281">
        <v>93428</v>
      </c>
      <c r="B763" s="281" t="s">
        <v>2082</v>
      </c>
      <c r="C763" s="281" t="s">
        <v>227</v>
      </c>
      <c r="D763" s="282">
        <v>8.6</v>
      </c>
    </row>
    <row r="764" spans="1:4" ht="15" x14ac:dyDescent="0.25">
      <c r="A764" s="281">
        <v>93434</v>
      </c>
      <c r="B764" s="281" t="s">
        <v>2083</v>
      </c>
      <c r="C764" s="281" t="s">
        <v>227</v>
      </c>
      <c r="D764" s="282">
        <v>363.33</v>
      </c>
    </row>
    <row r="765" spans="1:4" ht="15" x14ac:dyDescent="0.25">
      <c r="A765" s="281">
        <v>93440</v>
      </c>
      <c r="B765" s="281" t="s">
        <v>2084</v>
      </c>
      <c r="C765" s="281" t="s">
        <v>227</v>
      </c>
      <c r="D765" s="282">
        <v>153.36000000000001</v>
      </c>
    </row>
    <row r="766" spans="1:4" ht="15" x14ac:dyDescent="0.25">
      <c r="A766" s="281">
        <v>95122</v>
      </c>
      <c r="B766" s="281" t="s">
        <v>2085</v>
      </c>
      <c r="C766" s="281" t="s">
        <v>227</v>
      </c>
      <c r="D766" s="282">
        <v>244.48</v>
      </c>
    </row>
    <row r="767" spans="1:4" ht="15" x14ac:dyDescent="0.25">
      <c r="A767" s="281">
        <v>95128</v>
      </c>
      <c r="B767" s="281" t="s">
        <v>2086</v>
      </c>
      <c r="C767" s="281" t="s">
        <v>227</v>
      </c>
      <c r="D767" s="282">
        <v>52.13</v>
      </c>
    </row>
    <row r="768" spans="1:4" ht="15" x14ac:dyDescent="0.25">
      <c r="A768" s="281">
        <v>95140</v>
      </c>
      <c r="B768" s="281" t="s">
        <v>2087</v>
      </c>
      <c r="C768" s="281" t="s">
        <v>227</v>
      </c>
      <c r="D768" s="282">
        <v>0.04</v>
      </c>
    </row>
    <row r="769" spans="1:4" ht="15" x14ac:dyDescent="0.25">
      <c r="A769" s="281">
        <v>95213</v>
      </c>
      <c r="B769" s="281" t="s">
        <v>2088</v>
      </c>
      <c r="C769" s="281" t="s">
        <v>227</v>
      </c>
      <c r="D769" s="282">
        <v>72.88</v>
      </c>
    </row>
    <row r="770" spans="1:4" ht="15" x14ac:dyDescent="0.25">
      <c r="A770" s="281">
        <v>95259</v>
      </c>
      <c r="B770" s="281" t="s">
        <v>2089</v>
      </c>
      <c r="C770" s="281" t="s">
        <v>227</v>
      </c>
      <c r="D770" s="282">
        <v>27.65</v>
      </c>
    </row>
    <row r="771" spans="1:4" ht="15" x14ac:dyDescent="0.25">
      <c r="A771" s="281">
        <v>95265</v>
      </c>
      <c r="B771" s="281" t="s">
        <v>2090</v>
      </c>
      <c r="C771" s="281" t="s">
        <v>227</v>
      </c>
      <c r="D771" s="282">
        <v>0.83</v>
      </c>
    </row>
    <row r="772" spans="1:4" ht="15" x14ac:dyDescent="0.25">
      <c r="A772" s="281">
        <v>95271</v>
      </c>
      <c r="B772" s="281" t="s">
        <v>2091</v>
      </c>
      <c r="C772" s="281" t="s">
        <v>227</v>
      </c>
      <c r="D772" s="282">
        <v>0.55000000000000004</v>
      </c>
    </row>
    <row r="773" spans="1:4" ht="15" x14ac:dyDescent="0.25">
      <c r="A773" s="281">
        <v>95277</v>
      </c>
      <c r="B773" s="281" t="s">
        <v>2092</v>
      </c>
      <c r="C773" s="281" t="s">
        <v>227</v>
      </c>
      <c r="D773" s="282">
        <v>0.52</v>
      </c>
    </row>
    <row r="774" spans="1:4" ht="15" x14ac:dyDescent="0.25">
      <c r="A774" s="281">
        <v>95283</v>
      </c>
      <c r="B774" s="281" t="s">
        <v>2093</v>
      </c>
      <c r="C774" s="281" t="s">
        <v>227</v>
      </c>
      <c r="D774" s="282">
        <v>0.64</v>
      </c>
    </row>
    <row r="775" spans="1:4" ht="15" x14ac:dyDescent="0.25">
      <c r="A775" s="281">
        <v>95621</v>
      </c>
      <c r="B775" s="281" t="s">
        <v>2094</v>
      </c>
      <c r="C775" s="281" t="s">
        <v>227</v>
      </c>
      <c r="D775" s="282">
        <v>27.3</v>
      </c>
    </row>
    <row r="776" spans="1:4" ht="15" x14ac:dyDescent="0.25">
      <c r="A776" s="281">
        <v>95632</v>
      </c>
      <c r="B776" s="281" t="s">
        <v>2095</v>
      </c>
      <c r="C776" s="281" t="s">
        <v>227</v>
      </c>
      <c r="D776" s="282">
        <v>87.73</v>
      </c>
    </row>
    <row r="777" spans="1:4" ht="15" x14ac:dyDescent="0.25">
      <c r="A777" s="281">
        <v>95703</v>
      </c>
      <c r="B777" s="281" t="s">
        <v>2096</v>
      </c>
      <c r="C777" s="281" t="s">
        <v>227</v>
      </c>
      <c r="D777" s="282">
        <v>35.14</v>
      </c>
    </row>
    <row r="778" spans="1:4" ht="15" x14ac:dyDescent="0.25">
      <c r="A778" s="281">
        <v>95709</v>
      </c>
      <c r="B778" s="281" t="s">
        <v>2097</v>
      </c>
      <c r="C778" s="281" t="s">
        <v>227</v>
      </c>
      <c r="D778" s="282">
        <v>84.87</v>
      </c>
    </row>
    <row r="779" spans="1:4" ht="15" x14ac:dyDescent="0.25">
      <c r="A779" s="281">
        <v>95715</v>
      </c>
      <c r="B779" s="281" t="s">
        <v>2098</v>
      </c>
      <c r="C779" s="281" t="s">
        <v>227</v>
      </c>
      <c r="D779" s="282">
        <v>101.22</v>
      </c>
    </row>
    <row r="780" spans="1:4" ht="15" x14ac:dyDescent="0.25">
      <c r="A780" s="281">
        <v>95721</v>
      </c>
      <c r="B780" s="281" t="s">
        <v>2099</v>
      </c>
      <c r="C780" s="281" t="s">
        <v>227</v>
      </c>
      <c r="D780" s="282">
        <v>98.72</v>
      </c>
    </row>
    <row r="781" spans="1:4" ht="15" x14ac:dyDescent="0.25">
      <c r="A781" s="281">
        <v>95873</v>
      </c>
      <c r="B781" s="281" t="s">
        <v>2100</v>
      </c>
      <c r="C781" s="281" t="s">
        <v>227</v>
      </c>
      <c r="D781" s="282">
        <v>13.75</v>
      </c>
    </row>
    <row r="782" spans="1:4" ht="15" x14ac:dyDescent="0.25">
      <c r="A782" s="281">
        <v>96014</v>
      </c>
      <c r="B782" s="281" t="s">
        <v>2101</v>
      </c>
      <c r="C782" s="281" t="s">
        <v>227</v>
      </c>
      <c r="D782" s="282">
        <v>58.59</v>
      </c>
    </row>
    <row r="783" spans="1:4" ht="15" x14ac:dyDescent="0.25">
      <c r="A783" s="281">
        <v>96021</v>
      </c>
      <c r="B783" s="281" t="s">
        <v>2102</v>
      </c>
      <c r="C783" s="281" t="s">
        <v>227</v>
      </c>
      <c r="D783" s="282">
        <v>58.34</v>
      </c>
    </row>
    <row r="784" spans="1:4" ht="15" x14ac:dyDescent="0.25">
      <c r="A784" s="281">
        <v>96029</v>
      </c>
      <c r="B784" s="281" t="s">
        <v>2103</v>
      </c>
      <c r="C784" s="281" t="s">
        <v>227</v>
      </c>
      <c r="D784" s="282">
        <v>51.56</v>
      </c>
    </row>
    <row r="785" spans="1:4" ht="15" x14ac:dyDescent="0.25">
      <c r="A785" s="281">
        <v>96036</v>
      </c>
      <c r="B785" s="281" t="s">
        <v>2104</v>
      </c>
      <c r="C785" s="281" t="s">
        <v>227</v>
      </c>
      <c r="D785" s="282">
        <v>82.56</v>
      </c>
    </row>
    <row r="786" spans="1:4" ht="15" x14ac:dyDescent="0.25">
      <c r="A786" s="281">
        <v>96155</v>
      </c>
      <c r="B786" s="281" t="s">
        <v>2105</v>
      </c>
      <c r="C786" s="281" t="s">
        <v>227</v>
      </c>
      <c r="D786" s="282">
        <v>51.81</v>
      </c>
    </row>
    <row r="787" spans="1:4" ht="15" x14ac:dyDescent="0.25">
      <c r="A787" s="281">
        <v>96156</v>
      </c>
      <c r="B787" s="281" t="s">
        <v>2106</v>
      </c>
      <c r="C787" s="281" t="s">
        <v>227</v>
      </c>
      <c r="D787" s="282">
        <v>62.68</v>
      </c>
    </row>
    <row r="788" spans="1:4" ht="15" x14ac:dyDescent="0.25">
      <c r="A788" s="281">
        <v>96159</v>
      </c>
      <c r="B788" s="281" t="s">
        <v>2107</v>
      </c>
      <c r="C788" s="281" t="s">
        <v>227</v>
      </c>
      <c r="D788" s="282">
        <v>92.46</v>
      </c>
    </row>
    <row r="789" spans="1:4" ht="15" x14ac:dyDescent="0.25">
      <c r="A789" s="281">
        <v>96246</v>
      </c>
      <c r="B789" s="281" t="s">
        <v>2108</v>
      </c>
      <c r="C789" s="281" t="s">
        <v>227</v>
      </c>
      <c r="D789" s="282">
        <v>66.760000000000005</v>
      </c>
    </row>
    <row r="790" spans="1:4" ht="15" x14ac:dyDescent="0.25">
      <c r="A790" s="281">
        <v>96464</v>
      </c>
      <c r="B790" s="281" t="s">
        <v>2109</v>
      </c>
      <c r="C790" s="281" t="s">
        <v>227</v>
      </c>
      <c r="D790" s="282">
        <v>94.29</v>
      </c>
    </row>
    <row r="791" spans="1:4" ht="15" x14ac:dyDescent="0.25">
      <c r="A791" s="281">
        <v>98765</v>
      </c>
      <c r="B791" s="281" t="s">
        <v>2110</v>
      </c>
      <c r="C791" s="281" t="s">
        <v>227</v>
      </c>
      <c r="D791" s="282">
        <v>0.06</v>
      </c>
    </row>
    <row r="792" spans="1:4" ht="15" x14ac:dyDescent="0.25">
      <c r="A792" s="281">
        <v>99834</v>
      </c>
      <c r="B792" s="281" t="s">
        <v>2111</v>
      </c>
      <c r="C792" s="281" t="s">
        <v>227</v>
      </c>
      <c r="D792" s="282">
        <v>0.24</v>
      </c>
    </row>
    <row r="793" spans="1:4" ht="15" x14ac:dyDescent="0.25">
      <c r="A793" s="281">
        <v>100642</v>
      </c>
      <c r="B793" s="281" t="s">
        <v>2112</v>
      </c>
      <c r="C793" s="281" t="s">
        <v>227</v>
      </c>
      <c r="D793" s="282">
        <v>315.49</v>
      </c>
    </row>
    <row r="794" spans="1:4" ht="15" x14ac:dyDescent="0.25">
      <c r="A794" s="281">
        <v>100648</v>
      </c>
      <c r="B794" s="281" t="s">
        <v>2113</v>
      </c>
      <c r="C794" s="281" t="s">
        <v>227</v>
      </c>
      <c r="D794" s="282">
        <v>629.73</v>
      </c>
    </row>
    <row r="795" spans="1:4" ht="15" x14ac:dyDescent="0.25">
      <c r="A795" s="281">
        <v>102274</v>
      </c>
      <c r="B795" s="281" t="s">
        <v>2114</v>
      </c>
      <c r="C795" s="281" t="s">
        <v>227</v>
      </c>
      <c r="D795" s="282">
        <v>26.67</v>
      </c>
    </row>
    <row r="796" spans="1:4" ht="15" x14ac:dyDescent="0.25">
      <c r="A796" s="281">
        <v>104092</v>
      </c>
      <c r="B796" s="281" t="s">
        <v>2115</v>
      </c>
      <c r="C796" s="281" t="s">
        <v>227</v>
      </c>
      <c r="D796" s="282">
        <v>0.08</v>
      </c>
    </row>
    <row r="797" spans="1:4" ht="15" x14ac:dyDescent="0.25">
      <c r="A797" s="281">
        <v>104098</v>
      </c>
      <c r="B797" s="281" t="s">
        <v>2116</v>
      </c>
      <c r="C797" s="281" t="s">
        <v>227</v>
      </c>
      <c r="D797" s="282">
        <v>0.12</v>
      </c>
    </row>
    <row r="798" spans="1:4" ht="15" x14ac:dyDescent="0.25">
      <c r="A798" s="281">
        <v>5089</v>
      </c>
      <c r="B798" s="281" t="s">
        <v>2117</v>
      </c>
      <c r="C798" s="281" t="s">
        <v>225</v>
      </c>
      <c r="D798" s="282">
        <v>41.26</v>
      </c>
    </row>
    <row r="799" spans="1:4" ht="15" x14ac:dyDescent="0.25">
      <c r="A799" s="281">
        <v>5627</v>
      </c>
      <c r="B799" s="281" t="s">
        <v>2118</v>
      </c>
      <c r="C799" s="281" t="s">
        <v>225</v>
      </c>
      <c r="D799" s="282">
        <v>45.36</v>
      </c>
    </row>
    <row r="800" spans="1:4" ht="15" x14ac:dyDescent="0.25">
      <c r="A800" s="281">
        <v>5628</v>
      </c>
      <c r="B800" s="281" t="s">
        <v>2119</v>
      </c>
      <c r="C800" s="281" t="s">
        <v>225</v>
      </c>
      <c r="D800" s="282">
        <v>11.98</v>
      </c>
    </row>
    <row r="801" spans="1:4" ht="15" x14ac:dyDescent="0.25">
      <c r="A801" s="281">
        <v>5629</v>
      </c>
      <c r="B801" s="281" t="s">
        <v>2120</v>
      </c>
      <c r="C801" s="281" t="s">
        <v>225</v>
      </c>
      <c r="D801" s="282">
        <v>56.7</v>
      </c>
    </row>
    <row r="802" spans="1:4" ht="15" x14ac:dyDescent="0.25">
      <c r="A802" s="281">
        <v>5630</v>
      </c>
      <c r="B802" s="281" t="s">
        <v>2121</v>
      </c>
      <c r="C802" s="281" t="s">
        <v>225</v>
      </c>
      <c r="D802" s="282">
        <v>63.86</v>
      </c>
    </row>
    <row r="803" spans="1:4" ht="15" x14ac:dyDescent="0.25">
      <c r="A803" s="281">
        <v>5658</v>
      </c>
      <c r="B803" s="281" t="s">
        <v>2122</v>
      </c>
      <c r="C803" s="281" t="s">
        <v>225</v>
      </c>
      <c r="D803" s="282">
        <v>2.23</v>
      </c>
    </row>
    <row r="804" spans="1:4" ht="15" x14ac:dyDescent="0.25">
      <c r="A804" s="281">
        <v>5664</v>
      </c>
      <c r="B804" s="281" t="s">
        <v>2123</v>
      </c>
      <c r="C804" s="281" t="s">
        <v>225</v>
      </c>
      <c r="D804" s="282">
        <v>30.54</v>
      </c>
    </row>
    <row r="805" spans="1:4" ht="15" x14ac:dyDescent="0.25">
      <c r="A805" s="281">
        <v>5667</v>
      </c>
      <c r="B805" s="281" t="s">
        <v>2124</v>
      </c>
      <c r="C805" s="281" t="s">
        <v>225</v>
      </c>
      <c r="D805" s="282">
        <v>27.16</v>
      </c>
    </row>
    <row r="806" spans="1:4" ht="15" x14ac:dyDescent="0.25">
      <c r="A806" s="281">
        <v>5668</v>
      </c>
      <c r="B806" s="281" t="s">
        <v>2125</v>
      </c>
      <c r="C806" s="281" t="s">
        <v>225</v>
      </c>
      <c r="D806" s="282">
        <v>45.42</v>
      </c>
    </row>
    <row r="807" spans="1:4" ht="15" x14ac:dyDescent="0.25">
      <c r="A807" s="281">
        <v>5674</v>
      </c>
      <c r="B807" s="281" t="s">
        <v>2126</v>
      </c>
      <c r="C807" s="281" t="s">
        <v>225</v>
      </c>
      <c r="D807" s="282">
        <v>39.69</v>
      </c>
    </row>
    <row r="808" spans="1:4" ht="15" x14ac:dyDescent="0.25">
      <c r="A808" s="281">
        <v>5692</v>
      </c>
      <c r="B808" s="281" t="s">
        <v>2127</v>
      </c>
      <c r="C808" s="281" t="s">
        <v>225</v>
      </c>
      <c r="D808" s="282">
        <v>0.36</v>
      </c>
    </row>
    <row r="809" spans="1:4" ht="15" x14ac:dyDescent="0.25">
      <c r="A809" s="281">
        <v>5693</v>
      </c>
      <c r="B809" s="281" t="s">
        <v>2128</v>
      </c>
      <c r="C809" s="281" t="s">
        <v>225</v>
      </c>
      <c r="D809" s="282">
        <v>20.43</v>
      </c>
    </row>
    <row r="810" spans="1:4" ht="15" x14ac:dyDescent="0.25">
      <c r="A810" s="281">
        <v>5695</v>
      </c>
      <c r="B810" s="281" t="s">
        <v>2129</v>
      </c>
      <c r="C810" s="281" t="s">
        <v>225</v>
      </c>
      <c r="D810" s="282">
        <v>39.94</v>
      </c>
    </row>
    <row r="811" spans="1:4" ht="15" x14ac:dyDescent="0.25">
      <c r="A811" s="281">
        <v>5703</v>
      </c>
      <c r="B811" s="281" t="s">
        <v>2130</v>
      </c>
      <c r="C811" s="281" t="s">
        <v>225</v>
      </c>
      <c r="D811" s="282">
        <v>17.61</v>
      </c>
    </row>
    <row r="812" spans="1:4" ht="15" x14ac:dyDescent="0.25">
      <c r="A812" s="281">
        <v>5705</v>
      </c>
      <c r="B812" s="281" t="s">
        <v>2131</v>
      </c>
      <c r="C812" s="281" t="s">
        <v>225</v>
      </c>
      <c r="D812" s="282">
        <v>38.44</v>
      </c>
    </row>
    <row r="813" spans="1:4" ht="15" x14ac:dyDescent="0.25">
      <c r="A813" s="281">
        <v>5707</v>
      </c>
      <c r="B813" s="281" t="s">
        <v>2132</v>
      </c>
      <c r="C813" s="281" t="s">
        <v>225</v>
      </c>
      <c r="D813" s="282">
        <v>87.69</v>
      </c>
    </row>
    <row r="814" spans="1:4" ht="15" x14ac:dyDescent="0.25">
      <c r="A814" s="281">
        <v>5710</v>
      </c>
      <c r="B814" s="281" t="s">
        <v>2133</v>
      </c>
      <c r="C814" s="281" t="s">
        <v>225</v>
      </c>
      <c r="D814" s="282">
        <v>144.69</v>
      </c>
    </row>
    <row r="815" spans="1:4" ht="15" x14ac:dyDescent="0.25">
      <c r="A815" s="281">
        <v>5711</v>
      </c>
      <c r="B815" s="281" t="s">
        <v>2134</v>
      </c>
      <c r="C815" s="281" t="s">
        <v>225</v>
      </c>
      <c r="D815" s="282">
        <v>88.23</v>
      </c>
    </row>
    <row r="816" spans="1:4" ht="15" x14ac:dyDescent="0.25">
      <c r="A816" s="281">
        <v>5714</v>
      </c>
      <c r="B816" s="281" t="s">
        <v>2135</v>
      </c>
      <c r="C816" s="281" t="s">
        <v>225</v>
      </c>
      <c r="D816" s="282">
        <v>16.04</v>
      </c>
    </row>
    <row r="817" spans="1:4" ht="15" x14ac:dyDescent="0.25">
      <c r="A817" s="281">
        <v>5715</v>
      </c>
      <c r="B817" s="281" t="s">
        <v>2136</v>
      </c>
      <c r="C817" s="281" t="s">
        <v>225</v>
      </c>
      <c r="D817" s="282">
        <v>66.77</v>
      </c>
    </row>
    <row r="818" spans="1:4" ht="15" x14ac:dyDescent="0.25">
      <c r="A818" s="281">
        <v>5718</v>
      </c>
      <c r="B818" s="281" t="s">
        <v>2137</v>
      </c>
      <c r="C818" s="281" t="s">
        <v>225</v>
      </c>
      <c r="D818" s="282">
        <v>105.31</v>
      </c>
    </row>
    <row r="819" spans="1:4" ht="15" x14ac:dyDescent="0.25">
      <c r="A819" s="281">
        <v>5721</v>
      </c>
      <c r="B819" s="281" t="s">
        <v>2138</v>
      </c>
      <c r="C819" s="281" t="s">
        <v>225</v>
      </c>
      <c r="D819" s="282">
        <v>92.92</v>
      </c>
    </row>
    <row r="820" spans="1:4" ht="15" x14ac:dyDescent="0.25">
      <c r="A820" s="281">
        <v>5722</v>
      </c>
      <c r="B820" s="281" t="s">
        <v>2139</v>
      </c>
      <c r="C820" s="281" t="s">
        <v>225</v>
      </c>
      <c r="D820" s="282">
        <v>214.9</v>
      </c>
    </row>
    <row r="821" spans="1:4" ht="15" x14ac:dyDescent="0.25">
      <c r="A821" s="281">
        <v>5724</v>
      </c>
      <c r="B821" s="281" t="s">
        <v>2140</v>
      </c>
      <c r="C821" s="281" t="s">
        <v>225</v>
      </c>
      <c r="D821" s="282">
        <v>56.18</v>
      </c>
    </row>
    <row r="822" spans="1:4" ht="15" x14ac:dyDescent="0.25">
      <c r="A822" s="281">
        <v>5727</v>
      </c>
      <c r="B822" s="281" t="s">
        <v>2141</v>
      </c>
      <c r="C822" s="281" t="s">
        <v>225</v>
      </c>
      <c r="D822" s="282">
        <v>11.98</v>
      </c>
    </row>
    <row r="823" spans="1:4" ht="15" x14ac:dyDescent="0.25">
      <c r="A823" s="281">
        <v>5729</v>
      </c>
      <c r="B823" s="281" t="s">
        <v>2142</v>
      </c>
      <c r="C823" s="281" t="s">
        <v>225</v>
      </c>
      <c r="D823" s="282">
        <v>48.73</v>
      </c>
    </row>
    <row r="824" spans="1:4" ht="15" x14ac:dyDescent="0.25">
      <c r="A824" s="281">
        <v>5730</v>
      </c>
      <c r="B824" s="281" t="s">
        <v>2143</v>
      </c>
      <c r="C824" s="281" t="s">
        <v>225</v>
      </c>
      <c r="D824" s="282">
        <v>40.5</v>
      </c>
    </row>
    <row r="825" spans="1:4" ht="15" x14ac:dyDescent="0.25">
      <c r="A825" s="281">
        <v>5735</v>
      </c>
      <c r="B825" s="281" t="s">
        <v>2144</v>
      </c>
      <c r="C825" s="281" t="s">
        <v>225</v>
      </c>
      <c r="D825" s="282">
        <v>29.47</v>
      </c>
    </row>
    <row r="826" spans="1:4" ht="15" x14ac:dyDescent="0.25">
      <c r="A826" s="281">
        <v>5736</v>
      </c>
      <c r="B826" s="281" t="s">
        <v>2145</v>
      </c>
      <c r="C826" s="281" t="s">
        <v>225</v>
      </c>
      <c r="D826" s="282">
        <v>41.39</v>
      </c>
    </row>
    <row r="827" spans="1:4" ht="15" x14ac:dyDescent="0.25">
      <c r="A827" s="281">
        <v>5738</v>
      </c>
      <c r="B827" s="281" t="s">
        <v>2146</v>
      </c>
      <c r="C827" s="281" t="s">
        <v>225</v>
      </c>
      <c r="D827" s="282">
        <v>43.33</v>
      </c>
    </row>
    <row r="828" spans="1:4" ht="15" x14ac:dyDescent="0.25">
      <c r="A828" s="281">
        <v>5739</v>
      </c>
      <c r="B828" s="281" t="s">
        <v>2147</v>
      </c>
      <c r="C828" s="281" t="s">
        <v>225</v>
      </c>
      <c r="D828" s="282">
        <v>54.23</v>
      </c>
    </row>
    <row r="829" spans="1:4" ht="15" x14ac:dyDescent="0.25">
      <c r="A829" s="281">
        <v>5741</v>
      </c>
      <c r="B829" s="281" t="s">
        <v>2148</v>
      </c>
      <c r="C829" s="281" t="s">
        <v>225</v>
      </c>
      <c r="D829" s="282">
        <v>42.78</v>
      </c>
    </row>
    <row r="830" spans="1:4" ht="15" x14ac:dyDescent="0.25">
      <c r="A830" s="281">
        <v>5742</v>
      </c>
      <c r="B830" s="281" t="s">
        <v>2149</v>
      </c>
      <c r="C830" s="281" t="s">
        <v>225</v>
      </c>
      <c r="D830" s="282">
        <v>27.33</v>
      </c>
    </row>
    <row r="831" spans="1:4" ht="15" x14ac:dyDescent="0.25">
      <c r="A831" s="281">
        <v>5747</v>
      </c>
      <c r="B831" s="281" t="s">
        <v>2150</v>
      </c>
      <c r="C831" s="281" t="s">
        <v>225</v>
      </c>
      <c r="D831" s="282">
        <v>156.72</v>
      </c>
    </row>
    <row r="832" spans="1:4" ht="15" x14ac:dyDescent="0.25">
      <c r="A832" s="281">
        <v>5751</v>
      </c>
      <c r="B832" s="281" t="s">
        <v>2151</v>
      </c>
      <c r="C832" s="281" t="s">
        <v>225</v>
      </c>
      <c r="D832" s="282">
        <v>33.020000000000003</v>
      </c>
    </row>
    <row r="833" spans="1:4" ht="15" x14ac:dyDescent="0.25">
      <c r="A833" s="281">
        <v>5754</v>
      </c>
      <c r="B833" s="281" t="s">
        <v>2152</v>
      </c>
      <c r="C833" s="281" t="s">
        <v>225</v>
      </c>
      <c r="D833" s="282">
        <v>36.26</v>
      </c>
    </row>
    <row r="834" spans="1:4" ht="15" x14ac:dyDescent="0.25">
      <c r="A834" s="281">
        <v>5763</v>
      </c>
      <c r="B834" s="281" t="s">
        <v>2153</v>
      </c>
      <c r="C834" s="281" t="s">
        <v>225</v>
      </c>
      <c r="D834" s="282">
        <v>51.62</v>
      </c>
    </row>
    <row r="835" spans="1:4" ht="15" x14ac:dyDescent="0.25">
      <c r="A835" s="281">
        <v>5765</v>
      </c>
      <c r="B835" s="281" t="s">
        <v>2154</v>
      </c>
      <c r="C835" s="281" t="s">
        <v>225</v>
      </c>
      <c r="D835" s="282">
        <v>4.6399999999999997</v>
      </c>
    </row>
    <row r="836" spans="1:4" ht="15" x14ac:dyDescent="0.25">
      <c r="A836" s="281">
        <v>5766</v>
      </c>
      <c r="B836" s="281" t="s">
        <v>2155</v>
      </c>
      <c r="C836" s="281" t="s">
        <v>225</v>
      </c>
      <c r="D836" s="282">
        <v>2.85</v>
      </c>
    </row>
    <row r="837" spans="1:4" ht="15" x14ac:dyDescent="0.25">
      <c r="A837" s="281">
        <v>5779</v>
      </c>
      <c r="B837" s="281" t="s">
        <v>2156</v>
      </c>
      <c r="C837" s="281" t="s">
        <v>225</v>
      </c>
      <c r="D837" s="282">
        <v>72.33</v>
      </c>
    </row>
    <row r="838" spans="1:4" ht="15" x14ac:dyDescent="0.25">
      <c r="A838" s="281">
        <v>5787</v>
      </c>
      <c r="B838" s="281" t="s">
        <v>2157</v>
      </c>
      <c r="C838" s="281" t="s">
        <v>225</v>
      </c>
      <c r="D838" s="282">
        <v>69.73</v>
      </c>
    </row>
    <row r="839" spans="1:4" ht="15" x14ac:dyDescent="0.25">
      <c r="A839" s="281">
        <v>5797</v>
      </c>
      <c r="B839" s="281" t="s">
        <v>2158</v>
      </c>
      <c r="C839" s="281" t="s">
        <v>225</v>
      </c>
      <c r="D839" s="282">
        <v>6.64</v>
      </c>
    </row>
    <row r="840" spans="1:4" ht="15" x14ac:dyDescent="0.25">
      <c r="A840" s="281">
        <v>5800</v>
      </c>
      <c r="B840" s="281" t="s">
        <v>2159</v>
      </c>
      <c r="C840" s="281" t="s">
        <v>225</v>
      </c>
      <c r="D840" s="282">
        <v>0.38</v>
      </c>
    </row>
    <row r="841" spans="1:4" ht="15" x14ac:dyDescent="0.25">
      <c r="A841" s="281">
        <v>7032</v>
      </c>
      <c r="B841" s="281" t="s">
        <v>2160</v>
      </c>
      <c r="C841" s="281" t="s">
        <v>225</v>
      </c>
      <c r="D841" s="282">
        <v>4.41</v>
      </c>
    </row>
    <row r="842" spans="1:4" ht="15" x14ac:dyDescent="0.25">
      <c r="A842" s="281">
        <v>7033</v>
      </c>
      <c r="B842" s="281" t="s">
        <v>2161</v>
      </c>
      <c r="C842" s="281" t="s">
        <v>225</v>
      </c>
      <c r="D842" s="282">
        <v>1.63</v>
      </c>
    </row>
    <row r="843" spans="1:4" ht="15" x14ac:dyDescent="0.25">
      <c r="A843" s="281">
        <v>7034</v>
      </c>
      <c r="B843" s="281" t="s">
        <v>2162</v>
      </c>
      <c r="C843" s="281" t="s">
        <v>225</v>
      </c>
      <c r="D843" s="282">
        <v>5.88</v>
      </c>
    </row>
    <row r="844" spans="1:4" ht="15" x14ac:dyDescent="0.25">
      <c r="A844" s="281">
        <v>7035</v>
      </c>
      <c r="B844" s="281" t="s">
        <v>2163</v>
      </c>
      <c r="C844" s="281" t="s">
        <v>225</v>
      </c>
      <c r="D844" s="282">
        <v>254.17</v>
      </c>
    </row>
    <row r="845" spans="1:4" ht="15" x14ac:dyDescent="0.25">
      <c r="A845" s="281">
        <v>7038</v>
      </c>
      <c r="B845" s="281" t="s">
        <v>2164</v>
      </c>
      <c r="C845" s="281" t="s">
        <v>225</v>
      </c>
      <c r="D845" s="282">
        <v>49.56</v>
      </c>
    </row>
    <row r="846" spans="1:4" ht="15" x14ac:dyDescent="0.25">
      <c r="A846" s="281">
        <v>7039</v>
      </c>
      <c r="B846" s="281" t="s">
        <v>2165</v>
      </c>
      <c r="C846" s="281" t="s">
        <v>225</v>
      </c>
      <c r="D846" s="282">
        <v>13.29</v>
      </c>
    </row>
    <row r="847" spans="1:4" ht="15" x14ac:dyDescent="0.25">
      <c r="A847" s="281">
        <v>7040</v>
      </c>
      <c r="B847" s="281" t="s">
        <v>2166</v>
      </c>
      <c r="C847" s="281" t="s">
        <v>225</v>
      </c>
      <c r="D847" s="282">
        <v>62.03</v>
      </c>
    </row>
    <row r="848" spans="1:4" ht="15" x14ac:dyDescent="0.25">
      <c r="A848" s="281">
        <v>7044</v>
      </c>
      <c r="B848" s="281" t="s">
        <v>2167</v>
      </c>
      <c r="C848" s="281" t="s">
        <v>225</v>
      </c>
      <c r="D848" s="282">
        <v>0.41</v>
      </c>
    </row>
    <row r="849" spans="1:4" ht="15" x14ac:dyDescent="0.25">
      <c r="A849" s="281">
        <v>7045</v>
      </c>
      <c r="B849" s="281" t="s">
        <v>2168</v>
      </c>
      <c r="C849" s="281" t="s">
        <v>225</v>
      </c>
      <c r="D849" s="282">
        <v>0.09</v>
      </c>
    </row>
    <row r="850" spans="1:4" ht="15" x14ac:dyDescent="0.25">
      <c r="A850" s="281">
        <v>7046</v>
      </c>
      <c r="B850" s="281" t="s">
        <v>2169</v>
      </c>
      <c r="C850" s="281" t="s">
        <v>225</v>
      </c>
      <c r="D850" s="282">
        <v>0.45</v>
      </c>
    </row>
    <row r="851" spans="1:4" ht="15" x14ac:dyDescent="0.25">
      <c r="A851" s="281">
        <v>7047</v>
      </c>
      <c r="B851" s="281" t="s">
        <v>2170</v>
      </c>
      <c r="C851" s="281" t="s">
        <v>225</v>
      </c>
      <c r="D851" s="282">
        <v>24.11</v>
      </c>
    </row>
    <row r="852" spans="1:4" ht="15" x14ac:dyDescent="0.25">
      <c r="A852" s="281">
        <v>7051</v>
      </c>
      <c r="B852" s="281" t="s">
        <v>2171</v>
      </c>
      <c r="C852" s="281" t="s">
        <v>225</v>
      </c>
      <c r="D852" s="282">
        <v>43.96</v>
      </c>
    </row>
    <row r="853" spans="1:4" ht="15" x14ac:dyDescent="0.25">
      <c r="A853" s="281">
        <v>7052</v>
      </c>
      <c r="B853" s="281" t="s">
        <v>2172</v>
      </c>
      <c r="C853" s="281" t="s">
        <v>225</v>
      </c>
      <c r="D853" s="282">
        <v>11.87</v>
      </c>
    </row>
    <row r="854" spans="1:4" ht="15" x14ac:dyDescent="0.25">
      <c r="A854" s="281">
        <v>7053</v>
      </c>
      <c r="B854" s="281" t="s">
        <v>2173</v>
      </c>
      <c r="C854" s="281" t="s">
        <v>225</v>
      </c>
      <c r="D854" s="282">
        <v>55.02</v>
      </c>
    </row>
    <row r="855" spans="1:4" ht="15" x14ac:dyDescent="0.25">
      <c r="A855" s="281">
        <v>7054</v>
      </c>
      <c r="B855" s="281" t="s">
        <v>2174</v>
      </c>
      <c r="C855" s="281" t="s">
        <v>225</v>
      </c>
      <c r="D855" s="282">
        <v>88.47</v>
      </c>
    </row>
    <row r="856" spans="1:4" ht="15" x14ac:dyDescent="0.25">
      <c r="A856" s="281">
        <v>7058</v>
      </c>
      <c r="B856" s="281" t="s">
        <v>2175</v>
      </c>
      <c r="C856" s="281" t="s">
        <v>225</v>
      </c>
      <c r="D856" s="282">
        <v>22.91</v>
      </c>
    </row>
    <row r="857" spans="1:4" ht="15" x14ac:dyDescent="0.25">
      <c r="A857" s="281">
        <v>7059</v>
      </c>
      <c r="B857" s="281" t="s">
        <v>2176</v>
      </c>
      <c r="C857" s="281" t="s">
        <v>225</v>
      </c>
      <c r="D857" s="282">
        <v>8.83</v>
      </c>
    </row>
    <row r="858" spans="1:4" ht="15" x14ac:dyDescent="0.25">
      <c r="A858" s="281">
        <v>7060</v>
      </c>
      <c r="B858" s="281" t="s">
        <v>2177</v>
      </c>
      <c r="C858" s="281" t="s">
        <v>225</v>
      </c>
      <c r="D858" s="282">
        <v>41.32</v>
      </c>
    </row>
    <row r="859" spans="1:4" ht="15" x14ac:dyDescent="0.25">
      <c r="A859" s="281">
        <v>7061</v>
      </c>
      <c r="B859" s="281" t="s">
        <v>2178</v>
      </c>
      <c r="C859" s="281" t="s">
        <v>225</v>
      </c>
      <c r="D859" s="282">
        <v>80.760000000000005</v>
      </c>
    </row>
    <row r="860" spans="1:4" ht="15" x14ac:dyDescent="0.25">
      <c r="A860" s="281">
        <v>7063</v>
      </c>
      <c r="B860" s="281" t="s">
        <v>2179</v>
      </c>
      <c r="C860" s="281" t="s">
        <v>225</v>
      </c>
      <c r="D860" s="282">
        <v>20.010000000000002</v>
      </c>
    </row>
    <row r="861" spans="1:4" ht="15" x14ac:dyDescent="0.25">
      <c r="A861" s="281">
        <v>7064</v>
      </c>
      <c r="B861" s="281" t="s">
        <v>2180</v>
      </c>
      <c r="C861" s="281" t="s">
        <v>225</v>
      </c>
      <c r="D861" s="282">
        <v>5.4</v>
      </c>
    </row>
    <row r="862" spans="1:4" ht="15" x14ac:dyDescent="0.25">
      <c r="A862" s="281">
        <v>7065</v>
      </c>
      <c r="B862" s="281" t="s">
        <v>2181</v>
      </c>
      <c r="C862" s="281" t="s">
        <v>225</v>
      </c>
      <c r="D862" s="282">
        <v>21.89</v>
      </c>
    </row>
    <row r="863" spans="1:4" ht="15" x14ac:dyDescent="0.25">
      <c r="A863" s="281">
        <v>7066</v>
      </c>
      <c r="B863" s="281" t="s">
        <v>2182</v>
      </c>
      <c r="C863" s="281" t="s">
        <v>225</v>
      </c>
      <c r="D863" s="282">
        <v>95.82</v>
      </c>
    </row>
    <row r="864" spans="1:4" ht="15" x14ac:dyDescent="0.25">
      <c r="A864" s="281">
        <v>53786</v>
      </c>
      <c r="B864" s="281" t="s">
        <v>2183</v>
      </c>
      <c r="C864" s="281" t="s">
        <v>225</v>
      </c>
      <c r="D864" s="282">
        <v>50.58</v>
      </c>
    </row>
    <row r="865" spans="1:4" ht="15" x14ac:dyDescent="0.25">
      <c r="A865" s="281">
        <v>53788</v>
      </c>
      <c r="B865" s="281" t="s">
        <v>2184</v>
      </c>
      <c r="C865" s="281" t="s">
        <v>225</v>
      </c>
      <c r="D865" s="282">
        <v>56.63</v>
      </c>
    </row>
    <row r="866" spans="1:4" ht="15" x14ac:dyDescent="0.25">
      <c r="A866" s="281">
        <v>53792</v>
      </c>
      <c r="B866" s="281" t="s">
        <v>2185</v>
      </c>
      <c r="C866" s="281" t="s">
        <v>225</v>
      </c>
      <c r="D866" s="282">
        <v>100.39</v>
      </c>
    </row>
    <row r="867" spans="1:4" ht="15" x14ac:dyDescent="0.25">
      <c r="A867" s="281">
        <v>53794</v>
      </c>
      <c r="B867" s="281" t="s">
        <v>2186</v>
      </c>
      <c r="C867" s="281" t="s">
        <v>225</v>
      </c>
      <c r="D867" s="282">
        <v>35.619999999999997</v>
      </c>
    </row>
    <row r="868" spans="1:4" ht="15" x14ac:dyDescent="0.25">
      <c r="A868" s="281">
        <v>53797</v>
      </c>
      <c r="B868" s="281" t="s">
        <v>2187</v>
      </c>
      <c r="C868" s="281" t="s">
        <v>225</v>
      </c>
      <c r="D868" s="282">
        <v>115.45</v>
      </c>
    </row>
    <row r="869" spans="1:4" ht="15" x14ac:dyDescent="0.25">
      <c r="A869" s="281">
        <v>53804</v>
      </c>
      <c r="B869" s="281" t="s">
        <v>2188</v>
      </c>
      <c r="C869" s="281" t="s">
        <v>225</v>
      </c>
      <c r="D869" s="282">
        <v>4.63</v>
      </c>
    </row>
    <row r="870" spans="1:4" ht="15" x14ac:dyDescent="0.25">
      <c r="A870" s="281">
        <v>53806</v>
      </c>
      <c r="B870" s="281" t="s">
        <v>2189</v>
      </c>
      <c r="C870" s="281" t="s">
        <v>225</v>
      </c>
      <c r="D870" s="282">
        <v>72.39</v>
      </c>
    </row>
    <row r="871" spans="1:4" ht="15" x14ac:dyDescent="0.25">
      <c r="A871" s="281">
        <v>53810</v>
      </c>
      <c r="B871" s="281" t="s">
        <v>2190</v>
      </c>
      <c r="C871" s="281" t="s">
        <v>225</v>
      </c>
      <c r="D871" s="282">
        <v>72.83</v>
      </c>
    </row>
    <row r="872" spans="1:4" ht="15" x14ac:dyDescent="0.25">
      <c r="A872" s="281">
        <v>53814</v>
      </c>
      <c r="B872" s="281" t="s">
        <v>2191</v>
      </c>
      <c r="C872" s="281" t="s">
        <v>225</v>
      </c>
      <c r="D872" s="282">
        <v>238.57</v>
      </c>
    </row>
    <row r="873" spans="1:4" ht="15" x14ac:dyDescent="0.25">
      <c r="A873" s="281">
        <v>53817</v>
      </c>
      <c r="B873" s="281" t="s">
        <v>2192</v>
      </c>
      <c r="C873" s="281" t="s">
        <v>225</v>
      </c>
      <c r="D873" s="282">
        <v>61.9</v>
      </c>
    </row>
    <row r="874" spans="1:4" ht="15" x14ac:dyDescent="0.25">
      <c r="A874" s="281">
        <v>53818</v>
      </c>
      <c r="B874" s="281" t="s">
        <v>2193</v>
      </c>
      <c r="C874" s="281" t="s">
        <v>225</v>
      </c>
      <c r="D874" s="282">
        <v>9.57</v>
      </c>
    </row>
    <row r="875" spans="1:4" ht="15" x14ac:dyDescent="0.25">
      <c r="A875" s="281">
        <v>53827</v>
      </c>
      <c r="B875" s="281" t="s">
        <v>2194</v>
      </c>
      <c r="C875" s="281" t="s">
        <v>225</v>
      </c>
      <c r="D875" s="282">
        <v>113.02</v>
      </c>
    </row>
    <row r="876" spans="1:4" ht="15" x14ac:dyDescent="0.25">
      <c r="A876" s="281">
        <v>53829</v>
      </c>
      <c r="B876" s="281" t="s">
        <v>2195</v>
      </c>
      <c r="C876" s="281" t="s">
        <v>225</v>
      </c>
      <c r="D876" s="282">
        <v>115.45</v>
      </c>
    </row>
    <row r="877" spans="1:4" ht="15" x14ac:dyDescent="0.25">
      <c r="A877" s="281">
        <v>53831</v>
      </c>
      <c r="B877" s="281" t="s">
        <v>2196</v>
      </c>
      <c r="C877" s="281" t="s">
        <v>225</v>
      </c>
      <c r="D877" s="282">
        <v>190.7</v>
      </c>
    </row>
    <row r="878" spans="1:4" ht="15" x14ac:dyDescent="0.25">
      <c r="A878" s="281">
        <v>53840</v>
      </c>
      <c r="B878" s="281" t="s">
        <v>2197</v>
      </c>
      <c r="C878" s="281" t="s">
        <v>225</v>
      </c>
      <c r="D878" s="282">
        <v>2.5099999999999998</v>
      </c>
    </row>
    <row r="879" spans="1:4" ht="15" x14ac:dyDescent="0.25">
      <c r="A879" s="281">
        <v>53841</v>
      </c>
      <c r="B879" s="281" t="s">
        <v>2198</v>
      </c>
      <c r="C879" s="281" t="s">
        <v>225</v>
      </c>
      <c r="D879" s="282">
        <v>1.74</v>
      </c>
    </row>
    <row r="880" spans="1:4" ht="15" x14ac:dyDescent="0.25">
      <c r="A880" s="281">
        <v>53849</v>
      </c>
      <c r="B880" s="281" t="s">
        <v>2199</v>
      </c>
      <c r="C880" s="281" t="s">
        <v>225</v>
      </c>
      <c r="D880" s="282">
        <v>82.96</v>
      </c>
    </row>
    <row r="881" spans="1:4" ht="15" x14ac:dyDescent="0.25">
      <c r="A881" s="281">
        <v>53857</v>
      </c>
      <c r="B881" s="281" t="s">
        <v>2200</v>
      </c>
      <c r="C881" s="281" t="s">
        <v>225</v>
      </c>
      <c r="D881" s="282">
        <v>61.25</v>
      </c>
    </row>
    <row r="882" spans="1:4" ht="15" x14ac:dyDescent="0.25">
      <c r="A882" s="281">
        <v>53858</v>
      </c>
      <c r="B882" s="281" t="s">
        <v>2201</v>
      </c>
      <c r="C882" s="281" t="s">
        <v>225</v>
      </c>
      <c r="D882" s="282">
        <v>45.3</v>
      </c>
    </row>
    <row r="883" spans="1:4" ht="15" x14ac:dyDescent="0.25">
      <c r="A883" s="281">
        <v>53861</v>
      </c>
      <c r="B883" s="281" t="s">
        <v>2202</v>
      </c>
      <c r="C883" s="281" t="s">
        <v>225</v>
      </c>
      <c r="D883" s="282">
        <v>59.45</v>
      </c>
    </row>
    <row r="884" spans="1:4" ht="15" x14ac:dyDescent="0.25">
      <c r="A884" s="281">
        <v>53863</v>
      </c>
      <c r="B884" s="281" t="s">
        <v>2203</v>
      </c>
      <c r="C884" s="281" t="s">
        <v>225</v>
      </c>
      <c r="D884" s="282">
        <v>2.19</v>
      </c>
    </row>
    <row r="885" spans="1:4" ht="15" x14ac:dyDescent="0.25">
      <c r="A885" s="281">
        <v>53865</v>
      </c>
      <c r="B885" s="281" t="s">
        <v>2204</v>
      </c>
      <c r="C885" s="281" t="s">
        <v>225</v>
      </c>
      <c r="D885" s="282">
        <v>46.72</v>
      </c>
    </row>
    <row r="886" spans="1:4" ht="15" x14ac:dyDescent="0.25">
      <c r="A886" s="281">
        <v>53866</v>
      </c>
      <c r="B886" s="281" t="s">
        <v>2205</v>
      </c>
      <c r="C886" s="281" t="s">
        <v>225</v>
      </c>
      <c r="D886" s="282">
        <v>1.42</v>
      </c>
    </row>
    <row r="887" spans="1:4" ht="15" x14ac:dyDescent="0.25">
      <c r="A887" s="281">
        <v>53882</v>
      </c>
      <c r="B887" s="281" t="s">
        <v>2206</v>
      </c>
      <c r="C887" s="281" t="s">
        <v>225</v>
      </c>
      <c r="D887" s="282">
        <v>36.880000000000003</v>
      </c>
    </row>
    <row r="888" spans="1:4" ht="15" x14ac:dyDescent="0.25">
      <c r="A888" s="281">
        <v>55263</v>
      </c>
      <c r="B888" s="281" t="s">
        <v>2207</v>
      </c>
      <c r="C888" s="281" t="s">
        <v>225</v>
      </c>
      <c r="D888" s="282">
        <v>63.86</v>
      </c>
    </row>
    <row r="889" spans="1:4" ht="15" x14ac:dyDescent="0.25">
      <c r="A889" s="281">
        <v>73303</v>
      </c>
      <c r="B889" s="281" t="s">
        <v>2208</v>
      </c>
      <c r="C889" s="281" t="s">
        <v>225</v>
      </c>
      <c r="D889" s="282">
        <v>7.15</v>
      </c>
    </row>
    <row r="890" spans="1:4" ht="15" x14ac:dyDescent="0.25">
      <c r="A890" s="281">
        <v>73307</v>
      </c>
      <c r="B890" s="281" t="s">
        <v>2209</v>
      </c>
      <c r="C890" s="281" t="s">
        <v>225</v>
      </c>
      <c r="D890" s="282">
        <v>6.38</v>
      </c>
    </row>
    <row r="891" spans="1:4" ht="15" x14ac:dyDescent="0.25">
      <c r="A891" s="281">
        <v>73309</v>
      </c>
      <c r="B891" s="281" t="s">
        <v>2210</v>
      </c>
      <c r="C891" s="281" t="s">
        <v>225</v>
      </c>
      <c r="D891" s="282">
        <v>32.97</v>
      </c>
    </row>
    <row r="892" spans="1:4" ht="15" x14ac:dyDescent="0.25">
      <c r="A892" s="281">
        <v>73311</v>
      </c>
      <c r="B892" s="281" t="s">
        <v>2211</v>
      </c>
      <c r="C892" s="281" t="s">
        <v>225</v>
      </c>
      <c r="D892" s="282">
        <v>176.53</v>
      </c>
    </row>
    <row r="893" spans="1:4" ht="15" x14ac:dyDescent="0.25">
      <c r="A893" s="281">
        <v>73313</v>
      </c>
      <c r="B893" s="281" t="s">
        <v>2212</v>
      </c>
      <c r="C893" s="281" t="s">
        <v>225</v>
      </c>
      <c r="D893" s="282">
        <v>8.9</v>
      </c>
    </row>
    <row r="894" spans="1:4" ht="15" x14ac:dyDescent="0.25">
      <c r="A894" s="281">
        <v>73315</v>
      </c>
      <c r="B894" s="281" t="s">
        <v>2213</v>
      </c>
      <c r="C894" s="281" t="s">
        <v>225</v>
      </c>
      <c r="D894" s="282">
        <v>56.63</v>
      </c>
    </row>
    <row r="895" spans="1:4" ht="15" x14ac:dyDescent="0.25">
      <c r="A895" s="281">
        <v>73335</v>
      </c>
      <c r="B895" s="281" t="s">
        <v>2214</v>
      </c>
      <c r="C895" s="281" t="s">
        <v>225</v>
      </c>
      <c r="D895" s="282">
        <v>35.06</v>
      </c>
    </row>
    <row r="896" spans="1:4" ht="15" x14ac:dyDescent="0.25">
      <c r="A896" s="281">
        <v>73340</v>
      </c>
      <c r="B896" s="281" t="s">
        <v>2215</v>
      </c>
      <c r="C896" s="281" t="s">
        <v>225</v>
      </c>
      <c r="D896" s="282">
        <v>153.4</v>
      </c>
    </row>
    <row r="897" spans="1:4" ht="15" x14ac:dyDescent="0.25">
      <c r="A897" s="281">
        <v>83361</v>
      </c>
      <c r="B897" s="281" t="s">
        <v>2216</v>
      </c>
      <c r="C897" s="281" t="s">
        <v>225</v>
      </c>
      <c r="D897" s="282">
        <v>42.81</v>
      </c>
    </row>
    <row r="898" spans="1:4" ht="15" x14ac:dyDescent="0.25">
      <c r="A898" s="281">
        <v>83761</v>
      </c>
      <c r="B898" s="281" t="s">
        <v>2217</v>
      </c>
      <c r="C898" s="281" t="s">
        <v>225</v>
      </c>
      <c r="D898" s="282">
        <v>9.52</v>
      </c>
    </row>
    <row r="899" spans="1:4" ht="15" x14ac:dyDescent="0.25">
      <c r="A899" s="281">
        <v>83762</v>
      </c>
      <c r="B899" s="281" t="s">
        <v>2218</v>
      </c>
      <c r="C899" s="281" t="s">
        <v>225</v>
      </c>
      <c r="D899" s="282">
        <v>8.5</v>
      </c>
    </row>
    <row r="900" spans="1:4" ht="15" x14ac:dyDescent="0.25">
      <c r="A900" s="281">
        <v>83763</v>
      </c>
      <c r="B900" s="281" t="s">
        <v>2219</v>
      </c>
      <c r="C900" s="281" t="s">
        <v>225</v>
      </c>
      <c r="D900" s="282">
        <v>49.75</v>
      </c>
    </row>
    <row r="901" spans="1:4" ht="15" x14ac:dyDescent="0.25">
      <c r="A901" s="281">
        <v>83764</v>
      </c>
      <c r="B901" s="281" t="s">
        <v>2220</v>
      </c>
      <c r="C901" s="281" t="s">
        <v>225</v>
      </c>
      <c r="D901" s="282">
        <v>3.35</v>
      </c>
    </row>
    <row r="902" spans="1:4" ht="15" x14ac:dyDescent="0.25">
      <c r="A902" s="281">
        <v>87026</v>
      </c>
      <c r="B902" s="281" t="s">
        <v>2221</v>
      </c>
      <c r="C902" s="281" t="s">
        <v>225</v>
      </c>
      <c r="D902" s="282">
        <v>0.69</v>
      </c>
    </row>
    <row r="903" spans="1:4" ht="15" x14ac:dyDescent="0.25">
      <c r="A903" s="281">
        <v>87441</v>
      </c>
      <c r="B903" s="281" t="s">
        <v>2222</v>
      </c>
      <c r="C903" s="281" t="s">
        <v>225</v>
      </c>
      <c r="D903" s="282">
        <v>0.39</v>
      </c>
    </row>
    <row r="904" spans="1:4" ht="15" x14ac:dyDescent="0.25">
      <c r="A904" s="281">
        <v>87442</v>
      </c>
      <c r="B904" s="281" t="s">
        <v>2223</v>
      </c>
      <c r="C904" s="281" t="s">
        <v>225</v>
      </c>
      <c r="D904" s="282">
        <v>0.09</v>
      </c>
    </row>
    <row r="905" spans="1:4" ht="15" x14ac:dyDescent="0.25">
      <c r="A905" s="281">
        <v>87443</v>
      </c>
      <c r="B905" s="281" t="s">
        <v>2224</v>
      </c>
      <c r="C905" s="281" t="s">
        <v>225</v>
      </c>
      <c r="D905" s="282">
        <v>0.52</v>
      </c>
    </row>
    <row r="906" spans="1:4" ht="15" x14ac:dyDescent="0.25">
      <c r="A906" s="281">
        <v>87444</v>
      </c>
      <c r="B906" s="281" t="s">
        <v>2225</v>
      </c>
      <c r="C906" s="281" t="s">
        <v>225</v>
      </c>
      <c r="D906" s="282">
        <v>4.2</v>
      </c>
    </row>
    <row r="907" spans="1:4" ht="15" x14ac:dyDescent="0.25">
      <c r="A907" s="281">
        <v>88387</v>
      </c>
      <c r="B907" s="281" t="s">
        <v>2226</v>
      </c>
      <c r="C907" s="281" t="s">
        <v>225</v>
      </c>
      <c r="D907" s="282">
        <v>0.76</v>
      </c>
    </row>
    <row r="908" spans="1:4" ht="15" x14ac:dyDescent="0.25">
      <c r="A908" s="281">
        <v>88389</v>
      </c>
      <c r="B908" s="281" t="s">
        <v>2227</v>
      </c>
      <c r="C908" s="281" t="s">
        <v>225</v>
      </c>
      <c r="D908" s="282">
        <v>0.18</v>
      </c>
    </row>
    <row r="909" spans="1:4" ht="15" x14ac:dyDescent="0.25">
      <c r="A909" s="281">
        <v>88390</v>
      </c>
      <c r="B909" s="281" t="s">
        <v>2228</v>
      </c>
      <c r="C909" s="281" t="s">
        <v>225</v>
      </c>
      <c r="D909" s="282">
        <v>0.89</v>
      </c>
    </row>
    <row r="910" spans="1:4" ht="15" x14ac:dyDescent="0.25">
      <c r="A910" s="281">
        <v>88391</v>
      </c>
      <c r="B910" s="281" t="s">
        <v>2229</v>
      </c>
      <c r="C910" s="281" t="s">
        <v>225</v>
      </c>
      <c r="D910" s="282">
        <v>2.31</v>
      </c>
    </row>
    <row r="911" spans="1:4" ht="15" x14ac:dyDescent="0.25">
      <c r="A911" s="281">
        <v>88394</v>
      </c>
      <c r="B911" s="281" t="s">
        <v>2230</v>
      </c>
      <c r="C911" s="281" t="s">
        <v>225</v>
      </c>
      <c r="D911" s="282">
        <v>0.9</v>
      </c>
    </row>
    <row r="912" spans="1:4" ht="15" x14ac:dyDescent="0.25">
      <c r="A912" s="281">
        <v>88395</v>
      </c>
      <c r="B912" s="281" t="s">
        <v>2231</v>
      </c>
      <c r="C912" s="281" t="s">
        <v>225</v>
      </c>
      <c r="D912" s="282">
        <v>0.22</v>
      </c>
    </row>
    <row r="913" spans="1:4" ht="15" x14ac:dyDescent="0.25">
      <c r="A913" s="281">
        <v>88396</v>
      </c>
      <c r="B913" s="281" t="s">
        <v>2232</v>
      </c>
      <c r="C913" s="281" t="s">
        <v>225</v>
      </c>
      <c r="D913" s="282">
        <v>1.05</v>
      </c>
    </row>
    <row r="914" spans="1:4" ht="15" x14ac:dyDescent="0.25">
      <c r="A914" s="281">
        <v>88397</v>
      </c>
      <c r="B914" s="281" t="s">
        <v>2233</v>
      </c>
      <c r="C914" s="281" t="s">
        <v>225</v>
      </c>
      <c r="D914" s="282">
        <v>3.47</v>
      </c>
    </row>
    <row r="915" spans="1:4" ht="15" x14ac:dyDescent="0.25">
      <c r="A915" s="281">
        <v>88400</v>
      </c>
      <c r="B915" s="281" t="s">
        <v>2234</v>
      </c>
      <c r="C915" s="281" t="s">
        <v>225</v>
      </c>
      <c r="D915" s="282">
        <v>0.72</v>
      </c>
    </row>
    <row r="916" spans="1:4" ht="15" x14ac:dyDescent="0.25">
      <c r="A916" s="281">
        <v>88401</v>
      </c>
      <c r="B916" s="281" t="s">
        <v>2235</v>
      </c>
      <c r="C916" s="281" t="s">
        <v>225</v>
      </c>
      <c r="D916" s="282">
        <v>0.17</v>
      </c>
    </row>
    <row r="917" spans="1:4" ht="15" x14ac:dyDescent="0.25">
      <c r="A917" s="281">
        <v>88402</v>
      </c>
      <c r="B917" s="281" t="s">
        <v>2236</v>
      </c>
      <c r="C917" s="281" t="s">
        <v>225</v>
      </c>
      <c r="D917" s="282">
        <v>0.84</v>
      </c>
    </row>
    <row r="918" spans="1:4" ht="15" x14ac:dyDescent="0.25">
      <c r="A918" s="281">
        <v>88403</v>
      </c>
      <c r="B918" s="281" t="s">
        <v>2237</v>
      </c>
      <c r="C918" s="281" t="s">
        <v>225</v>
      </c>
      <c r="D918" s="282">
        <v>1.38</v>
      </c>
    </row>
    <row r="919" spans="1:4" ht="15" x14ac:dyDescent="0.25">
      <c r="A919" s="281">
        <v>88419</v>
      </c>
      <c r="B919" s="281" t="s">
        <v>2238</v>
      </c>
      <c r="C919" s="281" t="s">
        <v>225</v>
      </c>
      <c r="D919" s="282">
        <v>5</v>
      </c>
    </row>
    <row r="920" spans="1:4" ht="15" x14ac:dyDescent="0.25">
      <c r="A920" s="281">
        <v>88422</v>
      </c>
      <c r="B920" s="281" t="s">
        <v>2239</v>
      </c>
      <c r="C920" s="281" t="s">
        <v>225</v>
      </c>
      <c r="D920" s="282">
        <v>1.1499999999999999</v>
      </c>
    </row>
    <row r="921" spans="1:4" ht="15" x14ac:dyDescent="0.25">
      <c r="A921" s="281">
        <v>88425</v>
      </c>
      <c r="B921" s="281" t="s">
        <v>2240</v>
      </c>
      <c r="C921" s="281" t="s">
        <v>225</v>
      </c>
      <c r="D921" s="282">
        <v>6.26</v>
      </c>
    </row>
    <row r="922" spans="1:4" ht="15" x14ac:dyDescent="0.25">
      <c r="A922" s="281">
        <v>88427</v>
      </c>
      <c r="B922" s="281" t="s">
        <v>2241</v>
      </c>
      <c r="C922" s="281" t="s">
        <v>225</v>
      </c>
      <c r="D922" s="282">
        <v>0.78</v>
      </c>
    </row>
    <row r="923" spans="1:4" ht="15" x14ac:dyDescent="0.25">
      <c r="A923" s="281">
        <v>88434</v>
      </c>
      <c r="B923" s="281" t="s">
        <v>2242</v>
      </c>
      <c r="C923" s="281" t="s">
        <v>225</v>
      </c>
      <c r="D923" s="282">
        <v>6.63</v>
      </c>
    </row>
    <row r="924" spans="1:4" ht="15" x14ac:dyDescent="0.25">
      <c r="A924" s="281">
        <v>88435</v>
      </c>
      <c r="B924" s="281" t="s">
        <v>2243</v>
      </c>
      <c r="C924" s="281" t="s">
        <v>225</v>
      </c>
      <c r="D924" s="282">
        <v>1.53</v>
      </c>
    </row>
    <row r="925" spans="1:4" ht="15" x14ac:dyDescent="0.25">
      <c r="A925" s="281">
        <v>88436</v>
      </c>
      <c r="B925" s="281" t="s">
        <v>2244</v>
      </c>
      <c r="C925" s="281" t="s">
        <v>225</v>
      </c>
      <c r="D925" s="282">
        <v>8.2899999999999991</v>
      </c>
    </row>
    <row r="926" spans="1:4" ht="15" x14ac:dyDescent="0.25">
      <c r="A926" s="281">
        <v>88437</v>
      </c>
      <c r="B926" s="281" t="s">
        <v>2245</v>
      </c>
      <c r="C926" s="281" t="s">
        <v>225</v>
      </c>
      <c r="D926" s="282">
        <v>0.78</v>
      </c>
    </row>
    <row r="927" spans="1:4" ht="15" x14ac:dyDescent="0.25">
      <c r="A927" s="281">
        <v>88569</v>
      </c>
      <c r="B927" s="281" t="s">
        <v>2246</v>
      </c>
      <c r="C927" s="281" t="s">
        <v>225</v>
      </c>
      <c r="D927" s="282">
        <v>3.96</v>
      </c>
    </row>
    <row r="928" spans="1:4" ht="15" x14ac:dyDescent="0.25">
      <c r="A928" s="281">
        <v>88570</v>
      </c>
      <c r="B928" s="281" t="s">
        <v>2247</v>
      </c>
      <c r="C928" s="281" t="s">
        <v>225</v>
      </c>
      <c r="D928" s="282">
        <v>1.28</v>
      </c>
    </row>
    <row r="929" spans="1:4" ht="15" x14ac:dyDescent="0.25">
      <c r="A929" s="281">
        <v>88826</v>
      </c>
      <c r="B929" s="281" t="s">
        <v>2248</v>
      </c>
      <c r="C929" s="281" t="s">
        <v>225</v>
      </c>
      <c r="D929" s="282">
        <v>0.28000000000000003</v>
      </c>
    </row>
    <row r="930" spans="1:4" ht="15" x14ac:dyDescent="0.25">
      <c r="A930" s="281">
        <v>88827</v>
      </c>
      <c r="B930" s="281" t="s">
        <v>2249</v>
      </c>
      <c r="C930" s="281" t="s">
        <v>225</v>
      </c>
      <c r="D930" s="282">
        <v>7.0000000000000007E-2</v>
      </c>
    </row>
    <row r="931" spans="1:4" ht="15" x14ac:dyDescent="0.25">
      <c r="A931" s="281">
        <v>88828</v>
      </c>
      <c r="B931" s="281" t="s">
        <v>2250</v>
      </c>
      <c r="C931" s="281" t="s">
        <v>225</v>
      </c>
      <c r="D931" s="282">
        <v>0.33</v>
      </c>
    </row>
    <row r="932" spans="1:4" ht="15" x14ac:dyDescent="0.25">
      <c r="A932" s="281">
        <v>88829</v>
      </c>
      <c r="B932" s="281" t="s">
        <v>2251</v>
      </c>
      <c r="C932" s="281" t="s">
        <v>225</v>
      </c>
      <c r="D932" s="282">
        <v>0.92</v>
      </c>
    </row>
    <row r="933" spans="1:4" ht="15" x14ac:dyDescent="0.25">
      <c r="A933" s="281">
        <v>88832</v>
      </c>
      <c r="B933" s="281" t="s">
        <v>2252</v>
      </c>
      <c r="C933" s="281" t="s">
        <v>225</v>
      </c>
      <c r="D933" s="282">
        <v>43.27</v>
      </c>
    </row>
    <row r="934" spans="1:4" ht="15" x14ac:dyDescent="0.25">
      <c r="A934" s="281">
        <v>88834</v>
      </c>
      <c r="B934" s="281" t="s">
        <v>2253</v>
      </c>
      <c r="C934" s="281" t="s">
        <v>225</v>
      </c>
      <c r="D934" s="282">
        <v>11.43</v>
      </c>
    </row>
    <row r="935" spans="1:4" ht="15" x14ac:dyDescent="0.25">
      <c r="A935" s="281">
        <v>88835</v>
      </c>
      <c r="B935" s="281" t="s">
        <v>2254</v>
      </c>
      <c r="C935" s="281" t="s">
        <v>225</v>
      </c>
      <c r="D935" s="282">
        <v>54.09</v>
      </c>
    </row>
    <row r="936" spans="1:4" ht="15" x14ac:dyDescent="0.25">
      <c r="A936" s="281">
        <v>88836</v>
      </c>
      <c r="B936" s="281" t="s">
        <v>2255</v>
      </c>
      <c r="C936" s="281" t="s">
        <v>225</v>
      </c>
      <c r="D936" s="282">
        <v>63.27</v>
      </c>
    </row>
    <row r="937" spans="1:4" ht="15" x14ac:dyDescent="0.25">
      <c r="A937" s="281">
        <v>88839</v>
      </c>
      <c r="B937" s="281" t="s">
        <v>2256</v>
      </c>
      <c r="C937" s="281" t="s">
        <v>225</v>
      </c>
      <c r="D937" s="282">
        <v>32.89</v>
      </c>
    </row>
    <row r="938" spans="1:4" ht="15" x14ac:dyDescent="0.25">
      <c r="A938" s="281">
        <v>88840</v>
      </c>
      <c r="B938" s="281" t="s">
        <v>2257</v>
      </c>
      <c r="C938" s="281" t="s">
        <v>225</v>
      </c>
      <c r="D938" s="282">
        <v>14.48</v>
      </c>
    </row>
    <row r="939" spans="1:4" ht="15" x14ac:dyDescent="0.25">
      <c r="A939" s="281">
        <v>88841</v>
      </c>
      <c r="B939" s="281" t="s">
        <v>2258</v>
      </c>
      <c r="C939" s="281" t="s">
        <v>225</v>
      </c>
      <c r="D939" s="282">
        <v>58.8</v>
      </c>
    </row>
    <row r="940" spans="1:4" ht="15" x14ac:dyDescent="0.25">
      <c r="A940" s="281">
        <v>88842</v>
      </c>
      <c r="B940" s="281" t="s">
        <v>2259</v>
      </c>
      <c r="C940" s="281" t="s">
        <v>225</v>
      </c>
      <c r="D940" s="282">
        <v>77.44</v>
      </c>
    </row>
    <row r="941" spans="1:4" ht="15" x14ac:dyDescent="0.25">
      <c r="A941" s="281">
        <v>88847</v>
      </c>
      <c r="B941" s="281" t="s">
        <v>2260</v>
      </c>
      <c r="C941" s="281" t="s">
        <v>225</v>
      </c>
      <c r="D941" s="282">
        <v>22.82</v>
      </c>
    </row>
    <row r="942" spans="1:4" ht="15" x14ac:dyDescent="0.25">
      <c r="A942" s="281">
        <v>88848</v>
      </c>
      <c r="B942" s="281" t="s">
        <v>2261</v>
      </c>
      <c r="C942" s="281" t="s">
        <v>225</v>
      </c>
      <c r="D942" s="282">
        <v>9.3800000000000008</v>
      </c>
    </row>
    <row r="943" spans="1:4" ht="15" x14ac:dyDescent="0.25">
      <c r="A943" s="281">
        <v>88853</v>
      </c>
      <c r="B943" s="281" t="s">
        <v>2262</v>
      </c>
      <c r="C943" s="281" t="s">
        <v>225</v>
      </c>
      <c r="D943" s="282">
        <v>0.33</v>
      </c>
    </row>
    <row r="944" spans="1:4" ht="15" x14ac:dyDescent="0.25">
      <c r="A944" s="281">
        <v>88854</v>
      </c>
      <c r="B944" s="281" t="s">
        <v>2263</v>
      </c>
      <c r="C944" s="281" t="s">
        <v>225</v>
      </c>
      <c r="D944" s="282">
        <v>7.0000000000000007E-2</v>
      </c>
    </row>
    <row r="945" spans="1:4" ht="15" x14ac:dyDescent="0.25">
      <c r="A945" s="281">
        <v>88855</v>
      </c>
      <c r="B945" s="281" t="s">
        <v>2264</v>
      </c>
      <c r="C945" s="281" t="s">
        <v>225</v>
      </c>
      <c r="D945" s="282">
        <v>3.21</v>
      </c>
    </row>
    <row r="946" spans="1:4" ht="15" x14ac:dyDescent="0.25">
      <c r="A946" s="281">
        <v>88856</v>
      </c>
      <c r="B946" s="281" t="s">
        <v>2265</v>
      </c>
      <c r="C946" s="281" t="s">
        <v>225</v>
      </c>
      <c r="D946" s="282">
        <v>0.88</v>
      </c>
    </row>
    <row r="947" spans="1:4" ht="15" x14ac:dyDescent="0.25">
      <c r="A947" s="281">
        <v>88857</v>
      </c>
      <c r="B947" s="281" t="s">
        <v>2266</v>
      </c>
      <c r="C947" s="281" t="s">
        <v>225</v>
      </c>
      <c r="D947" s="282">
        <v>24.43</v>
      </c>
    </row>
    <row r="948" spans="1:4" ht="15" x14ac:dyDescent="0.25">
      <c r="A948" s="281">
        <v>88858</v>
      </c>
      <c r="B948" s="281" t="s">
        <v>2267</v>
      </c>
      <c r="C948" s="281" t="s">
        <v>225</v>
      </c>
      <c r="D948" s="282">
        <v>6.45</v>
      </c>
    </row>
    <row r="949" spans="1:4" ht="15" x14ac:dyDescent="0.25">
      <c r="A949" s="281">
        <v>88859</v>
      </c>
      <c r="B949" s="281" t="s">
        <v>2268</v>
      </c>
      <c r="C949" s="281" t="s">
        <v>225</v>
      </c>
      <c r="D949" s="282">
        <v>21.73</v>
      </c>
    </row>
    <row r="950" spans="1:4" ht="15" x14ac:dyDescent="0.25">
      <c r="A950" s="281">
        <v>88860</v>
      </c>
      <c r="B950" s="281" t="s">
        <v>2269</v>
      </c>
      <c r="C950" s="281" t="s">
        <v>225</v>
      </c>
      <c r="D950" s="282">
        <v>5.74</v>
      </c>
    </row>
    <row r="951" spans="1:4" ht="15" x14ac:dyDescent="0.25">
      <c r="A951" s="281">
        <v>88900</v>
      </c>
      <c r="B951" s="281" t="s">
        <v>2270</v>
      </c>
      <c r="C951" s="281" t="s">
        <v>225</v>
      </c>
      <c r="D951" s="282">
        <v>50.46</v>
      </c>
    </row>
    <row r="952" spans="1:4" ht="15" x14ac:dyDescent="0.25">
      <c r="A952" s="281">
        <v>88902</v>
      </c>
      <c r="B952" s="281" t="s">
        <v>2271</v>
      </c>
      <c r="C952" s="281" t="s">
        <v>225</v>
      </c>
      <c r="D952" s="282">
        <v>13.33</v>
      </c>
    </row>
    <row r="953" spans="1:4" ht="15" x14ac:dyDescent="0.25">
      <c r="A953" s="281">
        <v>88903</v>
      </c>
      <c r="B953" s="281" t="s">
        <v>2272</v>
      </c>
      <c r="C953" s="281" t="s">
        <v>225</v>
      </c>
      <c r="D953" s="282">
        <v>63.07</v>
      </c>
    </row>
    <row r="954" spans="1:4" ht="15" x14ac:dyDescent="0.25">
      <c r="A954" s="281">
        <v>88904</v>
      </c>
      <c r="B954" s="281" t="s">
        <v>2273</v>
      </c>
      <c r="C954" s="281" t="s">
        <v>225</v>
      </c>
      <c r="D954" s="282">
        <v>89.12</v>
      </c>
    </row>
    <row r="955" spans="1:4" ht="15" x14ac:dyDescent="0.25">
      <c r="A955" s="281">
        <v>89009</v>
      </c>
      <c r="B955" s="281" t="s">
        <v>2274</v>
      </c>
      <c r="C955" s="281" t="s">
        <v>225</v>
      </c>
      <c r="D955" s="282">
        <v>40.74</v>
      </c>
    </row>
    <row r="956" spans="1:4" ht="15" x14ac:dyDescent="0.25">
      <c r="A956" s="281">
        <v>89010</v>
      </c>
      <c r="B956" s="281" t="s">
        <v>2275</v>
      </c>
      <c r="C956" s="281" t="s">
        <v>225</v>
      </c>
      <c r="D956" s="282">
        <v>17.940000000000001</v>
      </c>
    </row>
    <row r="957" spans="1:4" ht="15" x14ac:dyDescent="0.25">
      <c r="A957" s="281">
        <v>89011</v>
      </c>
      <c r="B957" s="281" t="s">
        <v>2276</v>
      </c>
      <c r="C957" s="281" t="s">
        <v>225</v>
      </c>
      <c r="D957" s="282">
        <v>23.57</v>
      </c>
    </row>
    <row r="958" spans="1:4" ht="15" x14ac:dyDescent="0.25">
      <c r="A958" s="281">
        <v>89012</v>
      </c>
      <c r="B958" s="281" t="s">
        <v>2277</v>
      </c>
      <c r="C958" s="281" t="s">
        <v>225</v>
      </c>
      <c r="D958" s="282">
        <v>6.23</v>
      </c>
    </row>
    <row r="959" spans="1:4" ht="15" x14ac:dyDescent="0.25">
      <c r="A959" s="281">
        <v>89013</v>
      </c>
      <c r="B959" s="281" t="s">
        <v>2278</v>
      </c>
      <c r="C959" s="281" t="s">
        <v>225</v>
      </c>
      <c r="D959" s="282">
        <v>133.44</v>
      </c>
    </row>
    <row r="960" spans="1:4" ht="15" x14ac:dyDescent="0.25">
      <c r="A960" s="281">
        <v>89014</v>
      </c>
      <c r="B960" s="281" t="s">
        <v>2279</v>
      </c>
      <c r="C960" s="281" t="s">
        <v>225</v>
      </c>
      <c r="D960" s="282">
        <v>58.78</v>
      </c>
    </row>
    <row r="961" spans="1:4" ht="15" x14ac:dyDescent="0.25">
      <c r="A961" s="281">
        <v>89015</v>
      </c>
      <c r="B961" s="281" t="s">
        <v>2280</v>
      </c>
      <c r="C961" s="281" t="s">
        <v>225</v>
      </c>
      <c r="D961" s="282">
        <v>3.7</v>
      </c>
    </row>
    <row r="962" spans="1:4" ht="15" x14ac:dyDescent="0.25">
      <c r="A962" s="281">
        <v>89016</v>
      </c>
      <c r="B962" s="281" t="s">
        <v>2281</v>
      </c>
      <c r="C962" s="281" t="s">
        <v>225</v>
      </c>
      <c r="D962" s="282">
        <v>0.98</v>
      </c>
    </row>
    <row r="963" spans="1:4" ht="15" x14ac:dyDescent="0.25">
      <c r="A963" s="281">
        <v>89017</v>
      </c>
      <c r="B963" s="281" t="s">
        <v>2282</v>
      </c>
      <c r="C963" s="281" t="s">
        <v>225</v>
      </c>
      <c r="D963" s="282">
        <v>40.49</v>
      </c>
    </row>
    <row r="964" spans="1:4" ht="15" x14ac:dyDescent="0.25">
      <c r="A964" s="281">
        <v>89018</v>
      </c>
      <c r="B964" s="281" t="s">
        <v>2283</v>
      </c>
      <c r="C964" s="281" t="s">
        <v>225</v>
      </c>
      <c r="D964" s="282">
        <v>17.829999999999998</v>
      </c>
    </row>
    <row r="965" spans="1:4" ht="15" x14ac:dyDescent="0.25">
      <c r="A965" s="281">
        <v>89019</v>
      </c>
      <c r="B965" s="281" t="s">
        <v>2284</v>
      </c>
      <c r="C965" s="281" t="s">
        <v>225</v>
      </c>
      <c r="D965" s="282">
        <v>0.35</v>
      </c>
    </row>
    <row r="966" spans="1:4" ht="15" x14ac:dyDescent="0.25">
      <c r="A966" s="281">
        <v>89020</v>
      </c>
      <c r="B966" s="281" t="s">
        <v>2285</v>
      </c>
      <c r="C966" s="281" t="s">
        <v>225</v>
      </c>
      <c r="D966" s="282">
        <v>0.08</v>
      </c>
    </row>
    <row r="967" spans="1:4" ht="15" x14ac:dyDescent="0.25">
      <c r="A967" s="281">
        <v>89023</v>
      </c>
      <c r="B967" s="281" t="s">
        <v>2286</v>
      </c>
      <c r="C967" s="281" t="s">
        <v>225</v>
      </c>
      <c r="D967" s="282">
        <v>3.58</v>
      </c>
    </row>
    <row r="968" spans="1:4" ht="15" x14ac:dyDescent="0.25">
      <c r="A968" s="281">
        <v>89024</v>
      </c>
      <c r="B968" s="281" t="s">
        <v>2287</v>
      </c>
      <c r="C968" s="281" t="s">
        <v>225</v>
      </c>
      <c r="D968" s="282">
        <v>1.32</v>
      </c>
    </row>
    <row r="969" spans="1:4" ht="15" x14ac:dyDescent="0.25">
      <c r="A969" s="281">
        <v>89025</v>
      </c>
      <c r="B969" s="281" t="s">
        <v>2288</v>
      </c>
      <c r="C969" s="281" t="s">
        <v>225</v>
      </c>
      <c r="D969" s="282">
        <v>4.78</v>
      </c>
    </row>
    <row r="970" spans="1:4" ht="15" x14ac:dyDescent="0.25">
      <c r="A970" s="281">
        <v>89026</v>
      </c>
      <c r="B970" s="281" t="s">
        <v>2289</v>
      </c>
      <c r="C970" s="281" t="s">
        <v>225</v>
      </c>
      <c r="D970" s="282">
        <v>169.44</v>
      </c>
    </row>
    <row r="971" spans="1:4" ht="15" x14ac:dyDescent="0.25">
      <c r="A971" s="281">
        <v>89029</v>
      </c>
      <c r="B971" s="281" t="s">
        <v>2290</v>
      </c>
      <c r="C971" s="281" t="s">
        <v>225</v>
      </c>
      <c r="D971" s="282">
        <v>31.42</v>
      </c>
    </row>
    <row r="972" spans="1:4" ht="15" x14ac:dyDescent="0.25">
      <c r="A972" s="281">
        <v>89030</v>
      </c>
      <c r="B972" s="281" t="s">
        <v>2291</v>
      </c>
      <c r="C972" s="281" t="s">
        <v>225</v>
      </c>
      <c r="D972" s="282">
        <v>13.84</v>
      </c>
    </row>
    <row r="973" spans="1:4" ht="15" x14ac:dyDescent="0.25">
      <c r="A973" s="281">
        <v>89033</v>
      </c>
      <c r="B973" s="281" t="s">
        <v>2292</v>
      </c>
      <c r="C973" s="281" t="s">
        <v>225</v>
      </c>
      <c r="D973" s="282">
        <v>14.66</v>
      </c>
    </row>
    <row r="974" spans="1:4" ht="15" x14ac:dyDescent="0.25">
      <c r="A974" s="281">
        <v>89034</v>
      </c>
      <c r="B974" s="281" t="s">
        <v>2293</v>
      </c>
      <c r="C974" s="281" t="s">
        <v>225</v>
      </c>
      <c r="D974" s="282">
        <v>3.93</v>
      </c>
    </row>
    <row r="975" spans="1:4" ht="15" x14ac:dyDescent="0.25">
      <c r="A975" s="281">
        <v>89128</v>
      </c>
      <c r="B975" s="281" t="s">
        <v>2294</v>
      </c>
      <c r="C975" s="281" t="s">
        <v>225</v>
      </c>
      <c r="D975" s="282">
        <v>34.299999999999997</v>
      </c>
    </row>
    <row r="976" spans="1:4" ht="15" x14ac:dyDescent="0.25">
      <c r="A976" s="281">
        <v>89129</v>
      </c>
      <c r="B976" s="281" t="s">
        <v>2295</v>
      </c>
      <c r="C976" s="281" t="s">
        <v>225</v>
      </c>
      <c r="D976" s="282">
        <v>9.06</v>
      </c>
    </row>
    <row r="977" spans="1:4" ht="15" x14ac:dyDescent="0.25">
      <c r="A977" s="281">
        <v>89130</v>
      </c>
      <c r="B977" s="281" t="s">
        <v>2296</v>
      </c>
      <c r="C977" s="281" t="s">
        <v>225</v>
      </c>
      <c r="D977" s="282">
        <v>47.56</v>
      </c>
    </row>
    <row r="978" spans="1:4" ht="15" x14ac:dyDescent="0.25">
      <c r="A978" s="281">
        <v>89131</v>
      </c>
      <c r="B978" s="281" t="s">
        <v>2297</v>
      </c>
      <c r="C978" s="281" t="s">
        <v>225</v>
      </c>
      <c r="D978" s="282">
        <v>12.57</v>
      </c>
    </row>
    <row r="979" spans="1:4" ht="15" x14ac:dyDescent="0.25">
      <c r="A979" s="281">
        <v>89210</v>
      </c>
      <c r="B979" s="281" t="s">
        <v>2298</v>
      </c>
      <c r="C979" s="281" t="s">
        <v>225</v>
      </c>
      <c r="D979" s="282">
        <v>31.71</v>
      </c>
    </row>
    <row r="980" spans="1:4" ht="15" x14ac:dyDescent="0.25">
      <c r="A980" s="281">
        <v>89211</v>
      </c>
      <c r="B980" s="281" t="s">
        <v>2299</v>
      </c>
      <c r="C980" s="281" t="s">
        <v>225</v>
      </c>
      <c r="D980" s="282">
        <v>8.5</v>
      </c>
    </row>
    <row r="981" spans="1:4" ht="15" x14ac:dyDescent="0.25">
      <c r="A981" s="281">
        <v>89212</v>
      </c>
      <c r="B981" s="281" t="s">
        <v>2300</v>
      </c>
      <c r="C981" s="281" t="s">
        <v>225</v>
      </c>
      <c r="D981" s="282">
        <v>30</v>
      </c>
    </row>
    <row r="982" spans="1:4" ht="15" x14ac:dyDescent="0.25">
      <c r="A982" s="281">
        <v>89213</v>
      </c>
      <c r="B982" s="281" t="s">
        <v>2301</v>
      </c>
      <c r="C982" s="281" t="s">
        <v>225</v>
      </c>
      <c r="D982" s="282">
        <v>9.25</v>
      </c>
    </row>
    <row r="983" spans="1:4" ht="15" x14ac:dyDescent="0.25">
      <c r="A983" s="281">
        <v>89214</v>
      </c>
      <c r="B983" s="281" t="s">
        <v>2302</v>
      </c>
      <c r="C983" s="281" t="s">
        <v>225</v>
      </c>
      <c r="D983" s="282">
        <v>28.16</v>
      </c>
    </row>
    <row r="984" spans="1:4" ht="15" x14ac:dyDescent="0.25">
      <c r="A984" s="281">
        <v>89215</v>
      </c>
      <c r="B984" s="281" t="s">
        <v>2303</v>
      </c>
      <c r="C984" s="281" t="s">
        <v>225</v>
      </c>
      <c r="D984" s="282">
        <v>92.03</v>
      </c>
    </row>
    <row r="985" spans="1:4" ht="15" x14ac:dyDescent="0.25">
      <c r="A985" s="281">
        <v>89221</v>
      </c>
      <c r="B985" s="281" t="s">
        <v>2304</v>
      </c>
      <c r="C985" s="281" t="s">
        <v>225</v>
      </c>
      <c r="D985" s="282">
        <v>1.17</v>
      </c>
    </row>
    <row r="986" spans="1:4" ht="15" x14ac:dyDescent="0.25">
      <c r="A986" s="281">
        <v>89222</v>
      </c>
      <c r="B986" s="281" t="s">
        <v>2305</v>
      </c>
      <c r="C986" s="281" t="s">
        <v>225</v>
      </c>
      <c r="D986" s="282">
        <v>0.28000000000000003</v>
      </c>
    </row>
    <row r="987" spans="1:4" ht="15" x14ac:dyDescent="0.25">
      <c r="A987" s="281">
        <v>89223</v>
      </c>
      <c r="B987" s="281" t="s">
        <v>2306</v>
      </c>
      <c r="C987" s="281" t="s">
        <v>225</v>
      </c>
      <c r="D987" s="282">
        <v>1.36</v>
      </c>
    </row>
    <row r="988" spans="1:4" ht="15" x14ac:dyDescent="0.25">
      <c r="A988" s="281">
        <v>89224</v>
      </c>
      <c r="B988" s="281" t="s">
        <v>2307</v>
      </c>
      <c r="C988" s="281" t="s">
        <v>225</v>
      </c>
      <c r="D988" s="282">
        <v>1.85</v>
      </c>
    </row>
    <row r="989" spans="1:4" ht="15" x14ac:dyDescent="0.25">
      <c r="A989" s="281">
        <v>89228</v>
      </c>
      <c r="B989" s="281" t="s">
        <v>2308</v>
      </c>
      <c r="C989" s="281" t="s">
        <v>225</v>
      </c>
      <c r="D989" s="282">
        <v>45</v>
      </c>
    </row>
    <row r="990" spans="1:4" ht="15" x14ac:dyDescent="0.25">
      <c r="A990" s="281">
        <v>89229</v>
      </c>
      <c r="B990" s="281" t="s">
        <v>2309</v>
      </c>
      <c r="C990" s="281" t="s">
        <v>225</v>
      </c>
      <c r="D990" s="282">
        <v>15.86</v>
      </c>
    </row>
    <row r="991" spans="1:4" ht="15" x14ac:dyDescent="0.25">
      <c r="A991" s="281">
        <v>89230</v>
      </c>
      <c r="B991" s="281" t="s">
        <v>2310</v>
      </c>
      <c r="C991" s="281" t="s">
        <v>225</v>
      </c>
      <c r="D991" s="282">
        <v>125.55</v>
      </c>
    </row>
    <row r="992" spans="1:4" ht="15" x14ac:dyDescent="0.25">
      <c r="A992" s="281">
        <v>89231</v>
      </c>
      <c r="B992" s="281" t="s">
        <v>2311</v>
      </c>
      <c r="C992" s="281" t="s">
        <v>225</v>
      </c>
      <c r="D992" s="282">
        <v>38.44</v>
      </c>
    </row>
    <row r="993" spans="1:4" ht="15" x14ac:dyDescent="0.25">
      <c r="A993" s="281">
        <v>89232</v>
      </c>
      <c r="B993" s="281" t="s">
        <v>2312</v>
      </c>
      <c r="C993" s="281" t="s">
        <v>225</v>
      </c>
      <c r="D993" s="282">
        <v>223.96</v>
      </c>
    </row>
    <row r="994" spans="1:4" ht="15" x14ac:dyDescent="0.25">
      <c r="A994" s="281">
        <v>89233</v>
      </c>
      <c r="B994" s="281" t="s">
        <v>2313</v>
      </c>
      <c r="C994" s="281" t="s">
        <v>225</v>
      </c>
      <c r="D994" s="282">
        <v>165.62</v>
      </c>
    </row>
    <row r="995" spans="1:4" ht="15" x14ac:dyDescent="0.25">
      <c r="A995" s="281">
        <v>89236</v>
      </c>
      <c r="B995" s="281" t="s">
        <v>2314</v>
      </c>
      <c r="C995" s="281" t="s">
        <v>225</v>
      </c>
      <c r="D995" s="282">
        <v>293.3</v>
      </c>
    </row>
    <row r="996" spans="1:4" ht="15" x14ac:dyDescent="0.25">
      <c r="A996" s="281">
        <v>89237</v>
      </c>
      <c r="B996" s="281" t="s">
        <v>2315</v>
      </c>
      <c r="C996" s="281" t="s">
        <v>225</v>
      </c>
      <c r="D996" s="282">
        <v>89.81</v>
      </c>
    </row>
    <row r="997" spans="1:4" ht="15" x14ac:dyDescent="0.25">
      <c r="A997" s="281">
        <v>89238</v>
      </c>
      <c r="B997" s="281" t="s">
        <v>2316</v>
      </c>
      <c r="C997" s="281" t="s">
        <v>225</v>
      </c>
      <c r="D997" s="282">
        <v>523.16</v>
      </c>
    </row>
    <row r="998" spans="1:4" ht="15" x14ac:dyDescent="0.25">
      <c r="A998" s="281">
        <v>89239</v>
      </c>
      <c r="B998" s="281" t="s">
        <v>2317</v>
      </c>
      <c r="C998" s="281" t="s">
        <v>225</v>
      </c>
      <c r="D998" s="282">
        <v>437.98</v>
      </c>
    </row>
    <row r="999" spans="1:4" ht="15" x14ac:dyDescent="0.25">
      <c r="A999" s="281">
        <v>89240</v>
      </c>
      <c r="B999" s="281" t="s">
        <v>2318</v>
      </c>
      <c r="C999" s="281" t="s">
        <v>225</v>
      </c>
      <c r="D999" s="282">
        <v>90.01</v>
      </c>
    </row>
    <row r="1000" spans="1:4" ht="15" x14ac:dyDescent="0.25">
      <c r="A1000" s="281">
        <v>89241</v>
      </c>
      <c r="B1000" s="281" t="s">
        <v>2319</v>
      </c>
      <c r="C1000" s="281" t="s">
        <v>225</v>
      </c>
      <c r="D1000" s="282">
        <v>31.72</v>
      </c>
    </row>
    <row r="1001" spans="1:4" ht="15" x14ac:dyDescent="0.25">
      <c r="A1001" s="281">
        <v>89246</v>
      </c>
      <c r="B1001" s="281" t="s">
        <v>2320</v>
      </c>
      <c r="C1001" s="281" t="s">
        <v>225</v>
      </c>
      <c r="D1001" s="282">
        <v>254.85</v>
      </c>
    </row>
    <row r="1002" spans="1:4" ht="15" x14ac:dyDescent="0.25">
      <c r="A1002" s="281">
        <v>89247</v>
      </c>
      <c r="B1002" s="281" t="s">
        <v>2321</v>
      </c>
      <c r="C1002" s="281" t="s">
        <v>225</v>
      </c>
      <c r="D1002" s="282">
        <v>78.040000000000006</v>
      </c>
    </row>
    <row r="1003" spans="1:4" ht="15" x14ac:dyDescent="0.25">
      <c r="A1003" s="281">
        <v>89248</v>
      </c>
      <c r="B1003" s="281" t="s">
        <v>2322</v>
      </c>
      <c r="C1003" s="281" t="s">
        <v>225</v>
      </c>
      <c r="D1003" s="282">
        <v>454.59</v>
      </c>
    </row>
    <row r="1004" spans="1:4" ht="15" x14ac:dyDescent="0.25">
      <c r="A1004" s="281">
        <v>89249</v>
      </c>
      <c r="B1004" s="281" t="s">
        <v>2323</v>
      </c>
      <c r="C1004" s="281" t="s">
        <v>225</v>
      </c>
      <c r="D1004" s="282">
        <v>373.35</v>
      </c>
    </row>
    <row r="1005" spans="1:4" ht="15" x14ac:dyDescent="0.25">
      <c r="A1005" s="281">
        <v>89253</v>
      </c>
      <c r="B1005" s="281" t="s">
        <v>2324</v>
      </c>
      <c r="C1005" s="281" t="s">
        <v>225</v>
      </c>
      <c r="D1005" s="282">
        <v>73.760000000000005</v>
      </c>
    </row>
    <row r="1006" spans="1:4" ht="15" x14ac:dyDescent="0.25">
      <c r="A1006" s="281">
        <v>89254</v>
      </c>
      <c r="B1006" s="281" t="s">
        <v>2325</v>
      </c>
      <c r="C1006" s="281" t="s">
        <v>225</v>
      </c>
      <c r="D1006" s="282">
        <v>26</v>
      </c>
    </row>
    <row r="1007" spans="1:4" ht="15" x14ac:dyDescent="0.25">
      <c r="A1007" s="281">
        <v>89255</v>
      </c>
      <c r="B1007" s="281" t="s">
        <v>2326</v>
      </c>
      <c r="C1007" s="281" t="s">
        <v>225</v>
      </c>
      <c r="D1007" s="282">
        <v>118.57</v>
      </c>
    </row>
    <row r="1008" spans="1:4" ht="15" x14ac:dyDescent="0.25">
      <c r="A1008" s="281">
        <v>89256</v>
      </c>
      <c r="B1008" s="281" t="s">
        <v>2327</v>
      </c>
      <c r="C1008" s="281" t="s">
        <v>225</v>
      </c>
      <c r="D1008" s="282">
        <v>84.02</v>
      </c>
    </row>
    <row r="1009" spans="1:4" ht="15" x14ac:dyDescent="0.25">
      <c r="A1009" s="281">
        <v>89259</v>
      </c>
      <c r="B1009" s="281" t="s">
        <v>2328</v>
      </c>
      <c r="C1009" s="281" t="s">
        <v>225</v>
      </c>
      <c r="D1009" s="282">
        <v>27.32</v>
      </c>
    </row>
    <row r="1010" spans="1:4" ht="15" x14ac:dyDescent="0.25">
      <c r="A1010" s="281">
        <v>89260</v>
      </c>
      <c r="B1010" s="281" t="s">
        <v>2329</v>
      </c>
      <c r="C1010" s="281" t="s">
        <v>225</v>
      </c>
      <c r="D1010" s="282">
        <v>10.029999999999999</v>
      </c>
    </row>
    <row r="1011" spans="1:4" ht="15" x14ac:dyDescent="0.25">
      <c r="A1011" s="281">
        <v>89262</v>
      </c>
      <c r="B1011" s="281" t="s">
        <v>2330</v>
      </c>
      <c r="C1011" s="281" t="s">
        <v>225</v>
      </c>
      <c r="D1011" s="282">
        <v>46.24</v>
      </c>
    </row>
    <row r="1012" spans="1:4" ht="15" x14ac:dyDescent="0.25">
      <c r="A1012" s="281">
        <v>89264</v>
      </c>
      <c r="B1012" s="281" t="s">
        <v>2331</v>
      </c>
      <c r="C1012" s="281" t="s">
        <v>225</v>
      </c>
      <c r="D1012" s="282">
        <v>21.08</v>
      </c>
    </row>
    <row r="1013" spans="1:4" ht="15" x14ac:dyDescent="0.25">
      <c r="A1013" s="281">
        <v>89265</v>
      </c>
      <c r="B1013" s="281" t="s">
        <v>2332</v>
      </c>
      <c r="C1013" s="281" t="s">
        <v>225</v>
      </c>
      <c r="D1013" s="282">
        <v>8.4</v>
      </c>
    </row>
    <row r="1014" spans="1:4" ht="15" x14ac:dyDescent="0.25">
      <c r="A1014" s="281">
        <v>89266</v>
      </c>
      <c r="B1014" s="281" t="s">
        <v>2333</v>
      </c>
      <c r="C1014" s="281" t="s">
        <v>225</v>
      </c>
      <c r="D1014" s="282">
        <v>3.39</v>
      </c>
    </row>
    <row r="1015" spans="1:4" ht="15" x14ac:dyDescent="0.25">
      <c r="A1015" s="281">
        <v>89267</v>
      </c>
      <c r="B1015" s="281" t="s">
        <v>2334</v>
      </c>
      <c r="C1015" s="281" t="s">
        <v>225</v>
      </c>
      <c r="D1015" s="282">
        <v>52.21</v>
      </c>
    </row>
    <row r="1016" spans="1:4" ht="15" x14ac:dyDescent="0.25">
      <c r="A1016" s="281">
        <v>89268</v>
      </c>
      <c r="B1016" s="281" t="s">
        <v>2335</v>
      </c>
      <c r="C1016" s="281" t="s">
        <v>225</v>
      </c>
      <c r="D1016" s="282">
        <v>18.399999999999999</v>
      </c>
    </row>
    <row r="1017" spans="1:4" ht="15" x14ac:dyDescent="0.25">
      <c r="A1017" s="281">
        <v>89269</v>
      </c>
      <c r="B1017" s="281" t="s">
        <v>2336</v>
      </c>
      <c r="C1017" s="281" t="s">
        <v>225</v>
      </c>
      <c r="D1017" s="282">
        <v>7.44</v>
      </c>
    </row>
    <row r="1018" spans="1:4" ht="15" x14ac:dyDescent="0.25">
      <c r="A1018" s="281">
        <v>89270</v>
      </c>
      <c r="B1018" s="281" t="s">
        <v>2337</v>
      </c>
      <c r="C1018" s="281" t="s">
        <v>225</v>
      </c>
      <c r="D1018" s="282">
        <v>83.94</v>
      </c>
    </row>
    <row r="1019" spans="1:4" ht="15" x14ac:dyDescent="0.25">
      <c r="A1019" s="281">
        <v>89271</v>
      </c>
      <c r="B1019" s="281" t="s">
        <v>2338</v>
      </c>
      <c r="C1019" s="281" t="s">
        <v>225</v>
      </c>
      <c r="D1019" s="282">
        <v>28.76</v>
      </c>
    </row>
    <row r="1020" spans="1:4" ht="15" x14ac:dyDescent="0.25">
      <c r="A1020" s="281">
        <v>89274</v>
      </c>
      <c r="B1020" s="281" t="s">
        <v>2339</v>
      </c>
      <c r="C1020" s="281" t="s">
        <v>225</v>
      </c>
      <c r="D1020" s="282">
        <v>1.42</v>
      </c>
    </row>
    <row r="1021" spans="1:4" ht="15" x14ac:dyDescent="0.25">
      <c r="A1021" s="281">
        <v>89275</v>
      </c>
      <c r="B1021" s="281" t="s">
        <v>2340</v>
      </c>
      <c r="C1021" s="281" t="s">
        <v>225</v>
      </c>
      <c r="D1021" s="282">
        <v>0.35</v>
      </c>
    </row>
    <row r="1022" spans="1:4" ht="15" x14ac:dyDescent="0.25">
      <c r="A1022" s="281">
        <v>89276</v>
      </c>
      <c r="B1022" s="281" t="s">
        <v>2341</v>
      </c>
      <c r="C1022" s="281" t="s">
        <v>225</v>
      </c>
      <c r="D1022" s="282">
        <v>1.89</v>
      </c>
    </row>
    <row r="1023" spans="1:4" ht="15" x14ac:dyDescent="0.25">
      <c r="A1023" s="281">
        <v>89277</v>
      </c>
      <c r="B1023" s="281" t="s">
        <v>2342</v>
      </c>
      <c r="C1023" s="281" t="s">
        <v>225</v>
      </c>
      <c r="D1023" s="282">
        <v>8.4</v>
      </c>
    </row>
    <row r="1024" spans="1:4" ht="15" x14ac:dyDescent="0.25">
      <c r="A1024" s="281">
        <v>89280</v>
      </c>
      <c r="B1024" s="281" t="s">
        <v>2343</v>
      </c>
      <c r="C1024" s="281" t="s">
        <v>225</v>
      </c>
      <c r="D1024" s="282">
        <v>38.94</v>
      </c>
    </row>
    <row r="1025" spans="1:4" ht="15" x14ac:dyDescent="0.25">
      <c r="A1025" s="281">
        <v>89281</v>
      </c>
      <c r="B1025" s="281" t="s">
        <v>2344</v>
      </c>
      <c r="C1025" s="281" t="s">
        <v>225</v>
      </c>
      <c r="D1025" s="282">
        <v>10.44</v>
      </c>
    </row>
    <row r="1026" spans="1:4" ht="15" x14ac:dyDescent="0.25">
      <c r="A1026" s="281">
        <v>89870</v>
      </c>
      <c r="B1026" s="281" t="s">
        <v>2345</v>
      </c>
      <c r="C1026" s="281" t="s">
        <v>225</v>
      </c>
      <c r="D1026" s="282">
        <v>39.450000000000003</v>
      </c>
    </row>
    <row r="1027" spans="1:4" ht="15" x14ac:dyDescent="0.25">
      <c r="A1027" s="281">
        <v>89871</v>
      </c>
      <c r="B1027" s="281" t="s">
        <v>2346</v>
      </c>
      <c r="C1027" s="281" t="s">
        <v>225</v>
      </c>
      <c r="D1027" s="282">
        <v>13.85</v>
      </c>
    </row>
    <row r="1028" spans="1:4" ht="15" x14ac:dyDescent="0.25">
      <c r="A1028" s="281">
        <v>89872</v>
      </c>
      <c r="B1028" s="281" t="s">
        <v>2347</v>
      </c>
      <c r="C1028" s="281" t="s">
        <v>225</v>
      </c>
      <c r="D1028" s="282">
        <v>5.6</v>
      </c>
    </row>
    <row r="1029" spans="1:4" ht="15" x14ac:dyDescent="0.25">
      <c r="A1029" s="281">
        <v>89873</v>
      </c>
      <c r="B1029" s="281" t="s">
        <v>2348</v>
      </c>
      <c r="C1029" s="281" t="s">
        <v>225</v>
      </c>
      <c r="D1029" s="282">
        <v>67.44</v>
      </c>
    </row>
    <row r="1030" spans="1:4" ht="15" x14ac:dyDescent="0.25">
      <c r="A1030" s="281">
        <v>89874</v>
      </c>
      <c r="B1030" s="281" t="s">
        <v>2349</v>
      </c>
      <c r="C1030" s="281" t="s">
        <v>225</v>
      </c>
      <c r="D1030" s="282">
        <v>174.75</v>
      </c>
    </row>
    <row r="1031" spans="1:4" ht="15" x14ac:dyDescent="0.25">
      <c r="A1031" s="281">
        <v>89878</v>
      </c>
      <c r="B1031" s="281" t="s">
        <v>2350</v>
      </c>
      <c r="C1031" s="281" t="s">
        <v>225</v>
      </c>
      <c r="D1031" s="282">
        <v>42.24</v>
      </c>
    </row>
    <row r="1032" spans="1:4" ht="15" x14ac:dyDescent="0.25">
      <c r="A1032" s="281">
        <v>89879</v>
      </c>
      <c r="B1032" s="281" t="s">
        <v>2351</v>
      </c>
      <c r="C1032" s="281" t="s">
        <v>225</v>
      </c>
      <c r="D1032" s="282">
        <v>14.59</v>
      </c>
    </row>
    <row r="1033" spans="1:4" ht="15" x14ac:dyDescent="0.25">
      <c r="A1033" s="281">
        <v>89880</v>
      </c>
      <c r="B1033" s="281" t="s">
        <v>2352</v>
      </c>
      <c r="C1033" s="281" t="s">
        <v>225</v>
      </c>
      <c r="D1033" s="282">
        <v>5.89</v>
      </c>
    </row>
    <row r="1034" spans="1:4" ht="15" x14ac:dyDescent="0.25">
      <c r="A1034" s="281">
        <v>89881</v>
      </c>
      <c r="B1034" s="281" t="s">
        <v>2353</v>
      </c>
      <c r="C1034" s="281" t="s">
        <v>225</v>
      </c>
      <c r="D1034" s="282">
        <v>71.510000000000005</v>
      </c>
    </row>
    <row r="1035" spans="1:4" ht="15" x14ac:dyDescent="0.25">
      <c r="A1035" s="281">
        <v>89882</v>
      </c>
      <c r="B1035" s="281" t="s">
        <v>2354</v>
      </c>
      <c r="C1035" s="281" t="s">
        <v>225</v>
      </c>
      <c r="D1035" s="282">
        <v>201.62</v>
      </c>
    </row>
    <row r="1036" spans="1:4" ht="15" x14ac:dyDescent="0.25">
      <c r="A1036" s="281">
        <v>90582</v>
      </c>
      <c r="B1036" s="281" t="s">
        <v>2355</v>
      </c>
      <c r="C1036" s="281" t="s">
        <v>225</v>
      </c>
      <c r="D1036" s="282">
        <v>0.4</v>
      </c>
    </row>
    <row r="1037" spans="1:4" ht="15" x14ac:dyDescent="0.25">
      <c r="A1037" s="281">
        <v>90583</v>
      </c>
      <c r="B1037" s="281" t="s">
        <v>2356</v>
      </c>
      <c r="C1037" s="281" t="s">
        <v>225</v>
      </c>
      <c r="D1037" s="282">
        <v>0.09</v>
      </c>
    </row>
    <row r="1038" spans="1:4" ht="15" x14ac:dyDescent="0.25">
      <c r="A1038" s="281">
        <v>90584</v>
      </c>
      <c r="B1038" s="281" t="s">
        <v>2357</v>
      </c>
      <c r="C1038" s="281" t="s">
        <v>225</v>
      </c>
      <c r="D1038" s="282">
        <v>0.31</v>
      </c>
    </row>
    <row r="1039" spans="1:4" ht="15" x14ac:dyDescent="0.25">
      <c r="A1039" s="281">
        <v>90585</v>
      </c>
      <c r="B1039" s="281" t="s">
        <v>2358</v>
      </c>
      <c r="C1039" s="281" t="s">
        <v>225</v>
      </c>
      <c r="D1039" s="282">
        <v>0.38</v>
      </c>
    </row>
    <row r="1040" spans="1:4" ht="15" x14ac:dyDescent="0.25">
      <c r="A1040" s="281">
        <v>90621</v>
      </c>
      <c r="B1040" s="281" t="s">
        <v>2359</v>
      </c>
      <c r="C1040" s="281" t="s">
        <v>225</v>
      </c>
      <c r="D1040" s="282">
        <v>2.34</v>
      </c>
    </row>
    <row r="1041" spans="1:4" ht="15" x14ac:dyDescent="0.25">
      <c r="A1041" s="281">
        <v>90622</v>
      </c>
      <c r="B1041" s="281" t="s">
        <v>2360</v>
      </c>
      <c r="C1041" s="281" t="s">
        <v>225</v>
      </c>
      <c r="D1041" s="282">
        <v>0.54</v>
      </c>
    </row>
    <row r="1042" spans="1:4" ht="15" x14ac:dyDescent="0.25">
      <c r="A1042" s="281">
        <v>90623</v>
      </c>
      <c r="B1042" s="281" t="s">
        <v>2361</v>
      </c>
      <c r="C1042" s="281" t="s">
        <v>225</v>
      </c>
      <c r="D1042" s="282">
        <v>2.92</v>
      </c>
    </row>
    <row r="1043" spans="1:4" ht="15" x14ac:dyDescent="0.25">
      <c r="A1043" s="281">
        <v>90624</v>
      </c>
      <c r="B1043" s="281" t="s">
        <v>2362</v>
      </c>
      <c r="C1043" s="281" t="s">
        <v>225</v>
      </c>
      <c r="D1043" s="282">
        <v>2.31</v>
      </c>
    </row>
    <row r="1044" spans="1:4" ht="15" x14ac:dyDescent="0.25">
      <c r="A1044" s="281">
        <v>90627</v>
      </c>
      <c r="B1044" s="281" t="s">
        <v>2363</v>
      </c>
      <c r="C1044" s="281" t="s">
        <v>225</v>
      </c>
      <c r="D1044" s="282">
        <v>46.17</v>
      </c>
    </row>
    <row r="1045" spans="1:4" ht="15" x14ac:dyDescent="0.25">
      <c r="A1045" s="281">
        <v>90628</v>
      </c>
      <c r="B1045" s="281" t="s">
        <v>2364</v>
      </c>
      <c r="C1045" s="281" t="s">
        <v>225</v>
      </c>
      <c r="D1045" s="282">
        <v>12.38</v>
      </c>
    </row>
    <row r="1046" spans="1:4" ht="15" x14ac:dyDescent="0.25">
      <c r="A1046" s="281">
        <v>90629</v>
      </c>
      <c r="B1046" s="281" t="s">
        <v>2365</v>
      </c>
      <c r="C1046" s="281" t="s">
        <v>225</v>
      </c>
      <c r="D1046" s="282">
        <v>57.77</v>
      </c>
    </row>
    <row r="1047" spans="1:4" ht="15" x14ac:dyDescent="0.25">
      <c r="A1047" s="281">
        <v>90630</v>
      </c>
      <c r="B1047" s="281" t="s">
        <v>2366</v>
      </c>
      <c r="C1047" s="281" t="s">
        <v>225</v>
      </c>
      <c r="D1047" s="282">
        <v>1.1000000000000001</v>
      </c>
    </row>
    <row r="1048" spans="1:4" ht="15" x14ac:dyDescent="0.25">
      <c r="A1048" s="281">
        <v>90633</v>
      </c>
      <c r="B1048" s="281" t="s">
        <v>2367</v>
      </c>
      <c r="C1048" s="281" t="s">
        <v>225</v>
      </c>
      <c r="D1048" s="282">
        <v>3.85</v>
      </c>
    </row>
    <row r="1049" spans="1:4" ht="15" x14ac:dyDescent="0.25">
      <c r="A1049" s="281">
        <v>90634</v>
      </c>
      <c r="B1049" s="281" t="s">
        <v>2368</v>
      </c>
      <c r="C1049" s="281" t="s">
        <v>225</v>
      </c>
      <c r="D1049" s="282">
        <v>0.89</v>
      </c>
    </row>
    <row r="1050" spans="1:4" ht="15" x14ac:dyDescent="0.25">
      <c r="A1050" s="281">
        <v>90635</v>
      </c>
      <c r="B1050" s="281" t="s">
        <v>2369</v>
      </c>
      <c r="C1050" s="281" t="s">
        <v>225</v>
      </c>
      <c r="D1050" s="282">
        <v>4.21</v>
      </c>
    </row>
    <row r="1051" spans="1:4" ht="15" x14ac:dyDescent="0.25">
      <c r="A1051" s="281">
        <v>90636</v>
      </c>
      <c r="B1051" s="281" t="s">
        <v>2370</v>
      </c>
      <c r="C1051" s="281" t="s">
        <v>225</v>
      </c>
      <c r="D1051" s="282">
        <v>4.63</v>
      </c>
    </row>
    <row r="1052" spans="1:4" ht="15" x14ac:dyDescent="0.25">
      <c r="A1052" s="281">
        <v>90639</v>
      </c>
      <c r="B1052" s="281" t="s">
        <v>2371</v>
      </c>
      <c r="C1052" s="281" t="s">
        <v>225</v>
      </c>
      <c r="D1052" s="282">
        <v>5.75</v>
      </c>
    </row>
    <row r="1053" spans="1:4" ht="15" x14ac:dyDescent="0.25">
      <c r="A1053" s="281">
        <v>90640</v>
      </c>
      <c r="B1053" s="281" t="s">
        <v>2372</v>
      </c>
      <c r="C1053" s="281" t="s">
        <v>225</v>
      </c>
      <c r="D1053" s="282">
        <v>1.33</v>
      </c>
    </row>
    <row r="1054" spans="1:4" ht="15" x14ac:dyDescent="0.25">
      <c r="A1054" s="281">
        <v>90641</v>
      </c>
      <c r="B1054" s="281" t="s">
        <v>2373</v>
      </c>
      <c r="C1054" s="281" t="s">
        <v>225</v>
      </c>
      <c r="D1054" s="282">
        <v>6.29</v>
      </c>
    </row>
    <row r="1055" spans="1:4" ht="15" x14ac:dyDescent="0.25">
      <c r="A1055" s="281">
        <v>90642</v>
      </c>
      <c r="B1055" s="281" t="s">
        <v>2374</v>
      </c>
      <c r="C1055" s="281" t="s">
        <v>225</v>
      </c>
      <c r="D1055" s="282">
        <v>12.45</v>
      </c>
    </row>
    <row r="1056" spans="1:4" ht="15" x14ac:dyDescent="0.25">
      <c r="A1056" s="281">
        <v>90646</v>
      </c>
      <c r="B1056" s="281" t="s">
        <v>2375</v>
      </c>
      <c r="C1056" s="281" t="s">
        <v>225</v>
      </c>
      <c r="D1056" s="282">
        <v>1.17</v>
      </c>
    </row>
    <row r="1057" spans="1:4" ht="15" x14ac:dyDescent="0.25">
      <c r="A1057" s="281">
        <v>90647</v>
      </c>
      <c r="B1057" s="281" t="s">
        <v>2376</v>
      </c>
      <c r="C1057" s="281" t="s">
        <v>225</v>
      </c>
      <c r="D1057" s="282">
        <v>0.27</v>
      </c>
    </row>
    <row r="1058" spans="1:4" ht="15" x14ac:dyDescent="0.25">
      <c r="A1058" s="281">
        <v>90648</v>
      </c>
      <c r="B1058" s="281" t="s">
        <v>2377</v>
      </c>
      <c r="C1058" s="281" t="s">
        <v>225</v>
      </c>
      <c r="D1058" s="282">
        <v>1.28</v>
      </c>
    </row>
    <row r="1059" spans="1:4" ht="15" x14ac:dyDescent="0.25">
      <c r="A1059" s="281">
        <v>90649</v>
      </c>
      <c r="B1059" s="281" t="s">
        <v>2378</v>
      </c>
      <c r="C1059" s="281" t="s">
        <v>225</v>
      </c>
      <c r="D1059" s="282">
        <v>7.22</v>
      </c>
    </row>
    <row r="1060" spans="1:4" ht="15" x14ac:dyDescent="0.25">
      <c r="A1060" s="281">
        <v>90652</v>
      </c>
      <c r="B1060" s="281" t="s">
        <v>2379</v>
      </c>
      <c r="C1060" s="281" t="s">
        <v>225</v>
      </c>
      <c r="D1060" s="282">
        <v>3.74</v>
      </c>
    </row>
    <row r="1061" spans="1:4" ht="15" x14ac:dyDescent="0.25">
      <c r="A1061" s="281">
        <v>90653</v>
      </c>
      <c r="B1061" s="281" t="s">
        <v>2380</v>
      </c>
      <c r="C1061" s="281" t="s">
        <v>225</v>
      </c>
      <c r="D1061" s="282">
        <v>0.86</v>
      </c>
    </row>
    <row r="1062" spans="1:4" ht="15" x14ac:dyDescent="0.25">
      <c r="A1062" s="281">
        <v>90654</v>
      </c>
      <c r="B1062" s="281" t="s">
        <v>2381</v>
      </c>
      <c r="C1062" s="281" t="s">
        <v>225</v>
      </c>
      <c r="D1062" s="282">
        <v>4.09</v>
      </c>
    </row>
    <row r="1063" spans="1:4" ht="15" x14ac:dyDescent="0.25">
      <c r="A1063" s="281">
        <v>90655</v>
      </c>
      <c r="B1063" s="281" t="s">
        <v>2382</v>
      </c>
      <c r="C1063" s="281" t="s">
        <v>225</v>
      </c>
      <c r="D1063" s="282">
        <v>4.75</v>
      </c>
    </row>
    <row r="1064" spans="1:4" ht="15" x14ac:dyDescent="0.25">
      <c r="A1064" s="281">
        <v>90658</v>
      </c>
      <c r="B1064" s="281" t="s">
        <v>2383</v>
      </c>
      <c r="C1064" s="281" t="s">
        <v>225</v>
      </c>
      <c r="D1064" s="282">
        <v>4.01</v>
      </c>
    </row>
    <row r="1065" spans="1:4" ht="15" x14ac:dyDescent="0.25">
      <c r="A1065" s="281">
        <v>90659</v>
      </c>
      <c r="B1065" s="281" t="s">
        <v>2384</v>
      </c>
      <c r="C1065" s="281" t="s">
        <v>225</v>
      </c>
      <c r="D1065" s="282">
        <v>0.92</v>
      </c>
    </row>
    <row r="1066" spans="1:4" ht="15" x14ac:dyDescent="0.25">
      <c r="A1066" s="281">
        <v>90660</v>
      </c>
      <c r="B1066" s="281" t="s">
        <v>2385</v>
      </c>
      <c r="C1066" s="281" t="s">
        <v>225</v>
      </c>
      <c r="D1066" s="282">
        <v>4.38</v>
      </c>
    </row>
    <row r="1067" spans="1:4" ht="15" x14ac:dyDescent="0.25">
      <c r="A1067" s="281">
        <v>90661</v>
      </c>
      <c r="B1067" s="281" t="s">
        <v>2386</v>
      </c>
      <c r="C1067" s="281" t="s">
        <v>225</v>
      </c>
      <c r="D1067" s="282">
        <v>4.75</v>
      </c>
    </row>
    <row r="1068" spans="1:4" ht="15" x14ac:dyDescent="0.25">
      <c r="A1068" s="281">
        <v>90664</v>
      </c>
      <c r="B1068" s="281" t="s">
        <v>2387</v>
      </c>
      <c r="C1068" s="281" t="s">
        <v>225</v>
      </c>
      <c r="D1068" s="282">
        <v>7.13</v>
      </c>
    </row>
    <row r="1069" spans="1:4" ht="15" x14ac:dyDescent="0.25">
      <c r="A1069" s="281">
        <v>90665</v>
      </c>
      <c r="B1069" s="281" t="s">
        <v>2388</v>
      </c>
      <c r="C1069" s="281" t="s">
        <v>225</v>
      </c>
      <c r="D1069" s="282">
        <v>1.9</v>
      </c>
    </row>
    <row r="1070" spans="1:4" ht="15" x14ac:dyDescent="0.25">
      <c r="A1070" s="281">
        <v>90666</v>
      </c>
      <c r="B1070" s="281" t="s">
        <v>2389</v>
      </c>
      <c r="C1070" s="281" t="s">
        <v>225</v>
      </c>
      <c r="D1070" s="282">
        <v>9.35</v>
      </c>
    </row>
    <row r="1071" spans="1:4" ht="15" x14ac:dyDescent="0.25">
      <c r="A1071" s="281">
        <v>90667</v>
      </c>
      <c r="B1071" s="281" t="s">
        <v>2390</v>
      </c>
      <c r="C1071" s="281" t="s">
        <v>225</v>
      </c>
      <c r="D1071" s="282">
        <v>14.83</v>
      </c>
    </row>
    <row r="1072" spans="1:4" ht="15" x14ac:dyDescent="0.25">
      <c r="A1072" s="281">
        <v>90670</v>
      </c>
      <c r="B1072" s="281" t="s">
        <v>2391</v>
      </c>
      <c r="C1072" s="281" t="s">
        <v>225</v>
      </c>
      <c r="D1072" s="282">
        <v>211.88</v>
      </c>
    </row>
    <row r="1073" spans="1:4" ht="15" x14ac:dyDescent="0.25">
      <c r="A1073" s="281">
        <v>90671</v>
      </c>
      <c r="B1073" s="281" t="s">
        <v>2392</v>
      </c>
      <c r="C1073" s="281" t="s">
        <v>225</v>
      </c>
      <c r="D1073" s="282">
        <v>56.84</v>
      </c>
    </row>
    <row r="1074" spans="1:4" ht="15" x14ac:dyDescent="0.25">
      <c r="A1074" s="281">
        <v>90672</v>
      </c>
      <c r="B1074" s="281" t="s">
        <v>2393</v>
      </c>
      <c r="C1074" s="281" t="s">
        <v>225</v>
      </c>
      <c r="D1074" s="282">
        <v>265.14999999999998</v>
      </c>
    </row>
    <row r="1075" spans="1:4" ht="15" x14ac:dyDescent="0.25">
      <c r="A1075" s="281">
        <v>90673</v>
      </c>
      <c r="B1075" s="281" t="s">
        <v>2394</v>
      </c>
      <c r="C1075" s="281" t="s">
        <v>225</v>
      </c>
      <c r="D1075" s="282">
        <v>118.54</v>
      </c>
    </row>
    <row r="1076" spans="1:4" ht="15" x14ac:dyDescent="0.25">
      <c r="A1076" s="281">
        <v>90676</v>
      </c>
      <c r="B1076" s="281" t="s">
        <v>2395</v>
      </c>
      <c r="C1076" s="281" t="s">
        <v>225</v>
      </c>
      <c r="D1076" s="282">
        <v>103.71</v>
      </c>
    </row>
    <row r="1077" spans="1:4" ht="15" x14ac:dyDescent="0.25">
      <c r="A1077" s="281">
        <v>90677</v>
      </c>
      <c r="B1077" s="281" t="s">
        <v>2396</v>
      </c>
      <c r="C1077" s="281" t="s">
        <v>225</v>
      </c>
      <c r="D1077" s="282">
        <v>31.14</v>
      </c>
    </row>
    <row r="1078" spans="1:4" ht="15" x14ac:dyDescent="0.25">
      <c r="A1078" s="281">
        <v>90678</v>
      </c>
      <c r="B1078" s="281" t="s">
        <v>2397</v>
      </c>
      <c r="C1078" s="281" t="s">
        <v>225</v>
      </c>
      <c r="D1078" s="282">
        <v>144.21</v>
      </c>
    </row>
    <row r="1079" spans="1:4" ht="15" x14ac:dyDescent="0.25">
      <c r="A1079" s="281">
        <v>90679</v>
      </c>
      <c r="B1079" s="281" t="s">
        <v>2398</v>
      </c>
      <c r="C1079" s="281" t="s">
        <v>225</v>
      </c>
      <c r="D1079" s="282">
        <v>90.9</v>
      </c>
    </row>
    <row r="1080" spans="1:4" ht="15" x14ac:dyDescent="0.25">
      <c r="A1080" s="281">
        <v>90682</v>
      </c>
      <c r="B1080" s="281" t="s">
        <v>2399</v>
      </c>
      <c r="C1080" s="281" t="s">
        <v>225</v>
      </c>
      <c r="D1080" s="282">
        <v>27.06</v>
      </c>
    </row>
    <row r="1081" spans="1:4" ht="15" x14ac:dyDescent="0.25">
      <c r="A1081" s="281">
        <v>90683</v>
      </c>
      <c r="B1081" s="281" t="s">
        <v>2400</v>
      </c>
      <c r="C1081" s="281" t="s">
        <v>225</v>
      </c>
      <c r="D1081" s="282">
        <v>6.67</v>
      </c>
    </row>
    <row r="1082" spans="1:4" ht="15" x14ac:dyDescent="0.25">
      <c r="A1082" s="281">
        <v>90684</v>
      </c>
      <c r="B1082" s="281" t="s">
        <v>2401</v>
      </c>
      <c r="C1082" s="281" t="s">
        <v>225</v>
      </c>
      <c r="D1082" s="282">
        <v>31.57</v>
      </c>
    </row>
    <row r="1083" spans="1:4" ht="15" x14ac:dyDescent="0.25">
      <c r="A1083" s="281">
        <v>90685</v>
      </c>
      <c r="B1083" s="281" t="s">
        <v>2402</v>
      </c>
      <c r="C1083" s="281" t="s">
        <v>225</v>
      </c>
      <c r="D1083" s="282">
        <v>56.4</v>
      </c>
    </row>
    <row r="1084" spans="1:4" ht="15" x14ac:dyDescent="0.25">
      <c r="A1084" s="281">
        <v>90688</v>
      </c>
      <c r="B1084" s="281" t="s">
        <v>2403</v>
      </c>
      <c r="C1084" s="281" t="s">
        <v>225</v>
      </c>
      <c r="D1084" s="282">
        <v>24.4</v>
      </c>
    </row>
    <row r="1085" spans="1:4" ht="15" x14ac:dyDescent="0.25">
      <c r="A1085" s="281">
        <v>90689</v>
      </c>
      <c r="B1085" s="281" t="s">
        <v>2404</v>
      </c>
      <c r="C1085" s="281" t="s">
        <v>225</v>
      </c>
      <c r="D1085" s="282">
        <v>4.8099999999999996</v>
      </c>
    </row>
    <row r="1086" spans="1:4" ht="15" x14ac:dyDescent="0.25">
      <c r="A1086" s="281">
        <v>90690</v>
      </c>
      <c r="B1086" s="281" t="s">
        <v>2405</v>
      </c>
      <c r="C1086" s="281" t="s">
        <v>225</v>
      </c>
      <c r="D1086" s="282">
        <v>30.5</v>
      </c>
    </row>
    <row r="1087" spans="1:4" ht="15" x14ac:dyDescent="0.25">
      <c r="A1087" s="281">
        <v>90691</v>
      </c>
      <c r="B1087" s="281" t="s">
        <v>2406</v>
      </c>
      <c r="C1087" s="281" t="s">
        <v>225</v>
      </c>
      <c r="D1087" s="282">
        <v>39.49</v>
      </c>
    </row>
    <row r="1088" spans="1:4" ht="15" x14ac:dyDescent="0.25">
      <c r="A1088" s="281">
        <v>90957</v>
      </c>
      <c r="B1088" s="281" t="s">
        <v>2407</v>
      </c>
      <c r="C1088" s="281" t="s">
        <v>225</v>
      </c>
      <c r="D1088" s="282">
        <v>5.31</v>
      </c>
    </row>
    <row r="1089" spans="1:4" ht="15" x14ac:dyDescent="0.25">
      <c r="A1089" s="281">
        <v>90958</v>
      </c>
      <c r="B1089" s="281" t="s">
        <v>2408</v>
      </c>
      <c r="C1089" s="281" t="s">
        <v>225</v>
      </c>
      <c r="D1089" s="282">
        <v>1.42</v>
      </c>
    </row>
    <row r="1090" spans="1:4" ht="15" x14ac:dyDescent="0.25">
      <c r="A1090" s="281">
        <v>90960</v>
      </c>
      <c r="B1090" s="281" t="s">
        <v>2409</v>
      </c>
      <c r="C1090" s="281" t="s">
        <v>225</v>
      </c>
      <c r="D1090" s="282">
        <v>7.09</v>
      </c>
    </row>
    <row r="1091" spans="1:4" ht="15" x14ac:dyDescent="0.25">
      <c r="A1091" s="281">
        <v>90961</v>
      </c>
      <c r="B1091" s="281" t="s">
        <v>2410</v>
      </c>
      <c r="C1091" s="281" t="s">
        <v>225</v>
      </c>
      <c r="D1091" s="282">
        <v>1.9</v>
      </c>
    </row>
    <row r="1092" spans="1:4" ht="15" x14ac:dyDescent="0.25">
      <c r="A1092" s="281">
        <v>90962</v>
      </c>
      <c r="B1092" s="281" t="s">
        <v>2411</v>
      </c>
      <c r="C1092" s="281" t="s">
        <v>225</v>
      </c>
      <c r="D1092" s="282">
        <v>8.8699999999999992</v>
      </c>
    </row>
    <row r="1093" spans="1:4" ht="15" x14ac:dyDescent="0.25">
      <c r="A1093" s="281">
        <v>90963</v>
      </c>
      <c r="B1093" s="281" t="s">
        <v>2412</v>
      </c>
      <c r="C1093" s="281" t="s">
        <v>225</v>
      </c>
      <c r="D1093" s="282">
        <v>14.82</v>
      </c>
    </row>
    <row r="1094" spans="1:4" ht="15" x14ac:dyDescent="0.25">
      <c r="A1094" s="281">
        <v>90968</v>
      </c>
      <c r="B1094" s="281" t="s">
        <v>2413</v>
      </c>
      <c r="C1094" s="281" t="s">
        <v>225</v>
      </c>
      <c r="D1094" s="282">
        <v>7.11</v>
      </c>
    </row>
    <row r="1095" spans="1:4" ht="15" x14ac:dyDescent="0.25">
      <c r="A1095" s="281">
        <v>90969</v>
      </c>
      <c r="B1095" s="281" t="s">
        <v>2414</v>
      </c>
      <c r="C1095" s="281" t="s">
        <v>225</v>
      </c>
      <c r="D1095" s="282">
        <v>1.9</v>
      </c>
    </row>
    <row r="1096" spans="1:4" ht="15" x14ac:dyDescent="0.25">
      <c r="A1096" s="281">
        <v>90970</v>
      </c>
      <c r="B1096" s="281" t="s">
        <v>2415</v>
      </c>
      <c r="C1096" s="281" t="s">
        <v>225</v>
      </c>
      <c r="D1096" s="282">
        <v>8.9</v>
      </c>
    </row>
    <row r="1097" spans="1:4" ht="15" x14ac:dyDescent="0.25">
      <c r="A1097" s="281">
        <v>90971</v>
      </c>
      <c r="B1097" s="281" t="s">
        <v>2416</v>
      </c>
      <c r="C1097" s="281" t="s">
        <v>225</v>
      </c>
      <c r="D1097" s="282">
        <v>60.07</v>
      </c>
    </row>
    <row r="1098" spans="1:4" ht="15" x14ac:dyDescent="0.25">
      <c r="A1098" s="281">
        <v>90975</v>
      </c>
      <c r="B1098" s="281" t="s">
        <v>2417</v>
      </c>
      <c r="C1098" s="281" t="s">
        <v>225</v>
      </c>
      <c r="D1098" s="282">
        <v>18.059999999999999</v>
      </c>
    </row>
    <row r="1099" spans="1:4" ht="15" x14ac:dyDescent="0.25">
      <c r="A1099" s="281">
        <v>90976</v>
      </c>
      <c r="B1099" s="281" t="s">
        <v>2418</v>
      </c>
      <c r="C1099" s="281" t="s">
        <v>225</v>
      </c>
      <c r="D1099" s="282">
        <v>4.84</v>
      </c>
    </row>
    <row r="1100" spans="1:4" ht="15" x14ac:dyDescent="0.25">
      <c r="A1100" s="281">
        <v>90977</v>
      </c>
      <c r="B1100" s="281" t="s">
        <v>2419</v>
      </c>
      <c r="C1100" s="281" t="s">
        <v>225</v>
      </c>
      <c r="D1100" s="282">
        <v>22.6</v>
      </c>
    </row>
    <row r="1101" spans="1:4" ht="15" x14ac:dyDescent="0.25">
      <c r="A1101" s="281">
        <v>90978</v>
      </c>
      <c r="B1101" s="281" t="s">
        <v>2420</v>
      </c>
      <c r="C1101" s="281" t="s">
        <v>225</v>
      </c>
      <c r="D1101" s="282">
        <v>155.84</v>
      </c>
    </row>
    <row r="1102" spans="1:4" ht="15" x14ac:dyDescent="0.25">
      <c r="A1102" s="281">
        <v>90992</v>
      </c>
      <c r="B1102" s="281" t="s">
        <v>2421</v>
      </c>
      <c r="C1102" s="281" t="s">
        <v>225</v>
      </c>
      <c r="D1102" s="282">
        <v>8.43</v>
      </c>
    </row>
    <row r="1103" spans="1:4" ht="15" x14ac:dyDescent="0.25">
      <c r="A1103" s="281">
        <v>90993</v>
      </c>
      <c r="B1103" s="281" t="s">
        <v>2422</v>
      </c>
      <c r="C1103" s="281" t="s">
        <v>225</v>
      </c>
      <c r="D1103" s="282">
        <v>2.2599999999999998</v>
      </c>
    </row>
    <row r="1104" spans="1:4" ht="15" x14ac:dyDescent="0.25">
      <c r="A1104" s="281">
        <v>90994</v>
      </c>
      <c r="B1104" s="281" t="s">
        <v>2423</v>
      </c>
      <c r="C1104" s="281" t="s">
        <v>225</v>
      </c>
      <c r="D1104" s="282">
        <v>10.55</v>
      </c>
    </row>
    <row r="1105" spans="1:4" ht="15" x14ac:dyDescent="0.25">
      <c r="A1105" s="281">
        <v>90995</v>
      </c>
      <c r="B1105" s="281" t="s">
        <v>2424</v>
      </c>
      <c r="C1105" s="281" t="s">
        <v>225</v>
      </c>
      <c r="D1105" s="282">
        <v>81.59</v>
      </c>
    </row>
    <row r="1106" spans="1:4" ht="15" x14ac:dyDescent="0.25">
      <c r="A1106" s="281">
        <v>91021</v>
      </c>
      <c r="B1106" s="281" t="s">
        <v>2425</v>
      </c>
      <c r="C1106" s="281" t="s">
        <v>225</v>
      </c>
      <c r="D1106" s="282">
        <v>12.61</v>
      </c>
    </row>
    <row r="1107" spans="1:4" ht="15" x14ac:dyDescent="0.25">
      <c r="A1107" s="281">
        <v>91026</v>
      </c>
      <c r="B1107" s="281" t="s">
        <v>2426</v>
      </c>
      <c r="C1107" s="281" t="s">
        <v>225</v>
      </c>
      <c r="D1107" s="282">
        <v>24.75</v>
      </c>
    </row>
    <row r="1108" spans="1:4" ht="15" x14ac:dyDescent="0.25">
      <c r="A1108" s="281">
        <v>91027</v>
      </c>
      <c r="B1108" s="281" t="s">
        <v>2427</v>
      </c>
      <c r="C1108" s="281" t="s">
        <v>225</v>
      </c>
      <c r="D1108" s="282">
        <v>9.92</v>
      </c>
    </row>
    <row r="1109" spans="1:4" ht="15" x14ac:dyDescent="0.25">
      <c r="A1109" s="281">
        <v>91028</v>
      </c>
      <c r="B1109" s="281" t="s">
        <v>2428</v>
      </c>
      <c r="C1109" s="281" t="s">
        <v>225</v>
      </c>
      <c r="D1109" s="282">
        <v>4.01</v>
      </c>
    </row>
    <row r="1110" spans="1:4" ht="15" x14ac:dyDescent="0.25">
      <c r="A1110" s="281">
        <v>91029</v>
      </c>
      <c r="B1110" s="281" t="s">
        <v>2429</v>
      </c>
      <c r="C1110" s="281" t="s">
        <v>225</v>
      </c>
      <c r="D1110" s="282">
        <v>45.38</v>
      </c>
    </row>
    <row r="1111" spans="1:4" ht="15" x14ac:dyDescent="0.25">
      <c r="A1111" s="281">
        <v>91030</v>
      </c>
      <c r="B1111" s="281" t="s">
        <v>2430</v>
      </c>
      <c r="C1111" s="281" t="s">
        <v>225</v>
      </c>
      <c r="D1111" s="282">
        <v>145.4</v>
      </c>
    </row>
    <row r="1112" spans="1:4" ht="15" x14ac:dyDescent="0.25">
      <c r="A1112" s="281">
        <v>91273</v>
      </c>
      <c r="B1112" s="281" t="s">
        <v>2431</v>
      </c>
      <c r="C1112" s="281" t="s">
        <v>225</v>
      </c>
      <c r="D1112" s="282">
        <v>0.56000000000000005</v>
      </c>
    </row>
    <row r="1113" spans="1:4" ht="15" x14ac:dyDescent="0.25">
      <c r="A1113" s="281">
        <v>91274</v>
      </c>
      <c r="B1113" s="281" t="s">
        <v>2432</v>
      </c>
      <c r="C1113" s="281" t="s">
        <v>225</v>
      </c>
      <c r="D1113" s="282">
        <v>0.15</v>
      </c>
    </row>
    <row r="1114" spans="1:4" ht="15" x14ac:dyDescent="0.25">
      <c r="A1114" s="281">
        <v>91275</v>
      </c>
      <c r="B1114" s="281" t="s">
        <v>2433</v>
      </c>
      <c r="C1114" s="281" t="s">
        <v>225</v>
      </c>
      <c r="D1114" s="282">
        <v>0.7</v>
      </c>
    </row>
    <row r="1115" spans="1:4" ht="15" x14ac:dyDescent="0.25">
      <c r="A1115" s="281">
        <v>91276</v>
      </c>
      <c r="B1115" s="281" t="s">
        <v>2434</v>
      </c>
      <c r="C1115" s="281" t="s">
        <v>225</v>
      </c>
      <c r="D1115" s="282">
        <v>8.5500000000000007</v>
      </c>
    </row>
    <row r="1116" spans="1:4" ht="15" x14ac:dyDescent="0.25">
      <c r="A1116" s="281">
        <v>91279</v>
      </c>
      <c r="B1116" s="281" t="s">
        <v>2435</v>
      </c>
      <c r="C1116" s="281" t="s">
        <v>225</v>
      </c>
      <c r="D1116" s="282">
        <v>0.93</v>
      </c>
    </row>
    <row r="1117" spans="1:4" ht="15" x14ac:dyDescent="0.25">
      <c r="A1117" s="281">
        <v>91280</v>
      </c>
      <c r="B1117" s="281" t="s">
        <v>2436</v>
      </c>
      <c r="C1117" s="281" t="s">
        <v>225</v>
      </c>
      <c r="D1117" s="282">
        <v>0.2</v>
      </c>
    </row>
    <row r="1118" spans="1:4" ht="15" x14ac:dyDescent="0.25">
      <c r="A1118" s="281">
        <v>91281</v>
      </c>
      <c r="B1118" s="281" t="s">
        <v>2437</v>
      </c>
      <c r="C1118" s="281" t="s">
        <v>225</v>
      </c>
      <c r="D1118" s="282">
        <v>1.1599999999999999</v>
      </c>
    </row>
    <row r="1119" spans="1:4" ht="15" x14ac:dyDescent="0.25">
      <c r="A1119" s="281">
        <v>91282</v>
      </c>
      <c r="B1119" s="281" t="s">
        <v>2438</v>
      </c>
      <c r="C1119" s="281" t="s">
        <v>225</v>
      </c>
      <c r="D1119" s="282">
        <v>8.61</v>
      </c>
    </row>
    <row r="1120" spans="1:4" ht="15" x14ac:dyDescent="0.25">
      <c r="A1120" s="281">
        <v>91354</v>
      </c>
      <c r="B1120" s="281" t="s">
        <v>2439</v>
      </c>
      <c r="C1120" s="281" t="s">
        <v>225</v>
      </c>
      <c r="D1120" s="282">
        <v>17.61</v>
      </c>
    </row>
    <row r="1121" spans="1:4" ht="15" x14ac:dyDescent="0.25">
      <c r="A1121" s="281">
        <v>91355</v>
      </c>
      <c r="B1121" s="281" t="s">
        <v>2440</v>
      </c>
      <c r="C1121" s="281" t="s">
        <v>225</v>
      </c>
      <c r="D1121" s="282">
        <v>7.24</v>
      </c>
    </row>
    <row r="1122" spans="1:4" ht="15" x14ac:dyDescent="0.25">
      <c r="A1122" s="281">
        <v>91356</v>
      </c>
      <c r="B1122" s="281" t="s">
        <v>2441</v>
      </c>
      <c r="C1122" s="281" t="s">
        <v>225</v>
      </c>
      <c r="D1122" s="282">
        <v>2.92</v>
      </c>
    </row>
    <row r="1123" spans="1:4" ht="15" x14ac:dyDescent="0.25">
      <c r="A1123" s="281">
        <v>91359</v>
      </c>
      <c r="B1123" s="281" t="s">
        <v>2442</v>
      </c>
      <c r="C1123" s="281" t="s">
        <v>225</v>
      </c>
      <c r="D1123" s="282">
        <v>20.99</v>
      </c>
    </row>
    <row r="1124" spans="1:4" ht="15" x14ac:dyDescent="0.25">
      <c r="A1124" s="281">
        <v>91360</v>
      </c>
      <c r="B1124" s="281" t="s">
        <v>2443</v>
      </c>
      <c r="C1124" s="281" t="s">
        <v>225</v>
      </c>
      <c r="D1124" s="282">
        <v>8.0299999999999994</v>
      </c>
    </row>
    <row r="1125" spans="1:4" ht="15" x14ac:dyDescent="0.25">
      <c r="A1125" s="281">
        <v>91361</v>
      </c>
      <c r="B1125" s="281" t="s">
        <v>2444</v>
      </c>
      <c r="C1125" s="281" t="s">
        <v>225</v>
      </c>
      <c r="D1125" s="282">
        <v>3.24</v>
      </c>
    </row>
    <row r="1126" spans="1:4" ht="15" x14ac:dyDescent="0.25">
      <c r="A1126" s="281">
        <v>91367</v>
      </c>
      <c r="B1126" s="281" t="s">
        <v>2445</v>
      </c>
      <c r="C1126" s="281" t="s">
        <v>225</v>
      </c>
      <c r="D1126" s="282">
        <v>22.15</v>
      </c>
    </row>
    <row r="1127" spans="1:4" ht="15" x14ac:dyDescent="0.25">
      <c r="A1127" s="281">
        <v>91368</v>
      </c>
      <c r="B1127" s="281" t="s">
        <v>2446</v>
      </c>
      <c r="C1127" s="281" t="s">
        <v>225</v>
      </c>
      <c r="D1127" s="282">
        <v>8.51</v>
      </c>
    </row>
    <row r="1128" spans="1:4" ht="15" x14ac:dyDescent="0.25">
      <c r="A1128" s="281">
        <v>91369</v>
      </c>
      <c r="B1128" s="281" t="s">
        <v>2447</v>
      </c>
      <c r="C1128" s="281" t="s">
        <v>225</v>
      </c>
      <c r="D1128" s="282">
        <v>3.43</v>
      </c>
    </row>
    <row r="1129" spans="1:4" ht="15" x14ac:dyDescent="0.25">
      <c r="A1129" s="281">
        <v>91375</v>
      </c>
      <c r="B1129" s="281" t="s">
        <v>2448</v>
      </c>
      <c r="C1129" s="281" t="s">
        <v>225</v>
      </c>
      <c r="D1129" s="282">
        <v>19.34</v>
      </c>
    </row>
    <row r="1130" spans="1:4" ht="15" x14ac:dyDescent="0.25">
      <c r="A1130" s="281">
        <v>91376</v>
      </c>
      <c r="B1130" s="281" t="s">
        <v>2449</v>
      </c>
      <c r="C1130" s="281" t="s">
        <v>225</v>
      </c>
      <c r="D1130" s="282">
        <v>7.95</v>
      </c>
    </row>
    <row r="1131" spans="1:4" ht="15" x14ac:dyDescent="0.25">
      <c r="A1131" s="281">
        <v>91377</v>
      </c>
      <c r="B1131" s="281" t="s">
        <v>2450</v>
      </c>
      <c r="C1131" s="281" t="s">
        <v>225</v>
      </c>
      <c r="D1131" s="282">
        <v>3.21</v>
      </c>
    </row>
    <row r="1132" spans="1:4" ht="15" x14ac:dyDescent="0.25">
      <c r="A1132" s="281">
        <v>91380</v>
      </c>
      <c r="B1132" s="281" t="s">
        <v>2451</v>
      </c>
      <c r="C1132" s="281" t="s">
        <v>225</v>
      </c>
      <c r="D1132" s="282">
        <v>29.15</v>
      </c>
    </row>
    <row r="1133" spans="1:4" ht="15" x14ac:dyDescent="0.25">
      <c r="A1133" s="281">
        <v>91381</v>
      </c>
      <c r="B1133" s="281" t="s">
        <v>2452</v>
      </c>
      <c r="C1133" s="281" t="s">
        <v>225</v>
      </c>
      <c r="D1133" s="282">
        <v>11.19</v>
      </c>
    </row>
    <row r="1134" spans="1:4" ht="15" x14ac:dyDescent="0.25">
      <c r="A1134" s="281">
        <v>91382</v>
      </c>
      <c r="B1134" s="281" t="s">
        <v>2453</v>
      </c>
      <c r="C1134" s="281" t="s">
        <v>225</v>
      </c>
      <c r="D1134" s="282">
        <v>4.5199999999999996</v>
      </c>
    </row>
    <row r="1135" spans="1:4" ht="15" x14ac:dyDescent="0.25">
      <c r="A1135" s="281">
        <v>91383</v>
      </c>
      <c r="B1135" s="281" t="s">
        <v>2454</v>
      </c>
      <c r="C1135" s="281" t="s">
        <v>225</v>
      </c>
      <c r="D1135" s="282">
        <v>52.46</v>
      </c>
    </row>
    <row r="1136" spans="1:4" ht="15" x14ac:dyDescent="0.25">
      <c r="A1136" s="281">
        <v>91384</v>
      </c>
      <c r="B1136" s="281" t="s">
        <v>2455</v>
      </c>
      <c r="C1136" s="281" t="s">
        <v>225</v>
      </c>
      <c r="D1136" s="282">
        <v>140.54</v>
      </c>
    </row>
    <row r="1137" spans="1:4" ht="15" x14ac:dyDescent="0.25">
      <c r="A1137" s="281">
        <v>91390</v>
      </c>
      <c r="B1137" s="281" t="s">
        <v>2456</v>
      </c>
      <c r="C1137" s="281" t="s">
        <v>225</v>
      </c>
      <c r="D1137" s="282">
        <v>19.239999999999998</v>
      </c>
    </row>
    <row r="1138" spans="1:4" ht="15" x14ac:dyDescent="0.25">
      <c r="A1138" s="281">
        <v>91391</v>
      </c>
      <c r="B1138" s="281" t="s">
        <v>2457</v>
      </c>
      <c r="C1138" s="281" t="s">
        <v>225</v>
      </c>
      <c r="D1138" s="282">
        <v>7.66</v>
      </c>
    </row>
    <row r="1139" spans="1:4" ht="15" x14ac:dyDescent="0.25">
      <c r="A1139" s="281">
        <v>91392</v>
      </c>
      <c r="B1139" s="281" t="s">
        <v>2458</v>
      </c>
      <c r="C1139" s="281" t="s">
        <v>225</v>
      </c>
      <c r="D1139" s="282">
        <v>3.09</v>
      </c>
    </row>
    <row r="1140" spans="1:4" ht="15" x14ac:dyDescent="0.25">
      <c r="A1140" s="281">
        <v>91396</v>
      </c>
      <c r="B1140" s="281" t="s">
        <v>2459</v>
      </c>
      <c r="C1140" s="281" t="s">
        <v>225</v>
      </c>
      <c r="D1140" s="282">
        <v>29.11</v>
      </c>
    </row>
    <row r="1141" spans="1:4" ht="15" x14ac:dyDescent="0.25">
      <c r="A1141" s="281">
        <v>91397</v>
      </c>
      <c r="B1141" s="281" t="s">
        <v>2460</v>
      </c>
      <c r="C1141" s="281" t="s">
        <v>225</v>
      </c>
      <c r="D1141" s="282">
        <v>11.25</v>
      </c>
    </row>
    <row r="1142" spans="1:4" ht="15" x14ac:dyDescent="0.25">
      <c r="A1142" s="281">
        <v>91398</v>
      </c>
      <c r="B1142" s="281" t="s">
        <v>2461</v>
      </c>
      <c r="C1142" s="281" t="s">
        <v>225</v>
      </c>
      <c r="D1142" s="282">
        <v>4.54</v>
      </c>
    </row>
    <row r="1143" spans="1:4" ht="15" x14ac:dyDescent="0.25">
      <c r="A1143" s="281">
        <v>91402</v>
      </c>
      <c r="B1143" s="281" t="s">
        <v>2462</v>
      </c>
      <c r="C1143" s="281" t="s">
        <v>225</v>
      </c>
      <c r="D1143" s="282">
        <v>3.56</v>
      </c>
    </row>
    <row r="1144" spans="1:4" ht="15" x14ac:dyDescent="0.25">
      <c r="A1144" s="281">
        <v>91466</v>
      </c>
      <c r="B1144" s="281" t="s">
        <v>2463</v>
      </c>
      <c r="C1144" s="281" t="s">
        <v>225</v>
      </c>
      <c r="D1144" s="282">
        <v>4.05</v>
      </c>
    </row>
    <row r="1145" spans="1:4" ht="15" x14ac:dyDescent="0.25">
      <c r="A1145" s="281">
        <v>91467</v>
      </c>
      <c r="B1145" s="281" t="s">
        <v>2464</v>
      </c>
      <c r="C1145" s="281" t="s">
        <v>225</v>
      </c>
      <c r="D1145" s="282">
        <v>156.72</v>
      </c>
    </row>
    <row r="1146" spans="1:4" ht="15" x14ac:dyDescent="0.25">
      <c r="A1146" s="281">
        <v>91468</v>
      </c>
      <c r="B1146" s="281" t="s">
        <v>2465</v>
      </c>
      <c r="C1146" s="281" t="s">
        <v>225</v>
      </c>
      <c r="D1146" s="282">
        <v>22.79</v>
      </c>
    </row>
    <row r="1147" spans="1:4" ht="15" x14ac:dyDescent="0.25">
      <c r="A1147" s="281">
        <v>91469</v>
      </c>
      <c r="B1147" s="281" t="s">
        <v>2466</v>
      </c>
      <c r="C1147" s="281" t="s">
        <v>225</v>
      </c>
      <c r="D1147" s="282">
        <v>9.9700000000000006</v>
      </c>
    </row>
    <row r="1148" spans="1:4" ht="15" x14ac:dyDescent="0.25">
      <c r="A1148" s="281">
        <v>91484</v>
      </c>
      <c r="B1148" s="281" t="s">
        <v>2467</v>
      </c>
      <c r="C1148" s="281" t="s">
        <v>225</v>
      </c>
      <c r="D1148" s="282">
        <v>7.59</v>
      </c>
    </row>
    <row r="1149" spans="1:4" ht="15" x14ac:dyDescent="0.25">
      <c r="A1149" s="281">
        <v>91485</v>
      </c>
      <c r="B1149" s="281" t="s">
        <v>2468</v>
      </c>
      <c r="C1149" s="281" t="s">
        <v>225</v>
      </c>
      <c r="D1149" s="282">
        <v>161.71</v>
      </c>
    </row>
    <row r="1150" spans="1:4" ht="15" x14ac:dyDescent="0.25">
      <c r="A1150" s="281">
        <v>91529</v>
      </c>
      <c r="B1150" s="281" t="s">
        <v>2469</v>
      </c>
      <c r="C1150" s="281" t="s">
        <v>225</v>
      </c>
      <c r="D1150" s="282">
        <v>0.82</v>
      </c>
    </row>
    <row r="1151" spans="1:4" ht="15" x14ac:dyDescent="0.25">
      <c r="A1151" s="281">
        <v>91530</v>
      </c>
      <c r="B1151" s="281" t="s">
        <v>2470</v>
      </c>
      <c r="C1151" s="281" t="s">
        <v>225</v>
      </c>
      <c r="D1151" s="282">
        <v>0.22</v>
      </c>
    </row>
    <row r="1152" spans="1:4" ht="15" x14ac:dyDescent="0.25">
      <c r="A1152" s="281">
        <v>91531</v>
      </c>
      <c r="B1152" s="281" t="s">
        <v>2471</v>
      </c>
      <c r="C1152" s="281" t="s">
        <v>225</v>
      </c>
      <c r="D1152" s="282">
        <v>1.03</v>
      </c>
    </row>
    <row r="1153" spans="1:4" ht="15" x14ac:dyDescent="0.25">
      <c r="A1153" s="281">
        <v>91532</v>
      </c>
      <c r="B1153" s="281" t="s">
        <v>2472</v>
      </c>
      <c r="C1153" s="281" t="s">
        <v>225</v>
      </c>
      <c r="D1153" s="282">
        <v>6.11</v>
      </c>
    </row>
    <row r="1154" spans="1:4" ht="15" x14ac:dyDescent="0.25">
      <c r="A1154" s="281">
        <v>91629</v>
      </c>
      <c r="B1154" s="281" t="s">
        <v>2473</v>
      </c>
      <c r="C1154" s="281" t="s">
        <v>225</v>
      </c>
      <c r="D1154" s="282">
        <v>21.63</v>
      </c>
    </row>
    <row r="1155" spans="1:4" ht="15" x14ac:dyDescent="0.25">
      <c r="A1155" s="281">
        <v>91630</v>
      </c>
      <c r="B1155" s="281" t="s">
        <v>2474</v>
      </c>
      <c r="C1155" s="281" t="s">
        <v>225</v>
      </c>
      <c r="D1155" s="282">
        <v>8.0399999999999991</v>
      </c>
    </row>
    <row r="1156" spans="1:4" ht="15" x14ac:dyDescent="0.25">
      <c r="A1156" s="281">
        <v>91631</v>
      </c>
      <c r="B1156" s="281" t="s">
        <v>2475</v>
      </c>
      <c r="C1156" s="281" t="s">
        <v>225</v>
      </c>
      <c r="D1156" s="282">
        <v>3.24</v>
      </c>
    </row>
    <row r="1157" spans="1:4" ht="15" x14ac:dyDescent="0.25">
      <c r="A1157" s="281">
        <v>91632</v>
      </c>
      <c r="B1157" s="281" t="s">
        <v>2476</v>
      </c>
      <c r="C1157" s="281" t="s">
        <v>225</v>
      </c>
      <c r="D1157" s="282">
        <v>37.020000000000003</v>
      </c>
    </row>
    <row r="1158" spans="1:4" ht="15" x14ac:dyDescent="0.25">
      <c r="A1158" s="281">
        <v>91633</v>
      </c>
      <c r="B1158" s="281" t="s">
        <v>2477</v>
      </c>
      <c r="C1158" s="281" t="s">
        <v>225</v>
      </c>
      <c r="D1158" s="282">
        <v>132.65</v>
      </c>
    </row>
    <row r="1159" spans="1:4" ht="15" x14ac:dyDescent="0.25">
      <c r="A1159" s="281">
        <v>91640</v>
      </c>
      <c r="B1159" s="281" t="s">
        <v>2478</v>
      </c>
      <c r="C1159" s="281" t="s">
        <v>225</v>
      </c>
      <c r="D1159" s="282">
        <v>40.549999999999997</v>
      </c>
    </row>
    <row r="1160" spans="1:4" ht="15" x14ac:dyDescent="0.25">
      <c r="A1160" s="281">
        <v>91641</v>
      </c>
      <c r="B1160" s="281" t="s">
        <v>2479</v>
      </c>
      <c r="C1160" s="281" t="s">
        <v>225</v>
      </c>
      <c r="D1160" s="282">
        <v>16.36</v>
      </c>
    </row>
    <row r="1161" spans="1:4" ht="15" x14ac:dyDescent="0.25">
      <c r="A1161" s="281">
        <v>91642</v>
      </c>
      <c r="B1161" s="281" t="s">
        <v>2480</v>
      </c>
      <c r="C1161" s="281" t="s">
        <v>225</v>
      </c>
      <c r="D1161" s="282">
        <v>6.61</v>
      </c>
    </row>
    <row r="1162" spans="1:4" ht="15" x14ac:dyDescent="0.25">
      <c r="A1162" s="281">
        <v>91643</v>
      </c>
      <c r="B1162" s="281" t="s">
        <v>2481</v>
      </c>
      <c r="C1162" s="281" t="s">
        <v>225</v>
      </c>
      <c r="D1162" s="282">
        <v>73.08</v>
      </c>
    </row>
    <row r="1163" spans="1:4" ht="15" x14ac:dyDescent="0.25">
      <c r="A1163" s="281">
        <v>91644</v>
      </c>
      <c r="B1163" s="281" t="s">
        <v>2482</v>
      </c>
      <c r="C1163" s="281" t="s">
        <v>225</v>
      </c>
      <c r="D1163" s="282">
        <v>298.51</v>
      </c>
    </row>
    <row r="1164" spans="1:4" ht="15" x14ac:dyDescent="0.25">
      <c r="A1164" s="281">
        <v>91688</v>
      </c>
      <c r="B1164" s="281" t="s">
        <v>2483</v>
      </c>
      <c r="C1164" s="281" t="s">
        <v>225</v>
      </c>
      <c r="D1164" s="282">
        <v>0.1</v>
      </c>
    </row>
    <row r="1165" spans="1:4" ht="15" x14ac:dyDescent="0.25">
      <c r="A1165" s="281">
        <v>91689</v>
      </c>
      <c r="B1165" s="281" t="s">
        <v>2484</v>
      </c>
      <c r="C1165" s="281" t="s">
        <v>225</v>
      </c>
      <c r="D1165" s="282">
        <v>0.02</v>
      </c>
    </row>
    <row r="1166" spans="1:4" ht="15" x14ac:dyDescent="0.25">
      <c r="A1166" s="281">
        <v>91690</v>
      </c>
      <c r="B1166" s="281" t="s">
        <v>2485</v>
      </c>
      <c r="C1166" s="281" t="s">
        <v>225</v>
      </c>
      <c r="D1166" s="282">
        <v>7.0000000000000007E-2</v>
      </c>
    </row>
    <row r="1167" spans="1:4" ht="15" x14ac:dyDescent="0.25">
      <c r="A1167" s="281">
        <v>91691</v>
      </c>
      <c r="B1167" s="281" t="s">
        <v>2486</v>
      </c>
      <c r="C1167" s="281" t="s">
        <v>225</v>
      </c>
      <c r="D1167" s="282">
        <v>1</v>
      </c>
    </row>
    <row r="1168" spans="1:4" ht="15" x14ac:dyDescent="0.25">
      <c r="A1168" s="281">
        <v>92040</v>
      </c>
      <c r="B1168" s="281" t="s">
        <v>2487</v>
      </c>
      <c r="C1168" s="281" t="s">
        <v>225</v>
      </c>
      <c r="D1168" s="282">
        <v>6.47</v>
      </c>
    </row>
    <row r="1169" spans="1:4" ht="15" x14ac:dyDescent="0.25">
      <c r="A1169" s="281">
        <v>92041</v>
      </c>
      <c r="B1169" s="281" t="s">
        <v>2488</v>
      </c>
      <c r="C1169" s="281" t="s">
        <v>225</v>
      </c>
      <c r="D1169" s="282">
        <v>1.33</v>
      </c>
    </row>
    <row r="1170" spans="1:4" ht="15" x14ac:dyDescent="0.25">
      <c r="A1170" s="281">
        <v>92042</v>
      </c>
      <c r="B1170" s="281" t="s">
        <v>2489</v>
      </c>
      <c r="C1170" s="281" t="s">
        <v>225</v>
      </c>
      <c r="D1170" s="282">
        <v>5.39</v>
      </c>
    </row>
    <row r="1171" spans="1:4" ht="15" x14ac:dyDescent="0.25">
      <c r="A1171" s="281">
        <v>92101</v>
      </c>
      <c r="B1171" s="281" t="s">
        <v>2490</v>
      </c>
      <c r="C1171" s="281" t="s">
        <v>225</v>
      </c>
      <c r="D1171" s="282">
        <v>41.27</v>
      </c>
    </row>
    <row r="1172" spans="1:4" ht="15" x14ac:dyDescent="0.25">
      <c r="A1172" s="281">
        <v>92102</v>
      </c>
      <c r="B1172" s="281" t="s">
        <v>2491</v>
      </c>
      <c r="C1172" s="281" t="s">
        <v>225</v>
      </c>
      <c r="D1172" s="282">
        <v>14.05</v>
      </c>
    </row>
    <row r="1173" spans="1:4" ht="15" x14ac:dyDescent="0.25">
      <c r="A1173" s="281">
        <v>92103</v>
      </c>
      <c r="B1173" s="281" t="s">
        <v>2492</v>
      </c>
      <c r="C1173" s="281" t="s">
        <v>225</v>
      </c>
      <c r="D1173" s="282">
        <v>9.82</v>
      </c>
    </row>
    <row r="1174" spans="1:4" ht="15" x14ac:dyDescent="0.25">
      <c r="A1174" s="281">
        <v>92104</v>
      </c>
      <c r="B1174" s="281" t="s">
        <v>2493</v>
      </c>
      <c r="C1174" s="281" t="s">
        <v>225</v>
      </c>
      <c r="D1174" s="282">
        <v>67.8</v>
      </c>
    </row>
    <row r="1175" spans="1:4" ht="15" x14ac:dyDescent="0.25">
      <c r="A1175" s="281">
        <v>92105</v>
      </c>
      <c r="B1175" s="281" t="s">
        <v>2494</v>
      </c>
      <c r="C1175" s="281" t="s">
        <v>225</v>
      </c>
      <c r="D1175" s="282">
        <v>174.75</v>
      </c>
    </row>
    <row r="1176" spans="1:4" ht="15" x14ac:dyDescent="0.25">
      <c r="A1176" s="281">
        <v>92108</v>
      </c>
      <c r="B1176" s="281" t="s">
        <v>2495</v>
      </c>
      <c r="C1176" s="281" t="s">
        <v>225</v>
      </c>
      <c r="D1176" s="282">
        <v>0.84</v>
      </c>
    </row>
    <row r="1177" spans="1:4" ht="15" x14ac:dyDescent="0.25">
      <c r="A1177" s="281">
        <v>92109</v>
      </c>
      <c r="B1177" s="281" t="s">
        <v>2496</v>
      </c>
      <c r="C1177" s="281" t="s">
        <v>225</v>
      </c>
      <c r="D1177" s="282">
        <v>0.2</v>
      </c>
    </row>
    <row r="1178" spans="1:4" ht="15" x14ac:dyDescent="0.25">
      <c r="A1178" s="281">
        <v>92110</v>
      </c>
      <c r="B1178" s="281" t="s">
        <v>2497</v>
      </c>
      <c r="C1178" s="281" t="s">
        <v>225</v>
      </c>
      <c r="D1178" s="282">
        <v>1.1200000000000001</v>
      </c>
    </row>
    <row r="1179" spans="1:4" ht="15" x14ac:dyDescent="0.25">
      <c r="A1179" s="281">
        <v>92111</v>
      </c>
      <c r="B1179" s="281" t="s">
        <v>2498</v>
      </c>
      <c r="C1179" s="281" t="s">
        <v>225</v>
      </c>
      <c r="D1179" s="282">
        <v>0.92</v>
      </c>
    </row>
    <row r="1180" spans="1:4" ht="15" x14ac:dyDescent="0.25">
      <c r="A1180" s="281">
        <v>92114</v>
      </c>
      <c r="B1180" s="281" t="s">
        <v>2499</v>
      </c>
      <c r="C1180" s="281" t="s">
        <v>225</v>
      </c>
      <c r="D1180" s="282">
        <v>0.22</v>
      </c>
    </row>
    <row r="1181" spans="1:4" ht="15" x14ac:dyDescent="0.25">
      <c r="A1181" s="281">
        <v>92115</v>
      </c>
      <c r="B1181" s="281" t="s">
        <v>2500</v>
      </c>
      <c r="C1181" s="281" t="s">
        <v>225</v>
      </c>
      <c r="D1181" s="282">
        <v>0.04</v>
      </c>
    </row>
    <row r="1182" spans="1:4" ht="15" x14ac:dyDescent="0.25">
      <c r="A1182" s="281">
        <v>92116</v>
      </c>
      <c r="B1182" s="281" t="s">
        <v>2501</v>
      </c>
      <c r="C1182" s="281" t="s">
        <v>225</v>
      </c>
      <c r="D1182" s="282">
        <v>0.15</v>
      </c>
    </row>
    <row r="1183" spans="1:4" ht="15" x14ac:dyDescent="0.25">
      <c r="A1183" s="281">
        <v>92133</v>
      </c>
      <c r="B1183" s="281" t="s">
        <v>2502</v>
      </c>
      <c r="C1183" s="281" t="s">
        <v>225</v>
      </c>
      <c r="D1183" s="282">
        <v>12.86</v>
      </c>
    </row>
    <row r="1184" spans="1:4" ht="15" x14ac:dyDescent="0.25">
      <c r="A1184" s="281">
        <v>92134</v>
      </c>
      <c r="B1184" s="281" t="s">
        <v>2503</v>
      </c>
      <c r="C1184" s="281" t="s">
        <v>225</v>
      </c>
      <c r="D1184" s="282">
        <v>3.96</v>
      </c>
    </row>
    <row r="1185" spans="1:4" ht="15" x14ac:dyDescent="0.25">
      <c r="A1185" s="281">
        <v>92135</v>
      </c>
      <c r="B1185" s="281" t="s">
        <v>2504</v>
      </c>
      <c r="C1185" s="281" t="s">
        <v>225</v>
      </c>
      <c r="D1185" s="282">
        <v>1.6</v>
      </c>
    </row>
    <row r="1186" spans="1:4" ht="15" x14ac:dyDescent="0.25">
      <c r="A1186" s="281">
        <v>92136</v>
      </c>
      <c r="B1186" s="281" t="s">
        <v>2505</v>
      </c>
      <c r="C1186" s="281" t="s">
        <v>225</v>
      </c>
      <c r="D1186" s="282">
        <v>16.07</v>
      </c>
    </row>
    <row r="1187" spans="1:4" ht="15" x14ac:dyDescent="0.25">
      <c r="A1187" s="281">
        <v>92137</v>
      </c>
      <c r="B1187" s="281" t="s">
        <v>2506</v>
      </c>
      <c r="C1187" s="281" t="s">
        <v>225</v>
      </c>
      <c r="D1187" s="282">
        <v>34.92</v>
      </c>
    </row>
    <row r="1188" spans="1:4" ht="15" x14ac:dyDescent="0.25">
      <c r="A1188" s="281">
        <v>92140</v>
      </c>
      <c r="B1188" s="281" t="s">
        <v>2507</v>
      </c>
      <c r="C1188" s="281" t="s">
        <v>225</v>
      </c>
      <c r="D1188" s="282">
        <v>4.71</v>
      </c>
    </row>
    <row r="1189" spans="1:4" ht="15" x14ac:dyDescent="0.25">
      <c r="A1189" s="281">
        <v>92141</v>
      </c>
      <c r="B1189" s="281" t="s">
        <v>2508</v>
      </c>
      <c r="C1189" s="281" t="s">
        <v>225</v>
      </c>
      <c r="D1189" s="282">
        <v>1.45</v>
      </c>
    </row>
    <row r="1190" spans="1:4" ht="15" x14ac:dyDescent="0.25">
      <c r="A1190" s="281">
        <v>92142</v>
      </c>
      <c r="B1190" s="281" t="s">
        <v>2509</v>
      </c>
      <c r="C1190" s="281" t="s">
        <v>225</v>
      </c>
      <c r="D1190" s="282">
        <v>0.57999999999999996</v>
      </c>
    </row>
    <row r="1191" spans="1:4" ht="15" x14ac:dyDescent="0.25">
      <c r="A1191" s="281">
        <v>92143</v>
      </c>
      <c r="B1191" s="281" t="s">
        <v>2510</v>
      </c>
      <c r="C1191" s="281" t="s">
        <v>225</v>
      </c>
      <c r="D1191" s="282">
        <v>5.89</v>
      </c>
    </row>
    <row r="1192" spans="1:4" ht="15" x14ac:dyDescent="0.25">
      <c r="A1192" s="281">
        <v>92144</v>
      </c>
      <c r="B1192" s="281" t="s">
        <v>2511</v>
      </c>
      <c r="C1192" s="281" t="s">
        <v>225</v>
      </c>
      <c r="D1192" s="282">
        <v>39.729999999999997</v>
      </c>
    </row>
    <row r="1193" spans="1:4" ht="15" x14ac:dyDescent="0.25">
      <c r="A1193" s="281">
        <v>92237</v>
      </c>
      <c r="B1193" s="281" t="s">
        <v>2512</v>
      </c>
      <c r="C1193" s="281" t="s">
        <v>225</v>
      </c>
      <c r="D1193" s="282">
        <v>29.53</v>
      </c>
    </row>
    <row r="1194" spans="1:4" ht="15" x14ac:dyDescent="0.25">
      <c r="A1194" s="281">
        <v>92238</v>
      </c>
      <c r="B1194" s="281" t="s">
        <v>2513</v>
      </c>
      <c r="C1194" s="281" t="s">
        <v>225</v>
      </c>
      <c r="D1194" s="282">
        <v>11.89</v>
      </c>
    </row>
    <row r="1195" spans="1:4" ht="15" x14ac:dyDescent="0.25">
      <c r="A1195" s="281">
        <v>92239</v>
      </c>
      <c r="B1195" s="281" t="s">
        <v>2514</v>
      </c>
      <c r="C1195" s="281" t="s">
        <v>225</v>
      </c>
      <c r="D1195" s="282">
        <v>4.8</v>
      </c>
    </row>
    <row r="1196" spans="1:4" ht="15" x14ac:dyDescent="0.25">
      <c r="A1196" s="281">
        <v>92240</v>
      </c>
      <c r="B1196" s="281" t="s">
        <v>2515</v>
      </c>
      <c r="C1196" s="281" t="s">
        <v>225</v>
      </c>
      <c r="D1196" s="282">
        <v>52.99</v>
      </c>
    </row>
    <row r="1197" spans="1:4" ht="15" x14ac:dyDescent="0.25">
      <c r="A1197" s="281">
        <v>92241</v>
      </c>
      <c r="B1197" s="281" t="s">
        <v>2516</v>
      </c>
      <c r="C1197" s="281" t="s">
        <v>225</v>
      </c>
      <c r="D1197" s="282">
        <v>273.66000000000003</v>
      </c>
    </row>
    <row r="1198" spans="1:4" ht="15" x14ac:dyDescent="0.25">
      <c r="A1198" s="281">
        <v>92712</v>
      </c>
      <c r="B1198" s="281" t="s">
        <v>2517</v>
      </c>
      <c r="C1198" s="281" t="s">
        <v>225</v>
      </c>
      <c r="D1198" s="282">
        <v>0.14000000000000001</v>
      </c>
    </row>
    <row r="1199" spans="1:4" ht="15" x14ac:dyDescent="0.25">
      <c r="A1199" s="281">
        <v>92713</v>
      </c>
      <c r="B1199" s="281" t="s">
        <v>2518</v>
      </c>
      <c r="C1199" s="281" t="s">
        <v>225</v>
      </c>
      <c r="D1199" s="282">
        <v>0.03</v>
      </c>
    </row>
    <row r="1200" spans="1:4" ht="15" x14ac:dyDescent="0.25">
      <c r="A1200" s="281">
        <v>92714</v>
      </c>
      <c r="B1200" s="281" t="s">
        <v>2519</v>
      </c>
      <c r="C1200" s="281" t="s">
        <v>225</v>
      </c>
      <c r="D1200" s="282">
        <v>0.18</v>
      </c>
    </row>
    <row r="1201" spans="1:4" ht="15" x14ac:dyDescent="0.25">
      <c r="A1201" s="281">
        <v>92715</v>
      </c>
      <c r="B1201" s="281" t="s">
        <v>2520</v>
      </c>
      <c r="C1201" s="281" t="s">
        <v>225</v>
      </c>
      <c r="D1201" s="282">
        <v>99.09</v>
      </c>
    </row>
    <row r="1202" spans="1:4" ht="15" x14ac:dyDescent="0.25">
      <c r="A1202" s="281">
        <v>92956</v>
      </c>
      <c r="B1202" s="281" t="s">
        <v>2521</v>
      </c>
      <c r="C1202" s="281" t="s">
        <v>225</v>
      </c>
      <c r="D1202" s="282">
        <v>4.3</v>
      </c>
    </row>
    <row r="1203" spans="1:4" ht="15" x14ac:dyDescent="0.25">
      <c r="A1203" s="281">
        <v>92957</v>
      </c>
      <c r="B1203" s="281" t="s">
        <v>2522</v>
      </c>
      <c r="C1203" s="281" t="s">
        <v>225</v>
      </c>
      <c r="D1203" s="282">
        <v>0.99</v>
      </c>
    </row>
    <row r="1204" spans="1:4" ht="15" x14ac:dyDescent="0.25">
      <c r="A1204" s="281">
        <v>92958</v>
      </c>
      <c r="B1204" s="281" t="s">
        <v>2523</v>
      </c>
      <c r="C1204" s="281" t="s">
        <v>225</v>
      </c>
      <c r="D1204" s="282">
        <v>4.7</v>
      </c>
    </row>
    <row r="1205" spans="1:4" ht="15" x14ac:dyDescent="0.25">
      <c r="A1205" s="281">
        <v>92959</v>
      </c>
      <c r="B1205" s="281" t="s">
        <v>2524</v>
      </c>
      <c r="C1205" s="281" t="s">
        <v>225</v>
      </c>
      <c r="D1205" s="282">
        <v>9.19</v>
      </c>
    </row>
    <row r="1206" spans="1:4" ht="15" x14ac:dyDescent="0.25">
      <c r="A1206" s="281">
        <v>92963</v>
      </c>
      <c r="B1206" s="281" t="s">
        <v>2525</v>
      </c>
      <c r="C1206" s="281" t="s">
        <v>225</v>
      </c>
      <c r="D1206" s="282">
        <v>1.8</v>
      </c>
    </row>
    <row r="1207" spans="1:4" ht="15" x14ac:dyDescent="0.25">
      <c r="A1207" s="281">
        <v>92964</v>
      </c>
      <c r="B1207" s="281" t="s">
        <v>2526</v>
      </c>
      <c r="C1207" s="281" t="s">
        <v>225</v>
      </c>
      <c r="D1207" s="282">
        <v>0.41</v>
      </c>
    </row>
    <row r="1208" spans="1:4" ht="15" x14ac:dyDescent="0.25">
      <c r="A1208" s="281">
        <v>92965</v>
      </c>
      <c r="B1208" s="281" t="s">
        <v>2527</v>
      </c>
      <c r="C1208" s="281" t="s">
        <v>225</v>
      </c>
      <c r="D1208" s="282">
        <v>2.2599999999999998</v>
      </c>
    </row>
    <row r="1209" spans="1:4" ht="15" x14ac:dyDescent="0.25">
      <c r="A1209" s="281">
        <v>93220</v>
      </c>
      <c r="B1209" s="281" t="s">
        <v>2528</v>
      </c>
      <c r="C1209" s="281" t="s">
        <v>225</v>
      </c>
      <c r="D1209" s="282">
        <v>329.47</v>
      </c>
    </row>
    <row r="1210" spans="1:4" ht="15" x14ac:dyDescent="0.25">
      <c r="A1210" s="281">
        <v>93221</v>
      </c>
      <c r="B1210" s="281" t="s">
        <v>2529</v>
      </c>
      <c r="C1210" s="281" t="s">
        <v>225</v>
      </c>
      <c r="D1210" s="282">
        <v>88.39</v>
      </c>
    </row>
    <row r="1211" spans="1:4" ht="15" x14ac:dyDescent="0.25">
      <c r="A1211" s="281">
        <v>93222</v>
      </c>
      <c r="B1211" s="281" t="s">
        <v>2530</v>
      </c>
      <c r="C1211" s="281" t="s">
        <v>225</v>
      </c>
      <c r="D1211" s="282">
        <v>412.31</v>
      </c>
    </row>
    <row r="1212" spans="1:4" ht="15" x14ac:dyDescent="0.25">
      <c r="A1212" s="281">
        <v>93223</v>
      </c>
      <c r="B1212" s="281" t="s">
        <v>2531</v>
      </c>
      <c r="C1212" s="281" t="s">
        <v>225</v>
      </c>
      <c r="D1212" s="282">
        <v>154.83000000000001</v>
      </c>
    </row>
    <row r="1213" spans="1:4" ht="15" x14ac:dyDescent="0.25">
      <c r="A1213" s="281">
        <v>93229</v>
      </c>
      <c r="B1213" s="281" t="s">
        <v>2532</v>
      </c>
      <c r="C1213" s="281" t="s">
        <v>225</v>
      </c>
      <c r="D1213" s="282">
        <v>0.38</v>
      </c>
    </row>
    <row r="1214" spans="1:4" ht="15" x14ac:dyDescent="0.25">
      <c r="A1214" s="281">
        <v>93230</v>
      </c>
      <c r="B1214" s="281" t="s">
        <v>2533</v>
      </c>
      <c r="C1214" s="281" t="s">
        <v>225</v>
      </c>
      <c r="D1214" s="282">
        <v>0.08</v>
      </c>
    </row>
    <row r="1215" spans="1:4" ht="15" x14ac:dyDescent="0.25">
      <c r="A1215" s="281">
        <v>93231</v>
      </c>
      <c r="B1215" s="281" t="s">
        <v>2534</v>
      </c>
      <c r="C1215" s="281" t="s">
        <v>225</v>
      </c>
      <c r="D1215" s="282">
        <v>0.48</v>
      </c>
    </row>
    <row r="1216" spans="1:4" ht="15" x14ac:dyDescent="0.25">
      <c r="A1216" s="281">
        <v>93232</v>
      </c>
      <c r="B1216" s="281" t="s">
        <v>2535</v>
      </c>
      <c r="C1216" s="281" t="s">
        <v>225</v>
      </c>
      <c r="D1216" s="282">
        <v>4.57</v>
      </c>
    </row>
    <row r="1217" spans="1:4" ht="15" x14ac:dyDescent="0.25">
      <c r="A1217" s="281">
        <v>93235</v>
      </c>
      <c r="B1217" s="281" t="s">
        <v>2536</v>
      </c>
      <c r="C1217" s="281" t="s">
        <v>225</v>
      </c>
      <c r="D1217" s="282">
        <v>2.52</v>
      </c>
    </row>
    <row r="1218" spans="1:4" ht="15" x14ac:dyDescent="0.25">
      <c r="A1218" s="281">
        <v>93238</v>
      </c>
      <c r="B1218" s="281" t="s">
        <v>2537</v>
      </c>
      <c r="C1218" s="281" t="s">
        <v>225</v>
      </c>
      <c r="D1218" s="282">
        <v>2.56</v>
      </c>
    </row>
    <row r="1219" spans="1:4" ht="15" x14ac:dyDescent="0.25">
      <c r="A1219" s="281">
        <v>93239</v>
      </c>
      <c r="B1219" s="281" t="s">
        <v>2538</v>
      </c>
      <c r="C1219" s="281" t="s">
        <v>225</v>
      </c>
      <c r="D1219" s="282">
        <v>11.62</v>
      </c>
    </row>
    <row r="1220" spans="1:4" ht="15" x14ac:dyDescent="0.25">
      <c r="A1220" s="281">
        <v>93240</v>
      </c>
      <c r="B1220" s="281" t="s">
        <v>2539</v>
      </c>
      <c r="C1220" s="281" t="s">
        <v>225</v>
      </c>
      <c r="D1220" s="282">
        <v>11.86</v>
      </c>
    </row>
    <row r="1221" spans="1:4" ht="15" x14ac:dyDescent="0.25">
      <c r="A1221" s="281">
        <v>93267</v>
      </c>
      <c r="B1221" s="281" t="s">
        <v>2540</v>
      </c>
      <c r="C1221" s="281" t="s">
        <v>225</v>
      </c>
      <c r="D1221" s="282">
        <v>29.86</v>
      </c>
    </row>
    <row r="1222" spans="1:4" ht="15" x14ac:dyDescent="0.25">
      <c r="A1222" s="281">
        <v>93269</v>
      </c>
      <c r="B1222" s="281" t="s">
        <v>2541</v>
      </c>
      <c r="C1222" s="281" t="s">
        <v>225</v>
      </c>
      <c r="D1222" s="282">
        <v>10.07</v>
      </c>
    </row>
    <row r="1223" spans="1:4" ht="15" x14ac:dyDescent="0.25">
      <c r="A1223" s="281">
        <v>93270</v>
      </c>
      <c r="B1223" s="281" t="s">
        <v>2542</v>
      </c>
      <c r="C1223" s="281" t="s">
        <v>225</v>
      </c>
      <c r="D1223" s="282">
        <v>29.86</v>
      </c>
    </row>
    <row r="1224" spans="1:4" ht="15" x14ac:dyDescent="0.25">
      <c r="A1224" s="281">
        <v>93271</v>
      </c>
      <c r="B1224" s="281" t="s">
        <v>2543</v>
      </c>
      <c r="C1224" s="281" t="s">
        <v>225</v>
      </c>
      <c r="D1224" s="282">
        <v>6.91</v>
      </c>
    </row>
    <row r="1225" spans="1:4" ht="15" x14ac:dyDescent="0.25">
      <c r="A1225" s="281">
        <v>93277</v>
      </c>
      <c r="B1225" s="281" t="s">
        <v>2544</v>
      </c>
      <c r="C1225" s="281" t="s">
        <v>225</v>
      </c>
      <c r="D1225" s="282">
        <v>0.28999999999999998</v>
      </c>
    </row>
    <row r="1226" spans="1:4" ht="15" x14ac:dyDescent="0.25">
      <c r="A1226" s="281">
        <v>93278</v>
      </c>
      <c r="B1226" s="281" t="s">
        <v>2545</v>
      </c>
      <c r="C1226" s="281" t="s">
        <v>225</v>
      </c>
      <c r="D1226" s="282">
        <v>0.06</v>
      </c>
    </row>
    <row r="1227" spans="1:4" ht="15" x14ac:dyDescent="0.25">
      <c r="A1227" s="281">
        <v>93279</v>
      </c>
      <c r="B1227" s="281" t="s">
        <v>2546</v>
      </c>
      <c r="C1227" s="281" t="s">
        <v>225</v>
      </c>
      <c r="D1227" s="282">
        <v>0.28000000000000003</v>
      </c>
    </row>
    <row r="1228" spans="1:4" ht="15" x14ac:dyDescent="0.25">
      <c r="A1228" s="281">
        <v>93280</v>
      </c>
      <c r="B1228" s="281" t="s">
        <v>2547</v>
      </c>
      <c r="C1228" s="281" t="s">
        <v>225</v>
      </c>
      <c r="D1228" s="282">
        <v>0.56999999999999995</v>
      </c>
    </row>
    <row r="1229" spans="1:4" ht="15" x14ac:dyDescent="0.25">
      <c r="A1229" s="281">
        <v>93283</v>
      </c>
      <c r="B1229" s="281" t="s">
        <v>2548</v>
      </c>
      <c r="C1229" s="281" t="s">
        <v>225</v>
      </c>
      <c r="D1229" s="282">
        <v>100.42</v>
      </c>
    </row>
    <row r="1230" spans="1:4" ht="15" x14ac:dyDescent="0.25">
      <c r="A1230" s="281">
        <v>93284</v>
      </c>
      <c r="B1230" s="281" t="s">
        <v>2549</v>
      </c>
      <c r="C1230" s="281" t="s">
        <v>225</v>
      </c>
      <c r="D1230" s="282">
        <v>35.39</v>
      </c>
    </row>
    <row r="1231" spans="1:4" ht="15" x14ac:dyDescent="0.25">
      <c r="A1231" s="281">
        <v>93285</v>
      </c>
      <c r="B1231" s="281" t="s">
        <v>2550</v>
      </c>
      <c r="C1231" s="281" t="s">
        <v>225</v>
      </c>
      <c r="D1231" s="282">
        <v>161.41999999999999</v>
      </c>
    </row>
    <row r="1232" spans="1:4" ht="15" x14ac:dyDescent="0.25">
      <c r="A1232" s="281">
        <v>93286</v>
      </c>
      <c r="B1232" s="281" t="s">
        <v>2551</v>
      </c>
      <c r="C1232" s="281" t="s">
        <v>225</v>
      </c>
      <c r="D1232" s="282">
        <v>9.6199999999999992</v>
      </c>
    </row>
    <row r="1233" spans="1:4" ht="15" x14ac:dyDescent="0.25">
      <c r="A1233" s="281">
        <v>93296</v>
      </c>
      <c r="B1233" s="281" t="s">
        <v>2552</v>
      </c>
      <c r="C1233" s="281" t="s">
        <v>225</v>
      </c>
      <c r="D1233" s="282">
        <v>14.3</v>
      </c>
    </row>
    <row r="1234" spans="1:4" ht="15" x14ac:dyDescent="0.25">
      <c r="A1234" s="281">
        <v>93397</v>
      </c>
      <c r="B1234" s="281" t="s">
        <v>2553</v>
      </c>
      <c r="C1234" s="281" t="s">
        <v>225</v>
      </c>
      <c r="D1234" s="282">
        <v>25.01</v>
      </c>
    </row>
    <row r="1235" spans="1:4" ht="15" x14ac:dyDescent="0.25">
      <c r="A1235" s="281">
        <v>93398</v>
      </c>
      <c r="B1235" s="281" t="s">
        <v>2554</v>
      </c>
      <c r="C1235" s="281" t="s">
        <v>225</v>
      </c>
      <c r="D1235" s="282">
        <v>9.43</v>
      </c>
    </row>
    <row r="1236" spans="1:4" ht="15" x14ac:dyDescent="0.25">
      <c r="A1236" s="281">
        <v>93399</v>
      </c>
      <c r="B1236" s="281" t="s">
        <v>2555</v>
      </c>
      <c r="C1236" s="281" t="s">
        <v>225</v>
      </c>
      <c r="D1236" s="282">
        <v>3.8</v>
      </c>
    </row>
    <row r="1237" spans="1:4" ht="15" x14ac:dyDescent="0.25">
      <c r="A1237" s="281">
        <v>93400</v>
      </c>
      <c r="B1237" s="281" t="s">
        <v>2556</v>
      </c>
      <c r="C1237" s="281" t="s">
        <v>225</v>
      </c>
      <c r="D1237" s="282">
        <v>43.35</v>
      </c>
    </row>
    <row r="1238" spans="1:4" ht="15" x14ac:dyDescent="0.25">
      <c r="A1238" s="281">
        <v>93401</v>
      </c>
      <c r="B1238" s="281" t="s">
        <v>2557</v>
      </c>
      <c r="C1238" s="281" t="s">
        <v>225</v>
      </c>
      <c r="D1238" s="282">
        <v>156.72</v>
      </c>
    </row>
    <row r="1239" spans="1:4" ht="15" x14ac:dyDescent="0.25">
      <c r="A1239" s="281">
        <v>93404</v>
      </c>
      <c r="B1239" s="281" t="s">
        <v>2558</v>
      </c>
      <c r="C1239" s="281" t="s">
        <v>225</v>
      </c>
      <c r="D1239" s="282">
        <v>7.34</v>
      </c>
    </row>
    <row r="1240" spans="1:4" ht="15" x14ac:dyDescent="0.25">
      <c r="A1240" s="281">
        <v>93405</v>
      </c>
      <c r="B1240" s="281" t="s">
        <v>2559</v>
      </c>
      <c r="C1240" s="281" t="s">
        <v>225</v>
      </c>
      <c r="D1240" s="282">
        <v>2</v>
      </c>
    </row>
    <row r="1241" spans="1:4" ht="15" x14ac:dyDescent="0.25">
      <c r="A1241" s="281">
        <v>93406</v>
      </c>
      <c r="B1241" s="281" t="s">
        <v>2560</v>
      </c>
      <c r="C1241" s="281" t="s">
        <v>225</v>
      </c>
      <c r="D1241" s="282">
        <v>9.7200000000000006</v>
      </c>
    </row>
    <row r="1242" spans="1:4" ht="15" x14ac:dyDescent="0.25">
      <c r="A1242" s="281">
        <v>93407</v>
      </c>
      <c r="B1242" s="281" t="s">
        <v>2561</v>
      </c>
      <c r="C1242" s="281" t="s">
        <v>225</v>
      </c>
      <c r="D1242" s="282">
        <v>46.74</v>
      </c>
    </row>
    <row r="1243" spans="1:4" ht="15" x14ac:dyDescent="0.25">
      <c r="A1243" s="281">
        <v>93411</v>
      </c>
      <c r="B1243" s="281" t="s">
        <v>2562</v>
      </c>
      <c r="C1243" s="281" t="s">
        <v>225</v>
      </c>
      <c r="D1243" s="282">
        <v>0.34</v>
      </c>
    </row>
    <row r="1244" spans="1:4" ht="15" x14ac:dyDescent="0.25">
      <c r="A1244" s="281">
        <v>93412</v>
      </c>
      <c r="B1244" s="281" t="s">
        <v>2563</v>
      </c>
      <c r="C1244" s="281" t="s">
        <v>225</v>
      </c>
      <c r="D1244" s="282">
        <v>0.12</v>
      </c>
    </row>
    <row r="1245" spans="1:4" ht="15" x14ac:dyDescent="0.25">
      <c r="A1245" s="281">
        <v>93413</v>
      </c>
      <c r="B1245" s="281" t="s">
        <v>2564</v>
      </c>
      <c r="C1245" s="281" t="s">
        <v>225</v>
      </c>
      <c r="D1245" s="282">
        <v>0.3</v>
      </c>
    </row>
    <row r="1246" spans="1:4" ht="15" x14ac:dyDescent="0.25">
      <c r="A1246" s="281">
        <v>93414</v>
      </c>
      <c r="B1246" s="281" t="s">
        <v>2565</v>
      </c>
      <c r="C1246" s="281" t="s">
        <v>225</v>
      </c>
      <c r="D1246" s="282">
        <v>14.79</v>
      </c>
    </row>
    <row r="1247" spans="1:4" ht="15" x14ac:dyDescent="0.25">
      <c r="A1247" s="281">
        <v>93417</v>
      </c>
      <c r="B1247" s="281" t="s">
        <v>2566</v>
      </c>
      <c r="C1247" s="281" t="s">
        <v>225</v>
      </c>
      <c r="D1247" s="282">
        <v>4.49</v>
      </c>
    </row>
    <row r="1248" spans="1:4" ht="15" x14ac:dyDescent="0.25">
      <c r="A1248" s="281">
        <v>93418</v>
      </c>
      <c r="B1248" s="281" t="s">
        <v>2567</v>
      </c>
      <c r="C1248" s="281" t="s">
        <v>225</v>
      </c>
      <c r="D1248" s="282">
        <v>1.58</v>
      </c>
    </row>
    <row r="1249" spans="1:4" ht="15" x14ac:dyDescent="0.25">
      <c r="A1249" s="281">
        <v>93419</v>
      </c>
      <c r="B1249" s="281" t="s">
        <v>2568</v>
      </c>
      <c r="C1249" s="281" t="s">
        <v>225</v>
      </c>
      <c r="D1249" s="282">
        <v>4.01</v>
      </c>
    </row>
    <row r="1250" spans="1:4" ht="15" x14ac:dyDescent="0.25">
      <c r="A1250" s="281">
        <v>93420</v>
      </c>
      <c r="B1250" s="281" t="s">
        <v>2569</v>
      </c>
      <c r="C1250" s="281" t="s">
        <v>225</v>
      </c>
      <c r="D1250" s="282">
        <v>66.47</v>
      </c>
    </row>
    <row r="1251" spans="1:4" ht="15" x14ac:dyDescent="0.25">
      <c r="A1251" s="281">
        <v>93423</v>
      </c>
      <c r="B1251" s="281" t="s">
        <v>2570</v>
      </c>
      <c r="C1251" s="281" t="s">
        <v>225</v>
      </c>
      <c r="D1251" s="282">
        <v>6.36</v>
      </c>
    </row>
    <row r="1252" spans="1:4" ht="15" x14ac:dyDescent="0.25">
      <c r="A1252" s="281">
        <v>93424</v>
      </c>
      <c r="B1252" s="281" t="s">
        <v>2571</v>
      </c>
      <c r="C1252" s="281" t="s">
        <v>225</v>
      </c>
      <c r="D1252" s="282">
        <v>2.2400000000000002</v>
      </c>
    </row>
    <row r="1253" spans="1:4" ht="15" x14ac:dyDescent="0.25">
      <c r="A1253" s="281">
        <v>93425</v>
      </c>
      <c r="B1253" s="281" t="s">
        <v>2572</v>
      </c>
      <c r="C1253" s="281" t="s">
        <v>225</v>
      </c>
      <c r="D1253" s="282">
        <v>5.68</v>
      </c>
    </row>
    <row r="1254" spans="1:4" ht="15" x14ac:dyDescent="0.25">
      <c r="A1254" s="281">
        <v>93426</v>
      </c>
      <c r="B1254" s="281" t="s">
        <v>2573</v>
      </c>
      <c r="C1254" s="281" t="s">
        <v>225</v>
      </c>
      <c r="D1254" s="282">
        <v>158.86000000000001</v>
      </c>
    </row>
    <row r="1255" spans="1:4" ht="15" x14ac:dyDescent="0.25">
      <c r="A1255" s="281">
        <v>93429</v>
      </c>
      <c r="B1255" s="281" t="s">
        <v>2574</v>
      </c>
      <c r="C1255" s="281" t="s">
        <v>225</v>
      </c>
      <c r="D1255" s="282">
        <v>170</v>
      </c>
    </row>
    <row r="1256" spans="1:4" ht="15" x14ac:dyDescent="0.25">
      <c r="A1256" s="281">
        <v>93430</v>
      </c>
      <c r="B1256" s="281" t="s">
        <v>2575</v>
      </c>
      <c r="C1256" s="281" t="s">
        <v>225</v>
      </c>
      <c r="D1256" s="282">
        <v>53.72</v>
      </c>
    </row>
    <row r="1257" spans="1:4" ht="15" x14ac:dyDescent="0.25">
      <c r="A1257" s="281">
        <v>93431</v>
      </c>
      <c r="B1257" s="281" t="s">
        <v>2576</v>
      </c>
      <c r="C1257" s="281" t="s">
        <v>225</v>
      </c>
      <c r="D1257" s="282">
        <v>204</v>
      </c>
    </row>
    <row r="1258" spans="1:4" ht="15" x14ac:dyDescent="0.25">
      <c r="A1258" s="281">
        <v>93432</v>
      </c>
      <c r="B1258" s="281" t="s">
        <v>2577</v>
      </c>
      <c r="C1258" s="281" t="s">
        <v>225</v>
      </c>
      <c r="D1258" s="283">
        <v>2134.8000000000002</v>
      </c>
    </row>
    <row r="1259" spans="1:4" ht="15" x14ac:dyDescent="0.25">
      <c r="A1259" s="281">
        <v>93435</v>
      </c>
      <c r="B1259" s="281" t="s">
        <v>2578</v>
      </c>
      <c r="C1259" s="281" t="s">
        <v>225</v>
      </c>
      <c r="D1259" s="282">
        <v>10.73</v>
      </c>
    </row>
    <row r="1260" spans="1:4" ht="15" x14ac:dyDescent="0.25">
      <c r="A1260" s="281">
        <v>93436</v>
      </c>
      <c r="B1260" s="281" t="s">
        <v>2579</v>
      </c>
      <c r="C1260" s="281" t="s">
        <v>225</v>
      </c>
      <c r="D1260" s="282">
        <v>3.02</v>
      </c>
    </row>
    <row r="1261" spans="1:4" ht="15" x14ac:dyDescent="0.25">
      <c r="A1261" s="281">
        <v>93437</v>
      </c>
      <c r="B1261" s="281" t="s">
        <v>2580</v>
      </c>
      <c r="C1261" s="281" t="s">
        <v>225</v>
      </c>
      <c r="D1261" s="282">
        <v>10.73</v>
      </c>
    </row>
    <row r="1262" spans="1:4" ht="15" x14ac:dyDescent="0.25">
      <c r="A1262" s="281">
        <v>93438</v>
      </c>
      <c r="B1262" s="281" t="s">
        <v>2581</v>
      </c>
      <c r="C1262" s="281" t="s">
        <v>225</v>
      </c>
      <c r="D1262" s="282">
        <v>111.3</v>
      </c>
    </row>
    <row r="1263" spans="1:4" ht="15" x14ac:dyDescent="0.25">
      <c r="A1263" s="281">
        <v>95114</v>
      </c>
      <c r="B1263" s="281" t="s">
        <v>2582</v>
      </c>
      <c r="C1263" s="281" t="s">
        <v>225</v>
      </c>
      <c r="D1263" s="282">
        <v>1.75</v>
      </c>
    </row>
    <row r="1264" spans="1:4" ht="15" x14ac:dyDescent="0.25">
      <c r="A1264" s="281">
        <v>95115</v>
      </c>
      <c r="B1264" s="281" t="s">
        <v>2583</v>
      </c>
      <c r="C1264" s="281" t="s">
        <v>225</v>
      </c>
      <c r="D1264" s="282">
        <v>0.4</v>
      </c>
    </row>
    <row r="1265" spans="1:4" ht="15" x14ac:dyDescent="0.25">
      <c r="A1265" s="281">
        <v>95116</v>
      </c>
      <c r="B1265" s="281" t="s">
        <v>2584</v>
      </c>
      <c r="C1265" s="281" t="s">
        <v>225</v>
      </c>
      <c r="D1265" s="282">
        <v>32.549999999999997</v>
      </c>
    </row>
    <row r="1266" spans="1:4" ht="15" x14ac:dyDescent="0.25">
      <c r="A1266" s="281">
        <v>95117</v>
      </c>
      <c r="B1266" s="281" t="s">
        <v>2585</v>
      </c>
      <c r="C1266" s="281" t="s">
        <v>225</v>
      </c>
      <c r="D1266" s="282">
        <v>10.039999999999999</v>
      </c>
    </row>
    <row r="1267" spans="1:4" ht="15" x14ac:dyDescent="0.25">
      <c r="A1267" s="281">
        <v>95118</v>
      </c>
      <c r="B1267" s="281" t="s">
        <v>2586</v>
      </c>
      <c r="C1267" s="281" t="s">
        <v>225</v>
      </c>
      <c r="D1267" s="282">
        <v>80.150000000000006</v>
      </c>
    </row>
    <row r="1268" spans="1:4" ht="15" x14ac:dyDescent="0.25">
      <c r="A1268" s="281">
        <v>95119</v>
      </c>
      <c r="B1268" s="281" t="s">
        <v>2587</v>
      </c>
      <c r="C1268" s="281" t="s">
        <v>225</v>
      </c>
      <c r="D1268" s="282">
        <v>24.72</v>
      </c>
    </row>
    <row r="1269" spans="1:4" ht="15" x14ac:dyDescent="0.25">
      <c r="A1269" s="281">
        <v>95120</v>
      </c>
      <c r="B1269" s="281" t="s">
        <v>2588</v>
      </c>
      <c r="C1269" s="281" t="s">
        <v>225</v>
      </c>
      <c r="D1269" s="282">
        <v>47.17</v>
      </c>
    </row>
    <row r="1270" spans="1:4" ht="15" x14ac:dyDescent="0.25">
      <c r="A1270" s="281">
        <v>95123</v>
      </c>
      <c r="B1270" s="281" t="s">
        <v>2589</v>
      </c>
      <c r="C1270" s="281" t="s">
        <v>225</v>
      </c>
      <c r="D1270" s="282">
        <v>17.87</v>
      </c>
    </row>
    <row r="1271" spans="1:4" ht="15" x14ac:dyDescent="0.25">
      <c r="A1271" s="281">
        <v>95124</v>
      </c>
      <c r="B1271" s="281" t="s">
        <v>2590</v>
      </c>
      <c r="C1271" s="281" t="s">
        <v>225</v>
      </c>
      <c r="D1271" s="282">
        <v>5.51</v>
      </c>
    </row>
    <row r="1272" spans="1:4" ht="15" x14ac:dyDescent="0.25">
      <c r="A1272" s="281">
        <v>95125</v>
      </c>
      <c r="B1272" s="281" t="s">
        <v>2591</v>
      </c>
      <c r="C1272" s="281" t="s">
        <v>225</v>
      </c>
      <c r="D1272" s="282">
        <v>19.559999999999999</v>
      </c>
    </row>
    <row r="1273" spans="1:4" ht="15" x14ac:dyDescent="0.25">
      <c r="A1273" s="281">
        <v>95126</v>
      </c>
      <c r="B1273" s="281" t="s">
        <v>2592</v>
      </c>
      <c r="C1273" s="281" t="s">
        <v>225</v>
      </c>
      <c r="D1273" s="282">
        <v>145.93</v>
      </c>
    </row>
    <row r="1274" spans="1:4" ht="15" x14ac:dyDescent="0.25">
      <c r="A1274" s="281">
        <v>95129</v>
      </c>
      <c r="B1274" s="281" t="s">
        <v>2593</v>
      </c>
      <c r="C1274" s="281" t="s">
        <v>225</v>
      </c>
      <c r="D1274" s="282">
        <v>47.9</v>
      </c>
    </row>
    <row r="1275" spans="1:4" ht="15" x14ac:dyDescent="0.25">
      <c r="A1275" s="281">
        <v>95130</v>
      </c>
      <c r="B1275" s="281" t="s">
        <v>2594</v>
      </c>
      <c r="C1275" s="281" t="s">
        <v>225</v>
      </c>
      <c r="D1275" s="282">
        <v>17.36</v>
      </c>
    </row>
    <row r="1276" spans="1:4" ht="15" x14ac:dyDescent="0.25">
      <c r="A1276" s="281">
        <v>95131</v>
      </c>
      <c r="B1276" s="281" t="s">
        <v>2595</v>
      </c>
      <c r="C1276" s="281" t="s">
        <v>225</v>
      </c>
      <c r="D1276" s="282">
        <v>56.38</v>
      </c>
    </row>
    <row r="1277" spans="1:4" ht="15" x14ac:dyDescent="0.25">
      <c r="A1277" s="281">
        <v>95132</v>
      </c>
      <c r="B1277" s="281" t="s">
        <v>2596</v>
      </c>
      <c r="C1277" s="281" t="s">
        <v>225</v>
      </c>
      <c r="D1277" s="282">
        <v>31.96</v>
      </c>
    </row>
    <row r="1278" spans="1:4" ht="15" x14ac:dyDescent="0.25">
      <c r="A1278" s="281">
        <v>95136</v>
      </c>
      <c r="B1278" s="281" t="s">
        <v>2597</v>
      </c>
      <c r="C1278" s="281" t="s">
        <v>225</v>
      </c>
      <c r="D1278" s="282">
        <v>0.03</v>
      </c>
    </row>
    <row r="1279" spans="1:4" ht="15" x14ac:dyDescent="0.25">
      <c r="A1279" s="281">
        <v>95137</v>
      </c>
      <c r="B1279" s="281" t="s">
        <v>2598</v>
      </c>
      <c r="C1279" s="281" t="s">
        <v>225</v>
      </c>
      <c r="D1279" s="282">
        <v>0.01</v>
      </c>
    </row>
    <row r="1280" spans="1:4" ht="15" x14ac:dyDescent="0.25">
      <c r="A1280" s="281">
        <v>95138</v>
      </c>
      <c r="B1280" s="281" t="s">
        <v>2599</v>
      </c>
      <c r="C1280" s="281" t="s">
        <v>225</v>
      </c>
      <c r="D1280" s="282">
        <v>0.02</v>
      </c>
    </row>
    <row r="1281" spans="1:4" ht="15" x14ac:dyDescent="0.25">
      <c r="A1281" s="281">
        <v>95208</v>
      </c>
      <c r="B1281" s="281" t="s">
        <v>2600</v>
      </c>
      <c r="C1281" s="281" t="s">
        <v>225</v>
      </c>
      <c r="D1281" s="282">
        <v>33.83</v>
      </c>
    </row>
    <row r="1282" spans="1:4" ht="15" x14ac:dyDescent="0.25">
      <c r="A1282" s="281">
        <v>95209</v>
      </c>
      <c r="B1282" s="281" t="s">
        <v>2601</v>
      </c>
      <c r="C1282" s="281" t="s">
        <v>225</v>
      </c>
      <c r="D1282" s="282">
        <v>12.51</v>
      </c>
    </row>
    <row r="1283" spans="1:4" ht="15" x14ac:dyDescent="0.25">
      <c r="A1283" s="281">
        <v>95210</v>
      </c>
      <c r="B1283" s="281" t="s">
        <v>2602</v>
      </c>
      <c r="C1283" s="281" t="s">
        <v>225</v>
      </c>
      <c r="D1283" s="282">
        <v>33.83</v>
      </c>
    </row>
    <row r="1284" spans="1:4" ht="15" x14ac:dyDescent="0.25">
      <c r="A1284" s="281">
        <v>95211</v>
      </c>
      <c r="B1284" s="281" t="s">
        <v>2603</v>
      </c>
      <c r="C1284" s="281" t="s">
        <v>225</v>
      </c>
      <c r="D1284" s="282">
        <v>6.91</v>
      </c>
    </row>
    <row r="1285" spans="1:4" ht="15" x14ac:dyDescent="0.25">
      <c r="A1285" s="281">
        <v>95217</v>
      </c>
      <c r="B1285" s="281" t="s">
        <v>2604</v>
      </c>
      <c r="C1285" s="281" t="s">
        <v>225</v>
      </c>
      <c r="D1285" s="282">
        <v>0.56000000000000005</v>
      </c>
    </row>
    <row r="1286" spans="1:4" ht="15" x14ac:dyDescent="0.25">
      <c r="A1286" s="281">
        <v>95255</v>
      </c>
      <c r="B1286" s="281" t="s">
        <v>2605</v>
      </c>
      <c r="C1286" s="281" t="s">
        <v>225</v>
      </c>
      <c r="D1286" s="282">
        <v>1.56</v>
      </c>
    </row>
    <row r="1287" spans="1:4" ht="15" x14ac:dyDescent="0.25">
      <c r="A1287" s="281">
        <v>95256</v>
      </c>
      <c r="B1287" s="281" t="s">
        <v>2606</v>
      </c>
      <c r="C1287" s="281" t="s">
        <v>225</v>
      </c>
      <c r="D1287" s="282">
        <v>0.36</v>
      </c>
    </row>
    <row r="1288" spans="1:4" ht="15" x14ac:dyDescent="0.25">
      <c r="A1288" s="281">
        <v>95257</v>
      </c>
      <c r="B1288" s="281" t="s">
        <v>2607</v>
      </c>
      <c r="C1288" s="281" t="s">
        <v>225</v>
      </c>
      <c r="D1288" s="282">
        <v>1.95</v>
      </c>
    </row>
    <row r="1289" spans="1:4" ht="15" x14ac:dyDescent="0.25">
      <c r="A1289" s="281">
        <v>95260</v>
      </c>
      <c r="B1289" s="281" t="s">
        <v>2608</v>
      </c>
      <c r="C1289" s="281" t="s">
        <v>225</v>
      </c>
      <c r="D1289" s="282">
        <v>0.66</v>
      </c>
    </row>
    <row r="1290" spans="1:4" ht="15" x14ac:dyDescent="0.25">
      <c r="A1290" s="281">
        <v>95261</v>
      </c>
      <c r="B1290" s="281" t="s">
        <v>2609</v>
      </c>
      <c r="C1290" s="281" t="s">
        <v>225</v>
      </c>
      <c r="D1290" s="282">
        <v>0.17</v>
      </c>
    </row>
    <row r="1291" spans="1:4" ht="15" x14ac:dyDescent="0.25">
      <c r="A1291" s="281">
        <v>95262</v>
      </c>
      <c r="B1291" s="281" t="s">
        <v>2610</v>
      </c>
      <c r="C1291" s="281" t="s">
        <v>225</v>
      </c>
      <c r="D1291" s="282">
        <v>0.83</v>
      </c>
    </row>
    <row r="1292" spans="1:4" ht="15" x14ac:dyDescent="0.25">
      <c r="A1292" s="281">
        <v>95263</v>
      </c>
      <c r="B1292" s="281" t="s">
        <v>2611</v>
      </c>
      <c r="C1292" s="281" t="s">
        <v>225</v>
      </c>
      <c r="D1292" s="282">
        <v>4.63</v>
      </c>
    </row>
    <row r="1293" spans="1:4" ht="15" x14ac:dyDescent="0.25">
      <c r="A1293" s="281">
        <v>95266</v>
      </c>
      <c r="B1293" s="281" t="s">
        <v>2612</v>
      </c>
      <c r="C1293" s="281" t="s">
        <v>225</v>
      </c>
      <c r="D1293" s="282">
        <v>0.46</v>
      </c>
    </row>
    <row r="1294" spans="1:4" ht="15" x14ac:dyDescent="0.25">
      <c r="A1294" s="281">
        <v>95267</v>
      </c>
      <c r="B1294" s="281" t="s">
        <v>2613</v>
      </c>
      <c r="C1294" s="281" t="s">
        <v>225</v>
      </c>
      <c r="D1294" s="282">
        <v>0.09</v>
      </c>
    </row>
    <row r="1295" spans="1:4" ht="15" x14ac:dyDescent="0.25">
      <c r="A1295" s="281">
        <v>95268</v>
      </c>
      <c r="B1295" s="281" t="s">
        <v>2614</v>
      </c>
      <c r="C1295" s="281" t="s">
        <v>225</v>
      </c>
      <c r="D1295" s="282">
        <v>0.45</v>
      </c>
    </row>
    <row r="1296" spans="1:4" ht="15" x14ac:dyDescent="0.25">
      <c r="A1296" s="281">
        <v>95269</v>
      </c>
      <c r="B1296" s="281" t="s">
        <v>2615</v>
      </c>
      <c r="C1296" s="281" t="s">
        <v>225</v>
      </c>
      <c r="D1296" s="282">
        <v>8.5500000000000007</v>
      </c>
    </row>
    <row r="1297" spans="1:4" ht="15" x14ac:dyDescent="0.25">
      <c r="A1297" s="281">
        <v>95272</v>
      </c>
      <c r="B1297" s="281" t="s">
        <v>2616</v>
      </c>
      <c r="C1297" s="281" t="s">
        <v>225</v>
      </c>
      <c r="D1297" s="282">
        <v>0.42</v>
      </c>
    </row>
    <row r="1298" spans="1:4" ht="15" x14ac:dyDescent="0.25">
      <c r="A1298" s="281">
        <v>95273</v>
      </c>
      <c r="B1298" s="281" t="s">
        <v>2617</v>
      </c>
      <c r="C1298" s="281" t="s">
        <v>225</v>
      </c>
      <c r="D1298" s="282">
        <v>0.1</v>
      </c>
    </row>
    <row r="1299" spans="1:4" ht="15" x14ac:dyDescent="0.25">
      <c r="A1299" s="281">
        <v>95274</v>
      </c>
      <c r="B1299" s="281" t="s">
        <v>2618</v>
      </c>
      <c r="C1299" s="281" t="s">
        <v>225</v>
      </c>
      <c r="D1299" s="282">
        <v>0.35</v>
      </c>
    </row>
    <row r="1300" spans="1:4" ht="15" x14ac:dyDescent="0.25">
      <c r="A1300" s="281">
        <v>95275</v>
      </c>
      <c r="B1300" s="281" t="s">
        <v>2619</v>
      </c>
      <c r="C1300" s="281" t="s">
        <v>225</v>
      </c>
      <c r="D1300" s="282">
        <v>1.87</v>
      </c>
    </row>
    <row r="1301" spans="1:4" ht="15" x14ac:dyDescent="0.25">
      <c r="A1301" s="281">
        <v>95278</v>
      </c>
      <c r="B1301" s="281" t="s">
        <v>2620</v>
      </c>
      <c r="C1301" s="281" t="s">
        <v>225</v>
      </c>
      <c r="D1301" s="282">
        <v>0.53</v>
      </c>
    </row>
    <row r="1302" spans="1:4" ht="15" x14ac:dyDescent="0.25">
      <c r="A1302" s="281">
        <v>95279</v>
      </c>
      <c r="B1302" s="281" t="s">
        <v>2621</v>
      </c>
      <c r="C1302" s="281" t="s">
        <v>225</v>
      </c>
      <c r="D1302" s="282">
        <v>0.11</v>
      </c>
    </row>
    <row r="1303" spans="1:4" ht="15" x14ac:dyDescent="0.25">
      <c r="A1303" s="281">
        <v>95280</v>
      </c>
      <c r="B1303" s="281" t="s">
        <v>2622</v>
      </c>
      <c r="C1303" s="281" t="s">
        <v>225</v>
      </c>
      <c r="D1303" s="282">
        <v>0.53</v>
      </c>
    </row>
    <row r="1304" spans="1:4" ht="15" x14ac:dyDescent="0.25">
      <c r="A1304" s="281">
        <v>95281</v>
      </c>
      <c r="B1304" s="281" t="s">
        <v>2623</v>
      </c>
      <c r="C1304" s="281" t="s">
        <v>225</v>
      </c>
      <c r="D1304" s="282">
        <v>8.5299999999999994</v>
      </c>
    </row>
    <row r="1305" spans="1:4" ht="15" x14ac:dyDescent="0.25">
      <c r="A1305" s="281">
        <v>95617</v>
      </c>
      <c r="B1305" s="281" t="s">
        <v>2624</v>
      </c>
      <c r="C1305" s="281" t="s">
        <v>225</v>
      </c>
      <c r="D1305" s="282">
        <v>1.28</v>
      </c>
    </row>
    <row r="1306" spans="1:4" ht="15" x14ac:dyDescent="0.25">
      <c r="A1306" s="281">
        <v>95618</v>
      </c>
      <c r="B1306" s="281" t="s">
        <v>2625</v>
      </c>
      <c r="C1306" s="281" t="s">
        <v>225</v>
      </c>
      <c r="D1306" s="282">
        <v>0.28999999999999998</v>
      </c>
    </row>
    <row r="1307" spans="1:4" ht="15" x14ac:dyDescent="0.25">
      <c r="A1307" s="281">
        <v>95619</v>
      </c>
      <c r="B1307" s="281" t="s">
        <v>2626</v>
      </c>
      <c r="C1307" s="281" t="s">
        <v>225</v>
      </c>
      <c r="D1307" s="282">
        <v>1.6</v>
      </c>
    </row>
    <row r="1308" spans="1:4" ht="15" x14ac:dyDescent="0.25">
      <c r="A1308" s="281">
        <v>95627</v>
      </c>
      <c r="B1308" s="281" t="s">
        <v>2627</v>
      </c>
      <c r="C1308" s="281" t="s">
        <v>225</v>
      </c>
      <c r="D1308" s="282">
        <v>47.44</v>
      </c>
    </row>
    <row r="1309" spans="1:4" ht="15" x14ac:dyDescent="0.25">
      <c r="A1309" s="281">
        <v>95628</v>
      </c>
      <c r="B1309" s="281" t="s">
        <v>2628</v>
      </c>
      <c r="C1309" s="281" t="s">
        <v>225</v>
      </c>
      <c r="D1309" s="282">
        <v>12.72</v>
      </c>
    </row>
    <row r="1310" spans="1:4" ht="15" x14ac:dyDescent="0.25">
      <c r="A1310" s="281">
        <v>95629</v>
      </c>
      <c r="B1310" s="281" t="s">
        <v>2629</v>
      </c>
      <c r="C1310" s="281" t="s">
        <v>225</v>
      </c>
      <c r="D1310" s="282">
        <v>59.37</v>
      </c>
    </row>
    <row r="1311" spans="1:4" ht="15" x14ac:dyDescent="0.25">
      <c r="A1311" s="281">
        <v>95630</v>
      </c>
      <c r="B1311" s="281" t="s">
        <v>2630</v>
      </c>
      <c r="C1311" s="281" t="s">
        <v>225</v>
      </c>
      <c r="D1311" s="282">
        <v>88.47</v>
      </c>
    </row>
    <row r="1312" spans="1:4" ht="15" x14ac:dyDescent="0.25">
      <c r="A1312" s="281">
        <v>95698</v>
      </c>
      <c r="B1312" s="281" t="s">
        <v>2631</v>
      </c>
      <c r="C1312" s="281" t="s">
        <v>225</v>
      </c>
      <c r="D1312" s="282">
        <v>5.19</v>
      </c>
    </row>
    <row r="1313" spans="1:4" ht="15" x14ac:dyDescent="0.25">
      <c r="A1313" s="281">
        <v>95699</v>
      </c>
      <c r="B1313" s="281" t="s">
        <v>2632</v>
      </c>
      <c r="C1313" s="281" t="s">
        <v>225</v>
      </c>
      <c r="D1313" s="282">
        <v>1.2</v>
      </c>
    </row>
    <row r="1314" spans="1:4" ht="15" x14ac:dyDescent="0.25">
      <c r="A1314" s="281">
        <v>95700</v>
      </c>
      <c r="B1314" s="281" t="s">
        <v>2633</v>
      </c>
      <c r="C1314" s="281" t="s">
        <v>225</v>
      </c>
      <c r="D1314" s="282">
        <v>6.49</v>
      </c>
    </row>
    <row r="1315" spans="1:4" ht="15" x14ac:dyDescent="0.25">
      <c r="A1315" s="281">
        <v>95701</v>
      </c>
      <c r="B1315" s="281" t="s">
        <v>2634</v>
      </c>
      <c r="C1315" s="281" t="s">
        <v>225</v>
      </c>
      <c r="D1315" s="282">
        <v>2.31</v>
      </c>
    </row>
    <row r="1316" spans="1:4" ht="15" x14ac:dyDescent="0.25">
      <c r="A1316" s="281">
        <v>95704</v>
      </c>
      <c r="B1316" s="281" t="s">
        <v>2635</v>
      </c>
      <c r="C1316" s="281" t="s">
        <v>225</v>
      </c>
      <c r="D1316" s="282">
        <v>44.25</v>
      </c>
    </row>
    <row r="1317" spans="1:4" ht="15" x14ac:dyDescent="0.25">
      <c r="A1317" s="281">
        <v>95705</v>
      </c>
      <c r="B1317" s="281" t="s">
        <v>2636</v>
      </c>
      <c r="C1317" s="281" t="s">
        <v>225</v>
      </c>
      <c r="D1317" s="282">
        <v>11.87</v>
      </c>
    </row>
    <row r="1318" spans="1:4" ht="15" x14ac:dyDescent="0.25">
      <c r="A1318" s="281">
        <v>95706</v>
      </c>
      <c r="B1318" s="281" t="s">
        <v>2637</v>
      </c>
      <c r="C1318" s="281" t="s">
        <v>225</v>
      </c>
      <c r="D1318" s="282">
        <v>55.37</v>
      </c>
    </row>
    <row r="1319" spans="1:4" ht="15" x14ac:dyDescent="0.25">
      <c r="A1319" s="281">
        <v>95707</v>
      </c>
      <c r="B1319" s="281" t="s">
        <v>2638</v>
      </c>
      <c r="C1319" s="281" t="s">
        <v>225</v>
      </c>
      <c r="D1319" s="282">
        <v>3.03</v>
      </c>
    </row>
    <row r="1320" spans="1:4" ht="15" x14ac:dyDescent="0.25">
      <c r="A1320" s="281">
        <v>95710</v>
      </c>
      <c r="B1320" s="281" t="s">
        <v>2639</v>
      </c>
      <c r="C1320" s="281" t="s">
        <v>225</v>
      </c>
      <c r="D1320" s="282">
        <v>53.18</v>
      </c>
    </row>
    <row r="1321" spans="1:4" ht="15" x14ac:dyDescent="0.25">
      <c r="A1321" s="281">
        <v>95711</v>
      </c>
      <c r="B1321" s="281" t="s">
        <v>2640</v>
      </c>
      <c r="C1321" s="281" t="s">
        <v>225</v>
      </c>
      <c r="D1321" s="282">
        <v>14.05</v>
      </c>
    </row>
    <row r="1322" spans="1:4" ht="15" x14ac:dyDescent="0.25">
      <c r="A1322" s="281">
        <v>95712</v>
      </c>
      <c r="B1322" s="281" t="s">
        <v>2641</v>
      </c>
      <c r="C1322" s="281" t="s">
        <v>225</v>
      </c>
      <c r="D1322" s="282">
        <v>66.48</v>
      </c>
    </row>
    <row r="1323" spans="1:4" ht="15" x14ac:dyDescent="0.25">
      <c r="A1323" s="281">
        <v>95713</v>
      </c>
      <c r="B1323" s="281" t="s">
        <v>2642</v>
      </c>
      <c r="C1323" s="281" t="s">
        <v>225</v>
      </c>
      <c r="D1323" s="282">
        <v>89.12</v>
      </c>
    </row>
    <row r="1324" spans="1:4" ht="15" x14ac:dyDescent="0.25">
      <c r="A1324" s="281">
        <v>95716</v>
      </c>
      <c r="B1324" s="281" t="s">
        <v>2643</v>
      </c>
      <c r="C1324" s="281" t="s">
        <v>225</v>
      </c>
      <c r="D1324" s="282">
        <v>51.2</v>
      </c>
    </row>
    <row r="1325" spans="1:4" ht="15" x14ac:dyDescent="0.25">
      <c r="A1325" s="281">
        <v>95717</v>
      </c>
      <c r="B1325" s="281" t="s">
        <v>2644</v>
      </c>
      <c r="C1325" s="281" t="s">
        <v>225</v>
      </c>
      <c r="D1325" s="282">
        <v>13.53</v>
      </c>
    </row>
    <row r="1326" spans="1:4" ht="15" x14ac:dyDescent="0.25">
      <c r="A1326" s="281">
        <v>95718</v>
      </c>
      <c r="B1326" s="281" t="s">
        <v>2645</v>
      </c>
      <c r="C1326" s="281" t="s">
        <v>225</v>
      </c>
      <c r="D1326" s="282">
        <v>64</v>
      </c>
    </row>
    <row r="1327" spans="1:4" ht="15" x14ac:dyDescent="0.25">
      <c r="A1327" s="281">
        <v>95719</v>
      </c>
      <c r="B1327" s="281" t="s">
        <v>2646</v>
      </c>
      <c r="C1327" s="281" t="s">
        <v>225</v>
      </c>
      <c r="D1327" s="282">
        <v>89.12</v>
      </c>
    </row>
    <row r="1328" spans="1:4" ht="15" x14ac:dyDescent="0.25">
      <c r="A1328" s="281">
        <v>95869</v>
      </c>
      <c r="B1328" s="281" t="s">
        <v>2647</v>
      </c>
      <c r="C1328" s="281" t="s">
        <v>225</v>
      </c>
      <c r="D1328" s="282">
        <v>3.58</v>
      </c>
    </row>
    <row r="1329" spans="1:4" ht="15" x14ac:dyDescent="0.25">
      <c r="A1329" s="281">
        <v>95870</v>
      </c>
      <c r="B1329" s="281" t="s">
        <v>2648</v>
      </c>
      <c r="C1329" s="281" t="s">
        <v>225</v>
      </c>
      <c r="D1329" s="282">
        <v>9.08</v>
      </c>
    </row>
    <row r="1330" spans="1:4" ht="15" x14ac:dyDescent="0.25">
      <c r="A1330" s="281">
        <v>95871</v>
      </c>
      <c r="B1330" s="281" t="s">
        <v>2649</v>
      </c>
      <c r="C1330" s="281" t="s">
        <v>225</v>
      </c>
      <c r="D1330" s="282">
        <v>270.64</v>
      </c>
    </row>
    <row r="1331" spans="1:4" ht="15" x14ac:dyDescent="0.25">
      <c r="A1331" s="281">
        <v>95874</v>
      </c>
      <c r="B1331" s="281" t="s">
        <v>2650</v>
      </c>
      <c r="C1331" s="281" t="s">
        <v>225</v>
      </c>
      <c r="D1331" s="282">
        <v>10.17</v>
      </c>
    </row>
    <row r="1332" spans="1:4" ht="15" x14ac:dyDescent="0.25">
      <c r="A1332" s="281">
        <v>96008</v>
      </c>
      <c r="B1332" s="281" t="s">
        <v>2651</v>
      </c>
      <c r="C1332" s="281" t="s">
        <v>225</v>
      </c>
      <c r="D1332" s="282">
        <v>23.54</v>
      </c>
    </row>
    <row r="1333" spans="1:4" ht="15" x14ac:dyDescent="0.25">
      <c r="A1333" s="281">
        <v>96009</v>
      </c>
      <c r="B1333" s="281" t="s">
        <v>2652</v>
      </c>
      <c r="C1333" s="281" t="s">
        <v>225</v>
      </c>
      <c r="D1333" s="282">
        <v>6.3</v>
      </c>
    </row>
    <row r="1334" spans="1:4" ht="15" x14ac:dyDescent="0.25">
      <c r="A1334" s="281">
        <v>96011</v>
      </c>
      <c r="B1334" s="281" t="s">
        <v>2653</v>
      </c>
      <c r="C1334" s="281" t="s">
        <v>225</v>
      </c>
      <c r="D1334" s="282">
        <v>25.75</v>
      </c>
    </row>
    <row r="1335" spans="1:4" ht="15" x14ac:dyDescent="0.25">
      <c r="A1335" s="281">
        <v>96012</v>
      </c>
      <c r="B1335" s="281" t="s">
        <v>2654</v>
      </c>
      <c r="C1335" s="281" t="s">
        <v>225</v>
      </c>
      <c r="D1335" s="282">
        <v>95.82</v>
      </c>
    </row>
    <row r="1336" spans="1:4" ht="15" x14ac:dyDescent="0.25">
      <c r="A1336" s="281">
        <v>96015</v>
      </c>
      <c r="B1336" s="281" t="s">
        <v>2655</v>
      </c>
      <c r="C1336" s="281" t="s">
        <v>225</v>
      </c>
      <c r="D1336" s="282">
        <v>23.34</v>
      </c>
    </row>
    <row r="1337" spans="1:4" ht="15" x14ac:dyDescent="0.25">
      <c r="A1337" s="281">
        <v>96016</v>
      </c>
      <c r="B1337" s="281" t="s">
        <v>2656</v>
      </c>
      <c r="C1337" s="281" t="s">
        <v>225</v>
      </c>
      <c r="D1337" s="282">
        <v>6.25</v>
      </c>
    </row>
    <row r="1338" spans="1:4" ht="15" x14ac:dyDescent="0.25">
      <c r="A1338" s="281">
        <v>96018</v>
      </c>
      <c r="B1338" s="281" t="s">
        <v>2657</v>
      </c>
      <c r="C1338" s="281" t="s">
        <v>225</v>
      </c>
      <c r="D1338" s="282">
        <v>25.53</v>
      </c>
    </row>
    <row r="1339" spans="1:4" ht="15" x14ac:dyDescent="0.25">
      <c r="A1339" s="281">
        <v>96019</v>
      </c>
      <c r="B1339" s="281" t="s">
        <v>2658</v>
      </c>
      <c r="C1339" s="281" t="s">
        <v>225</v>
      </c>
      <c r="D1339" s="282">
        <v>95.82</v>
      </c>
    </row>
    <row r="1340" spans="1:4" ht="15" x14ac:dyDescent="0.25">
      <c r="A1340" s="281">
        <v>96023</v>
      </c>
      <c r="B1340" s="281" t="s">
        <v>2659</v>
      </c>
      <c r="C1340" s="281" t="s">
        <v>225</v>
      </c>
      <c r="D1340" s="282">
        <v>17.989999999999998</v>
      </c>
    </row>
    <row r="1341" spans="1:4" ht="15" x14ac:dyDescent="0.25">
      <c r="A1341" s="281">
        <v>96024</v>
      </c>
      <c r="B1341" s="281" t="s">
        <v>2660</v>
      </c>
      <c r="C1341" s="281" t="s">
        <v>225</v>
      </c>
      <c r="D1341" s="282">
        <v>4.82</v>
      </c>
    </row>
    <row r="1342" spans="1:4" ht="15" x14ac:dyDescent="0.25">
      <c r="A1342" s="281">
        <v>96026</v>
      </c>
      <c r="B1342" s="281" t="s">
        <v>2661</v>
      </c>
      <c r="C1342" s="281" t="s">
        <v>225</v>
      </c>
      <c r="D1342" s="282">
        <v>19.68</v>
      </c>
    </row>
    <row r="1343" spans="1:4" ht="15" x14ac:dyDescent="0.25">
      <c r="A1343" s="281">
        <v>96027</v>
      </c>
      <c r="B1343" s="281" t="s">
        <v>2662</v>
      </c>
      <c r="C1343" s="281" t="s">
        <v>225</v>
      </c>
      <c r="D1343" s="282">
        <v>66.77</v>
      </c>
    </row>
    <row r="1344" spans="1:4" ht="15" x14ac:dyDescent="0.25">
      <c r="A1344" s="281">
        <v>96030</v>
      </c>
      <c r="B1344" s="281" t="s">
        <v>2663</v>
      </c>
      <c r="C1344" s="281" t="s">
        <v>225</v>
      </c>
      <c r="D1344" s="282">
        <v>33.26</v>
      </c>
    </row>
    <row r="1345" spans="1:4" ht="15" x14ac:dyDescent="0.25">
      <c r="A1345" s="281">
        <v>96031</v>
      </c>
      <c r="B1345" s="281" t="s">
        <v>2664</v>
      </c>
      <c r="C1345" s="281" t="s">
        <v>225</v>
      </c>
      <c r="D1345" s="282">
        <v>12.52</v>
      </c>
    </row>
    <row r="1346" spans="1:4" ht="15" x14ac:dyDescent="0.25">
      <c r="A1346" s="281">
        <v>96032</v>
      </c>
      <c r="B1346" s="281" t="s">
        <v>2665</v>
      </c>
      <c r="C1346" s="281" t="s">
        <v>225</v>
      </c>
      <c r="D1346" s="282">
        <v>5.03</v>
      </c>
    </row>
    <row r="1347" spans="1:4" ht="15" x14ac:dyDescent="0.25">
      <c r="A1347" s="281">
        <v>96033</v>
      </c>
      <c r="B1347" s="281" t="s">
        <v>2666</v>
      </c>
      <c r="C1347" s="281" t="s">
        <v>225</v>
      </c>
      <c r="D1347" s="282">
        <v>56.95</v>
      </c>
    </row>
    <row r="1348" spans="1:4" ht="15" x14ac:dyDescent="0.25">
      <c r="A1348" s="281">
        <v>96034</v>
      </c>
      <c r="B1348" s="281" t="s">
        <v>2667</v>
      </c>
      <c r="C1348" s="281" t="s">
        <v>225</v>
      </c>
      <c r="D1348" s="282">
        <v>140.54</v>
      </c>
    </row>
    <row r="1349" spans="1:4" ht="15" x14ac:dyDescent="0.25">
      <c r="A1349" s="281">
        <v>96053</v>
      </c>
      <c r="B1349" s="281" t="s">
        <v>2668</v>
      </c>
      <c r="C1349" s="281" t="s">
        <v>225</v>
      </c>
      <c r="D1349" s="282">
        <v>18.190000000000001</v>
      </c>
    </row>
    <row r="1350" spans="1:4" ht="15" x14ac:dyDescent="0.25">
      <c r="A1350" s="281">
        <v>96054</v>
      </c>
      <c r="B1350" s="281" t="s">
        <v>2669</v>
      </c>
      <c r="C1350" s="281" t="s">
        <v>225</v>
      </c>
      <c r="D1350" s="282">
        <v>29.69</v>
      </c>
    </row>
    <row r="1351" spans="1:4" ht="15" x14ac:dyDescent="0.25">
      <c r="A1351" s="281">
        <v>96055</v>
      </c>
      <c r="B1351" s="281" t="s">
        <v>2670</v>
      </c>
      <c r="C1351" s="281" t="s">
        <v>225</v>
      </c>
      <c r="D1351" s="282">
        <v>4.87</v>
      </c>
    </row>
    <row r="1352" spans="1:4" ht="15" x14ac:dyDescent="0.25">
      <c r="A1352" s="281">
        <v>96056</v>
      </c>
      <c r="B1352" s="281" t="s">
        <v>2671</v>
      </c>
      <c r="C1352" s="281" t="s">
        <v>225</v>
      </c>
      <c r="D1352" s="282">
        <v>19.899999999999999</v>
      </c>
    </row>
    <row r="1353" spans="1:4" ht="15" x14ac:dyDescent="0.25">
      <c r="A1353" s="281">
        <v>96057</v>
      </c>
      <c r="B1353" s="281" t="s">
        <v>2672</v>
      </c>
      <c r="C1353" s="281" t="s">
        <v>225</v>
      </c>
      <c r="D1353" s="282">
        <v>66.77</v>
      </c>
    </row>
    <row r="1354" spans="1:4" ht="15" x14ac:dyDescent="0.25">
      <c r="A1354" s="281">
        <v>96060</v>
      </c>
      <c r="B1354" s="281" t="s">
        <v>2673</v>
      </c>
      <c r="C1354" s="281" t="s">
        <v>225</v>
      </c>
      <c r="D1354" s="282">
        <v>5.79</v>
      </c>
    </row>
    <row r="1355" spans="1:4" ht="15" x14ac:dyDescent="0.25">
      <c r="A1355" s="281">
        <v>96061</v>
      </c>
      <c r="B1355" s="281" t="s">
        <v>2674</v>
      </c>
      <c r="C1355" s="281" t="s">
        <v>225</v>
      </c>
      <c r="D1355" s="282">
        <v>37.119999999999997</v>
      </c>
    </row>
    <row r="1356" spans="1:4" ht="15" x14ac:dyDescent="0.25">
      <c r="A1356" s="281">
        <v>96062</v>
      </c>
      <c r="B1356" s="281" t="s">
        <v>2675</v>
      </c>
      <c r="C1356" s="281" t="s">
        <v>225</v>
      </c>
      <c r="D1356" s="282">
        <v>39.49</v>
      </c>
    </row>
    <row r="1357" spans="1:4" ht="15" x14ac:dyDescent="0.25">
      <c r="A1357" s="281">
        <v>96241</v>
      </c>
      <c r="B1357" s="281" t="s">
        <v>2676</v>
      </c>
      <c r="C1357" s="281" t="s">
        <v>225</v>
      </c>
      <c r="D1357" s="282">
        <v>25.92</v>
      </c>
    </row>
    <row r="1358" spans="1:4" ht="15" x14ac:dyDescent="0.25">
      <c r="A1358" s="281">
        <v>96242</v>
      </c>
      <c r="B1358" s="281" t="s">
        <v>2677</v>
      </c>
      <c r="C1358" s="281" t="s">
        <v>225</v>
      </c>
      <c r="D1358" s="282">
        <v>6.85</v>
      </c>
    </row>
    <row r="1359" spans="1:4" ht="15" x14ac:dyDescent="0.25">
      <c r="A1359" s="281">
        <v>96243</v>
      </c>
      <c r="B1359" s="281" t="s">
        <v>2678</v>
      </c>
      <c r="C1359" s="281" t="s">
        <v>225</v>
      </c>
      <c r="D1359" s="282">
        <v>32.4</v>
      </c>
    </row>
    <row r="1360" spans="1:4" ht="15" x14ac:dyDescent="0.25">
      <c r="A1360" s="281">
        <v>96244</v>
      </c>
      <c r="B1360" s="281" t="s">
        <v>2679</v>
      </c>
      <c r="C1360" s="281" t="s">
        <v>225</v>
      </c>
      <c r="D1360" s="282">
        <v>17.25</v>
      </c>
    </row>
    <row r="1361" spans="1:4" ht="15" x14ac:dyDescent="0.25">
      <c r="A1361" s="281">
        <v>96301</v>
      </c>
      <c r="B1361" s="281" t="s">
        <v>2680</v>
      </c>
      <c r="C1361" s="281" t="s">
        <v>225</v>
      </c>
      <c r="D1361" s="282">
        <v>48.68</v>
      </c>
    </row>
    <row r="1362" spans="1:4" ht="15" x14ac:dyDescent="0.25">
      <c r="A1362" s="281">
        <v>96457</v>
      </c>
      <c r="B1362" s="281" t="s">
        <v>2681</v>
      </c>
      <c r="C1362" s="281" t="s">
        <v>225</v>
      </c>
      <c r="D1362" s="282">
        <v>63.27</v>
      </c>
    </row>
    <row r="1363" spans="1:4" ht="15" x14ac:dyDescent="0.25">
      <c r="A1363" s="281">
        <v>96458</v>
      </c>
      <c r="B1363" s="281" t="s">
        <v>2682</v>
      </c>
      <c r="C1363" s="281" t="s">
        <v>225</v>
      </c>
      <c r="D1363" s="282">
        <v>65.84</v>
      </c>
    </row>
    <row r="1364" spans="1:4" ht="15" x14ac:dyDescent="0.25">
      <c r="A1364" s="281">
        <v>96459</v>
      </c>
      <c r="B1364" s="281" t="s">
        <v>2683</v>
      </c>
      <c r="C1364" s="281" t="s">
        <v>225</v>
      </c>
      <c r="D1364" s="282">
        <v>14.11</v>
      </c>
    </row>
    <row r="1365" spans="1:4" ht="15" x14ac:dyDescent="0.25">
      <c r="A1365" s="281">
        <v>96460</v>
      </c>
      <c r="B1365" s="281" t="s">
        <v>2684</v>
      </c>
      <c r="C1365" s="281" t="s">
        <v>225</v>
      </c>
      <c r="D1365" s="282">
        <v>52.61</v>
      </c>
    </row>
    <row r="1366" spans="1:4" ht="15" x14ac:dyDescent="0.25">
      <c r="A1366" s="281">
        <v>98760</v>
      </c>
      <c r="B1366" s="281" t="s">
        <v>2685</v>
      </c>
      <c r="C1366" s="281" t="s">
        <v>225</v>
      </c>
      <c r="D1366" s="282">
        <v>0.05</v>
      </c>
    </row>
    <row r="1367" spans="1:4" ht="15" x14ac:dyDescent="0.25">
      <c r="A1367" s="281">
        <v>98761</v>
      </c>
      <c r="B1367" s="281" t="s">
        <v>2686</v>
      </c>
      <c r="C1367" s="281" t="s">
        <v>225</v>
      </c>
      <c r="D1367" s="282">
        <v>0.01</v>
      </c>
    </row>
    <row r="1368" spans="1:4" ht="15" x14ac:dyDescent="0.25">
      <c r="A1368" s="281">
        <v>98762</v>
      </c>
      <c r="B1368" s="281" t="s">
        <v>2687</v>
      </c>
      <c r="C1368" s="281" t="s">
        <v>225</v>
      </c>
      <c r="D1368" s="282">
        <v>7.0000000000000007E-2</v>
      </c>
    </row>
    <row r="1369" spans="1:4" ht="15" x14ac:dyDescent="0.25">
      <c r="A1369" s="281">
        <v>98763</v>
      </c>
      <c r="B1369" s="281" t="s">
        <v>2688</v>
      </c>
      <c r="C1369" s="281" t="s">
        <v>225</v>
      </c>
      <c r="D1369" s="282">
        <v>3.39</v>
      </c>
    </row>
    <row r="1370" spans="1:4" ht="15" x14ac:dyDescent="0.25">
      <c r="A1370" s="281">
        <v>99829</v>
      </c>
      <c r="B1370" s="281" t="s">
        <v>2689</v>
      </c>
      <c r="C1370" s="281" t="s">
        <v>225</v>
      </c>
      <c r="D1370" s="282">
        <v>0.2</v>
      </c>
    </row>
    <row r="1371" spans="1:4" ht="15" x14ac:dyDescent="0.25">
      <c r="A1371" s="281">
        <v>99830</v>
      </c>
      <c r="B1371" s="281" t="s">
        <v>2690</v>
      </c>
      <c r="C1371" s="281" t="s">
        <v>225</v>
      </c>
      <c r="D1371" s="282">
        <v>0.04</v>
      </c>
    </row>
    <row r="1372" spans="1:4" ht="15" x14ac:dyDescent="0.25">
      <c r="A1372" s="281">
        <v>99831</v>
      </c>
      <c r="B1372" s="281" t="s">
        <v>2691</v>
      </c>
      <c r="C1372" s="281" t="s">
        <v>225</v>
      </c>
      <c r="D1372" s="282">
        <v>0.14000000000000001</v>
      </c>
    </row>
    <row r="1373" spans="1:4" ht="15" x14ac:dyDescent="0.25">
      <c r="A1373" s="281">
        <v>99832</v>
      </c>
      <c r="B1373" s="281" t="s">
        <v>2692</v>
      </c>
      <c r="C1373" s="281" t="s">
        <v>225</v>
      </c>
      <c r="D1373" s="282">
        <v>1.38</v>
      </c>
    </row>
    <row r="1374" spans="1:4" ht="15" x14ac:dyDescent="0.25">
      <c r="A1374" s="281">
        <v>100637</v>
      </c>
      <c r="B1374" s="281" t="s">
        <v>2693</v>
      </c>
      <c r="C1374" s="281" t="s">
        <v>225</v>
      </c>
      <c r="D1374" s="282">
        <v>214.66</v>
      </c>
    </row>
    <row r="1375" spans="1:4" ht="15" x14ac:dyDescent="0.25">
      <c r="A1375" s="281">
        <v>100638</v>
      </c>
      <c r="B1375" s="281" t="s">
        <v>2694</v>
      </c>
      <c r="C1375" s="281" t="s">
        <v>225</v>
      </c>
      <c r="D1375" s="282">
        <v>65.98</v>
      </c>
    </row>
    <row r="1376" spans="1:4" ht="15" x14ac:dyDescent="0.25">
      <c r="A1376" s="281">
        <v>100639</v>
      </c>
      <c r="B1376" s="281" t="s">
        <v>2695</v>
      </c>
      <c r="C1376" s="281" t="s">
        <v>225</v>
      </c>
      <c r="D1376" s="282">
        <v>268.52999999999997</v>
      </c>
    </row>
    <row r="1377" spans="1:4" ht="15" x14ac:dyDescent="0.25">
      <c r="A1377" s="281">
        <v>100640</v>
      </c>
      <c r="B1377" s="281" t="s">
        <v>2696</v>
      </c>
      <c r="C1377" s="281" t="s">
        <v>225</v>
      </c>
      <c r="D1377" s="283">
        <v>4269.6000000000004</v>
      </c>
    </row>
    <row r="1378" spans="1:4" ht="15" x14ac:dyDescent="0.25">
      <c r="A1378" s="281">
        <v>100643</v>
      </c>
      <c r="B1378" s="281" t="s">
        <v>2697</v>
      </c>
      <c r="C1378" s="281" t="s">
        <v>225</v>
      </c>
      <c r="D1378" s="282">
        <v>439.84</v>
      </c>
    </row>
    <row r="1379" spans="1:4" ht="15" x14ac:dyDescent="0.25">
      <c r="A1379" s="281">
        <v>100644</v>
      </c>
      <c r="B1379" s="281" t="s">
        <v>2698</v>
      </c>
      <c r="C1379" s="281" t="s">
        <v>225</v>
      </c>
      <c r="D1379" s="282">
        <v>155.04</v>
      </c>
    </row>
    <row r="1380" spans="1:4" ht="15" x14ac:dyDescent="0.25">
      <c r="A1380" s="281">
        <v>100645</v>
      </c>
      <c r="B1380" s="281" t="s">
        <v>2699</v>
      </c>
      <c r="C1380" s="281" t="s">
        <v>225</v>
      </c>
      <c r="D1380" s="282">
        <v>707.05</v>
      </c>
    </row>
    <row r="1381" spans="1:4" ht="15" x14ac:dyDescent="0.25">
      <c r="A1381" s="281">
        <v>100646</v>
      </c>
      <c r="B1381" s="281" t="s">
        <v>2700</v>
      </c>
      <c r="C1381" s="281" t="s">
        <v>225</v>
      </c>
      <c r="D1381" s="283">
        <v>5337</v>
      </c>
    </row>
    <row r="1382" spans="1:4" ht="15" x14ac:dyDescent="0.25">
      <c r="A1382" s="281">
        <v>102270</v>
      </c>
      <c r="B1382" s="281" t="s">
        <v>2701</v>
      </c>
      <c r="C1382" s="281" t="s">
        <v>225</v>
      </c>
      <c r="D1382" s="282">
        <v>0.77</v>
      </c>
    </row>
    <row r="1383" spans="1:4" ht="15" x14ac:dyDescent="0.25">
      <c r="A1383" s="281">
        <v>102271</v>
      </c>
      <c r="B1383" s="281" t="s">
        <v>2702</v>
      </c>
      <c r="C1383" s="281" t="s">
        <v>225</v>
      </c>
      <c r="D1383" s="282">
        <v>0.17</v>
      </c>
    </row>
    <row r="1384" spans="1:4" ht="15" x14ac:dyDescent="0.25">
      <c r="A1384" s="281">
        <v>102272</v>
      </c>
      <c r="B1384" s="281" t="s">
        <v>2703</v>
      </c>
      <c r="C1384" s="281" t="s">
        <v>225</v>
      </c>
      <c r="D1384" s="282">
        <v>0.96</v>
      </c>
    </row>
    <row r="1385" spans="1:4" ht="15" x14ac:dyDescent="0.25">
      <c r="A1385" s="281">
        <v>102273</v>
      </c>
      <c r="B1385" s="281" t="s">
        <v>2704</v>
      </c>
      <c r="C1385" s="281" t="s">
        <v>225</v>
      </c>
      <c r="D1385" s="282">
        <v>1.25</v>
      </c>
    </row>
    <row r="1386" spans="1:4" ht="15" x14ac:dyDescent="0.25">
      <c r="A1386" s="281">
        <v>102809</v>
      </c>
      <c r="B1386" s="281" t="s">
        <v>2705</v>
      </c>
      <c r="C1386" s="281" t="s">
        <v>225</v>
      </c>
      <c r="D1386" s="282">
        <v>17.170000000000002</v>
      </c>
    </row>
    <row r="1387" spans="1:4" ht="15" x14ac:dyDescent="0.25">
      <c r="A1387" s="281">
        <v>102815</v>
      </c>
      <c r="B1387" s="281" t="s">
        <v>2706</v>
      </c>
      <c r="C1387" s="281" t="s">
        <v>225</v>
      </c>
      <c r="D1387" s="282">
        <v>2.5099999999999998</v>
      </c>
    </row>
    <row r="1388" spans="1:4" ht="15" x14ac:dyDescent="0.25">
      <c r="A1388" s="281">
        <v>102826</v>
      </c>
      <c r="B1388" s="281" t="s">
        <v>2707</v>
      </c>
      <c r="C1388" s="281" t="s">
        <v>225</v>
      </c>
      <c r="D1388" s="282">
        <v>4.72</v>
      </c>
    </row>
    <row r="1389" spans="1:4" ht="15" x14ac:dyDescent="0.25">
      <c r="A1389" s="281">
        <v>102832</v>
      </c>
      <c r="B1389" s="281" t="s">
        <v>2708</v>
      </c>
      <c r="C1389" s="281" t="s">
        <v>225</v>
      </c>
      <c r="D1389" s="282">
        <v>6.29</v>
      </c>
    </row>
    <row r="1390" spans="1:4" ht="15" x14ac:dyDescent="0.25">
      <c r="A1390" s="281">
        <v>102843</v>
      </c>
      <c r="B1390" s="281" t="s">
        <v>2709</v>
      </c>
      <c r="C1390" s="281" t="s">
        <v>225</v>
      </c>
      <c r="D1390" s="282">
        <v>133.41999999999999</v>
      </c>
    </row>
    <row r="1391" spans="1:4" ht="15" x14ac:dyDescent="0.25">
      <c r="A1391" s="281">
        <v>102849</v>
      </c>
      <c r="B1391" s="281" t="s">
        <v>2710</v>
      </c>
      <c r="C1391" s="281" t="s">
        <v>225</v>
      </c>
      <c r="D1391" s="282">
        <v>65.23</v>
      </c>
    </row>
    <row r="1392" spans="1:4" ht="15" x14ac:dyDescent="0.25">
      <c r="A1392" s="281">
        <v>102855</v>
      </c>
      <c r="B1392" s="281" t="s">
        <v>2711</v>
      </c>
      <c r="C1392" s="281" t="s">
        <v>225</v>
      </c>
      <c r="D1392" s="282">
        <v>65.23</v>
      </c>
    </row>
    <row r="1393" spans="1:4" ht="15" x14ac:dyDescent="0.25">
      <c r="A1393" s="281">
        <v>102861</v>
      </c>
      <c r="B1393" s="281" t="s">
        <v>2712</v>
      </c>
      <c r="C1393" s="281" t="s">
        <v>225</v>
      </c>
      <c r="D1393" s="282">
        <v>0.92</v>
      </c>
    </row>
    <row r="1394" spans="1:4" ht="15" x14ac:dyDescent="0.25">
      <c r="A1394" s="281">
        <v>102867</v>
      </c>
      <c r="B1394" s="281" t="s">
        <v>2713</v>
      </c>
      <c r="C1394" s="281" t="s">
        <v>225</v>
      </c>
      <c r="D1394" s="282">
        <v>0.5</v>
      </c>
    </row>
    <row r="1395" spans="1:4" ht="15" x14ac:dyDescent="0.25">
      <c r="A1395" s="281">
        <v>102873</v>
      </c>
      <c r="B1395" s="281" t="s">
        <v>2714</v>
      </c>
      <c r="C1395" s="281" t="s">
        <v>225</v>
      </c>
      <c r="D1395" s="282">
        <v>118.54</v>
      </c>
    </row>
    <row r="1396" spans="1:4" ht="15" x14ac:dyDescent="0.25">
      <c r="A1396" s="281">
        <v>102879</v>
      </c>
      <c r="B1396" s="281" t="s">
        <v>2715</v>
      </c>
      <c r="C1396" s="281" t="s">
        <v>225</v>
      </c>
      <c r="D1396" s="282">
        <v>177.9</v>
      </c>
    </row>
    <row r="1397" spans="1:4" ht="15" x14ac:dyDescent="0.25">
      <c r="A1397" s="281">
        <v>102885</v>
      </c>
      <c r="B1397" s="281" t="s">
        <v>2716</v>
      </c>
      <c r="C1397" s="281" t="s">
        <v>225</v>
      </c>
      <c r="D1397" s="282">
        <v>0.94</v>
      </c>
    </row>
    <row r="1398" spans="1:4" ht="15" x14ac:dyDescent="0.25">
      <c r="A1398" s="281">
        <v>102891</v>
      </c>
      <c r="B1398" s="281" t="s">
        <v>2717</v>
      </c>
      <c r="C1398" s="281" t="s">
        <v>225</v>
      </c>
      <c r="D1398" s="282">
        <v>0.94</v>
      </c>
    </row>
    <row r="1399" spans="1:4" ht="15" x14ac:dyDescent="0.25">
      <c r="A1399" s="281">
        <v>102897</v>
      </c>
      <c r="B1399" s="281" t="s">
        <v>2718</v>
      </c>
      <c r="C1399" s="281" t="s">
        <v>225</v>
      </c>
      <c r="D1399" s="282">
        <v>89.12</v>
      </c>
    </row>
    <row r="1400" spans="1:4" ht="15" x14ac:dyDescent="0.25">
      <c r="A1400" s="281">
        <v>102903</v>
      </c>
      <c r="B1400" s="281" t="s">
        <v>2719</v>
      </c>
      <c r="C1400" s="281" t="s">
        <v>225</v>
      </c>
      <c r="D1400" s="282">
        <v>11.56</v>
      </c>
    </row>
    <row r="1401" spans="1:4" ht="15" x14ac:dyDescent="0.25">
      <c r="A1401" s="281">
        <v>102909</v>
      </c>
      <c r="B1401" s="281" t="s">
        <v>2720</v>
      </c>
      <c r="C1401" s="281" t="s">
        <v>225</v>
      </c>
      <c r="D1401" s="282">
        <v>3.01</v>
      </c>
    </row>
    <row r="1402" spans="1:4" ht="15" x14ac:dyDescent="0.25">
      <c r="A1402" s="281">
        <v>102915</v>
      </c>
      <c r="B1402" s="281" t="s">
        <v>2721</v>
      </c>
      <c r="C1402" s="281" t="s">
        <v>225</v>
      </c>
      <c r="D1402" s="282">
        <v>0.46</v>
      </c>
    </row>
    <row r="1403" spans="1:4" ht="15" x14ac:dyDescent="0.25">
      <c r="A1403" s="281">
        <v>102927</v>
      </c>
      <c r="B1403" s="281" t="s">
        <v>2722</v>
      </c>
      <c r="C1403" s="281" t="s">
        <v>225</v>
      </c>
      <c r="D1403" s="282">
        <v>0.69</v>
      </c>
    </row>
    <row r="1404" spans="1:4" ht="15" x14ac:dyDescent="0.25">
      <c r="A1404" s="281">
        <v>102933</v>
      </c>
      <c r="B1404" s="281" t="s">
        <v>2723</v>
      </c>
      <c r="C1404" s="281" t="s">
        <v>225</v>
      </c>
      <c r="D1404" s="282">
        <v>0.69</v>
      </c>
    </row>
    <row r="1405" spans="1:4" ht="15" x14ac:dyDescent="0.25">
      <c r="A1405" s="281">
        <v>102939</v>
      </c>
      <c r="B1405" s="281" t="s">
        <v>2724</v>
      </c>
      <c r="C1405" s="281" t="s">
        <v>225</v>
      </c>
      <c r="D1405" s="282">
        <v>6.91</v>
      </c>
    </row>
    <row r="1406" spans="1:4" ht="15" x14ac:dyDescent="0.25">
      <c r="A1406" s="281">
        <v>102945</v>
      </c>
      <c r="B1406" s="281" t="s">
        <v>2725</v>
      </c>
      <c r="C1406" s="281" t="s">
        <v>225</v>
      </c>
      <c r="D1406" s="282">
        <v>0.02</v>
      </c>
    </row>
    <row r="1407" spans="1:4" ht="15" x14ac:dyDescent="0.25">
      <c r="A1407" s="281">
        <v>102951</v>
      </c>
      <c r="B1407" s="281" t="s">
        <v>2726</v>
      </c>
      <c r="C1407" s="281" t="s">
        <v>225</v>
      </c>
      <c r="D1407" s="282">
        <v>0.46</v>
      </c>
    </row>
    <row r="1408" spans="1:4" ht="15" x14ac:dyDescent="0.25">
      <c r="A1408" s="281">
        <v>102957</v>
      </c>
      <c r="B1408" s="281" t="s">
        <v>2727</v>
      </c>
      <c r="C1408" s="281" t="s">
        <v>225</v>
      </c>
      <c r="D1408" s="282">
        <v>50.58</v>
      </c>
    </row>
    <row r="1409" spans="1:4" ht="15" x14ac:dyDescent="0.25">
      <c r="A1409" s="281">
        <v>102963</v>
      </c>
      <c r="B1409" s="281" t="s">
        <v>2728</v>
      </c>
      <c r="C1409" s="281" t="s">
        <v>225</v>
      </c>
      <c r="D1409" s="282">
        <v>84.02</v>
      </c>
    </row>
    <row r="1410" spans="1:4" ht="15" x14ac:dyDescent="0.25">
      <c r="A1410" s="281">
        <v>102969</v>
      </c>
      <c r="B1410" s="281" t="s">
        <v>2729</v>
      </c>
      <c r="C1410" s="281" t="s">
        <v>225</v>
      </c>
      <c r="D1410" s="282">
        <v>0.93</v>
      </c>
    </row>
    <row r="1411" spans="1:4" ht="15" x14ac:dyDescent="0.25">
      <c r="A1411" s="281">
        <v>102985</v>
      </c>
      <c r="B1411" s="281" t="s">
        <v>2730</v>
      </c>
      <c r="C1411" s="281" t="s">
        <v>225</v>
      </c>
      <c r="D1411" s="282">
        <v>2.96</v>
      </c>
    </row>
    <row r="1412" spans="1:4" ht="15" x14ac:dyDescent="0.25">
      <c r="A1412" s="281">
        <v>103156</v>
      </c>
      <c r="B1412" s="281" t="s">
        <v>2731</v>
      </c>
      <c r="C1412" s="281" t="s">
        <v>225</v>
      </c>
      <c r="D1412" s="282">
        <v>1.8</v>
      </c>
    </row>
    <row r="1413" spans="1:4" ht="15" x14ac:dyDescent="0.25">
      <c r="A1413" s="281">
        <v>103162</v>
      </c>
      <c r="B1413" s="281" t="s">
        <v>2732</v>
      </c>
      <c r="C1413" s="281" t="s">
        <v>225</v>
      </c>
      <c r="D1413" s="282">
        <v>2.2000000000000002</v>
      </c>
    </row>
    <row r="1414" spans="1:4" ht="15" x14ac:dyDescent="0.25">
      <c r="A1414" s="281">
        <v>103168</v>
      </c>
      <c r="B1414" s="281" t="s">
        <v>2733</v>
      </c>
      <c r="C1414" s="281" t="s">
        <v>225</v>
      </c>
      <c r="D1414" s="282">
        <v>2.46</v>
      </c>
    </row>
    <row r="1415" spans="1:4" ht="15" x14ac:dyDescent="0.25">
      <c r="A1415" s="281">
        <v>103174</v>
      </c>
      <c r="B1415" s="281" t="s">
        <v>2734</v>
      </c>
      <c r="C1415" s="281" t="s">
        <v>225</v>
      </c>
      <c r="D1415" s="282">
        <v>6.4</v>
      </c>
    </row>
    <row r="1416" spans="1:4" ht="15" x14ac:dyDescent="0.25">
      <c r="A1416" s="281">
        <v>103180</v>
      </c>
      <c r="B1416" s="281" t="s">
        <v>2735</v>
      </c>
      <c r="C1416" s="281" t="s">
        <v>225</v>
      </c>
      <c r="D1416" s="282">
        <v>14.3</v>
      </c>
    </row>
    <row r="1417" spans="1:4" ht="15" x14ac:dyDescent="0.25">
      <c r="A1417" s="281">
        <v>103223</v>
      </c>
      <c r="B1417" s="281" t="s">
        <v>2736</v>
      </c>
      <c r="C1417" s="281" t="s">
        <v>225</v>
      </c>
      <c r="D1417" s="282">
        <v>34.770000000000003</v>
      </c>
    </row>
    <row r="1418" spans="1:4" ht="15" x14ac:dyDescent="0.25">
      <c r="A1418" s="281">
        <v>103229</v>
      </c>
      <c r="B1418" s="281" t="s">
        <v>2737</v>
      </c>
      <c r="C1418" s="281" t="s">
        <v>225</v>
      </c>
      <c r="D1418" s="282">
        <v>96.22</v>
      </c>
    </row>
    <row r="1419" spans="1:4" ht="15" x14ac:dyDescent="0.25">
      <c r="A1419" s="281">
        <v>103235</v>
      </c>
      <c r="B1419" s="281" t="s">
        <v>2738</v>
      </c>
      <c r="C1419" s="281" t="s">
        <v>225</v>
      </c>
      <c r="D1419" s="282">
        <v>101.74</v>
      </c>
    </row>
    <row r="1420" spans="1:4" ht="15" x14ac:dyDescent="0.25">
      <c r="A1420" s="281">
        <v>103241</v>
      </c>
      <c r="B1420" s="281" t="s">
        <v>2739</v>
      </c>
      <c r="C1420" s="281" t="s">
        <v>225</v>
      </c>
      <c r="D1420" s="282">
        <v>6.7</v>
      </c>
    </row>
    <row r="1421" spans="1:4" ht="15" x14ac:dyDescent="0.25">
      <c r="A1421" s="281">
        <v>103660</v>
      </c>
      <c r="B1421" s="281" t="s">
        <v>2740</v>
      </c>
      <c r="C1421" s="281" t="s">
        <v>225</v>
      </c>
      <c r="D1421" s="282">
        <v>11.54</v>
      </c>
    </row>
    <row r="1422" spans="1:4" ht="15" x14ac:dyDescent="0.25">
      <c r="A1422" s="281">
        <v>103666</v>
      </c>
      <c r="B1422" s="281" t="s">
        <v>2741</v>
      </c>
      <c r="C1422" s="281" t="s">
        <v>225</v>
      </c>
      <c r="D1422" s="282">
        <v>159.63</v>
      </c>
    </row>
    <row r="1423" spans="1:4" ht="15" x14ac:dyDescent="0.25">
      <c r="A1423" s="281">
        <v>103792</v>
      </c>
      <c r="B1423" s="281" t="s">
        <v>2742</v>
      </c>
      <c r="C1423" s="281" t="s">
        <v>225</v>
      </c>
      <c r="D1423" s="282">
        <v>0.2</v>
      </c>
    </row>
    <row r="1424" spans="1:4" ht="15" x14ac:dyDescent="0.25">
      <c r="A1424" s="281">
        <v>103937</v>
      </c>
      <c r="B1424" s="281" t="s">
        <v>2743</v>
      </c>
      <c r="C1424" s="281" t="s">
        <v>225</v>
      </c>
      <c r="D1424" s="282">
        <v>1.1299999999999999</v>
      </c>
    </row>
    <row r="1425" spans="1:4" ht="15" x14ac:dyDescent="0.25">
      <c r="A1425" s="281">
        <v>103943</v>
      </c>
      <c r="B1425" s="281" t="s">
        <v>2744</v>
      </c>
      <c r="C1425" s="281" t="s">
        <v>225</v>
      </c>
      <c r="D1425" s="282">
        <v>1.1299999999999999</v>
      </c>
    </row>
    <row r="1426" spans="1:4" ht="15" x14ac:dyDescent="0.25">
      <c r="A1426" s="281">
        <v>104087</v>
      </c>
      <c r="B1426" s="281" t="s">
        <v>2745</v>
      </c>
      <c r="C1426" s="281" t="s">
        <v>225</v>
      </c>
      <c r="D1426" s="282">
        <v>7.0000000000000007E-2</v>
      </c>
    </row>
    <row r="1427" spans="1:4" ht="15" x14ac:dyDescent="0.25">
      <c r="A1427" s="281">
        <v>104088</v>
      </c>
      <c r="B1427" s="281" t="s">
        <v>2746</v>
      </c>
      <c r="C1427" s="281" t="s">
        <v>225</v>
      </c>
      <c r="D1427" s="282">
        <v>0.01</v>
      </c>
    </row>
    <row r="1428" spans="1:4" ht="15" x14ac:dyDescent="0.25">
      <c r="A1428" s="281">
        <v>104089</v>
      </c>
      <c r="B1428" s="281" t="s">
        <v>2747</v>
      </c>
      <c r="C1428" s="281" t="s">
        <v>225</v>
      </c>
      <c r="D1428" s="282">
        <v>0.08</v>
      </c>
    </row>
    <row r="1429" spans="1:4" ht="15" x14ac:dyDescent="0.25">
      <c r="A1429" s="281">
        <v>104090</v>
      </c>
      <c r="B1429" s="281" t="s">
        <v>2748</v>
      </c>
      <c r="C1429" s="281" t="s">
        <v>225</v>
      </c>
      <c r="D1429" s="282">
        <v>0.5</v>
      </c>
    </row>
    <row r="1430" spans="1:4" ht="15" x14ac:dyDescent="0.25">
      <c r="A1430" s="281">
        <v>104093</v>
      </c>
      <c r="B1430" s="281" t="s">
        <v>2749</v>
      </c>
      <c r="C1430" s="281" t="s">
        <v>225</v>
      </c>
      <c r="D1430" s="282">
        <v>0.1</v>
      </c>
    </row>
    <row r="1431" spans="1:4" ht="15" x14ac:dyDescent="0.25">
      <c r="A1431" s="281">
        <v>104094</v>
      </c>
      <c r="B1431" s="281" t="s">
        <v>2750</v>
      </c>
      <c r="C1431" s="281" t="s">
        <v>225</v>
      </c>
      <c r="D1431" s="282">
        <v>0.02</v>
      </c>
    </row>
    <row r="1432" spans="1:4" ht="15" x14ac:dyDescent="0.25">
      <c r="A1432" s="281">
        <v>104095</v>
      </c>
      <c r="B1432" s="281" t="s">
        <v>2751</v>
      </c>
      <c r="C1432" s="281" t="s">
        <v>225</v>
      </c>
      <c r="D1432" s="282">
        <v>0.12</v>
      </c>
    </row>
    <row r="1433" spans="1:4" ht="15" x14ac:dyDescent="0.25">
      <c r="A1433" s="281">
        <v>104096</v>
      </c>
      <c r="B1433" s="281" t="s">
        <v>2752</v>
      </c>
      <c r="C1433" s="281" t="s">
        <v>225</v>
      </c>
      <c r="D1433" s="282">
        <v>0.69</v>
      </c>
    </row>
    <row r="1434" spans="1:4" ht="15" x14ac:dyDescent="0.25">
      <c r="A1434" s="281">
        <v>104519</v>
      </c>
      <c r="B1434" s="281" t="s">
        <v>2753</v>
      </c>
      <c r="C1434" s="281" t="s">
        <v>225</v>
      </c>
      <c r="D1434" s="282">
        <v>0.47</v>
      </c>
    </row>
    <row r="1435" spans="1:4" ht="15" x14ac:dyDescent="0.25">
      <c r="A1435" s="281">
        <v>104655</v>
      </c>
      <c r="B1435" s="281" t="s">
        <v>2754</v>
      </c>
      <c r="C1435" s="281" t="s">
        <v>225</v>
      </c>
      <c r="D1435" s="282">
        <v>0.5</v>
      </c>
    </row>
    <row r="1436" spans="1:4" ht="15" x14ac:dyDescent="0.25">
      <c r="A1436" s="281">
        <v>104687</v>
      </c>
      <c r="B1436" s="281" t="s">
        <v>2755</v>
      </c>
      <c r="C1436" s="281" t="s">
        <v>225</v>
      </c>
      <c r="D1436" s="282">
        <v>445.46</v>
      </c>
    </row>
    <row r="1437" spans="1:4" ht="15" x14ac:dyDescent="0.25">
      <c r="A1437" s="281">
        <v>104694</v>
      </c>
      <c r="B1437" s="281" t="s">
        <v>2756</v>
      </c>
      <c r="C1437" s="281" t="s">
        <v>225</v>
      </c>
      <c r="D1437" s="282">
        <v>1.57</v>
      </c>
    </row>
    <row r="1438" spans="1:4" ht="15" x14ac:dyDescent="0.25">
      <c r="A1438" s="281">
        <v>104703</v>
      </c>
      <c r="B1438" s="281" t="s">
        <v>2757</v>
      </c>
      <c r="C1438" s="281" t="s">
        <v>225</v>
      </c>
      <c r="D1438" s="282">
        <v>91.67</v>
      </c>
    </row>
    <row r="1439" spans="1:4" ht="15" x14ac:dyDescent="0.25">
      <c r="A1439" s="281">
        <v>104709</v>
      </c>
      <c r="B1439" s="281" t="s">
        <v>2758</v>
      </c>
      <c r="C1439" s="281" t="s">
        <v>225</v>
      </c>
      <c r="D1439" s="283">
        <v>1159.31</v>
      </c>
    </row>
    <row r="1440" spans="1:4" ht="15" x14ac:dyDescent="0.25">
      <c r="A1440" s="281">
        <v>104715</v>
      </c>
      <c r="B1440" s="281" t="s">
        <v>2759</v>
      </c>
      <c r="C1440" s="281" t="s">
        <v>225</v>
      </c>
      <c r="D1440" s="282">
        <v>89.12</v>
      </c>
    </row>
    <row r="1441" spans="1:4" ht="15" x14ac:dyDescent="0.25">
      <c r="A1441" s="281">
        <v>104906</v>
      </c>
      <c r="B1441" s="281" t="s">
        <v>2760</v>
      </c>
      <c r="C1441" s="281" t="s">
        <v>225</v>
      </c>
      <c r="D1441" s="282">
        <v>97.84</v>
      </c>
    </row>
    <row r="1442" spans="1:4" ht="15" x14ac:dyDescent="0.25">
      <c r="A1442" s="281">
        <v>104912</v>
      </c>
      <c r="B1442" s="281" t="s">
        <v>2761</v>
      </c>
      <c r="C1442" s="281" t="s">
        <v>225</v>
      </c>
      <c r="D1442" s="282">
        <v>28.3</v>
      </c>
    </row>
    <row r="1443" spans="1:4" ht="15" x14ac:dyDescent="0.25">
      <c r="A1443" s="281">
        <v>92259</v>
      </c>
      <c r="B1443" s="281" t="s">
        <v>2762</v>
      </c>
      <c r="C1443" s="281" t="s">
        <v>39</v>
      </c>
      <c r="D1443" s="282">
        <v>512.48</v>
      </c>
    </row>
    <row r="1444" spans="1:4" ht="15" x14ac:dyDescent="0.25">
      <c r="A1444" s="281">
        <v>92260</v>
      </c>
      <c r="B1444" s="281" t="s">
        <v>2763</v>
      </c>
      <c r="C1444" s="281" t="s">
        <v>39</v>
      </c>
      <c r="D1444" s="282">
        <v>585.02</v>
      </c>
    </row>
    <row r="1445" spans="1:4" ht="15" x14ac:dyDescent="0.25">
      <c r="A1445" s="281">
        <v>92261</v>
      </c>
      <c r="B1445" s="281" t="s">
        <v>2764</v>
      </c>
      <c r="C1445" s="281" t="s">
        <v>39</v>
      </c>
      <c r="D1445" s="282">
        <v>655.34</v>
      </c>
    </row>
    <row r="1446" spans="1:4" ht="15" x14ac:dyDescent="0.25">
      <c r="A1446" s="281">
        <v>92262</v>
      </c>
      <c r="B1446" s="281" t="s">
        <v>2765</v>
      </c>
      <c r="C1446" s="281" t="s">
        <v>39</v>
      </c>
      <c r="D1446" s="282">
        <v>768.57</v>
      </c>
    </row>
    <row r="1447" spans="1:4" ht="15" x14ac:dyDescent="0.25">
      <c r="A1447" s="281">
        <v>92539</v>
      </c>
      <c r="B1447" s="281" t="s">
        <v>2766</v>
      </c>
      <c r="C1447" s="281" t="s">
        <v>1804</v>
      </c>
      <c r="D1447" s="282">
        <v>86.56</v>
      </c>
    </row>
    <row r="1448" spans="1:4" ht="15" x14ac:dyDescent="0.25">
      <c r="A1448" s="281">
        <v>92540</v>
      </c>
      <c r="B1448" s="281" t="s">
        <v>2767</v>
      </c>
      <c r="C1448" s="281" t="s">
        <v>1804</v>
      </c>
      <c r="D1448" s="282">
        <v>97.44</v>
      </c>
    </row>
    <row r="1449" spans="1:4" ht="15" x14ac:dyDescent="0.25">
      <c r="A1449" s="281">
        <v>92541</v>
      </c>
      <c r="B1449" s="281" t="s">
        <v>2768</v>
      </c>
      <c r="C1449" s="281" t="s">
        <v>1804</v>
      </c>
      <c r="D1449" s="282">
        <v>93.38</v>
      </c>
    </row>
    <row r="1450" spans="1:4" ht="15" x14ac:dyDescent="0.25">
      <c r="A1450" s="281">
        <v>92542</v>
      </c>
      <c r="B1450" s="281" t="s">
        <v>2769</v>
      </c>
      <c r="C1450" s="281" t="s">
        <v>1804</v>
      </c>
      <c r="D1450" s="282">
        <v>113.68</v>
      </c>
    </row>
    <row r="1451" spans="1:4" ht="15" x14ac:dyDescent="0.25">
      <c r="A1451" s="281">
        <v>92543</v>
      </c>
      <c r="B1451" s="281" t="s">
        <v>104</v>
      </c>
      <c r="C1451" s="281" t="s">
        <v>1804</v>
      </c>
      <c r="D1451" s="282">
        <v>26.08</v>
      </c>
    </row>
    <row r="1452" spans="1:4" ht="15" x14ac:dyDescent="0.25">
      <c r="A1452" s="281">
        <v>92544</v>
      </c>
      <c r="B1452" s="281" t="s">
        <v>2770</v>
      </c>
      <c r="C1452" s="281" t="s">
        <v>1804</v>
      </c>
      <c r="D1452" s="282">
        <v>20.79</v>
      </c>
    </row>
    <row r="1453" spans="1:4" ht="15" x14ac:dyDescent="0.25">
      <c r="A1453" s="281">
        <v>92545</v>
      </c>
      <c r="B1453" s="281" t="s">
        <v>2771</v>
      </c>
      <c r="C1453" s="281" t="s">
        <v>39</v>
      </c>
      <c r="D1453" s="283">
        <v>1132.32</v>
      </c>
    </row>
    <row r="1454" spans="1:4" ht="15" x14ac:dyDescent="0.25">
      <c r="A1454" s="281">
        <v>92546</v>
      </c>
      <c r="B1454" s="281" t="s">
        <v>2772</v>
      </c>
      <c r="C1454" s="281" t="s">
        <v>39</v>
      </c>
      <c r="D1454" s="283">
        <v>1394.78</v>
      </c>
    </row>
    <row r="1455" spans="1:4" ht="15" x14ac:dyDescent="0.25">
      <c r="A1455" s="281">
        <v>92547</v>
      </c>
      <c r="B1455" s="281" t="s">
        <v>2773</v>
      </c>
      <c r="C1455" s="281" t="s">
        <v>39</v>
      </c>
      <c r="D1455" s="283">
        <v>1473.54</v>
      </c>
    </row>
    <row r="1456" spans="1:4" ht="15" x14ac:dyDescent="0.25">
      <c r="A1456" s="281">
        <v>92548</v>
      </c>
      <c r="B1456" s="281" t="s">
        <v>2774</v>
      </c>
      <c r="C1456" s="281" t="s">
        <v>39</v>
      </c>
      <c r="D1456" s="283">
        <v>1640.69</v>
      </c>
    </row>
    <row r="1457" spans="1:4" ht="15" x14ac:dyDescent="0.25">
      <c r="A1457" s="281">
        <v>92549</v>
      </c>
      <c r="B1457" s="281" t="s">
        <v>2775</v>
      </c>
      <c r="C1457" s="281" t="s">
        <v>39</v>
      </c>
      <c r="D1457" s="283">
        <v>2058.9699999999998</v>
      </c>
    </row>
    <row r="1458" spans="1:4" ht="15" x14ac:dyDescent="0.25">
      <c r="A1458" s="281">
        <v>92550</v>
      </c>
      <c r="B1458" s="281" t="s">
        <v>2776</v>
      </c>
      <c r="C1458" s="281" t="s">
        <v>39</v>
      </c>
      <c r="D1458" s="283">
        <v>2488.3000000000002</v>
      </c>
    </row>
    <row r="1459" spans="1:4" ht="15" x14ac:dyDescent="0.25">
      <c r="A1459" s="281">
        <v>92551</v>
      </c>
      <c r="B1459" s="281" t="s">
        <v>2777</v>
      </c>
      <c r="C1459" s="281" t="s">
        <v>39</v>
      </c>
      <c r="D1459" s="283">
        <v>2590.02</v>
      </c>
    </row>
    <row r="1460" spans="1:4" ht="15" x14ac:dyDescent="0.25">
      <c r="A1460" s="281">
        <v>92552</v>
      </c>
      <c r="B1460" s="281" t="s">
        <v>2778</v>
      </c>
      <c r="C1460" s="281" t="s">
        <v>39</v>
      </c>
      <c r="D1460" s="283">
        <v>2820.84</v>
      </c>
    </row>
    <row r="1461" spans="1:4" ht="15" x14ac:dyDescent="0.25">
      <c r="A1461" s="281">
        <v>92553</v>
      </c>
      <c r="B1461" s="281" t="s">
        <v>2779</v>
      </c>
      <c r="C1461" s="281" t="s">
        <v>39</v>
      </c>
      <c r="D1461" s="283">
        <v>3247.27</v>
      </c>
    </row>
    <row r="1462" spans="1:4" ht="15" x14ac:dyDescent="0.25">
      <c r="A1462" s="281">
        <v>92554</v>
      </c>
      <c r="B1462" s="281" t="s">
        <v>2780</v>
      </c>
      <c r="C1462" s="281" t="s">
        <v>39</v>
      </c>
      <c r="D1462" s="283">
        <v>3364.07</v>
      </c>
    </row>
    <row r="1463" spans="1:4" ht="15" x14ac:dyDescent="0.25">
      <c r="A1463" s="281">
        <v>92555</v>
      </c>
      <c r="B1463" s="281" t="s">
        <v>2781</v>
      </c>
      <c r="C1463" s="281" t="s">
        <v>39</v>
      </c>
      <c r="D1463" s="283">
        <v>1116.46</v>
      </c>
    </row>
    <row r="1464" spans="1:4" ht="15" x14ac:dyDescent="0.25">
      <c r="A1464" s="281">
        <v>92556</v>
      </c>
      <c r="B1464" s="281" t="s">
        <v>2782</v>
      </c>
      <c r="C1464" s="281" t="s">
        <v>39</v>
      </c>
      <c r="D1464" s="283">
        <v>1366.99</v>
      </c>
    </row>
    <row r="1465" spans="1:4" ht="15" x14ac:dyDescent="0.25">
      <c r="A1465" s="281">
        <v>92557</v>
      </c>
      <c r="B1465" s="281" t="s">
        <v>2783</v>
      </c>
      <c r="C1465" s="281" t="s">
        <v>39</v>
      </c>
      <c r="D1465" s="283">
        <v>1445.74</v>
      </c>
    </row>
    <row r="1466" spans="1:4" ht="15" x14ac:dyDescent="0.25">
      <c r="A1466" s="281">
        <v>92558</v>
      </c>
      <c r="B1466" s="281" t="s">
        <v>2784</v>
      </c>
      <c r="C1466" s="281" t="s">
        <v>39</v>
      </c>
      <c r="D1466" s="283">
        <v>1624.82</v>
      </c>
    </row>
    <row r="1467" spans="1:4" ht="15" x14ac:dyDescent="0.25">
      <c r="A1467" s="281">
        <v>92559</v>
      </c>
      <c r="B1467" s="281" t="s">
        <v>2785</v>
      </c>
      <c r="C1467" s="281" t="s">
        <v>39</v>
      </c>
      <c r="D1467" s="283">
        <v>2029.43</v>
      </c>
    </row>
    <row r="1468" spans="1:4" ht="15" x14ac:dyDescent="0.25">
      <c r="A1468" s="281">
        <v>92560</v>
      </c>
      <c r="B1468" s="281" t="s">
        <v>2786</v>
      </c>
      <c r="C1468" s="281" t="s">
        <v>39</v>
      </c>
      <c r="D1468" s="283">
        <v>2448.06</v>
      </c>
    </row>
    <row r="1469" spans="1:4" ht="15" x14ac:dyDescent="0.25">
      <c r="A1469" s="281">
        <v>92561</v>
      </c>
      <c r="B1469" s="281" t="s">
        <v>2787</v>
      </c>
      <c r="C1469" s="281" t="s">
        <v>39</v>
      </c>
      <c r="D1469" s="283">
        <v>2550.87</v>
      </c>
    </row>
    <row r="1470" spans="1:4" ht="15" x14ac:dyDescent="0.25">
      <c r="A1470" s="281">
        <v>92562</v>
      </c>
      <c r="B1470" s="281" t="s">
        <v>2788</v>
      </c>
      <c r="C1470" s="281" t="s">
        <v>39</v>
      </c>
      <c r="D1470" s="283">
        <v>2753.9</v>
      </c>
    </row>
    <row r="1471" spans="1:4" ht="15" x14ac:dyDescent="0.25">
      <c r="A1471" s="281">
        <v>92563</v>
      </c>
      <c r="B1471" s="281" t="s">
        <v>2789</v>
      </c>
      <c r="C1471" s="281" t="s">
        <v>39</v>
      </c>
      <c r="D1471" s="283">
        <v>3168.99</v>
      </c>
    </row>
    <row r="1472" spans="1:4" ht="15" x14ac:dyDescent="0.25">
      <c r="A1472" s="281">
        <v>92564</v>
      </c>
      <c r="B1472" s="281" t="s">
        <v>2790</v>
      </c>
      <c r="C1472" s="281" t="s">
        <v>39</v>
      </c>
      <c r="D1472" s="283">
        <v>3268.19</v>
      </c>
    </row>
    <row r="1473" spans="1:4" ht="15" x14ac:dyDescent="0.25">
      <c r="A1473" s="281">
        <v>100379</v>
      </c>
      <c r="B1473" s="281" t="s">
        <v>2791</v>
      </c>
      <c r="C1473" s="281" t="s">
        <v>1804</v>
      </c>
      <c r="D1473" s="282">
        <v>41.06</v>
      </c>
    </row>
    <row r="1474" spans="1:4" ht="15" x14ac:dyDescent="0.25">
      <c r="A1474" s="281">
        <v>100380</v>
      </c>
      <c r="B1474" s="281" t="s">
        <v>2792</v>
      </c>
      <c r="C1474" s="281" t="s">
        <v>1804</v>
      </c>
      <c r="D1474" s="282">
        <v>54.78</v>
      </c>
    </row>
    <row r="1475" spans="1:4" ht="15" x14ac:dyDescent="0.25">
      <c r="A1475" s="281">
        <v>100381</v>
      </c>
      <c r="B1475" s="281" t="s">
        <v>2793</v>
      </c>
      <c r="C1475" s="281" t="s">
        <v>1804</v>
      </c>
      <c r="D1475" s="282">
        <v>61.92</v>
      </c>
    </row>
    <row r="1476" spans="1:4" ht="15" x14ac:dyDescent="0.25">
      <c r="A1476" s="281">
        <v>100383</v>
      </c>
      <c r="B1476" s="281" t="s">
        <v>103</v>
      </c>
      <c r="C1476" s="281" t="s">
        <v>1804</v>
      </c>
      <c r="D1476" s="282">
        <v>27.76</v>
      </c>
    </row>
    <row r="1477" spans="1:4" ht="15" x14ac:dyDescent="0.25">
      <c r="A1477" s="281">
        <v>100384</v>
      </c>
      <c r="B1477" s="281" t="s">
        <v>2794</v>
      </c>
      <c r="C1477" s="281" t="s">
        <v>1804</v>
      </c>
      <c r="D1477" s="282">
        <v>29.41</v>
      </c>
    </row>
    <row r="1478" spans="1:4" ht="15" x14ac:dyDescent="0.25">
      <c r="A1478" s="281">
        <v>100385</v>
      </c>
      <c r="B1478" s="281" t="s">
        <v>2795</v>
      </c>
      <c r="C1478" s="281" t="s">
        <v>1804</v>
      </c>
      <c r="D1478" s="282">
        <v>36.6</v>
      </c>
    </row>
    <row r="1479" spans="1:4" ht="15" x14ac:dyDescent="0.25">
      <c r="A1479" s="281">
        <v>100386</v>
      </c>
      <c r="B1479" s="281" t="s">
        <v>2796</v>
      </c>
      <c r="C1479" s="281" t="s">
        <v>1804</v>
      </c>
      <c r="D1479" s="282">
        <v>47.38</v>
      </c>
    </row>
    <row r="1480" spans="1:4" ht="15" x14ac:dyDescent="0.25">
      <c r="A1480" s="281">
        <v>100387</v>
      </c>
      <c r="B1480" s="281" t="s">
        <v>2797</v>
      </c>
      <c r="C1480" s="281" t="s">
        <v>1804</v>
      </c>
      <c r="D1480" s="282">
        <v>58.7</v>
      </c>
    </row>
    <row r="1481" spans="1:4" ht="15" x14ac:dyDescent="0.25">
      <c r="A1481" s="281">
        <v>100388</v>
      </c>
      <c r="B1481" s="281" t="s">
        <v>2798</v>
      </c>
      <c r="C1481" s="281" t="s">
        <v>1804</v>
      </c>
      <c r="D1481" s="282">
        <v>22.24</v>
      </c>
    </row>
    <row r="1482" spans="1:4" ht="15" x14ac:dyDescent="0.25">
      <c r="A1482" s="281">
        <v>100389</v>
      </c>
      <c r="B1482" s="281" t="s">
        <v>2799</v>
      </c>
      <c r="C1482" s="281" t="s">
        <v>1804</v>
      </c>
      <c r="D1482" s="282">
        <v>19.510000000000002</v>
      </c>
    </row>
    <row r="1483" spans="1:4" ht="15" x14ac:dyDescent="0.25">
      <c r="A1483" s="281">
        <v>100390</v>
      </c>
      <c r="B1483" s="281" t="s">
        <v>2800</v>
      </c>
      <c r="C1483" s="281" t="s">
        <v>1804</v>
      </c>
      <c r="D1483" s="282">
        <v>26.52</v>
      </c>
    </row>
    <row r="1484" spans="1:4" ht="15" x14ac:dyDescent="0.25">
      <c r="A1484" s="281">
        <v>100391</v>
      </c>
      <c r="B1484" s="281" t="s">
        <v>2801</v>
      </c>
      <c r="C1484" s="281" t="s">
        <v>1804</v>
      </c>
      <c r="D1484" s="282">
        <v>22.43</v>
      </c>
    </row>
    <row r="1485" spans="1:4" ht="15" x14ac:dyDescent="0.25">
      <c r="A1485" s="281">
        <v>100392</v>
      </c>
      <c r="B1485" s="281" t="s">
        <v>2802</v>
      </c>
      <c r="C1485" s="281" t="s">
        <v>1804</v>
      </c>
      <c r="D1485" s="282">
        <v>17.45</v>
      </c>
    </row>
    <row r="1486" spans="1:4" ht="15" x14ac:dyDescent="0.25">
      <c r="A1486" s="281">
        <v>100393</v>
      </c>
      <c r="B1486" s="281" t="s">
        <v>2803</v>
      </c>
      <c r="C1486" s="281" t="s">
        <v>1804</v>
      </c>
      <c r="D1486" s="282">
        <v>22.51</v>
      </c>
    </row>
    <row r="1487" spans="1:4" ht="15" x14ac:dyDescent="0.25">
      <c r="A1487" s="281">
        <v>100394</v>
      </c>
      <c r="B1487" s="281" t="s">
        <v>2804</v>
      </c>
      <c r="C1487" s="281" t="s">
        <v>1804</v>
      </c>
      <c r="D1487" s="282">
        <v>20.82</v>
      </c>
    </row>
    <row r="1488" spans="1:4" ht="15" x14ac:dyDescent="0.25">
      <c r="A1488" s="281">
        <v>100395</v>
      </c>
      <c r="B1488" s="281" t="s">
        <v>2805</v>
      </c>
      <c r="C1488" s="281" t="s">
        <v>1804</v>
      </c>
      <c r="D1488" s="282">
        <v>26.82</v>
      </c>
    </row>
    <row r="1489" spans="1:4" ht="15" x14ac:dyDescent="0.25">
      <c r="A1489" s="281">
        <v>94189</v>
      </c>
      <c r="B1489" s="281" t="s">
        <v>2806</v>
      </c>
      <c r="C1489" s="281" t="s">
        <v>1804</v>
      </c>
      <c r="D1489" s="282">
        <v>41.02</v>
      </c>
    </row>
    <row r="1490" spans="1:4" ht="15" x14ac:dyDescent="0.25">
      <c r="A1490" s="281">
        <v>94192</v>
      </c>
      <c r="B1490" s="281" t="s">
        <v>2807</v>
      </c>
      <c r="C1490" s="281" t="s">
        <v>1804</v>
      </c>
      <c r="D1490" s="282">
        <v>44.05</v>
      </c>
    </row>
    <row r="1491" spans="1:4" ht="15" x14ac:dyDescent="0.25">
      <c r="A1491" s="281">
        <v>94195</v>
      </c>
      <c r="B1491" s="281" t="s">
        <v>2808</v>
      </c>
      <c r="C1491" s="281" t="s">
        <v>1804</v>
      </c>
      <c r="D1491" s="282">
        <v>59.38</v>
      </c>
    </row>
    <row r="1492" spans="1:4" ht="15" x14ac:dyDescent="0.25">
      <c r="A1492" s="281">
        <v>94198</v>
      </c>
      <c r="B1492" s="281" t="s">
        <v>2809</v>
      </c>
      <c r="C1492" s="281" t="s">
        <v>1804</v>
      </c>
      <c r="D1492" s="282">
        <v>63.39</v>
      </c>
    </row>
    <row r="1493" spans="1:4" ht="15" x14ac:dyDescent="0.25">
      <c r="A1493" s="281">
        <v>94201</v>
      </c>
      <c r="B1493" s="281" t="s">
        <v>2810</v>
      </c>
      <c r="C1493" s="281" t="s">
        <v>1804</v>
      </c>
      <c r="D1493" s="282">
        <v>83.71</v>
      </c>
    </row>
    <row r="1494" spans="1:4" ht="15" x14ac:dyDescent="0.25">
      <c r="A1494" s="281">
        <v>94204</v>
      </c>
      <c r="B1494" s="281" t="s">
        <v>2811</v>
      </c>
      <c r="C1494" s="281" t="s">
        <v>1804</v>
      </c>
      <c r="D1494" s="282">
        <v>90.52</v>
      </c>
    </row>
    <row r="1495" spans="1:4" ht="15" x14ac:dyDescent="0.25">
      <c r="A1495" s="281">
        <v>94224</v>
      </c>
      <c r="B1495" s="281" t="s">
        <v>2812</v>
      </c>
      <c r="C1495" s="281" t="s">
        <v>44</v>
      </c>
      <c r="D1495" s="282">
        <v>28.8</v>
      </c>
    </row>
    <row r="1496" spans="1:4" ht="15" x14ac:dyDescent="0.25">
      <c r="A1496" s="281">
        <v>94226</v>
      </c>
      <c r="B1496" s="281" t="s">
        <v>2813</v>
      </c>
      <c r="C1496" s="281" t="s">
        <v>1804</v>
      </c>
      <c r="D1496" s="282">
        <v>22.22</v>
      </c>
    </row>
    <row r="1497" spans="1:4" ht="15" x14ac:dyDescent="0.25">
      <c r="A1497" s="281">
        <v>94232</v>
      </c>
      <c r="B1497" s="281" t="s">
        <v>2814</v>
      </c>
      <c r="C1497" s="281" t="s">
        <v>39</v>
      </c>
      <c r="D1497" s="282">
        <v>3.17</v>
      </c>
    </row>
    <row r="1498" spans="1:4" ht="15" x14ac:dyDescent="0.25">
      <c r="A1498" s="281">
        <v>94440</v>
      </c>
      <c r="B1498" s="281" t="s">
        <v>2815</v>
      </c>
      <c r="C1498" s="281" t="s">
        <v>1804</v>
      </c>
      <c r="D1498" s="282">
        <v>59.38</v>
      </c>
    </row>
    <row r="1499" spans="1:4" ht="15" x14ac:dyDescent="0.25">
      <c r="A1499" s="281">
        <v>94441</v>
      </c>
      <c r="B1499" s="281" t="s">
        <v>2816</v>
      </c>
      <c r="C1499" s="281" t="s">
        <v>1804</v>
      </c>
      <c r="D1499" s="282">
        <v>63.39</v>
      </c>
    </row>
    <row r="1500" spans="1:4" ht="15" x14ac:dyDescent="0.25">
      <c r="A1500" s="281">
        <v>94442</v>
      </c>
      <c r="B1500" s="281" t="s">
        <v>2817</v>
      </c>
      <c r="C1500" s="281" t="s">
        <v>1804</v>
      </c>
      <c r="D1500" s="282">
        <v>59.38</v>
      </c>
    </row>
    <row r="1501" spans="1:4" ht="15" x14ac:dyDescent="0.25">
      <c r="A1501" s="281">
        <v>94443</v>
      </c>
      <c r="B1501" s="281" t="s">
        <v>2818</v>
      </c>
      <c r="C1501" s="281" t="s">
        <v>1804</v>
      </c>
      <c r="D1501" s="282">
        <v>63.39</v>
      </c>
    </row>
    <row r="1502" spans="1:4" ht="15" x14ac:dyDescent="0.25">
      <c r="A1502" s="281">
        <v>94445</v>
      </c>
      <c r="B1502" s="281" t="s">
        <v>2819</v>
      </c>
      <c r="C1502" s="281" t="s">
        <v>1804</v>
      </c>
      <c r="D1502" s="282">
        <v>83.71</v>
      </c>
    </row>
    <row r="1503" spans="1:4" ht="15" x14ac:dyDescent="0.25">
      <c r="A1503" s="281">
        <v>94446</v>
      </c>
      <c r="B1503" s="281" t="s">
        <v>2820</v>
      </c>
      <c r="C1503" s="281" t="s">
        <v>1804</v>
      </c>
      <c r="D1503" s="282">
        <v>90.52</v>
      </c>
    </row>
    <row r="1504" spans="1:4" ht="15" x14ac:dyDescent="0.25">
      <c r="A1504" s="281">
        <v>94447</v>
      </c>
      <c r="B1504" s="281" t="s">
        <v>2821</v>
      </c>
      <c r="C1504" s="281" t="s">
        <v>1804</v>
      </c>
      <c r="D1504" s="282">
        <v>83.71</v>
      </c>
    </row>
    <row r="1505" spans="1:4" ht="15" x14ac:dyDescent="0.25">
      <c r="A1505" s="281">
        <v>94448</v>
      </c>
      <c r="B1505" s="281" t="s">
        <v>2822</v>
      </c>
      <c r="C1505" s="281" t="s">
        <v>1804</v>
      </c>
      <c r="D1505" s="282">
        <v>90.52</v>
      </c>
    </row>
    <row r="1506" spans="1:4" ht="15" x14ac:dyDescent="0.25">
      <c r="A1506" s="281">
        <v>94207</v>
      </c>
      <c r="B1506" s="281" t="s">
        <v>102</v>
      </c>
      <c r="C1506" s="281" t="s">
        <v>1804</v>
      </c>
      <c r="D1506" s="282">
        <v>44.8</v>
      </c>
    </row>
    <row r="1507" spans="1:4" ht="15" x14ac:dyDescent="0.25">
      <c r="A1507" s="281">
        <v>94210</v>
      </c>
      <c r="B1507" s="281" t="s">
        <v>2823</v>
      </c>
      <c r="C1507" s="281" t="s">
        <v>1804</v>
      </c>
      <c r="D1507" s="282">
        <v>47.59</v>
      </c>
    </row>
    <row r="1508" spans="1:4" ht="15" x14ac:dyDescent="0.25">
      <c r="A1508" s="281">
        <v>94218</v>
      </c>
      <c r="B1508" s="281" t="s">
        <v>2824</v>
      </c>
      <c r="C1508" s="281" t="s">
        <v>1804</v>
      </c>
      <c r="D1508" s="282">
        <v>110.4</v>
      </c>
    </row>
    <row r="1509" spans="1:4" ht="15" x14ac:dyDescent="0.25">
      <c r="A1509" s="281">
        <v>94213</v>
      </c>
      <c r="B1509" s="316" t="s">
        <v>2825</v>
      </c>
      <c r="C1509" s="281" t="s">
        <v>1804</v>
      </c>
      <c r="D1509" s="282">
        <v>66.08</v>
      </c>
    </row>
    <row r="1510" spans="1:4" ht="15" x14ac:dyDescent="0.25">
      <c r="A1510" s="281">
        <v>94216</v>
      </c>
      <c r="B1510" s="281" t="s">
        <v>2826</v>
      </c>
      <c r="C1510" s="281" t="s">
        <v>1804</v>
      </c>
      <c r="D1510" s="282">
        <v>182.53</v>
      </c>
    </row>
    <row r="1511" spans="1:4" ht="15" x14ac:dyDescent="0.25">
      <c r="A1511" s="281">
        <v>94219</v>
      </c>
      <c r="B1511" s="281" t="s">
        <v>2827</v>
      </c>
      <c r="C1511" s="281" t="s">
        <v>44</v>
      </c>
      <c r="D1511" s="282">
        <v>43.15</v>
      </c>
    </row>
    <row r="1512" spans="1:4" ht="15" x14ac:dyDescent="0.25">
      <c r="A1512" s="281">
        <v>94220</v>
      </c>
      <c r="B1512" s="281" t="s">
        <v>2828</v>
      </c>
      <c r="C1512" s="281" t="s">
        <v>44</v>
      </c>
      <c r="D1512" s="282">
        <v>57.13</v>
      </c>
    </row>
    <row r="1513" spans="1:4" ht="15" x14ac:dyDescent="0.25">
      <c r="A1513" s="281">
        <v>94221</v>
      </c>
      <c r="B1513" s="281" t="s">
        <v>2829</v>
      </c>
      <c r="C1513" s="281" t="s">
        <v>44</v>
      </c>
      <c r="D1513" s="282">
        <v>35.26</v>
      </c>
    </row>
    <row r="1514" spans="1:4" ht="15" x14ac:dyDescent="0.25">
      <c r="A1514" s="281">
        <v>94222</v>
      </c>
      <c r="B1514" s="281" t="s">
        <v>2830</v>
      </c>
      <c r="C1514" s="281" t="s">
        <v>44</v>
      </c>
      <c r="D1514" s="282">
        <v>49.24</v>
      </c>
    </row>
    <row r="1515" spans="1:4" ht="15" x14ac:dyDescent="0.25">
      <c r="A1515" s="281">
        <v>94223</v>
      </c>
      <c r="B1515" s="281" t="s">
        <v>2831</v>
      </c>
      <c r="C1515" s="281" t="s">
        <v>44</v>
      </c>
      <c r="D1515" s="282">
        <v>76.75</v>
      </c>
    </row>
    <row r="1516" spans="1:4" ht="15" x14ac:dyDescent="0.25">
      <c r="A1516" s="281">
        <v>94451</v>
      </c>
      <c r="B1516" s="281" t="s">
        <v>1037</v>
      </c>
      <c r="C1516" s="281" t="s">
        <v>44</v>
      </c>
      <c r="D1516" s="282">
        <v>85.06</v>
      </c>
    </row>
    <row r="1517" spans="1:4" ht="15" x14ac:dyDescent="0.25">
      <c r="A1517" s="281">
        <v>100325</v>
      </c>
      <c r="B1517" s="281" t="s">
        <v>2832</v>
      </c>
      <c r="C1517" s="281" t="s">
        <v>44</v>
      </c>
      <c r="D1517" s="282">
        <v>82.51</v>
      </c>
    </row>
    <row r="1518" spans="1:4" ht="15" x14ac:dyDescent="0.25">
      <c r="A1518" s="281">
        <v>100327</v>
      </c>
      <c r="B1518" s="281" t="s">
        <v>2833</v>
      </c>
      <c r="C1518" s="281" t="s">
        <v>44</v>
      </c>
      <c r="D1518" s="282">
        <v>62.32</v>
      </c>
    </row>
    <row r="1519" spans="1:4" ht="15" x14ac:dyDescent="0.25">
      <c r="A1519" s="281">
        <v>100328</v>
      </c>
      <c r="B1519" s="281" t="s">
        <v>2834</v>
      </c>
      <c r="C1519" s="281" t="s">
        <v>1804</v>
      </c>
      <c r="D1519" s="282">
        <v>19.72</v>
      </c>
    </row>
    <row r="1520" spans="1:4" ht="15" x14ac:dyDescent="0.25">
      <c r="A1520" s="281">
        <v>100329</v>
      </c>
      <c r="B1520" s="281" t="s">
        <v>2835</v>
      </c>
      <c r="C1520" s="281" t="s">
        <v>1804</v>
      </c>
      <c r="D1520" s="282">
        <v>23.73</v>
      </c>
    </row>
    <row r="1521" spans="1:4" ht="15" x14ac:dyDescent="0.25">
      <c r="A1521" s="281">
        <v>100330</v>
      </c>
      <c r="B1521" s="281" t="s">
        <v>2836</v>
      </c>
      <c r="C1521" s="281" t="s">
        <v>1804</v>
      </c>
      <c r="D1521" s="282">
        <v>26.77</v>
      </c>
    </row>
    <row r="1522" spans="1:4" ht="15" x14ac:dyDescent="0.25">
      <c r="A1522" s="281">
        <v>100331</v>
      </c>
      <c r="B1522" s="281" t="s">
        <v>2837</v>
      </c>
      <c r="C1522" s="281" t="s">
        <v>1804</v>
      </c>
      <c r="D1522" s="282">
        <v>33.6</v>
      </c>
    </row>
    <row r="1523" spans="1:4" ht="15" x14ac:dyDescent="0.25">
      <c r="A1523" s="281">
        <v>100434</v>
      </c>
      <c r="B1523" s="281" t="s">
        <v>2838</v>
      </c>
      <c r="C1523" s="281" t="s">
        <v>44</v>
      </c>
      <c r="D1523" s="282">
        <v>164.17</v>
      </c>
    </row>
    <row r="1524" spans="1:4" ht="15" x14ac:dyDescent="0.25">
      <c r="A1524" s="281">
        <v>100435</v>
      </c>
      <c r="B1524" s="281" t="s">
        <v>2839</v>
      </c>
      <c r="C1524" s="281" t="s">
        <v>44</v>
      </c>
      <c r="D1524" s="282">
        <v>56.82</v>
      </c>
    </row>
    <row r="1525" spans="1:4" ht="15" x14ac:dyDescent="0.25">
      <c r="A1525" s="281">
        <v>94227</v>
      </c>
      <c r="B1525" s="281" t="s">
        <v>2840</v>
      </c>
      <c r="C1525" s="281" t="s">
        <v>44</v>
      </c>
      <c r="D1525" s="282">
        <v>67.11</v>
      </c>
    </row>
    <row r="1526" spans="1:4" ht="15" x14ac:dyDescent="0.25">
      <c r="A1526" s="281">
        <v>94228</v>
      </c>
      <c r="B1526" s="281" t="s">
        <v>2841</v>
      </c>
      <c r="C1526" s="281" t="s">
        <v>44</v>
      </c>
      <c r="D1526" s="282">
        <v>92.06</v>
      </c>
    </row>
    <row r="1527" spans="1:4" ht="15" x14ac:dyDescent="0.25">
      <c r="A1527" s="281">
        <v>94229</v>
      </c>
      <c r="B1527" s="281" t="s">
        <v>106</v>
      </c>
      <c r="C1527" s="281" t="s">
        <v>44</v>
      </c>
      <c r="D1527" s="282">
        <v>177.88</v>
      </c>
    </row>
    <row r="1528" spans="1:4" ht="15" x14ac:dyDescent="0.25">
      <c r="A1528" s="281">
        <v>94231</v>
      </c>
      <c r="B1528" s="281" t="s">
        <v>105</v>
      </c>
      <c r="C1528" s="281" t="s">
        <v>44</v>
      </c>
      <c r="D1528" s="282">
        <v>54.54</v>
      </c>
    </row>
    <row r="1529" spans="1:4" ht="15" x14ac:dyDescent="0.25">
      <c r="A1529" s="281">
        <v>94449</v>
      </c>
      <c r="B1529" s="281" t="s">
        <v>2842</v>
      </c>
      <c r="C1529" s="281" t="s">
        <v>1804</v>
      </c>
      <c r="D1529" s="282">
        <v>80.569999999999993</v>
      </c>
    </row>
    <row r="1530" spans="1:4" ht="15" x14ac:dyDescent="0.25">
      <c r="A1530" s="281">
        <v>92255</v>
      </c>
      <c r="B1530" s="281" t="s">
        <v>2843</v>
      </c>
      <c r="C1530" s="281" t="s">
        <v>39</v>
      </c>
      <c r="D1530" s="282">
        <v>200.93</v>
      </c>
    </row>
    <row r="1531" spans="1:4" ht="15" x14ac:dyDescent="0.25">
      <c r="A1531" s="281">
        <v>92256</v>
      </c>
      <c r="B1531" s="281" t="s">
        <v>2844</v>
      </c>
      <c r="C1531" s="281" t="s">
        <v>39</v>
      </c>
      <c r="D1531" s="282">
        <v>248.47</v>
      </c>
    </row>
    <row r="1532" spans="1:4" ht="15" x14ac:dyDescent="0.25">
      <c r="A1532" s="281">
        <v>92257</v>
      </c>
      <c r="B1532" s="281" t="s">
        <v>2845</v>
      </c>
      <c r="C1532" s="281" t="s">
        <v>39</v>
      </c>
      <c r="D1532" s="282">
        <v>295.62</v>
      </c>
    </row>
    <row r="1533" spans="1:4" ht="15" x14ac:dyDescent="0.25">
      <c r="A1533" s="281">
        <v>92258</v>
      </c>
      <c r="B1533" s="281" t="s">
        <v>2846</v>
      </c>
      <c r="C1533" s="281" t="s">
        <v>39</v>
      </c>
      <c r="D1533" s="282">
        <v>371.43</v>
      </c>
    </row>
    <row r="1534" spans="1:4" ht="15" x14ac:dyDescent="0.25">
      <c r="A1534" s="281">
        <v>92568</v>
      </c>
      <c r="B1534" s="281" t="s">
        <v>2847</v>
      </c>
      <c r="C1534" s="281" t="s">
        <v>1804</v>
      </c>
      <c r="D1534" s="282">
        <v>124.81</v>
      </c>
    </row>
    <row r="1535" spans="1:4" ht="15" x14ac:dyDescent="0.25">
      <c r="A1535" s="281">
        <v>92569</v>
      </c>
      <c r="B1535" s="281" t="s">
        <v>2848</v>
      </c>
      <c r="C1535" s="281" t="s">
        <v>1804</v>
      </c>
      <c r="D1535" s="282">
        <v>69.37</v>
      </c>
    </row>
    <row r="1536" spans="1:4" ht="15" x14ac:dyDescent="0.25">
      <c r="A1536" s="281">
        <v>92570</v>
      </c>
      <c r="B1536" s="281" t="s">
        <v>2849</v>
      </c>
      <c r="C1536" s="281" t="s">
        <v>1804</v>
      </c>
      <c r="D1536" s="282">
        <v>43.9</v>
      </c>
    </row>
    <row r="1537" spans="1:4" ht="15" x14ac:dyDescent="0.25">
      <c r="A1537" s="281">
        <v>92571</v>
      </c>
      <c r="B1537" s="281" t="s">
        <v>2850</v>
      </c>
      <c r="C1537" s="281" t="s">
        <v>1804</v>
      </c>
      <c r="D1537" s="282">
        <v>133.96</v>
      </c>
    </row>
    <row r="1538" spans="1:4" ht="15" x14ac:dyDescent="0.25">
      <c r="A1538" s="281">
        <v>92572</v>
      </c>
      <c r="B1538" s="281" t="s">
        <v>2851</v>
      </c>
      <c r="C1538" s="281" t="s">
        <v>1804</v>
      </c>
      <c r="D1538" s="282">
        <v>80.14</v>
      </c>
    </row>
    <row r="1539" spans="1:4" ht="15" x14ac:dyDescent="0.25">
      <c r="A1539" s="281">
        <v>92573</v>
      </c>
      <c r="B1539" s="281" t="s">
        <v>2852</v>
      </c>
      <c r="C1539" s="281" t="s">
        <v>1804</v>
      </c>
      <c r="D1539" s="282">
        <v>47.82</v>
      </c>
    </row>
    <row r="1540" spans="1:4" ht="15" x14ac:dyDescent="0.25">
      <c r="A1540" s="281">
        <v>92574</v>
      </c>
      <c r="B1540" s="281" t="s">
        <v>2853</v>
      </c>
      <c r="C1540" s="281" t="s">
        <v>1804</v>
      </c>
      <c r="D1540" s="282">
        <v>127.05</v>
      </c>
    </row>
    <row r="1541" spans="1:4" ht="15" x14ac:dyDescent="0.25">
      <c r="A1541" s="281">
        <v>92575</v>
      </c>
      <c r="B1541" s="281" t="s">
        <v>2854</v>
      </c>
      <c r="C1541" s="281" t="s">
        <v>1804</v>
      </c>
      <c r="D1541" s="282">
        <v>63.58</v>
      </c>
    </row>
    <row r="1542" spans="1:4" ht="15" x14ac:dyDescent="0.25">
      <c r="A1542" s="281">
        <v>92576</v>
      </c>
      <c r="B1542" s="281" t="s">
        <v>2855</v>
      </c>
      <c r="C1542" s="281" t="s">
        <v>1804</v>
      </c>
      <c r="D1542" s="282">
        <v>34.72</v>
      </c>
    </row>
    <row r="1543" spans="1:4" ht="15" x14ac:dyDescent="0.25">
      <c r="A1543" s="281">
        <v>92577</v>
      </c>
      <c r="B1543" s="281" t="s">
        <v>2856</v>
      </c>
      <c r="C1543" s="281" t="s">
        <v>1804</v>
      </c>
      <c r="D1543" s="282">
        <v>136.59</v>
      </c>
    </row>
    <row r="1544" spans="1:4" ht="15" x14ac:dyDescent="0.25">
      <c r="A1544" s="281">
        <v>92578</v>
      </c>
      <c r="B1544" s="281" t="s">
        <v>2857</v>
      </c>
      <c r="C1544" s="281" t="s">
        <v>1804</v>
      </c>
      <c r="D1544" s="282">
        <v>68.91</v>
      </c>
    </row>
    <row r="1545" spans="1:4" ht="15" x14ac:dyDescent="0.25">
      <c r="A1545" s="281">
        <v>92579</v>
      </c>
      <c r="B1545" s="281" t="s">
        <v>2858</v>
      </c>
      <c r="C1545" s="281" t="s">
        <v>1804</v>
      </c>
      <c r="D1545" s="282">
        <v>37.83</v>
      </c>
    </row>
    <row r="1546" spans="1:4" ht="15" x14ac:dyDescent="0.25">
      <c r="A1546" s="281">
        <v>92580</v>
      </c>
      <c r="B1546" s="281" t="s">
        <v>2859</v>
      </c>
      <c r="C1546" s="281" t="s">
        <v>1804</v>
      </c>
      <c r="D1546" s="282">
        <v>47.57</v>
      </c>
    </row>
    <row r="1547" spans="1:4" ht="15" x14ac:dyDescent="0.25">
      <c r="A1547" s="281">
        <v>92581</v>
      </c>
      <c r="B1547" s="281" t="s">
        <v>2860</v>
      </c>
      <c r="C1547" s="281" t="s">
        <v>1804</v>
      </c>
      <c r="D1547" s="282">
        <v>49.44</v>
      </c>
    </row>
    <row r="1548" spans="1:4" ht="15" x14ac:dyDescent="0.25">
      <c r="A1548" s="281">
        <v>92582</v>
      </c>
      <c r="B1548" s="281" t="s">
        <v>2861</v>
      </c>
      <c r="C1548" s="281" t="s">
        <v>39</v>
      </c>
      <c r="D1548" s="282">
        <v>709.2</v>
      </c>
    </row>
    <row r="1549" spans="1:4" ht="15" x14ac:dyDescent="0.25">
      <c r="A1549" s="281">
        <v>92584</v>
      </c>
      <c r="B1549" s="281" t="s">
        <v>2862</v>
      </c>
      <c r="C1549" s="281" t="s">
        <v>39</v>
      </c>
      <c r="D1549" s="282">
        <v>825.26</v>
      </c>
    </row>
    <row r="1550" spans="1:4" ht="15" x14ac:dyDescent="0.25">
      <c r="A1550" s="281">
        <v>92586</v>
      </c>
      <c r="B1550" s="281" t="s">
        <v>2863</v>
      </c>
      <c r="C1550" s="281" t="s">
        <v>39</v>
      </c>
      <c r="D1550" s="282">
        <v>941.31</v>
      </c>
    </row>
    <row r="1551" spans="1:4" ht="15" x14ac:dyDescent="0.25">
      <c r="A1551" s="281">
        <v>92588</v>
      </c>
      <c r="B1551" s="281" t="s">
        <v>2864</v>
      </c>
      <c r="C1551" s="281" t="s">
        <v>39</v>
      </c>
      <c r="D1551" s="283">
        <v>1193.7</v>
      </c>
    </row>
    <row r="1552" spans="1:4" ht="15" x14ac:dyDescent="0.25">
      <c r="A1552" s="281">
        <v>92590</v>
      </c>
      <c r="B1552" s="281" t="s">
        <v>2865</v>
      </c>
      <c r="C1552" s="281" t="s">
        <v>39</v>
      </c>
      <c r="D1552" s="283">
        <v>1309.75</v>
      </c>
    </row>
    <row r="1553" spans="1:4" ht="15" x14ac:dyDescent="0.25">
      <c r="A1553" s="281">
        <v>92592</v>
      </c>
      <c r="B1553" s="281" t="s">
        <v>2866</v>
      </c>
      <c r="C1553" s="281" t="s">
        <v>39</v>
      </c>
      <c r="D1553" s="283">
        <v>1472.96</v>
      </c>
    </row>
    <row r="1554" spans="1:4" ht="15" x14ac:dyDescent="0.25">
      <c r="A1554" s="281">
        <v>92594</v>
      </c>
      <c r="B1554" s="281" t="s">
        <v>2867</v>
      </c>
      <c r="C1554" s="281" t="s">
        <v>39</v>
      </c>
      <c r="D1554" s="283">
        <v>1707.18</v>
      </c>
    </row>
    <row r="1555" spans="1:4" ht="15" x14ac:dyDescent="0.25">
      <c r="A1555" s="281">
        <v>92596</v>
      </c>
      <c r="B1555" s="281" t="s">
        <v>2868</v>
      </c>
      <c r="C1555" s="281" t="s">
        <v>39</v>
      </c>
      <c r="D1555" s="283">
        <v>1904.01</v>
      </c>
    </row>
    <row r="1556" spans="1:4" ht="15" x14ac:dyDescent="0.25">
      <c r="A1556" s="281">
        <v>92598</v>
      </c>
      <c r="B1556" s="281" t="s">
        <v>2869</v>
      </c>
      <c r="C1556" s="281" t="s">
        <v>39</v>
      </c>
      <c r="D1556" s="283">
        <v>2020.06</v>
      </c>
    </row>
    <row r="1557" spans="1:4" ht="15" x14ac:dyDescent="0.25">
      <c r="A1557" s="281">
        <v>92600</v>
      </c>
      <c r="B1557" s="281" t="s">
        <v>2870</v>
      </c>
      <c r="C1557" s="281" t="s">
        <v>39</v>
      </c>
      <c r="D1557" s="283">
        <v>2165.4699999999998</v>
      </c>
    </row>
    <row r="1558" spans="1:4" ht="15" x14ac:dyDescent="0.25">
      <c r="A1558" s="281">
        <v>92602</v>
      </c>
      <c r="B1558" s="281" t="s">
        <v>2871</v>
      </c>
      <c r="C1558" s="281" t="s">
        <v>39</v>
      </c>
      <c r="D1558" s="282">
        <v>709.2</v>
      </c>
    </row>
    <row r="1559" spans="1:4" ht="15" x14ac:dyDescent="0.25">
      <c r="A1559" s="281">
        <v>92604</v>
      </c>
      <c r="B1559" s="281" t="s">
        <v>2872</v>
      </c>
      <c r="C1559" s="281" t="s">
        <v>39</v>
      </c>
      <c r="D1559" s="282">
        <v>795.9</v>
      </c>
    </row>
    <row r="1560" spans="1:4" ht="15" x14ac:dyDescent="0.25">
      <c r="A1560" s="281">
        <v>92606</v>
      </c>
      <c r="B1560" s="281" t="s">
        <v>2873</v>
      </c>
      <c r="C1560" s="281" t="s">
        <v>39</v>
      </c>
      <c r="D1560" s="282">
        <v>911.96</v>
      </c>
    </row>
    <row r="1561" spans="1:4" ht="15" x14ac:dyDescent="0.25">
      <c r="A1561" s="281">
        <v>92608</v>
      </c>
      <c r="B1561" s="281" t="s">
        <v>2874</v>
      </c>
      <c r="C1561" s="281" t="s">
        <v>39</v>
      </c>
      <c r="D1561" s="283">
        <v>1134.99</v>
      </c>
    </row>
    <row r="1562" spans="1:4" ht="15" x14ac:dyDescent="0.25">
      <c r="A1562" s="281">
        <v>92610</v>
      </c>
      <c r="B1562" s="281" t="s">
        <v>2875</v>
      </c>
      <c r="C1562" s="281" t="s">
        <v>39</v>
      </c>
      <c r="D1562" s="283">
        <v>1251.05</v>
      </c>
    </row>
    <row r="1563" spans="1:4" ht="15" x14ac:dyDescent="0.25">
      <c r="A1563" s="281">
        <v>92612</v>
      </c>
      <c r="B1563" s="281" t="s">
        <v>2876</v>
      </c>
      <c r="C1563" s="281" t="s">
        <v>39</v>
      </c>
      <c r="D1563" s="283">
        <v>1414.25</v>
      </c>
    </row>
    <row r="1564" spans="1:4" ht="15" x14ac:dyDescent="0.25">
      <c r="A1564" s="281">
        <v>92614</v>
      </c>
      <c r="B1564" s="281" t="s">
        <v>2877</v>
      </c>
      <c r="C1564" s="281" t="s">
        <v>39</v>
      </c>
      <c r="D1564" s="283">
        <v>1589.77</v>
      </c>
    </row>
    <row r="1565" spans="1:4" ht="15" x14ac:dyDescent="0.25">
      <c r="A1565" s="281">
        <v>92616</v>
      </c>
      <c r="B1565" s="281" t="s">
        <v>2878</v>
      </c>
      <c r="C1565" s="281" t="s">
        <v>39</v>
      </c>
      <c r="D1565" s="283">
        <v>1815.95</v>
      </c>
    </row>
    <row r="1566" spans="1:4" ht="15" x14ac:dyDescent="0.25">
      <c r="A1566" s="281">
        <v>92618</v>
      </c>
      <c r="B1566" s="281" t="s">
        <v>2879</v>
      </c>
      <c r="C1566" s="281" t="s">
        <v>39</v>
      </c>
      <c r="D1566" s="283">
        <v>1932</v>
      </c>
    </row>
    <row r="1567" spans="1:4" ht="15" x14ac:dyDescent="0.25">
      <c r="A1567" s="281">
        <v>92620</v>
      </c>
      <c r="B1567" s="281" t="s">
        <v>2880</v>
      </c>
      <c r="C1567" s="281" t="s">
        <v>39</v>
      </c>
      <c r="D1567" s="283">
        <v>2048.0500000000002</v>
      </c>
    </row>
    <row r="1568" spans="1:4" ht="15" x14ac:dyDescent="0.25">
      <c r="A1568" s="281">
        <v>100357</v>
      </c>
      <c r="B1568" s="281" t="s">
        <v>2881</v>
      </c>
      <c r="C1568" s="281" t="s">
        <v>39</v>
      </c>
      <c r="D1568" s="283">
        <v>1178.23</v>
      </c>
    </row>
    <row r="1569" spans="1:4" ht="15" x14ac:dyDescent="0.25">
      <c r="A1569" s="281">
        <v>100358</v>
      </c>
      <c r="B1569" s="281" t="s">
        <v>2882</v>
      </c>
      <c r="C1569" s="281" t="s">
        <v>39</v>
      </c>
      <c r="D1569" s="283">
        <v>1602.71</v>
      </c>
    </row>
    <row r="1570" spans="1:4" ht="15" x14ac:dyDescent="0.25">
      <c r="A1570" s="281">
        <v>100359</v>
      </c>
      <c r="B1570" s="281" t="s">
        <v>2883</v>
      </c>
      <c r="C1570" s="281" t="s">
        <v>39</v>
      </c>
      <c r="D1570" s="283">
        <v>1683.67</v>
      </c>
    </row>
    <row r="1571" spans="1:4" ht="15" x14ac:dyDescent="0.25">
      <c r="A1571" s="281">
        <v>100360</v>
      </c>
      <c r="B1571" s="281" t="s">
        <v>2884</v>
      </c>
      <c r="C1571" s="281" t="s">
        <v>39</v>
      </c>
      <c r="D1571" s="283">
        <v>1867.81</v>
      </c>
    </row>
    <row r="1572" spans="1:4" ht="15" x14ac:dyDescent="0.25">
      <c r="A1572" s="281">
        <v>100361</v>
      </c>
      <c r="B1572" s="281" t="s">
        <v>2885</v>
      </c>
      <c r="C1572" s="281" t="s">
        <v>39</v>
      </c>
      <c r="D1572" s="283">
        <v>2327.46</v>
      </c>
    </row>
    <row r="1573" spans="1:4" ht="15" x14ac:dyDescent="0.25">
      <c r="A1573" s="281">
        <v>100362</v>
      </c>
      <c r="B1573" s="281" t="s">
        <v>2886</v>
      </c>
      <c r="C1573" s="281" t="s">
        <v>39</v>
      </c>
      <c r="D1573" s="283">
        <v>3009.68</v>
      </c>
    </row>
    <row r="1574" spans="1:4" ht="15" x14ac:dyDescent="0.25">
      <c r="A1574" s="281">
        <v>100363</v>
      </c>
      <c r="B1574" s="281" t="s">
        <v>2887</v>
      </c>
      <c r="C1574" s="281" t="s">
        <v>39</v>
      </c>
      <c r="D1574" s="283">
        <v>3106.86</v>
      </c>
    </row>
    <row r="1575" spans="1:4" ht="15" x14ac:dyDescent="0.25">
      <c r="A1575" s="281">
        <v>100364</v>
      </c>
      <c r="B1575" s="281" t="s">
        <v>2888</v>
      </c>
      <c r="C1575" s="281" t="s">
        <v>39</v>
      </c>
      <c r="D1575" s="283">
        <v>3378.96</v>
      </c>
    </row>
    <row r="1576" spans="1:4" ht="15" x14ac:dyDescent="0.25">
      <c r="A1576" s="281">
        <v>100365</v>
      </c>
      <c r="B1576" s="281" t="s">
        <v>2889</v>
      </c>
      <c r="C1576" s="281" t="s">
        <v>39</v>
      </c>
      <c r="D1576" s="283">
        <v>3897.19</v>
      </c>
    </row>
    <row r="1577" spans="1:4" ht="15" x14ac:dyDescent="0.25">
      <c r="A1577" s="281">
        <v>100366</v>
      </c>
      <c r="B1577" s="281" t="s">
        <v>2890</v>
      </c>
      <c r="C1577" s="281" t="s">
        <v>39</v>
      </c>
      <c r="D1577" s="283">
        <v>4164.32</v>
      </c>
    </row>
    <row r="1578" spans="1:4" ht="15" x14ac:dyDescent="0.25">
      <c r="A1578" s="281">
        <v>100367</v>
      </c>
      <c r="B1578" s="281" t="s">
        <v>2891</v>
      </c>
      <c r="C1578" s="281" t="s">
        <v>39</v>
      </c>
      <c r="D1578" s="283">
        <v>1146.5</v>
      </c>
    </row>
    <row r="1579" spans="1:4" ht="15" x14ac:dyDescent="0.25">
      <c r="A1579" s="281">
        <v>100368</v>
      </c>
      <c r="B1579" s="281" t="s">
        <v>2892</v>
      </c>
      <c r="C1579" s="281" t="s">
        <v>39</v>
      </c>
      <c r="D1579" s="283">
        <v>1563.56</v>
      </c>
    </row>
    <row r="1580" spans="1:4" ht="15" x14ac:dyDescent="0.25">
      <c r="A1580" s="281">
        <v>100369</v>
      </c>
      <c r="B1580" s="281" t="s">
        <v>2893</v>
      </c>
      <c r="C1580" s="281" t="s">
        <v>39</v>
      </c>
      <c r="D1580" s="283">
        <v>1644.53</v>
      </c>
    </row>
    <row r="1581" spans="1:4" ht="15" x14ac:dyDescent="0.25">
      <c r="A1581" s="281">
        <v>100370</v>
      </c>
      <c r="B1581" s="281" t="s">
        <v>2894</v>
      </c>
      <c r="C1581" s="281" t="s">
        <v>39</v>
      </c>
      <c r="D1581" s="283">
        <v>1949.93</v>
      </c>
    </row>
    <row r="1582" spans="1:4" ht="15" x14ac:dyDescent="0.25">
      <c r="A1582" s="281">
        <v>100371</v>
      </c>
      <c r="B1582" s="281" t="s">
        <v>2895</v>
      </c>
      <c r="C1582" s="281" t="s">
        <v>39</v>
      </c>
      <c r="D1582" s="283">
        <v>2223.08</v>
      </c>
    </row>
    <row r="1583" spans="1:4" ht="15" x14ac:dyDescent="0.25">
      <c r="A1583" s="281">
        <v>100372</v>
      </c>
      <c r="B1583" s="281" t="s">
        <v>2896</v>
      </c>
      <c r="C1583" s="281" t="s">
        <v>39</v>
      </c>
      <c r="D1583" s="283">
        <v>2830.84</v>
      </c>
    </row>
    <row r="1584" spans="1:4" ht="15" x14ac:dyDescent="0.25">
      <c r="A1584" s="281">
        <v>100373</v>
      </c>
      <c r="B1584" s="281" t="s">
        <v>2897</v>
      </c>
      <c r="C1584" s="281" t="s">
        <v>39</v>
      </c>
      <c r="D1584" s="283">
        <v>2929.11</v>
      </c>
    </row>
    <row r="1585" spans="1:4" ht="15" x14ac:dyDescent="0.25">
      <c r="A1585" s="281">
        <v>100374</v>
      </c>
      <c r="B1585" s="281" t="s">
        <v>2898</v>
      </c>
      <c r="C1585" s="281" t="s">
        <v>39</v>
      </c>
      <c r="D1585" s="283">
        <v>3146.29</v>
      </c>
    </row>
    <row r="1586" spans="1:4" ht="15" x14ac:dyDescent="0.25">
      <c r="A1586" s="281">
        <v>100375</v>
      </c>
      <c r="B1586" s="281" t="s">
        <v>2899</v>
      </c>
      <c r="C1586" s="281" t="s">
        <v>39</v>
      </c>
      <c r="D1586" s="283">
        <v>3548.85</v>
      </c>
    </row>
    <row r="1587" spans="1:4" ht="15" x14ac:dyDescent="0.25">
      <c r="A1587" s="281">
        <v>100376</v>
      </c>
      <c r="B1587" s="281" t="s">
        <v>2900</v>
      </c>
      <c r="C1587" s="281" t="s">
        <v>39</v>
      </c>
      <c r="D1587" s="283">
        <v>3469.63</v>
      </c>
    </row>
    <row r="1588" spans="1:4" ht="15" x14ac:dyDescent="0.25">
      <c r="A1588" s="281">
        <v>100377</v>
      </c>
      <c r="B1588" s="281" t="s">
        <v>2901</v>
      </c>
      <c r="C1588" s="281" t="s">
        <v>49</v>
      </c>
      <c r="D1588" s="282">
        <v>11.67</v>
      </c>
    </row>
    <row r="1589" spans="1:4" ht="15" x14ac:dyDescent="0.25">
      <c r="A1589" s="281">
        <v>100378</v>
      </c>
      <c r="B1589" s="281" t="s">
        <v>2902</v>
      </c>
      <c r="C1589" s="281" t="s">
        <v>49</v>
      </c>
      <c r="D1589" s="282">
        <v>10.8</v>
      </c>
    </row>
    <row r="1590" spans="1:4" ht="15" x14ac:dyDescent="0.25">
      <c r="A1590" s="281">
        <v>100382</v>
      </c>
      <c r="B1590" s="281" t="s">
        <v>2903</v>
      </c>
      <c r="C1590" s="281" t="s">
        <v>1804</v>
      </c>
      <c r="D1590" s="282">
        <v>25.65</v>
      </c>
    </row>
    <row r="1591" spans="1:4" ht="15" x14ac:dyDescent="0.25">
      <c r="A1591" s="281">
        <v>104314</v>
      </c>
      <c r="B1591" s="281" t="s">
        <v>2904</v>
      </c>
      <c r="C1591" s="281" t="s">
        <v>49</v>
      </c>
      <c r="D1591" s="282">
        <v>10.96</v>
      </c>
    </row>
    <row r="1592" spans="1:4" ht="15" x14ac:dyDescent="0.25">
      <c r="A1592" s="281">
        <v>94444</v>
      </c>
      <c r="B1592" s="281" t="s">
        <v>2905</v>
      </c>
      <c r="C1592" s="281" t="s">
        <v>1804</v>
      </c>
      <c r="D1592" s="282">
        <v>690.01</v>
      </c>
    </row>
    <row r="1593" spans="1:4" ht="15" x14ac:dyDescent="0.25">
      <c r="A1593" s="281">
        <v>104482</v>
      </c>
      <c r="B1593" s="281" t="s">
        <v>2906</v>
      </c>
      <c r="C1593" s="281" t="s">
        <v>225</v>
      </c>
      <c r="D1593" s="282">
        <v>38.520000000000003</v>
      </c>
    </row>
    <row r="1594" spans="1:4" ht="15" x14ac:dyDescent="0.25">
      <c r="A1594" s="281">
        <v>104184</v>
      </c>
      <c r="B1594" s="281" t="s">
        <v>2907</v>
      </c>
      <c r="C1594" s="281" t="s">
        <v>39</v>
      </c>
      <c r="D1594" s="282">
        <v>39.369999999999997</v>
      </c>
    </row>
    <row r="1595" spans="1:4" ht="15" x14ac:dyDescent="0.25">
      <c r="A1595" s="281">
        <v>104185</v>
      </c>
      <c r="B1595" s="281" t="s">
        <v>2908</v>
      </c>
      <c r="C1595" s="281" t="s">
        <v>39</v>
      </c>
      <c r="D1595" s="282">
        <v>32.56</v>
      </c>
    </row>
    <row r="1596" spans="1:4" ht="15" x14ac:dyDescent="0.25">
      <c r="A1596" s="281">
        <v>104189</v>
      </c>
      <c r="B1596" s="281" t="s">
        <v>2909</v>
      </c>
      <c r="C1596" s="281" t="s">
        <v>1822</v>
      </c>
      <c r="D1596" s="282">
        <v>132.19</v>
      </c>
    </row>
    <row r="1597" spans="1:4" ht="15" x14ac:dyDescent="0.25">
      <c r="A1597" s="281">
        <v>104190</v>
      </c>
      <c r="B1597" s="281" t="s">
        <v>2910</v>
      </c>
      <c r="C1597" s="281" t="s">
        <v>39</v>
      </c>
      <c r="D1597" s="282">
        <v>848.17</v>
      </c>
    </row>
    <row r="1598" spans="1:4" ht="15" x14ac:dyDescent="0.25">
      <c r="A1598" s="281">
        <v>102661</v>
      </c>
      <c r="B1598" s="281" t="s">
        <v>2911</v>
      </c>
      <c r="C1598" s="281" t="s">
        <v>44</v>
      </c>
      <c r="D1598" s="282">
        <v>34.229999999999997</v>
      </c>
    </row>
    <row r="1599" spans="1:4" ht="15" x14ac:dyDescent="0.25">
      <c r="A1599" s="281">
        <v>102662</v>
      </c>
      <c r="B1599" s="281" t="s">
        <v>2912</v>
      </c>
      <c r="C1599" s="281" t="s">
        <v>44</v>
      </c>
      <c r="D1599" s="282">
        <v>87.47</v>
      </c>
    </row>
    <row r="1600" spans="1:4" ht="15" x14ac:dyDescent="0.25">
      <c r="A1600" s="281">
        <v>102663</v>
      </c>
      <c r="B1600" s="281" t="s">
        <v>2913</v>
      </c>
      <c r="C1600" s="281" t="s">
        <v>44</v>
      </c>
      <c r="D1600" s="282">
        <v>63.65</v>
      </c>
    </row>
    <row r="1601" spans="1:4" ht="15" x14ac:dyDescent="0.25">
      <c r="A1601" s="281">
        <v>102664</v>
      </c>
      <c r="B1601" s="281" t="s">
        <v>2914</v>
      </c>
      <c r="C1601" s="281" t="s">
        <v>44</v>
      </c>
      <c r="D1601" s="282">
        <v>45.56</v>
      </c>
    </row>
    <row r="1602" spans="1:4" ht="15" x14ac:dyDescent="0.25">
      <c r="A1602" s="281">
        <v>102665</v>
      </c>
      <c r="B1602" s="281" t="s">
        <v>2915</v>
      </c>
      <c r="C1602" s="281" t="s">
        <v>44</v>
      </c>
      <c r="D1602" s="282">
        <v>20.09</v>
      </c>
    </row>
    <row r="1603" spans="1:4" ht="15" x14ac:dyDescent="0.25">
      <c r="A1603" s="281">
        <v>102666</v>
      </c>
      <c r="B1603" s="281" t="s">
        <v>2916</v>
      </c>
      <c r="C1603" s="281" t="s">
        <v>44</v>
      </c>
      <c r="D1603" s="282">
        <v>58.28</v>
      </c>
    </row>
    <row r="1604" spans="1:4" ht="15" x14ac:dyDescent="0.25">
      <c r="A1604" s="281">
        <v>102668</v>
      </c>
      <c r="B1604" s="281" t="s">
        <v>2917</v>
      </c>
      <c r="C1604" s="281" t="s">
        <v>44</v>
      </c>
      <c r="D1604" s="282">
        <v>111.52</v>
      </c>
    </row>
    <row r="1605" spans="1:4" ht="15" x14ac:dyDescent="0.25">
      <c r="A1605" s="281">
        <v>102669</v>
      </c>
      <c r="B1605" s="281" t="s">
        <v>2918</v>
      </c>
      <c r="C1605" s="281" t="s">
        <v>44</v>
      </c>
      <c r="D1605" s="282">
        <v>87.91</v>
      </c>
    </row>
    <row r="1606" spans="1:4" ht="15" x14ac:dyDescent="0.25">
      <c r="A1606" s="281">
        <v>102670</v>
      </c>
      <c r="B1606" s="281" t="s">
        <v>2919</v>
      </c>
      <c r="C1606" s="281" t="s">
        <v>44</v>
      </c>
      <c r="D1606" s="282">
        <v>92.14</v>
      </c>
    </row>
    <row r="1607" spans="1:4" ht="15" x14ac:dyDescent="0.25">
      <c r="A1607" s="281">
        <v>102672</v>
      </c>
      <c r="B1607" s="281" t="s">
        <v>2920</v>
      </c>
      <c r="C1607" s="281" t="s">
        <v>44</v>
      </c>
      <c r="D1607" s="282">
        <v>160.09</v>
      </c>
    </row>
    <row r="1608" spans="1:4" ht="15" x14ac:dyDescent="0.25">
      <c r="A1608" s="281">
        <v>102673</v>
      </c>
      <c r="B1608" s="281" t="s">
        <v>2921</v>
      </c>
      <c r="C1608" s="281" t="s">
        <v>44</v>
      </c>
      <c r="D1608" s="282">
        <v>150.11000000000001</v>
      </c>
    </row>
    <row r="1609" spans="1:4" ht="15" x14ac:dyDescent="0.25">
      <c r="A1609" s="281">
        <v>102674</v>
      </c>
      <c r="B1609" s="281" t="s">
        <v>2922</v>
      </c>
      <c r="C1609" s="281" t="s">
        <v>44</v>
      </c>
      <c r="D1609" s="282">
        <v>99.87</v>
      </c>
    </row>
    <row r="1610" spans="1:4" ht="15" x14ac:dyDescent="0.25">
      <c r="A1610" s="281">
        <v>102676</v>
      </c>
      <c r="B1610" s="281" t="s">
        <v>2923</v>
      </c>
      <c r="C1610" s="281" t="s">
        <v>44</v>
      </c>
      <c r="D1610" s="282">
        <v>156.74</v>
      </c>
    </row>
    <row r="1611" spans="1:4" ht="15" x14ac:dyDescent="0.25">
      <c r="A1611" s="281">
        <v>102677</v>
      </c>
      <c r="B1611" s="281" t="s">
        <v>2924</v>
      </c>
      <c r="C1611" s="281" t="s">
        <v>44</v>
      </c>
      <c r="D1611" s="282">
        <v>135.63</v>
      </c>
    </row>
    <row r="1612" spans="1:4" ht="15" x14ac:dyDescent="0.25">
      <c r="A1612" s="281">
        <v>102678</v>
      </c>
      <c r="B1612" s="281" t="s">
        <v>2925</v>
      </c>
      <c r="C1612" s="281" t="s">
        <v>44</v>
      </c>
      <c r="D1612" s="282">
        <v>121.43</v>
      </c>
    </row>
    <row r="1613" spans="1:4" ht="15" x14ac:dyDescent="0.25">
      <c r="A1613" s="281">
        <v>102679</v>
      </c>
      <c r="B1613" s="281" t="s">
        <v>2926</v>
      </c>
      <c r="C1613" s="281" t="s">
        <v>44</v>
      </c>
      <c r="D1613" s="282">
        <v>129.93</v>
      </c>
    </row>
    <row r="1614" spans="1:4" ht="15" x14ac:dyDescent="0.25">
      <c r="A1614" s="281">
        <v>102680</v>
      </c>
      <c r="B1614" s="281" t="s">
        <v>2927</v>
      </c>
      <c r="C1614" s="281" t="s">
        <v>44</v>
      </c>
      <c r="D1614" s="282">
        <v>135.47</v>
      </c>
    </row>
    <row r="1615" spans="1:4" ht="15" x14ac:dyDescent="0.25">
      <c r="A1615" s="281">
        <v>102681</v>
      </c>
      <c r="B1615" s="281" t="s">
        <v>2928</v>
      </c>
      <c r="C1615" s="281" t="s">
        <v>44</v>
      </c>
      <c r="D1615" s="282">
        <v>192.33</v>
      </c>
    </row>
    <row r="1616" spans="1:4" ht="15" x14ac:dyDescent="0.25">
      <c r="A1616" s="281">
        <v>102683</v>
      </c>
      <c r="B1616" s="281" t="s">
        <v>2929</v>
      </c>
      <c r="C1616" s="281" t="s">
        <v>44</v>
      </c>
      <c r="D1616" s="282">
        <v>175.8</v>
      </c>
    </row>
    <row r="1617" spans="1:4" ht="15" x14ac:dyDescent="0.25">
      <c r="A1617" s="281">
        <v>102684</v>
      </c>
      <c r="B1617" s="281" t="s">
        <v>2930</v>
      </c>
      <c r="C1617" s="281" t="s">
        <v>44</v>
      </c>
      <c r="D1617" s="282">
        <v>143.94999999999999</v>
      </c>
    </row>
    <row r="1618" spans="1:4" ht="15" x14ac:dyDescent="0.25">
      <c r="A1618" s="281">
        <v>102685</v>
      </c>
      <c r="B1618" s="281" t="s">
        <v>2931</v>
      </c>
      <c r="C1618" s="281" t="s">
        <v>44</v>
      </c>
      <c r="D1618" s="282">
        <v>200.83</v>
      </c>
    </row>
    <row r="1619" spans="1:4" ht="15" x14ac:dyDescent="0.25">
      <c r="A1619" s="281">
        <v>102687</v>
      </c>
      <c r="B1619" s="281" t="s">
        <v>2932</v>
      </c>
      <c r="C1619" s="281" t="s">
        <v>44</v>
      </c>
      <c r="D1619" s="282">
        <v>179.95</v>
      </c>
    </row>
    <row r="1620" spans="1:4" ht="15" x14ac:dyDescent="0.25">
      <c r="A1620" s="281">
        <v>102688</v>
      </c>
      <c r="B1620" s="281" t="s">
        <v>2933</v>
      </c>
      <c r="C1620" s="281" t="s">
        <v>44</v>
      </c>
      <c r="D1620" s="282">
        <v>40.869999999999997</v>
      </c>
    </row>
    <row r="1621" spans="1:4" ht="15" x14ac:dyDescent="0.25">
      <c r="A1621" s="281">
        <v>102689</v>
      </c>
      <c r="B1621" s="281" t="s">
        <v>2934</v>
      </c>
      <c r="C1621" s="281" t="s">
        <v>44</v>
      </c>
      <c r="D1621" s="282">
        <v>91.25</v>
      </c>
    </row>
    <row r="1622" spans="1:4" ht="15" x14ac:dyDescent="0.25">
      <c r="A1622" s="281">
        <v>102690</v>
      </c>
      <c r="B1622" s="281" t="s">
        <v>2935</v>
      </c>
      <c r="C1622" s="281" t="s">
        <v>44</v>
      </c>
      <c r="D1622" s="282">
        <v>64.91</v>
      </c>
    </row>
    <row r="1623" spans="1:4" ht="15" x14ac:dyDescent="0.25">
      <c r="A1623" s="281">
        <v>102693</v>
      </c>
      <c r="B1623" s="281" t="s">
        <v>2936</v>
      </c>
      <c r="C1623" s="281" t="s">
        <v>44</v>
      </c>
      <c r="D1623" s="282">
        <v>115.3</v>
      </c>
    </row>
    <row r="1624" spans="1:4" ht="15" x14ac:dyDescent="0.25">
      <c r="A1624" s="281">
        <v>102694</v>
      </c>
      <c r="B1624" s="281" t="s">
        <v>2937</v>
      </c>
      <c r="C1624" s="281" t="s">
        <v>44</v>
      </c>
      <c r="D1624" s="282">
        <v>71.2</v>
      </c>
    </row>
    <row r="1625" spans="1:4" ht="15" x14ac:dyDescent="0.25">
      <c r="A1625" s="281">
        <v>102696</v>
      </c>
      <c r="B1625" s="281" t="s">
        <v>2938</v>
      </c>
      <c r="C1625" s="281" t="s">
        <v>44</v>
      </c>
      <c r="D1625" s="282">
        <v>121.6</v>
      </c>
    </row>
    <row r="1626" spans="1:4" ht="15" x14ac:dyDescent="0.25">
      <c r="A1626" s="281">
        <v>102697</v>
      </c>
      <c r="B1626" s="281" t="s">
        <v>2939</v>
      </c>
      <c r="C1626" s="281" t="s">
        <v>44</v>
      </c>
      <c r="D1626" s="282">
        <v>102.42</v>
      </c>
    </row>
    <row r="1627" spans="1:4" ht="15" x14ac:dyDescent="0.25">
      <c r="A1627" s="281">
        <v>102703</v>
      </c>
      <c r="B1627" s="281" t="s">
        <v>2940</v>
      </c>
      <c r="C1627" s="281" t="s">
        <v>44</v>
      </c>
      <c r="D1627" s="282">
        <v>152.82</v>
      </c>
    </row>
    <row r="1628" spans="1:4" ht="15" x14ac:dyDescent="0.25">
      <c r="A1628" s="281">
        <v>102704</v>
      </c>
      <c r="B1628" s="281" t="s">
        <v>2941</v>
      </c>
      <c r="C1628" s="281" t="s">
        <v>44</v>
      </c>
      <c r="D1628" s="282">
        <v>13.21</v>
      </c>
    </row>
    <row r="1629" spans="1:4" ht="15" x14ac:dyDescent="0.25">
      <c r="A1629" s="281">
        <v>102705</v>
      </c>
      <c r="B1629" s="281" t="s">
        <v>2942</v>
      </c>
      <c r="C1629" s="281" t="s">
        <v>44</v>
      </c>
      <c r="D1629" s="282">
        <v>62.3</v>
      </c>
    </row>
    <row r="1630" spans="1:4" ht="15" x14ac:dyDescent="0.25">
      <c r="A1630" s="281">
        <v>102707</v>
      </c>
      <c r="B1630" s="281" t="s">
        <v>2943</v>
      </c>
      <c r="C1630" s="281" t="s">
        <v>44</v>
      </c>
      <c r="D1630" s="282">
        <v>46.05</v>
      </c>
    </row>
    <row r="1631" spans="1:4" ht="15" x14ac:dyDescent="0.25">
      <c r="A1631" s="281">
        <v>102708</v>
      </c>
      <c r="B1631" s="281" t="s">
        <v>2944</v>
      </c>
      <c r="C1631" s="281" t="s">
        <v>39</v>
      </c>
      <c r="D1631" s="282">
        <v>27.38</v>
      </c>
    </row>
    <row r="1632" spans="1:4" ht="15" x14ac:dyDescent="0.25">
      <c r="A1632" s="281">
        <v>102710</v>
      </c>
      <c r="B1632" s="281" t="s">
        <v>2945</v>
      </c>
      <c r="C1632" s="281" t="s">
        <v>39</v>
      </c>
      <c r="D1632" s="282">
        <v>65.77</v>
      </c>
    </row>
    <row r="1633" spans="1:4" ht="15" x14ac:dyDescent="0.25">
      <c r="A1633" s="281">
        <v>102711</v>
      </c>
      <c r="B1633" s="281" t="s">
        <v>2946</v>
      </c>
      <c r="C1633" s="281" t="s">
        <v>39</v>
      </c>
      <c r="D1633" s="282">
        <v>83.79</v>
      </c>
    </row>
    <row r="1634" spans="1:4" ht="15" x14ac:dyDescent="0.25">
      <c r="A1634" s="281">
        <v>102712</v>
      </c>
      <c r="B1634" s="281" t="s">
        <v>2947</v>
      </c>
      <c r="C1634" s="281" t="s">
        <v>1804</v>
      </c>
      <c r="D1634" s="282">
        <v>9.93</v>
      </c>
    </row>
    <row r="1635" spans="1:4" ht="15" x14ac:dyDescent="0.25">
      <c r="A1635" s="281">
        <v>102713</v>
      </c>
      <c r="B1635" s="281" t="s">
        <v>2948</v>
      </c>
      <c r="C1635" s="281" t="s">
        <v>1804</v>
      </c>
      <c r="D1635" s="282">
        <v>13.64</v>
      </c>
    </row>
    <row r="1636" spans="1:4" ht="15" x14ac:dyDescent="0.25">
      <c r="A1636" s="281">
        <v>102715</v>
      </c>
      <c r="B1636" s="281" t="s">
        <v>2949</v>
      </c>
      <c r="C1636" s="281" t="s">
        <v>1804</v>
      </c>
      <c r="D1636" s="282">
        <v>26.94</v>
      </c>
    </row>
    <row r="1637" spans="1:4" ht="15" x14ac:dyDescent="0.25">
      <c r="A1637" s="281">
        <v>102716</v>
      </c>
      <c r="B1637" s="281" t="s">
        <v>2950</v>
      </c>
      <c r="C1637" s="281" t="s">
        <v>1822</v>
      </c>
      <c r="D1637" s="282">
        <v>113.08</v>
      </c>
    </row>
    <row r="1638" spans="1:4" ht="15" x14ac:dyDescent="0.25">
      <c r="A1638" s="281">
        <v>102717</v>
      </c>
      <c r="B1638" s="281" t="s">
        <v>2951</v>
      </c>
      <c r="C1638" s="281" t="s">
        <v>1822</v>
      </c>
      <c r="D1638" s="282">
        <v>103.72</v>
      </c>
    </row>
    <row r="1639" spans="1:4" ht="15" x14ac:dyDescent="0.25">
      <c r="A1639" s="281">
        <v>102718</v>
      </c>
      <c r="B1639" s="281" t="s">
        <v>2952</v>
      </c>
      <c r="C1639" s="281" t="s">
        <v>1822</v>
      </c>
      <c r="D1639" s="282">
        <v>127.26</v>
      </c>
    </row>
    <row r="1640" spans="1:4" ht="15" x14ac:dyDescent="0.25">
      <c r="A1640" s="281">
        <v>102719</v>
      </c>
      <c r="B1640" s="281" t="s">
        <v>2953</v>
      </c>
      <c r="C1640" s="281" t="s">
        <v>1822</v>
      </c>
      <c r="D1640" s="282">
        <v>117.9</v>
      </c>
    </row>
    <row r="1641" spans="1:4" ht="15" x14ac:dyDescent="0.25">
      <c r="A1641" s="281">
        <v>102722</v>
      </c>
      <c r="B1641" s="281" t="s">
        <v>2954</v>
      </c>
      <c r="C1641" s="281" t="s">
        <v>44</v>
      </c>
      <c r="D1641" s="282">
        <v>57.1</v>
      </c>
    </row>
    <row r="1642" spans="1:4" ht="15" x14ac:dyDescent="0.25">
      <c r="A1642" s="281">
        <v>102723</v>
      </c>
      <c r="B1642" s="281" t="s">
        <v>2955</v>
      </c>
      <c r="C1642" s="281" t="s">
        <v>44</v>
      </c>
      <c r="D1642" s="282">
        <v>106.19</v>
      </c>
    </row>
    <row r="1643" spans="1:4" ht="15" x14ac:dyDescent="0.25">
      <c r="A1643" s="281">
        <v>102724</v>
      </c>
      <c r="B1643" s="281" t="s">
        <v>2956</v>
      </c>
      <c r="C1643" s="281" t="s">
        <v>39</v>
      </c>
      <c r="D1643" s="282">
        <v>31.65</v>
      </c>
    </row>
    <row r="1644" spans="1:4" ht="15" x14ac:dyDescent="0.25">
      <c r="A1644" s="281">
        <v>102725</v>
      </c>
      <c r="B1644" s="281" t="s">
        <v>2957</v>
      </c>
      <c r="C1644" s="281" t="s">
        <v>39</v>
      </c>
      <c r="D1644" s="282">
        <v>31</v>
      </c>
    </row>
    <row r="1645" spans="1:4" ht="15" x14ac:dyDescent="0.25">
      <c r="A1645" s="281">
        <v>102726</v>
      </c>
      <c r="B1645" s="281" t="s">
        <v>2958</v>
      </c>
      <c r="C1645" s="281" t="s">
        <v>39</v>
      </c>
      <c r="D1645" s="282">
        <v>29.06</v>
      </c>
    </row>
    <row r="1646" spans="1:4" ht="15" x14ac:dyDescent="0.25">
      <c r="A1646" s="281">
        <v>103653</v>
      </c>
      <c r="B1646" s="281" t="s">
        <v>2959</v>
      </c>
      <c r="C1646" s="281" t="s">
        <v>1804</v>
      </c>
      <c r="D1646" s="282">
        <v>32.17</v>
      </c>
    </row>
    <row r="1647" spans="1:4" ht="15" x14ac:dyDescent="0.25">
      <c r="A1647" s="281">
        <v>92743</v>
      </c>
      <c r="B1647" s="281" t="s">
        <v>2960</v>
      </c>
      <c r="C1647" s="281" t="s">
        <v>1822</v>
      </c>
      <c r="D1647" s="282">
        <v>604.85</v>
      </c>
    </row>
    <row r="1648" spans="1:4" ht="15" x14ac:dyDescent="0.25">
      <c r="A1648" s="281">
        <v>92744</v>
      </c>
      <c r="B1648" s="281" t="s">
        <v>2961</v>
      </c>
      <c r="C1648" s="281" t="s">
        <v>1822</v>
      </c>
      <c r="D1648" s="282">
        <v>543.36</v>
      </c>
    </row>
    <row r="1649" spans="1:4" ht="15" x14ac:dyDescent="0.25">
      <c r="A1649" s="281">
        <v>92745</v>
      </c>
      <c r="B1649" s="281" t="s">
        <v>2962</v>
      </c>
      <c r="C1649" s="281" t="s">
        <v>1822</v>
      </c>
      <c r="D1649" s="282">
        <v>734.56</v>
      </c>
    </row>
    <row r="1650" spans="1:4" ht="15" x14ac:dyDescent="0.25">
      <c r="A1650" s="281">
        <v>92746</v>
      </c>
      <c r="B1650" s="281" t="s">
        <v>2963</v>
      </c>
      <c r="C1650" s="281" t="s">
        <v>1822</v>
      </c>
      <c r="D1650" s="282">
        <v>651.28</v>
      </c>
    </row>
    <row r="1651" spans="1:4" ht="15" x14ac:dyDescent="0.25">
      <c r="A1651" s="281">
        <v>92747</v>
      </c>
      <c r="B1651" s="281" t="s">
        <v>2964</v>
      </c>
      <c r="C1651" s="281" t="s">
        <v>1822</v>
      </c>
      <c r="D1651" s="282">
        <v>816.25</v>
      </c>
    </row>
    <row r="1652" spans="1:4" ht="15" x14ac:dyDescent="0.25">
      <c r="A1652" s="281">
        <v>92748</v>
      </c>
      <c r="B1652" s="281" t="s">
        <v>2965</v>
      </c>
      <c r="C1652" s="281" t="s">
        <v>1822</v>
      </c>
      <c r="D1652" s="282">
        <v>716.73</v>
      </c>
    </row>
    <row r="1653" spans="1:4" ht="15" x14ac:dyDescent="0.25">
      <c r="A1653" s="281">
        <v>92749</v>
      </c>
      <c r="B1653" s="281" t="s">
        <v>2966</v>
      </c>
      <c r="C1653" s="281" t="s">
        <v>1822</v>
      </c>
      <c r="D1653" s="282">
        <v>858.92</v>
      </c>
    </row>
    <row r="1654" spans="1:4" ht="15" x14ac:dyDescent="0.25">
      <c r="A1654" s="281">
        <v>92750</v>
      </c>
      <c r="B1654" s="281" t="s">
        <v>2967</v>
      </c>
      <c r="C1654" s="281" t="s">
        <v>1822</v>
      </c>
      <c r="D1654" s="283">
        <v>1425.14</v>
      </c>
    </row>
    <row r="1655" spans="1:4" ht="15" x14ac:dyDescent="0.25">
      <c r="A1655" s="281">
        <v>92751</v>
      </c>
      <c r="B1655" s="281" t="s">
        <v>2968</v>
      </c>
      <c r="C1655" s="281" t="s">
        <v>1822</v>
      </c>
      <c r="D1655" s="283">
        <v>1755.94</v>
      </c>
    </row>
    <row r="1656" spans="1:4" ht="15" x14ac:dyDescent="0.25">
      <c r="A1656" s="281">
        <v>92752</v>
      </c>
      <c r="B1656" s="281" t="s">
        <v>2969</v>
      </c>
      <c r="C1656" s="281" t="s">
        <v>1822</v>
      </c>
      <c r="D1656" s="283">
        <v>2084.09</v>
      </c>
    </row>
    <row r="1657" spans="1:4" ht="15" x14ac:dyDescent="0.25">
      <c r="A1657" s="281">
        <v>92753</v>
      </c>
      <c r="B1657" s="281" t="s">
        <v>2970</v>
      </c>
      <c r="C1657" s="281" t="s">
        <v>1822</v>
      </c>
      <c r="D1657" s="282">
        <v>600.66</v>
      </c>
    </row>
    <row r="1658" spans="1:4" ht="15" x14ac:dyDescent="0.25">
      <c r="A1658" s="281">
        <v>92754</v>
      </c>
      <c r="B1658" s="281" t="s">
        <v>2971</v>
      </c>
      <c r="C1658" s="281" t="s">
        <v>1822</v>
      </c>
      <c r="D1658" s="282">
        <v>590.51</v>
      </c>
    </row>
    <row r="1659" spans="1:4" ht="15" x14ac:dyDescent="0.25">
      <c r="A1659" s="281">
        <v>92755</v>
      </c>
      <c r="B1659" s="281" t="s">
        <v>2972</v>
      </c>
      <c r="C1659" s="281" t="s">
        <v>1804</v>
      </c>
      <c r="D1659" s="282">
        <v>226.16</v>
      </c>
    </row>
    <row r="1660" spans="1:4" ht="15" x14ac:dyDescent="0.25">
      <c r="A1660" s="281">
        <v>92756</v>
      </c>
      <c r="B1660" s="281" t="s">
        <v>2973</v>
      </c>
      <c r="C1660" s="281" t="s">
        <v>1804</v>
      </c>
      <c r="D1660" s="282">
        <v>259.41000000000003</v>
      </c>
    </row>
    <row r="1661" spans="1:4" ht="15" x14ac:dyDescent="0.25">
      <c r="A1661" s="281">
        <v>92757</v>
      </c>
      <c r="B1661" s="281" t="s">
        <v>2974</v>
      </c>
      <c r="C1661" s="281" t="s">
        <v>1804</v>
      </c>
      <c r="D1661" s="282">
        <v>299.23</v>
      </c>
    </row>
    <row r="1662" spans="1:4" ht="15" x14ac:dyDescent="0.25">
      <c r="A1662" s="281">
        <v>92758</v>
      </c>
      <c r="B1662" s="281" t="s">
        <v>2975</v>
      </c>
      <c r="C1662" s="281" t="s">
        <v>1822</v>
      </c>
      <c r="D1662" s="282">
        <v>590.39</v>
      </c>
    </row>
    <row r="1663" spans="1:4" ht="15" x14ac:dyDescent="0.25">
      <c r="A1663" s="281">
        <v>91069</v>
      </c>
      <c r="B1663" s="281" t="s">
        <v>2976</v>
      </c>
      <c r="C1663" s="281" t="s">
        <v>1804</v>
      </c>
      <c r="D1663" s="282">
        <v>184.32</v>
      </c>
    </row>
    <row r="1664" spans="1:4" ht="15" x14ac:dyDescent="0.25">
      <c r="A1664" s="281">
        <v>91070</v>
      </c>
      <c r="B1664" s="281" t="s">
        <v>2977</v>
      </c>
      <c r="C1664" s="281" t="s">
        <v>1804</v>
      </c>
      <c r="D1664" s="282">
        <v>193.21</v>
      </c>
    </row>
    <row r="1665" spans="1:4" ht="15" x14ac:dyDescent="0.25">
      <c r="A1665" s="281">
        <v>91071</v>
      </c>
      <c r="B1665" s="281" t="s">
        <v>2978</v>
      </c>
      <c r="C1665" s="281" t="s">
        <v>1804</v>
      </c>
      <c r="D1665" s="282">
        <v>308.22000000000003</v>
      </c>
    </row>
    <row r="1666" spans="1:4" ht="15" x14ac:dyDescent="0.25">
      <c r="A1666" s="281">
        <v>91072</v>
      </c>
      <c r="B1666" s="281" t="s">
        <v>2979</v>
      </c>
      <c r="C1666" s="281" t="s">
        <v>1804</v>
      </c>
      <c r="D1666" s="282">
        <v>314.77</v>
      </c>
    </row>
    <row r="1667" spans="1:4" ht="15" x14ac:dyDescent="0.25">
      <c r="A1667" s="281">
        <v>91073</v>
      </c>
      <c r="B1667" s="281" t="s">
        <v>2980</v>
      </c>
      <c r="C1667" s="281" t="s">
        <v>1804</v>
      </c>
      <c r="D1667" s="282">
        <v>244.4</v>
      </c>
    </row>
    <row r="1668" spans="1:4" ht="15" x14ac:dyDescent="0.25">
      <c r="A1668" s="281">
        <v>91074</v>
      </c>
      <c r="B1668" s="281" t="s">
        <v>2981</v>
      </c>
      <c r="C1668" s="281" t="s">
        <v>1804</v>
      </c>
      <c r="D1668" s="282">
        <v>228.67</v>
      </c>
    </row>
    <row r="1669" spans="1:4" ht="15" x14ac:dyDescent="0.25">
      <c r="A1669" s="281">
        <v>91075</v>
      </c>
      <c r="B1669" s="281" t="s">
        <v>2982</v>
      </c>
      <c r="C1669" s="281" t="s">
        <v>1804</v>
      </c>
      <c r="D1669" s="282">
        <v>397.61</v>
      </c>
    </row>
    <row r="1670" spans="1:4" ht="15" x14ac:dyDescent="0.25">
      <c r="A1670" s="281">
        <v>91076</v>
      </c>
      <c r="B1670" s="281" t="s">
        <v>2983</v>
      </c>
      <c r="C1670" s="281" t="s">
        <v>1804</v>
      </c>
      <c r="D1670" s="282">
        <v>361.05</v>
      </c>
    </row>
    <row r="1671" spans="1:4" ht="15" x14ac:dyDescent="0.25">
      <c r="A1671" s="281">
        <v>91077</v>
      </c>
      <c r="B1671" s="281" t="s">
        <v>2984</v>
      </c>
      <c r="C1671" s="281" t="s">
        <v>1804</v>
      </c>
      <c r="D1671" s="282">
        <v>170.11</v>
      </c>
    </row>
    <row r="1672" spans="1:4" ht="15" x14ac:dyDescent="0.25">
      <c r="A1672" s="281">
        <v>91078</v>
      </c>
      <c r="B1672" s="281" t="s">
        <v>2985</v>
      </c>
      <c r="C1672" s="281" t="s">
        <v>1804</v>
      </c>
      <c r="D1672" s="282">
        <v>184.62</v>
      </c>
    </row>
    <row r="1673" spans="1:4" ht="15" x14ac:dyDescent="0.25">
      <c r="A1673" s="281">
        <v>91079</v>
      </c>
      <c r="B1673" s="281" t="s">
        <v>2986</v>
      </c>
      <c r="C1673" s="281" t="s">
        <v>1804</v>
      </c>
      <c r="D1673" s="282">
        <v>186.61</v>
      </c>
    </row>
    <row r="1674" spans="1:4" ht="15" x14ac:dyDescent="0.25">
      <c r="A1674" s="281">
        <v>91080</v>
      </c>
      <c r="B1674" s="281" t="s">
        <v>2987</v>
      </c>
      <c r="C1674" s="281" t="s">
        <v>1804</v>
      </c>
      <c r="D1674" s="282">
        <v>197.31</v>
      </c>
    </row>
    <row r="1675" spans="1:4" ht="15" x14ac:dyDescent="0.25">
      <c r="A1675" s="281">
        <v>91081</v>
      </c>
      <c r="B1675" s="281" t="s">
        <v>2988</v>
      </c>
      <c r="C1675" s="281" t="s">
        <v>1804</v>
      </c>
      <c r="D1675" s="282">
        <v>255.33</v>
      </c>
    </row>
    <row r="1676" spans="1:4" ht="15" x14ac:dyDescent="0.25">
      <c r="A1676" s="281">
        <v>91082</v>
      </c>
      <c r="B1676" s="281" t="s">
        <v>2989</v>
      </c>
      <c r="C1676" s="281" t="s">
        <v>1804</v>
      </c>
      <c r="D1676" s="282">
        <v>228.42</v>
      </c>
    </row>
    <row r="1677" spans="1:4" ht="15" x14ac:dyDescent="0.25">
      <c r="A1677" s="281">
        <v>91083</v>
      </c>
      <c r="B1677" s="281" t="s">
        <v>2990</v>
      </c>
      <c r="C1677" s="281" t="s">
        <v>1804</v>
      </c>
      <c r="D1677" s="282">
        <v>324.05</v>
      </c>
    </row>
    <row r="1678" spans="1:4" ht="15" x14ac:dyDescent="0.25">
      <c r="A1678" s="281">
        <v>91084</v>
      </c>
      <c r="B1678" s="281" t="s">
        <v>2991</v>
      </c>
      <c r="C1678" s="281" t="s">
        <v>1804</v>
      </c>
      <c r="D1678" s="282">
        <v>255.88</v>
      </c>
    </row>
    <row r="1679" spans="1:4" ht="15" x14ac:dyDescent="0.25">
      <c r="A1679" s="281">
        <v>91086</v>
      </c>
      <c r="B1679" s="281" t="s">
        <v>2992</v>
      </c>
      <c r="C1679" s="281" t="s">
        <v>1804</v>
      </c>
      <c r="D1679" s="282">
        <v>204.5</v>
      </c>
    </row>
    <row r="1680" spans="1:4" ht="15" x14ac:dyDescent="0.25">
      <c r="A1680" s="281">
        <v>91087</v>
      </c>
      <c r="B1680" s="281" t="s">
        <v>2993</v>
      </c>
      <c r="C1680" s="281" t="s">
        <v>1804</v>
      </c>
      <c r="D1680" s="282">
        <v>214.95</v>
      </c>
    </row>
    <row r="1681" spans="1:4" ht="15" x14ac:dyDescent="0.25">
      <c r="A1681" s="281">
        <v>91088</v>
      </c>
      <c r="B1681" s="281" t="s">
        <v>2994</v>
      </c>
      <c r="C1681" s="281" t="s">
        <v>1804</v>
      </c>
      <c r="D1681" s="282">
        <v>328.82</v>
      </c>
    </row>
    <row r="1682" spans="1:4" ht="15" x14ac:dyDescent="0.25">
      <c r="A1682" s="281">
        <v>91089</v>
      </c>
      <c r="B1682" s="281" t="s">
        <v>2995</v>
      </c>
      <c r="C1682" s="281" t="s">
        <v>1804</v>
      </c>
      <c r="D1682" s="282">
        <v>337.83</v>
      </c>
    </row>
    <row r="1683" spans="1:4" ht="15" x14ac:dyDescent="0.25">
      <c r="A1683" s="281">
        <v>91090</v>
      </c>
      <c r="B1683" s="281" t="s">
        <v>2996</v>
      </c>
      <c r="C1683" s="281" t="s">
        <v>1804</v>
      </c>
      <c r="D1683" s="282">
        <v>249.84</v>
      </c>
    </row>
    <row r="1684" spans="1:4" ht="15" x14ac:dyDescent="0.25">
      <c r="A1684" s="281">
        <v>91091</v>
      </c>
      <c r="B1684" s="281" t="s">
        <v>2997</v>
      </c>
      <c r="C1684" s="281" t="s">
        <v>1804</v>
      </c>
      <c r="D1684" s="282">
        <v>244.56</v>
      </c>
    </row>
    <row r="1685" spans="1:4" ht="15" x14ac:dyDescent="0.25">
      <c r="A1685" s="281">
        <v>91092</v>
      </c>
      <c r="B1685" s="281" t="s">
        <v>2998</v>
      </c>
      <c r="C1685" s="281" t="s">
        <v>1804</v>
      </c>
      <c r="D1685" s="282">
        <v>392.92</v>
      </c>
    </row>
    <row r="1686" spans="1:4" ht="15" x14ac:dyDescent="0.25">
      <c r="A1686" s="281">
        <v>91093</v>
      </c>
      <c r="B1686" s="281" t="s">
        <v>2999</v>
      </c>
      <c r="C1686" s="281" t="s">
        <v>1804</v>
      </c>
      <c r="D1686" s="282">
        <v>375.71</v>
      </c>
    </row>
    <row r="1687" spans="1:4" ht="15" x14ac:dyDescent="0.25">
      <c r="A1687" s="281">
        <v>91094</v>
      </c>
      <c r="B1687" s="281" t="s">
        <v>3000</v>
      </c>
      <c r="C1687" s="281" t="s">
        <v>1804</v>
      </c>
      <c r="D1687" s="282">
        <v>161.88</v>
      </c>
    </row>
    <row r="1688" spans="1:4" ht="15" x14ac:dyDescent="0.25">
      <c r="A1688" s="281">
        <v>91095</v>
      </c>
      <c r="B1688" s="281" t="s">
        <v>3001</v>
      </c>
      <c r="C1688" s="281" t="s">
        <v>1804</v>
      </c>
      <c r="D1688" s="282">
        <v>178.74</v>
      </c>
    </row>
    <row r="1689" spans="1:4" ht="15" x14ac:dyDescent="0.25">
      <c r="A1689" s="281">
        <v>91096</v>
      </c>
      <c r="B1689" s="281" t="s">
        <v>3002</v>
      </c>
      <c r="C1689" s="281" t="s">
        <v>1804</v>
      </c>
      <c r="D1689" s="282">
        <v>175.44</v>
      </c>
    </row>
    <row r="1690" spans="1:4" ht="15" x14ac:dyDescent="0.25">
      <c r="A1690" s="281">
        <v>91097</v>
      </c>
      <c r="B1690" s="281" t="s">
        <v>3003</v>
      </c>
      <c r="C1690" s="281" t="s">
        <v>1804</v>
      </c>
      <c r="D1690" s="282">
        <v>189.91</v>
      </c>
    </row>
    <row r="1691" spans="1:4" ht="15" x14ac:dyDescent="0.25">
      <c r="A1691" s="281">
        <v>91098</v>
      </c>
      <c r="B1691" s="281" t="s">
        <v>3004</v>
      </c>
      <c r="C1691" s="281" t="s">
        <v>1804</v>
      </c>
      <c r="D1691" s="282">
        <v>222.79</v>
      </c>
    </row>
    <row r="1692" spans="1:4" ht="15" x14ac:dyDescent="0.25">
      <c r="A1692" s="281">
        <v>91099</v>
      </c>
      <c r="B1692" s="281" t="s">
        <v>3005</v>
      </c>
      <c r="C1692" s="281" t="s">
        <v>1804</v>
      </c>
      <c r="D1692" s="282">
        <v>214.54</v>
      </c>
    </row>
    <row r="1693" spans="1:4" ht="15" x14ac:dyDescent="0.25">
      <c r="A1693" s="281">
        <v>91100</v>
      </c>
      <c r="B1693" s="281" t="s">
        <v>3006</v>
      </c>
      <c r="C1693" s="281" t="s">
        <v>1804</v>
      </c>
      <c r="D1693" s="282">
        <v>266.37</v>
      </c>
    </row>
    <row r="1694" spans="1:4" ht="15" x14ac:dyDescent="0.25">
      <c r="A1694" s="281">
        <v>91101</v>
      </c>
      <c r="B1694" s="281" t="s">
        <v>3007</v>
      </c>
      <c r="C1694" s="281" t="s">
        <v>1804</v>
      </c>
      <c r="D1694" s="282">
        <v>236.3</v>
      </c>
    </row>
    <row r="1695" spans="1:4" ht="15" x14ac:dyDescent="0.25">
      <c r="A1695" s="281">
        <v>93957</v>
      </c>
      <c r="B1695" s="281" t="s">
        <v>3008</v>
      </c>
      <c r="C1695" s="281" t="s">
        <v>44</v>
      </c>
      <c r="D1695" s="282">
        <v>341.5</v>
      </c>
    </row>
    <row r="1696" spans="1:4" ht="15" x14ac:dyDescent="0.25">
      <c r="A1696" s="281">
        <v>93959</v>
      </c>
      <c r="B1696" s="281" t="s">
        <v>3009</v>
      </c>
      <c r="C1696" s="281" t="s">
        <v>44</v>
      </c>
      <c r="D1696" s="282">
        <v>273.58</v>
      </c>
    </row>
    <row r="1697" spans="1:4" ht="15" x14ac:dyDescent="0.25">
      <c r="A1697" s="281">
        <v>93961</v>
      </c>
      <c r="B1697" s="281" t="s">
        <v>3010</v>
      </c>
      <c r="C1697" s="281" t="s">
        <v>44</v>
      </c>
      <c r="D1697" s="282">
        <v>245.04</v>
      </c>
    </row>
    <row r="1698" spans="1:4" ht="15" x14ac:dyDescent="0.25">
      <c r="A1698" s="281">
        <v>93967</v>
      </c>
      <c r="B1698" s="281" t="s">
        <v>3011</v>
      </c>
      <c r="C1698" s="281" t="s">
        <v>44</v>
      </c>
      <c r="D1698" s="282">
        <v>283.79000000000002</v>
      </c>
    </row>
    <row r="1699" spans="1:4" ht="15" x14ac:dyDescent="0.25">
      <c r="A1699" s="281">
        <v>93969</v>
      </c>
      <c r="B1699" s="281" t="s">
        <v>3012</v>
      </c>
      <c r="C1699" s="281" t="s">
        <v>44</v>
      </c>
      <c r="D1699" s="282">
        <v>227.1</v>
      </c>
    </row>
    <row r="1700" spans="1:4" ht="15" x14ac:dyDescent="0.25">
      <c r="A1700" s="281">
        <v>93971</v>
      </c>
      <c r="B1700" s="281" t="s">
        <v>3013</v>
      </c>
      <c r="C1700" s="281" t="s">
        <v>44</v>
      </c>
      <c r="D1700" s="282">
        <v>204.07</v>
      </c>
    </row>
    <row r="1701" spans="1:4" ht="15" x14ac:dyDescent="0.25">
      <c r="A1701" s="281">
        <v>95108</v>
      </c>
      <c r="B1701" s="281" t="s">
        <v>3014</v>
      </c>
      <c r="C1701" s="281" t="s">
        <v>39</v>
      </c>
      <c r="D1701" s="282">
        <v>39.97</v>
      </c>
    </row>
    <row r="1702" spans="1:4" ht="15" x14ac:dyDescent="0.25">
      <c r="A1702" s="281">
        <v>100332</v>
      </c>
      <c r="B1702" s="281" t="s">
        <v>3015</v>
      </c>
      <c r="C1702" s="281" t="s">
        <v>1804</v>
      </c>
      <c r="D1702" s="282">
        <v>836.25</v>
      </c>
    </row>
    <row r="1703" spans="1:4" ht="15" x14ac:dyDescent="0.25">
      <c r="A1703" s="281">
        <v>100333</v>
      </c>
      <c r="B1703" s="281" t="s">
        <v>3016</v>
      </c>
      <c r="C1703" s="281" t="s">
        <v>1804</v>
      </c>
      <c r="D1703" s="282">
        <v>516.29</v>
      </c>
    </row>
    <row r="1704" spans="1:4" ht="15" x14ac:dyDescent="0.25">
      <c r="A1704" s="281">
        <v>100334</v>
      </c>
      <c r="B1704" s="281" t="s">
        <v>3017</v>
      </c>
      <c r="C1704" s="281" t="s">
        <v>1804</v>
      </c>
      <c r="D1704" s="282">
        <v>662.33</v>
      </c>
    </row>
    <row r="1705" spans="1:4" ht="15" x14ac:dyDescent="0.25">
      <c r="A1705" s="281">
        <v>100335</v>
      </c>
      <c r="B1705" s="281" t="s">
        <v>3018</v>
      </c>
      <c r="C1705" s="281" t="s">
        <v>1804</v>
      </c>
      <c r="D1705" s="282">
        <v>422.37</v>
      </c>
    </row>
    <row r="1706" spans="1:4" ht="15" x14ac:dyDescent="0.25">
      <c r="A1706" s="281">
        <v>100341</v>
      </c>
      <c r="B1706" s="281" t="s">
        <v>3019</v>
      </c>
      <c r="C1706" s="281" t="s">
        <v>1804</v>
      </c>
      <c r="D1706" s="282">
        <v>39.450000000000003</v>
      </c>
    </row>
    <row r="1707" spans="1:4" ht="15" x14ac:dyDescent="0.25">
      <c r="A1707" s="281">
        <v>100342</v>
      </c>
      <c r="B1707" s="281" t="s">
        <v>3020</v>
      </c>
      <c r="C1707" s="281" t="s">
        <v>49</v>
      </c>
      <c r="D1707" s="282">
        <v>14.03</v>
      </c>
    </row>
    <row r="1708" spans="1:4" ht="15" x14ac:dyDescent="0.25">
      <c r="A1708" s="281">
        <v>100343</v>
      </c>
      <c r="B1708" s="281" t="s">
        <v>3021</v>
      </c>
      <c r="C1708" s="281" t="s">
        <v>49</v>
      </c>
      <c r="D1708" s="282">
        <v>12.92</v>
      </c>
    </row>
    <row r="1709" spans="1:4" ht="15" x14ac:dyDescent="0.25">
      <c r="A1709" s="281">
        <v>100344</v>
      </c>
      <c r="B1709" s="281" t="s">
        <v>3022</v>
      </c>
      <c r="C1709" s="281" t="s">
        <v>49</v>
      </c>
      <c r="D1709" s="282">
        <v>11.41</v>
      </c>
    </row>
    <row r="1710" spans="1:4" ht="15" x14ac:dyDescent="0.25">
      <c r="A1710" s="281">
        <v>100345</v>
      </c>
      <c r="B1710" s="281" t="s">
        <v>3023</v>
      </c>
      <c r="C1710" s="281" t="s">
        <v>49</v>
      </c>
      <c r="D1710" s="282">
        <v>9.58</v>
      </c>
    </row>
    <row r="1711" spans="1:4" ht="15" x14ac:dyDescent="0.25">
      <c r="A1711" s="281">
        <v>100346</v>
      </c>
      <c r="B1711" s="281" t="s">
        <v>3024</v>
      </c>
      <c r="C1711" s="281" t="s">
        <v>49</v>
      </c>
      <c r="D1711" s="282">
        <v>8.9600000000000009</v>
      </c>
    </row>
    <row r="1712" spans="1:4" ht="15" x14ac:dyDescent="0.25">
      <c r="A1712" s="281">
        <v>100347</v>
      </c>
      <c r="B1712" s="281" t="s">
        <v>3025</v>
      </c>
      <c r="C1712" s="281" t="s">
        <v>49</v>
      </c>
      <c r="D1712" s="282">
        <v>9.92</v>
      </c>
    </row>
    <row r="1713" spans="1:4" ht="15" x14ac:dyDescent="0.25">
      <c r="A1713" s="281">
        <v>100348</v>
      </c>
      <c r="B1713" s="281" t="s">
        <v>3026</v>
      </c>
      <c r="C1713" s="281" t="s">
        <v>49</v>
      </c>
      <c r="D1713" s="282">
        <v>9.6300000000000008</v>
      </c>
    </row>
    <row r="1714" spans="1:4" ht="15" x14ac:dyDescent="0.25">
      <c r="A1714" s="281">
        <v>100349</v>
      </c>
      <c r="B1714" s="281" t="s">
        <v>3027</v>
      </c>
      <c r="C1714" s="281" t="s">
        <v>1822</v>
      </c>
      <c r="D1714" s="282">
        <v>577.49</v>
      </c>
    </row>
    <row r="1715" spans="1:4" ht="15" x14ac:dyDescent="0.25">
      <c r="A1715" s="281">
        <v>104841</v>
      </c>
      <c r="B1715" s="281" t="s">
        <v>3028</v>
      </c>
      <c r="C1715" s="281" t="s">
        <v>44</v>
      </c>
      <c r="D1715" s="282">
        <v>80.94</v>
      </c>
    </row>
    <row r="1716" spans="1:4" ht="15" x14ac:dyDescent="0.25">
      <c r="A1716" s="281">
        <v>104842</v>
      </c>
      <c r="B1716" s="281" t="s">
        <v>3029</v>
      </c>
      <c r="C1716" s="281" t="s">
        <v>44</v>
      </c>
      <c r="D1716" s="282">
        <v>68.55</v>
      </c>
    </row>
    <row r="1717" spans="1:4" ht="15" x14ac:dyDescent="0.25">
      <c r="A1717" s="281">
        <v>104843</v>
      </c>
      <c r="B1717" s="281" t="s">
        <v>3030</v>
      </c>
      <c r="C1717" s="281" t="s">
        <v>44</v>
      </c>
      <c r="D1717" s="282">
        <v>112.61</v>
      </c>
    </row>
    <row r="1718" spans="1:4" ht="15" x14ac:dyDescent="0.25">
      <c r="A1718" s="281">
        <v>104844</v>
      </c>
      <c r="B1718" s="281" t="s">
        <v>3031</v>
      </c>
      <c r="C1718" s="281" t="s">
        <v>44</v>
      </c>
      <c r="D1718" s="282">
        <v>89.77</v>
      </c>
    </row>
    <row r="1719" spans="1:4" ht="15" x14ac:dyDescent="0.25">
      <c r="A1719" s="281">
        <v>104845</v>
      </c>
      <c r="B1719" s="281" t="s">
        <v>3032</v>
      </c>
      <c r="C1719" s="281" t="s">
        <v>44</v>
      </c>
      <c r="D1719" s="282">
        <v>128.94999999999999</v>
      </c>
    </row>
    <row r="1720" spans="1:4" ht="15" x14ac:dyDescent="0.25">
      <c r="A1720" s="281">
        <v>104846</v>
      </c>
      <c r="B1720" s="281" t="s">
        <v>3033</v>
      </c>
      <c r="C1720" s="281" t="s">
        <v>44</v>
      </c>
      <c r="D1720" s="282">
        <v>102.88</v>
      </c>
    </row>
    <row r="1721" spans="1:4" ht="15" x14ac:dyDescent="0.25">
      <c r="A1721" s="281">
        <v>104847</v>
      </c>
      <c r="B1721" s="281" t="s">
        <v>3034</v>
      </c>
      <c r="C1721" s="281" t="s">
        <v>44</v>
      </c>
      <c r="D1721" s="282">
        <v>86.84</v>
      </c>
    </row>
    <row r="1722" spans="1:4" ht="15" x14ac:dyDescent="0.25">
      <c r="A1722" s="281">
        <v>104848</v>
      </c>
      <c r="B1722" s="281" t="s">
        <v>3035</v>
      </c>
      <c r="C1722" s="281" t="s">
        <v>44</v>
      </c>
      <c r="D1722" s="282">
        <v>65.569999999999993</v>
      </c>
    </row>
    <row r="1723" spans="1:4" ht="15" x14ac:dyDescent="0.25">
      <c r="A1723" s="281">
        <v>104849</v>
      </c>
      <c r="B1723" s="281" t="s">
        <v>3036</v>
      </c>
      <c r="C1723" s="281" t="s">
        <v>44</v>
      </c>
      <c r="D1723" s="282">
        <v>55.69</v>
      </c>
    </row>
    <row r="1724" spans="1:4" ht="15" x14ac:dyDescent="0.25">
      <c r="A1724" s="281">
        <v>104850</v>
      </c>
      <c r="B1724" s="281" t="s">
        <v>3037</v>
      </c>
      <c r="C1724" s="281" t="s">
        <v>44</v>
      </c>
      <c r="D1724" s="282">
        <v>49.03</v>
      </c>
    </row>
    <row r="1725" spans="1:4" ht="15" x14ac:dyDescent="0.25">
      <c r="A1725" s="281">
        <v>104851</v>
      </c>
      <c r="B1725" s="281" t="s">
        <v>3038</v>
      </c>
      <c r="C1725" s="281" t="s">
        <v>44</v>
      </c>
      <c r="D1725" s="282">
        <v>73.19</v>
      </c>
    </row>
    <row r="1726" spans="1:4" ht="15" x14ac:dyDescent="0.25">
      <c r="A1726" s="281">
        <v>104852</v>
      </c>
      <c r="B1726" s="281" t="s">
        <v>3039</v>
      </c>
      <c r="C1726" s="281" t="s">
        <v>44</v>
      </c>
      <c r="D1726" s="282">
        <v>61.8</v>
      </c>
    </row>
    <row r="1727" spans="1:4" ht="15" x14ac:dyDescent="0.25">
      <c r="A1727" s="281">
        <v>104853</v>
      </c>
      <c r="B1727" s="281" t="s">
        <v>3040</v>
      </c>
      <c r="C1727" s="281" t="s">
        <v>44</v>
      </c>
      <c r="D1727" s="282">
        <v>54.17</v>
      </c>
    </row>
    <row r="1728" spans="1:4" ht="15" x14ac:dyDescent="0.25">
      <c r="A1728" s="281">
        <v>104854</v>
      </c>
      <c r="B1728" s="281" t="s">
        <v>3041</v>
      </c>
      <c r="C1728" s="281" t="s">
        <v>44</v>
      </c>
      <c r="D1728" s="282">
        <v>70.88</v>
      </c>
    </row>
    <row r="1729" spans="1:4" ht="15" x14ac:dyDescent="0.25">
      <c r="A1729" s="281">
        <v>104855</v>
      </c>
      <c r="B1729" s="281" t="s">
        <v>3042</v>
      </c>
      <c r="C1729" s="281" t="s">
        <v>44</v>
      </c>
      <c r="D1729" s="282">
        <v>61.74</v>
      </c>
    </row>
    <row r="1730" spans="1:4" ht="15" x14ac:dyDescent="0.25">
      <c r="A1730" s="281">
        <v>104876</v>
      </c>
      <c r="B1730" s="281" t="s">
        <v>3043</v>
      </c>
      <c r="C1730" s="281" t="s">
        <v>39</v>
      </c>
      <c r="D1730" s="282">
        <v>25.79</v>
      </c>
    </row>
    <row r="1731" spans="1:4" ht="15" x14ac:dyDescent="0.25">
      <c r="A1731" s="281">
        <v>104877</v>
      </c>
      <c r="B1731" s="281" t="s">
        <v>3044</v>
      </c>
      <c r="C1731" s="281" t="s">
        <v>39</v>
      </c>
      <c r="D1731" s="282">
        <v>646.91999999999996</v>
      </c>
    </row>
    <row r="1732" spans="1:4" ht="15" x14ac:dyDescent="0.25">
      <c r="A1732" s="281">
        <v>104878</v>
      </c>
      <c r="B1732" s="281" t="s">
        <v>3045</v>
      </c>
      <c r="C1732" s="281" t="s">
        <v>39</v>
      </c>
      <c r="D1732" s="283">
        <v>2349.3200000000002</v>
      </c>
    </row>
    <row r="1733" spans="1:4" ht="15" x14ac:dyDescent="0.25">
      <c r="A1733" s="281">
        <v>104879</v>
      </c>
      <c r="B1733" s="281" t="s">
        <v>3046</v>
      </c>
      <c r="C1733" s="281" t="s">
        <v>44</v>
      </c>
      <c r="D1733" s="282">
        <v>75.930000000000007</v>
      </c>
    </row>
    <row r="1734" spans="1:4" ht="15" x14ac:dyDescent="0.25">
      <c r="A1734" s="281">
        <v>104880</v>
      </c>
      <c r="B1734" s="281" t="s">
        <v>3047</v>
      </c>
      <c r="C1734" s="281" t="s">
        <v>44</v>
      </c>
      <c r="D1734" s="282">
        <v>84.53</v>
      </c>
    </row>
    <row r="1735" spans="1:4" ht="15" x14ac:dyDescent="0.25">
      <c r="A1735" s="281">
        <v>104886</v>
      </c>
      <c r="B1735" s="281" t="s">
        <v>3048</v>
      </c>
      <c r="C1735" s="281" t="s">
        <v>44</v>
      </c>
      <c r="D1735" s="282">
        <v>47.23</v>
      </c>
    </row>
    <row r="1736" spans="1:4" ht="15" x14ac:dyDescent="0.25">
      <c r="A1736" s="281">
        <v>104887</v>
      </c>
      <c r="B1736" s="281" t="s">
        <v>3049</v>
      </c>
      <c r="C1736" s="281" t="s">
        <v>44</v>
      </c>
      <c r="D1736" s="282">
        <v>41.06</v>
      </c>
    </row>
    <row r="1737" spans="1:4" ht="15" x14ac:dyDescent="0.25">
      <c r="A1737" s="281">
        <v>104888</v>
      </c>
      <c r="B1737" s="281" t="s">
        <v>3050</v>
      </c>
      <c r="C1737" s="281" t="s">
        <v>44</v>
      </c>
      <c r="D1737" s="282">
        <v>36.9</v>
      </c>
    </row>
    <row r="1738" spans="1:4" ht="15" x14ac:dyDescent="0.25">
      <c r="A1738" s="281">
        <v>104889</v>
      </c>
      <c r="B1738" s="281" t="s">
        <v>3051</v>
      </c>
      <c r="C1738" s="281" t="s">
        <v>44</v>
      </c>
      <c r="D1738" s="282">
        <v>55.49</v>
      </c>
    </row>
    <row r="1739" spans="1:4" ht="15" x14ac:dyDescent="0.25">
      <c r="A1739" s="281">
        <v>104890</v>
      </c>
      <c r="B1739" s="281" t="s">
        <v>3052</v>
      </c>
      <c r="C1739" s="281" t="s">
        <v>44</v>
      </c>
      <c r="D1739" s="282">
        <v>47.71</v>
      </c>
    </row>
    <row r="1740" spans="1:4" ht="15" x14ac:dyDescent="0.25">
      <c r="A1740" s="281">
        <v>104891</v>
      </c>
      <c r="B1740" s="281" t="s">
        <v>3053</v>
      </c>
      <c r="C1740" s="281" t="s">
        <v>44</v>
      </c>
      <c r="D1740" s="282">
        <v>42.5</v>
      </c>
    </row>
    <row r="1741" spans="1:4" ht="15" x14ac:dyDescent="0.25">
      <c r="A1741" s="281">
        <v>104892</v>
      </c>
      <c r="B1741" s="281" t="s">
        <v>3054</v>
      </c>
      <c r="C1741" s="281" t="s">
        <v>44</v>
      </c>
      <c r="D1741" s="282">
        <v>101.61</v>
      </c>
    </row>
    <row r="1742" spans="1:4" ht="15" x14ac:dyDescent="0.25">
      <c r="A1742" s="281">
        <v>102989</v>
      </c>
      <c r="B1742" s="281" t="s">
        <v>3055</v>
      </c>
      <c r="C1742" s="281" t="s">
        <v>44</v>
      </c>
      <c r="D1742" s="282">
        <v>40.14</v>
      </c>
    </row>
    <row r="1743" spans="1:4" ht="15" x14ac:dyDescent="0.25">
      <c r="A1743" s="281">
        <v>102990</v>
      </c>
      <c r="B1743" s="281" t="s">
        <v>3056</v>
      </c>
      <c r="C1743" s="281" t="s">
        <v>44</v>
      </c>
      <c r="D1743" s="282">
        <v>48.67</v>
      </c>
    </row>
    <row r="1744" spans="1:4" ht="15" x14ac:dyDescent="0.25">
      <c r="A1744" s="281">
        <v>102991</v>
      </c>
      <c r="B1744" s="281" t="s">
        <v>3057</v>
      </c>
      <c r="C1744" s="281" t="s">
        <v>44</v>
      </c>
      <c r="D1744" s="282">
        <v>62.96</v>
      </c>
    </row>
    <row r="1745" spans="1:4" ht="15" x14ac:dyDescent="0.25">
      <c r="A1745" s="281">
        <v>102992</v>
      </c>
      <c r="B1745" s="281" t="s">
        <v>3058</v>
      </c>
      <c r="C1745" s="281" t="s">
        <v>44</v>
      </c>
      <c r="D1745" s="282">
        <v>91.66</v>
      </c>
    </row>
    <row r="1746" spans="1:4" ht="15" x14ac:dyDescent="0.25">
      <c r="A1746" s="281">
        <v>102993</v>
      </c>
      <c r="B1746" s="281" t="s">
        <v>3059</v>
      </c>
      <c r="C1746" s="281" t="s">
        <v>44</v>
      </c>
      <c r="D1746" s="282">
        <v>119.5</v>
      </c>
    </row>
    <row r="1747" spans="1:4" ht="15" x14ac:dyDescent="0.25">
      <c r="A1747" s="281">
        <v>102994</v>
      </c>
      <c r="B1747" s="281" t="s">
        <v>3060</v>
      </c>
      <c r="C1747" s="281" t="s">
        <v>44</v>
      </c>
      <c r="D1747" s="282">
        <v>201.47</v>
      </c>
    </row>
    <row r="1748" spans="1:4" ht="15" x14ac:dyDescent="0.25">
      <c r="A1748" s="281">
        <v>102995</v>
      </c>
      <c r="B1748" s="281" t="s">
        <v>3061</v>
      </c>
      <c r="C1748" s="281" t="s">
        <v>44</v>
      </c>
      <c r="D1748" s="282">
        <v>49.35</v>
      </c>
    </row>
    <row r="1749" spans="1:4" ht="15" x14ac:dyDescent="0.25">
      <c r="A1749" s="281">
        <v>102996</v>
      </c>
      <c r="B1749" s="281" t="s">
        <v>3062</v>
      </c>
      <c r="C1749" s="281" t="s">
        <v>44</v>
      </c>
      <c r="D1749" s="282">
        <v>69.59</v>
      </c>
    </row>
    <row r="1750" spans="1:4" ht="15" x14ac:dyDescent="0.25">
      <c r="A1750" s="281">
        <v>102997</v>
      </c>
      <c r="B1750" s="281" t="s">
        <v>3063</v>
      </c>
      <c r="C1750" s="281" t="s">
        <v>44</v>
      </c>
      <c r="D1750" s="282">
        <v>91.66</v>
      </c>
    </row>
    <row r="1751" spans="1:4" ht="15" x14ac:dyDescent="0.25">
      <c r="A1751" s="281">
        <v>102998</v>
      </c>
      <c r="B1751" s="281" t="s">
        <v>3064</v>
      </c>
      <c r="C1751" s="281" t="s">
        <v>44</v>
      </c>
      <c r="D1751" s="282">
        <v>88.05</v>
      </c>
    </row>
    <row r="1752" spans="1:4" ht="15" x14ac:dyDescent="0.25">
      <c r="A1752" s="281">
        <v>102999</v>
      </c>
      <c r="B1752" s="281" t="s">
        <v>3065</v>
      </c>
      <c r="C1752" s="281" t="s">
        <v>44</v>
      </c>
      <c r="D1752" s="282">
        <v>111.31</v>
      </c>
    </row>
    <row r="1753" spans="1:4" ht="15" x14ac:dyDescent="0.25">
      <c r="A1753" s="281">
        <v>103000</v>
      </c>
      <c r="B1753" s="281" t="s">
        <v>3066</v>
      </c>
      <c r="C1753" s="281" t="s">
        <v>44</v>
      </c>
      <c r="D1753" s="282">
        <v>111.77</v>
      </c>
    </row>
    <row r="1754" spans="1:4" ht="15" x14ac:dyDescent="0.25">
      <c r="A1754" s="281">
        <v>103001</v>
      </c>
      <c r="B1754" s="281" t="s">
        <v>3067</v>
      </c>
      <c r="C1754" s="281" t="s">
        <v>39</v>
      </c>
      <c r="D1754" s="282">
        <v>244.59</v>
      </c>
    </row>
    <row r="1755" spans="1:4" ht="15" x14ac:dyDescent="0.25">
      <c r="A1755" s="281">
        <v>103002</v>
      </c>
      <c r="B1755" s="281" t="s">
        <v>3068</v>
      </c>
      <c r="C1755" s="281" t="s">
        <v>39</v>
      </c>
      <c r="D1755" s="282">
        <v>304.24</v>
      </c>
    </row>
    <row r="1756" spans="1:4" ht="15" x14ac:dyDescent="0.25">
      <c r="A1756" s="281">
        <v>103003</v>
      </c>
      <c r="B1756" s="281" t="s">
        <v>3069</v>
      </c>
      <c r="C1756" s="281" t="s">
        <v>39</v>
      </c>
      <c r="D1756" s="282">
        <v>423.63</v>
      </c>
    </row>
    <row r="1757" spans="1:4" ht="15" x14ac:dyDescent="0.25">
      <c r="A1757" s="281">
        <v>103005</v>
      </c>
      <c r="B1757" s="281" t="s">
        <v>3070</v>
      </c>
      <c r="C1757" s="281" t="s">
        <v>39</v>
      </c>
      <c r="D1757" s="282">
        <v>602.29</v>
      </c>
    </row>
    <row r="1758" spans="1:4" ht="15" x14ac:dyDescent="0.25">
      <c r="A1758" s="281">
        <v>103006</v>
      </c>
      <c r="B1758" s="281" t="s">
        <v>3071</v>
      </c>
      <c r="C1758" s="281" t="s">
        <v>39</v>
      </c>
      <c r="D1758" s="282">
        <v>825.42</v>
      </c>
    </row>
    <row r="1759" spans="1:4" ht="15" x14ac:dyDescent="0.25">
      <c r="A1759" s="281">
        <v>103007</v>
      </c>
      <c r="B1759" s="281" t="s">
        <v>3072</v>
      </c>
      <c r="C1759" s="281" t="s">
        <v>39</v>
      </c>
      <c r="D1759" s="283">
        <v>1096.26</v>
      </c>
    </row>
    <row r="1760" spans="1:4" ht="15" x14ac:dyDescent="0.25">
      <c r="A1760" s="281">
        <v>97933</v>
      </c>
      <c r="B1760" s="281" t="s">
        <v>3073</v>
      </c>
      <c r="C1760" s="281" t="s">
        <v>39</v>
      </c>
      <c r="D1760" s="283">
        <v>1065.95</v>
      </c>
    </row>
    <row r="1761" spans="1:4" ht="15" x14ac:dyDescent="0.25">
      <c r="A1761" s="281">
        <v>97934</v>
      </c>
      <c r="B1761" s="281" t="s">
        <v>3074</v>
      </c>
      <c r="C1761" s="281" t="s">
        <v>39</v>
      </c>
      <c r="D1761" s="283">
        <v>2286</v>
      </c>
    </row>
    <row r="1762" spans="1:4" ht="15" x14ac:dyDescent="0.25">
      <c r="A1762" s="281">
        <v>97935</v>
      </c>
      <c r="B1762" s="281" t="s">
        <v>3075</v>
      </c>
      <c r="C1762" s="281" t="s">
        <v>39</v>
      </c>
      <c r="D1762" s="282">
        <v>871.35</v>
      </c>
    </row>
    <row r="1763" spans="1:4" ht="15" x14ac:dyDescent="0.25">
      <c r="A1763" s="281">
        <v>97936</v>
      </c>
      <c r="B1763" s="281" t="s">
        <v>3076</v>
      </c>
      <c r="C1763" s="281" t="s">
        <v>39</v>
      </c>
      <c r="D1763" s="283">
        <v>1923.4</v>
      </c>
    </row>
    <row r="1764" spans="1:4" ht="15" x14ac:dyDescent="0.25">
      <c r="A1764" s="281">
        <v>97947</v>
      </c>
      <c r="B1764" s="281" t="s">
        <v>3077</v>
      </c>
      <c r="C1764" s="281" t="s">
        <v>39</v>
      </c>
      <c r="D1764" s="283">
        <v>1807.58</v>
      </c>
    </row>
    <row r="1765" spans="1:4" ht="15" x14ac:dyDescent="0.25">
      <c r="A1765" s="281">
        <v>97948</v>
      </c>
      <c r="B1765" s="281" t="s">
        <v>3078</v>
      </c>
      <c r="C1765" s="281" t="s">
        <v>39</v>
      </c>
      <c r="D1765" s="283">
        <v>3321.25</v>
      </c>
    </row>
    <row r="1766" spans="1:4" ht="15" x14ac:dyDescent="0.25">
      <c r="A1766" s="281">
        <v>97949</v>
      </c>
      <c r="B1766" s="281" t="s">
        <v>3079</v>
      </c>
      <c r="C1766" s="281" t="s">
        <v>39</v>
      </c>
      <c r="D1766" s="283">
        <v>1812.06</v>
      </c>
    </row>
    <row r="1767" spans="1:4" ht="15" x14ac:dyDescent="0.25">
      <c r="A1767" s="281">
        <v>97950</v>
      </c>
      <c r="B1767" s="281" t="s">
        <v>3080</v>
      </c>
      <c r="C1767" s="281" t="s">
        <v>39</v>
      </c>
      <c r="D1767" s="283">
        <v>3175.13</v>
      </c>
    </row>
    <row r="1768" spans="1:4" ht="15" x14ac:dyDescent="0.25">
      <c r="A1768" s="281">
        <v>97951</v>
      </c>
      <c r="B1768" s="281" t="s">
        <v>3081</v>
      </c>
      <c r="C1768" s="281" t="s">
        <v>39</v>
      </c>
      <c r="D1768" s="283">
        <v>2898.67</v>
      </c>
    </row>
    <row r="1769" spans="1:4" ht="15" x14ac:dyDescent="0.25">
      <c r="A1769" s="281">
        <v>97952</v>
      </c>
      <c r="B1769" s="281" t="s">
        <v>3082</v>
      </c>
      <c r="C1769" s="281" t="s">
        <v>39</v>
      </c>
      <c r="D1769" s="283">
        <v>4990.8500000000004</v>
      </c>
    </row>
    <row r="1770" spans="1:4" ht="15" x14ac:dyDescent="0.25">
      <c r="A1770" s="281">
        <v>97953</v>
      </c>
      <c r="B1770" s="281" t="s">
        <v>3083</v>
      </c>
      <c r="C1770" s="281" t="s">
        <v>39</v>
      </c>
      <c r="D1770" s="283">
        <v>1380.23</v>
      </c>
    </row>
    <row r="1771" spans="1:4" ht="15" x14ac:dyDescent="0.25">
      <c r="A1771" s="281">
        <v>97955</v>
      </c>
      <c r="B1771" s="281" t="s">
        <v>3084</v>
      </c>
      <c r="C1771" s="281" t="s">
        <v>39</v>
      </c>
      <c r="D1771" s="283">
        <v>2929</v>
      </c>
    </row>
    <row r="1772" spans="1:4" ht="15" x14ac:dyDescent="0.25">
      <c r="A1772" s="281">
        <v>97956</v>
      </c>
      <c r="B1772" s="281" t="s">
        <v>3085</v>
      </c>
      <c r="C1772" s="281" t="s">
        <v>39</v>
      </c>
      <c r="D1772" s="283">
        <v>1447.93</v>
      </c>
    </row>
    <row r="1773" spans="1:4" ht="15" x14ac:dyDescent="0.25">
      <c r="A1773" s="281">
        <v>97957</v>
      </c>
      <c r="B1773" s="281" t="s">
        <v>3086</v>
      </c>
      <c r="C1773" s="281" t="s">
        <v>39</v>
      </c>
      <c r="D1773" s="283">
        <v>2588.58</v>
      </c>
    </row>
    <row r="1774" spans="1:4" ht="15" x14ac:dyDescent="0.25">
      <c r="A1774" s="281">
        <v>97961</v>
      </c>
      <c r="B1774" s="281" t="s">
        <v>3087</v>
      </c>
      <c r="C1774" s="281" t="s">
        <v>39</v>
      </c>
      <c r="D1774" s="283">
        <v>2371.25</v>
      </c>
    </row>
    <row r="1775" spans="1:4" ht="15" x14ac:dyDescent="0.25">
      <c r="A1775" s="281">
        <v>97973</v>
      </c>
      <c r="B1775" s="281" t="s">
        <v>3088</v>
      </c>
      <c r="C1775" s="281" t="s">
        <v>39</v>
      </c>
      <c r="D1775" s="283">
        <v>4397.88</v>
      </c>
    </row>
    <row r="1776" spans="1:4" ht="15" x14ac:dyDescent="0.25">
      <c r="A1776" s="281">
        <v>97974</v>
      </c>
      <c r="B1776" s="281" t="s">
        <v>3089</v>
      </c>
      <c r="C1776" s="281" t="s">
        <v>39</v>
      </c>
      <c r="D1776" s="282">
        <v>465.3</v>
      </c>
    </row>
    <row r="1777" spans="1:4" ht="15" x14ac:dyDescent="0.25">
      <c r="A1777" s="281">
        <v>97975</v>
      </c>
      <c r="B1777" s="281" t="s">
        <v>3090</v>
      </c>
      <c r="C1777" s="281" t="s">
        <v>39</v>
      </c>
      <c r="D1777" s="282">
        <v>611.61</v>
      </c>
    </row>
    <row r="1778" spans="1:4" ht="15" x14ac:dyDescent="0.25">
      <c r="A1778" s="281">
        <v>97976</v>
      </c>
      <c r="B1778" s="281" t="s">
        <v>3091</v>
      </c>
      <c r="C1778" s="281" t="s">
        <v>39</v>
      </c>
      <c r="D1778" s="283">
        <v>1109.18</v>
      </c>
    </row>
    <row r="1779" spans="1:4" ht="15" x14ac:dyDescent="0.25">
      <c r="A1779" s="281">
        <v>97977</v>
      </c>
      <c r="B1779" s="281" t="s">
        <v>3092</v>
      </c>
      <c r="C1779" s="281" t="s">
        <v>39</v>
      </c>
      <c r="D1779" s="283">
        <v>1610.82</v>
      </c>
    </row>
    <row r="1780" spans="1:4" ht="15" x14ac:dyDescent="0.25">
      <c r="A1780" s="281">
        <v>97978</v>
      </c>
      <c r="B1780" s="281" t="s">
        <v>3093</v>
      </c>
      <c r="C1780" s="281" t="s">
        <v>39</v>
      </c>
      <c r="D1780" s="282">
        <v>933.76</v>
      </c>
    </row>
    <row r="1781" spans="1:4" ht="15" x14ac:dyDescent="0.25">
      <c r="A1781" s="281">
        <v>97980</v>
      </c>
      <c r="B1781" s="281" t="s">
        <v>3094</v>
      </c>
      <c r="C1781" s="281" t="s">
        <v>39</v>
      </c>
      <c r="D1781" s="283">
        <v>2054.6999999999998</v>
      </c>
    </row>
    <row r="1782" spans="1:4" ht="15" x14ac:dyDescent="0.25">
      <c r="A1782" s="281">
        <v>97981</v>
      </c>
      <c r="B1782" s="281" t="s">
        <v>3095</v>
      </c>
      <c r="C1782" s="281" t="s">
        <v>44</v>
      </c>
      <c r="D1782" s="283">
        <v>1240.08</v>
      </c>
    </row>
    <row r="1783" spans="1:4" ht="15" x14ac:dyDescent="0.25">
      <c r="A1783" s="281">
        <v>97983</v>
      </c>
      <c r="B1783" s="281" t="s">
        <v>3096</v>
      </c>
      <c r="C1783" s="281" t="s">
        <v>44</v>
      </c>
      <c r="D1783" s="282">
        <v>515.28</v>
      </c>
    </row>
    <row r="1784" spans="1:4" ht="15" x14ac:dyDescent="0.25">
      <c r="A1784" s="281">
        <v>97985</v>
      </c>
      <c r="B1784" s="281" t="s">
        <v>3097</v>
      </c>
      <c r="C1784" s="281" t="s">
        <v>44</v>
      </c>
      <c r="D1784" s="283">
        <v>1499.52</v>
      </c>
    </row>
    <row r="1785" spans="1:4" ht="15" x14ac:dyDescent="0.25">
      <c r="A1785" s="281">
        <v>97987</v>
      </c>
      <c r="B1785" s="281" t="s">
        <v>3098</v>
      </c>
      <c r="C1785" s="281" t="s">
        <v>44</v>
      </c>
      <c r="D1785" s="282">
        <v>684.99</v>
      </c>
    </row>
    <row r="1786" spans="1:4" ht="15" x14ac:dyDescent="0.25">
      <c r="A1786" s="281">
        <v>97988</v>
      </c>
      <c r="B1786" s="281" t="s">
        <v>3099</v>
      </c>
      <c r="C1786" s="281" t="s">
        <v>39</v>
      </c>
      <c r="D1786" s="283">
        <v>3001.03</v>
      </c>
    </row>
    <row r="1787" spans="1:4" ht="15" x14ac:dyDescent="0.25">
      <c r="A1787" s="281">
        <v>97989</v>
      </c>
      <c r="B1787" s="281" t="s">
        <v>3100</v>
      </c>
      <c r="C1787" s="281" t="s">
        <v>44</v>
      </c>
      <c r="D1787" s="283">
        <v>1758.92</v>
      </c>
    </row>
    <row r="1788" spans="1:4" ht="15" x14ac:dyDescent="0.25">
      <c r="A1788" s="281">
        <v>97991</v>
      </c>
      <c r="B1788" s="281" t="s">
        <v>3101</v>
      </c>
      <c r="C1788" s="281" t="s">
        <v>44</v>
      </c>
      <c r="D1788" s="282">
        <v>938.29</v>
      </c>
    </row>
    <row r="1789" spans="1:4" ht="15" x14ac:dyDescent="0.25">
      <c r="A1789" s="281">
        <v>97992</v>
      </c>
      <c r="B1789" s="281" t="s">
        <v>3102</v>
      </c>
      <c r="C1789" s="281" t="s">
        <v>39</v>
      </c>
      <c r="D1789" s="283">
        <v>3834.04</v>
      </c>
    </row>
    <row r="1790" spans="1:4" ht="15" x14ac:dyDescent="0.25">
      <c r="A1790" s="281">
        <v>97993</v>
      </c>
      <c r="B1790" s="281" t="s">
        <v>3103</v>
      </c>
      <c r="C1790" s="281" t="s">
        <v>44</v>
      </c>
      <c r="D1790" s="283">
        <v>2148.13</v>
      </c>
    </row>
    <row r="1791" spans="1:4" ht="15" x14ac:dyDescent="0.25">
      <c r="A1791" s="281">
        <v>97994</v>
      </c>
      <c r="B1791" s="281" t="s">
        <v>3104</v>
      </c>
      <c r="C1791" s="281" t="s">
        <v>39</v>
      </c>
      <c r="D1791" s="283">
        <v>2557.69</v>
      </c>
    </row>
    <row r="1792" spans="1:4" ht="15" x14ac:dyDescent="0.25">
      <c r="A1792" s="281">
        <v>97995</v>
      </c>
      <c r="B1792" s="281" t="s">
        <v>3105</v>
      </c>
      <c r="C1792" s="281" t="s">
        <v>44</v>
      </c>
      <c r="D1792" s="283">
        <v>1362.04</v>
      </c>
    </row>
    <row r="1793" spans="1:4" ht="15" x14ac:dyDescent="0.25">
      <c r="A1793" s="281">
        <v>97996</v>
      </c>
      <c r="B1793" s="281" t="s">
        <v>3106</v>
      </c>
      <c r="C1793" s="281" t="s">
        <v>39</v>
      </c>
      <c r="D1793" s="283">
        <v>3236.33</v>
      </c>
    </row>
    <row r="1794" spans="1:4" ht="15" x14ac:dyDescent="0.25">
      <c r="A1794" s="281">
        <v>97997</v>
      </c>
      <c r="B1794" s="281" t="s">
        <v>3107</v>
      </c>
      <c r="C1794" s="281" t="s">
        <v>44</v>
      </c>
      <c r="D1794" s="283">
        <v>1629.3</v>
      </c>
    </row>
    <row r="1795" spans="1:4" ht="15" x14ac:dyDescent="0.25">
      <c r="A1795" s="281">
        <v>97999</v>
      </c>
      <c r="B1795" s="281" t="s">
        <v>3108</v>
      </c>
      <c r="C1795" s="281" t="s">
        <v>44</v>
      </c>
      <c r="D1795" s="283">
        <v>1896.62</v>
      </c>
    </row>
    <row r="1796" spans="1:4" ht="15" x14ac:dyDescent="0.25">
      <c r="A1796" s="281">
        <v>98001</v>
      </c>
      <c r="B1796" s="281" t="s">
        <v>3109</v>
      </c>
      <c r="C1796" s="281" t="s">
        <v>44</v>
      </c>
      <c r="D1796" s="283">
        <v>2163.88</v>
      </c>
    </row>
    <row r="1797" spans="1:4" ht="15" x14ac:dyDescent="0.25">
      <c r="A1797" s="281">
        <v>98002</v>
      </c>
      <c r="B1797" s="281" t="s">
        <v>3110</v>
      </c>
      <c r="C1797" s="281" t="s">
        <v>39</v>
      </c>
      <c r="D1797" s="283">
        <v>5306.65</v>
      </c>
    </row>
    <row r="1798" spans="1:4" ht="15" x14ac:dyDescent="0.25">
      <c r="A1798" s="281">
        <v>98003</v>
      </c>
      <c r="B1798" s="281" t="s">
        <v>3111</v>
      </c>
      <c r="C1798" s="281" t="s">
        <v>44</v>
      </c>
      <c r="D1798" s="283">
        <v>2431.21</v>
      </c>
    </row>
    <row r="1799" spans="1:4" ht="15" x14ac:dyDescent="0.25">
      <c r="A1799" s="281">
        <v>98005</v>
      </c>
      <c r="B1799" s="281" t="s">
        <v>3112</v>
      </c>
      <c r="C1799" s="281" t="s">
        <v>44</v>
      </c>
      <c r="D1799" s="283">
        <v>2698.53</v>
      </c>
    </row>
    <row r="1800" spans="1:4" ht="15" x14ac:dyDescent="0.25">
      <c r="A1800" s="281">
        <v>98006</v>
      </c>
      <c r="B1800" s="281" t="s">
        <v>3113</v>
      </c>
      <c r="C1800" s="281" t="s">
        <v>39</v>
      </c>
      <c r="D1800" s="283">
        <v>6672.6</v>
      </c>
    </row>
    <row r="1801" spans="1:4" ht="15" x14ac:dyDescent="0.25">
      <c r="A1801" s="281">
        <v>98007</v>
      </c>
      <c r="B1801" s="281" t="s">
        <v>3114</v>
      </c>
      <c r="C1801" s="281" t="s">
        <v>44</v>
      </c>
      <c r="D1801" s="283">
        <v>2965.8</v>
      </c>
    </row>
    <row r="1802" spans="1:4" ht="15" x14ac:dyDescent="0.25">
      <c r="A1802" s="281">
        <v>98008</v>
      </c>
      <c r="B1802" s="281" t="s">
        <v>3115</v>
      </c>
      <c r="C1802" s="281" t="s">
        <v>39</v>
      </c>
      <c r="D1802" s="283">
        <v>3996.21</v>
      </c>
    </row>
    <row r="1803" spans="1:4" ht="15" x14ac:dyDescent="0.25">
      <c r="A1803" s="281">
        <v>98009</v>
      </c>
      <c r="B1803" s="281" t="s">
        <v>3116</v>
      </c>
      <c r="C1803" s="281" t="s">
        <v>44</v>
      </c>
      <c r="D1803" s="283">
        <v>1896.62</v>
      </c>
    </row>
    <row r="1804" spans="1:4" ht="15" x14ac:dyDescent="0.25">
      <c r="A1804" s="281">
        <v>98010</v>
      </c>
      <c r="B1804" s="281" t="s">
        <v>3117</v>
      </c>
      <c r="C1804" s="281" t="s">
        <v>39</v>
      </c>
      <c r="D1804" s="283">
        <v>4877.2700000000004</v>
      </c>
    </row>
    <row r="1805" spans="1:4" ht="15" x14ac:dyDescent="0.25">
      <c r="A1805" s="281">
        <v>98011</v>
      </c>
      <c r="B1805" s="281" t="s">
        <v>3118</v>
      </c>
      <c r="C1805" s="281" t="s">
        <v>44</v>
      </c>
      <c r="D1805" s="283">
        <v>2163.88</v>
      </c>
    </row>
    <row r="1806" spans="1:4" ht="15" x14ac:dyDescent="0.25">
      <c r="A1806" s="281">
        <v>98012</v>
      </c>
      <c r="B1806" s="281" t="s">
        <v>3119</v>
      </c>
      <c r="C1806" s="281" t="s">
        <v>39</v>
      </c>
      <c r="D1806" s="283">
        <v>5730.93</v>
      </c>
    </row>
    <row r="1807" spans="1:4" ht="15" x14ac:dyDescent="0.25">
      <c r="A1807" s="281">
        <v>98013</v>
      </c>
      <c r="B1807" s="281" t="s">
        <v>3120</v>
      </c>
      <c r="C1807" s="281" t="s">
        <v>44</v>
      </c>
      <c r="D1807" s="283">
        <v>2431.21</v>
      </c>
    </row>
    <row r="1808" spans="1:4" ht="15" x14ac:dyDescent="0.25">
      <c r="A1808" s="281">
        <v>98014</v>
      </c>
      <c r="B1808" s="281" t="s">
        <v>3121</v>
      </c>
      <c r="C1808" s="281" t="s">
        <v>39</v>
      </c>
      <c r="D1808" s="283">
        <v>6584.53</v>
      </c>
    </row>
    <row r="1809" spans="1:4" ht="15" x14ac:dyDescent="0.25">
      <c r="A1809" s="281">
        <v>98015</v>
      </c>
      <c r="B1809" s="281" t="s">
        <v>3122</v>
      </c>
      <c r="C1809" s="281" t="s">
        <v>44</v>
      </c>
      <c r="D1809" s="283">
        <v>2698.53</v>
      </c>
    </row>
    <row r="1810" spans="1:4" ht="15" x14ac:dyDescent="0.25">
      <c r="A1810" s="281">
        <v>98016</v>
      </c>
      <c r="B1810" s="281" t="s">
        <v>3123</v>
      </c>
      <c r="C1810" s="281" t="s">
        <v>39</v>
      </c>
      <c r="D1810" s="283">
        <v>7438.27</v>
      </c>
    </row>
    <row r="1811" spans="1:4" ht="15" x14ac:dyDescent="0.25">
      <c r="A1811" s="281">
        <v>98017</v>
      </c>
      <c r="B1811" s="281" t="s">
        <v>3124</v>
      </c>
      <c r="C1811" s="281" t="s">
        <v>44</v>
      </c>
      <c r="D1811" s="283">
        <v>2965.8</v>
      </c>
    </row>
    <row r="1812" spans="1:4" ht="15" x14ac:dyDescent="0.25">
      <c r="A1812" s="281">
        <v>98018</v>
      </c>
      <c r="B1812" s="281" t="s">
        <v>3125</v>
      </c>
      <c r="C1812" s="281" t="s">
        <v>39</v>
      </c>
      <c r="D1812" s="283">
        <v>8291.89</v>
      </c>
    </row>
    <row r="1813" spans="1:4" ht="15" x14ac:dyDescent="0.25">
      <c r="A1813" s="281">
        <v>98019</v>
      </c>
      <c r="B1813" s="281" t="s">
        <v>3126</v>
      </c>
      <c r="C1813" s="281" t="s">
        <v>44</v>
      </c>
      <c r="D1813" s="283">
        <v>3256.19</v>
      </c>
    </row>
    <row r="1814" spans="1:4" ht="15" x14ac:dyDescent="0.25">
      <c r="A1814" s="281">
        <v>98020</v>
      </c>
      <c r="B1814" s="281" t="s">
        <v>3127</v>
      </c>
      <c r="C1814" s="281" t="s">
        <v>39</v>
      </c>
      <c r="D1814" s="283">
        <v>5889.09</v>
      </c>
    </row>
    <row r="1815" spans="1:4" ht="15" x14ac:dyDescent="0.25">
      <c r="A1815" s="281">
        <v>98021</v>
      </c>
      <c r="B1815" s="281" t="s">
        <v>3128</v>
      </c>
      <c r="C1815" s="281" t="s">
        <v>44</v>
      </c>
      <c r="D1815" s="283">
        <v>2454.35</v>
      </c>
    </row>
    <row r="1816" spans="1:4" ht="15" x14ac:dyDescent="0.25">
      <c r="A1816" s="281">
        <v>98022</v>
      </c>
      <c r="B1816" s="281" t="s">
        <v>3129</v>
      </c>
      <c r="C1816" s="281" t="s">
        <v>39</v>
      </c>
      <c r="D1816" s="283">
        <v>6900.7</v>
      </c>
    </row>
    <row r="1817" spans="1:4" ht="15" x14ac:dyDescent="0.25">
      <c r="A1817" s="281">
        <v>98023</v>
      </c>
      <c r="B1817" s="281" t="s">
        <v>3130</v>
      </c>
      <c r="C1817" s="281" t="s">
        <v>44</v>
      </c>
      <c r="D1817" s="283">
        <v>2721.61</v>
      </c>
    </row>
    <row r="1818" spans="1:4" ht="15" x14ac:dyDescent="0.25">
      <c r="A1818" s="281">
        <v>98024</v>
      </c>
      <c r="B1818" s="281" t="s">
        <v>3131</v>
      </c>
      <c r="C1818" s="281" t="s">
        <v>39</v>
      </c>
      <c r="D1818" s="283">
        <v>7972.92</v>
      </c>
    </row>
    <row r="1819" spans="1:4" ht="15" x14ac:dyDescent="0.25">
      <c r="A1819" s="281">
        <v>98025</v>
      </c>
      <c r="B1819" s="281" t="s">
        <v>3132</v>
      </c>
      <c r="C1819" s="281" t="s">
        <v>44</v>
      </c>
      <c r="D1819" s="283">
        <v>2988.95</v>
      </c>
    </row>
    <row r="1820" spans="1:4" ht="15" x14ac:dyDescent="0.25">
      <c r="A1820" s="281">
        <v>98026</v>
      </c>
      <c r="B1820" s="281" t="s">
        <v>3133</v>
      </c>
      <c r="C1820" s="281" t="s">
        <v>39</v>
      </c>
      <c r="D1820" s="283">
        <v>8992.18</v>
      </c>
    </row>
    <row r="1821" spans="1:4" ht="15" x14ac:dyDescent="0.25">
      <c r="A1821" s="281">
        <v>98027</v>
      </c>
      <c r="B1821" s="281" t="s">
        <v>3134</v>
      </c>
      <c r="C1821" s="281" t="s">
        <v>44</v>
      </c>
      <c r="D1821" s="283">
        <v>3256.19</v>
      </c>
    </row>
    <row r="1822" spans="1:4" ht="15" x14ac:dyDescent="0.25">
      <c r="A1822" s="281">
        <v>98028</v>
      </c>
      <c r="B1822" s="281" t="s">
        <v>3135</v>
      </c>
      <c r="C1822" s="281" t="s">
        <v>39</v>
      </c>
      <c r="D1822" s="283">
        <v>10011.48</v>
      </c>
    </row>
    <row r="1823" spans="1:4" ht="15" x14ac:dyDescent="0.25">
      <c r="A1823" s="281">
        <v>98029</v>
      </c>
      <c r="B1823" s="281" t="s">
        <v>3136</v>
      </c>
      <c r="C1823" s="281" t="s">
        <v>44</v>
      </c>
      <c r="D1823" s="283">
        <v>3528.26</v>
      </c>
    </row>
    <row r="1824" spans="1:4" ht="15" x14ac:dyDescent="0.25">
      <c r="A1824" s="281">
        <v>98030</v>
      </c>
      <c r="B1824" s="281" t="s">
        <v>3137</v>
      </c>
      <c r="C1824" s="281" t="s">
        <v>39</v>
      </c>
      <c r="D1824" s="283">
        <v>8149.24</v>
      </c>
    </row>
    <row r="1825" spans="1:4" ht="15" x14ac:dyDescent="0.25">
      <c r="A1825" s="281">
        <v>98031</v>
      </c>
      <c r="B1825" s="281" t="s">
        <v>3138</v>
      </c>
      <c r="C1825" s="281" t="s">
        <v>44</v>
      </c>
      <c r="D1825" s="283">
        <v>2993.77</v>
      </c>
    </row>
    <row r="1826" spans="1:4" ht="15" x14ac:dyDescent="0.25">
      <c r="A1826" s="281">
        <v>98032</v>
      </c>
      <c r="B1826" s="281" t="s">
        <v>3139</v>
      </c>
      <c r="C1826" s="281" t="s">
        <v>39</v>
      </c>
      <c r="D1826" s="283">
        <v>9376.1</v>
      </c>
    </row>
    <row r="1827" spans="1:4" ht="15" x14ac:dyDescent="0.25">
      <c r="A1827" s="281">
        <v>98033</v>
      </c>
      <c r="B1827" s="281" t="s">
        <v>3140</v>
      </c>
      <c r="C1827" s="281" t="s">
        <v>44</v>
      </c>
      <c r="D1827" s="283">
        <v>3261.03</v>
      </c>
    </row>
    <row r="1828" spans="1:4" ht="15" x14ac:dyDescent="0.25">
      <c r="A1828" s="281">
        <v>98034</v>
      </c>
      <c r="B1828" s="281" t="s">
        <v>3141</v>
      </c>
      <c r="C1828" s="281" t="s">
        <v>39</v>
      </c>
      <c r="D1828" s="283">
        <v>10602.98</v>
      </c>
    </row>
    <row r="1829" spans="1:4" ht="15" x14ac:dyDescent="0.25">
      <c r="A1829" s="281">
        <v>98035</v>
      </c>
      <c r="B1829" s="281" t="s">
        <v>3142</v>
      </c>
      <c r="C1829" s="281" t="s">
        <v>44</v>
      </c>
      <c r="D1829" s="283">
        <v>3528.26</v>
      </c>
    </row>
    <row r="1830" spans="1:4" ht="15" x14ac:dyDescent="0.25">
      <c r="A1830" s="281">
        <v>98036</v>
      </c>
      <c r="B1830" s="281" t="s">
        <v>3143</v>
      </c>
      <c r="C1830" s="281" t="s">
        <v>39</v>
      </c>
      <c r="D1830" s="283">
        <v>11829.83</v>
      </c>
    </row>
    <row r="1831" spans="1:4" ht="15" x14ac:dyDescent="0.25">
      <c r="A1831" s="281">
        <v>98037</v>
      </c>
      <c r="B1831" s="281" t="s">
        <v>3144</v>
      </c>
      <c r="C1831" s="281" t="s">
        <v>44</v>
      </c>
      <c r="D1831" s="283">
        <v>3800.35</v>
      </c>
    </row>
    <row r="1832" spans="1:4" ht="15" x14ac:dyDescent="0.25">
      <c r="A1832" s="281">
        <v>98038</v>
      </c>
      <c r="B1832" s="281" t="s">
        <v>3145</v>
      </c>
      <c r="C1832" s="281" t="s">
        <v>39</v>
      </c>
      <c r="D1832" s="283">
        <v>10827.13</v>
      </c>
    </row>
    <row r="1833" spans="1:4" ht="15" x14ac:dyDescent="0.25">
      <c r="A1833" s="281">
        <v>98039</v>
      </c>
      <c r="B1833" s="281" t="s">
        <v>3146</v>
      </c>
      <c r="C1833" s="281" t="s">
        <v>44</v>
      </c>
      <c r="D1833" s="283">
        <v>3533.08</v>
      </c>
    </row>
    <row r="1834" spans="1:4" ht="15" x14ac:dyDescent="0.25">
      <c r="A1834" s="281">
        <v>98040</v>
      </c>
      <c r="B1834" s="281" t="s">
        <v>3147</v>
      </c>
      <c r="C1834" s="281" t="s">
        <v>39</v>
      </c>
      <c r="D1834" s="283">
        <v>12235.5</v>
      </c>
    </row>
    <row r="1835" spans="1:4" ht="15" x14ac:dyDescent="0.25">
      <c r="A1835" s="281">
        <v>98041</v>
      </c>
      <c r="B1835" s="281" t="s">
        <v>3148</v>
      </c>
      <c r="C1835" s="281" t="s">
        <v>44</v>
      </c>
      <c r="D1835" s="283">
        <v>3800.35</v>
      </c>
    </row>
    <row r="1836" spans="1:4" ht="15" x14ac:dyDescent="0.25">
      <c r="A1836" s="281">
        <v>98042</v>
      </c>
      <c r="B1836" s="281" t="s">
        <v>3149</v>
      </c>
      <c r="C1836" s="281" t="s">
        <v>39</v>
      </c>
      <c r="D1836" s="283">
        <v>13643.9</v>
      </c>
    </row>
    <row r="1837" spans="1:4" ht="15" x14ac:dyDescent="0.25">
      <c r="A1837" s="281">
        <v>98043</v>
      </c>
      <c r="B1837" s="281" t="s">
        <v>3150</v>
      </c>
      <c r="C1837" s="281" t="s">
        <v>44</v>
      </c>
      <c r="D1837" s="283">
        <v>4072.5</v>
      </c>
    </row>
    <row r="1838" spans="1:4" ht="15" x14ac:dyDescent="0.25">
      <c r="A1838" s="281">
        <v>98044</v>
      </c>
      <c r="B1838" s="281" t="s">
        <v>3151</v>
      </c>
      <c r="C1838" s="281" t="s">
        <v>39</v>
      </c>
      <c r="D1838" s="283">
        <v>13868.09</v>
      </c>
    </row>
    <row r="1839" spans="1:4" ht="15" x14ac:dyDescent="0.25">
      <c r="A1839" s="281">
        <v>98045</v>
      </c>
      <c r="B1839" s="281" t="s">
        <v>3152</v>
      </c>
      <c r="C1839" s="281" t="s">
        <v>44</v>
      </c>
      <c r="D1839" s="283">
        <v>4072.5</v>
      </c>
    </row>
    <row r="1840" spans="1:4" ht="15" x14ac:dyDescent="0.25">
      <c r="A1840" s="281">
        <v>98046</v>
      </c>
      <c r="B1840" s="281" t="s">
        <v>3153</v>
      </c>
      <c r="C1840" s="281" t="s">
        <v>39</v>
      </c>
      <c r="D1840" s="283">
        <v>15457.88</v>
      </c>
    </row>
    <row r="1841" spans="1:4" ht="15" x14ac:dyDescent="0.25">
      <c r="A1841" s="281">
        <v>98047</v>
      </c>
      <c r="B1841" s="281" t="s">
        <v>3154</v>
      </c>
      <c r="C1841" s="281" t="s">
        <v>44</v>
      </c>
      <c r="D1841" s="283">
        <v>4344.58</v>
      </c>
    </row>
    <row r="1842" spans="1:4" ht="15" x14ac:dyDescent="0.25">
      <c r="A1842" s="281">
        <v>98048</v>
      </c>
      <c r="B1842" s="281" t="s">
        <v>3155</v>
      </c>
      <c r="C1842" s="281" t="s">
        <v>39</v>
      </c>
      <c r="D1842" s="283">
        <v>17271.96</v>
      </c>
    </row>
    <row r="1843" spans="1:4" ht="15" x14ac:dyDescent="0.25">
      <c r="A1843" s="281">
        <v>98049</v>
      </c>
      <c r="B1843" s="281" t="s">
        <v>3156</v>
      </c>
      <c r="C1843" s="281" t="s">
        <v>44</v>
      </c>
      <c r="D1843" s="283">
        <v>4569.54</v>
      </c>
    </row>
    <row r="1844" spans="1:4" ht="15" x14ac:dyDescent="0.25">
      <c r="A1844" s="281">
        <v>98050</v>
      </c>
      <c r="B1844" s="281" t="s">
        <v>3157</v>
      </c>
      <c r="C1844" s="281" t="s">
        <v>44</v>
      </c>
      <c r="D1844" s="282">
        <v>285.29000000000002</v>
      </c>
    </row>
    <row r="1845" spans="1:4" ht="15" x14ac:dyDescent="0.25">
      <c r="A1845" s="281">
        <v>98051</v>
      </c>
      <c r="B1845" s="281" t="s">
        <v>3158</v>
      </c>
      <c r="C1845" s="281" t="s">
        <v>44</v>
      </c>
      <c r="D1845" s="282">
        <v>983.38</v>
      </c>
    </row>
    <row r="1846" spans="1:4" ht="15" x14ac:dyDescent="0.25">
      <c r="A1846" s="281">
        <v>98405</v>
      </c>
      <c r="B1846" s="281" t="s">
        <v>3159</v>
      </c>
      <c r="C1846" s="281" t="s">
        <v>39</v>
      </c>
      <c r="D1846" s="283">
        <v>2530.3000000000002</v>
      </c>
    </row>
    <row r="1847" spans="1:4" ht="15" x14ac:dyDescent="0.25">
      <c r="A1847" s="281">
        <v>98406</v>
      </c>
      <c r="B1847" s="281" t="s">
        <v>3160</v>
      </c>
      <c r="C1847" s="281" t="s">
        <v>39</v>
      </c>
      <c r="D1847" s="283">
        <v>5989.58</v>
      </c>
    </row>
    <row r="1848" spans="1:4" ht="15" x14ac:dyDescent="0.25">
      <c r="A1848" s="281">
        <v>98407</v>
      </c>
      <c r="B1848" s="281" t="s">
        <v>3161</v>
      </c>
      <c r="C1848" s="281" t="s">
        <v>39</v>
      </c>
      <c r="D1848" s="283">
        <v>3914.86</v>
      </c>
    </row>
    <row r="1849" spans="1:4" ht="15" x14ac:dyDescent="0.25">
      <c r="A1849" s="281">
        <v>98408</v>
      </c>
      <c r="B1849" s="281" t="s">
        <v>3162</v>
      </c>
      <c r="C1849" s="281" t="s">
        <v>39</v>
      </c>
      <c r="D1849" s="283">
        <v>4593.4799999999996</v>
      </c>
    </row>
    <row r="1850" spans="1:4" ht="15" x14ac:dyDescent="0.25">
      <c r="A1850" s="281">
        <v>98409</v>
      </c>
      <c r="B1850" s="281" t="s">
        <v>3163</v>
      </c>
      <c r="C1850" s="281" t="s">
        <v>44</v>
      </c>
      <c r="D1850" s="282">
        <v>390.77</v>
      </c>
    </row>
    <row r="1851" spans="1:4" ht="15" x14ac:dyDescent="0.25">
      <c r="A1851" s="281">
        <v>98410</v>
      </c>
      <c r="B1851" s="281" t="s">
        <v>3164</v>
      </c>
      <c r="C1851" s="281" t="s">
        <v>39</v>
      </c>
      <c r="D1851" s="283">
        <v>1196.69</v>
      </c>
    </row>
    <row r="1852" spans="1:4" ht="15" x14ac:dyDescent="0.25">
      <c r="A1852" s="281">
        <v>99240</v>
      </c>
      <c r="B1852" s="281" t="s">
        <v>3165</v>
      </c>
      <c r="C1852" s="281" t="s">
        <v>44</v>
      </c>
      <c r="D1852" s="282">
        <v>681.39</v>
      </c>
    </row>
    <row r="1853" spans="1:4" ht="15" x14ac:dyDescent="0.25">
      <c r="A1853" s="281">
        <v>99241</v>
      </c>
      <c r="B1853" s="281" t="s">
        <v>3166</v>
      </c>
      <c r="C1853" s="281" t="s">
        <v>44</v>
      </c>
      <c r="D1853" s="283">
        <v>1821.11</v>
      </c>
    </row>
    <row r="1854" spans="1:4" ht="15" x14ac:dyDescent="0.25">
      <c r="A1854" s="281">
        <v>99242</v>
      </c>
      <c r="B1854" s="281" t="s">
        <v>3167</v>
      </c>
      <c r="C1854" s="281" t="s">
        <v>39</v>
      </c>
      <c r="D1854" s="283">
        <v>2898.35</v>
      </c>
    </row>
    <row r="1855" spans="1:4" ht="15" x14ac:dyDescent="0.25">
      <c r="A1855" s="281">
        <v>99243</v>
      </c>
      <c r="B1855" s="281" t="s">
        <v>3168</v>
      </c>
      <c r="C1855" s="281" t="s">
        <v>44</v>
      </c>
      <c r="D1855" s="283">
        <v>1661.68</v>
      </c>
    </row>
    <row r="1856" spans="1:4" ht="15" x14ac:dyDescent="0.25">
      <c r="A1856" s="281">
        <v>99244</v>
      </c>
      <c r="B1856" s="281" t="s">
        <v>3169</v>
      </c>
      <c r="C1856" s="281" t="s">
        <v>39</v>
      </c>
      <c r="D1856" s="283">
        <v>4753.8999999999996</v>
      </c>
    </row>
    <row r="1857" spans="1:4" ht="15" x14ac:dyDescent="0.25">
      <c r="A1857" s="281">
        <v>99246</v>
      </c>
      <c r="B1857" s="281" t="s">
        <v>3170</v>
      </c>
      <c r="C1857" s="281" t="s">
        <v>44</v>
      </c>
      <c r="D1857" s="282">
        <v>933.37</v>
      </c>
    </row>
    <row r="1858" spans="1:4" ht="15" x14ac:dyDescent="0.25">
      <c r="A1858" s="281">
        <v>99247</v>
      </c>
      <c r="B1858" s="281" t="s">
        <v>3171</v>
      </c>
      <c r="C1858" s="281" t="s">
        <v>44</v>
      </c>
      <c r="D1858" s="283">
        <v>2077.2800000000002</v>
      </c>
    </row>
    <row r="1859" spans="1:4" ht="15" x14ac:dyDescent="0.25">
      <c r="A1859" s="281">
        <v>99248</v>
      </c>
      <c r="B1859" s="281" t="s">
        <v>3172</v>
      </c>
      <c r="C1859" s="281" t="s">
        <v>39</v>
      </c>
      <c r="D1859" s="283">
        <v>3710.12</v>
      </c>
    </row>
    <row r="1860" spans="1:4" ht="15" x14ac:dyDescent="0.25">
      <c r="A1860" s="281">
        <v>99249</v>
      </c>
      <c r="B1860" s="281" t="s">
        <v>3173</v>
      </c>
      <c r="C1860" s="281" t="s">
        <v>44</v>
      </c>
      <c r="D1860" s="283">
        <v>2035.75</v>
      </c>
    </row>
    <row r="1861" spans="1:4" ht="15" x14ac:dyDescent="0.25">
      <c r="A1861" s="281">
        <v>99252</v>
      </c>
      <c r="B1861" s="281" t="s">
        <v>3174</v>
      </c>
      <c r="C1861" s="281" t="s">
        <v>39</v>
      </c>
      <c r="D1861" s="283">
        <v>2493.39</v>
      </c>
    </row>
    <row r="1862" spans="1:4" ht="15" x14ac:dyDescent="0.25">
      <c r="A1862" s="281">
        <v>99254</v>
      </c>
      <c r="B1862" s="281" t="s">
        <v>3175</v>
      </c>
      <c r="C1862" s="281" t="s">
        <v>44</v>
      </c>
      <c r="D1862" s="283">
        <v>1308.74</v>
      </c>
    </row>
    <row r="1863" spans="1:4" ht="15" x14ac:dyDescent="0.25">
      <c r="A1863" s="281">
        <v>99256</v>
      </c>
      <c r="B1863" s="281" t="s">
        <v>3176</v>
      </c>
      <c r="C1863" s="281" t="s">
        <v>39</v>
      </c>
      <c r="D1863" s="283">
        <v>5585.33</v>
      </c>
    </row>
    <row r="1864" spans="1:4" ht="15" x14ac:dyDescent="0.25">
      <c r="A1864" s="281">
        <v>99259</v>
      </c>
      <c r="B1864" s="281" t="s">
        <v>3177</v>
      </c>
      <c r="C1864" s="281" t="s">
        <v>39</v>
      </c>
      <c r="D1864" s="283">
        <v>3154.27</v>
      </c>
    </row>
    <row r="1865" spans="1:4" ht="15" x14ac:dyDescent="0.25">
      <c r="A1865" s="281">
        <v>99261</v>
      </c>
      <c r="B1865" s="281" t="s">
        <v>3178</v>
      </c>
      <c r="C1865" s="281" t="s">
        <v>44</v>
      </c>
      <c r="D1865" s="283">
        <v>1564.91</v>
      </c>
    </row>
    <row r="1866" spans="1:4" ht="15" x14ac:dyDescent="0.25">
      <c r="A1866" s="281">
        <v>99263</v>
      </c>
      <c r="B1866" s="281" t="s">
        <v>3179</v>
      </c>
      <c r="C1866" s="281" t="s">
        <v>44</v>
      </c>
      <c r="D1866" s="283">
        <v>2333.4899999999998</v>
      </c>
    </row>
    <row r="1867" spans="1:4" ht="15" x14ac:dyDescent="0.25">
      <c r="A1867" s="281">
        <v>99265</v>
      </c>
      <c r="B1867" s="281" t="s">
        <v>3180</v>
      </c>
      <c r="C1867" s="281" t="s">
        <v>39</v>
      </c>
      <c r="D1867" s="283">
        <v>3815.06</v>
      </c>
    </row>
    <row r="1868" spans="1:4" ht="15" x14ac:dyDescent="0.25">
      <c r="A1868" s="281">
        <v>99266</v>
      </c>
      <c r="B1868" s="281" t="s">
        <v>3181</v>
      </c>
      <c r="C1868" s="281" t="s">
        <v>44</v>
      </c>
      <c r="D1868" s="283">
        <v>1821.11</v>
      </c>
    </row>
    <row r="1869" spans="1:4" ht="15" x14ac:dyDescent="0.25">
      <c r="A1869" s="281">
        <v>99267</v>
      </c>
      <c r="B1869" s="281" t="s">
        <v>3182</v>
      </c>
      <c r="C1869" s="281" t="s">
        <v>39</v>
      </c>
      <c r="D1869" s="283">
        <v>4475.93</v>
      </c>
    </row>
    <row r="1870" spans="1:4" ht="15" x14ac:dyDescent="0.25">
      <c r="A1870" s="281">
        <v>99268</v>
      </c>
      <c r="B1870" s="281" t="s">
        <v>3183</v>
      </c>
      <c r="C1870" s="281" t="s">
        <v>39</v>
      </c>
      <c r="D1870" s="282">
        <v>460.7</v>
      </c>
    </row>
    <row r="1871" spans="1:4" ht="15" x14ac:dyDescent="0.25">
      <c r="A1871" s="281">
        <v>99269</v>
      </c>
      <c r="B1871" s="281" t="s">
        <v>3184</v>
      </c>
      <c r="C1871" s="281" t="s">
        <v>44</v>
      </c>
      <c r="D1871" s="283">
        <v>2077.2800000000002</v>
      </c>
    </row>
    <row r="1872" spans="1:4" ht="15" x14ac:dyDescent="0.25">
      <c r="A1872" s="281">
        <v>99270</v>
      </c>
      <c r="B1872" s="281" t="s">
        <v>3185</v>
      </c>
      <c r="C1872" s="281" t="s">
        <v>39</v>
      </c>
      <c r="D1872" s="282">
        <v>606.24</v>
      </c>
    </row>
    <row r="1873" spans="1:4" ht="15" x14ac:dyDescent="0.25">
      <c r="A1873" s="281">
        <v>99271</v>
      </c>
      <c r="B1873" s="281" t="s">
        <v>3186</v>
      </c>
      <c r="C1873" s="281" t="s">
        <v>39</v>
      </c>
      <c r="D1873" s="283">
        <v>6416.68</v>
      </c>
    </row>
    <row r="1874" spans="1:4" ht="15" x14ac:dyDescent="0.25">
      <c r="A1874" s="281">
        <v>99272</v>
      </c>
      <c r="B1874" s="281" t="s">
        <v>3187</v>
      </c>
      <c r="C1874" s="281" t="s">
        <v>39</v>
      </c>
      <c r="D1874" s="283">
        <v>1062.97</v>
      </c>
    </row>
    <row r="1875" spans="1:4" ht="15" x14ac:dyDescent="0.25">
      <c r="A1875" s="281">
        <v>99273</v>
      </c>
      <c r="B1875" s="281" t="s">
        <v>3188</v>
      </c>
      <c r="C1875" s="281" t="s">
        <v>39</v>
      </c>
      <c r="D1875" s="283">
        <v>1528.89</v>
      </c>
    </row>
    <row r="1876" spans="1:4" ht="15" x14ac:dyDescent="0.25">
      <c r="A1876" s="281">
        <v>99274</v>
      </c>
      <c r="B1876" s="281" t="s">
        <v>3189</v>
      </c>
      <c r="C1876" s="281" t="s">
        <v>39</v>
      </c>
      <c r="D1876" s="283">
        <v>5171.37</v>
      </c>
    </row>
    <row r="1877" spans="1:4" ht="15" x14ac:dyDescent="0.25">
      <c r="A1877" s="281">
        <v>99275</v>
      </c>
      <c r="B1877" s="281" t="s">
        <v>3190</v>
      </c>
      <c r="C1877" s="281" t="s">
        <v>39</v>
      </c>
      <c r="D1877" s="282">
        <v>924.74</v>
      </c>
    </row>
    <row r="1878" spans="1:4" ht="15" x14ac:dyDescent="0.25">
      <c r="A1878" s="281">
        <v>99276</v>
      </c>
      <c r="B1878" s="281" t="s">
        <v>3191</v>
      </c>
      <c r="C1878" s="281" t="s">
        <v>44</v>
      </c>
      <c r="D1878" s="283">
        <v>2589.6999999999998</v>
      </c>
    </row>
    <row r="1879" spans="1:4" ht="15" x14ac:dyDescent="0.25">
      <c r="A1879" s="281">
        <v>99277</v>
      </c>
      <c r="B1879" s="281" t="s">
        <v>3192</v>
      </c>
      <c r="C1879" s="281" t="s">
        <v>44</v>
      </c>
      <c r="D1879" s="283">
        <v>2333.4899999999998</v>
      </c>
    </row>
    <row r="1880" spans="1:4" ht="15" x14ac:dyDescent="0.25">
      <c r="A1880" s="281">
        <v>99278</v>
      </c>
      <c r="B1880" s="281" t="s">
        <v>3193</v>
      </c>
      <c r="C1880" s="281" t="s">
        <v>44</v>
      </c>
      <c r="D1880" s="282">
        <v>388.58</v>
      </c>
    </row>
    <row r="1881" spans="1:4" ht="15" x14ac:dyDescent="0.25">
      <c r="A1881" s="281">
        <v>99279</v>
      </c>
      <c r="B1881" s="281" t="s">
        <v>3194</v>
      </c>
      <c r="C1881" s="281" t="s">
        <v>39</v>
      </c>
      <c r="D1881" s="283">
        <v>5836.55</v>
      </c>
    </row>
    <row r="1882" spans="1:4" ht="15" x14ac:dyDescent="0.25">
      <c r="A1882" s="281">
        <v>99280</v>
      </c>
      <c r="B1882" s="281" t="s">
        <v>3195</v>
      </c>
      <c r="C1882" s="281" t="s">
        <v>39</v>
      </c>
      <c r="D1882" s="283">
        <v>1973.72</v>
      </c>
    </row>
    <row r="1883" spans="1:4" ht="15" x14ac:dyDescent="0.25">
      <c r="A1883" s="281">
        <v>99281</v>
      </c>
      <c r="B1883" s="281" t="s">
        <v>3196</v>
      </c>
      <c r="C1883" s="281" t="s">
        <v>44</v>
      </c>
      <c r="D1883" s="283">
        <v>2589.6999999999998</v>
      </c>
    </row>
    <row r="1884" spans="1:4" ht="15" x14ac:dyDescent="0.25">
      <c r="A1884" s="281">
        <v>99282</v>
      </c>
      <c r="B1884" s="281" t="s">
        <v>3197</v>
      </c>
      <c r="C1884" s="281" t="s">
        <v>44</v>
      </c>
      <c r="D1884" s="283">
        <v>2869.81</v>
      </c>
    </row>
    <row r="1885" spans="1:4" ht="15" x14ac:dyDescent="0.25">
      <c r="A1885" s="281">
        <v>99283</v>
      </c>
      <c r="B1885" s="281" t="s">
        <v>3198</v>
      </c>
      <c r="C1885" s="281" t="s">
        <v>44</v>
      </c>
      <c r="D1885" s="283">
        <v>1163</v>
      </c>
    </row>
    <row r="1886" spans="1:4" ht="15" x14ac:dyDescent="0.25">
      <c r="A1886" s="281">
        <v>99284</v>
      </c>
      <c r="B1886" s="281" t="s">
        <v>3199</v>
      </c>
      <c r="C1886" s="281" t="s">
        <v>39</v>
      </c>
      <c r="D1886" s="283">
        <v>7248.16</v>
      </c>
    </row>
    <row r="1887" spans="1:4" ht="15" x14ac:dyDescent="0.25">
      <c r="A1887" s="281">
        <v>99285</v>
      </c>
      <c r="B1887" s="281" t="s">
        <v>3200</v>
      </c>
      <c r="C1887" s="281" t="s">
        <v>39</v>
      </c>
      <c r="D1887" s="283">
        <v>1258.8399999999999</v>
      </c>
    </row>
    <row r="1888" spans="1:4" ht="15" x14ac:dyDescent="0.25">
      <c r="A1888" s="281">
        <v>99286</v>
      </c>
      <c r="B1888" s="281" t="s">
        <v>3201</v>
      </c>
      <c r="C1888" s="281" t="s">
        <v>39</v>
      </c>
      <c r="D1888" s="283">
        <v>6501.83</v>
      </c>
    </row>
    <row r="1889" spans="1:4" ht="15" x14ac:dyDescent="0.25">
      <c r="A1889" s="281">
        <v>99287</v>
      </c>
      <c r="B1889" s="281" t="s">
        <v>3202</v>
      </c>
      <c r="C1889" s="281" t="s">
        <v>39</v>
      </c>
      <c r="D1889" s="283">
        <v>9134.15</v>
      </c>
    </row>
    <row r="1890" spans="1:4" ht="15" x14ac:dyDescent="0.25">
      <c r="A1890" s="281">
        <v>99288</v>
      </c>
      <c r="B1890" s="281" t="s">
        <v>3203</v>
      </c>
      <c r="C1890" s="281" t="s">
        <v>44</v>
      </c>
      <c r="D1890" s="282">
        <v>512.41</v>
      </c>
    </row>
    <row r="1891" spans="1:4" ht="15" x14ac:dyDescent="0.25">
      <c r="A1891" s="281">
        <v>99289</v>
      </c>
      <c r="B1891" s="281" t="s">
        <v>3204</v>
      </c>
      <c r="C1891" s="281" t="s">
        <v>44</v>
      </c>
      <c r="D1891" s="283">
        <v>2845.88</v>
      </c>
    </row>
    <row r="1892" spans="1:4" ht="15" x14ac:dyDescent="0.25">
      <c r="A1892" s="281">
        <v>99290</v>
      </c>
      <c r="B1892" s="281" t="s">
        <v>3205</v>
      </c>
      <c r="C1892" s="281" t="s">
        <v>39</v>
      </c>
      <c r="D1892" s="283">
        <v>3895.1</v>
      </c>
    </row>
    <row r="1893" spans="1:4" ht="15" x14ac:dyDescent="0.25">
      <c r="A1893" s="281">
        <v>99291</v>
      </c>
      <c r="B1893" s="281" t="s">
        <v>3206</v>
      </c>
      <c r="C1893" s="281" t="s">
        <v>44</v>
      </c>
      <c r="D1893" s="283">
        <v>2845.88</v>
      </c>
    </row>
    <row r="1894" spans="1:4" ht="15" x14ac:dyDescent="0.25">
      <c r="A1894" s="281">
        <v>99292</v>
      </c>
      <c r="B1894" s="281" t="s">
        <v>3207</v>
      </c>
      <c r="C1894" s="281" t="s">
        <v>39</v>
      </c>
      <c r="D1894" s="283">
        <v>2437.9699999999998</v>
      </c>
    </row>
    <row r="1895" spans="1:4" ht="15" x14ac:dyDescent="0.25">
      <c r="A1895" s="281">
        <v>99293</v>
      </c>
      <c r="B1895" s="281" t="s">
        <v>3208</v>
      </c>
      <c r="C1895" s="281" t="s">
        <v>44</v>
      </c>
      <c r="D1895" s="283">
        <v>1412.36</v>
      </c>
    </row>
    <row r="1896" spans="1:4" ht="15" x14ac:dyDescent="0.25">
      <c r="A1896" s="281">
        <v>99294</v>
      </c>
      <c r="B1896" s="281" t="s">
        <v>3209</v>
      </c>
      <c r="C1896" s="281" t="s">
        <v>39</v>
      </c>
      <c r="D1896" s="283">
        <v>8079.55</v>
      </c>
    </row>
    <row r="1897" spans="1:4" ht="15" x14ac:dyDescent="0.25">
      <c r="A1897" s="281">
        <v>99296</v>
      </c>
      <c r="B1897" s="281" t="s">
        <v>3210</v>
      </c>
      <c r="C1897" s="281" t="s">
        <v>44</v>
      </c>
      <c r="D1897" s="283">
        <v>3125.97</v>
      </c>
    </row>
    <row r="1898" spans="1:4" ht="15" x14ac:dyDescent="0.25">
      <c r="A1898" s="281">
        <v>99297</v>
      </c>
      <c r="B1898" s="281" t="s">
        <v>3211</v>
      </c>
      <c r="C1898" s="281" t="s">
        <v>44</v>
      </c>
      <c r="D1898" s="283">
        <v>3121.83</v>
      </c>
    </row>
    <row r="1899" spans="1:4" ht="15" x14ac:dyDescent="0.25">
      <c r="A1899" s="281">
        <v>99298</v>
      </c>
      <c r="B1899" s="281" t="s">
        <v>3212</v>
      </c>
      <c r="C1899" s="281" t="s">
        <v>39</v>
      </c>
      <c r="D1899" s="283">
        <v>10328.52</v>
      </c>
    </row>
    <row r="1900" spans="1:4" ht="15" x14ac:dyDescent="0.25">
      <c r="A1900" s="281">
        <v>99299</v>
      </c>
      <c r="B1900" s="281" t="s">
        <v>3213</v>
      </c>
      <c r="C1900" s="281" t="s">
        <v>44</v>
      </c>
      <c r="D1900" s="283">
        <v>3382.09</v>
      </c>
    </row>
    <row r="1901" spans="1:4" ht="15" x14ac:dyDescent="0.25">
      <c r="A1901" s="281">
        <v>99300</v>
      </c>
      <c r="B1901" s="281" t="s">
        <v>3214</v>
      </c>
      <c r="C1901" s="281" t="s">
        <v>39</v>
      </c>
      <c r="D1901" s="283">
        <v>11522.86</v>
      </c>
    </row>
    <row r="1902" spans="1:4" ht="15" x14ac:dyDescent="0.25">
      <c r="A1902" s="281">
        <v>99301</v>
      </c>
      <c r="B1902" s="281" t="s">
        <v>3215</v>
      </c>
      <c r="C1902" s="281" t="s">
        <v>39</v>
      </c>
      <c r="D1902" s="283">
        <v>5738.82</v>
      </c>
    </row>
    <row r="1903" spans="1:4" ht="15" x14ac:dyDescent="0.25">
      <c r="A1903" s="281">
        <v>99302</v>
      </c>
      <c r="B1903" s="281" t="s">
        <v>3216</v>
      </c>
      <c r="C1903" s="281" t="s">
        <v>44</v>
      </c>
      <c r="D1903" s="283">
        <v>3642.39</v>
      </c>
    </row>
    <row r="1904" spans="1:4" ht="15" x14ac:dyDescent="0.25">
      <c r="A1904" s="281">
        <v>99303</v>
      </c>
      <c r="B1904" s="281" t="s">
        <v>3217</v>
      </c>
      <c r="C1904" s="281" t="s">
        <v>39</v>
      </c>
      <c r="D1904" s="283">
        <v>10546.46</v>
      </c>
    </row>
    <row r="1905" spans="1:4" ht="15" x14ac:dyDescent="0.25">
      <c r="A1905" s="281">
        <v>99304</v>
      </c>
      <c r="B1905" s="281" t="s">
        <v>3218</v>
      </c>
      <c r="C1905" s="281" t="s">
        <v>44</v>
      </c>
      <c r="D1905" s="283">
        <v>3386.22</v>
      </c>
    </row>
    <row r="1906" spans="1:4" ht="15" x14ac:dyDescent="0.25">
      <c r="A1906" s="281">
        <v>99305</v>
      </c>
      <c r="B1906" s="281" t="s">
        <v>3219</v>
      </c>
      <c r="C1906" s="281" t="s">
        <v>39</v>
      </c>
      <c r="D1906" s="283">
        <v>11917.58</v>
      </c>
    </row>
    <row r="1907" spans="1:4" ht="15" x14ac:dyDescent="0.25">
      <c r="A1907" s="281">
        <v>99306</v>
      </c>
      <c r="B1907" s="281" t="s">
        <v>3220</v>
      </c>
      <c r="C1907" s="281" t="s">
        <v>44</v>
      </c>
      <c r="D1907" s="283">
        <v>3642.39</v>
      </c>
    </row>
    <row r="1908" spans="1:4" ht="15" x14ac:dyDescent="0.25">
      <c r="A1908" s="281">
        <v>99307</v>
      </c>
      <c r="B1908" s="281" t="s">
        <v>3221</v>
      </c>
      <c r="C1908" s="281" t="s">
        <v>44</v>
      </c>
      <c r="D1908" s="283">
        <v>2353.29</v>
      </c>
    </row>
    <row r="1909" spans="1:4" ht="15" x14ac:dyDescent="0.25">
      <c r="A1909" s="281">
        <v>99308</v>
      </c>
      <c r="B1909" s="281" t="s">
        <v>3222</v>
      </c>
      <c r="C1909" s="281" t="s">
        <v>39</v>
      </c>
      <c r="D1909" s="283">
        <v>13288.73</v>
      </c>
    </row>
    <row r="1910" spans="1:4" ht="15" x14ac:dyDescent="0.25">
      <c r="A1910" s="281">
        <v>99309</v>
      </c>
      <c r="B1910" s="281" t="s">
        <v>3223</v>
      </c>
      <c r="C1910" s="281" t="s">
        <v>44</v>
      </c>
      <c r="D1910" s="283">
        <v>3902.73</v>
      </c>
    </row>
    <row r="1911" spans="1:4" ht="15" x14ac:dyDescent="0.25">
      <c r="A1911" s="281">
        <v>99310</v>
      </c>
      <c r="B1911" s="281" t="s">
        <v>3224</v>
      </c>
      <c r="C1911" s="281" t="s">
        <v>39</v>
      </c>
      <c r="D1911" s="283">
        <v>13506.69</v>
      </c>
    </row>
    <row r="1912" spans="1:4" ht="15" x14ac:dyDescent="0.25">
      <c r="A1912" s="281">
        <v>99311</v>
      </c>
      <c r="B1912" s="281" t="s">
        <v>3225</v>
      </c>
      <c r="C1912" s="281" t="s">
        <v>44</v>
      </c>
      <c r="D1912" s="283">
        <v>3902.73</v>
      </c>
    </row>
    <row r="1913" spans="1:4" ht="15" x14ac:dyDescent="0.25">
      <c r="A1913" s="281">
        <v>99312</v>
      </c>
      <c r="B1913" s="281" t="s">
        <v>3226</v>
      </c>
      <c r="C1913" s="281" t="s">
        <v>39</v>
      </c>
      <c r="D1913" s="283">
        <v>6724.23</v>
      </c>
    </row>
    <row r="1914" spans="1:4" ht="15" x14ac:dyDescent="0.25">
      <c r="A1914" s="281">
        <v>99313</v>
      </c>
      <c r="B1914" s="281" t="s">
        <v>3227</v>
      </c>
      <c r="C1914" s="281" t="s">
        <v>39</v>
      </c>
      <c r="D1914" s="283">
        <v>15054.52</v>
      </c>
    </row>
    <row r="1915" spans="1:4" ht="15" x14ac:dyDescent="0.25">
      <c r="A1915" s="281">
        <v>99314</v>
      </c>
      <c r="B1915" s="281" t="s">
        <v>3228</v>
      </c>
      <c r="C1915" s="281" t="s">
        <v>44</v>
      </c>
      <c r="D1915" s="283">
        <v>4163.0200000000004</v>
      </c>
    </row>
    <row r="1916" spans="1:4" ht="15" x14ac:dyDescent="0.25">
      <c r="A1916" s="281">
        <v>99315</v>
      </c>
      <c r="B1916" s="281" t="s">
        <v>3229</v>
      </c>
      <c r="C1916" s="281" t="s">
        <v>39</v>
      </c>
      <c r="D1916" s="283">
        <v>16820.39</v>
      </c>
    </row>
    <row r="1917" spans="1:4" ht="15" x14ac:dyDescent="0.25">
      <c r="A1917" s="281">
        <v>99317</v>
      </c>
      <c r="B1917" s="281" t="s">
        <v>3230</v>
      </c>
      <c r="C1917" s="281" t="s">
        <v>44</v>
      </c>
      <c r="D1917" s="283">
        <v>2609.46</v>
      </c>
    </row>
    <row r="1918" spans="1:4" ht="15" x14ac:dyDescent="0.25">
      <c r="A1918" s="281">
        <v>99318</v>
      </c>
      <c r="B1918" s="281" t="s">
        <v>3231</v>
      </c>
      <c r="C1918" s="281" t="s">
        <v>44</v>
      </c>
      <c r="D1918" s="282">
        <v>284.3</v>
      </c>
    </row>
    <row r="1919" spans="1:4" ht="15" x14ac:dyDescent="0.25">
      <c r="A1919" s="281">
        <v>99319</v>
      </c>
      <c r="B1919" s="281" t="s">
        <v>3232</v>
      </c>
      <c r="C1919" s="281" t="s">
        <v>44</v>
      </c>
      <c r="D1919" s="282">
        <v>918.9</v>
      </c>
    </row>
    <row r="1920" spans="1:4" ht="15" x14ac:dyDescent="0.25">
      <c r="A1920" s="281">
        <v>99320</v>
      </c>
      <c r="B1920" s="281" t="s">
        <v>3233</v>
      </c>
      <c r="C1920" s="281" t="s">
        <v>39</v>
      </c>
      <c r="D1920" s="283">
        <v>7770.23</v>
      </c>
    </row>
    <row r="1921" spans="1:4" ht="15" x14ac:dyDescent="0.25">
      <c r="A1921" s="281">
        <v>99321</v>
      </c>
      <c r="B1921" s="281" t="s">
        <v>3234</v>
      </c>
      <c r="C1921" s="281" t="s">
        <v>44</v>
      </c>
      <c r="D1921" s="283">
        <v>2865.68</v>
      </c>
    </row>
    <row r="1922" spans="1:4" ht="15" x14ac:dyDescent="0.25">
      <c r="A1922" s="281">
        <v>99322</v>
      </c>
      <c r="B1922" s="281" t="s">
        <v>3235</v>
      </c>
      <c r="C1922" s="281" t="s">
        <v>39</v>
      </c>
      <c r="D1922" s="283">
        <v>8763.2900000000009</v>
      </c>
    </row>
    <row r="1923" spans="1:4" ht="15" x14ac:dyDescent="0.25">
      <c r="A1923" s="281">
        <v>99323</v>
      </c>
      <c r="B1923" s="281" t="s">
        <v>3236</v>
      </c>
      <c r="C1923" s="281" t="s">
        <v>44</v>
      </c>
      <c r="D1923" s="283">
        <v>3121.83</v>
      </c>
    </row>
    <row r="1924" spans="1:4" ht="15" x14ac:dyDescent="0.25">
      <c r="A1924" s="281">
        <v>99324</v>
      </c>
      <c r="B1924" s="281" t="s">
        <v>3237</v>
      </c>
      <c r="C1924" s="281" t="s">
        <v>39</v>
      </c>
      <c r="D1924" s="283">
        <v>9756.3799999999992</v>
      </c>
    </row>
    <row r="1925" spans="1:4" ht="15" x14ac:dyDescent="0.25">
      <c r="A1925" s="281">
        <v>99325</v>
      </c>
      <c r="B1925" s="281" t="s">
        <v>3238</v>
      </c>
      <c r="C1925" s="281" t="s">
        <v>44</v>
      </c>
      <c r="D1925" s="283">
        <v>3382.09</v>
      </c>
    </row>
    <row r="1926" spans="1:4" ht="15" x14ac:dyDescent="0.25">
      <c r="A1926" s="281">
        <v>99326</v>
      </c>
      <c r="B1926" s="281" t="s">
        <v>3239</v>
      </c>
      <c r="C1926" s="281" t="s">
        <v>39</v>
      </c>
      <c r="D1926" s="283">
        <v>7939.79</v>
      </c>
    </row>
    <row r="1927" spans="1:4" ht="15" x14ac:dyDescent="0.25">
      <c r="A1927" s="281">
        <v>99327</v>
      </c>
      <c r="B1927" s="281" t="s">
        <v>3240</v>
      </c>
      <c r="C1927" s="281" t="s">
        <v>44</v>
      </c>
      <c r="D1927" s="283">
        <v>4382.9799999999996</v>
      </c>
    </row>
    <row r="1928" spans="1:4" ht="15" x14ac:dyDescent="0.25">
      <c r="A1928" s="281">
        <v>101800</v>
      </c>
      <c r="B1928" s="281" t="s">
        <v>3241</v>
      </c>
      <c r="C1928" s="281" t="s">
        <v>39</v>
      </c>
      <c r="D1928" s="283">
        <v>1531.65</v>
      </c>
    </row>
    <row r="1929" spans="1:4" ht="15" x14ac:dyDescent="0.25">
      <c r="A1929" s="281">
        <v>101801</v>
      </c>
      <c r="B1929" s="281" t="s">
        <v>573</v>
      </c>
      <c r="C1929" s="281" t="s">
        <v>39</v>
      </c>
      <c r="D1929" s="283">
        <v>1092.3800000000001</v>
      </c>
    </row>
    <row r="1930" spans="1:4" ht="15" x14ac:dyDescent="0.25">
      <c r="A1930" s="281">
        <v>101806</v>
      </c>
      <c r="B1930" s="281" t="s">
        <v>3242</v>
      </c>
      <c r="C1930" s="281" t="s">
        <v>39</v>
      </c>
      <c r="D1930" s="282">
        <v>563.30999999999995</v>
      </c>
    </row>
    <row r="1931" spans="1:4" ht="15" x14ac:dyDescent="0.25">
      <c r="A1931" s="281">
        <v>101807</v>
      </c>
      <c r="B1931" s="281" t="s">
        <v>3243</v>
      </c>
      <c r="C1931" s="281" t="s">
        <v>39</v>
      </c>
      <c r="D1931" s="282">
        <v>509.28</v>
      </c>
    </row>
    <row r="1932" spans="1:4" ht="15" x14ac:dyDescent="0.25">
      <c r="A1932" s="281">
        <v>101808</v>
      </c>
      <c r="B1932" s="281" t="s">
        <v>3244</v>
      </c>
      <c r="C1932" s="281" t="s">
        <v>39</v>
      </c>
      <c r="D1932" s="282">
        <v>532.02</v>
      </c>
    </row>
    <row r="1933" spans="1:4" ht="15" x14ac:dyDescent="0.25">
      <c r="A1933" s="281">
        <v>101809</v>
      </c>
      <c r="B1933" s="281" t="s">
        <v>3245</v>
      </c>
      <c r="C1933" s="281" t="s">
        <v>39</v>
      </c>
      <c r="D1933" s="283">
        <v>2691.09</v>
      </c>
    </row>
    <row r="1934" spans="1:4" ht="15" x14ac:dyDescent="0.25">
      <c r="A1934" s="281">
        <v>102139</v>
      </c>
      <c r="B1934" s="281" t="s">
        <v>3246</v>
      </c>
      <c r="C1934" s="281" t="s">
        <v>39</v>
      </c>
      <c r="D1934" s="283">
        <v>1648.43</v>
      </c>
    </row>
    <row r="1935" spans="1:4" ht="15" x14ac:dyDescent="0.25">
      <c r="A1935" s="281">
        <v>102141</v>
      </c>
      <c r="B1935" s="281" t="s">
        <v>3247</v>
      </c>
      <c r="C1935" s="281" t="s">
        <v>39</v>
      </c>
      <c r="D1935" s="283">
        <v>2550.38</v>
      </c>
    </row>
    <row r="1936" spans="1:4" ht="15" x14ac:dyDescent="0.25">
      <c r="A1936" s="281">
        <v>102142</v>
      </c>
      <c r="B1936" s="281" t="s">
        <v>3248</v>
      </c>
      <c r="C1936" s="281" t="s">
        <v>39</v>
      </c>
      <c r="D1936" s="283">
        <v>2509.64</v>
      </c>
    </row>
    <row r="1937" spans="1:4" ht="15" x14ac:dyDescent="0.25">
      <c r="A1937" s="281">
        <v>102457</v>
      </c>
      <c r="B1937" s="281" t="s">
        <v>3249</v>
      </c>
      <c r="C1937" s="281" t="s">
        <v>39</v>
      </c>
      <c r="D1937" s="283">
        <v>1589.31</v>
      </c>
    </row>
    <row r="1938" spans="1:4" ht="15" x14ac:dyDescent="0.25">
      <c r="A1938" s="281">
        <v>94263</v>
      </c>
      <c r="B1938" s="281" t="s">
        <v>3250</v>
      </c>
      <c r="C1938" s="281" t="s">
        <v>44</v>
      </c>
      <c r="D1938" s="282">
        <v>34.72</v>
      </c>
    </row>
    <row r="1939" spans="1:4" ht="15" x14ac:dyDescent="0.25">
      <c r="A1939" s="281">
        <v>94264</v>
      </c>
      <c r="B1939" s="281" t="s">
        <v>3251</v>
      </c>
      <c r="C1939" s="281" t="s">
        <v>44</v>
      </c>
      <c r="D1939" s="282">
        <v>40</v>
      </c>
    </row>
    <row r="1940" spans="1:4" ht="15" x14ac:dyDescent="0.25">
      <c r="A1940" s="281">
        <v>94265</v>
      </c>
      <c r="B1940" s="281" t="s">
        <v>3252</v>
      </c>
      <c r="C1940" s="281" t="s">
        <v>44</v>
      </c>
      <c r="D1940" s="282">
        <v>45.91</v>
      </c>
    </row>
    <row r="1941" spans="1:4" ht="15" x14ac:dyDescent="0.25">
      <c r="A1941" s="281">
        <v>94266</v>
      </c>
      <c r="B1941" s="281" t="s">
        <v>3253</v>
      </c>
      <c r="C1941" s="281" t="s">
        <v>44</v>
      </c>
      <c r="D1941" s="282">
        <v>51.96</v>
      </c>
    </row>
    <row r="1942" spans="1:4" ht="15" x14ac:dyDescent="0.25">
      <c r="A1942" s="281">
        <v>94267</v>
      </c>
      <c r="B1942" s="281" t="s">
        <v>3254</v>
      </c>
      <c r="C1942" s="281" t="s">
        <v>44</v>
      </c>
      <c r="D1942" s="282">
        <v>54.36</v>
      </c>
    </row>
    <row r="1943" spans="1:4" ht="15" x14ac:dyDescent="0.25">
      <c r="A1943" s="281">
        <v>94268</v>
      </c>
      <c r="B1943" s="281" t="s">
        <v>3255</v>
      </c>
      <c r="C1943" s="281" t="s">
        <v>44</v>
      </c>
      <c r="D1943" s="282">
        <v>61.03</v>
      </c>
    </row>
    <row r="1944" spans="1:4" ht="15" x14ac:dyDescent="0.25">
      <c r="A1944" s="281">
        <v>94269</v>
      </c>
      <c r="B1944" s="281" t="s">
        <v>3256</v>
      </c>
      <c r="C1944" s="281" t="s">
        <v>44</v>
      </c>
      <c r="D1944" s="282">
        <v>76.98</v>
      </c>
    </row>
    <row r="1945" spans="1:4" ht="15" x14ac:dyDescent="0.25">
      <c r="A1945" s="281">
        <v>94270</v>
      </c>
      <c r="B1945" s="281" t="s">
        <v>3257</v>
      </c>
      <c r="C1945" s="281" t="s">
        <v>44</v>
      </c>
      <c r="D1945" s="282">
        <v>86.23</v>
      </c>
    </row>
    <row r="1946" spans="1:4" ht="15" x14ac:dyDescent="0.25">
      <c r="A1946" s="281">
        <v>94271</v>
      </c>
      <c r="B1946" s="281" t="s">
        <v>3258</v>
      </c>
      <c r="C1946" s="281" t="s">
        <v>44</v>
      </c>
      <c r="D1946" s="282">
        <v>94.01</v>
      </c>
    </row>
    <row r="1947" spans="1:4" ht="15" x14ac:dyDescent="0.25">
      <c r="A1947" s="281">
        <v>94272</v>
      </c>
      <c r="B1947" s="281" t="s">
        <v>3259</v>
      </c>
      <c r="C1947" s="281" t="s">
        <v>44</v>
      </c>
      <c r="D1947" s="282">
        <v>106.38</v>
      </c>
    </row>
    <row r="1948" spans="1:4" ht="15" x14ac:dyDescent="0.25">
      <c r="A1948" s="281">
        <v>94273</v>
      </c>
      <c r="B1948" s="281" t="s">
        <v>3260</v>
      </c>
      <c r="C1948" s="281" t="s">
        <v>44</v>
      </c>
      <c r="D1948" s="282">
        <v>42.25</v>
      </c>
    </row>
    <row r="1949" spans="1:4" ht="15" x14ac:dyDescent="0.25">
      <c r="A1949" s="281">
        <v>94274</v>
      </c>
      <c r="B1949" s="281" t="s">
        <v>3261</v>
      </c>
      <c r="C1949" s="281" t="s">
        <v>44</v>
      </c>
      <c r="D1949" s="282">
        <v>45.43</v>
      </c>
    </row>
    <row r="1950" spans="1:4" ht="15" x14ac:dyDescent="0.25">
      <c r="A1950" s="281">
        <v>94275</v>
      </c>
      <c r="B1950" s="281" t="s">
        <v>3262</v>
      </c>
      <c r="C1950" s="281" t="s">
        <v>44</v>
      </c>
      <c r="D1950" s="282">
        <v>38.450000000000003</v>
      </c>
    </row>
    <row r="1951" spans="1:4" ht="15" x14ac:dyDescent="0.25">
      <c r="A1951" s="281">
        <v>94276</v>
      </c>
      <c r="B1951" s="281" t="s">
        <v>3263</v>
      </c>
      <c r="C1951" s="281" t="s">
        <v>44</v>
      </c>
      <c r="D1951" s="282">
        <v>41.63</v>
      </c>
    </row>
    <row r="1952" spans="1:4" ht="15" x14ac:dyDescent="0.25">
      <c r="A1952" s="281">
        <v>94277</v>
      </c>
      <c r="B1952" s="281" t="s">
        <v>3264</v>
      </c>
      <c r="C1952" s="281" t="s">
        <v>44</v>
      </c>
      <c r="D1952" s="282">
        <v>34.049999999999997</v>
      </c>
    </row>
    <row r="1953" spans="1:4" ht="15" x14ac:dyDescent="0.25">
      <c r="A1953" s="281">
        <v>94278</v>
      </c>
      <c r="B1953" s="281" t="s">
        <v>3265</v>
      </c>
      <c r="C1953" s="281" t="s">
        <v>44</v>
      </c>
      <c r="D1953" s="282">
        <v>37.229999999999997</v>
      </c>
    </row>
    <row r="1954" spans="1:4" ht="15" x14ac:dyDescent="0.25">
      <c r="A1954" s="281">
        <v>94279</v>
      </c>
      <c r="B1954" s="281" t="s">
        <v>3266</v>
      </c>
      <c r="C1954" s="281" t="s">
        <v>44</v>
      </c>
      <c r="D1954" s="282">
        <v>40.29</v>
      </c>
    </row>
    <row r="1955" spans="1:4" ht="15" x14ac:dyDescent="0.25">
      <c r="A1955" s="281">
        <v>94280</v>
      </c>
      <c r="B1955" s="281" t="s">
        <v>3267</v>
      </c>
      <c r="C1955" s="281" t="s">
        <v>44</v>
      </c>
      <c r="D1955" s="282">
        <v>43.46</v>
      </c>
    </row>
    <row r="1956" spans="1:4" ht="15" x14ac:dyDescent="0.25">
      <c r="A1956" s="281">
        <v>94281</v>
      </c>
      <c r="B1956" s="281" t="s">
        <v>3268</v>
      </c>
      <c r="C1956" s="281" t="s">
        <v>44</v>
      </c>
      <c r="D1956" s="282">
        <v>41.15</v>
      </c>
    </row>
    <row r="1957" spans="1:4" ht="15" x14ac:dyDescent="0.25">
      <c r="A1957" s="281">
        <v>94282</v>
      </c>
      <c r="B1957" s="281" t="s">
        <v>3269</v>
      </c>
      <c r="C1957" s="281" t="s">
        <v>44</v>
      </c>
      <c r="D1957" s="282">
        <v>49.54</v>
      </c>
    </row>
    <row r="1958" spans="1:4" ht="15" x14ac:dyDescent="0.25">
      <c r="A1958" s="281">
        <v>94283</v>
      </c>
      <c r="B1958" s="281" t="s">
        <v>3270</v>
      </c>
      <c r="C1958" s="281" t="s">
        <v>44</v>
      </c>
      <c r="D1958" s="282">
        <v>55.22</v>
      </c>
    </row>
    <row r="1959" spans="1:4" ht="15" x14ac:dyDescent="0.25">
      <c r="A1959" s="281">
        <v>94284</v>
      </c>
      <c r="B1959" s="281" t="s">
        <v>3271</v>
      </c>
      <c r="C1959" s="281" t="s">
        <v>44</v>
      </c>
      <c r="D1959" s="282">
        <v>63.61</v>
      </c>
    </row>
    <row r="1960" spans="1:4" ht="15" x14ac:dyDescent="0.25">
      <c r="A1960" s="281">
        <v>94285</v>
      </c>
      <c r="B1960" s="281" t="s">
        <v>3272</v>
      </c>
      <c r="C1960" s="281" t="s">
        <v>44</v>
      </c>
      <c r="D1960" s="282">
        <v>71.89</v>
      </c>
    </row>
    <row r="1961" spans="1:4" ht="15" x14ac:dyDescent="0.25">
      <c r="A1961" s="281">
        <v>94286</v>
      </c>
      <c r="B1961" s="281" t="s">
        <v>3273</v>
      </c>
      <c r="C1961" s="281" t="s">
        <v>44</v>
      </c>
      <c r="D1961" s="282">
        <v>80.290000000000006</v>
      </c>
    </row>
    <row r="1962" spans="1:4" ht="15" x14ac:dyDescent="0.25">
      <c r="A1962" s="281">
        <v>94287</v>
      </c>
      <c r="B1962" s="281" t="s">
        <v>3274</v>
      </c>
      <c r="C1962" s="281" t="s">
        <v>44</v>
      </c>
      <c r="D1962" s="282">
        <v>31.6</v>
      </c>
    </row>
    <row r="1963" spans="1:4" ht="15" x14ac:dyDescent="0.25">
      <c r="A1963" s="281">
        <v>94288</v>
      </c>
      <c r="B1963" s="281" t="s">
        <v>3275</v>
      </c>
      <c r="C1963" s="281" t="s">
        <v>44</v>
      </c>
      <c r="D1963" s="282">
        <v>39.049999999999997</v>
      </c>
    </row>
    <row r="1964" spans="1:4" ht="15" x14ac:dyDescent="0.25">
      <c r="A1964" s="281">
        <v>94289</v>
      </c>
      <c r="B1964" s="281" t="s">
        <v>3276</v>
      </c>
      <c r="C1964" s="281" t="s">
        <v>44</v>
      </c>
      <c r="D1964" s="282">
        <v>40.33</v>
      </c>
    </row>
    <row r="1965" spans="1:4" ht="15" x14ac:dyDescent="0.25">
      <c r="A1965" s="281">
        <v>94290</v>
      </c>
      <c r="B1965" s="281" t="s">
        <v>3277</v>
      </c>
      <c r="C1965" s="281" t="s">
        <v>44</v>
      </c>
      <c r="D1965" s="282">
        <v>47.8</v>
      </c>
    </row>
    <row r="1966" spans="1:4" ht="15" x14ac:dyDescent="0.25">
      <c r="A1966" s="281">
        <v>94291</v>
      </c>
      <c r="B1966" s="281" t="s">
        <v>3278</v>
      </c>
      <c r="C1966" s="281" t="s">
        <v>44</v>
      </c>
      <c r="D1966" s="282">
        <v>49.62</v>
      </c>
    </row>
    <row r="1967" spans="1:4" ht="15" x14ac:dyDescent="0.25">
      <c r="A1967" s="281">
        <v>94292</v>
      </c>
      <c r="B1967" s="281" t="s">
        <v>3279</v>
      </c>
      <c r="C1967" s="281" t="s">
        <v>44</v>
      </c>
      <c r="D1967" s="282">
        <v>57.09</v>
      </c>
    </row>
    <row r="1968" spans="1:4" ht="15" x14ac:dyDescent="0.25">
      <c r="A1968" s="281">
        <v>94293</v>
      </c>
      <c r="B1968" s="281" t="s">
        <v>3280</v>
      </c>
      <c r="C1968" s="281" t="s">
        <v>44</v>
      </c>
      <c r="D1968" s="282">
        <v>161.16</v>
      </c>
    </row>
    <row r="1969" spans="1:4" ht="15" x14ac:dyDescent="0.25">
      <c r="A1969" s="281">
        <v>94294</v>
      </c>
      <c r="B1969" s="281" t="s">
        <v>3281</v>
      </c>
      <c r="C1969" s="281" t="s">
        <v>44</v>
      </c>
      <c r="D1969" s="282">
        <v>7.06</v>
      </c>
    </row>
    <row r="1970" spans="1:4" ht="15" x14ac:dyDescent="0.25">
      <c r="A1970" s="281">
        <v>104491</v>
      </c>
      <c r="B1970" s="281" t="s">
        <v>3282</v>
      </c>
      <c r="C1970" s="281" t="s">
        <v>44</v>
      </c>
      <c r="D1970" s="283">
        <v>3880.21</v>
      </c>
    </row>
    <row r="1971" spans="1:4" ht="15" x14ac:dyDescent="0.25">
      <c r="A1971" s="281">
        <v>104492</v>
      </c>
      <c r="B1971" s="281" t="s">
        <v>3283</v>
      </c>
      <c r="C1971" s="281" t="s">
        <v>44</v>
      </c>
      <c r="D1971" s="283">
        <v>4851.46</v>
      </c>
    </row>
    <row r="1972" spans="1:4" ht="15" x14ac:dyDescent="0.25">
      <c r="A1972" s="281">
        <v>104494</v>
      </c>
      <c r="B1972" s="281" t="s">
        <v>3284</v>
      </c>
      <c r="C1972" s="281" t="s">
        <v>44</v>
      </c>
      <c r="D1972" s="283">
        <v>6550.44</v>
      </c>
    </row>
    <row r="1973" spans="1:4" ht="15" x14ac:dyDescent="0.25">
      <c r="A1973" s="281">
        <v>104497</v>
      </c>
      <c r="B1973" s="281" t="s">
        <v>3285</v>
      </c>
      <c r="C1973" s="281" t="s">
        <v>44</v>
      </c>
      <c r="D1973" s="283">
        <v>7855.29</v>
      </c>
    </row>
    <row r="1974" spans="1:4" ht="15" x14ac:dyDescent="0.25">
      <c r="A1974" s="281">
        <v>104515</v>
      </c>
      <c r="B1974" s="281" t="s">
        <v>3286</v>
      </c>
      <c r="C1974" s="281" t="s">
        <v>1804</v>
      </c>
      <c r="D1974" s="282">
        <v>27.79</v>
      </c>
    </row>
    <row r="1975" spans="1:4" ht="15" x14ac:dyDescent="0.25">
      <c r="A1975" s="281">
        <v>102727</v>
      </c>
      <c r="B1975" s="281" t="s">
        <v>3287</v>
      </c>
      <c r="C1975" s="281" t="s">
        <v>1804</v>
      </c>
      <c r="D1975" s="282">
        <v>94.81</v>
      </c>
    </row>
    <row r="1976" spans="1:4" ht="15" x14ac:dyDescent="0.25">
      <c r="A1976" s="281">
        <v>102728</v>
      </c>
      <c r="B1976" s="281" t="s">
        <v>3288</v>
      </c>
      <c r="C1976" s="281" t="s">
        <v>49</v>
      </c>
      <c r="D1976" s="282">
        <v>14.56</v>
      </c>
    </row>
    <row r="1977" spans="1:4" ht="15" x14ac:dyDescent="0.25">
      <c r="A1977" s="281">
        <v>102729</v>
      </c>
      <c r="B1977" s="281" t="s">
        <v>3289</v>
      </c>
      <c r="C1977" s="281" t="s">
        <v>49</v>
      </c>
      <c r="D1977" s="282">
        <v>13.31</v>
      </c>
    </row>
    <row r="1978" spans="1:4" ht="15" x14ac:dyDescent="0.25">
      <c r="A1978" s="281">
        <v>102730</v>
      </c>
      <c r="B1978" s="281" t="s">
        <v>3290</v>
      </c>
      <c r="C1978" s="281" t="s">
        <v>49</v>
      </c>
      <c r="D1978" s="282">
        <v>11.7</v>
      </c>
    </row>
    <row r="1979" spans="1:4" ht="15" x14ac:dyDescent="0.25">
      <c r="A1979" s="281">
        <v>102731</v>
      </c>
      <c r="B1979" s="281" t="s">
        <v>3291</v>
      </c>
      <c r="C1979" s="281" t="s">
        <v>49</v>
      </c>
      <c r="D1979" s="282">
        <v>9.7799999999999994</v>
      </c>
    </row>
    <row r="1980" spans="1:4" ht="15" x14ac:dyDescent="0.25">
      <c r="A1980" s="281">
        <v>102732</v>
      </c>
      <c r="B1980" s="281" t="s">
        <v>3292</v>
      </c>
      <c r="C1980" s="281" t="s">
        <v>49</v>
      </c>
      <c r="D1980" s="282">
        <v>9.1</v>
      </c>
    </row>
    <row r="1981" spans="1:4" ht="15" x14ac:dyDescent="0.25">
      <c r="A1981" s="281">
        <v>102733</v>
      </c>
      <c r="B1981" s="281" t="s">
        <v>3293</v>
      </c>
      <c r="C1981" s="281" t="s">
        <v>49</v>
      </c>
      <c r="D1981" s="282">
        <v>10.01</v>
      </c>
    </row>
    <row r="1982" spans="1:4" ht="15" x14ac:dyDescent="0.25">
      <c r="A1982" s="281">
        <v>102734</v>
      </c>
      <c r="B1982" s="281" t="s">
        <v>3294</v>
      </c>
      <c r="C1982" s="281" t="s">
        <v>49</v>
      </c>
      <c r="D1982" s="282">
        <v>13.49</v>
      </c>
    </row>
    <row r="1983" spans="1:4" ht="15" x14ac:dyDescent="0.25">
      <c r="A1983" s="281">
        <v>102735</v>
      </c>
      <c r="B1983" s="281" t="s">
        <v>3295</v>
      </c>
      <c r="C1983" s="281" t="s">
        <v>49</v>
      </c>
      <c r="D1983" s="282">
        <v>12.39</v>
      </c>
    </row>
    <row r="1984" spans="1:4" ht="15" x14ac:dyDescent="0.25">
      <c r="A1984" s="281">
        <v>102736</v>
      </c>
      <c r="B1984" s="281" t="s">
        <v>3296</v>
      </c>
      <c r="C1984" s="281" t="s">
        <v>1822</v>
      </c>
      <c r="D1984" s="282">
        <v>565.03</v>
      </c>
    </row>
    <row r="1985" spans="1:4" ht="15" x14ac:dyDescent="0.25">
      <c r="A1985" s="281">
        <v>102737</v>
      </c>
      <c r="B1985" s="281" t="s">
        <v>3297</v>
      </c>
      <c r="C1985" s="281" t="s">
        <v>39</v>
      </c>
      <c r="D1985" s="283">
        <v>1028.27</v>
      </c>
    </row>
    <row r="1986" spans="1:4" ht="15" x14ac:dyDescent="0.25">
      <c r="A1986" s="281">
        <v>102738</v>
      </c>
      <c r="B1986" s="281" t="s">
        <v>3298</v>
      </c>
      <c r="C1986" s="281" t="s">
        <v>39</v>
      </c>
      <c r="D1986" s="283">
        <v>2102.5</v>
      </c>
    </row>
    <row r="1987" spans="1:4" ht="15" x14ac:dyDescent="0.25">
      <c r="A1987" s="281">
        <v>102739</v>
      </c>
      <c r="B1987" s="281" t="s">
        <v>3299</v>
      </c>
      <c r="C1987" s="281" t="s">
        <v>39</v>
      </c>
      <c r="D1987" s="283">
        <v>3517.57</v>
      </c>
    </row>
    <row r="1988" spans="1:4" ht="15" x14ac:dyDescent="0.25">
      <c r="A1988" s="281">
        <v>102740</v>
      </c>
      <c r="B1988" s="281" t="s">
        <v>3300</v>
      </c>
      <c r="C1988" s="281" t="s">
        <v>39</v>
      </c>
      <c r="D1988" s="283">
        <v>5267.78</v>
      </c>
    </row>
    <row r="1989" spans="1:4" ht="15" x14ac:dyDescent="0.25">
      <c r="A1989" s="281">
        <v>102741</v>
      </c>
      <c r="B1989" s="281" t="s">
        <v>3301</v>
      </c>
      <c r="C1989" s="281" t="s">
        <v>39</v>
      </c>
      <c r="D1989" s="283">
        <v>7387.83</v>
      </c>
    </row>
    <row r="1990" spans="1:4" ht="15" x14ac:dyDescent="0.25">
      <c r="A1990" s="281">
        <v>102742</v>
      </c>
      <c r="B1990" s="281" t="s">
        <v>3302</v>
      </c>
      <c r="C1990" s="281" t="s">
        <v>39</v>
      </c>
      <c r="D1990" s="283">
        <v>12782.13</v>
      </c>
    </row>
    <row r="1991" spans="1:4" ht="15" x14ac:dyDescent="0.25">
      <c r="A1991" s="281">
        <v>102743</v>
      </c>
      <c r="B1991" s="281" t="s">
        <v>3303</v>
      </c>
      <c r="C1991" s="281" t="s">
        <v>39</v>
      </c>
      <c r="D1991" s="283">
        <v>4264.1000000000004</v>
      </c>
    </row>
    <row r="1992" spans="1:4" ht="15" x14ac:dyDescent="0.25">
      <c r="A1992" s="281">
        <v>102744</v>
      </c>
      <c r="B1992" s="281" t="s">
        <v>3304</v>
      </c>
      <c r="C1992" s="281" t="s">
        <v>39</v>
      </c>
      <c r="D1992" s="283">
        <v>6381.67</v>
      </c>
    </row>
    <row r="1993" spans="1:4" ht="15" x14ac:dyDescent="0.25">
      <c r="A1993" s="281">
        <v>102745</v>
      </c>
      <c r="B1993" s="281" t="s">
        <v>3305</v>
      </c>
      <c r="C1993" s="281" t="s">
        <v>39</v>
      </c>
      <c r="D1993" s="283">
        <v>8961.68</v>
      </c>
    </row>
    <row r="1994" spans="1:4" ht="15" x14ac:dyDescent="0.25">
      <c r="A1994" s="281">
        <v>102746</v>
      </c>
      <c r="B1994" s="281" t="s">
        <v>3306</v>
      </c>
      <c r="C1994" s="281" t="s">
        <v>39</v>
      </c>
      <c r="D1994" s="283">
        <v>15522.73</v>
      </c>
    </row>
    <row r="1995" spans="1:4" ht="15" x14ac:dyDescent="0.25">
      <c r="A1995" s="281">
        <v>102747</v>
      </c>
      <c r="B1995" s="281" t="s">
        <v>3307</v>
      </c>
      <c r="C1995" s="281" t="s">
        <v>39</v>
      </c>
      <c r="D1995" s="283">
        <v>7921.92</v>
      </c>
    </row>
    <row r="1996" spans="1:4" ht="15" x14ac:dyDescent="0.25">
      <c r="A1996" s="281">
        <v>102748</v>
      </c>
      <c r="B1996" s="281" t="s">
        <v>3308</v>
      </c>
      <c r="C1996" s="281" t="s">
        <v>39</v>
      </c>
      <c r="D1996" s="283">
        <v>11076.71</v>
      </c>
    </row>
    <row r="1997" spans="1:4" ht="15" x14ac:dyDescent="0.25">
      <c r="A1997" s="281">
        <v>102749</v>
      </c>
      <c r="B1997" s="281" t="s">
        <v>3309</v>
      </c>
      <c r="C1997" s="281" t="s">
        <v>39</v>
      </c>
      <c r="D1997" s="283">
        <v>19001.97</v>
      </c>
    </row>
    <row r="1998" spans="1:4" ht="15" x14ac:dyDescent="0.25">
      <c r="A1998" s="281">
        <v>102750</v>
      </c>
      <c r="B1998" s="281" t="s">
        <v>3310</v>
      </c>
      <c r="C1998" s="281" t="s">
        <v>39</v>
      </c>
      <c r="D1998" s="283">
        <v>2562.29</v>
      </c>
    </row>
    <row r="1999" spans="1:4" ht="15" x14ac:dyDescent="0.25">
      <c r="A1999" s="281">
        <v>102751</v>
      </c>
      <c r="B1999" s="281" t="s">
        <v>3311</v>
      </c>
      <c r="C1999" s="281" t="s">
        <v>39</v>
      </c>
      <c r="D1999" s="283">
        <v>4445.3999999999996</v>
      </c>
    </row>
    <row r="2000" spans="1:4" ht="15" x14ac:dyDescent="0.25">
      <c r="A2000" s="281">
        <v>102752</v>
      </c>
      <c r="B2000" s="281" t="s">
        <v>3312</v>
      </c>
      <c r="C2000" s="281" t="s">
        <v>39</v>
      </c>
      <c r="D2000" s="283">
        <v>7075.02</v>
      </c>
    </row>
    <row r="2001" spans="1:4" ht="15" x14ac:dyDescent="0.25">
      <c r="A2001" s="281">
        <v>102753</v>
      </c>
      <c r="B2001" s="281" t="s">
        <v>3313</v>
      </c>
      <c r="C2001" s="281" t="s">
        <v>39</v>
      </c>
      <c r="D2001" s="283">
        <v>10464.26</v>
      </c>
    </row>
    <row r="2002" spans="1:4" ht="15" x14ac:dyDescent="0.25">
      <c r="A2002" s="281">
        <v>102754</v>
      </c>
      <c r="B2002" s="281" t="s">
        <v>3314</v>
      </c>
      <c r="C2002" s="281" t="s">
        <v>39</v>
      </c>
      <c r="D2002" s="283">
        <v>19875.89</v>
      </c>
    </row>
    <row r="2003" spans="1:4" ht="15" x14ac:dyDescent="0.25">
      <c r="A2003" s="281">
        <v>102755</v>
      </c>
      <c r="B2003" s="281" t="s">
        <v>3315</v>
      </c>
      <c r="C2003" s="281" t="s">
        <v>39</v>
      </c>
      <c r="D2003" s="283">
        <v>9878.09</v>
      </c>
    </row>
    <row r="2004" spans="1:4" ht="15" x14ac:dyDescent="0.25">
      <c r="A2004" s="281">
        <v>102756</v>
      </c>
      <c r="B2004" s="281" t="s">
        <v>3316</v>
      </c>
      <c r="C2004" s="281" t="s">
        <v>39</v>
      </c>
      <c r="D2004" s="283">
        <v>14656.25</v>
      </c>
    </row>
    <row r="2005" spans="1:4" ht="15" x14ac:dyDescent="0.25">
      <c r="A2005" s="281">
        <v>102757</v>
      </c>
      <c r="B2005" s="281" t="s">
        <v>3317</v>
      </c>
      <c r="C2005" s="281" t="s">
        <v>39</v>
      </c>
      <c r="D2005" s="283">
        <v>27240.75</v>
      </c>
    </row>
    <row r="2006" spans="1:4" ht="15" x14ac:dyDescent="0.25">
      <c r="A2006" s="281">
        <v>102758</v>
      </c>
      <c r="B2006" s="281" t="s">
        <v>3318</v>
      </c>
      <c r="C2006" s="281" t="s">
        <v>39</v>
      </c>
      <c r="D2006" s="283">
        <v>12694.95</v>
      </c>
    </row>
    <row r="2007" spans="1:4" ht="15" x14ac:dyDescent="0.25">
      <c r="A2007" s="281">
        <v>102759</v>
      </c>
      <c r="B2007" s="281" t="s">
        <v>3319</v>
      </c>
      <c r="C2007" s="281" t="s">
        <v>39</v>
      </c>
      <c r="D2007" s="283">
        <v>18869.240000000002</v>
      </c>
    </row>
    <row r="2008" spans="1:4" ht="15" x14ac:dyDescent="0.25">
      <c r="A2008" s="281">
        <v>102760</v>
      </c>
      <c r="B2008" s="281" t="s">
        <v>3320</v>
      </c>
      <c r="C2008" s="281" t="s">
        <v>39</v>
      </c>
      <c r="D2008" s="283">
        <v>34748.01</v>
      </c>
    </row>
    <row r="2009" spans="1:4" ht="15" x14ac:dyDescent="0.25">
      <c r="A2009" s="281">
        <v>102761</v>
      </c>
      <c r="B2009" s="281" t="s">
        <v>3321</v>
      </c>
      <c r="C2009" s="281" t="s">
        <v>39</v>
      </c>
      <c r="D2009" s="283">
        <v>12224.94</v>
      </c>
    </row>
    <row r="2010" spans="1:4" ht="15" x14ac:dyDescent="0.25">
      <c r="A2010" s="281">
        <v>102762</v>
      </c>
      <c r="B2010" s="281" t="s">
        <v>3322</v>
      </c>
      <c r="C2010" s="281" t="s">
        <v>39</v>
      </c>
      <c r="D2010" s="283">
        <v>18818.599999999999</v>
      </c>
    </row>
    <row r="2011" spans="1:4" ht="15" x14ac:dyDescent="0.25">
      <c r="A2011" s="281">
        <v>102763</v>
      </c>
      <c r="B2011" s="281" t="s">
        <v>3323</v>
      </c>
      <c r="C2011" s="281" t="s">
        <v>39</v>
      </c>
      <c r="D2011" s="283">
        <v>26131.97</v>
      </c>
    </row>
    <row r="2012" spans="1:4" ht="15" x14ac:dyDescent="0.25">
      <c r="A2012" s="281">
        <v>102764</v>
      </c>
      <c r="B2012" s="281" t="s">
        <v>3324</v>
      </c>
      <c r="C2012" s="281" t="s">
        <v>39</v>
      </c>
      <c r="D2012" s="283">
        <v>36740.629999999997</v>
      </c>
    </row>
    <row r="2013" spans="1:4" ht="15" x14ac:dyDescent="0.25">
      <c r="A2013" s="281">
        <v>102765</v>
      </c>
      <c r="B2013" s="281" t="s">
        <v>3325</v>
      </c>
      <c r="C2013" s="281" t="s">
        <v>39</v>
      </c>
      <c r="D2013" s="283">
        <v>15219.75</v>
      </c>
    </row>
    <row r="2014" spans="1:4" ht="15" x14ac:dyDescent="0.25">
      <c r="A2014" s="281">
        <v>102766</v>
      </c>
      <c r="B2014" s="281" t="s">
        <v>3326</v>
      </c>
      <c r="C2014" s="281" t="s">
        <v>39</v>
      </c>
      <c r="D2014" s="283">
        <v>22858.12</v>
      </c>
    </row>
    <row r="2015" spans="1:4" ht="15" x14ac:dyDescent="0.25">
      <c r="A2015" s="281">
        <v>102767</v>
      </c>
      <c r="B2015" s="281" t="s">
        <v>3327</v>
      </c>
      <c r="C2015" s="281" t="s">
        <v>39</v>
      </c>
      <c r="D2015" s="283">
        <v>31942.7</v>
      </c>
    </row>
    <row r="2016" spans="1:4" ht="15" x14ac:dyDescent="0.25">
      <c r="A2016" s="281">
        <v>102768</v>
      </c>
      <c r="B2016" s="281" t="s">
        <v>3328</v>
      </c>
      <c r="C2016" s="281" t="s">
        <v>39</v>
      </c>
      <c r="D2016" s="283">
        <v>44500.98</v>
      </c>
    </row>
    <row r="2017" spans="1:4" ht="15" x14ac:dyDescent="0.25">
      <c r="A2017" s="281">
        <v>102769</v>
      </c>
      <c r="B2017" s="281" t="s">
        <v>3329</v>
      </c>
      <c r="C2017" s="281" t="s">
        <v>39</v>
      </c>
      <c r="D2017" s="283">
        <v>17597.77</v>
      </c>
    </row>
    <row r="2018" spans="1:4" ht="15" x14ac:dyDescent="0.25">
      <c r="A2018" s="281">
        <v>102770</v>
      </c>
      <c r="B2018" s="281" t="s">
        <v>3330</v>
      </c>
      <c r="C2018" s="281" t="s">
        <v>39</v>
      </c>
      <c r="D2018" s="283">
        <v>26947.06</v>
      </c>
    </row>
    <row r="2019" spans="1:4" ht="15" x14ac:dyDescent="0.25">
      <c r="A2019" s="281">
        <v>102771</v>
      </c>
      <c r="B2019" s="281" t="s">
        <v>3331</v>
      </c>
      <c r="C2019" s="281" t="s">
        <v>39</v>
      </c>
      <c r="D2019" s="283">
        <v>37638.49</v>
      </c>
    </row>
    <row r="2020" spans="1:4" ht="15" x14ac:dyDescent="0.25">
      <c r="A2020" s="281">
        <v>102772</v>
      </c>
      <c r="B2020" s="281" t="s">
        <v>3332</v>
      </c>
      <c r="C2020" s="281" t="s">
        <v>39</v>
      </c>
      <c r="D2020" s="283">
        <v>52788.51</v>
      </c>
    </row>
    <row r="2021" spans="1:4" ht="15" x14ac:dyDescent="0.25">
      <c r="A2021" s="281">
        <v>102773</v>
      </c>
      <c r="B2021" s="281" t="s">
        <v>3333</v>
      </c>
      <c r="C2021" s="281" t="s">
        <v>39</v>
      </c>
      <c r="D2021" s="283">
        <v>7432.9</v>
      </c>
    </row>
    <row r="2022" spans="1:4" ht="15" x14ac:dyDescent="0.25">
      <c r="A2022" s="281">
        <v>102774</v>
      </c>
      <c r="B2022" s="281" t="s">
        <v>3334</v>
      </c>
      <c r="C2022" s="281" t="s">
        <v>39</v>
      </c>
      <c r="D2022" s="283">
        <v>7432.9</v>
      </c>
    </row>
    <row r="2023" spans="1:4" ht="15" x14ac:dyDescent="0.25">
      <c r="A2023" s="281">
        <v>102775</v>
      </c>
      <c r="B2023" s="281" t="s">
        <v>3335</v>
      </c>
      <c r="C2023" s="281" t="s">
        <v>39</v>
      </c>
      <c r="D2023" s="283">
        <v>11062</v>
      </c>
    </row>
    <row r="2024" spans="1:4" ht="15" x14ac:dyDescent="0.25">
      <c r="A2024" s="281">
        <v>102776</v>
      </c>
      <c r="B2024" s="281" t="s">
        <v>3336</v>
      </c>
      <c r="C2024" s="281" t="s">
        <v>39</v>
      </c>
      <c r="D2024" s="283">
        <v>11062</v>
      </c>
    </row>
    <row r="2025" spans="1:4" ht="15" x14ac:dyDescent="0.25">
      <c r="A2025" s="281">
        <v>102777</v>
      </c>
      <c r="B2025" s="281" t="s">
        <v>3337</v>
      </c>
      <c r="C2025" s="281" t="s">
        <v>39</v>
      </c>
      <c r="D2025" s="283">
        <v>16722.04</v>
      </c>
    </row>
    <row r="2026" spans="1:4" ht="15" x14ac:dyDescent="0.25">
      <c r="A2026" s="281">
        <v>102778</v>
      </c>
      <c r="B2026" s="281" t="s">
        <v>3338</v>
      </c>
      <c r="C2026" s="281" t="s">
        <v>39</v>
      </c>
      <c r="D2026" s="283">
        <v>24346.21</v>
      </c>
    </row>
    <row r="2027" spans="1:4" ht="15" x14ac:dyDescent="0.25">
      <c r="A2027" s="281">
        <v>102779</v>
      </c>
      <c r="B2027" s="281" t="s">
        <v>3339</v>
      </c>
      <c r="C2027" s="281" t="s">
        <v>39</v>
      </c>
      <c r="D2027" s="283">
        <v>7432.9</v>
      </c>
    </row>
    <row r="2028" spans="1:4" ht="15" x14ac:dyDescent="0.25">
      <c r="A2028" s="281">
        <v>102780</v>
      </c>
      <c r="B2028" s="281" t="s">
        <v>3340</v>
      </c>
      <c r="C2028" s="281" t="s">
        <v>39</v>
      </c>
      <c r="D2028" s="283">
        <v>8556.57</v>
      </c>
    </row>
    <row r="2029" spans="1:4" ht="15" x14ac:dyDescent="0.25">
      <c r="A2029" s="281">
        <v>102781</v>
      </c>
      <c r="B2029" s="281" t="s">
        <v>3341</v>
      </c>
      <c r="C2029" s="281" t="s">
        <v>39</v>
      </c>
      <c r="D2029" s="283">
        <v>12639.3</v>
      </c>
    </row>
    <row r="2030" spans="1:4" ht="15" x14ac:dyDescent="0.25">
      <c r="A2030" s="281">
        <v>102782</v>
      </c>
      <c r="B2030" s="281" t="s">
        <v>3342</v>
      </c>
      <c r="C2030" s="281" t="s">
        <v>39</v>
      </c>
      <c r="D2030" s="283">
        <v>13970.65</v>
      </c>
    </row>
    <row r="2031" spans="1:4" ht="15" x14ac:dyDescent="0.25">
      <c r="A2031" s="281">
        <v>102783</v>
      </c>
      <c r="B2031" s="281" t="s">
        <v>3343</v>
      </c>
      <c r="C2031" s="281" t="s">
        <v>39</v>
      </c>
      <c r="D2031" s="283">
        <v>18507.03</v>
      </c>
    </row>
    <row r="2032" spans="1:4" ht="15" x14ac:dyDescent="0.25">
      <c r="A2032" s="281">
        <v>102784</v>
      </c>
      <c r="B2032" s="281" t="s">
        <v>3344</v>
      </c>
      <c r="C2032" s="281" t="s">
        <v>39</v>
      </c>
      <c r="D2032" s="283">
        <v>28158.3</v>
      </c>
    </row>
    <row r="2033" spans="1:4" ht="15" x14ac:dyDescent="0.25">
      <c r="A2033" s="281">
        <v>102785</v>
      </c>
      <c r="B2033" s="281" t="s">
        <v>3345</v>
      </c>
      <c r="C2033" s="281" t="s">
        <v>39</v>
      </c>
      <c r="D2033" s="283">
        <v>8556.57</v>
      </c>
    </row>
    <row r="2034" spans="1:4" ht="15" x14ac:dyDescent="0.25">
      <c r="A2034" s="281">
        <v>102786</v>
      </c>
      <c r="B2034" s="281" t="s">
        <v>3346</v>
      </c>
      <c r="C2034" s="281" t="s">
        <v>39</v>
      </c>
      <c r="D2034" s="283">
        <v>9434.2800000000007</v>
      </c>
    </row>
    <row r="2035" spans="1:4" ht="15" x14ac:dyDescent="0.25">
      <c r="A2035" s="281">
        <v>102787</v>
      </c>
      <c r="B2035" s="281" t="s">
        <v>3347</v>
      </c>
      <c r="C2035" s="281" t="s">
        <v>39</v>
      </c>
      <c r="D2035" s="283">
        <v>13970.65</v>
      </c>
    </row>
    <row r="2036" spans="1:4" ht="15" x14ac:dyDescent="0.25">
      <c r="A2036" s="281">
        <v>102788</v>
      </c>
      <c r="B2036" s="281" t="s">
        <v>3348</v>
      </c>
      <c r="C2036" s="281" t="s">
        <v>39</v>
      </c>
      <c r="D2036" s="283">
        <v>15255.88</v>
      </c>
    </row>
    <row r="2037" spans="1:4" ht="15" x14ac:dyDescent="0.25">
      <c r="A2037" s="281">
        <v>102789</v>
      </c>
      <c r="B2037" s="281" t="s">
        <v>3349</v>
      </c>
      <c r="C2037" s="281" t="s">
        <v>39</v>
      </c>
      <c r="D2037" s="283">
        <v>20015.310000000001</v>
      </c>
    </row>
    <row r="2038" spans="1:4" ht="15" x14ac:dyDescent="0.25">
      <c r="A2038" s="281">
        <v>102790</v>
      </c>
      <c r="B2038" s="281" t="s">
        <v>3350</v>
      </c>
      <c r="C2038" s="281" t="s">
        <v>39</v>
      </c>
      <c r="D2038" s="283">
        <v>32739.01</v>
      </c>
    </row>
    <row r="2039" spans="1:4" ht="15" x14ac:dyDescent="0.25">
      <c r="A2039" s="281">
        <v>102791</v>
      </c>
      <c r="B2039" s="281" t="s">
        <v>3351</v>
      </c>
      <c r="C2039" s="281" t="s">
        <v>39</v>
      </c>
      <c r="D2039" s="283">
        <v>26780.69</v>
      </c>
    </row>
    <row r="2040" spans="1:4" ht="15" x14ac:dyDescent="0.25">
      <c r="A2040" s="281">
        <v>102792</v>
      </c>
      <c r="B2040" s="281" t="s">
        <v>3352</v>
      </c>
      <c r="C2040" s="281" t="s">
        <v>39</v>
      </c>
      <c r="D2040" s="283">
        <v>43336.44</v>
      </c>
    </row>
    <row r="2041" spans="1:4" ht="15" x14ac:dyDescent="0.25">
      <c r="A2041" s="281">
        <v>102793</v>
      </c>
      <c r="B2041" s="281" t="s">
        <v>3353</v>
      </c>
      <c r="C2041" s="281" t="s">
        <v>39</v>
      </c>
      <c r="D2041" s="283">
        <v>58049.27</v>
      </c>
    </row>
    <row r="2042" spans="1:4" ht="15" x14ac:dyDescent="0.25">
      <c r="A2042" s="281">
        <v>102794</v>
      </c>
      <c r="B2042" s="281" t="s">
        <v>3354</v>
      </c>
      <c r="C2042" s="281" t="s">
        <v>39</v>
      </c>
      <c r="D2042" s="283">
        <v>82895.56</v>
      </c>
    </row>
    <row r="2043" spans="1:4" ht="15" x14ac:dyDescent="0.25">
      <c r="A2043" s="281">
        <v>102795</v>
      </c>
      <c r="B2043" s="281" t="s">
        <v>3355</v>
      </c>
      <c r="C2043" s="281" t="s">
        <v>39</v>
      </c>
      <c r="D2043" s="283">
        <v>28608.83</v>
      </c>
    </row>
    <row r="2044" spans="1:4" ht="15" x14ac:dyDescent="0.25">
      <c r="A2044" s="281">
        <v>102796</v>
      </c>
      <c r="B2044" s="281" t="s">
        <v>3356</v>
      </c>
      <c r="C2044" s="281" t="s">
        <v>39</v>
      </c>
      <c r="D2044" s="283">
        <v>45862.85</v>
      </c>
    </row>
    <row r="2045" spans="1:4" ht="15" x14ac:dyDescent="0.25">
      <c r="A2045" s="281">
        <v>102797</v>
      </c>
      <c r="B2045" s="281" t="s">
        <v>3357</v>
      </c>
      <c r="C2045" s="281" t="s">
        <v>39</v>
      </c>
      <c r="D2045" s="283">
        <v>64924.160000000003</v>
      </c>
    </row>
    <row r="2046" spans="1:4" ht="15" x14ac:dyDescent="0.25">
      <c r="A2046" s="281">
        <v>102798</v>
      </c>
      <c r="B2046" s="281" t="s">
        <v>3358</v>
      </c>
      <c r="C2046" s="281" t="s">
        <v>39</v>
      </c>
      <c r="D2046" s="283">
        <v>79284.17</v>
      </c>
    </row>
    <row r="2047" spans="1:4" ht="15" x14ac:dyDescent="0.25">
      <c r="A2047" s="281">
        <v>102799</v>
      </c>
      <c r="B2047" s="281" t="s">
        <v>3359</v>
      </c>
      <c r="C2047" s="281" t="s">
        <v>39</v>
      </c>
      <c r="D2047" s="283">
        <v>29213.68</v>
      </c>
    </row>
    <row r="2048" spans="1:4" ht="15" x14ac:dyDescent="0.25">
      <c r="A2048" s="281">
        <v>102800</v>
      </c>
      <c r="B2048" s="281" t="s">
        <v>3360</v>
      </c>
      <c r="C2048" s="281" t="s">
        <v>39</v>
      </c>
      <c r="D2048" s="283">
        <v>50385.760000000002</v>
      </c>
    </row>
    <row r="2049" spans="1:4" ht="15" x14ac:dyDescent="0.25">
      <c r="A2049" s="281">
        <v>102801</v>
      </c>
      <c r="B2049" s="281" t="s">
        <v>3361</v>
      </c>
      <c r="C2049" s="281" t="s">
        <v>39</v>
      </c>
      <c r="D2049" s="283">
        <v>70386.28</v>
      </c>
    </row>
    <row r="2050" spans="1:4" ht="15" x14ac:dyDescent="0.25">
      <c r="A2050" s="281">
        <v>102802</v>
      </c>
      <c r="B2050" s="281" t="s">
        <v>3362</v>
      </c>
      <c r="C2050" s="281" t="s">
        <v>39</v>
      </c>
      <c r="D2050" s="283">
        <v>84308.75</v>
      </c>
    </row>
    <row r="2051" spans="1:4" ht="15" x14ac:dyDescent="0.25">
      <c r="A2051" s="281">
        <v>101570</v>
      </c>
      <c r="B2051" s="281" t="s">
        <v>3363</v>
      </c>
      <c r="C2051" s="281" t="s">
        <v>1804</v>
      </c>
      <c r="D2051" s="282">
        <v>26.14</v>
      </c>
    </row>
    <row r="2052" spans="1:4" ht="15" x14ac:dyDescent="0.25">
      <c r="A2052" s="281">
        <v>101571</v>
      </c>
      <c r="B2052" s="281" t="s">
        <v>3364</v>
      </c>
      <c r="C2052" s="281" t="s">
        <v>1804</v>
      </c>
      <c r="D2052" s="282">
        <v>35.65</v>
      </c>
    </row>
    <row r="2053" spans="1:4" ht="15" x14ac:dyDescent="0.25">
      <c r="A2053" s="281">
        <v>101572</v>
      </c>
      <c r="B2053" s="281" t="s">
        <v>3365</v>
      </c>
      <c r="C2053" s="281" t="s">
        <v>1804</v>
      </c>
      <c r="D2053" s="282">
        <v>20.43</v>
      </c>
    </row>
    <row r="2054" spans="1:4" ht="15" x14ac:dyDescent="0.25">
      <c r="A2054" s="281">
        <v>101573</v>
      </c>
      <c r="B2054" s="281" t="s">
        <v>3366</v>
      </c>
      <c r="C2054" s="281" t="s">
        <v>1804</v>
      </c>
      <c r="D2054" s="282">
        <v>29.96</v>
      </c>
    </row>
    <row r="2055" spans="1:4" ht="15" x14ac:dyDescent="0.25">
      <c r="A2055" s="281">
        <v>101574</v>
      </c>
      <c r="B2055" s="281" t="s">
        <v>3367</v>
      </c>
      <c r="C2055" s="281" t="s">
        <v>1804</v>
      </c>
      <c r="D2055" s="282">
        <v>15.52</v>
      </c>
    </row>
    <row r="2056" spans="1:4" ht="15" x14ac:dyDescent="0.25">
      <c r="A2056" s="281">
        <v>101575</v>
      </c>
      <c r="B2056" s="281" t="s">
        <v>3368</v>
      </c>
      <c r="C2056" s="281" t="s">
        <v>1804</v>
      </c>
      <c r="D2056" s="282">
        <v>25.2</v>
      </c>
    </row>
    <row r="2057" spans="1:4" ht="15" x14ac:dyDescent="0.25">
      <c r="A2057" s="281">
        <v>101576</v>
      </c>
      <c r="B2057" s="281" t="s">
        <v>3369</v>
      </c>
      <c r="C2057" s="281" t="s">
        <v>1804</v>
      </c>
      <c r="D2057" s="282">
        <v>46.13</v>
      </c>
    </row>
    <row r="2058" spans="1:4" ht="15" x14ac:dyDescent="0.25">
      <c r="A2058" s="281">
        <v>101577</v>
      </c>
      <c r="B2058" s="281" t="s">
        <v>3370</v>
      </c>
      <c r="C2058" s="281" t="s">
        <v>1804</v>
      </c>
      <c r="D2058" s="282">
        <v>58.35</v>
      </c>
    </row>
    <row r="2059" spans="1:4" ht="15" x14ac:dyDescent="0.25">
      <c r="A2059" s="281">
        <v>101578</v>
      </c>
      <c r="B2059" s="281" t="s">
        <v>3371</v>
      </c>
      <c r="C2059" s="281" t="s">
        <v>1804</v>
      </c>
      <c r="D2059" s="282">
        <v>37.950000000000003</v>
      </c>
    </row>
    <row r="2060" spans="1:4" ht="15" x14ac:dyDescent="0.25">
      <c r="A2060" s="281">
        <v>101579</v>
      </c>
      <c r="B2060" s="281" t="s">
        <v>3372</v>
      </c>
      <c r="C2060" s="281" t="s">
        <v>1804</v>
      </c>
      <c r="D2060" s="282">
        <v>50.17</v>
      </c>
    </row>
    <row r="2061" spans="1:4" ht="15" x14ac:dyDescent="0.25">
      <c r="A2061" s="281">
        <v>101580</v>
      </c>
      <c r="B2061" s="281" t="s">
        <v>3373</v>
      </c>
      <c r="C2061" s="281" t="s">
        <v>1804</v>
      </c>
      <c r="D2061" s="282">
        <v>33.25</v>
      </c>
    </row>
    <row r="2062" spans="1:4" ht="15" x14ac:dyDescent="0.25">
      <c r="A2062" s="281">
        <v>101581</v>
      </c>
      <c r="B2062" s="281" t="s">
        <v>3374</v>
      </c>
      <c r="C2062" s="281" t="s">
        <v>1804</v>
      </c>
      <c r="D2062" s="282">
        <v>45.62</v>
      </c>
    </row>
    <row r="2063" spans="1:4" ht="15" x14ac:dyDescent="0.25">
      <c r="A2063" s="281">
        <v>101582</v>
      </c>
      <c r="B2063" s="281" t="s">
        <v>3375</v>
      </c>
      <c r="C2063" s="281" t="s">
        <v>1804</v>
      </c>
      <c r="D2063" s="282">
        <v>75.709999999999994</v>
      </c>
    </row>
    <row r="2064" spans="1:4" ht="15" x14ac:dyDescent="0.25">
      <c r="A2064" s="281">
        <v>101583</v>
      </c>
      <c r="B2064" s="281" t="s">
        <v>3376</v>
      </c>
      <c r="C2064" s="281" t="s">
        <v>1804</v>
      </c>
      <c r="D2064" s="282">
        <v>94.76</v>
      </c>
    </row>
    <row r="2065" spans="1:4" ht="15" x14ac:dyDescent="0.25">
      <c r="A2065" s="281">
        <v>101584</v>
      </c>
      <c r="B2065" s="281" t="s">
        <v>3377</v>
      </c>
      <c r="C2065" s="281" t="s">
        <v>1804</v>
      </c>
      <c r="D2065" s="282">
        <v>61.96</v>
      </c>
    </row>
    <row r="2066" spans="1:4" ht="15" x14ac:dyDescent="0.25">
      <c r="A2066" s="281">
        <v>101585</v>
      </c>
      <c r="B2066" s="281" t="s">
        <v>3378</v>
      </c>
      <c r="C2066" s="281" t="s">
        <v>1804</v>
      </c>
      <c r="D2066" s="282">
        <v>81.02</v>
      </c>
    </row>
    <row r="2067" spans="1:4" ht="15" x14ac:dyDescent="0.25">
      <c r="A2067" s="281">
        <v>101586</v>
      </c>
      <c r="B2067" s="281" t="s">
        <v>3379</v>
      </c>
      <c r="C2067" s="281" t="s">
        <v>1804</v>
      </c>
      <c r="D2067" s="282">
        <v>53.02</v>
      </c>
    </row>
    <row r="2068" spans="1:4" ht="15" x14ac:dyDescent="0.25">
      <c r="A2068" s="281">
        <v>101587</v>
      </c>
      <c r="B2068" s="281" t="s">
        <v>3380</v>
      </c>
      <c r="C2068" s="281" t="s">
        <v>1804</v>
      </c>
      <c r="D2068" s="282">
        <v>72.239999999999995</v>
      </c>
    </row>
    <row r="2069" spans="1:4" ht="15" x14ac:dyDescent="0.25">
      <c r="A2069" s="281">
        <v>101588</v>
      </c>
      <c r="B2069" s="281" t="s">
        <v>3381</v>
      </c>
      <c r="C2069" s="281" t="s">
        <v>1804</v>
      </c>
      <c r="D2069" s="282">
        <v>100.56</v>
      </c>
    </row>
    <row r="2070" spans="1:4" ht="15" x14ac:dyDescent="0.25">
      <c r="A2070" s="281">
        <v>101589</v>
      </c>
      <c r="B2070" s="281" t="s">
        <v>3382</v>
      </c>
      <c r="C2070" s="281" t="s">
        <v>1804</v>
      </c>
      <c r="D2070" s="282">
        <v>146.59</v>
      </c>
    </row>
    <row r="2071" spans="1:4" ht="15" x14ac:dyDescent="0.25">
      <c r="A2071" s="281">
        <v>101590</v>
      </c>
      <c r="B2071" s="281" t="s">
        <v>3383</v>
      </c>
      <c r="C2071" s="281" t="s">
        <v>1804</v>
      </c>
      <c r="D2071" s="282">
        <v>76.09</v>
      </c>
    </row>
    <row r="2072" spans="1:4" ht="15" x14ac:dyDescent="0.25">
      <c r="A2072" s="281">
        <v>101591</v>
      </c>
      <c r="B2072" s="281" t="s">
        <v>3384</v>
      </c>
      <c r="C2072" s="281" t="s">
        <v>1804</v>
      </c>
      <c r="D2072" s="282">
        <v>122.11</v>
      </c>
    </row>
    <row r="2073" spans="1:4" ht="15" x14ac:dyDescent="0.25">
      <c r="A2073" s="281">
        <v>101592</v>
      </c>
      <c r="B2073" s="281" t="s">
        <v>3385</v>
      </c>
      <c r="C2073" s="281" t="s">
        <v>1804</v>
      </c>
      <c r="D2073" s="282">
        <v>53.38</v>
      </c>
    </row>
    <row r="2074" spans="1:4" ht="15" x14ac:dyDescent="0.25">
      <c r="A2074" s="281">
        <v>101593</v>
      </c>
      <c r="B2074" s="281" t="s">
        <v>3386</v>
      </c>
      <c r="C2074" s="281" t="s">
        <v>1804</v>
      </c>
      <c r="D2074" s="282">
        <v>99.55</v>
      </c>
    </row>
    <row r="2075" spans="1:4" ht="15" x14ac:dyDescent="0.25">
      <c r="A2075" s="281">
        <v>101600</v>
      </c>
      <c r="B2075" s="281" t="s">
        <v>3387</v>
      </c>
      <c r="C2075" s="281" t="s">
        <v>1804</v>
      </c>
      <c r="D2075" s="282">
        <v>18.89</v>
      </c>
    </row>
    <row r="2076" spans="1:4" ht="15" x14ac:dyDescent="0.25">
      <c r="A2076" s="281">
        <v>101601</v>
      </c>
      <c r="B2076" s="281" t="s">
        <v>3388</v>
      </c>
      <c r="C2076" s="281" t="s">
        <v>1804</v>
      </c>
      <c r="D2076" s="282">
        <v>27.96</v>
      </c>
    </row>
    <row r="2077" spans="1:4" ht="15" x14ac:dyDescent="0.25">
      <c r="A2077" s="281">
        <v>101602</v>
      </c>
      <c r="B2077" s="281" t="s">
        <v>3389</v>
      </c>
      <c r="C2077" s="281" t="s">
        <v>1804</v>
      </c>
      <c r="D2077" s="282">
        <v>14.01</v>
      </c>
    </row>
    <row r="2078" spans="1:4" ht="15" x14ac:dyDescent="0.25">
      <c r="A2078" s="281">
        <v>101603</v>
      </c>
      <c r="B2078" s="281" t="s">
        <v>3390</v>
      </c>
      <c r="C2078" s="281" t="s">
        <v>1804</v>
      </c>
      <c r="D2078" s="282">
        <v>23.07</v>
      </c>
    </row>
    <row r="2079" spans="1:4" ht="15" x14ac:dyDescent="0.25">
      <c r="A2079" s="281">
        <v>101604</v>
      </c>
      <c r="B2079" s="281" t="s">
        <v>3391</v>
      </c>
      <c r="C2079" s="281" t="s">
        <v>1804</v>
      </c>
      <c r="D2079" s="282">
        <v>9.16</v>
      </c>
    </row>
    <row r="2080" spans="1:4" ht="15" x14ac:dyDescent="0.25">
      <c r="A2080" s="281">
        <v>101605</v>
      </c>
      <c r="B2080" s="281" t="s">
        <v>3392</v>
      </c>
      <c r="C2080" s="281" t="s">
        <v>1804</v>
      </c>
      <c r="D2080" s="282">
        <v>18.23</v>
      </c>
    </row>
    <row r="2081" spans="1:4" ht="15" x14ac:dyDescent="0.25">
      <c r="A2081" s="281">
        <v>90788</v>
      </c>
      <c r="B2081" s="281" t="s">
        <v>3393</v>
      </c>
      <c r="C2081" s="281" t="s">
        <v>39</v>
      </c>
      <c r="D2081" s="282">
        <v>916.63</v>
      </c>
    </row>
    <row r="2082" spans="1:4" ht="15" x14ac:dyDescent="0.25">
      <c r="A2082" s="281">
        <v>90789</v>
      </c>
      <c r="B2082" s="281" t="s">
        <v>3394</v>
      </c>
      <c r="C2082" s="281" t="s">
        <v>39</v>
      </c>
      <c r="D2082" s="282">
        <v>918.69</v>
      </c>
    </row>
    <row r="2083" spans="1:4" ht="15" x14ac:dyDescent="0.25">
      <c r="A2083" s="281">
        <v>90790</v>
      </c>
      <c r="B2083" s="281" t="s">
        <v>3395</v>
      </c>
      <c r="C2083" s="281" t="s">
        <v>39</v>
      </c>
      <c r="D2083" s="282">
        <v>947.71</v>
      </c>
    </row>
    <row r="2084" spans="1:4" ht="15" x14ac:dyDescent="0.25">
      <c r="A2084" s="281">
        <v>90791</v>
      </c>
      <c r="B2084" s="281" t="s">
        <v>3396</v>
      </c>
      <c r="C2084" s="281" t="s">
        <v>39</v>
      </c>
      <c r="D2084" s="283">
        <v>1111.4000000000001</v>
      </c>
    </row>
    <row r="2085" spans="1:4" ht="15" x14ac:dyDescent="0.25">
      <c r="A2085" s="281">
        <v>90793</v>
      </c>
      <c r="B2085" s="281" t="s">
        <v>3397</v>
      </c>
      <c r="C2085" s="281" t="s">
        <v>39</v>
      </c>
      <c r="D2085" s="283">
        <v>1172.03</v>
      </c>
    </row>
    <row r="2086" spans="1:4" ht="15" x14ac:dyDescent="0.25">
      <c r="A2086" s="281">
        <v>90794</v>
      </c>
      <c r="B2086" s="281" t="s">
        <v>3398</v>
      </c>
      <c r="C2086" s="281" t="s">
        <v>39</v>
      </c>
      <c r="D2086" s="282">
        <v>793.89</v>
      </c>
    </row>
    <row r="2087" spans="1:4" ht="15" x14ac:dyDescent="0.25">
      <c r="A2087" s="281">
        <v>90795</v>
      </c>
      <c r="B2087" s="281" t="s">
        <v>3399</v>
      </c>
      <c r="C2087" s="281" t="s">
        <v>39</v>
      </c>
      <c r="D2087" s="282">
        <v>802.4</v>
      </c>
    </row>
    <row r="2088" spans="1:4" ht="15" x14ac:dyDescent="0.25">
      <c r="A2088" s="281">
        <v>90796</v>
      </c>
      <c r="B2088" s="281" t="s">
        <v>3400</v>
      </c>
      <c r="C2088" s="281" t="s">
        <v>39</v>
      </c>
      <c r="D2088" s="282">
        <v>810.91</v>
      </c>
    </row>
    <row r="2089" spans="1:4" ht="15" x14ac:dyDescent="0.25">
      <c r="A2089" s="281">
        <v>90797</v>
      </c>
      <c r="B2089" s="281" t="s">
        <v>3401</v>
      </c>
      <c r="C2089" s="281" t="s">
        <v>39</v>
      </c>
      <c r="D2089" s="282">
        <v>819.41</v>
      </c>
    </row>
    <row r="2090" spans="1:4" ht="15" x14ac:dyDescent="0.25">
      <c r="A2090" s="281">
        <v>90798</v>
      </c>
      <c r="B2090" s="281" t="s">
        <v>3402</v>
      </c>
      <c r="C2090" s="281" t="s">
        <v>39</v>
      </c>
      <c r="D2090" s="283">
        <v>1186.55</v>
      </c>
    </row>
    <row r="2091" spans="1:4" ht="15" x14ac:dyDescent="0.25">
      <c r="A2091" s="281">
        <v>90799</v>
      </c>
      <c r="B2091" s="281" t="s">
        <v>3403</v>
      </c>
      <c r="C2091" s="281" t="s">
        <v>39</v>
      </c>
      <c r="D2091" s="283">
        <v>1225.02</v>
      </c>
    </row>
    <row r="2092" spans="1:4" ht="15" x14ac:dyDescent="0.25">
      <c r="A2092" s="281">
        <v>90801</v>
      </c>
      <c r="B2092" s="281" t="s">
        <v>3404</v>
      </c>
      <c r="C2092" s="281" t="s">
        <v>39</v>
      </c>
      <c r="D2092" s="282">
        <v>372.94</v>
      </c>
    </row>
    <row r="2093" spans="1:4" ht="15" x14ac:dyDescent="0.25">
      <c r="A2093" s="281">
        <v>90806</v>
      </c>
      <c r="B2093" s="281" t="s">
        <v>3405</v>
      </c>
      <c r="C2093" s="281" t="s">
        <v>39</v>
      </c>
      <c r="D2093" s="282">
        <v>473.64</v>
      </c>
    </row>
    <row r="2094" spans="1:4" ht="15" x14ac:dyDescent="0.25">
      <c r="A2094" s="281">
        <v>90820</v>
      </c>
      <c r="B2094" s="281" t="s">
        <v>3406</v>
      </c>
      <c r="C2094" s="281" t="s">
        <v>39</v>
      </c>
      <c r="D2094" s="282">
        <v>376.91</v>
      </c>
    </row>
    <row r="2095" spans="1:4" ht="15" x14ac:dyDescent="0.25">
      <c r="A2095" s="281">
        <v>90821</v>
      </c>
      <c r="B2095" s="281" t="s">
        <v>3407</v>
      </c>
      <c r="C2095" s="281" t="s">
        <v>39</v>
      </c>
      <c r="D2095" s="282">
        <v>384.61</v>
      </c>
    </row>
    <row r="2096" spans="1:4" ht="15" x14ac:dyDescent="0.25">
      <c r="A2096" s="281">
        <v>90822</v>
      </c>
      <c r="B2096" s="281" t="s">
        <v>3408</v>
      </c>
      <c r="C2096" s="281" t="s">
        <v>39</v>
      </c>
      <c r="D2096" s="282">
        <v>411.29</v>
      </c>
    </row>
    <row r="2097" spans="1:4" ht="15" x14ac:dyDescent="0.25">
      <c r="A2097" s="281">
        <v>90823</v>
      </c>
      <c r="B2097" s="281" t="s">
        <v>3409</v>
      </c>
      <c r="C2097" s="281" t="s">
        <v>39</v>
      </c>
      <c r="D2097" s="282">
        <v>500.33</v>
      </c>
    </row>
    <row r="2098" spans="1:4" ht="15" x14ac:dyDescent="0.25">
      <c r="A2098" s="281">
        <v>90824</v>
      </c>
      <c r="B2098" s="281" t="s">
        <v>3410</v>
      </c>
      <c r="C2098" s="281" t="s">
        <v>39</v>
      </c>
      <c r="D2098" s="282">
        <v>706.33</v>
      </c>
    </row>
    <row r="2099" spans="1:4" ht="15" x14ac:dyDescent="0.25">
      <c r="A2099" s="281">
        <v>90825</v>
      </c>
      <c r="B2099" s="281" t="s">
        <v>3411</v>
      </c>
      <c r="C2099" s="281" t="s">
        <v>39</v>
      </c>
      <c r="D2099" s="282">
        <v>784.25</v>
      </c>
    </row>
    <row r="2100" spans="1:4" ht="15" x14ac:dyDescent="0.25">
      <c r="A2100" s="281">
        <v>90830</v>
      </c>
      <c r="B2100" s="281" t="s">
        <v>3412</v>
      </c>
      <c r="C2100" s="281" t="s">
        <v>39</v>
      </c>
      <c r="D2100" s="282">
        <v>222.12</v>
      </c>
    </row>
    <row r="2101" spans="1:4" ht="15" x14ac:dyDescent="0.25">
      <c r="A2101" s="281">
        <v>90831</v>
      </c>
      <c r="B2101" s="281" t="s">
        <v>3413</v>
      </c>
      <c r="C2101" s="281" t="s">
        <v>39</v>
      </c>
      <c r="D2101" s="282">
        <v>195.23</v>
      </c>
    </row>
    <row r="2102" spans="1:4" ht="15" x14ac:dyDescent="0.25">
      <c r="A2102" s="281">
        <v>90841</v>
      </c>
      <c r="B2102" s="281" t="s">
        <v>3414</v>
      </c>
      <c r="C2102" s="281" t="s">
        <v>39</v>
      </c>
      <c r="D2102" s="283">
        <v>1178.06</v>
      </c>
    </row>
    <row r="2103" spans="1:4" ht="15" x14ac:dyDescent="0.25">
      <c r="A2103" s="281">
        <v>90842</v>
      </c>
      <c r="B2103" s="281" t="s">
        <v>3415</v>
      </c>
      <c r="C2103" s="281" t="s">
        <v>39</v>
      </c>
      <c r="D2103" s="283">
        <v>1188.52</v>
      </c>
    </row>
    <row r="2104" spans="1:4" ht="15" x14ac:dyDescent="0.25">
      <c r="A2104" s="281">
        <v>90843</v>
      </c>
      <c r="B2104" s="281" t="s">
        <v>1030</v>
      </c>
      <c r="C2104" s="281" t="s">
        <v>39</v>
      </c>
      <c r="D2104" s="283">
        <v>1244.8499999999999</v>
      </c>
    </row>
    <row r="2105" spans="1:4" ht="15" x14ac:dyDescent="0.25">
      <c r="A2105" s="281">
        <v>90844</v>
      </c>
      <c r="B2105" s="281" t="s">
        <v>1029</v>
      </c>
      <c r="C2105" s="281" t="s">
        <v>39</v>
      </c>
      <c r="D2105" s="283">
        <v>1336.64</v>
      </c>
    </row>
    <row r="2106" spans="1:4" ht="15" x14ac:dyDescent="0.25">
      <c r="A2106" s="281">
        <v>90845</v>
      </c>
      <c r="B2106" s="281" t="s">
        <v>3416</v>
      </c>
      <c r="C2106" s="281" t="s">
        <v>39</v>
      </c>
      <c r="D2106" s="283">
        <v>1539.89</v>
      </c>
    </row>
    <row r="2107" spans="1:4" ht="15" x14ac:dyDescent="0.25">
      <c r="A2107" s="281">
        <v>90846</v>
      </c>
      <c r="B2107" s="281" t="s">
        <v>3417</v>
      </c>
      <c r="C2107" s="281" t="s">
        <v>39</v>
      </c>
      <c r="D2107" s="283">
        <v>1620.56</v>
      </c>
    </row>
    <row r="2108" spans="1:4" ht="15" x14ac:dyDescent="0.25">
      <c r="A2108" s="281">
        <v>90847</v>
      </c>
      <c r="B2108" s="281" t="s">
        <v>3418</v>
      </c>
      <c r="C2108" s="281" t="s">
        <v>39</v>
      </c>
      <c r="D2108" s="282">
        <v>982.83</v>
      </c>
    </row>
    <row r="2109" spans="1:4" ht="15" x14ac:dyDescent="0.25">
      <c r="A2109" s="281">
        <v>90848</v>
      </c>
      <c r="B2109" s="281" t="s">
        <v>3419</v>
      </c>
      <c r="C2109" s="281" t="s">
        <v>39</v>
      </c>
      <c r="D2109" s="282">
        <v>993.29</v>
      </c>
    </row>
    <row r="2110" spans="1:4" ht="15" x14ac:dyDescent="0.25">
      <c r="A2110" s="281">
        <v>90849</v>
      </c>
      <c r="B2110" s="281" t="s">
        <v>3420</v>
      </c>
      <c r="C2110" s="281" t="s">
        <v>39</v>
      </c>
      <c r="D2110" s="283">
        <v>1022.73</v>
      </c>
    </row>
    <row r="2111" spans="1:4" ht="15" x14ac:dyDescent="0.25">
      <c r="A2111" s="281">
        <v>90850</v>
      </c>
      <c r="B2111" s="281" t="s">
        <v>3421</v>
      </c>
      <c r="C2111" s="281" t="s">
        <v>39</v>
      </c>
      <c r="D2111" s="283">
        <v>1114.52</v>
      </c>
    </row>
    <row r="2112" spans="1:4" ht="15" x14ac:dyDescent="0.25">
      <c r="A2112" s="281">
        <v>90851</v>
      </c>
      <c r="B2112" s="281" t="s">
        <v>3422</v>
      </c>
      <c r="C2112" s="281" t="s">
        <v>39</v>
      </c>
      <c r="D2112" s="283">
        <v>1317.77</v>
      </c>
    </row>
    <row r="2113" spans="1:4" ht="15" x14ac:dyDescent="0.25">
      <c r="A2113" s="281">
        <v>90852</v>
      </c>
      <c r="B2113" s="281" t="s">
        <v>3423</v>
      </c>
      <c r="C2113" s="281" t="s">
        <v>39</v>
      </c>
      <c r="D2113" s="283">
        <v>1398.44</v>
      </c>
    </row>
    <row r="2114" spans="1:4" ht="15" x14ac:dyDescent="0.25">
      <c r="A2114" s="281">
        <v>91009</v>
      </c>
      <c r="B2114" s="281" t="s">
        <v>3424</v>
      </c>
      <c r="C2114" s="281" t="s">
        <v>39</v>
      </c>
      <c r="D2114" s="282">
        <v>389.39</v>
      </c>
    </row>
    <row r="2115" spans="1:4" ht="15" x14ac:dyDescent="0.25">
      <c r="A2115" s="281">
        <v>91010</v>
      </c>
      <c r="B2115" s="281" t="s">
        <v>3425</v>
      </c>
      <c r="C2115" s="281" t="s">
        <v>39</v>
      </c>
      <c r="D2115" s="282">
        <v>397.69</v>
      </c>
    </row>
    <row r="2116" spans="1:4" ht="15" x14ac:dyDescent="0.25">
      <c r="A2116" s="281">
        <v>91011</v>
      </c>
      <c r="B2116" s="281" t="s">
        <v>3426</v>
      </c>
      <c r="C2116" s="281" t="s">
        <v>39</v>
      </c>
      <c r="D2116" s="282">
        <v>461.98</v>
      </c>
    </row>
    <row r="2117" spans="1:4" ht="15" x14ac:dyDescent="0.25">
      <c r="A2117" s="281">
        <v>91012</v>
      </c>
      <c r="B2117" s="281" t="s">
        <v>3427</v>
      </c>
      <c r="C2117" s="281" t="s">
        <v>39</v>
      </c>
      <c r="D2117" s="282">
        <v>511.4</v>
      </c>
    </row>
    <row r="2118" spans="1:4" ht="15" x14ac:dyDescent="0.25">
      <c r="A2118" s="281">
        <v>91013</v>
      </c>
      <c r="B2118" s="281" t="s">
        <v>3428</v>
      </c>
      <c r="C2118" s="281" t="s">
        <v>39</v>
      </c>
      <c r="D2118" s="282">
        <v>995.31</v>
      </c>
    </row>
    <row r="2119" spans="1:4" ht="15" x14ac:dyDescent="0.25">
      <c r="A2119" s="281">
        <v>91014</v>
      </c>
      <c r="B2119" s="281" t="s">
        <v>3429</v>
      </c>
      <c r="C2119" s="281" t="s">
        <v>39</v>
      </c>
      <c r="D2119" s="283">
        <v>1006.37</v>
      </c>
    </row>
    <row r="2120" spans="1:4" ht="15" x14ac:dyDescent="0.25">
      <c r="A2120" s="281">
        <v>91015</v>
      </c>
      <c r="B2120" s="281" t="s">
        <v>3430</v>
      </c>
      <c r="C2120" s="281" t="s">
        <v>39</v>
      </c>
      <c r="D2120" s="283">
        <v>1073.42</v>
      </c>
    </row>
    <row r="2121" spans="1:4" ht="15" x14ac:dyDescent="0.25">
      <c r="A2121" s="281">
        <v>91016</v>
      </c>
      <c r="B2121" s="281" t="s">
        <v>3431</v>
      </c>
      <c r="C2121" s="281" t="s">
        <v>39</v>
      </c>
      <c r="D2121" s="283">
        <v>1125.5899999999999</v>
      </c>
    </row>
    <row r="2122" spans="1:4" ht="15" x14ac:dyDescent="0.25">
      <c r="A2122" s="281">
        <v>91287</v>
      </c>
      <c r="B2122" s="281" t="s">
        <v>3432</v>
      </c>
      <c r="C2122" s="281" t="s">
        <v>39</v>
      </c>
      <c r="D2122" s="282">
        <v>276.35000000000002</v>
      </c>
    </row>
    <row r="2123" spans="1:4" ht="15" x14ac:dyDescent="0.25">
      <c r="A2123" s="281">
        <v>91292</v>
      </c>
      <c r="B2123" s="281" t="s">
        <v>3433</v>
      </c>
      <c r="C2123" s="281" t="s">
        <v>39</v>
      </c>
      <c r="D2123" s="282">
        <v>377.05</v>
      </c>
    </row>
    <row r="2124" spans="1:4" ht="15" x14ac:dyDescent="0.25">
      <c r="A2124" s="281">
        <v>91295</v>
      </c>
      <c r="B2124" s="281" t="s">
        <v>3434</v>
      </c>
      <c r="C2124" s="281" t="s">
        <v>39</v>
      </c>
      <c r="D2124" s="282">
        <v>400.2</v>
      </c>
    </row>
    <row r="2125" spans="1:4" ht="15" x14ac:dyDescent="0.25">
      <c r="A2125" s="281">
        <v>91296</v>
      </c>
      <c r="B2125" s="281" t="s">
        <v>3435</v>
      </c>
      <c r="C2125" s="281" t="s">
        <v>39</v>
      </c>
      <c r="D2125" s="282">
        <v>427.89</v>
      </c>
    </row>
    <row r="2126" spans="1:4" ht="15" x14ac:dyDescent="0.25">
      <c r="A2126" s="281">
        <v>91297</v>
      </c>
      <c r="B2126" s="281" t="s">
        <v>3436</v>
      </c>
      <c r="C2126" s="281" t="s">
        <v>39</v>
      </c>
      <c r="D2126" s="282">
        <v>469.18</v>
      </c>
    </row>
    <row r="2127" spans="1:4" ht="15" x14ac:dyDescent="0.25">
      <c r="A2127" s="281">
        <v>91298</v>
      </c>
      <c r="B2127" s="281" t="s">
        <v>3437</v>
      </c>
      <c r="C2127" s="281" t="s">
        <v>39</v>
      </c>
      <c r="D2127" s="282">
        <v>924.11</v>
      </c>
    </row>
    <row r="2128" spans="1:4" ht="15" x14ac:dyDescent="0.25">
      <c r="A2128" s="281">
        <v>91299</v>
      </c>
      <c r="B2128" s="281" t="s">
        <v>3438</v>
      </c>
      <c r="C2128" s="281" t="s">
        <v>39</v>
      </c>
      <c r="D2128" s="283">
        <v>1284.4000000000001</v>
      </c>
    </row>
    <row r="2129" spans="1:4" ht="15" x14ac:dyDescent="0.25">
      <c r="A2129" s="281">
        <v>91304</v>
      </c>
      <c r="B2129" s="281" t="s">
        <v>3439</v>
      </c>
      <c r="C2129" s="281" t="s">
        <v>39</v>
      </c>
      <c r="D2129" s="282">
        <v>133.57</v>
      </c>
    </row>
    <row r="2130" spans="1:4" ht="15" x14ac:dyDescent="0.25">
      <c r="A2130" s="281">
        <v>91305</v>
      </c>
      <c r="B2130" s="281" t="s">
        <v>3440</v>
      </c>
      <c r="C2130" s="281" t="s">
        <v>39</v>
      </c>
      <c r="D2130" s="282">
        <v>134.31</v>
      </c>
    </row>
    <row r="2131" spans="1:4" ht="15" x14ac:dyDescent="0.25">
      <c r="A2131" s="281">
        <v>91306</v>
      </c>
      <c r="B2131" s="281" t="s">
        <v>3441</v>
      </c>
      <c r="C2131" s="281" t="s">
        <v>39</v>
      </c>
      <c r="D2131" s="282">
        <v>195.23</v>
      </c>
    </row>
    <row r="2132" spans="1:4" ht="15" x14ac:dyDescent="0.25">
      <c r="A2132" s="281">
        <v>91307</v>
      </c>
      <c r="B2132" s="281" t="s">
        <v>3442</v>
      </c>
      <c r="C2132" s="281" t="s">
        <v>39</v>
      </c>
      <c r="D2132" s="282">
        <v>113.76</v>
      </c>
    </row>
    <row r="2133" spans="1:4" ht="15" x14ac:dyDescent="0.25">
      <c r="A2133" s="281">
        <v>91312</v>
      </c>
      <c r="B2133" s="281" t="s">
        <v>3443</v>
      </c>
      <c r="C2133" s="281" t="s">
        <v>39</v>
      </c>
      <c r="D2133" s="282">
        <v>978.79</v>
      </c>
    </row>
    <row r="2134" spans="1:4" ht="15" x14ac:dyDescent="0.25">
      <c r="A2134" s="281">
        <v>91313</v>
      </c>
      <c r="B2134" s="281" t="s">
        <v>3444</v>
      </c>
      <c r="C2134" s="281" t="s">
        <v>39</v>
      </c>
      <c r="D2134" s="282">
        <v>967.83</v>
      </c>
    </row>
    <row r="2135" spans="1:4" ht="15" x14ac:dyDescent="0.25">
      <c r="A2135" s="281">
        <v>91314</v>
      </c>
      <c r="B2135" s="281" t="s">
        <v>3445</v>
      </c>
      <c r="C2135" s="281" t="s">
        <v>39</v>
      </c>
      <c r="D2135" s="283">
        <v>1016.21</v>
      </c>
    </row>
    <row r="2136" spans="1:4" ht="15" x14ac:dyDescent="0.25">
      <c r="A2136" s="281">
        <v>91315</v>
      </c>
      <c r="B2136" s="281" t="s">
        <v>3446</v>
      </c>
      <c r="C2136" s="281" t="s">
        <v>39</v>
      </c>
      <c r="D2136" s="283">
        <v>1107.1300000000001</v>
      </c>
    </row>
    <row r="2137" spans="1:4" ht="15" x14ac:dyDescent="0.25">
      <c r="A2137" s="281">
        <v>91316</v>
      </c>
      <c r="B2137" s="281" t="s">
        <v>3447</v>
      </c>
      <c r="C2137" s="281" t="s">
        <v>39</v>
      </c>
      <c r="D2137" s="283">
        <v>1311.25</v>
      </c>
    </row>
    <row r="2138" spans="1:4" ht="15" x14ac:dyDescent="0.25">
      <c r="A2138" s="281">
        <v>91317</v>
      </c>
      <c r="B2138" s="281" t="s">
        <v>3448</v>
      </c>
      <c r="C2138" s="281" t="s">
        <v>39</v>
      </c>
      <c r="D2138" s="283">
        <v>1391.05</v>
      </c>
    </row>
    <row r="2139" spans="1:4" ht="15" x14ac:dyDescent="0.25">
      <c r="A2139" s="281">
        <v>91318</v>
      </c>
      <c r="B2139" s="281" t="s">
        <v>3449</v>
      </c>
      <c r="C2139" s="281" t="s">
        <v>39</v>
      </c>
      <c r="D2139" s="282">
        <v>844.48</v>
      </c>
    </row>
    <row r="2140" spans="1:4" ht="15" x14ac:dyDescent="0.25">
      <c r="A2140" s="281">
        <v>91319</v>
      </c>
      <c r="B2140" s="281" t="s">
        <v>3450</v>
      </c>
      <c r="C2140" s="281" t="s">
        <v>39</v>
      </c>
      <c r="D2140" s="282">
        <v>854.07</v>
      </c>
    </row>
    <row r="2141" spans="1:4" ht="15" x14ac:dyDescent="0.25">
      <c r="A2141" s="281">
        <v>91320</v>
      </c>
      <c r="B2141" s="281" t="s">
        <v>3451</v>
      </c>
      <c r="C2141" s="281" t="s">
        <v>39</v>
      </c>
      <c r="D2141" s="282">
        <v>882.64</v>
      </c>
    </row>
    <row r="2142" spans="1:4" ht="15" x14ac:dyDescent="0.25">
      <c r="A2142" s="281">
        <v>91321</v>
      </c>
      <c r="B2142" s="281" t="s">
        <v>3452</v>
      </c>
      <c r="C2142" s="281" t="s">
        <v>39</v>
      </c>
      <c r="D2142" s="282">
        <v>973.56</v>
      </c>
    </row>
    <row r="2143" spans="1:4" ht="15" x14ac:dyDescent="0.25">
      <c r="A2143" s="281">
        <v>91322</v>
      </c>
      <c r="B2143" s="281" t="s">
        <v>3453</v>
      </c>
      <c r="C2143" s="281" t="s">
        <v>39</v>
      </c>
      <c r="D2143" s="283">
        <v>1177.68</v>
      </c>
    </row>
    <row r="2144" spans="1:4" ht="15" x14ac:dyDescent="0.25">
      <c r="A2144" s="281">
        <v>91323</v>
      </c>
      <c r="B2144" s="281" t="s">
        <v>3454</v>
      </c>
      <c r="C2144" s="281" t="s">
        <v>39</v>
      </c>
      <c r="D2144" s="283">
        <v>1257.48</v>
      </c>
    </row>
    <row r="2145" spans="1:4" ht="15" x14ac:dyDescent="0.25">
      <c r="A2145" s="281">
        <v>91324</v>
      </c>
      <c r="B2145" s="281" t="s">
        <v>3455</v>
      </c>
      <c r="C2145" s="281" t="s">
        <v>39</v>
      </c>
      <c r="D2145" s="282">
        <v>856.96</v>
      </c>
    </row>
    <row r="2146" spans="1:4" ht="15" x14ac:dyDescent="0.25">
      <c r="A2146" s="281">
        <v>91325</v>
      </c>
      <c r="B2146" s="281" t="s">
        <v>3456</v>
      </c>
      <c r="C2146" s="281" t="s">
        <v>39</v>
      </c>
      <c r="D2146" s="282">
        <v>867.15</v>
      </c>
    </row>
    <row r="2147" spans="1:4" ht="15" x14ac:dyDescent="0.25">
      <c r="A2147" s="281">
        <v>91326</v>
      </c>
      <c r="B2147" s="281" t="s">
        <v>3457</v>
      </c>
      <c r="C2147" s="281" t="s">
        <v>39</v>
      </c>
      <c r="D2147" s="282">
        <v>933.33</v>
      </c>
    </row>
    <row r="2148" spans="1:4" ht="15" x14ac:dyDescent="0.25">
      <c r="A2148" s="281">
        <v>91327</v>
      </c>
      <c r="B2148" s="281" t="s">
        <v>3458</v>
      </c>
      <c r="C2148" s="281" t="s">
        <v>39</v>
      </c>
      <c r="D2148" s="282">
        <v>984.63</v>
      </c>
    </row>
    <row r="2149" spans="1:4" ht="15" x14ac:dyDescent="0.25">
      <c r="A2149" s="281">
        <v>91328</v>
      </c>
      <c r="B2149" s="281" t="s">
        <v>3459</v>
      </c>
      <c r="C2149" s="281" t="s">
        <v>39</v>
      </c>
      <c r="D2149" s="283">
        <v>1006.12</v>
      </c>
    </row>
    <row r="2150" spans="1:4" ht="15" x14ac:dyDescent="0.25">
      <c r="A2150" s="281">
        <v>91329</v>
      </c>
      <c r="B2150" s="281" t="s">
        <v>3460</v>
      </c>
      <c r="C2150" s="281" t="s">
        <v>39</v>
      </c>
      <c r="D2150" s="282">
        <v>867.77</v>
      </c>
    </row>
    <row r="2151" spans="1:4" ht="15" x14ac:dyDescent="0.25">
      <c r="A2151" s="281">
        <v>91330</v>
      </c>
      <c r="B2151" s="281" t="s">
        <v>3461</v>
      </c>
      <c r="C2151" s="281" t="s">
        <v>39</v>
      </c>
      <c r="D2151" s="283">
        <v>1036.57</v>
      </c>
    </row>
    <row r="2152" spans="1:4" ht="15" x14ac:dyDescent="0.25">
      <c r="A2152" s="281">
        <v>91331</v>
      </c>
      <c r="B2152" s="281" t="s">
        <v>3462</v>
      </c>
      <c r="C2152" s="281" t="s">
        <v>39</v>
      </c>
      <c r="D2152" s="282">
        <v>897.35</v>
      </c>
    </row>
    <row r="2153" spans="1:4" ht="15" x14ac:dyDescent="0.25">
      <c r="A2153" s="281">
        <v>91332</v>
      </c>
      <c r="B2153" s="281" t="s">
        <v>3463</v>
      </c>
      <c r="C2153" s="281" t="s">
        <v>39</v>
      </c>
      <c r="D2153" s="283">
        <v>1080.6199999999999</v>
      </c>
    </row>
    <row r="2154" spans="1:4" ht="15" x14ac:dyDescent="0.25">
      <c r="A2154" s="281">
        <v>91333</v>
      </c>
      <c r="B2154" s="281" t="s">
        <v>3464</v>
      </c>
      <c r="C2154" s="281" t="s">
        <v>39</v>
      </c>
      <c r="D2154" s="282">
        <v>940.53</v>
      </c>
    </row>
    <row r="2155" spans="1:4" ht="15" x14ac:dyDescent="0.25">
      <c r="A2155" s="281">
        <v>91334</v>
      </c>
      <c r="B2155" s="281" t="s">
        <v>3465</v>
      </c>
      <c r="C2155" s="281" t="s">
        <v>39</v>
      </c>
      <c r="D2155" s="283">
        <v>1535.55</v>
      </c>
    </row>
    <row r="2156" spans="1:4" ht="15" x14ac:dyDescent="0.25">
      <c r="A2156" s="281">
        <v>91335</v>
      </c>
      <c r="B2156" s="281" t="s">
        <v>3466</v>
      </c>
      <c r="C2156" s="281" t="s">
        <v>39</v>
      </c>
      <c r="D2156" s="283">
        <v>1395.46</v>
      </c>
    </row>
    <row r="2157" spans="1:4" ht="15" x14ac:dyDescent="0.25">
      <c r="A2157" s="281">
        <v>91336</v>
      </c>
      <c r="B2157" s="281" t="s">
        <v>3467</v>
      </c>
      <c r="C2157" s="281" t="s">
        <v>39</v>
      </c>
      <c r="D2157" s="283">
        <v>1895.84</v>
      </c>
    </row>
    <row r="2158" spans="1:4" ht="15" x14ac:dyDescent="0.25">
      <c r="A2158" s="281">
        <v>91337</v>
      </c>
      <c r="B2158" s="281" t="s">
        <v>3468</v>
      </c>
      <c r="C2158" s="281" t="s">
        <v>39</v>
      </c>
      <c r="D2158" s="283">
        <v>1755.75</v>
      </c>
    </row>
    <row r="2159" spans="1:4" ht="15" x14ac:dyDescent="0.25">
      <c r="A2159" s="281">
        <v>100659</v>
      </c>
      <c r="B2159" s="281" t="s">
        <v>3469</v>
      </c>
      <c r="C2159" s="281" t="s">
        <v>44</v>
      </c>
      <c r="D2159" s="282">
        <v>13.78</v>
      </c>
    </row>
    <row r="2160" spans="1:4" ht="15" x14ac:dyDescent="0.25">
      <c r="A2160" s="281">
        <v>100660</v>
      </c>
      <c r="B2160" s="281" t="s">
        <v>3470</v>
      </c>
      <c r="C2160" s="281" t="s">
        <v>44</v>
      </c>
      <c r="D2160" s="282">
        <v>9.43</v>
      </c>
    </row>
    <row r="2161" spans="1:4" ht="15" x14ac:dyDescent="0.25">
      <c r="A2161" s="281">
        <v>100675</v>
      </c>
      <c r="B2161" s="281" t="s">
        <v>3471</v>
      </c>
      <c r="C2161" s="281" t="s">
        <v>39</v>
      </c>
      <c r="D2161" s="283">
        <v>1043.3800000000001</v>
      </c>
    </row>
    <row r="2162" spans="1:4" ht="15" x14ac:dyDescent="0.25">
      <c r="A2162" s="281">
        <v>100676</v>
      </c>
      <c r="B2162" s="281" t="s">
        <v>3472</v>
      </c>
      <c r="C2162" s="281" t="s">
        <v>39</v>
      </c>
      <c r="D2162" s="282">
        <v>228.58</v>
      </c>
    </row>
    <row r="2163" spans="1:4" ht="15" x14ac:dyDescent="0.25">
      <c r="A2163" s="281">
        <v>100678</v>
      </c>
      <c r="B2163" s="281" t="s">
        <v>3473</v>
      </c>
      <c r="C2163" s="281" t="s">
        <v>39</v>
      </c>
      <c r="D2163" s="283">
        <v>1190.54</v>
      </c>
    </row>
    <row r="2164" spans="1:4" ht="15" x14ac:dyDescent="0.25">
      <c r="A2164" s="281">
        <v>100679</v>
      </c>
      <c r="B2164" s="281" t="s">
        <v>3474</v>
      </c>
      <c r="C2164" s="281" t="s">
        <v>39</v>
      </c>
      <c r="D2164" s="282">
        <v>991.27</v>
      </c>
    </row>
    <row r="2165" spans="1:4" ht="15" x14ac:dyDescent="0.25">
      <c r="A2165" s="281">
        <v>100680</v>
      </c>
      <c r="B2165" s="281" t="s">
        <v>3475</v>
      </c>
      <c r="C2165" s="281" t="s">
        <v>39</v>
      </c>
      <c r="D2165" s="283">
        <v>1201.5999999999999</v>
      </c>
    </row>
    <row r="2166" spans="1:4" ht="15" x14ac:dyDescent="0.25">
      <c r="A2166" s="281">
        <v>100681</v>
      </c>
      <c r="B2166" s="281" t="s">
        <v>3476</v>
      </c>
      <c r="C2166" s="281" t="s">
        <v>39</v>
      </c>
      <c r="D2166" s="283">
        <v>1231.8</v>
      </c>
    </row>
    <row r="2167" spans="1:4" ht="15" x14ac:dyDescent="0.25">
      <c r="A2167" s="281">
        <v>100682</v>
      </c>
      <c r="B2167" s="281" t="s">
        <v>3477</v>
      </c>
      <c r="C2167" s="281" t="s">
        <v>39</v>
      </c>
      <c r="D2167" s="283">
        <v>1011.11</v>
      </c>
    </row>
    <row r="2168" spans="1:4" ht="15" x14ac:dyDescent="0.25">
      <c r="A2168" s="281">
        <v>100683</v>
      </c>
      <c r="B2168" s="281" t="s">
        <v>3478</v>
      </c>
      <c r="C2168" s="281" t="s">
        <v>39</v>
      </c>
      <c r="D2168" s="283">
        <v>1295.54</v>
      </c>
    </row>
    <row r="2169" spans="1:4" ht="15" x14ac:dyDescent="0.25">
      <c r="A2169" s="281">
        <v>100684</v>
      </c>
      <c r="B2169" s="281" t="s">
        <v>3479</v>
      </c>
      <c r="C2169" s="281" t="s">
        <v>39</v>
      </c>
      <c r="D2169" s="283">
        <v>1066.9000000000001</v>
      </c>
    </row>
    <row r="2170" spans="1:4" ht="15" x14ac:dyDescent="0.25">
      <c r="A2170" s="281">
        <v>100685</v>
      </c>
      <c r="B2170" s="281" t="s">
        <v>3480</v>
      </c>
      <c r="C2170" s="281" t="s">
        <v>39</v>
      </c>
      <c r="D2170" s="283">
        <v>1347.71</v>
      </c>
    </row>
    <row r="2171" spans="1:4" ht="15" x14ac:dyDescent="0.25">
      <c r="A2171" s="281">
        <v>100686</v>
      </c>
      <c r="B2171" s="281" t="s">
        <v>3481</v>
      </c>
      <c r="C2171" s="281" t="s">
        <v>39</v>
      </c>
      <c r="D2171" s="283">
        <v>1118.2</v>
      </c>
    </row>
    <row r="2172" spans="1:4" ht="15" x14ac:dyDescent="0.25">
      <c r="A2172" s="281">
        <v>100687</v>
      </c>
      <c r="B2172" s="281" t="s">
        <v>3482</v>
      </c>
      <c r="C2172" s="281" t="s">
        <v>39</v>
      </c>
      <c r="D2172" s="283">
        <v>1201.3499999999999</v>
      </c>
    </row>
    <row r="2173" spans="1:4" ht="15" x14ac:dyDescent="0.25">
      <c r="A2173" s="281">
        <v>100688</v>
      </c>
      <c r="B2173" s="281" t="s">
        <v>3483</v>
      </c>
      <c r="C2173" s="281" t="s">
        <v>39</v>
      </c>
      <c r="D2173" s="283">
        <v>1002.08</v>
      </c>
    </row>
    <row r="2174" spans="1:4" ht="15" x14ac:dyDescent="0.25">
      <c r="A2174" s="281">
        <v>100689</v>
      </c>
      <c r="B2174" s="281" t="s">
        <v>3484</v>
      </c>
      <c r="C2174" s="281" t="s">
        <v>39</v>
      </c>
      <c r="D2174" s="283">
        <v>1302.74</v>
      </c>
    </row>
    <row r="2175" spans="1:4" ht="15" x14ac:dyDescent="0.25">
      <c r="A2175" s="281">
        <v>100690</v>
      </c>
      <c r="B2175" s="281" t="s">
        <v>3485</v>
      </c>
      <c r="C2175" s="281" t="s">
        <v>39</v>
      </c>
      <c r="D2175" s="283">
        <v>1074.0999999999999</v>
      </c>
    </row>
    <row r="2176" spans="1:4" ht="15" x14ac:dyDescent="0.25">
      <c r="A2176" s="281">
        <v>100691</v>
      </c>
      <c r="B2176" s="281" t="s">
        <v>3486</v>
      </c>
      <c r="C2176" s="281" t="s">
        <v>39</v>
      </c>
      <c r="D2176" s="283">
        <v>1757.67</v>
      </c>
    </row>
    <row r="2177" spans="1:4" ht="15" x14ac:dyDescent="0.25">
      <c r="A2177" s="281">
        <v>100692</v>
      </c>
      <c r="B2177" s="281" t="s">
        <v>3487</v>
      </c>
      <c r="C2177" s="281" t="s">
        <v>39</v>
      </c>
      <c r="D2177" s="283">
        <v>1529.03</v>
      </c>
    </row>
    <row r="2178" spans="1:4" ht="15" x14ac:dyDescent="0.25">
      <c r="A2178" s="281">
        <v>100693</v>
      </c>
      <c r="B2178" s="281" t="s">
        <v>3488</v>
      </c>
      <c r="C2178" s="281" t="s">
        <v>39</v>
      </c>
      <c r="D2178" s="283">
        <v>2117.96</v>
      </c>
    </row>
    <row r="2179" spans="1:4" ht="15" x14ac:dyDescent="0.25">
      <c r="A2179" s="281">
        <v>100694</v>
      </c>
      <c r="B2179" s="281" t="s">
        <v>3489</v>
      </c>
      <c r="C2179" s="281" t="s">
        <v>39</v>
      </c>
      <c r="D2179" s="283">
        <v>1889.32</v>
      </c>
    </row>
    <row r="2180" spans="1:4" ht="15" x14ac:dyDescent="0.25">
      <c r="A2180" s="281">
        <v>100695</v>
      </c>
      <c r="B2180" s="281" t="s">
        <v>3490</v>
      </c>
      <c r="C2180" s="281" t="s">
        <v>39</v>
      </c>
      <c r="D2180" s="282">
        <v>70.209999999999994</v>
      </c>
    </row>
    <row r="2181" spans="1:4" ht="15" x14ac:dyDescent="0.25">
      <c r="A2181" s="281">
        <v>100696</v>
      </c>
      <c r="B2181" s="281" t="s">
        <v>3491</v>
      </c>
      <c r="C2181" s="281" t="s">
        <v>39</v>
      </c>
      <c r="D2181" s="282">
        <v>78.11</v>
      </c>
    </row>
    <row r="2182" spans="1:4" ht="15" x14ac:dyDescent="0.25">
      <c r="A2182" s="281">
        <v>100697</v>
      </c>
      <c r="B2182" s="281" t="s">
        <v>3492</v>
      </c>
      <c r="C2182" s="281" t="s">
        <v>39</v>
      </c>
      <c r="D2182" s="282">
        <v>86.08</v>
      </c>
    </row>
    <row r="2183" spans="1:4" ht="15" x14ac:dyDescent="0.25">
      <c r="A2183" s="281">
        <v>100698</v>
      </c>
      <c r="B2183" s="281" t="s">
        <v>3493</v>
      </c>
      <c r="C2183" s="281" t="s">
        <v>39</v>
      </c>
      <c r="D2183" s="282">
        <v>94.01</v>
      </c>
    </row>
    <row r="2184" spans="1:4" ht="15" x14ac:dyDescent="0.25">
      <c r="A2184" s="281">
        <v>100699</v>
      </c>
      <c r="B2184" s="281" t="s">
        <v>3494</v>
      </c>
      <c r="C2184" s="281" t="s">
        <v>39</v>
      </c>
      <c r="D2184" s="282">
        <v>111.82</v>
      </c>
    </row>
    <row r="2185" spans="1:4" ht="15" x14ac:dyDescent="0.25">
      <c r="A2185" s="281">
        <v>100700</v>
      </c>
      <c r="B2185" s="281" t="s">
        <v>3495</v>
      </c>
      <c r="C2185" s="281" t="s">
        <v>39</v>
      </c>
      <c r="D2185" s="282">
        <v>967.41</v>
      </c>
    </row>
    <row r="2186" spans="1:4" ht="15" x14ac:dyDescent="0.25">
      <c r="A2186" s="281">
        <v>100712</v>
      </c>
      <c r="B2186" s="281" t="s">
        <v>3496</v>
      </c>
      <c r="C2186" s="281" t="s">
        <v>39</v>
      </c>
      <c r="D2186" s="282">
        <v>980.91</v>
      </c>
    </row>
    <row r="2187" spans="1:4" ht="15" x14ac:dyDescent="0.25">
      <c r="A2187" s="281">
        <v>100665</v>
      </c>
      <c r="B2187" s="281" t="s">
        <v>3497</v>
      </c>
      <c r="C2187" s="281" t="s">
        <v>1804</v>
      </c>
      <c r="D2187" s="283">
        <v>1125.5899999999999</v>
      </c>
    </row>
    <row r="2188" spans="1:4" ht="15" x14ac:dyDescent="0.25">
      <c r="A2188" s="281">
        <v>100666</v>
      </c>
      <c r="B2188" s="281" t="s">
        <v>3498</v>
      </c>
      <c r="C2188" s="281" t="s">
        <v>1804</v>
      </c>
      <c r="D2188" s="282">
        <v>889.83</v>
      </c>
    </row>
    <row r="2189" spans="1:4" ht="15" x14ac:dyDescent="0.25">
      <c r="A2189" s="281">
        <v>100667</v>
      </c>
      <c r="B2189" s="281" t="s">
        <v>3499</v>
      </c>
      <c r="C2189" s="281" t="s">
        <v>1804</v>
      </c>
      <c r="D2189" s="283">
        <v>1458.88</v>
      </c>
    </row>
    <row r="2190" spans="1:4" ht="15" x14ac:dyDescent="0.25">
      <c r="A2190" s="281">
        <v>100668</v>
      </c>
      <c r="B2190" s="281" t="s">
        <v>3500</v>
      </c>
      <c r="C2190" s="281" t="s">
        <v>1804</v>
      </c>
      <c r="D2190" s="283">
        <v>1752.22</v>
      </c>
    </row>
    <row r="2191" spans="1:4" ht="15" x14ac:dyDescent="0.25">
      <c r="A2191" s="281">
        <v>100669</v>
      </c>
      <c r="B2191" s="281" t="s">
        <v>3501</v>
      </c>
      <c r="C2191" s="281" t="s">
        <v>1804</v>
      </c>
      <c r="D2191" s="283">
        <v>1053.95</v>
      </c>
    </row>
    <row r="2192" spans="1:4" ht="15" x14ac:dyDescent="0.25">
      <c r="A2192" s="281">
        <v>100670</v>
      </c>
      <c r="B2192" s="281" t="s">
        <v>3502</v>
      </c>
      <c r="C2192" s="281" t="s">
        <v>1804</v>
      </c>
      <c r="D2192" s="283">
        <v>1410.45</v>
      </c>
    </row>
    <row r="2193" spans="1:4" ht="15" x14ac:dyDescent="0.25">
      <c r="A2193" s="281">
        <v>100671</v>
      </c>
      <c r="B2193" s="281" t="s">
        <v>3503</v>
      </c>
      <c r="C2193" s="281" t="s">
        <v>1804</v>
      </c>
      <c r="D2193" s="283">
        <v>1749.36</v>
      </c>
    </row>
    <row r="2194" spans="1:4" ht="15" x14ac:dyDescent="0.25">
      <c r="A2194" s="281">
        <v>100672</v>
      </c>
      <c r="B2194" s="281" t="s">
        <v>3504</v>
      </c>
      <c r="C2194" s="281" t="s">
        <v>1804</v>
      </c>
      <c r="D2194" s="283">
        <v>1131.23</v>
      </c>
    </row>
    <row r="2195" spans="1:4" ht="15" x14ac:dyDescent="0.25">
      <c r="A2195" s="281">
        <v>100701</v>
      </c>
      <c r="B2195" s="281" t="s">
        <v>3505</v>
      </c>
      <c r="C2195" s="281" t="s">
        <v>1804</v>
      </c>
      <c r="D2195" s="282">
        <v>556.16999999999996</v>
      </c>
    </row>
    <row r="2196" spans="1:4" ht="15" x14ac:dyDescent="0.25">
      <c r="A2196" s="281">
        <v>94559</v>
      </c>
      <c r="B2196" s="281" t="s">
        <v>3506</v>
      </c>
      <c r="C2196" s="281" t="s">
        <v>1804</v>
      </c>
      <c r="D2196" s="282">
        <v>696.9</v>
      </c>
    </row>
    <row r="2197" spans="1:4" ht="15" x14ac:dyDescent="0.25">
      <c r="A2197" s="281">
        <v>94562</v>
      </c>
      <c r="B2197" s="281" t="s">
        <v>3507</v>
      </c>
      <c r="C2197" s="281" t="s">
        <v>1804</v>
      </c>
      <c r="D2197" s="282">
        <v>632.6</v>
      </c>
    </row>
    <row r="2198" spans="1:4" ht="15" x14ac:dyDescent="0.25">
      <c r="A2198" s="281">
        <v>94587</v>
      </c>
      <c r="B2198" s="281" t="s">
        <v>3508</v>
      </c>
      <c r="C2198" s="281" t="s">
        <v>44</v>
      </c>
      <c r="D2198" s="282">
        <v>66.38</v>
      </c>
    </row>
    <row r="2199" spans="1:4" ht="15" x14ac:dyDescent="0.25">
      <c r="A2199" s="281">
        <v>94588</v>
      </c>
      <c r="B2199" s="281" t="s">
        <v>3509</v>
      </c>
      <c r="C2199" s="281" t="s">
        <v>44</v>
      </c>
      <c r="D2199" s="282">
        <v>56.96</v>
      </c>
    </row>
    <row r="2200" spans="1:4" ht="15" x14ac:dyDescent="0.25">
      <c r="A2200" s="281">
        <v>99837</v>
      </c>
      <c r="B2200" s="281" t="s">
        <v>3510</v>
      </c>
      <c r="C2200" s="281" t="s">
        <v>44</v>
      </c>
      <c r="D2200" s="282">
        <v>628.22</v>
      </c>
    </row>
    <row r="2201" spans="1:4" ht="15" x14ac:dyDescent="0.25">
      <c r="A2201" s="281">
        <v>99839</v>
      </c>
      <c r="B2201" s="281" t="s">
        <v>3511</v>
      </c>
      <c r="C2201" s="281" t="s">
        <v>44</v>
      </c>
      <c r="D2201" s="282">
        <v>529.67999999999995</v>
      </c>
    </row>
    <row r="2202" spans="1:4" ht="15" x14ac:dyDescent="0.25">
      <c r="A2202" s="281">
        <v>99841</v>
      </c>
      <c r="B2202" s="281" t="s">
        <v>3512</v>
      </c>
      <c r="C2202" s="281" t="s">
        <v>44</v>
      </c>
      <c r="D2202" s="283">
        <v>1170.1099999999999</v>
      </c>
    </row>
    <row r="2203" spans="1:4" ht="15" x14ac:dyDescent="0.25">
      <c r="A2203" s="281">
        <v>99855</v>
      </c>
      <c r="B2203" s="281" t="s">
        <v>3513</v>
      </c>
      <c r="C2203" s="281" t="s">
        <v>44</v>
      </c>
      <c r="D2203" s="282">
        <v>115.18</v>
      </c>
    </row>
    <row r="2204" spans="1:4" ht="15" x14ac:dyDescent="0.25">
      <c r="A2204" s="281">
        <v>99857</v>
      </c>
      <c r="B2204" s="281" t="s">
        <v>3514</v>
      </c>
      <c r="C2204" s="281" t="s">
        <v>44</v>
      </c>
      <c r="D2204" s="282">
        <v>101.21</v>
      </c>
    </row>
    <row r="2205" spans="1:4" ht="15" x14ac:dyDescent="0.25">
      <c r="A2205" s="281">
        <v>99861</v>
      </c>
      <c r="B2205" s="281" t="s">
        <v>3515</v>
      </c>
      <c r="C2205" s="281" t="s">
        <v>1804</v>
      </c>
      <c r="D2205" s="282">
        <v>668.45</v>
      </c>
    </row>
    <row r="2206" spans="1:4" ht="15" x14ac:dyDescent="0.25">
      <c r="A2206" s="281">
        <v>99862</v>
      </c>
      <c r="B2206" s="281" t="s">
        <v>3516</v>
      </c>
      <c r="C2206" s="281" t="s">
        <v>1804</v>
      </c>
      <c r="D2206" s="282">
        <v>661.88</v>
      </c>
    </row>
    <row r="2207" spans="1:4" ht="15" x14ac:dyDescent="0.25">
      <c r="A2207" s="281">
        <v>90838</v>
      </c>
      <c r="B2207" s="281" t="s">
        <v>3517</v>
      </c>
      <c r="C2207" s="281" t="s">
        <v>39</v>
      </c>
      <c r="D2207" s="283">
        <v>1424.74</v>
      </c>
    </row>
    <row r="2208" spans="1:4" ht="15" x14ac:dyDescent="0.25">
      <c r="A2208" s="281">
        <v>91338</v>
      </c>
      <c r="B2208" s="281" t="s">
        <v>167</v>
      </c>
      <c r="C2208" s="281" t="s">
        <v>1804</v>
      </c>
      <c r="D2208" s="282">
        <v>856.94</v>
      </c>
    </row>
    <row r="2209" spans="1:4" ht="15" x14ac:dyDescent="0.25">
      <c r="A2209" s="281">
        <v>91341</v>
      </c>
      <c r="B2209" s="281" t="s">
        <v>3518</v>
      </c>
      <c r="C2209" s="281" t="s">
        <v>1804</v>
      </c>
      <c r="D2209" s="282">
        <v>670.99</v>
      </c>
    </row>
    <row r="2210" spans="1:4" ht="15" x14ac:dyDescent="0.25">
      <c r="A2210" s="281">
        <v>94805</v>
      </c>
      <c r="B2210" s="281" t="s">
        <v>3519</v>
      </c>
      <c r="C2210" s="281" t="s">
        <v>39</v>
      </c>
      <c r="D2210" s="282">
        <v>841.3</v>
      </c>
    </row>
    <row r="2211" spans="1:4" ht="15" x14ac:dyDescent="0.25">
      <c r="A2211" s="281">
        <v>94806</v>
      </c>
      <c r="B2211" s="281" t="s">
        <v>3520</v>
      </c>
      <c r="C2211" s="281" t="s">
        <v>39</v>
      </c>
      <c r="D2211" s="282">
        <v>666.08</v>
      </c>
    </row>
    <row r="2212" spans="1:4" ht="15" x14ac:dyDescent="0.25">
      <c r="A2212" s="281">
        <v>94807</v>
      </c>
      <c r="B2212" s="281" t="s">
        <v>3521</v>
      </c>
      <c r="C2212" s="281" t="s">
        <v>39</v>
      </c>
      <c r="D2212" s="282">
        <v>609.52</v>
      </c>
    </row>
    <row r="2213" spans="1:4" ht="15" x14ac:dyDescent="0.25">
      <c r="A2213" s="281">
        <v>100702</v>
      </c>
      <c r="B2213" s="281" t="s">
        <v>3522</v>
      </c>
      <c r="C2213" s="281" t="s">
        <v>1804</v>
      </c>
      <c r="D2213" s="282">
        <v>470.38</v>
      </c>
    </row>
    <row r="2214" spans="1:4" ht="15" x14ac:dyDescent="0.25">
      <c r="A2214" s="281">
        <v>102188</v>
      </c>
      <c r="B2214" s="281" t="s">
        <v>3523</v>
      </c>
      <c r="C2214" s="281" t="s">
        <v>39</v>
      </c>
      <c r="D2214" s="283">
        <v>1217.97</v>
      </c>
    </row>
    <row r="2215" spans="1:4" ht="15" x14ac:dyDescent="0.25">
      <c r="A2215" s="281">
        <v>102189</v>
      </c>
      <c r="B2215" s="281" t="s">
        <v>3524</v>
      </c>
      <c r="C2215" s="281" t="s">
        <v>39</v>
      </c>
      <c r="D2215" s="282">
        <v>313.02999999999997</v>
      </c>
    </row>
    <row r="2216" spans="1:4" ht="15" x14ac:dyDescent="0.25">
      <c r="A2216" s="281">
        <v>100703</v>
      </c>
      <c r="B2216" s="281" t="s">
        <v>3525</v>
      </c>
      <c r="C2216" s="281" t="s">
        <v>39</v>
      </c>
      <c r="D2216" s="282">
        <v>33.72</v>
      </c>
    </row>
    <row r="2217" spans="1:4" ht="15" x14ac:dyDescent="0.25">
      <c r="A2217" s="281">
        <v>100704</v>
      </c>
      <c r="B2217" s="281" t="s">
        <v>3526</v>
      </c>
      <c r="C2217" s="281" t="s">
        <v>39</v>
      </c>
      <c r="D2217" s="282">
        <v>70.05</v>
      </c>
    </row>
    <row r="2218" spans="1:4" ht="15" x14ac:dyDescent="0.25">
      <c r="A2218" s="281">
        <v>100705</v>
      </c>
      <c r="B2218" s="281" t="s">
        <v>3527</v>
      </c>
      <c r="C2218" s="281" t="s">
        <v>39</v>
      </c>
      <c r="D2218" s="282">
        <v>83.22</v>
      </c>
    </row>
    <row r="2219" spans="1:4" ht="15" x14ac:dyDescent="0.25">
      <c r="A2219" s="281">
        <v>100706</v>
      </c>
      <c r="B2219" s="281" t="s">
        <v>3528</v>
      </c>
      <c r="C2219" s="281" t="s">
        <v>39</v>
      </c>
      <c r="D2219" s="282">
        <v>77.37</v>
      </c>
    </row>
    <row r="2220" spans="1:4" ht="15" x14ac:dyDescent="0.25">
      <c r="A2220" s="281">
        <v>100707</v>
      </c>
      <c r="B2220" s="281" t="s">
        <v>3529</v>
      </c>
      <c r="C2220" s="281" t="s">
        <v>39</v>
      </c>
      <c r="D2220" s="282">
        <v>148.19999999999999</v>
      </c>
    </row>
    <row r="2221" spans="1:4" ht="15" x14ac:dyDescent="0.25">
      <c r="A2221" s="281">
        <v>100708</v>
      </c>
      <c r="B2221" s="281" t="s">
        <v>3530</v>
      </c>
      <c r="C2221" s="281" t="s">
        <v>39</v>
      </c>
      <c r="D2221" s="282">
        <v>184.21</v>
      </c>
    </row>
    <row r="2222" spans="1:4" ht="15" x14ac:dyDescent="0.25">
      <c r="A2222" s="281">
        <v>100709</v>
      </c>
      <c r="B2222" s="281" t="s">
        <v>421</v>
      </c>
      <c r="C2222" s="281" t="s">
        <v>39</v>
      </c>
      <c r="D2222" s="282">
        <v>56.89</v>
      </c>
    </row>
    <row r="2223" spans="1:4" ht="15" x14ac:dyDescent="0.25">
      <c r="A2223" s="281">
        <v>100710</v>
      </c>
      <c r="B2223" s="281" t="s">
        <v>3531</v>
      </c>
      <c r="C2223" s="281" t="s">
        <v>39</v>
      </c>
      <c r="D2223" s="282">
        <v>145.36000000000001</v>
      </c>
    </row>
    <row r="2224" spans="1:4" ht="15" x14ac:dyDescent="0.25">
      <c r="A2224" s="281">
        <v>102151</v>
      </c>
      <c r="B2224" s="281" t="s">
        <v>3532</v>
      </c>
      <c r="C2224" s="281" t="s">
        <v>1804</v>
      </c>
      <c r="D2224" s="282">
        <v>187.4</v>
      </c>
    </row>
    <row r="2225" spans="1:4" ht="15" x14ac:dyDescent="0.25">
      <c r="A2225" s="281">
        <v>102152</v>
      </c>
      <c r="B2225" s="281" t="s">
        <v>3533</v>
      </c>
      <c r="C2225" s="281" t="s">
        <v>1804</v>
      </c>
      <c r="D2225" s="282">
        <v>207.4</v>
      </c>
    </row>
    <row r="2226" spans="1:4" ht="15" x14ac:dyDescent="0.25">
      <c r="A2226" s="281">
        <v>102153</v>
      </c>
      <c r="B2226" s="281" t="s">
        <v>3534</v>
      </c>
      <c r="C2226" s="281" t="s">
        <v>1804</v>
      </c>
      <c r="D2226" s="282">
        <v>260.73</v>
      </c>
    </row>
    <row r="2227" spans="1:4" ht="15" x14ac:dyDescent="0.25">
      <c r="A2227" s="281">
        <v>102154</v>
      </c>
      <c r="B2227" s="281" t="s">
        <v>3535</v>
      </c>
      <c r="C2227" s="281" t="s">
        <v>1804</v>
      </c>
      <c r="D2227" s="282">
        <v>224.77</v>
      </c>
    </row>
    <row r="2228" spans="1:4" ht="15" x14ac:dyDescent="0.25">
      <c r="A2228" s="281">
        <v>102155</v>
      </c>
      <c r="B2228" s="281" t="s">
        <v>3536</v>
      </c>
      <c r="C2228" s="281" t="s">
        <v>1804</v>
      </c>
      <c r="D2228" s="282">
        <v>268.39999999999998</v>
      </c>
    </row>
    <row r="2229" spans="1:4" ht="15" x14ac:dyDescent="0.25">
      <c r="A2229" s="281">
        <v>102156</v>
      </c>
      <c r="B2229" s="281" t="s">
        <v>3537</v>
      </c>
      <c r="C2229" s="281" t="s">
        <v>1804</v>
      </c>
      <c r="D2229" s="282">
        <v>255.87</v>
      </c>
    </row>
    <row r="2230" spans="1:4" ht="15" x14ac:dyDescent="0.25">
      <c r="A2230" s="281">
        <v>102157</v>
      </c>
      <c r="B2230" s="281" t="s">
        <v>3538</v>
      </c>
      <c r="C2230" s="281" t="s">
        <v>1804</v>
      </c>
      <c r="D2230" s="282">
        <v>349.21</v>
      </c>
    </row>
    <row r="2231" spans="1:4" ht="15" x14ac:dyDescent="0.25">
      <c r="A2231" s="281">
        <v>102158</v>
      </c>
      <c r="B2231" s="281" t="s">
        <v>3539</v>
      </c>
      <c r="C2231" s="281" t="s">
        <v>1804</v>
      </c>
      <c r="D2231" s="282">
        <v>352.37</v>
      </c>
    </row>
    <row r="2232" spans="1:4" ht="15" x14ac:dyDescent="0.25">
      <c r="A2232" s="281">
        <v>102159</v>
      </c>
      <c r="B2232" s="281" t="s">
        <v>3540</v>
      </c>
      <c r="C2232" s="281" t="s">
        <v>1804</v>
      </c>
      <c r="D2232" s="282">
        <v>418.99</v>
      </c>
    </row>
    <row r="2233" spans="1:4" ht="15" x14ac:dyDescent="0.25">
      <c r="A2233" s="281">
        <v>102160</v>
      </c>
      <c r="B2233" s="281" t="s">
        <v>3541</v>
      </c>
      <c r="C2233" s="281" t="s">
        <v>1804</v>
      </c>
      <c r="D2233" s="282">
        <v>180.73</v>
      </c>
    </row>
    <row r="2234" spans="1:4" ht="15" x14ac:dyDescent="0.25">
      <c r="A2234" s="281">
        <v>102161</v>
      </c>
      <c r="B2234" s="281" t="s">
        <v>3542</v>
      </c>
      <c r="C2234" s="281" t="s">
        <v>1804</v>
      </c>
      <c r="D2234" s="282">
        <v>291.70999999999998</v>
      </c>
    </row>
    <row r="2235" spans="1:4" ht="15" x14ac:dyDescent="0.25">
      <c r="A2235" s="281">
        <v>102162</v>
      </c>
      <c r="B2235" s="281" t="s">
        <v>3543</v>
      </c>
      <c r="C2235" s="281" t="s">
        <v>1804</v>
      </c>
      <c r="D2235" s="282">
        <v>311.70999999999998</v>
      </c>
    </row>
    <row r="2236" spans="1:4" ht="15" x14ac:dyDescent="0.25">
      <c r="A2236" s="281">
        <v>102163</v>
      </c>
      <c r="B2236" s="281" t="s">
        <v>3544</v>
      </c>
      <c r="C2236" s="281" t="s">
        <v>1804</v>
      </c>
      <c r="D2236" s="282">
        <v>365.04</v>
      </c>
    </row>
    <row r="2237" spans="1:4" ht="15" x14ac:dyDescent="0.25">
      <c r="A2237" s="281">
        <v>102164</v>
      </c>
      <c r="B2237" s="281" t="s">
        <v>3545</v>
      </c>
      <c r="C2237" s="281" t="s">
        <v>1804</v>
      </c>
      <c r="D2237" s="282">
        <v>309.87</v>
      </c>
    </row>
    <row r="2238" spans="1:4" ht="15" x14ac:dyDescent="0.25">
      <c r="A2238" s="281">
        <v>102165</v>
      </c>
      <c r="B2238" s="281" t="s">
        <v>3546</v>
      </c>
      <c r="C2238" s="281" t="s">
        <v>1804</v>
      </c>
      <c r="D2238" s="282">
        <v>353.5</v>
      </c>
    </row>
    <row r="2239" spans="1:4" ht="15" x14ac:dyDescent="0.25">
      <c r="A2239" s="281">
        <v>102166</v>
      </c>
      <c r="B2239" s="281" t="s">
        <v>3547</v>
      </c>
      <c r="C2239" s="281" t="s">
        <v>1804</v>
      </c>
      <c r="D2239" s="282">
        <v>321.77999999999997</v>
      </c>
    </row>
    <row r="2240" spans="1:4" ht="15" x14ac:dyDescent="0.25">
      <c r="A2240" s="281">
        <v>102167</v>
      </c>
      <c r="B2240" s="281" t="s">
        <v>3548</v>
      </c>
      <c r="C2240" s="281" t="s">
        <v>1804</v>
      </c>
      <c r="D2240" s="282">
        <v>415.12</v>
      </c>
    </row>
    <row r="2241" spans="1:4" ht="15" x14ac:dyDescent="0.25">
      <c r="A2241" s="281">
        <v>102168</v>
      </c>
      <c r="B2241" s="281" t="s">
        <v>3549</v>
      </c>
      <c r="C2241" s="281" t="s">
        <v>1804</v>
      </c>
      <c r="D2241" s="282">
        <v>401.2</v>
      </c>
    </row>
    <row r="2242" spans="1:4" ht="15" x14ac:dyDescent="0.25">
      <c r="A2242" s="281">
        <v>102169</v>
      </c>
      <c r="B2242" s="281" t="s">
        <v>3550</v>
      </c>
      <c r="C2242" s="281" t="s">
        <v>1804</v>
      </c>
      <c r="D2242" s="282">
        <v>461.51</v>
      </c>
    </row>
    <row r="2243" spans="1:4" ht="15" x14ac:dyDescent="0.25">
      <c r="A2243" s="281">
        <v>102170</v>
      </c>
      <c r="B2243" s="281" t="s">
        <v>3551</v>
      </c>
      <c r="C2243" s="281" t="s">
        <v>1804</v>
      </c>
      <c r="D2243" s="282">
        <v>285.04000000000002</v>
      </c>
    </row>
    <row r="2244" spans="1:4" ht="15" x14ac:dyDescent="0.25">
      <c r="A2244" s="281">
        <v>102171</v>
      </c>
      <c r="B2244" s="281" t="s">
        <v>3552</v>
      </c>
      <c r="C2244" s="281" t="s">
        <v>1804</v>
      </c>
      <c r="D2244" s="282">
        <v>523.21</v>
      </c>
    </row>
    <row r="2245" spans="1:4" ht="15" x14ac:dyDescent="0.25">
      <c r="A2245" s="281">
        <v>102172</v>
      </c>
      <c r="B2245" s="281" t="s">
        <v>3553</v>
      </c>
      <c r="C2245" s="281" t="s">
        <v>1804</v>
      </c>
      <c r="D2245" s="282">
        <v>508.45</v>
      </c>
    </row>
    <row r="2246" spans="1:4" ht="15" x14ac:dyDescent="0.25">
      <c r="A2246" s="281">
        <v>102176</v>
      </c>
      <c r="B2246" s="281" t="s">
        <v>3554</v>
      </c>
      <c r="C2246" s="281" t="s">
        <v>1804</v>
      </c>
      <c r="D2246" s="282">
        <v>944.54</v>
      </c>
    </row>
    <row r="2247" spans="1:4" ht="15" x14ac:dyDescent="0.25">
      <c r="A2247" s="281">
        <v>102177</v>
      </c>
      <c r="B2247" s="281" t="s">
        <v>3555</v>
      </c>
      <c r="C2247" s="281" t="s">
        <v>1804</v>
      </c>
      <c r="D2247" s="283">
        <v>1892.12</v>
      </c>
    </row>
    <row r="2248" spans="1:4" ht="15" x14ac:dyDescent="0.25">
      <c r="A2248" s="281">
        <v>102178</v>
      </c>
      <c r="B2248" s="281" t="s">
        <v>3556</v>
      </c>
      <c r="C2248" s="281" t="s">
        <v>1804</v>
      </c>
      <c r="D2248" s="283">
        <v>2170.14</v>
      </c>
    </row>
    <row r="2249" spans="1:4" ht="15" x14ac:dyDescent="0.25">
      <c r="A2249" s="281">
        <v>102179</v>
      </c>
      <c r="B2249" s="281" t="s">
        <v>3557</v>
      </c>
      <c r="C2249" s="281" t="s">
        <v>1804</v>
      </c>
      <c r="D2249" s="282">
        <v>412.69</v>
      </c>
    </row>
    <row r="2250" spans="1:4" ht="15" x14ac:dyDescent="0.25">
      <c r="A2250" s="281">
        <v>102180</v>
      </c>
      <c r="B2250" s="281" t="s">
        <v>3558</v>
      </c>
      <c r="C2250" s="281" t="s">
        <v>1804</v>
      </c>
      <c r="D2250" s="282">
        <v>484.62</v>
      </c>
    </row>
    <row r="2251" spans="1:4" ht="15" x14ac:dyDescent="0.25">
      <c r="A2251" s="281">
        <v>102181</v>
      </c>
      <c r="B2251" s="281" t="s">
        <v>3559</v>
      </c>
      <c r="C2251" s="281" t="s">
        <v>1804</v>
      </c>
      <c r="D2251" s="282">
        <v>580.52</v>
      </c>
    </row>
    <row r="2252" spans="1:4" ht="15" x14ac:dyDescent="0.25">
      <c r="A2252" s="281">
        <v>102182</v>
      </c>
      <c r="B2252" s="281" t="s">
        <v>3560</v>
      </c>
      <c r="C2252" s="281" t="s">
        <v>39</v>
      </c>
      <c r="D2252" s="283">
        <v>1252.74</v>
      </c>
    </row>
    <row r="2253" spans="1:4" ht="15" x14ac:dyDescent="0.25">
      <c r="A2253" s="281">
        <v>102183</v>
      </c>
      <c r="B2253" s="281" t="s">
        <v>3561</v>
      </c>
      <c r="C2253" s="281" t="s">
        <v>39</v>
      </c>
      <c r="D2253" s="283">
        <v>2518.9499999999998</v>
      </c>
    </row>
    <row r="2254" spans="1:4" ht="15" x14ac:dyDescent="0.25">
      <c r="A2254" s="281">
        <v>102184</v>
      </c>
      <c r="B2254" s="281" t="s">
        <v>3562</v>
      </c>
      <c r="C2254" s="281" t="s">
        <v>39</v>
      </c>
      <c r="D2254" s="283">
        <v>2445.67</v>
      </c>
    </row>
    <row r="2255" spans="1:4" ht="15" x14ac:dyDescent="0.25">
      <c r="A2255" s="281">
        <v>102185</v>
      </c>
      <c r="B2255" s="281" t="s">
        <v>3563</v>
      </c>
      <c r="C2255" s="281" t="s">
        <v>39</v>
      </c>
      <c r="D2255" s="283">
        <v>4904.43</v>
      </c>
    </row>
    <row r="2256" spans="1:4" ht="15" x14ac:dyDescent="0.25">
      <c r="A2256" s="281">
        <v>102190</v>
      </c>
      <c r="B2256" s="281" t="s">
        <v>3564</v>
      </c>
      <c r="C2256" s="281" t="s">
        <v>1804</v>
      </c>
      <c r="D2256" s="282">
        <v>20.7</v>
      </c>
    </row>
    <row r="2257" spans="1:4" ht="15" x14ac:dyDescent="0.25">
      <c r="A2257" s="281">
        <v>102191</v>
      </c>
      <c r="B2257" s="281" t="s">
        <v>3565</v>
      </c>
      <c r="C2257" s="281" t="s">
        <v>1804</v>
      </c>
      <c r="D2257" s="282">
        <v>25.15</v>
      </c>
    </row>
    <row r="2258" spans="1:4" ht="15" x14ac:dyDescent="0.25">
      <c r="A2258" s="281">
        <v>102192</v>
      </c>
      <c r="B2258" s="281" t="s">
        <v>3566</v>
      </c>
      <c r="C2258" s="281" t="s">
        <v>1804</v>
      </c>
      <c r="D2258" s="282">
        <v>17.96</v>
      </c>
    </row>
    <row r="2259" spans="1:4" ht="15" x14ac:dyDescent="0.25">
      <c r="A2259" s="281">
        <v>94569</v>
      </c>
      <c r="B2259" s="281" t="s">
        <v>168</v>
      </c>
      <c r="C2259" s="281" t="s">
        <v>1804</v>
      </c>
      <c r="D2259" s="282">
        <v>716.38</v>
      </c>
    </row>
    <row r="2260" spans="1:4" ht="15" x14ac:dyDescent="0.25">
      <c r="A2260" s="281">
        <v>94570</v>
      </c>
      <c r="B2260" s="281" t="s">
        <v>3567</v>
      </c>
      <c r="C2260" s="281" t="s">
        <v>1804</v>
      </c>
      <c r="D2260" s="282">
        <v>369.35</v>
      </c>
    </row>
    <row r="2261" spans="1:4" ht="15" x14ac:dyDescent="0.25">
      <c r="A2261" s="281">
        <v>94572</v>
      </c>
      <c r="B2261" s="281" t="s">
        <v>3568</v>
      </c>
      <c r="C2261" s="281" t="s">
        <v>1804</v>
      </c>
      <c r="D2261" s="282">
        <v>526.07000000000005</v>
      </c>
    </row>
    <row r="2262" spans="1:4" ht="15" x14ac:dyDescent="0.25">
      <c r="A2262" s="281">
        <v>94573</v>
      </c>
      <c r="B2262" s="281" t="s">
        <v>1216</v>
      </c>
      <c r="C2262" s="281" t="s">
        <v>1804</v>
      </c>
      <c r="D2262" s="282">
        <v>429.63</v>
      </c>
    </row>
    <row r="2263" spans="1:4" ht="15" x14ac:dyDescent="0.25">
      <c r="A2263" s="281">
        <v>94580</v>
      </c>
      <c r="B2263" s="281" t="s">
        <v>3569</v>
      </c>
      <c r="C2263" s="281" t="s">
        <v>1804</v>
      </c>
      <c r="D2263" s="282">
        <v>587.79</v>
      </c>
    </row>
    <row r="2264" spans="1:4" ht="15" x14ac:dyDescent="0.25">
      <c r="A2264" s="281">
        <v>94589</v>
      </c>
      <c r="B2264" s="281" t="s">
        <v>3570</v>
      </c>
      <c r="C2264" s="281" t="s">
        <v>44</v>
      </c>
      <c r="D2264" s="282">
        <v>23.84</v>
      </c>
    </row>
    <row r="2265" spans="1:4" ht="15" x14ac:dyDescent="0.25">
      <c r="A2265" s="281">
        <v>94590</v>
      </c>
      <c r="B2265" s="281" t="s">
        <v>3571</v>
      </c>
      <c r="C2265" s="281" t="s">
        <v>44</v>
      </c>
      <c r="D2265" s="282">
        <v>19.48</v>
      </c>
    </row>
    <row r="2266" spans="1:4" ht="15" x14ac:dyDescent="0.25">
      <c r="A2266" s="281">
        <v>100674</v>
      </c>
      <c r="B2266" s="281" t="s">
        <v>169</v>
      </c>
      <c r="C2266" s="281" t="s">
        <v>1804</v>
      </c>
      <c r="D2266" s="282">
        <v>767.29</v>
      </c>
    </row>
    <row r="2267" spans="1:4" ht="15" x14ac:dyDescent="0.25">
      <c r="A2267" s="281">
        <v>101096</v>
      </c>
      <c r="B2267" s="281" t="s">
        <v>3572</v>
      </c>
      <c r="C2267" s="281" t="s">
        <v>1822</v>
      </c>
      <c r="D2267" s="283">
        <v>1210.58</v>
      </c>
    </row>
    <row r="2268" spans="1:4" ht="15" x14ac:dyDescent="0.25">
      <c r="A2268" s="281">
        <v>101097</v>
      </c>
      <c r="B2268" s="281" t="s">
        <v>3573</v>
      </c>
      <c r="C2268" s="281" t="s">
        <v>1822</v>
      </c>
      <c r="D2268" s="283">
        <v>1139.23</v>
      </c>
    </row>
    <row r="2269" spans="1:4" ht="15" x14ac:dyDescent="0.25">
      <c r="A2269" s="281">
        <v>101098</v>
      </c>
      <c r="B2269" s="281" t="s">
        <v>3574</v>
      </c>
      <c r="C2269" s="281" t="s">
        <v>1822</v>
      </c>
      <c r="D2269" s="283">
        <v>1047.1600000000001</v>
      </c>
    </row>
    <row r="2270" spans="1:4" ht="15" x14ac:dyDescent="0.25">
      <c r="A2270" s="281">
        <v>101099</v>
      </c>
      <c r="B2270" s="281" t="s">
        <v>3575</v>
      </c>
      <c r="C2270" s="281" t="s">
        <v>1822</v>
      </c>
      <c r="D2270" s="282">
        <v>954.66</v>
      </c>
    </row>
    <row r="2271" spans="1:4" ht="15" x14ac:dyDescent="0.25">
      <c r="A2271" s="281">
        <v>101100</v>
      </c>
      <c r="B2271" s="281" t="s">
        <v>3576</v>
      </c>
      <c r="C2271" s="281" t="s">
        <v>1822</v>
      </c>
      <c r="D2271" s="282">
        <v>843.33</v>
      </c>
    </row>
    <row r="2272" spans="1:4" ht="15" x14ac:dyDescent="0.25">
      <c r="A2272" s="281">
        <v>101101</v>
      </c>
      <c r="B2272" s="281" t="s">
        <v>3577</v>
      </c>
      <c r="C2272" s="281" t="s">
        <v>1822</v>
      </c>
      <c r="D2272" s="282">
        <v>821.41</v>
      </c>
    </row>
    <row r="2273" spans="1:4" ht="15" x14ac:dyDescent="0.25">
      <c r="A2273" s="281">
        <v>101102</v>
      </c>
      <c r="B2273" s="281" t="s">
        <v>3578</v>
      </c>
      <c r="C2273" s="281" t="s">
        <v>1822</v>
      </c>
      <c r="D2273" s="282">
        <v>797.47</v>
      </c>
    </row>
    <row r="2274" spans="1:4" ht="15" x14ac:dyDescent="0.25">
      <c r="A2274" s="281">
        <v>101103</v>
      </c>
      <c r="B2274" s="281" t="s">
        <v>3579</v>
      </c>
      <c r="C2274" s="281" t="s">
        <v>1822</v>
      </c>
      <c r="D2274" s="282">
        <v>749.26</v>
      </c>
    </row>
    <row r="2275" spans="1:4" ht="15" x14ac:dyDescent="0.25">
      <c r="A2275" s="281">
        <v>101104</v>
      </c>
      <c r="B2275" s="281" t="s">
        <v>3580</v>
      </c>
      <c r="C2275" s="281" t="s">
        <v>1822</v>
      </c>
      <c r="D2275" s="283">
        <v>1234.6600000000001</v>
      </c>
    </row>
    <row r="2276" spans="1:4" ht="15" x14ac:dyDescent="0.25">
      <c r="A2276" s="281">
        <v>101105</v>
      </c>
      <c r="B2276" s="281" t="s">
        <v>3581</v>
      </c>
      <c r="C2276" s="281" t="s">
        <v>1822</v>
      </c>
      <c r="D2276" s="283">
        <v>1163.19</v>
      </c>
    </row>
    <row r="2277" spans="1:4" ht="15" x14ac:dyDescent="0.25">
      <c r="A2277" s="281">
        <v>101106</v>
      </c>
      <c r="B2277" s="281" t="s">
        <v>3582</v>
      </c>
      <c r="C2277" s="281" t="s">
        <v>1822</v>
      </c>
      <c r="D2277" s="283">
        <v>1071.47</v>
      </c>
    </row>
    <row r="2278" spans="1:4" ht="15" x14ac:dyDescent="0.25">
      <c r="A2278" s="281">
        <v>101107</v>
      </c>
      <c r="B2278" s="281" t="s">
        <v>3583</v>
      </c>
      <c r="C2278" s="281" t="s">
        <v>1822</v>
      </c>
      <c r="D2278" s="282">
        <v>978.7</v>
      </c>
    </row>
    <row r="2279" spans="1:4" ht="15" x14ac:dyDescent="0.25">
      <c r="A2279" s="281">
        <v>101108</v>
      </c>
      <c r="B2279" s="281" t="s">
        <v>3584</v>
      </c>
      <c r="C2279" s="281" t="s">
        <v>1822</v>
      </c>
      <c r="D2279" s="282">
        <v>861.53</v>
      </c>
    </row>
    <row r="2280" spans="1:4" ht="15" x14ac:dyDescent="0.25">
      <c r="A2280" s="281">
        <v>101109</v>
      </c>
      <c r="B2280" s="281" t="s">
        <v>3585</v>
      </c>
      <c r="C2280" s="281" t="s">
        <v>1822</v>
      </c>
      <c r="D2280" s="282">
        <v>839.81</v>
      </c>
    </row>
    <row r="2281" spans="1:4" ht="15" x14ac:dyDescent="0.25">
      <c r="A2281" s="281">
        <v>101110</v>
      </c>
      <c r="B2281" s="281" t="s">
        <v>3586</v>
      </c>
      <c r="C2281" s="281" t="s">
        <v>1822</v>
      </c>
      <c r="D2281" s="282">
        <v>816.89</v>
      </c>
    </row>
    <row r="2282" spans="1:4" ht="15" x14ac:dyDescent="0.25">
      <c r="A2282" s="281">
        <v>101111</v>
      </c>
      <c r="B2282" s="281" t="s">
        <v>3587</v>
      </c>
      <c r="C2282" s="281" t="s">
        <v>1822</v>
      </c>
      <c r="D2282" s="282">
        <v>769.08</v>
      </c>
    </row>
    <row r="2283" spans="1:4" ht="15" x14ac:dyDescent="0.25">
      <c r="A2283" s="281">
        <v>101112</v>
      </c>
      <c r="B2283" s="281" t="s">
        <v>3588</v>
      </c>
      <c r="C2283" s="281" t="s">
        <v>1822</v>
      </c>
      <c r="D2283" s="282">
        <v>843.08</v>
      </c>
    </row>
    <row r="2284" spans="1:4" ht="15" x14ac:dyDescent="0.25">
      <c r="A2284" s="281">
        <v>101113</v>
      </c>
      <c r="B2284" s="281" t="s">
        <v>3589</v>
      </c>
      <c r="C2284" s="281" t="s">
        <v>1822</v>
      </c>
      <c r="D2284" s="282">
        <v>872.9</v>
      </c>
    </row>
    <row r="2285" spans="1:4" ht="15" x14ac:dyDescent="0.25">
      <c r="A2285" s="281">
        <v>95601</v>
      </c>
      <c r="B2285" s="281" t="s">
        <v>3590</v>
      </c>
      <c r="C2285" s="281" t="s">
        <v>39</v>
      </c>
      <c r="D2285" s="282">
        <v>19.53</v>
      </c>
    </row>
    <row r="2286" spans="1:4" ht="15" x14ac:dyDescent="0.25">
      <c r="A2286" s="281">
        <v>95602</v>
      </c>
      <c r="B2286" s="281" t="s">
        <v>3591</v>
      </c>
      <c r="C2286" s="281" t="s">
        <v>39</v>
      </c>
      <c r="D2286" s="282">
        <v>31.26</v>
      </c>
    </row>
    <row r="2287" spans="1:4" ht="15" x14ac:dyDescent="0.25">
      <c r="A2287" s="281">
        <v>95603</v>
      </c>
      <c r="B2287" s="281" t="s">
        <v>3592</v>
      </c>
      <c r="C2287" s="281" t="s">
        <v>39</v>
      </c>
      <c r="D2287" s="282">
        <v>53.34</v>
      </c>
    </row>
    <row r="2288" spans="1:4" ht="15" x14ac:dyDescent="0.25">
      <c r="A2288" s="281">
        <v>95604</v>
      </c>
      <c r="B2288" s="281" t="s">
        <v>3593</v>
      </c>
      <c r="C2288" s="281" t="s">
        <v>39</v>
      </c>
      <c r="D2288" s="282">
        <v>82.77</v>
      </c>
    </row>
    <row r="2289" spans="1:4" ht="15" x14ac:dyDescent="0.25">
      <c r="A2289" s="281">
        <v>95605</v>
      </c>
      <c r="B2289" s="281" t="s">
        <v>3594</v>
      </c>
      <c r="C2289" s="281" t="s">
        <v>39</v>
      </c>
      <c r="D2289" s="282">
        <v>152</v>
      </c>
    </row>
    <row r="2290" spans="1:4" ht="15" x14ac:dyDescent="0.25">
      <c r="A2290" s="281">
        <v>95607</v>
      </c>
      <c r="B2290" s="281" t="s">
        <v>3595</v>
      </c>
      <c r="C2290" s="281" t="s">
        <v>39</v>
      </c>
      <c r="D2290" s="282">
        <v>25.22</v>
      </c>
    </row>
    <row r="2291" spans="1:4" ht="15" x14ac:dyDescent="0.25">
      <c r="A2291" s="281">
        <v>95608</v>
      </c>
      <c r="B2291" s="281" t="s">
        <v>3596</v>
      </c>
      <c r="C2291" s="281" t="s">
        <v>39</v>
      </c>
      <c r="D2291" s="282">
        <v>36.6</v>
      </c>
    </row>
    <row r="2292" spans="1:4" ht="15" x14ac:dyDescent="0.25">
      <c r="A2292" s="281">
        <v>95609</v>
      </c>
      <c r="B2292" s="281" t="s">
        <v>3597</v>
      </c>
      <c r="C2292" s="281" t="s">
        <v>39</v>
      </c>
      <c r="D2292" s="282">
        <v>46.41</v>
      </c>
    </row>
    <row r="2293" spans="1:4" ht="15" x14ac:dyDescent="0.25">
      <c r="A2293" s="281">
        <v>100651</v>
      </c>
      <c r="B2293" s="281" t="s">
        <v>3598</v>
      </c>
      <c r="C2293" s="281" t="s">
        <v>44</v>
      </c>
      <c r="D2293" s="282">
        <v>128.83000000000001</v>
      </c>
    </row>
    <row r="2294" spans="1:4" ht="15" x14ac:dyDescent="0.25">
      <c r="A2294" s="281">
        <v>100652</v>
      </c>
      <c r="B2294" s="281" t="s">
        <v>3599</v>
      </c>
      <c r="C2294" s="281" t="s">
        <v>44</v>
      </c>
      <c r="D2294" s="282">
        <v>241.43</v>
      </c>
    </row>
    <row r="2295" spans="1:4" ht="15" x14ac:dyDescent="0.25">
      <c r="A2295" s="281">
        <v>100653</v>
      </c>
      <c r="B2295" s="281" t="s">
        <v>3600</v>
      </c>
      <c r="C2295" s="281" t="s">
        <v>44</v>
      </c>
      <c r="D2295" s="282">
        <v>397.35</v>
      </c>
    </row>
    <row r="2296" spans="1:4" ht="15" x14ac:dyDescent="0.25">
      <c r="A2296" s="281">
        <v>100654</v>
      </c>
      <c r="B2296" s="281" t="s">
        <v>3601</v>
      </c>
      <c r="C2296" s="281" t="s">
        <v>44</v>
      </c>
      <c r="D2296" s="282">
        <v>531.98</v>
      </c>
    </row>
    <row r="2297" spans="1:4" ht="15" x14ac:dyDescent="0.25">
      <c r="A2297" s="281">
        <v>100655</v>
      </c>
      <c r="B2297" s="281" t="s">
        <v>3602</v>
      </c>
      <c r="C2297" s="281" t="s">
        <v>44</v>
      </c>
      <c r="D2297" s="282">
        <v>615.26</v>
      </c>
    </row>
    <row r="2298" spans="1:4" ht="15" x14ac:dyDescent="0.25">
      <c r="A2298" s="281">
        <v>100656</v>
      </c>
      <c r="B2298" s="281" t="s">
        <v>3603</v>
      </c>
      <c r="C2298" s="281" t="s">
        <v>44</v>
      </c>
      <c r="D2298" s="282">
        <v>116.74</v>
      </c>
    </row>
    <row r="2299" spans="1:4" ht="15" x14ac:dyDescent="0.25">
      <c r="A2299" s="281">
        <v>100657</v>
      </c>
      <c r="B2299" s="281" t="s">
        <v>3604</v>
      </c>
      <c r="C2299" s="281" t="s">
        <v>44</v>
      </c>
      <c r="D2299" s="282">
        <v>150.4</v>
      </c>
    </row>
    <row r="2300" spans="1:4" ht="15" x14ac:dyDescent="0.25">
      <c r="A2300" s="281">
        <v>100658</v>
      </c>
      <c r="B2300" s="281" t="s">
        <v>3605</v>
      </c>
      <c r="C2300" s="281" t="s">
        <v>44</v>
      </c>
      <c r="D2300" s="282">
        <v>344.95</v>
      </c>
    </row>
    <row r="2301" spans="1:4" ht="15" x14ac:dyDescent="0.25">
      <c r="A2301" s="281">
        <v>100889</v>
      </c>
      <c r="B2301" s="281" t="s">
        <v>3606</v>
      </c>
      <c r="C2301" s="281" t="s">
        <v>49</v>
      </c>
      <c r="D2301" s="282">
        <v>12.07</v>
      </c>
    </row>
    <row r="2302" spans="1:4" ht="15" x14ac:dyDescent="0.25">
      <c r="A2302" s="281">
        <v>100890</v>
      </c>
      <c r="B2302" s="281" t="s">
        <v>3607</v>
      </c>
      <c r="C2302" s="281" t="s">
        <v>49</v>
      </c>
      <c r="D2302" s="282">
        <v>11.89</v>
      </c>
    </row>
    <row r="2303" spans="1:4" ht="15" x14ac:dyDescent="0.25">
      <c r="A2303" s="281">
        <v>100892</v>
      </c>
      <c r="B2303" s="281" t="s">
        <v>3608</v>
      </c>
      <c r="C2303" s="281" t="s">
        <v>49</v>
      </c>
      <c r="D2303" s="282">
        <v>12.58</v>
      </c>
    </row>
    <row r="2304" spans="1:4" ht="15" x14ac:dyDescent="0.25">
      <c r="A2304" s="281">
        <v>100893</v>
      </c>
      <c r="B2304" s="281" t="s">
        <v>3609</v>
      </c>
      <c r="C2304" s="281" t="s">
        <v>49</v>
      </c>
      <c r="D2304" s="282">
        <v>12.37</v>
      </c>
    </row>
    <row r="2305" spans="1:4" ht="15" x14ac:dyDescent="0.25">
      <c r="A2305" s="281">
        <v>100894</v>
      </c>
      <c r="B2305" s="281" t="s">
        <v>3610</v>
      </c>
      <c r="C2305" s="281" t="s">
        <v>49</v>
      </c>
      <c r="D2305" s="282">
        <v>12.24</v>
      </c>
    </row>
    <row r="2306" spans="1:4" ht="15" x14ac:dyDescent="0.25">
      <c r="A2306" s="281">
        <v>100896</v>
      </c>
      <c r="B2306" s="281" t="s">
        <v>3611</v>
      </c>
      <c r="C2306" s="281" t="s">
        <v>44</v>
      </c>
      <c r="D2306" s="282">
        <v>58.7</v>
      </c>
    </row>
    <row r="2307" spans="1:4" ht="15" x14ac:dyDescent="0.25">
      <c r="A2307" s="281">
        <v>100897</v>
      </c>
      <c r="B2307" s="281" t="s">
        <v>3612</v>
      </c>
      <c r="C2307" s="281" t="s">
        <v>44</v>
      </c>
      <c r="D2307" s="282">
        <v>111.33</v>
      </c>
    </row>
    <row r="2308" spans="1:4" ht="15" x14ac:dyDescent="0.25">
      <c r="A2308" s="281">
        <v>100898</v>
      </c>
      <c r="B2308" s="281" t="s">
        <v>3613</v>
      </c>
      <c r="C2308" s="281" t="s">
        <v>44</v>
      </c>
      <c r="D2308" s="282">
        <v>210.41</v>
      </c>
    </row>
    <row r="2309" spans="1:4" ht="15" x14ac:dyDescent="0.25">
      <c r="A2309" s="281">
        <v>100899</v>
      </c>
      <c r="B2309" s="281" t="s">
        <v>3614</v>
      </c>
      <c r="C2309" s="281" t="s">
        <v>44</v>
      </c>
      <c r="D2309" s="282">
        <v>88.74</v>
      </c>
    </row>
    <row r="2310" spans="1:4" ht="15" x14ac:dyDescent="0.25">
      <c r="A2310" s="281">
        <v>100900</v>
      </c>
      <c r="B2310" s="281" t="s">
        <v>3615</v>
      </c>
      <c r="C2310" s="281" t="s">
        <v>44</v>
      </c>
      <c r="D2310" s="282">
        <v>242.14</v>
      </c>
    </row>
    <row r="2311" spans="1:4" ht="15" x14ac:dyDescent="0.25">
      <c r="A2311" s="281">
        <v>101173</v>
      </c>
      <c r="B2311" s="281" t="s">
        <v>3616</v>
      </c>
      <c r="C2311" s="281" t="s">
        <v>44</v>
      </c>
      <c r="D2311" s="282">
        <v>60.76</v>
      </c>
    </row>
    <row r="2312" spans="1:4" ht="15" x14ac:dyDescent="0.25">
      <c r="A2312" s="281">
        <v>101174</v>
      </c>
      <c r="B2312" s="281" t="s">
        <v>3617</v>
      </c>
      <c r="C2312" s="281" t="s">
        <v>44</v>
      </c>
      <c r="D2312" s="282">
        <v>86.19</v>
      </c>
    </row>
    <row r="2313" spans="1:4" ht="15" x14ac:dyDescent="0.25">
      <c r="A2313" s="281">
        <v>101175</v>
      </c>
      <c r="B2313" s="281" t="s">
        <v>3618</v>
      </c>
      <c r="C2313" s="281" t="s">
        <v>44</v>
      </c>
      <c r="D2313" s="282">
        <v>117.53</v>
      </c>
    </row>
    <row r="2314" spans="1:4" ht="15" x14ac:dyDescent="0.25">
      <c r="A2314" s="281">
        <v>101176</v>
      </c>
      <c r="B2314" s="281" t="s">
        <v>3619</v>
      </c>
      <c r="C2314" s="281" t="s">
        <v>44</v>
      </c>
      <c r="D2314" s="282">
        <v>144.9</v>
      </c>
    </row>
    <row r="2315" spans="1:4" ht="15" x14ac:dyDescent="0.25">
      <c r="A2315" s="281">
        <v>102521</v>
      </c>
      <c r="B2315" s="281" t="s">
        <v>3620</v>
      </c>
      <c r="C2315" s="281" t="s">
        <v>39</v>
      </c>
      <c r="D2315" s="282">
        <v>125.38</v>
      </c>
    </row>
    <row r="2316" spans="1:4" ht="15" x14ac:dyDescent="0.25">
      <c r="A2316" s="281">
        <v>102522</v>
      </c>
      <c r="B2316" s="281" t="s">
        <v>3621</v>
      </c>
      <c r="C2316" s="281" t="s">
        <v>39</v>
      </c>
      <c r="D2316" s="282">
        <v>183.96</v>
      </c>
    </row>
    <row r="2317" spans="1:4" ht="15" x14ac:dyDescent="0.25">
      <c r="A2317" s="281">
        <v>102523</v>
      </c>
      <c r="B2317" s="281" t="s">
        <v>3622</v>
      </c>
      <c r="C2317" s="281" t="s">
        <v>39</v>
      </c>
      <c r="D2317" s="282">
        <v>242.51</v>
      </c>
    </row>
    <row r="2318" spans="1:4" ht="15" x14ac:dyDescent="0.25">
      <c r="A2318" s="281">
        <v>95240</v>
      </c>
      <c r="B2318" s="281" t="s">
        <v>3623</v>
      </c>
      <c r="C2318" s="281" t="s">
        <v>1804</v>
      </c>
      <c r="D2318" s="282">
        <v>17.23</v>
      </c>
    </row>
    <row r="2319" spans="1:4" ht="15" x14ac:dyDescent="0.25">
      <c r="A2319" s="281">
        <v>95241</v>
      </c>
      <c r="B2319" s="281" t="s">
        <v>3624</v>
      </c>
      <c r="C2319" s="281" t="s">
        <v>1804</v>
      </c>
      <c r="D2319" s="282">
        <v>32.76</v>
      </c>
    </row>
    <row r="2320" spans="1:4" ht="15" x14ac:dyDescent="0.25">
      <c r="A2320" s="281">
        <v>96616</v>
      </c>
      <c r="B2320" s="281" t="s">
        <v>3625</v>
      </c>
      <c r="C2320" s="281" t="s">
        <v>1822</v>
      </c>
      <c r="D2320" s="282">
        <v>722.92</v>
      </c>
    </row>
    <row r="2321" spans="1:4" ht="15" x14ac:dyDescent="0.25">
      <c r="A2321" s="281">
        <v>96617</v>
      </c>
      <c r="B2321" s="281" t="s">
        <v>3626</v>
      </c>
      <c r="C2321" s="281" t="s">
        <v>1804</v>
      </c>
      <c r="D2321" s="282">
        <v>18.100000000000001</v>
      </c>
    </row>
    <row r="2322" spans="1:4" ht="15" x14ac:dyDescent="0.25">
      <c r="A2322" s="281">
        <v>96619</v>
      </c>
      <c r="B2322" s="281" t="s">
        <v>3627</v>
      </c>
      <c r="C2322" s="281" t="s">
        <v>1804</v>
      </c>
      <c r="D2322" s="282">
        <v>36.130000000000003</v>
      </c>
    </row>
    <row r="2323" spans="1:4" ht="15" x14ac:dyDescent="0.25">
      <c r="A2323" s="281">
        <v>96620</v>
      </c>
      <c r="B2323" s="281" t="s">
        <v>3628</v>
      </c>
      <c r="C2323" s="281" t="s">
        <v>1822</v>
      </c>
      <c r="D2323" s="282">
        <v>655.55</v>
      </c>
    </row>
    <row r="2324" spans="1:4" ht="15" x14ac:dyDescent="0.25">
      <c r="A2324" s="281">
        <v>96621</v>
      </c>
      <c r="B2324" s="281" t="s">
        <v>3629</v>
      </c>
      <c r="C2324" s="281" t="s">
        <v>1822</v>
      </c>
      <c r="D2324" s="282">
        <v>192.55</v>
      </c>
    </row>
    <row r="2325" spans="1:4" ht="15" x14ac:dyDescent="0.25">
      <c r="A2325" s="281">
        <v>96622</v>
      </c>
      <c r="B2325" s="281" t="s">
        <v>3630</v>
      </c>
      <c r="C2325" s="281" t="s">
        <v>1822</v>
      </c>
      <c r="D2325" s="282">
        <v>176.27</v>
      </c>
    </row>
    <row r="2326" spans="1:4" ht="15" x14ac:dyDescent="0.25">
      <c r="A2326" s="281">
        <v>96623</v>
      </c>
      <c r="B2326" s="281" t="s">
        <v>3631</v>
      </c>
      <c r="C2326" s="281" t="s">
        <v>1822</v>
      </c>
      <c r="D2326" s="282">
        <v>164.76</v>
      </c>
    </row>
    <row r="2327" spans="1:4" ht="15" x14ac:dyDescent="0.25">
      <c r="A2327" s="281">
        <v>96624</v>
      </c>
      <c r="B2327" s="281" t="s">
        <v>3632</v>
      </c>
      <c r="C2327" s="281" t="s">
        <v>1822</v>
      </c>
      <c r="D2327" s="282">
        <v>148.49</v>
      </c>
    </row>
    <row r="2328" spans="1:4" ht="15" x14ac:dyDescent="0.25">
      <c r="A2328" s="281">
        <v>97082</v>
      </c>
      <c r="B2328" s="281" t="s">
        <v>3633</v>
      </c>
      <c r="C2328" s="281" t="s">
        <v>1822</v>
      </c>
      <c r="D2328" s="282">
        <v>76.05</v>
      </c>
    </row>
    <row r="2329" spans="1:4" ht="15" x14ac:dyDescent="0.25">
      <c r="A2329" s="281">
        <v>97083</v>
      </c>
      <c r="B2329" s="281" t="s">
        <v>3634</v>
      </c>
      <c r="C2329" s="281" t="s">
        <v>1804</v>
      </c>
      <c r="D2329" s="282">
        <v>3.86</v>
      </c>
    </row>
    <row r="2330" spans="1:4" ht="15" x14ac:dyDescent="0.25">
      <c r="A2330" s="281">
        <v>97084</v>
      </c>
      <c r="B2330" s="281" t="s">
        <v>3635</v>
      </c>
      <c r="C2330" s="281" t="s">
        <v>1804</v>
      </c>
      <c r="D2330" s="282">
        <v>0.8</v>
      </c>
    </row>
    <row r="2331" spans="1:4" ht="15" x14ac:dyDescent="0.25">
      <c r="A2331" s="281">
        <v>97086</v>
      </c>
      <c r="B2331" s="281" t="s">
        <v>3636</v>
      </c>
      <c r="C2331" s="281" t="s">
        <v>1804</v>
      </c>
      <c r="D2331" s="282">
        <v>145.19999999999999</v>
      </c>
    </row>
    <row r="2332" spans="1:4" ht="15" x14ac:dyDescent="0.25">
      <c r="A2332" s="281">
        <v>97087</v>
      </c>
      <c r="B2332" s="281" t="s">
        <v>3637</v>
      </c>
      <c r="C2332" s="281" t="s">
        <v>1804</v>
      </c>
      <c r="D2332" s="282">
        <v>1.74</v>
      </c>
    </row>
    <row r="2333" spans="1:4" ht="15" x14ac:dyDescent="0.25">
      <c r="A2333" s="281">
        <v>97088</v>
      </c>
      <c r="B2333" s="281" t="s">
        <v>3638</v>
      </c>
      <c r="C2333" s="281" t="s">
        <v>49</v>
      </c>
      <c r="D2333" s="282">
        <v>15.35</v>
      </c>
    </row>
    <row r="2334" spans="1:4" ht="15" x14ac:dyDescent="0.25">
      <c r="A2334" s="281">
        <v>97089</v>
      </c>
      <c r="B2334" s="281" t="s">
        <v>3639</v>
      </c>
      <c r="C2334" s="281" t="s">
        <v>49</v>
      </c>
      <c r="D2334" s="282">
        <v>13.99</v>
      </c>
    </row>
    <row r="2335" spans="1:4" ht="15" x14ac:dyDescent="0.25">
      <c r="A2335" s="281">
        <v>97090</v>
      </c>
      <c r="B2335" s="281" t="s">
        <v>3640</v>
      </c>
      <c r="C2335" s="281" t="s">
        <v>49</v>
      </c>
      <c r="D2335" s="282">
        <v>13.67</v>
      </c>
    </row>
    <row r="2336" spans="1:4" ht="15" x14ac:dyDescent="0.25">
      <c r="A2336" s="281">
        <v>97091</v>
      </c>
      <c r="B2336" s="281" t="s">
        <v>3641</v>
      </c>
      <c r="C2336" s="281" t="s">
        <v>49</v>
      </c>
      <c r="D2336" s="282">
        <v>13.24</v>
      </c>
    </row>
    <row r="2337" spans="1:4" ht="15" x14ac:dyDescent="0.25">
      <c r="A2337" s="281">
        <v>97092</v>
      </c>
      <c r="B2337" s="281" t="s">
        <v>3642</v>
      </c>
      <c r="C2337" s="281" t="s">
        <v>49</v>
      </c>
      <c r="D2337" s="282">
        <v>12.76</v>
      </c>
    </row>
    <row r="2338" spans="1:4" ht="15" x14ac:dyDescent="0.25">
      <c r="A2338" s="281">
        <v>97093</v>
      </c>
      <c r="B2338" s="281" t="s">
        <v>3643</v>
      </c>
      <c r="C2338" s="281" t="s">
        <v>49</v>
      </c>
      <c r="D2338" s="282">
        <v>11.92</v>
      </c>
    </row>
    <row r="2339" spans="1:4" ht="15" x14ac:dyDescent="0.25">
      <c r="A2339" s="281">
        <v>97096</v>
      </c>
      <c r="B2339" s="281" t="s">
        <v>3644</v>
      </c>
      <c r="C2339" s="281" t="s">
        <v>1822</v>
      </c>
      <c r="D2339" s="282">
        <v>546.55999999999995</v>
      </c>
    </row>
    <row r="2340" spans="1:4" ht="15" x14ac:dyDescent="0.25">
      <c r="A2340" s="281">
        <v>97097</v>
      </c>
      <c r="B2340" s="281" t="s">
        <v>3645</v>
      </c>
      <c r="C2340" s="281" t="s">
        <v>1804</v>
      </c>
      <c r="D2340" s="282">
        <v>40.11</v>
      </c>
    </row>
    <row r="2341" spans="1:4" ht="15" x14ac:dyDescent="0.25">
      <c r="A2341" s="281">
        <v>97101</v>
      </c>
      <c r="B2341" s="281" t="s">
        <v>3646</v>
      </c>
      <c r="C2341" s="281" t="s">
        <v>1804</v>
      </c>
      <c r="D2341" s="282">
        <v>159.26</v>
      </c>
    </row>
    <row r="2342" spans="1:4" ht="15" x14ac:dyDescent="0.25">
      <c r="A2342" s="281">
        <v>97102</v>
      </c>
      <c r="B2342" s="281" t="s">
        <v>3647</v>
      </c>
      <c r="C2342" s="281" t="s">
        <v>1804</v>
      </c>
      <c r="D2342" s="282">
        <v>199.28</v>
      </c>
    </row>
    <row r="2343" spans="1:4" ht="15" x14ac:dyDescent="0.25">
      <c r="A2343" s="281">
        <v>97103</v>
      </c>
      <c r="B2343" s="281" t="s">
        <v>1202</v>
      </c>
      <c r="C2343" s="281" t="s">
        <v>1804</v>
      </c>
      <c r="D2343" s="282">
        <v>236.09</v>
      </c>
    </row>
    <row r="2344" spans="1:4" ht="15" x14ac:dyDescent="0.25">
      <c r="A2344" s="281">
        <v>100322</v>
      </c>
      <c r="B2344" s="281" t="s">
        <v>3648</v>
      </c>
      <c r="C2344" s="281" t="s">
        <v>1822</v>
      </c>
      <c r="D2344" s="282">
        <v>143.41999999999999</v>
      </c>
    </row>
    <row r="2345" spans="1:4" ht="15" x14ac:dyDescent="0.25">
      <c r="A2345" s="281">
        <v>100323</v>
      </c>
      <c r="B2345" s="281" t="s">
        <v>3649</v>
      </c>
      <c r="C2345" s="281" t="s">
        <v>1822</v>
      </c>
      <c r="D2345" s="282">
        <v>157.41999999999999</v>
      </c>
    </row>
    <row r="2346" spans="1:4" ht="15" x14ac:dyDescent="0.25">
      <c r="A2346" s="281">
        <v>100324</v>
      </c>
      <c r="B2346" s="281" t="s">
        <v>1198</v>
      </c>
      <c r="C2346" s="281" t="s">
        <v>1822</v>
      </c>
      <c r="D2346" s="282">
        <v>148.26</v>
      </c>
    </row>
    <row r="2347" spans="1:4" ht="15" x14ac:dyDescent="0.25">
      <c r="A2347" s="281">
        <v>103072</v>
      </c>
      <c r="B2347" s="281" t="s">
        <v>3650</v>
      </c>
      <c r="C2347" s="281" t="s">
        <v>1804</v>
      </c>
      <c r="D2347" s="282">
        <v>278.95</v>
      </c>
    </row>
    <row r="2348" spans="1:4" ht="15" x14ac:dyDescent="0.25">
      <c r="A2348" s="281">
        <v>103073</v>
      </c>
      <c r="B2348" s="281" t="s">
        <v>3651</v>
      </c>
      <c r="C2348" s="281" t="s">
        <v>1804</v>
      </c>
      <c r="D2348" s="282">
        <v>336.63</v>
      </c>
    </row>
    <row r="2349" spans="1:4" ht="15" x14ac:dyDescent="0.25">
      <c r="A2349" s="281">
        <v>103074</v>
      </c>
      <c r="B2349" s="281" t="s">
        <v>3652</v>
      </c>
      <c r="C2349" s="281" t="s">
        <v>1804</v>
      </c>
      <c r="D2349" s="282">
        <v>156.62</v>
      </c>
    </row>
    <row r="2350" spans="1:4" ht="15" x14ac:dyDescent="0.25">
      <c r="A2350" s="281">
        <v>103075</v>
      </c>
      <c r="B2350" s="281" t="s">
        <v>3653</v>
      </c>
      <c r="C2350" s="281" t="s">
        <v>1804</v>
      </c>
      <c r="D2350" s="282">
        <v>196.73</v>
      </c>
    </row>
    <row r="2351" spans="1:4" ht="15" x14ac:dyDescent="0.25">
      <c r="A2351" s="281">
        <v>103076</v>
      </c>
      <c r="B2351" s="281" t="s">
        <v>3654</v>
      </c>
      <c r="C2351" s="281" t="s">
        <v>1804</v>
      </c>
      <c r="D2351" s="282">
        <v>137.06</v>
      </c>
    </row>
    <row r="2352" spans="1:4" ht="15" x14ac:dyDescent="0.25">
      <c r="A2352" s="281">
        <v>103077</v>
      </c>
      <c r="B2352" s="281" t="s">
        <v>3655</v>
      </c>
      <c r="C2352" s="281" t="s">
        <v>1804</v>
      </c>
      <c r="D2352" s="282">
        <v>177.08</v>
      </c>
    </row>
    <row r="2353" spans="1:4" ht="15" x14ac:dyDescent="0.25">
      <c r="A2353" s="281">
        <v>103078</v>
      </c>
      <c r="B2353" s="281" t="s">
        <v>3656</v>
      </c>
      <c r="C2353" s="281" t="s">
        <v>1804</v>
      </c>
      <c r="D2353" s="282">
        <v>213.89</v>
      </c>
    </row>
    <row r="2354" spans="1:4" ht="15" x14ac:dyDescent="0.25">
      <c r="A2354" s="281">
        <v>103079</v>
      </c>
      <c r="B2354" s="281" t="s">
        <v>3657</v>
      </c>
      <c r="C2354" s="281" t="s">
        <v>1804</v>
      </c>
      <c r="D2354" s="282">
        <v>256.76</v>
      </c>
    </row>
    <row r="2355" spans="1:4" ht="15" x14ac:dyDescent="0.25">
      <c r="A2355" s="281">
        <v>103080</v>
      </c>
      <c r="B2355" s="281" t="s">
        <v>3658</v>
      </c>
      <c r="C2355" s="281" t="s">
        <v>1804</v>
      </c>
      <c r="D2355" s="282">
        <v>314.43</v>
      </c>
    </row>
    <row r="2356" spans="1:4" ht="15" x14ac:dyDescent="0.25">
      <c r="A2356" s="281">
        <v>92263</v>
      </c>
      <c r="B2356" s="281" t="s">
        <v>3659</v>
      </c>
      <c r="C2356" s="281" t="s">
        <v>1804</v>
      </c>
      <c r="D2356" s="282">
        <v>148.63</v>
      </c>
    </row>
    <row r="2357" spans="1:4" ht="15" x14ac:dyDescent="0.25">
      <c r="A2357" s="281">
        <v>92264</v>
      </c>
      <c r="B2357" s="281" t="s">
        <v>3660</v>
      </c>
      <c r="C2357" s="281" t="s">
        <v>1804</v>
      </c>
      <c r="D2357" s="282">
        <v>185.38</v>
      </c>
    </row>
    <row r="2358" spans="1:4" ht="15" x14ac:dyDescent="0.25">
      <c r="A2358" s="281">
        <v>92265</v>
      </c>
      <c r="B2358" s="281" t="s">
        <v>3661</v>
      </c>
      <c r="C2358" s="281" t="s">
        <v>1804</v>
      </c>
      <c r="D2358" s="282">
        <v>108.06</v>
      </c>
    </row>
    <row r="2359" spans="1:4" ht="15" x14ac:dyDescent="0.25">
      <c r="A2359" s="281">
        <v>92266</v>
      </c>
      <c r="B2359" s="281" t="s">
        <v>3662</v>
      </c>
      <c r="C2359" s="281" t="s">
        <v>1804</v>
      </c>
      <c r="D2359" s="282">
        <v>139.58000000000001</v>
      </c>
    </row>
    <row r="2360" spans="1:4" ht="15" x14ac:dyDescent="0.25">
      <c r="A2360" s="281">
        <v>92267</v>
      </c>
      <c r="B2360" s="281" t="s">
        <v>3663</v>
      </c>
      <c r="C2360" s="281" t="s">
        <v>1804</v>
      </c>
      <c r="D2360" s="282">
        <v>42.69</v>
      </c>
    </row>
    <row r="2361" spans="1:4" ht="15" x14ac:dyDescent="0.25">
      <c r="A2361" s="281">
        <v>92268</v>
      </c>
      <c r="B2361" s="281" t="s">
        <v>3664</v>
      </c>
      <c r="C2361" s="281" t="s">
        <v>1804</v>
      </c>
      <c r="D2361" s="282">
        <v>71.569999999999993</v>
      </c>
    </row>
    <row r="2362" spans="1:4" ht="15" x14ac:dyDescent="0.25">
      <c r="A2362" s="281">
        <v>92269</v>
      </c>
      <c r="B2362" s="281" t="s">
        <v>3665</v>
      </c>
      <c r="C2362" s="281" t="s">
        <v>1804</v>
      </c>
      <c r="D2362" s="282">
        <v>123.7</v>
      </c>
    </row>
    <row r="2363" spans="1:4" ht="15" x14ac:dyDescent="0.25">
      <c r="A2363" s="281">
        <v>92270</v>
      </c>
      <c r="B2363" s="281" t="s">
        <v>3666</v>
      </c>
      <c r="C2363" s="281" t="s">
        <v>1804</v>
      </c>
      <c r="D2363" s="282">
        <v>186.99</v>
      </c>
    </row>
    <row r="2364" spans="1:4" ht="15" x14ac:dyDescent="0.25">
      <c r="A2364" s="281">
        <v>92271</v>
      </c>
      <c r="B2364" s="281" t="s">
        <v>3667</v>
      </c>
      <c r="C2364" s="281" t="s">
        <v>1804</v>
      </c>
      <c r="D2364" s="282">
        <v>119.77</v>
      </c>
    </row>
    <row r="2365" spans="1:4" ht="15" x14ac:dyDescent="0.25">
      <c r="A2365" s="281">
        <v>92272</v>
      </c>
      <c r="B2365" s="281" t="s">
        <v>3668</v>
      </c>
      <c r="C2365" s="281" t="s">
        <v>44</v>
      </c>
      <c r="D2365" s="282">
        <v>33.47</v>
      </c>
    </row>
    <row r="2366" spans="1:4" ht="15" x14ac:dyDescent="0.25">
      <c r="A2366" s="281">
        <v>92273</v>
      </c>
      <c r="B2366" s="281" t="s">
        <v>3669</v>
      </c>
      <c r="C2366" s="281" t="s">
        <v>44</v>
      </c>
      <c r="D2366" s="282">
        <v>14.5</v>
      </c>
    </row>
    <row r="2367" spans="1:4" ht="15" x14ac:dyDescent="0.25">
      <c r="A2367" s="281">
        <v>92409</v>
      </c>
      <c r="B2367" s="281" t="s">
        <v>3670</v>
      </c>
      <c r="C2367" s="281" t="s">
        <v>1804</v>
      </c>
      <c r="D2367" s="282">
        <v>232.36</v>
      </c>
    </row>
    <row r="2368" spans="1:4" ht="15" x14ac:dyDescent="0.25">
      <c r="A2368" s="281">
        <v>92411</v>
      </c>
      <c r="B2368" s="281" t="s">
        <v>3671</v>
      </c>
      <c r="C2368" s="281" t="s">
        <v>1804</v>
      </c>
      <c r="D2368" s="282">
        <v>159.34</v>
      </c>
    </row>
    <row r="2369" spans="1:4" ht="15" x14ac:dyDescent="0.25">
      <c r="A2369" s="281">
        <v>92413</v>
      </c>
      <c r="B2369" s="281" t="s">
        <v>3672</v>
      </c>
      <c r="C2369" s="281" t="s">
        <v>1804</v>
      </c>
      <c r="D2369" s="282">
        <v>106.26</v>
      </c>
    </row>
    <row r="2370" spans="1:4" ht="15" x14ac:dyDescent="0.25">
      <c r="A2370" s="281">
        <v>92415</v>
      </c>
      <c r="B2370" s="281" t="s">
        <v>3673</v>
      </c>
      <c r="C2370" s="281" t="s">
        <v>1804</v>
      </c>
      <c r="D2370" s="282">
        <v>138.55000000000001</v>
      </c>
    </row>
    <row r="2371" spans="1:4" ht="15" x14ac:dyDescent="0.25">
      <c r="A2371" s="281">
        <v>92417</v>
      </c>
      <c r="B2371" s="281" t="s">
        <v>3674</v>
      </c>
      <c r="C2371" s="281" t="s">
        <v>1804</v>
      </c>
      <c r="D2371" s="282">
        <v>163.99</v>
      </c>
    </row>
    <row r="2372" spans="1:4" ht="15" x14ac:dyDescent="0.25">
      <c r="A2372" s="281">
        <v>92419</v>
      </c>
      <c r="B2372" s="281" t="s">
        <v>3675</v>
      </c>
      <c r="C2372" s="281" t="s">
        <v>1804</v>
      </c>
      <c r="D2372" s="282">
        <v>90.56</v>
      </c>
    </row>
    <row r="2373" spans="1:4" ht="15" x14ac:dyDescent="0.25">
      <c r="A2373" s="281">
        <v>92421</v>
      </c>
      <c r="B2373" s="281" t="s">
        <v>3676</v>
      </c>
      <c r="C2373" s="281" t="s">
        <v>1804</v>
      </c>
      <c r="D2373" s="282">
        <v>110.06</v>
      </c>
    </row>
    <row r="2374" spans="1:4" ht="15" x14ac:dyDescent="0.25">
      <c r="A2374" s="281">
        <v>92423</v>
      </c>
      <c r="B2374" s="281" t="s">
        <v>830</v>
      </c>
      <c r="C2374" s="281" t="s">
        <v>1804</v>
      </c>
      <c r="D2374" s="282">
        <v>75.430000000000007</v>
      </c>
    </row>
    <row r="2375" spans="1:4" ht="15" x14ac:dyDescent="0.25">
      <c r="A2375" s="281">
        <v>92425</v>
      </c>
      <c r="B2375" s="281" t="s">
        <v>3677</v>
      </c>
      <c r="C2375" s="281" t="s">
        <v>1804</v>
      </c>
      <c r="D2375" s="282">
        <v>92.39</v>
      </c>
    </row>
    <row r="2376" spans="1:4" ht="15" x14ac:dyDescent="0.25">
      <c r="A2376" s="281">
        <v>92427</v>
      </c>
      <c r="B2376" s="281" t="s">
        <v>3678</v>
      </c>
      <c r="C2376" s="281" t="s">
        <v>1804</v>
      </c>
      <c r="D2376" s="282">
        <v>67.78</v>
      </c>
    </row>
    <row r="2377" spans="1:4" ht="15" x14ac:dyDescent="0.25">
      <c r="A2377" s="281">
        <v>92429</v>
      </c>
      <c r="B2377" s="281" t="s">
        <v>3679</v>
      </c>
      <c r="C2377" s="281" t="s">
        <v>1804</v>
      </c>
      <c r="D2377" s="282">
        <v>83.49</v>
      </c>
    </row>
    <row r="2378" spans="1:4" ht="15" x14ac:dyDescent="0.25">
      <c r="A2378" s="281">
        <v>92431</v>
      </c>
      <c r="B2378" s="281" t="s">
        <v>3680</v>
      </c>
      <c r="C2378" s="281" t="s">
        <v>1804</v>
      </c>
      <c r="D2378" s="282">
        <v>63.72</v>
      </c>
    </row>
    <row r="2379" spans="1:4" ht="15" x14ac:dyDescent="0.25">
      <c r="A2379" s="281">
        <v>92433</v>
      </c>
      <c r="B2379" s="281" t="s">
        <v>3681</v>
      </c>
      <c r="C2379" s="281" t="s">
        <v>1804</v>
      </c>
      <c r="D2379" s="282">
        <v>78.63</v>
      </c>
    </row>
    <row r="2380" spans="1:4" ht="15" x14ac:dyDescent="0.25">
      <c r="A2380" s="281">
        <v>92435</v>
      </c>
      <c r="B2380" s="281" t="s">
        <v>3682</v>
      </c>
      <c r="C2380" s="281" t="s">
        <v>1804</v>
      </c>
      <c r="D2380" s="282">
        <v>60.88</v>
      </c>
    </row>
    <row r="2381" spans="1:4" ht="15" x14ac:dyDescent="0.25">
      <c r="A2381" s="281">
        <v>92437</v>
      </c>
      <c r="B2381" s="281" t="s">
        <v>3683</v>
      </c>
      <c r="C2381" s="281" t="s">
        <v>1804</v>
      </c>
      <c r="D2381" s="282">
        <v>75.3</v>
      </c>
    </row>
    <row r="2382" spans="1:4" ht="15" x14ac:dyDescent="0.25">
      <c r="A2382" s="281">
        <v>92439</v>
      </c>
      <c r="B2382" s="281" t="s">
        <v>3684</v>
      </c>
      <c r="C2382" s="281" t="s">
        <v>1804</v>
      </c>
      <c r="D2382" s="282">
        <v>58.83</v>
      </c>
    </row>
    <row r="2383" spans="1:4" ht="15" x14ac:dyDescent="0.25">
      <c r="A2383" s="281">
        <v>92441</v>
      </c>
      <c r="B2383" s="281" t="s">
        <v>3685</v>
      </c>
      <c r="C2383" s="281" t="s">
        <v>1804</v>
      </c>
      <c r="D2383" s="282">
        <v>72.900000000000006</v>
      </c>
    </row>
    <row r="2384" spans="1:4" ht="15" x14ac:dyDescent="0.25">
      <c r="A2384" s="281">
        <v>92443</v>
      </c>
      <c r="B2384" s="281" t="s">
        <v>3686</v>
      </c>
      <c r="C2384" s="281" t="s">
        <v>1804</v>
      </c>
      <c r="D2384" s="282">
        <v>54.55</v>
      </c>
    </row>
    <row r="2385" spans="1:4" ht="15" x14ac:dyDescent="0.25">
      <c r="A2385" s="281">
        <v>92445</v>
      </c>
      <c r="B2385" s="281" t="s">
        <v>3687</v>
      </c>
      <c r="C2385" s="281" t="s">
        <v>1804</v>
      </c>
      <c r="D2385" s="282">
        <v>68.11</v>
      </c>
    </row>
    <row r="2386" spans="1:4" ht="15" x14ac:dyDescent="0.25">
      <c r="A2386" s="281">
        <v>92446</v>
      </c>
      <c r="B2386" s="281" t="s">
        <v>3688</v>
      </c>
      <c r="C2386" s="281" t="s">
        <v>1804</v>
      </c>
      <c r="D2386" s="282">
        <v>322.29000000000002</v>
      </c>
    </row>
    <row r="2387" spans="1:4" ht="15" x14ac:dyDescent="0.25">
      <c r="A2387" s="281">
        <v>92447</v>
      </c>
      <c r="B2387" s="281" t="s">
        <v>3689</v>
      </c>
      <c r="C2387" s="281" t="s">
        <v>1804</v>
      </c>
      <c r="D2387" s="282">
        <v>222.99</v>
      </c>
    </row>
    <row r="2388" spans="1:4" ht="15" x14ac:dyDescent="0.25">
      <c r="A2388" s="281">
        <v>92448</v>
      </c>
      <c r="B2388" s="281" t="s">
        <v>3690</v>
      </c>
      <c r="C2388" s="281" t="s">
        <v>1804</v>
      </c>
      <c r="D2388" s="282">
        <v>172.57</v>
      </c>
    </row>
    <row r="2389" spans="1:4" ht="15" x14ac:dyDescent="0.25">
      <c r="A2389" s="281">
        <v>92449</v>
      </c>
      <c r="B2389" s="281" t="s">
        <v>3691</v>
      </c>
      <c r="C2389" s="281" t="s">
        <v>1804</v>
      </c>
      <c r="D2389" s="282">
        <v>262.70999999999998</v>
      </c>
    </row>
    <row r="2390" spans="1:4" ht="15" x14ac:dyDescent="0.25">
      <c r="A2390" s="281">
        <v>92450</v>
      </c>
      <c r="B2390" s="281" t="s">
        <v>3692</v>
      </c>
      <c r="C2390" s="281" t="s">
        <v>1804</v>
      </c>
      <c r="D2390" s="282">
        <v>345.01</v>
      </c>
    </row>
    <row r="2391" spans="1:4" ht="15" x14ac:dyDescent="0.25">
      <c r="A2391" s="281">
        <v>92451</v>
      </c>
      <c r="B2391" s="281" t="s">
        <v>3693</v>
      </c>
      <c r="C2391" s="281" t="s">
        <v>1804</v>
      </c>
      <c r="D2391" s="282">
        <v>178.39</v>
      </c>
    </row>
    <row r="2392" spans="1:4" ht="15" x14ac:dyDescent="0.25">
      <c r="A2392" s="281">
        <v>92452</v>
      </c>
      <c r="B2392" s="281" t="s">
        <v>3694</v>
      </c>
      <c r="C2392" s="281" t="s">
        <v>1804</v>
      </c>
      <c r="D2392" s="282">
        <v>189.34</v>
      </c>
    </row>
    <row r="2393" spans="1:4" ht="15" x14ac:dyDescent="0.25">
      <c r="A2393" s="281">
        <v>92453</v>
      </c>
      <c r="B2393" s="281" t="s">
        <v>3695</v>
      </c>
      <c r="C2393" s="281" t="s">
        <v>1804</v>
      </c>
      <c r="D2393" s="282">
        <v>225.05</v>
      </c>
    </row>
    <row r="2394" spans="1:4" ht="15" x14ac:dyDescent="0.25">
      <c r="A2394" s="281">
        <v>92454</v>
      </c>
      <c r="B2394" s="281" t="s">
        <v>3696</v>
      </c>
      <c r="C2394" s="281" t="s">
        <v>1804</v>
      </c>
      <c r="D2394" s="282">
        <v>315.89</v>
      </c>
    </row>
    <row r="2395" spans="1:4" ht="15" x14ac:dyDescent="0.25">
      <c r="A2395" s="281">
        <v>92455</v>
      </c>
      <c r="B2395" s="281" t="s">
        <v>3697</v>
      </c>
      <c r="C2395" s="281" t="s">
        <v>1804</v>
      </c>
      <c r="D2395" s="282">
        <v>146.52000000000001</v>
      </c>
    </row>
    <row r="2396" spans="1:4" ht="15" x14ac:dyDescent="0.25">
      <c r="A2396" s="281">
        <v>92456</v>
      </c>
      <c r="B2396" s="281" t="s">
        <v>3698</v>
      </c>
      <c r="C2396" s="281" t="s">
        <v>1804</v>
      </c>
      <c r="D2396" s="282">
        <v>160.19999999999999</v>
      </c>
    </row>
    <row r="2397" spans="1:4" ht="15" x14ac:dyDescent="0.25">
      <c r="A2397" s="281">
        <v>92457</v>
      </c>
      <c r="B2397" s="281" t="s">
        <v>3699</v>
      </c>
      <c r="C2397" s="281" t="s">
        <v>1804</v>
      </c>
      <c r="D2397" s="282">
        <v>196.43</v>
      </c>
    </row>
    <row r="2398" spans="1:4" ht="15" x14ac:dyDescent="0.25">
      <c r="A2398" s="281">
        <v>92458</v>
      </c>
      <c r="B2398" s="281" t="s">
        <v>3700</v>
      </c>
      <c r="C2398" s="281" t="s">
        <v>1804</v>
      </c>
      <c r="D2398" s="282">
        <v>297.45999999999998</v>
      </c>
    </row>
    <row r="2399" spans="1:4" ht="15" x14ac:dyDescent="0.25">
      <c r="A2399" s="281">
        <v>92459</v>
      </c>
      <c r="B2399" s="281" t="s">
        <v>3701</v>
      </c>
      <c r="C2399" s="281" t="s">
        <v>1804</v>
      </c>
      <c r="D2399" s="282">
        <v>125.18</v>
      </c>
    </row>
    <row r="2400" spans="1:4" ht="15" x14ac:dyDescent="0.25">
      <c r="A2400" s="281">
        <v>92460</v>
      </c>
      <c r="B2400" s="281" t="s">
        <v>833</v>
      </c>
      <c r="C2400" s="281" t="s">
        <v>1804</v>
      </c>
      <c r="D2400" s="282">
        <v>135.72999999999999</v>
      </c>
    </row>
    <row r="2401" spans="1:4" ht="15" x14ac:dyDescent="0.25">
      <c r="A2401" s="281">
        <v>92461</v>
      </c>
      <c r="B2401" s="281" t="s">
        <v>3702</v>
      </c>
      <c r="C2401" s="281" t="s">
        <v>1804</v>
      </c>
      <c r="D2401" s="282">
        <v>181.49</v>
      </c>
    </row>
    <row r="2402" spans="1:4" ht="15" x14ac:dyDescent="0.25">
      <c r="A2402" s="281">
        <v>92462</v>
      </c>
      <c r="B2402" s="281" t="s">
        <v>3703</v>
      </c>
      <c r="C2402" s="281" t="s">
        <v>1804</v>
      </c>
      <c r="D2402" s="282">
        <v>285.52999999999997</v>
      </c>
    </row>
    <row r="2403" spans="1:4" ht="15" x14ac:dyDescent="0.25">
      <c r="A2403" s="281">
        <v>92463</v>
      </c>
      <c r="B2403" s="281" t="s">
        <v>3704</v>
      </c>
      <c r="C2403" s="281" t="s">
        <v>1804</v>
      </c>
      <c r="D2403" s="282">
        <v>113.75</v>
      </c>
    </row>
    <row r="2404" spans="1:4" ht="15" x14ac:dyDescent="0.25">
      <c r="A2404" s="281">
        <v>92464</v>
      </c>
      <c r="B2404" s="281" t="s">
        <v>3705</v>
      </c>
      <c r="C2404" s="281" t="s">
        <v>1804</v>
      </c>
      <c r="D2404" s="282">
        <v>130.94999999999999</v>
      </c>
    </row>
    <row r="2405" spans="1:4" ht="15" x14ac:dyDescent="0.25">
      <c r="A2405" s="281">
        <v>92465</v>
      </c>
      <c r="B2405" s="281" t="s">
        <v>3706</v>
      </c>
      <c r="C2405" s="281" t="s">
        <v>1804</v>
      </c>
      <c r="D2405" s="282">
        <v>145.77000000000001</v>
      </c>
    </row>
    <row r="2406" spans="1:4" ht="15" x14ac:dyDescent="0.25">
      <c r="A2406" s="281">
        <v>92466</v>
      </c>
      <c r="B2406" s="281" t="s">
        <v>3707</v>
      </c>
      <c r="C2406" s="281" t="s">
        <v>1804</v>
      </c>
      <c r="D2406" s="282">
        <v>278.11</v>
      </c>
    </row>
    <row r="2407" spans="1:4" ht="15" x14ac:dyDescent="0.25">
      <c r="A2407" s="281">
        <v>92467</v>
      </c>
      <c r="B2407" s="281" t="s">
        <v>3708</v>
      </c>
      <c r="C2407" s="281" t="s">
        <v>1804</v>
      </c>
      <c r="D2407" s="282">
        <v>94.03</v>
      </c>
    </row>
    <row r="2408" spans="1:4" ht="15" x14ac:dyDescent="0.25">
      <c r="A2408" s="281">
        <v>92468</v>
      </c>
      <c r="B2408" s="281" t="s">
        <v>3709</v>
      </c>
      <c r="C2408" s="281" t="s">
        <v>1804</v>
      </c>
      <c r="D2408" s="282">
        <v>124.07</v>
      </c>
    </row>
    <row r="2409" spans="1:4" ht="15" x14ac:dyDescent="0.25">
      <c r="A2409" s="281">
        <v>92469</v>
      </c>
      <c r="B2409" s="281" t="s">
        <v>3710</v>
      </c>
      <c r="C2409" s="281" t="s">
        <v>1804</v>
      </c>
      <c r="D2409" s="282">
        <v>132.99</v>
      </c>
    </row>
    <row r="2410" spans="1:4" ht="15" x14ac:dyDescent="0.25">
      <c r="A2410" s="281">
        <v>92470</v>
      </c>
      <c r="B2410" s="281" t="s">
        <v>3711</v>
      </c>
      <c r="C2410" s="281" t="s">
        <v>1804</v>
      </c>
      <c r="D2410" s="282">
        <v>271.17</v>
      </c>
    </row>
    <row r="2411" spans="1:4" ht="15" x14ac:dyDescent="0.25">
      <c r="A2411" s="281">
        <v>92471</v>
      </c>
      <c r="B2411" s="281" t="s">
        <v>3712</v>
      </c>
      <c r="C2411" s="281" t="s">
        <v>1804</v>
      </c>
      <c r="D2411" s="282">
        <v>85.91</v>
      </c>
    </row>
    <row r="2412" spans="1:4" ht="15" x14ac:dyDescent="0.25">
      <c r="A2412" s="281">
        <v>92472</v>
      </c>
      <c r="B2412" s="281" t="s">
        <v>3713</v>
      </c>
      <c r="C2412" s="281" t="s">
        <v>1804</v>
      </c>
      <c r="D2412" s="282">
        <v>118.11</v>
      </c>
    </row>
    <row r="2413" spans="1:4" ht="15" x14ac:dyDescent="0.25">
      <c r="A2413" s="281">
        <v>92473</v>
      </c>
      <c r="B2413" s="281" t="s">
        <v>3714</v>
      </c>
      <c r="C2413" s="281" t="s">
        <v>1804</v>
      </c>
      <c r="D2413" s="282">
        <v>122.61</v>
      </c>
    </row>
    <row r="2414" spans="1:4" ht="15" x14ac:dyDescent="0.25">
      <c r="A2414" s="281">
        <v>92474</v>
      </c>
      <c r="B2414" s="281" t="s">
        <v>3715</v>
      </c>
      <c r="C2414" s="281" t="s">
        <v>1804</v>
      </c>
      <c r="D2414" s="282">
        <v>265.17</v>
      </c>
    </row>
    <row r="2415" spans="1:4" ht="15" x14ac:dyDescent="0.25">
      <c r="A2415" s="281">
        <v>92475</v>
      </c>
      <c r="B2415" s="281" t="s">
        <v>3716</v>
      </c>
      <c r="C2415" s="281" t="s">
        <v>1804</v>
      </c>
      <c r="D2415" s="282">
        <v>79.27</v>
      </c>
    </row>
    <row r="2416" spans="1:4" ht="15" x14ac:dyDescent="0.25">
      <c r="A2416" s="281">
        <v>92476</v>
      </c>
      <c r="B2416" s="281" t="s">
        <v>3717</v>
      </c>
      <c r="C2416" s="281" t="s">
        <v>1804</v>
      </c>
      <c r="D2416" s="282">
        <v>113.01</v>
      </c>
    </row>
    <row r="2417" spans="1:4" ht="15" x14ac:dyDescent="0.25">
      <c r="A2417" s="281">
        <v>92477</v>
      </c>
      <c r="B2417" s="281" t="s">
        <v>3718</v>
      </c>
      <c r="C2417" s="281" t="s">
        <v>1804</v>
      </c>
      <c r="D2417" s="282">
        <v>100.62</v>
      </c>
    </row>
    <row r="2418" spans="1:4" ht="15" x14ac:dyDescent="0.25">
      <c r="A2418" s="281">
        <v>92478</v>
      </c>
      <c r="B2418" s="281" t="s">
        <v>3719</v>
      </c>
      <c r="C2418" s="281" t="s">
        <v>1804</v>
      </c>
      <c r="D2418" s="282">
        <v>253.44</v>
      </c>
    </row>
    <row r="2419" spans="1:4" ht="15" x14ac:dyDescent="0.25">
      <c r="A2419" s="281">
        <v>92479</v>
      </c>
      <c r="B2419" s="281" t="s">
        <v>3720</v>
      </c>
      <c r="C2419" s="281" t="s">
        <v>1804</v>
      </c>
      <c r="D2419" s="282">
        <v>65.22</v>
      </c>
    </row>
    <row r="2420" spans="1:4" ht="15" x14ac:dyDescent="0.25">
      <c r="A2420" s="281">
        <v>92480</v>
      </c>
      <c r="B2420" s="281" t="s">
        <v>3721</v>
      </c>
      <c r="C2420" s="281" t="s">
        <v>1804</v>
      </c>
      <c r="D2420" s="282">
        <v>102.93</v>
      </c>
    </row>
    <row r="2421" spans="1:4" ht="15" x14ac:dyDescent="0.25">
      <c r="A2421" s="281">
        <v>92482</v>
      </c>
      <c r="B2421" s="281" t="s">
        <v>3722</v>
      </c>
      <c r="C2421" s="281" t="s">
        <v>1804</v>
      </c>
      <c r="D2421" s="282">
        <v>363.21</v>
      </c>
    </row>
    <row r="2422" spans="1:4" ht="15" x14ac:dyDescent="0.25">
      <c r="A2422" s="281">
        <v>92484</v>
      </c>
      <c r="B2422" s="281" t="s">
        <v>3723</v>
      </c>
      <c r="C2422" s="281" t="s">
        <v>1804</v>
      </c>
      <c r="D2422" s="282">
        <v>249.85</v>
      </c>
    </row>
    <row r="2423" spans="1:4" ht="15" x14ac:dyDescent="0.25">
      <c r="A2423" s="281">
        <v>92486</v>
      </c>
      <c r="B2423" s="281" t="s">
        <v>3724</v>
      </c>
      <c r="C2423" s="281" t="s">
        <v>1804</v>
      </c>
      <c r="D2423" s="282">
        <v>177.65</v>
      </c>
    </row>
    <row r="2424" spans="1:4" ht="15" x14ac:dyDescent="0.25">
      <c r="A2424" s="281">
        <v>92488</v>
      </c>
      <c r="B2424" s="281" t="s">
        <v>3725</v>
      </c>
      <c r="C2424" s="281" t="s">
        <v>1804</v>
      </c>
      <c r="D2424" s="282">
        <v>118.71</v>
      </c>
    </row>
    <row r="2425" spans="1:4" ht="15" x14ac:dyDescent="0.25">
      <c r="A2425" s="281">
        <v>92490</v>
      </c>
      <c r="B2425" s="281" t="s">
        <v>3726</v>
      </c>
      <c r="C2425" s="281" t="s">
        <v>1804</v>
      </c>
      <c r="D2425" s="282">
        <v>76.349999999999994</v>
      </c>
    </row>
    <row r="2426" spans="1:4" ht="15" x14ac:dyDescent="0.25">
      <c r="A2426" s="281">
        <v>92492</v>
      </c>
      <c r="B2426" s="281" t="s">
        <v>3727</v>
      </c>
      <c r="C2426" s="281" t="s">
        <v>1804</v>
      </c>
      <c r="D2426" s="282">
        <v>113.06</v>
      </c>
    </row>
    <row r="2427" spans="1:4" ht="15" x14ac:dyDescent="0.25">
      <c r="A2427" s="281">
        <v>92494</v>
      </c>
      <c r="B2427" s="281" t="s">
        <v>3728</v>
      </c>
      <c r="C2427" s="281" t="s">
        <v>1804</v>
      </c>
      <c r="D2427" s="282">
        <v>71.91</v>
      </c>
    </row>
    <row r="2428" spans="1:4" ht="15" x14ac:dyDescent="0.25">
      <c r="A2428" s="281">
        <v>92496</v>
      </c>
      <c r="B2428" s="281" t="s">
        <v>3729</v>
      </c>
      <c r="C2428" s="281" t="s">
        <v>1804</v>
      </c>
      <c r="D2428" s="282">
        <v>108.27</v>
      </c>
    </row>
    <row r="2429" spans="1:4" ht="15" x14ac:dyDescent="0.25">
      <c r="A2429" s="281">
        <v>92498</v>
      </c>
      <c r="B2429" s="281" t="s">
        <v>3730</v>
      </c>
      <c r="C2429" s="281" t="s">
        <v>1804</v>
      </c>
      <c r="D2429" s="282">
        <v>68.16</v>
      </c>
    </row>
    <row r="2430" spans="1:4" ht="15" x14ac:dyDescent="0.25">
      <c r="A2430" s="281">
        <v>92500</v>
      </c>
      <c r="B2430" s="281" t="s">
        <v>3731</v>
      </c>
      <c r="C2430" s="281" t="s">
        <v>1804</v>
      </c>
      <c r="D2430" s="282">
        <v>104.29</v>
      </c>
    </row>
    <row r="2431" spans="1:4" ht="15" x14ac:dyDescent="0.25">
      <c r="A2431" s="281">
        <v>92502</v>
      </c>
      <c r="B2431" s="281" t="s">
        <v>3732</v>
      </c>
      <c r="C2431" s="281" t="s">
        <v>1804</v>
      </c>
      <c r="D2431" s="282">
        <v>65.17</v>
      </c>
    </row>
    <row r="2432" spans="1:4" ht="15" x14ac:dyDescent="0.25">
      <c r="A2432" s="281">
        <v>92504</v>
      </c>
      <c r="B2432" s="281" t="s">
        <v>3733</v>
      </c>
      <c r="C2432" s="281" t="s">
        <v>1804</v>
      </c>
      <c r="D2432" s="282">
        <v>97.09</v>
      </c>
    </row>
    <row r="2433" spans="1:4" ht="15" x14ac:dyDescent="0.25">
      <c r="A2433" s="281">
        <v>92506</v>
      </c>
      <c r="B2433" s="281" t="s">
        <v>3734</v>
      </c>
      <c r="C2433" s="281" t="s">
        <v>1804</v>
      </c>
      <c r="D2433" s="282">
        <v>59.72</v>
      </c>
    </row>
    <row r="2434" spans="1:4" ht="15" x14ac:dyDescent="0.25">
      <c r="A2434" s="281">
        <v>92508</v>
      </c>
      <c r="B2434" s="281" t="s">
        <v>3735</v>
      </c>
      <c r="C2434" s="281" t="s">
        <v>1804</v>
      </c>
      <c r="D2434" s="282">
        <v>108.34</v>
      </c>
    </row>
    <row r="2435" spans="1:4" ht="15" x14ac:dyDescent="0.25">
      <c r="A2435" s="281">
        <v>92510</v>
      </c>
      <c r="B2435" s="281" t="s">
        <v>3736</v>
      </c>
      <c r="C2435" s="281" t="s">
        <v>1804</v>
      </c>
      <c r="D2435" s="282">
        <v>63.88</v>
      </c>
    </row>
    <row r="2436" spans="1:4" ht="15" x14ac:dyDescent="0.25">
      <c r="A2436" s="281">
        <v>92512</v>
      </c>
      <c r="B2436" s="281" t="s">
        <v>3737</v>
      </c>
      <c r="C2436" s="281" t="s">
        <v>1804</v>
      </c>
      <c r="D2436" s="282">
        <v>95.13</v>
      </c>
    </row>
    <row r="2437" spans="1:4" ht="15" x14ac:dyDescent="0.25">
      <c r="A2437" s="281">
        <v>92514</v>
      </c>
      <c r="B2437" s="281" t="s">
        <v>3738</v>
      </c>
      <c r="C2437" s="281" t="s">
        <v>1804</v>
      </c>
      <c r="D2437" s="282">
        <v>51.97</v>
      </c>
    </row>
    <row r="2438" spans="1:4" ht="15" x14ac:dyDescent="0.25">
      <c r="A2438" s="281">
        <v>92515</v>
      </c>
      <c r="B2438" s="281" t="s">
        <v>836</v>
      </c>
      <c r="C2438" s="281" t="s">
        <v>1804</v>
      </c>
      <c r="D2438" s="282">
        <v>88.13</v>
      </c>
    </row>
    <row r="2439" spans="1:4" ht="15" x14ac:dyDescent="0.25">
      <c r="A2439" s="281">
        <v>92518</v>
      </c>
      <c r="B2439" s="281" t="s">
        <v>3739</v>
      </c>
      <c r="C2439" s="281" t="s">
        <v>1804</v>
      </c>
      <c r="D2439" s="282">
        <v>46.21</v>
      </c>
    </row>
    <row r="2440" spans="1:4" ht="15" x14ac:dyDescent="0.25">
      <c r="A2440" s="281">
        <v>92520</v>
      </c>
      <c r="B2440" s="281" t="s">
        <v>3740</v>
      </c>
      <c r="C2440" s="281" t="s">
        <v>1804</v>
      </c>
      <c r="D2440" s="282">
        <v>83.32</v>
      </c>
    </row>
    <row r="2441" spans="1:4" ht="15" x14ac:dyDescent="0.25">
      <c r="A2441" s="281">
        <v>92522</v>
      </c>
      <c r="B2441" s="281" t="s">
        <v>3741</v>
      </c>
      <c r="C2441" s="281" t="s">
        <v>1804</v>
      </c>
      <c r="D2441" s="282">
        <v>42.52</v>
      </c>
    </row>
    <row r="2442" spans="1:4" ht="15" x14ac:dyDescent="0.25">
      <c r="A2442" s="281">
        <v>92524</v>
      </c>
      <c r="B2442" s="281" t="s">
        <v>3742</v>
      </c>
      <c r="C2442" s="281" t="s">
        <v>1804</v>
      </c>
      <c r="D2442" s="282">
        <v>82.19</v>
      </c>
    </row>
    <row r="2443" spans="1:4" ht="15" x14ac:dyDescent="0.25">
      <c r="A2443" s="281">
        <v>92526</v>
      </c>
      <c r="B2443" s="281" t="s">
        <v>3743</v>
      </c>
      <c r="C2443" s="281" t="s">
        <v>1804</v>
      </c>
      <c r="D2443" s="282">
        <v>42.45</v>
      </c>
    </row>
    <row r="2444" spans="1:4" ht="15" x14ac:dyDescent="0.25">
      <c r="A2444" s="281">
        <v>92528</v>
      </c>
      <c r="B2444" s="281" t="s">
        <v>3744</v>
      </c>
      <c r="C2444" s="281" t="s">
        <v>1804</v>
      </c>
      <c r="D2444" s="282">
        <v>78.89</v>
      </c>
    </row>
    <row r="2445" spans="1:4" ht="15" x14ac:dyDescent="0.25">
      <c r="A2445" s="281">
        <v>92530</v>
      </c>
      <c r="B2445" s="281" t="s">
        <v>3745</v>
      </c>
      <c r="C2445" s="281" t="s">
        <v>1804</v>
      </c>
      <c r="D2445" s="282">
        <v>40.130000000000003</v>
      </c>
    </row>
    <row r="2446" spans="1:4" ht="15" x14ac:dyDescent="0.25">
      <c r="A2446" s="281">
        <v>92532</v>
      </c>
      <c r="B2446" s="281" t="s">
        <v>3746</v>
      </c>
      <c r="C2446" s="281" t="s">
        <v>1804</v>
      </c>
      <c r="D2446" s="282">
        <v>76</v>
      </c>
    </row>
    <row r="2447" spans="1:4" ht="15" x14ac:dyDescent="0.25">
      <c r="A2447" s="281">
        <v>92534</v>
      </c>
      <c r="B2447" s="281" t="s">
        <v>3747</v>
      </c>
      <c r="C2447" s="281" t="s">
        <v>1804</v>
      </c>
      <c r="D2447" s="282">
        <v>38.130000000000003</v>
      </c>
    </row>
    <row r="2448" spans="1:4" ht="15" x14ac:dyDescent="0.25">
      <c r="A2448" s="281">
        <v>92536</v>
      </c>
      <c r="B2448" s="281" t="s">
        <v>3748</v>
      </c>
      <c r="C2448" s="281" t="s">
        <v>1804</v>
      </c>
      <c r="D2448" s="282">
        <v>70.5</v>
      </c>
    </row>
    <row r="2449" spans="1:4" ht="15" x14ac:dyDescent="0.25">
      <c r="A2449" s="281">
        <v>92538</v>
      </c>
      <c r="B2449" s="281" t="s">
        <v>3749</v>
      </c>
      <c r="C2449" s="281" t="s">
        <v>1804</v>
      </c>
      <c r="D2449" s="282">
        <v>34.19</v>
      </c>
    </row>
    <row r="2450" spans="1:4" ht="15" x14ac:dyDescent="0.25">
      <c r="A2450" s="281">
        <v>96252</v>
      </c>
      <c r="B2450" s="281" t="s">
        <v>3750</v>
      </c>
      <c r="C2450" s="281" t="s">
        <v>1804</v>
      </c>
      <c r="D2450" s="282">
        <v>134.38</v>
      </c>
    </row>
    <row r="2451" spans="1:4" ht="15" x14ac:dyDescent="0.25">
      <c r="A2451" s="281">
        <v>96258</v>
      </c>
      <c r="B2451" s="281" t="s">
        <v>3751</v>
      </c>
      <c r="C2451" s="281" t="s">
        <v>1804</v>
      </c>
      <c r="D2451" s="282">
        <v>137.22</v>
      </c>
    </row>
    <row r="2452" spans="1:4" ht="15" x14ac:dyDescent="0.25">
      <c r="A2452" s="281">
        <v>96529</v>
      </c>
      <c r="B2452" s="281" t="s">
        <v>3752</v>
      </c>
      <c r="C2452" s="281" t="s">
        <v>1804</v>
      </c>
      <c r="D2452" s="282">
        <v>259.83999999999997</v>
      </c>
    </row>
    <row r="2453" spans="1:4" ht="15" x14ac:dyDescent="0.25">
      <c r="A2453" s="281">
        <v>96530</v>
      </c>
      <c r="B2453" s="281" t="s">
        <v>3753</v>
      </c>
      <c r="C2453" s="281" t="s">
        <v>1804</v>
      </c>
      <c r="D2453" s="282">
        <v>139.97</v>
      </c>
    </row>
    <row r="2454" spans="1:4" ht="15" x14ac:dyDescent="0.25">
      <c r="A2454" s="281">
        <v>96531</v>
      </c>
      <c r="B2454" s="281" t="s">
        <v>3754</v>
      </c>
      <c r="C2454" s="281" t="s">
        <v>1804</v>
      </c>
      <c r="D2454" s="282">
        <v>105.81</v>
      </c>
    </row>
    <row r="2455" spans="1:4" ht="15" x14ac:dyDescent="0.25">
      <c r="A2455" s="281">
        <v>96532</v>
      </c>
      <c r="B2455" s="281" t="s">
        <v>3755</v>
      </c>
      <c r="C2455" s="281" t="s">
        <v>1804</v>
      </c>
      <c r="D2455" s="282">
        <v>179.72</v>
      </c>
    </row>
    <row r="2456" spans="1:4" ht="15" x14ac:dyDescent="0.25">
      <c r="A2456" s="281">
        <v>96533</v>
      </c>
      <c r="B2456" s="281" t="s">
        <v>3756</v>
      </c>
      <c r="C2456" s="281" t="s">
        <v>1804</v>
      </c>
      <c r="D2456" s="282">
        <v>93.37</v>
      </c>
    </row>
    <row r="2457" spans="1:4" ht="15" x14ac:dyDescent="0.25">
      <c r="A2457" s="281">
        <v>96534</v>
      </c>
      <c r="B2457" s="281" t="s">
        <v>1038</v>
      </c>
      <c r="C2457" s="281" t="s">
        <v>1804</v>
      </c>
      <c r="D2457" s="282">
        <v>80.48</v>
      </c>
    </row>
    <row r="2458" spans="1:4" ht="15" x14ac:dyDescent="0.25">
      <c r="A2458" s="281">
        <v>96535</v>
      </c>
      <c r="B2458" s="281" t="s">
        <v>3757</v>
      </c>
      <c r="C2458" s="281" t="s">
        <v>1804</v>
      </c>
      <c r="D2458" s="282">
        <v>138.03</v>
      </c>
    </row>
    <row r="2459" spans="1:4" ht="15" x14ac:dyDescent="0.25">
      <c r="A2459" s="281">
        <v>96536</v>
      </c>
      <c r="B2459" s="281" t="s">
        <v>3758</v>
      </c>
      <c r="C2459" s="281" t="s">
        <v>1804</v>
      </c>
      <c r="D2459" s="282">
        <v>69.11</v>
      </c>
    </row>
    <row r="2460" spans="1:4" ht="15" x14ac:dyDescent="0.25">
      <c r="A2460" s="281">
        <v>96537</v>
      </c>
      <c r="B2460" s="281" t="s">
        <v>3759</v>
      </c>
      <c r="C2460" s="281" t="s">
        <v>1804</v>
      </c>
      <c r="D2460" s="282">
        <v>179.38</v>
      </c>
    </row>
    <row r="2461" spans="1:4" ht="15" x14ac:dyDescent="0.25">
      <c r="A2461" s="281">
        <v>96538</v>
      </c>
      <c r="B2461" s="281" t="s">
        <v>3760</v>
      </c>
      <c r="C2461" s="281" t="s">
        <v>1804</v>
      </c>
      <c r="D2461" s="282">
        <v>245.52</v>
      </c>
    </row>
    <row r="2462" spans="1:4" ht="15" x14ac:dyDescent="0.25">
      <c r="A2462" s="281">
        <v>96539</v>
      </c>
      <c r="B2462" s="281" t="s">
        <v>3761</v>
      </c>
      <c r="C2462" s="281" t="s">
        <v>1804</v>
      </c>
      <c r="D2462" s="282">
        <v>127.47</v>
      </c>
    </row>
    <row r="2463" spans="1:4" ht="15" x14ac:dyDescent="0.25">
      <c r="A2463" s="281">
        <v>96540</v>
      </c>
      <c r="B2463" s="281" t="s">
        <v>3762</v>
      </c>
      <c r="C2463" s="281" t="s">
        <v>1804</v>
      </c>
      <c r="D2463" s="282">
        <v>130.44</v>
      </c>
    </row>
    <row r="2464" spans="1:4" ht="15" x14ac:dyDescent="0.25">
      <c r="A2464" s="281">
        <v>96541</v>
      </c>
      <c r="B2464" s="281" t="s">
        <v>3763</v>
      </c>
      <c r="C2464" s="281" t="s">
        <v>1804</v>
      </c>
      <c r="D2464" s="282">
        <v>184.72</v>
      </c>
    </row>
    <row r="2465" spans="1:4" ht="15" x14ac:dyDescent="0.25">
      <c r="A2465" s="281">
        <v>96542</v>
      </c>
      <c r="B2465" s="281" t="s">
        <v>3764</v>
      </c>
      <c r="C2465" s="281" t="s">
        <v>1804</v>
      </c>
      <c r="D2465" s="282">
        <v>97.79</v>
      </c>
    </row>
    <row r="2466" spans="1:4" ht="15" x14ac:dyDescent="0.25">
      <c r="A2466" s="281">
        <v>96543</v>
      </c>
      <c r="B2466" s="281" t="s">
        <v>824</v>
      </c>
      <c r="C2466" s="281" t="s">
        <v>49</v>
      </c>
      <c r="D2466" s="282">
        <v>20.74</v>
      </c>
    </row>
    <row r="2467" spans="1:4" ht="15" x14ac:dyDescent="0.25">
      <c r="A2467" s="281">
        <v>101791</v>
      </c>
      <c r="B2467" s="281" t="s">
        <v>3765</v>
      </c>
      <c r="C2467" s="281" t="s">
        <v>44</v>
      </c>
      <c r="D2467" s="282">
        <v>24.13</v>
      </c>
    </row>
    <row r="2468" spans="1:4" ht="15" x14ac:dyDescent="0.25">
      <c r="A2468" s="281">
        <v>101792</v>
      </c>
      <c r="B2468" s="281" t="s">
        <v>3766</v>
      </c>
      <c r="C2468" s="281" t="s">
        <v>1822</v>
      </c>
      <c r="D2468" s="282">
        <v>17.39</v>
      </c>
    </row>
    <row r="2469" spans="1:4" ht="15" x14ac:dyDescent="0.25">
      <c r="A2469" s="281">
        <v>101793</v>
      </c>
      <c r="B2469" s="281" t="s">
        <v>3767</v>
      </c>
      <c r="C2469" s="281" t="s">
        <v>1822</v>
      </c>
      <c r="D2469" s="282">
        <v>26.09</v>
      </c>
    </row>
    <row r="2470" spans="1:4" ht="15" x14ac:dyDescent="0.25">
      <c r="A2470" s="281">
        <v>101969</v>
      </c>
      <c r="B2470" s="281" t="s">
        <v>3768</v>
      </c>
      <c r="C2470" s="281" t="s">
        <v>1804</v>
      </c>
      <c r="D2470" s="282">
        <v>166.89</v>
      </c>
    </row>
    <row r="2471" spans="1:4" ht="15" x14ac:dyDescent="0.25">
      <c r="A2471" s="281">
        <v>101971</v>
      </c>
      <c r="B2471" s="281" t="s">
        <v>3769</v>
      </c>
      <c r="C2471" s="281" t="s">
        <v>1804</v>
      </c>
      <c r="D2471" s="282">
        <v>133.94</v>
      </c>
    </row>
    <row r="2472" spans="1:4" ht="15" x14ac:dyDescent="0.25">
      <c r="A2472" s="281">
        <v>101973</v>
      </c>
      <c r="B2472" s="281" t="s">
        <v>3770</v>
      </c>
      <c r="C2472" s="281" t="s">
        <v>1804</v>
      </c>
      <c r="D2472" s="282">
        <v>227.85</v>
      </c>
    </row>
    <row r="2473" spans="1:4" ht="15" x14ac:dyDescent="0.25">
      <c r="A2473" s="281">
        <v>101974</v>
      </c>
      <c r="B2473" s="281" t="s">
        <v>3771</v>
      </c>
      <c r="C2473" s="281" t="s">
        <v>1804</v>
      </c>
      <c r="D2473" s="282">
        <v>521.48</v>
      </c>
    </row>
    <row r="2474" spans="1:4" ht="15" x14ac:dyDescent="0.25">
      <c r="A2474" s="281">
        <v>101975</v>
      </c>
      <c r="B2474" s="281" t="s">
        <v>3772</v>
      </c>
      <c r="C2474" s="281" t="s">
        <v>1804</v>
      </c>
      <c r="D2474" s="282">
        <v>442.09</v>
      </c>
    </row>
    <row r="2475" spans="1:4" ht="15" x14ac:dyDescent="0.25">
      <c r="A2475" s="281">
        <v>101977</v>
      </c>
      <c r="B2475" s="281" t="s">
        <v>3773</v>
      </c>
      <c r="C2475" s="281" t="s">
        <v>1804</v>
      </c>
      <c r="D2475" s="282">
        <v>314.39</v>
      </c>
    </row>
    <row r="2476" spans="1:4" ht="15" x14ac:dyDescent="0.25">
      <c r="A2476" s="281">
        <v>101980</v>
      </c>
      <c r="B2476" s="281" t="s">
        <v>3774</v>
      </c>
      <c r="C2476" s="281" t="s">
        <v>1804</v>
      </c>
      <c r="D2476" s="282">
        <v>291.57</v>
      </c>
    </row>
    <row r="2477" spans="1:4" ht="15" x14ac:dyDescent="0.25">
      <c r="A2477" s="281">
        <v>101981</v>
      </c>
      <c r="B2477" s="281" t="s">
        <v>3775</v>
      </c>
      <c r="C2477" s="281" t="s">
        <v>1804</v>
      </c>
      <c r="D2477" s="282">
        <v>252.3</v>
      </c>
    </row>
    <row r="2478" spans="1:4" ht="15" x14ac:dyDescent="0.25">
      <c r="A2478" s="281">
        <v>101982</v>
      </c>
      <c r="B2478" s="281" t="s">
        <v>3776</v>
      </c>
      <c r="C2478" s="281" t="s">
        <v>1804</v>
      </c>
      <c r="D2478" s="282">
        <v>227.89</v>
      </c>
    </row>
    <row r="2479" spans="1:4" ht="15" x14ac:dyDescent="0.25">
      <c r="A2479" s="281">
        <v>101983</v>
      </c>
      <c r="B2479" s="281" t="s">
        <v>3777</v>
      </c>
      <c r="C2479" s="281" t="s">
        <v>1804</v>
      </c>
      <c r="D2479" s="282">
        <v>212.56</v>
      </c>
    </row>
    <row r="2480" spans="1:4" ht="15" x14ac:dyDescent="0.25">
      <c r="A2480" s="281">
        <v>101985</v>
      </c>
      <c r="B2480" s="281" t="s">
        <v>3778</v>
      </c>
      <c r="C2480" s="281" t="s">
        <v>1804</v>
      </c>
      <c r="D2480" s="282">
        <v>172.36</v>
      </c>
    </row>
    <row r="2481" spans="1:4" ht="15" x14ac:dyDescent="0.25">
      <c r="A2481" s="281">
        <v>101986</v>
      </c>
      <c r="B2481" s="281" t="s">
        <v>3779</v>
      </c>
      <c r="C2481" s="281" t="s">
        <v>1804</v>
      </c>
      <c r="D2481" s="282">
        <v>130.47</v>
      </c>
    </row>
    <row r="2482" spans="1:4" ht="15" x14ac:dyDescent="0.25">
      <c r="A2482" s="281">
        <v>101987</v>
      </c>
      <c r="B2482" s="281" t="s">
        <v>3780</v>
      </c>
      <c r="C2482" s="281" t="s">
        <v>1804</v>
      </c>
      <c r="D2482" s="282">
        <v>269.70999999999998</v>
      </c>
    </row>
    <row r="2483" spans="1:4" ht="15" x14ac:dyDescent="0.25">
      <c r="A2483" s="281">
        <v>101988</v>
      </c>
      <c r="B2483" s="281" t="s">
        <v>3781</v>
      </c>
      <c r="C2483" s="281" t="s">
        <v>1804</v>
      </c>
      <c r="D2483" s="282">
        <v>174.97</v>
      </c>
    </row>
    <row r="2484" spans="1:4" ht="15" x14ac:dyDescent="0.25">
      <c r="A2484" s="281">
        <v>101989</v>
      </c>
      <c r="B2484" s="281" t="s">
        <v>3782</v>
      </c>
      <c r="C2484" s="281" t="s">
        <v>1804</v>
      </c>
      <c r="D2484" s="282">
        <v>142.41999999999999</v>
      </c>
    </row>
    <row r="2485" spans="1:4" ht="15" x14ac:dyDescent="0.25">
      <c r="A2485" s="281">
        <v>101990</v>
      </c>
      <c r="B2485" s="281" t="s">
        <v>3783</v>
      </c>
      <c r="C2485" s="281" t="s">
        <v>1804</v>
      </c>
      <c r="D2485" s="282">
        <v>245.31</v>
      </c>
    </row>
    <row r="2486" spans="1:4" ht="15" x14ac:dyDescent="0.25">
      <c r="A2486" s="281">
        <v>101991</v>
      </c>
      <c r="B2486" s="281" t="s">
        <v>3784</v>
      </c>
      <c r="C2486" s="281" t="s">
        <v>1804</v>
      </c>
      <c r="D2486" s="282">
        <v>174.33</v>
      </c>
    </row>
    <row r="2487" spans="1:4" ht="15" x14ac:dyDescent="0.25">
      <c r="A2487" s="281">
        <v>101992</v>
      </c>
      <c r="B2487" s="281" t="s">
        <v>3785</v>
      </c>
      <c r="C2487" s="281" t="s">
        <v>1804</v>
      </c>
      <c r="D2487" s="282">
        <v>134.28</v>
      </c>
    </row>
    <row r="2488" spans="1:4" ht="15" x14ac:dyDescent="0.25">
      <c r="A2488" s="281">
        <v>101993</v>
      </c>
      <c r="B2488" s="281" t="s">
        <v>3786</v>
      </c>
      <c r="C2488" s="281" t="s">
        <v>1804</v>
      </c>
      <c r="D2488" s="282">
        <v>316.98</v>
      </c>
    </row>
    <row r="2489" spans="1:4" ht="15" x14ac:dyDescent="0.25">
      <c r="A2489" s="281">
        <v>101994</v>
      </c>
      <c r="B2489" s="281" t="s">
        <v>3787</v>
      </c>
      <c r="C2489" s="281" t="s">
        <v>1804</v>
      </c>
      <c r="D2489" s="282">
        <v>183.96</v>
      </c>
    </row>
    <row r="2490" spans="1:4" ht="15" x14ac:dyDescent="0.25">
      <c r="A2490" s="281">
        <v>101995</v>
      </c>
      <c r="B2490" s="281" t="s">
        <v>3788</v>
      </c>
      <c r="C2490" s="281" t="s">
        <v>1804</v>
      </c>
      <c r="D2490" s="282">
        <v>147.41999999999999</v>
      </c>
    </row>
    <row r="2491" spans="1:4" ht="15" x14ac:dyDescent="0.25">
      <c r="A2491" s="281">
        <v>101996</v>
      </c>
      <c r="B2491" s="281" t="s">
        <v>3789</v>
      </c>
      <c r="C2491" s="281" t="s">
        <v>1804</v>
      </c>
      <c r="D2491" s="282">
        <v>263.77999999999997</v>
      </c>
    </row>
    <row r="2492" spans="1:4" ht="15" x14ac:dyDescent="0.25">
      <c r="A2492" s="281">
        <v>101997</v>
      </c>
      <c r="B2492" s="281" t="s">
        <v>3790</v>
      </c>
      <c r="C2492" s="281" t="s">
        <v>1804</v>
      </c>
      <c r="D2492" s="282">
        <v>173.62</v>
      </c>
    </row>
    <row r="2493" spans="1:4" ht="15" x14ac:dyDescent="0.25">
      <c r="A2493" s="281">
        <v>101998</v>
      </c>
      <c r="B2493" s="281" t="s">
        <v>3791</v>
      </c>
      <c r="C2493" s="281" t="s">
        <v>1804</v>
      </c>
      <c r="D2493" s="282">
        <v>132.66</v>
      </c>
    </row>
    <row r="2494" spans="1:4" ht="15" x14ac:dyDescent="0.25">
      <c r="A2494" s="281">
        <v>101999</v>
      </c>
      <c r="B2494" s="281" t="s">
        <v>3792</v>
      </c>
      <c r="C2494" s="281" t="s">
        <v>1804</v>
      </c>
      <c r="D2494" s="282">
        <v>339.78</v>
      </c>
    </row>
    <row r="2495" spans="1:4" ht="15" x14ac:dyDescent="0.25">
      <c r="A2495" s="281">
        <v>102000</v>
      </c>
      <c r="B2495" s="281" t="s">
        <v>3793</v>
      </c>
      <c r="C2495" s="281" t="s">
        <v>1804</v>
      </c>
      <c r="D2495" s="282">
        <v>538.79</v>
      </c>
    </row>
    <row r="2496" spans="1:4" ht="15" x14ac:dyDescent="0.25">
      <c r="A2496" s="281">
        <v>102001</v>
      </c>
      <c r="B2496" s="281" t="s">
        <v>3794</v>
      </c>
      <c r="C2496" s="281" t="s">
        <v>1804</v>
      </c>
      <c r="D2496" s="282">
        <v>462.92</v>
      </c>
    </row>
    <row r="2497" spans="1:4" ht="15" x14ac:dyDescent="0.25">
      <c r="A2497" s="281">
        <v>102002</v>
      </c>
      <c r="B2497" s="281" t="s">
        <v>3795</v>
      </c>
      <c r="C2497" s="281" t="s">
        <v>1804</v>
      </c>
      <c r="D2497" s="282">
        <v>302.23</v>
      </c>
    </row>
    <row r="2498" spans="1:4" ht="15" x14ac:dyDescent="0.25">
      <c r="A2498" s="281">
        <v>102003</v>
      </c>
      <c r="B2498" s="281" t="s">
        <v>3796</v>
      </c>
      <c r="C2498" s="281" t="s">
        <v>1804</v>
      </c>
      <c r="D2498" s="282">
        <v>277</v>
      </c>
    </row>
    <row r="2499" spans="1:4" ht="15" x14ac:dyDescent="0.25">
      <c r="A2499" s="281">
        <v>102004</v>
      </c>
      <c r="B2499" s="281" t="s">
        <v>3797</v>
      </c>
      <c r="C2499" s="281" t="s">
        <v>1804</v>
      </c>
      <c r="D2499" s="282">
        <v>242.14</v>
      </c>
    </row>
    <row r="2500" spans="1:4" ht="15" x14ac:dyDescent="0.25">
      <c r="A2500" s="281">
        <v>102005</v>
      </c>
      <c r="B2500" s="281" t="s">
        <v>3798</v>
      </c>
      <c r="C2500" s="281" t="s">
        <v>1804</v>
      </c>
      <c r="D2500" s="282">
        <v>217.12</v>
      </c>
    </row>
    <row r="2501" spans="1:4" ht="15" x14ac:dyDescent="0.25">
      <c r="A2501" s="281">
        <v>102006</v>
      </c>
      <c r="B2501" s="281" t="s">
        <v>3799</v>
      </c>
      <c r="C2501" s="281" t="s">
        <v>1804</v>
      </c>
      <c r="D2501" s="282">
        <v>201.42</v>
      </c>
    </row>
    <row r="2502" spans="1:4" ht="15" x14ac:dyDescent="0.25">
      <c r="A2502" s="281">
        <v>102007</v>
      </c>
      <c r="B2502" s="281" t="s">
        <v>3800</v>
      </c>
      <c r="C2502" s="281" t="s">
        <v>1804</v>
      </c>
      <c r="D2502" s="282">
        <v>517.13</v>
      </c>
    </row>
    <row r="2503" spans="1:4" ht="15" x14ac:dyDescent="0.25">
      <c r="A2503" s="281">
        <v>102008</v>
      </c>
      <c r="B2503" s="281" t="s">
        <v>3801</v>
      </c>
      <c r="C2503" s="281" t="s">
        <v>1804</v>
      </c>
      <c r="D2503" s="282">
        <v>430.66</v>
      </c>
    </row>
    <row r="2504" spans="1:4" ht="15" x14ac:dyDescent="0.25">
      <c r="A2504" s="281">
        <v>102009</v>
      </c>
      <c r="B2504" s="281" t="s">
        <v>3802</v>
      </c>
      <c r="C2504" s="281" t="s">
        <v>1804</v>
      </c>
      <c r="D2504" s="282">
        <v>315.77999999999997</v>
      </c>
    </row>
    <row r="2505" spans="1:4" ht="15" x14ac:dyDescent="0.25">
      <c r="A2505" s="281">
        <v>102010</v>
      </c>
      <c r="B2505" s="281" t="s">
        <v>3803</v>
      </c>
      <c r="C2505" s="281" t="s">
        <v>1804</v>
      </c>
      <c r="D2505" s="282">
        <v>289.89999999999998</v>
      </c>
    </row>
    <row r="2506" spans="1:4" ht="15" x14ac:dyDescent="0.25">
      <c r="A2506" s="281">
        <v>102011</v>
      </c>
      <c r="B2506" s="281" t="s">
        <v>3804</v>
      </c>
      <c r="C2506" s="281" t="s">
        <v>1804</v>
      </c>
      <c r="D2506" s="282">
        <v>248.3</v>
      </c>
    </row>
    <row r="2507" spans="1:4" ht="15" x14ac:dyDescent="0.25">
      <c r="A2507" s="281">
        <v>102012</v>
      </c>
      <c r="B2507" s="281" t="s">
        <v>3805</v>
      </c>
      <c r="C2507" s="281" t="s">
        <v>1804</v>
      </c>
      <c r="D2507" s="282">
        <v>222.99</v>
      </c>
    </row>
    <row r="2508" spans="1:4" ht="15" x14ac:dyDescent="0.25">
      <c r="A2508" s="281">
        <v>102013</v>
      </c>
      <c r="B2508" s="281" t="s">
        <v>3806</v>
      </c>
      <c r="C2508" s="281" t="s">
        <v>1804</v>
      </c>
      <c r="D2508" s="282">
        <v>208.85</v>
      </c>
    </row>
    <row r="2509" spans="1:4" ht="15" x14ac:dyDescent="0.25">
      <c r="A2509" s="281">
        <v>102014</v>
      </c>
      <c r="B2509" s="281" t="s">
        <v>3807</v>
      </c>
      <c r="C2509" s="281" t="s">
        <v>1804</v>
      </c>
      <c r="D2509" s="282">
        <v>586.12</v>
      </c>
    </row>
    <row r="2510" spans="1:4" ht="15" x14ac:dyDescent="0.25">
      <c r="A2510" s="281">
        <v>102015</v>
      </c>
      <c r="B2510" s="281" t="s">
        <v>3808</v>
      </c>
      <c r="C2510" s="281" t="s">
        <v>1804</v>
      </c>
      <c r="D2510" s="282">
        <v>489.94</v>
      </c>
    </row>
    <row r="2511" spans="1:4" ht="15" x14ac:dyDescent="0.25">
      <c r="A2511" s="281">
        <v>102016</v>
      </c>
      <c r="B2511" s="281" t="s">
        <v>3809</v>
      </c>
      <c r="C2511" s="281" t="s">
        <v>1804</v>
      </c>
      <c r="D2511" s="282">
        <v>301.19</v>
      </c>
    </row>
    <row r="2512" spans="1:4" ht="15" x14ac:dyDescent="0.25">
      <c r="A2512" s="281">
        <v>102017</v>
      </c>
      <c r="B2512" s="281" t="s">
        <v>3810</v>
      </c>
      <c r="C2512" s="281" t="s">
        <v>1804</v>
      </c>
      <c r="D2512" s="282">
        <v>273.8</v>
      </c>
    </row>
    <row r="2513" spans="1:4" ht="15" x14ac:dyDescent="0.25">
      <c r="A2513" s="281">
        <v>102036</v>
      </c>
      <c r="B2513" s="281" t="s">
        <v>3811</v>
      </c>
      <c r="C2513" s="281" t="s">
        <v>1804</v>
      </c>
      <c r="D2513" s="282">
        <v>237.05</v>
      </c>
    </row>
    <row r="2514" spans="1:4" ht="15" x14ac:dyDescent="0.25">
      <c r="A2514" s="281">
        <v>102037</v>
      </c>
      <c r="B2514" s="281" t="s">
        <v>3812</v>
      </c>
      <c r="C2514" s="281" t="s">
        <v>1804</v>
      </c>
      <c r="D2514" s="282">
        <v>211.81</v>
      </c>
    </row>
    <row r="2515" spans="1:4" ht="15" x14ac:dyDescent="0.25">
      <c r="A2515" s="281">
        <v>102038</v>
      </c>
      <c r="B2515" s="281" t="s">
        <v>3813</v>
      </c>
      <c r="C2515" s="281" t="s">
        <v>1804</v>
      </c>
      <c r="D2515" s="282">
        <v>197.71</v>
      </c>
    </row>
    <row r="2516" spans="1:4" ht="15" x14ac:dyDescent="0.25">
      <c r="A2516" s="281">
        <v>102039</v>
      </c>
      <c r="B2516" s="281" t="s">
        <v>3814</v>
      </c>
      <c r="C2516" s="281" t="s">
        <v>1804</v>
      </c>
      <c r="D2516" s="282">
        <v>541.71</v>
      </c>
    </row>
    <row r="2517" spans="1:4" ht="15" x14ac:dyDescent="0.25">
      <c r="A2517" s="281">
        <v>102040</v>
      </c>
      <c r="B2517" s="281" t="s">
        <v>3815</v>
      </c>
      <c r="C2517" s="281" t="s">
        <v>1804</v>
      </c>
      <c r="D2517" s="282">
        <v>449.81</v>
      </c>
    </row>
    <row r="2518" spans="1:4" ht="15" x14ac:dyDescent="0.25">
      <c r="A2518" s="281">
        <v>102041</v>
      </c>
      <c r="B2518" s="281" t="s">
        <v>3816</v>
      </c>
      <c r="C2518" s="281" t="s">
        <v>1804</v>
      </c>
      <c r="D2518" s="282">
        <v>314.01</v>
      </c>
    </row>
    <row r="2519" spans="1:4" ht="15" x14ac:dyDescent="0.25">
      <c r="A2519" s="281">
        <v>102042</v>
      </c>
      <c r="B2519" s="281" t="s">
        <v>3817</v>
      </c>
      <c r="C2519" s="281" t="s">
        <v>1804</v>
      </c>
      <c r="D2519" s="282">
        <v>285.08</v>
      </c>
    </row>
    <row r="2520" spans="1:4" ht="15" x14ac:dyDescent="0.25">
      <c r="A2520" s="281">
        <v>102043</v>
      </c>
      <c r="B2520" s="281" t="s">
        <v>3818</v>
      </c>
      <c r="C2520" s="281" t="s">
        <v>1804</v>
      </c>
      <c r="D2520" s="282">
        <v>244.72</v>
      </c>
    </row>
    <row r="2521" spans="1:4" ht="15" x14ac:dyDescent="0.25">
      <c r="A2521" s="281">
        <v>102044</v>
      </c>
      <c r="B2521" s="281" t="s">
        <v>3819</v>
      </c>
      <c r="C2521" s="281" t="s">
        <v>1804</v>
      </c>
      <c r="D2521" s="282">
        <v>220.27</v>
      </c>
    </row>
    <row r="2522" spans="1:4" ht="15" x14ac:dyDescent="0.25">
      <c r="A2522" s="281">
        <v>102045</v>
      </c>
      <c r="B2522" s="281" t="s">
        <v>3820</v>
      </c>
      <c r="C2522" s="281" t="s">
        <v>1804</v>
      </c>
      <c r="D2522" s="282">
        <v>205.59</v>
      </c>
    </row>
    <row r="2523" spans="1:4" ht="15" x14ac:dyDescent="0.25">
      <c r="A2523" s="281">
        <v>102046</v>
      </c>
      <c r="B2523" s="281" t="s">
        <v>3821</v>
      </c>
      <c r="C2523" s="281" t="s">
        <v>1804</v>
      </c>
      <c r="D2523" s="282">
        <v>598.94000000000005</v>
      </c>
    </row>
    <row r="2524" spans="1:4" ht="15" x14ac:dyDescent="0.25">
      <c r="A2524" s="281">
        <v>102047</v>
      </c>
      <c r="B2524" s="281" t="s">
        <v>3822</v>
      </c>
      <c r="C2524" s="281" t="s">
        <v>1804</v>
      </c>
      <c r="D2524" s="282">
        <v>509.6</v>
      </c>
    </row>
    <row r="2525" spans="1:4" ht="15" x14ac:dyDescent="0.25">
      <c r="A2525" s="281">
        <v>102048</v>
      </c>
      <c r="B2525" s="281" t="s">
        <v>3823</v>
      </c>
      <c r="C2525" s="281" t="s">
        <v>1804</v>
      </c>
      <c r="D2525" s="282">
        <v>291.91000000000003</v>
      </c>
    </row>
    <row r="2526" spans="1:4" ht="15" x14ac:dyDescent="0.25">
      <c r="A2526" s="281">
        <v>102049</v>
      </c>
      <c r="B2526" s="281" t="s">
        <v>3824</v>
      </c>
      <c r="C2526" s="281" t="s">
        <v>1804</v>
      </c>
      <c r="D2526" s="282">
        <v>260.32</v>
      </c>
    </row>
    <row r="2527" spans="1:4" ht="15" x14ac:dyDescent="0.25">
      <c r="A2527" s="281">
        <v>102050</v>
      </c>
      <c r="B2527" s="281" t="s">
        <v>3825</v>
      </c>
      <c r="C2527" s="281" t="s">
        <v>1804</v>
      </c>
      <c r="D2527" s="282">
        <v>225.57</v>
      </c>
    </row>
    <row r="2528" spans="1:4" ht="15" x14ac:dyDescent="0.25">
      <c r="A2528" s="281">
        <v>102051</v>
      </c>
      <c r="B2528" s="281" t="s">
        <v>3826</v>
      </c>
      <c r="C2528" s="281" t="s">
        <v>1804</v>
      </c>
      <c r="D2528" s="282">
        <v>200.41</v>
      </c>
    </row>
    <row r="2529" spans="1:4" ht="15" x14ac:dyDescent="0.25">
      <c r="A2529" s="281">
        <v>102052</v>
      </c>
      <c r="B2529" s="281" t="s">
        <v>3827</v>
      </c>
      <c r="C2529" s="281" t="s">
        <v>1804</v>
      </c>
      <c r="D2529" s="282">
        <v>186.35</v>
      </c>
    </row>
    <row r="2530" spans="1:4" ht="15" x14ac:dyDescent="0.25">
      <c r="A2530" s="281">
        <v>102059</v>
      </c>
      <c r="B2530" s="281" t="s">
        <v>3828</v>
      </c>
      <c r="C2530" s="281" t="s">
        <v>1804</v>
      </c>
      <c r="D2530" s="282">
        <v>502.35</v>
      </c>
    </row>
    <row r="2531" spans="1:4" ht="15" x14ac:dyDescent="0.25">
      <c r="A2531" s="281">
        <v>102060</v>
      </c>
      <c r="B2531" s="281" t="s">
        <v>3829</v>
      </c>
      <c r="C2531" s="281" t="s">
        <v>1804</v>
      </c>
      <c r="D2531" s="282">
        <v>420.79</v>
      </c>
    </row>
    <row r="2532" spans="1:4" ht="15" x14ac:dyDescent="0.25">
      <c r="A2532" s="281">
        <v>102061</v>
      </c>
      <c r="B2532" s="281" t="s">
        <v>3830</v>
      </c>
      <c r="C2532" s="281" t="s">
        <v>1804</v>
      </c>
      <c r="D2532" s="282">
        <v>290.77999999999997</v>
      </c>
    </row>
    <row r="2533" spans="1:4" ht="15" x14ac:dyDescent="0.25">
      <c r="A2533" s="281">
        <v>102062</v>
      </c>
      <c r="B2533" s="281" t="s">
        <v>3831</v>
      </c>
      <c r="C2533" s="281" t="s">
        <v>1804</v>
      </c>
      <c r="D2533" s="282">
        <v>270.8</v>
      </c>
    </row>
    <row r="2534" spans="1:4" ht="15" x14ac:dyDescent="0.25">
      <c r="A2534" s="281">
        <v>102063</v>
      </c>
      <c r="B2534" s="281" t="s">
        <v>3832</v>
      </c>
      <c r="C2534" s="281" t="s">
        <v>1804</v>
      </c>
      <c r="D2534" s="282">
        <v>231.93</v>
      </c>
    </row>
    <row r="2535" spans="1:4" ht="15" x14ac:dyDescent="0.25">
      <c r="A2535" s="281">
        <v>102064</v>
      </c>
      <c r="B2535" s="281" t="s">
        <v>3833</v>
      </c>
      <c r="C2535" s="281" t="s">
        <v>1804</v>
      </c>
      <c r="D2535" s="282">
        <v>207.37</v>
      </c>
    </row>
    <row r="2536" spans="1:4" ht="15" x14ac:dyDescent="0.25">
      <c r="A2536" s="281">
        <v>102065</v>
      </c>
      <c r="B2536" s="281" t="s">
        <v>3834</v>
      </c>
      <c r="C2536" s="281" t="s">
        <v>1804</v>
      </c>
      <c r="D2536" s="282">
        <v>193.69</v>
      </c>
    </row>
    <row r="2537" spans="1:4" ht="15" x14ac:dyDescent="0.25">
      <c r="A2537" s="281">
        <v>102066</v>
      </c>
      <c r="B2537" s="281" t="s">
        <v>3835</v>
      </c>
      <c r="C2537" s="281" t="s">
        <v>1804</v>
      </c>
      <c r="D2537" s="282">
        <v>530.23</v>
      </c>
    </row>
    <row r="2538" spans="1:4" ht="15" x14ac:dyDescent="0.25">
      <c r="A2538" s="281">
        <v>102067</v>
      </c>
      <c r="B2538" s="281" t="s">
        <v>3836</v>
      </c>
      <c r="C2538" s="281" t="s">
        <v>1804</v>
      </c>
      <c r="D2538" s="282">
        <v>453.2</v>
      </c>
    </row>
    <row r="2539" spans="1:4" ht="15" x14ac:dyDescent="0.25">
      <c r="A2539" s="281">
        <v>102068</v>
      </c>
      <c r="B2539" s="281" t="s">
        <v>3837</v>
      </c>
      <c r="C2539" s="281" t="s">
        <v>1804</v>
      </c>
      <c r="D2539" s="282">
        <v>268.10000000000002</v>
      </c>
    </row>
    <row r="2540" spans="1:4" ht="15" x14ac:dyDescent="0.25">
      <c r="A2540" s="281">
        <v>102069</v>
      </c>
      <c r="B2540" s="281" t="s">
        <v>3838</v>
      </c>
      <c r="C2540" s="281" t="s">
        <v>1804</v>
      </c>
      <c r="D2540" s="282">
        <v>246.62</v>
      </c>
    </row>
    <row r="2541" spans="1:4" ht="15" x14ac:dyDescent="0.25">
      <c r="A2541" s="281">
        <v>102070</v>
      </c>
      <c r="B2541" s="281" t="s">
        <v>3839</v>
      </c>
      <c r="C2541" s="281" t="s">
        <v>1804</v>
      </c>
      <c r="D2541" s="282">
        <v>214.09</v>
      </c>
    </row>
    <row r="2542" spans="1:4" ht="15" x14ac:dyDescent="0.25">
      <c r="A2542" s="281">
        <v>102071</v>
      </c>
      <c r="B2542" s="281" t="s">
        <v>3840</v>
      </c>
      <c r="C2542" s="281" t="s">
        <v>1804</v>
      </c>
      <c r="D2542" s="282">
        <v>190.91</v>
      </c>
    </row>
    <row r="2543" spans="1:4" ht="15" x14ac:dyDescent="0.25">
      <c r="A2543" s="281">
        <v>102072</v>
      </c>
      <c r="B2543" s="281" t="s">
        <v>3841</v>
      </c>
      <c r="C2543" s="281" t="s">
        <v>1804</v>
      </c>
      <c r="D2543" s="282">
        <v>182.5</v>
      </c>
    </row>
    <row r="2544" spans="1:4" ht="15" x14ac:dyDescent="0.25">
      <c r="A2544" s="281">
        <v>102073</v>
      </c>
      <c r="B2544" s="281" t="s">
        <v>3842</v>
      </c>
      <c r="C2544" s="281" t="s">
        <v>1822</v>
      </c>
      <c r="D2544" s="283">
        <v>3634.61</v>
      </c>
    </row>
    <row r="2545" spans="1:4" ht="15" x14ac:dyDescent="0.25">
      <c r="A2545" s="281">
        <v>102074</v>
      </c>
      <c r="B2545" s="281" t="s">
        <v>3843</v>
      </c>
      <c r="C2545" s="281" t="s">
        <v>1822</v>
      </c>
      <c r="D2545" s="283">
        <v>4358.43</v>
      </c>
    </row>
    <row r="2546" spans="1:4" ht="15" x14ac:dyDescent="0.25">
      <c r="A2546" s="281">
        <v>102075</v>
      </c>
      <c r="B2546" s="281" t="s">
        <v>3844</v>
      </c>
      <c r="C2546" s="281" t="s">
        <v>1822</v>
      </c>
      <c r="D2546" s="283">
        <v>4516.9799999999996</v>
      </c>
    </row>
    <row r="2547" spans="1:4" ht="15" x14ac:dyDescent="0.25">
      <c r="A2547" s="281">
        <v>102076</v>
      </c>
      <c r="B2547" s="281" t="s">
        <v>3845</v>
      </c>
      <c r="C2547" s="281" t="s">
        <v>1822</v>
      </c>
      <c r="D2547" s="283">
        <v>4624.24</v>
      </c>
    </row>
    <row r="2548" spans="1:4" ht="15" x14ac:dyDescent="0.25">
      <c r="A2548" s="281">
        <v>102077</v>
      </c>
      <c r="B2548" s="281" t="s">
        <v>3846</v>
      </c>
      <c r="C2548" s="281" t="s">
        <v>1822</v>
      </c>
      <c r="D2548" s="283">
        <v>5009.26</v>
      </c>
    </row>
    <row r="2549" spans="1:4" ht="15" x14ac:dyDescent="0.25">
      <c r="A2549" s="281">
        <v>102078</v>
      </c>
      <c r="B2549" s="281" t="s">
        <v>3847</v>
      </c>
      <c r="C2549" s="281" t="s">
        <v>1822</v>
      </c>
      <c r="D2549" s="283">
        <v>5145.83</v>
      </c>
    </row>
    <row r="2550" spans="1:4" ht="15" x14ac:dyDescent="0.25">
      <c r="A2550" s="281">
        <v>102079</v>
      </c>
      <c r="B2550" s="281" t="s">
        <v>3848</v>
      </c>
      <c r="C2550" s="281" t="s">
        <v>1822</v>
      </c>
      <c r="D2550" s="283">
        <v>4932.12</v>
      </c>
    </row>
    <row r="2551" spans="1:4" ht="15" x14ac:dyDescent="0.25">
      <c r="A2551" s="281">
        <v>102080</v>
      </c>
      <c r="B2551" s="281" t="s">
        <v>3849</v>
      </c>
      <c r="C2551" s="281" t="s">
        <v>1822</v>
      </c>
      <c r="D2551" s="283">
        <v>4296.2700000000004</v>
      </c>
    </row>
    <row r="2552" spans="1:4" ht="15" x14ac:dyDescent="0.25">
      <c r="A2552" s="281">
        <v>102086</v>
      </c>
      <c r="B2552" s="281" t="s">
        <v>3850</v>
      </c>
      <c r="C2552" s="281" t="s">
        <v>1804</v>
      </c>
      <c r="D2552" s="282">
        <v>177.02</v>
      </c>
    </row>
    <row r="2553" spans="1:4" ht="15" x14ac:dyDescent="0.25">
      <c r="A2553" s="281">
        <v>102087</v>
      </c>
      <c r="B2553" s="281" t="s">
        <v>3851</v>
      </c>
      <c r="C2553" s="281" t="s">
        <v>1804</v>
      </c>
      <c r="D2553" s="282">
        <v>142.85</v>
      </c>
    </row>
    <row r="2554" spans="1:4" ht="15" x14ac:dyDescent="0.25">
      <c r="A2554" s="281">
        <v>102088</v>
      </c>
      <c r="B2554" s="281" t="s">
        <v>3852</v>
      </c>
      <c r="C2554" s="281" t="s">
        <v>1804</v>
      </c>
      <c r="D2554" s="282">
        <v>245.46</v>
      </c>
    </row>
    <row r="2555" spans="1:4" ht="15" x14ac:dyDescent="0.25">
      <c r="A2555" s="281">
        <v>102089</v>
      </c>
      <c r="B2555" s="281" t="s">
        <v>3853</v>
      </c>
      <c r="C2555" s="281" t="s">
        <v>1804</v>
      </c>
      <c r="D2555" s="282">
        <v>164.6</v>
      </c>
    </row>
    <row r="2556" spans="1:4" ht="15" x14ac:dyDescent="0.25">
      <c r="A2556" s="281">
        <v>102090</v>
      </c>
      <c r="B2556" s="281" t="s">
        <v>3854</v>
      </c>
      <c r="C2556" s="281" t="s">
        <v>1804</v>
      </c>
      <c r="D2556" s="282">
        <v>125.84</v>
      </c>
    </row>
    <row r="2557" spans="1:4" ht="15" x14ac:dyDescent="0.25">
      <c r="A2557" s="281">
        <v>102091</v>
      </c>
      <c r="B2557" s="281" t="s">
        <v>3855</v>
      </c>
      <c r="C2557" s="281" t="s">
        <v>1804</v>
      </c>
      <c r="D2557" s="282">
        <v>287.19</v>
      </c>
    </row>
    <row r="2558" spans="1:4" ht="15" x14ac:dyDescent="0.25">
      <c r="A2558" s="281">
        <v>103760</v>
      </c>
      <c r="B2558" s="281" t="s">
        <v>3856</v>
      </c>
      <c r="C2558" s="281" t="s">
        <v>1804</v>
      </c>
      <c r="D2558" s="282">
        <v>117.03</v>
      </c>
    </row>
    <row r="2559" spans="1:4" ht="15" x14ac:dyDescent="0.25">
      <c r="A2559" s="281">
        <v>103761</v>
      </c>
      <c r="B2559" s="281" t="s">
        <v>3857</v>
      </c>
      <c r="C2559" s="281" t="s">
        <v>1804</v>
      </c>
      <c r="D2559" s="282">
        <v>79.52</v>
      </c>
    </row>
    <row r="2560" spans="1:4" ht="15" x14ac:dyDescent="0.25">
      <c r="A2560" s="281">
        <v>103762</v>
      </c>
      <c r="B2560" s="281" t="s">
        <v>3858</v>
      </c>
      <c r="C2560" s="281" t="s">
        <v>1804</v>
      </c>
      <c r="D2560" s="282">
        <v>68.45</v>
      </c>
    </row>
    <row r="2561" spans="1:4" ht="15" x14ac:dyDescent="0.25">
      <c r="A2561" s="281">
        <v>103763</v>
      </c>
      <c r="B2561" s="281" t="s">
        <v>3859</v>
      </c>
      <c r="C2561" s="281" t="s">
        <v>1804</v>
      </c>
      <c r="D2561" s="282">
        <v>60.43</v>
      </c>
    </row>
    <row r="2562" spans="1:4" ht="15" x14ac:dyDescent="0.25">
      <c r="A2562" s="281">
        <v>104925</v>
      </c>
      <c r="B2562" s="281" t="s">
        <v>3860</v>
      </c>
      <c r="C2562" s="281" t="s">
        <v>1804</v>
      </c>
      <c r="D2562" s="282">
        <v>156.28</v>
      </c>
    </row>
    <row r="2563" spans="1:4" ht="15" x14ac:dyDescent="0.25">
      <c r="A2563" s="281">
        <v>104926</v>
      </c>
      <c r="B2563" s="281" t="s">
        <v>3861</v>
      </c>
      <c r="C2563" s="281" t="s">
        <v>1804</v>
      </c>
      <c r="D2563" s="282">
        <v>102.05</v>
      </c>
    </row>
    <row r="2564" spans="1:4" ht="15" x14ac:dyDescent="0.25">
      <c r="A2564" s="281">
        <v>104927</v>
      </c>
      <c r="B2564" s="281" t="s">
        <v>3862</v>
      </c>
      <c r="C2564" s="281" t="s">
        <v>1804</v>
      </c>
      <c r="D2564" s="282">
        <v>73.87</v>
      </c>
    </row>
    <row r="2565" spans="1:4" ht="15" x14ac:dyDescent="0.25">
      <c r="A2565" s="281">
        <v>104928</v>
      </c>
      <c r="B2565" s="281" t="s">
        <v>3863</v>
      </c>
      <c r="C2565" s="281" t="s">
        <v>1804</v>
      </c>
      <c r="D2565" s="282">
        <v>145.79</v>
      </c>
    </row>
    <row r="2566" spans="1:4" ht="15" x14ac:dyDescent="0.25">
      <c r="A2566" s="281">
        <v>104929</v>
      </c>
      <c r="B2566" s="281" t="s">
        <v>3864</v>
      </c>
      <c r="C2566" s="281" t="s">
        <v>1804</v>
      </c>
      <c r="D2566" s="282">
        <v>88.66</v>
      </c>
    </row>
    <row r="2567" spans="1:4" ht="15" x14ac:dyDescent="0.25">
      <c r="A2567" s="281">
        <v>105403</v>
      </c>
      <c r="B2567" s="281" t="s">
        <v>3865</v>
      </c>
      <c r="C2567" s="281" t="s">
        <v>1804</v>
      </c>
      <c r="D2567" s="282">
        <v>161.5</v>
      </c>
    </row>
    <row r="2568" spans="1:4" ht="15" x14ac:dyDescent="0.25">
      <c r="A2568" s="281">
        <v>105406</v>
      </c>
      <c r="B2568" s="281" t="s">
        <v>3866</v>
      </c>
      <c r="C2568" s="281" t="s">
        <v>1804</v>
      </c>
      <c r="D2568" s="282">
        <v>191.86</v>
      </c>
    </row>
    <row r="2569" spans="1:4" ht="15" x14ac:dyDescent="0.25">
      <c r="A2569" s="281">
        <v>89996</v>
      </c>
      <c r="B2569" s="281" t="s">
        <v>3867</v>
      </c>
      <c r="C2569" s="281" t="s">
        <v>49</v>
      </c>
      <c r="D2569" s="282">
        <v>10.67</v>
      </c>
    </row>
    <row r="2570" spans="1:4" ht="15" x14ac:dyDescent="0.25">
      <c r="A2570" s="281">
        <v>89997</v>
      </c>
      <c r="B2570" s="281" t="s">
        <v>3868</v>
      </c>
      <c r="C2570" s="281" t="s">
        <v>49</v>
      </c>
      <c r="D2570" s="282">
        <v>8.56</v>
      </c>
    </row>
    <row r="2571" spans="1:4" ht="15" x14ac:dyDescent="0.25">
      <c r="A2571" s="281">
        <v>89998</v>
      </c>
      <c r="B2571" s="281" t="s">
        <v>3869</v>
      </c>
      <c r="C2571" s="281" t="s">
        <v>49</v>
      </c>
      <c r="D2571" s="282">
        <v>10.050000000000001</v>
      </c>
    </row>
    <row r="2572" spans="1:4" ht="15" x14ac:dyDescent="0.25">
      <c r="A2572" s="281">
        <v>89999</v>
      </c>
      <c r="B2572" s="281" t="s">
        <v>3870</v>
      </c>
      <c r="C2572" s="281" t="s">
        <v>49</v>
      </c>
      <c r="D2572" s="282">
        <v>16.850000000000001</v>
      </c>
    </row>
    <row r="2573" spans="1:4" ht="15" x14ac:dyDescent="0.25">
      <c r="A2573" s="281">
        <v>90000</v>
      </c>
      <c r="B2573" s="281" t="s">
        <v>3871</v>
      </c>
      <c r="C2573" s="281" t="s">
        <v>49</v>
      </c>
      <c r="D2573" s="282">
        <v>13.26</v>
      </c>
    </row>
    <row r="2574" spans="1:4" ht="15" x14ac:dyDescent="0.25">
      <c r="A2574" s="281">
        <v>91593</v>
      </c>
      <c r="B2574" s="281" t="s">
        <v>3872</v>
      </c>
      <c r="C2574" s="281" t="s">
        <v>49</v>
      </c>
      <c r="D2574" s="282">
        <v>9.64</v>
      </c>
    </row>
    <row r="2575" spans="1:4" ht="15" x14ac:dyDescent="0.25">
      <c r="A2575" s="281">
        <v>91594</v>
      </c>
      <c r="B2575" s="281" t="s">
        <v>3873</v>
      </c>
      <c r="C2575" s="281" t="s">
        <v>49</v>
      </c>
      <c r="D2575" s="282">
        <v>10.130000000000001</v>
      </c>
    </row>
    <row r="2576" spans="1:4" ht="15" x14ac:dyDescent="0.25">
      <c r="A2576" s="281">
        <v>91595</v>
      </c>
      <c r="B2576" s="281" t="s">
        <v>3874</v>
      </c>
      <c r="C2576" s="281" t="s">
        <v>49</v>
      </c>
      <c r="D2576" s="282">
        <v>10.97</v>
      </c>
    </row>
    <row r="2577" spans="1:4" ht="15" x14ac:dyDescent="0.25">
      <c r="A2577" s="281">
        <v>91596</v>
      </c>
      <c r="B2577" s="281" t="s">
        <v>3875</v>
      </c>
      <c r="C2577" s="281" t="s">
        <v>49</v>
      </c>
      <c r="D2577" s="282">
        <v>10</v>
      </c>
    </row>
    <row r="2578" spans="1:4" ht="15" x14ac:dyDescent="0.25">
      <c r="A2578" s="281">
        <v>91597</v>
      </c>
      <c r="B2578" s="281" t="s">
        <v>3876</v>
      </c>
      <c r="C2578" s="281" t="s">
        <v>49</v>
      </c>
      <c r="D2578" s="282">
        <v>7.21</v>
      </c>
    </row>
    <row r="2579" spans="1:4" ht="15" x14ac:dyDescent="0.25">
      <c r="A2579" s="281">
        <v>91598</v>
      </c>
      <c r="B2579" s="281" t="s">
        <v>3877</v>
      </c>
      <c r="C2579" s="281" t="s">
        <v>49</v>
      </c>
      <c r="D2579" s="282">
        <v>9.91</v>
      </c>
    </row>
    <row r="2580" spans="1:4" ht="15" x14ac:dyDescent="0.25">
      <c r="A2580" s="281">
        <v>91599</v>
      </c>
      <c r="B2580" s="281" t="s">
        <v>3878</v>
      </c>
      <c r="C2580" s="281" t="s">
        <v>49</v>
      </c>
      <c r="D2580" s="282">
        <v>7.63</v>
      </c>
    </row>
    <row r="2581" spans="1:4" ht="15" x14ac:dyDescent="0.25">
      <c r="A2581" s="281">
        <v>91600</v>
      </c>
      <c r="B2581" s="281" t="s">
        <v>3879</v>
      </c>
      <c r="C2581" s="281" t="s">
        <v>49</v>
      </c>
      <c r="D2581" s="282">
        <v>12.94</v>
      </c>
    </row>
    <row r="2582" spans="1:4" ht="15" x14ac:dyDescent="0.25">
      <c r="A2582" s="281">
        <v>91601</v>
      </c>
      <c r="B2582" s="281" t="s">
        <v>3880</v>
      </c>
      <c r="C2582" s="281" t="s">
        <v>49</v>
      </c>
      <c r="D2582" s="282">
        <v>12.16</v>
      </c>
    </row>
    <row r="2583" spans="1:4" ht="15" x14ac:dyDescent="0.25">
      <c r="A2583" s="281">
        <v>91602</v>
      </c>
      <c r="B2583" s="281" t="s">
        <v>3881</v>
      </c>
      <c r="C2583" s="281" t="s">
        <v>49</v>
      </c>
      <c r="D2583" s="282">
        <v>11.01</v>
      </c>
    </row>
    <row r="2584" spans="1:4" ht="15" x14ac:dyDescent="0.25">
      <c r="A2584" s="281">
        <v>91603</v>
      </c>
      <c r="B2584" s="281" t="s">
        <v>3882</v>
      </c>
      <c r="C2584" s="281" t="s">
        <v>49</v>
      </c>
      <c r="D2584" s="282">
        <v>10.41</v>
      </c>
    </row>
    <row r="2585" spans="1:4" ht="15" x14ac:dyDescent="0.25">
      <c r="A2585" s="281">
        <v>92759</v>
      </c>
      <c r="B2585" s="281" t="s">
        <v>66</v>
      </c>
      <c r="C2585" s="281" t="s">
        <v>49</v>
      </c>
      <c r="D2585" s="282">
        <v>14.18</v>
      </c>
    </row>
    <row r="2586" spans="1:4" ht="15" x14ac:dyDescent="0.25">
      <c r="A2586" s="281">
        <v>92760</v>
      </c>
      <c r="B2586" s="281" t="s">
        <v>74</v>
      </c>
      <c r="C2586" s="281" t="s">
        <v>49</v>
      </c>
      <c r="D2586" s="282">
        <v>13.12</v>
      </c>
    </row>
    <row r="2587" spans="1:4" ht="15" x14ac:dyDescent="0.25">
      <c r="A2587" s="281">
        <v>92761</v>
      </c>
      <c r="B2587" s="281" t="s">
        <v>76</v>
      </c>
      <c r="C2587" s="281" t="s">
        <v>49</v>
      </c>
      <c r="D2587" s="282">
        <v>12.14</v>
      </c>
    </row>
    <row r="2588" spans="1:4" ht="15" x14ac:dyDescent="0.25">
      <c r="A2588" s="281">
        <v>92762</v>
      </c>
      <c r="B2588" s="281" t="s">
        <v>60</v>
      </c>
      <c r="C2588" s="281" t="s">
        <v>49</v>
      </c>
      <c r="D2588" s="282">
        <v>10.73</v>
      </c>
    </row>
    <row r="2589" spans="1:4" ht="15" x14ac:dyDescent="0.25">
      <c r="A2589" s="281">
        <v>92763</v>
      </c>
      <c r="B2589" s="281" t="s">
        <v>62</v>
      </c>
      <c r="C2589" s="281" t="s">
        <v>49</v>
      </c>
      <c r="D2589" s="282">
        <v>8.9600000000000009</v>
      </c>
    </row>
    <row r="2590" spans="1:4" ht="15" x14ac:dyDescent="0.25">
      <c r="A2590" s="281">
        <v>92764</v>
      </c>
      <c r="B2590" s="281" t="s">
        <v>64</v>
      </c>
      <c r="C2590" s="281" t="s">
        <v>49</v>
      </c>
      <c r="D2590" s="282">
        <v>8.6199999999999992</v>
      </c>
    </row>
    <row r="2591" spans="1:4" ht="15" x14ac:dyDescent="0.25">
      <c r="A2591" s="281">
        <v>92765</v>
      </c>
      <c r="B2591" s="281" t="s">
        <v>3883</v>
      </c>
      <c r="C2591" s="281" t="s">
        <v>49</v>
      </c>
      <c r="D2591" s="282">
        <v>9.7799999999999994</v>
      </c>
    </row>
    <row r="2592" spans="1:4" ht="15" x14ac:dyDescent="0.25">
      <c r="A2592" s="281">
        <v>92766</v>
      </c>
      <c r="B2592" s="281" t="s">
        <v>3884</v>
      </c>
      <c r="C2592" s="281" t="s">
        <v>49</v>
      </c>
      <c r="D2592" s="282">
        <v>9.65</v>
      </c>
    </row>
    <row r="2593" spans="1:4" ht="15" x14ac:dyDescent="0.25">
      <c r="A2593" s="281">
        <v>92767</v>
      </c>
      <c r="B2593" s="281" t="s">
        <v>3885</v>
      </c>
      <c r="C2593" s="281" t="s">
        <v>49</v>
      </c>
      <c r="D2593" s="282">
        <v>15.69</v>
      </c>
    </row>
    <row r="2594" spans="1:4" ht="15" x14ac:dyDescent="0.25">
      <c r="A2594" s="281">
        <v>92768</v>
      </c>
      <c r="B2594" s="281" t="s">
        <v>85</v>
      </c>
      <c r="C2594" s="281" t="s">
        <v>49</v>
      </c>
      <c r="D2594" s="282">
        <v>13.57</v>
      </c>
    </row>
    <row r="2595" spans="1:4" ht="15" x14ac:dyDescent="0.25">
      <c r="A2595" s="281">
        <v>92769</v>
      </c>
      <c r="B2595" s="281" t="s">
        <v>86</v>
      </c>
      <c r="C2595" s="281" t="s">
        <v>49</v>
      </c>
      <c r="D2595" s="282">
        <v>12.53</v>
      </c>
    </row>
    <row r="2596" spans="1:4" ht="15" x14ac:dyDescent="0.25">
      <c r="A2596" s="281">
        <v>92770</v>
      </c>
      <c r="B2596" s="281" t="s">
        <v>87</v>
      </c>
      <c r="C2596" s="281" t="s">
        <v>49</v>
      </c>
      <c r="D2596" s="282">
        <v>11.59</v>
      </c>
    </row>
    <row r="2597" spans="1:4" ht="15" x14ac:dyDescent="0.25">
      <c r="A2597" s="281">
        <v>92771</v>
      </c>
      <c r="B2597" s="281" t="s">
        <v>88</v>
      </c>
      <c r="C2597" s="281" t="s">
        <v>49</v>
      </c>
      <c r="D2597" s="282">
        <v>10.23</v>
      </c>
    </row>
    <row r="2598" spans="1:4" ht="15" x14ac:dyDescent="0.25">
      <c r="A2598" s="281">
        <v>92772</v>
      </c>
      <c r="B2598" s="281" t="s">
        <v>3886</v>
      </c>
      <c r="C2598" s="281" t="s">
        <v>49</v>
      </c>
      <c r="D2598" s="282">
        <v>8.52</v>
      </c>
    </row>
    <row r="2599" spans="1:4" ht="15" x14ac:dyDescent="0.25">
      <c r="A2599" s="281">
        <v>92773</v>
      </c>
      <c r="B2599" s="281" t="s">
        <v>3887</v>
      </c>
      <c r="C2599" s="281" t="s">
        <v>49</v>
      </c>
      <c r="D2599" s="282">
        <v>8.33</v>
      </c>
    </row>
    <row r="2600" spans="1:4" ht="15" x14ac:dyDescent="0.25">
      <c r="A2600" s="281">
        <v>92774</v>
      </c>
      <c r="B2600" s="281" t="s">
        <v>3888</v>
      </c>
      <c r="C2600" s="281" t="s">
        <v>49</v>
      </c>
      <c r="D2600" s="282">
        <v>9.61</v>
      </c>
    </row>
    <row r="2601" spans="1:4" ht="15" x14ac:dyDescent="0.25">
      <c r="A2601" s="281">
        <v>92798</v>
      </c>
      <c r="B2601" s="281" t="s">
        <v>3889</v>
      </c>
      <c r="C2601" s="281" t="s">
        <v>49</v>
      </c>
      <c r="D2601" s="282">
        <v>8.77</v>
      </c>
    </row>
    <row r="2602" spans="1:4" ht="15" x14ac:dyDescent="0.25">
      <c r="A2602" s="281">
        <v>92799</v>
      </c>
      <c r="B2602" s="281" t="s">
        <v>3890</v>
      </c>
      <c r="C2602" s="281" t="s">
        <v>49</v>
      </c>
      <c r="D2602" s="282">
        <v>10.97</v>
      </c>
    </row>
    <row r="2603" spans="1:4" ht="15" x14ac:dyDescent="0.25">
      <c r="A2603" s="281">
        <v>92800</v>
      </c>
      <c r="B2603" s="281" t="s">
        <v>3891</v>
      </c>
      <c r="C2603" s="281" t="s">
        <v>49</v>
      </c>
      <c r="D2603" s="282">
        <v>9.76</v>
      </c>
    </row>
    <row r="2604" spans="1:4" ht="15" x14ac:dyDescent="0.25">
      <c r="A2604" s="281">
        <v>92801</v>
      </c>
      <c r="B2604" s="281" t="s">
        <v>3892</v>
      </c>
      <c r="C2604" s="281" t="s">
        <v>49</v>
      </c>
      <c r="D2604" s="282">
        <v>9.7200000000000006</v>
      </c>
    </row>
    <row r="2605" spans="1:4" ht="15" x14ac:dyDescent="0.25">
      <c r="A2605" s="281">
        <v>92802</v>
      </c>
      <c r="B2605" s="281" t="s">
        <v>3893</v>
      </c>
      <c r="C2605" s="281" t="s">
        <v>49</v>
      </c>
      <c r="D2605" s="282">
        <v>9.58</v>
      </c>
    </row>
    <row r="2606" spans="1:4" ht="15" x14ac:dyDescent="0.25">
      <c r="A2606" s="281">
        <v>92803</v>
      </c>
      <c r="B2606" s="281" t="s">
        <v>3894</v>
      </c>
      <c r="C2606" s="281" t="s">
        <v>49</v>
      </c>
      <c r="D2606" s="282">
        <v>8.81</v>
      </c>
    </row>
    <row r="2607" spans="1:4" ht="15" x14ac:dyDescent="0.25">
      <c r="A2607" s="281">
        <v>92804</v>
      </c>
      <c r="B2607" s="281" t="s">
        <v>3895</v>
      </c>
      <c r="C2607" s="281" t="s">
        <v>49</v>
      </c>
      <c r="D2607" s="282">
        <v>7.54</v>
      </c>
    </row>
    <row r="2608" spans="1:4" ht="15" x14ac:dyDescent="0.25">
      <c r="A2608" s="281">
        <v>92805</v>
      </c>
      <c r="B2608" s="281" t="s">
        <v>3896</v>
      </c>
      <c r="C2608" s="281" t="s">
        <v>49</v>
      </c>
      <c r="D2608" s="282">
        <v>7.45</v>
      </c>
    </row>
    <row r="2609" spans="1:4" ht="15" x14ac:dyDescent="0.25">
      <c r="A2609" s="281">
        <v>92806</v>
      </c>
      <c r="B2609" s="281" t="s">
        <v>3897</v>
      </c>
      <c r="C2609" s="281" t="s">
        <v>49</v>
      </c>
      <c r="D2609" s="282">
        <v>8.77</v>
      </c>
    </row>
    <row r="2610" spans="1:4" ht="15" x14ac:dyDescent="0.25">
      <c r="A2610" s="281">
        <v>92875</v>
      </c>
      <c r="B2610" s="281" t="s">
        <v>3898</v>
      </c>
      <c r="C2610" s="281" t="s">
        <v>49</v>
      </c>
      <c r="D2610" s="282">
        <v>9.2899999999999991</v>
      </c>
    </row>
    <row r="2611" spans="1:4" ht="15" x14ac:dyDescent="0.25">
      <c r="A2611" s="281">
        <v>92876</v>
      </c>
      <c r="B2611" s="281" t="s">
        <v>3899</v>
      </c>
      <c r="C2611" s="281" t="s">
        <v>49</v>
      </c>
      <c r="D2611" s="282">
        <v>8.93</v>
      </c>
    </row>
    <row r="2612" spans="1:4" ht="15" x14ac:dyDescent="0.25">
      <c r="A2612" s="281">
        <v>92877</v>
      </c>
      <c r="B2612" s="281" t="s">
        <v>3900</v>
      </c>
      <c r="C2612" s="281" t="s">
        <v>49</v>
      </c>
      <c r="D2612" s="282">
        <v>9.57</v>
      </c>
    </row>
    <row r="2613" spans="1:4" ht="15" x14ac:dyDescent="0.25">
      <c r="A2613" s="281">
        <v>92878</v>
      </c>
      <c r="B2613" s="281" t="s">
        <v>3901</v>
      </c>
      <c r="C2613" s="281" t="s">
        <v>49</v>
      </c>
      <c r="D2613" s="282">
        <v>9.3699999999999992</v>
      </c>
    </row>
    <row r="2614" spans="1:4" ht="15" x14ac:dyDescent="0.25">
      <c r="A2614" s="281">
        <v>92879</v>
      </c>
      <c r="B2614" s="281" t="s">
        <v>3902</v>
      </c>
      <c r="C2614" s="281" t="s">
        <v>49</v>
      </c>
      <c r="D2614" s="282">
        <v>9.26</v>
      </c>
    </row>
    <row r="2615" spans="1:4" ht="15" x14ac:dyDescent="0.25">
      <c r="A2615" s="281">
        <v>92880</v>
      </c>
      <c r="B2615" s="281" t="s">
        <v>3903</v>
      </c>
      <c r="C2615" s="281" t="s">
        <v>49</v>
      </c>
      <c r="D2615" s="282">
        <v>9.4499999999999993</v>
      </c>
    </row>
    <row r="2616" spans="1:4" ht="15" x14ac:dyDescent="0.25">
      <c r="A2616" s="281">
        <v>92881</v>
      </c>
      <c r="B2616" s="281" t="s">
        <v>3904</v>
      </c>
      <c r="C2616" s="281" t="s">
        <v>49</v>
      </c>
      <c r="D2616" s="282">
        <v>9.43</v>
      </c>
    </row>
    <row r="2617" spans="1:4" ht="15" x14ac:dyDescent="0.25">
      <c r="A2617" s="281">
        <v>92882</v>
      </c>
      <c r="B2617" s="281" t="s">
        <v>3905</v>
      </c>
      <c r="C2617" s="281" t="s">
        <v>49</v>
      </c>
      <c r="D2617" s="282">
        <v>13.23</v>
      </c>
    </row>
    <row r="2618" spans="1:4" ht="15" x14ac:dyDescent="0.25">
      <c r="A2618" s="281">
        <v>92883</v>
      </c>
      <c r="B2618" s="281" t="s">
        <v>3906</v>
      </c>
      <c r="C2618" s="281" t="s">
        <v>49</v>
      </c>
      <c r="D2618" s="282">
        <v>11.99</v>
      </c>
    </row>
    <row r="2619" spans="1:4" ht="15" x14ac:dyDescent="0.25">
      <c r="A2619" s="281">
        <v>92884</v>
      </c>
      <c r="B2619" s="281" t="s">
        <v>3907</v>
      </c>
      <c r="C2619" s="281" t="s">
        <v>49</v>
      </c>
      <c r="D2619" s="282">
        <v>11.97</v>
      </c>
    </row>
    <row r="2620" spans="1:4" ht="15" x14ac:dyDescent="0.25">
      <c r="A2620" s="281">
        <v>92885</v>
      </c>
      <c r="B2620" s="281" t="s">
        <v>3908</v>
      </c>
      <c r="C2620" s="281" t="s">
        <v>49</v>
      </c>
      <c r="D2620" s="282">
        <v>11.24</v>
      </c>
    </row>
    <row r="2621" spans="1:4" ht="15" x14ac:dyDescent="0.25">
      <c r="A2621" s="281">
        <v>92886</v>
      </c>
      <c r="B2621" s="281" t="s">
        <v>3909</v>
      </c>
      <c r="C2621" s="281" t="s">
        <v>49</v>
      </c>
      <c r="D2621" s="282">
        <v>10.67</v>
      </c>
    </row>
    <row r="2622" spans="1:4" ht="15" x14ac:dyDescent="0.25">
      <c r="A2622" s="281">
        <v>92887</v>
      </c>
      <c r="B2622" s="281" t="s">
        <v>3910</v>
      </c>
      <c r="C2622" s="281" t="s">
        <v>49</v>
      </c>
      <c r="D2622" s="282">
        <v>10.52</v>
      </c>
    </row>
    <row r="2623" spans="1:4" ht="15" x14ac:dyDescent="0.25">
      <c r="A2623" s="281">
        <v>92888</v>
      </c>
      <c r="B2623" s="281" t="s">
        <v>3911</v>
      </c>
      <c r="C2623" s="281" t="s">
        <v>49</v>
      </c>
      <c r="D2623" s="282">
        <v>10.24</v>
      </c>
    </row>
    <row r="2624" spans="1:4" ht="15" x14ac:dyDescent="0.25">
      <c r="A2624" s="281">
        <v>92915</v>
      </c>
      <c r="B2624" s="281" t="s">
        <v>3912</v>
      </c>
      <c r="C2624" s="281" t="s">
        <v>49</v>
      </c>
      <c r="D2624" s="282">
        <v>17.16</v>
      </c>
    </row>
    <row r="2625" spans="1:4" ht="15" x14ac:dyDescent="0.25">
      <c r="A2625" s="281">
        <v>92916</v>
      </c>
      <c r="B2625" s="281" t="s">
        <v>3913</v>
      </c>
      <c r="C2625" s="281" t="s">
        <v>49</v>
      </c>
      <c r="D2625" s="282">
        <v>15.32</v>
      </c>
    </row>
    <row r="2626" spans="1:4" ht="15" x14ac:dyDescent="0.25">
      <c r="A2626" s="281">
        <v>92917</v>
      </c>
      <c r="B2626" s="281" t="s">
        <v>3914</v>
      </c>
      <c r="C2626" s="281" t="s">
        <v>49</v>
      </c>
      <c r="D2626" s="282">
        <v>13.71</v>
      </c>
    </row>
    <row r="2627" spans="1:4" ht="15" x14ac:dyDescent="0.25">
      <c r="A2627" s="281">
        <v>92919</v>
      </c>
      <c r="B2627" s="281" t="s">
        <v>3915</v>
      </c>
      <c r="C2627" s="281" t="s">
        <v>49</v>
      </c>
      <c r="D2627" s="282">
        <v>11.83</v>
      </c>
    </row>
    <row r="2628" spans="1:4" ht="15" x14ac:dyDescent="0.25">
      <c r="A2628" s="281">
        <v>92921</v>
      </c>
      <c r="B2628" s="281" t="s">
        <v>3916</v>
      </c>
      <c r="C2628" s="281" t="s">
        <v>49</v>
      </c>
      <c r="D2628" s="282">
        <v>9.69</v>
      </c>
    </row>
    <row r="2629" spans="1:4" ht="15" x14ac:dyDescent="0.25">
      <c r="A2629" s="281">
        <v>92922</v>
      </c>
      <c r="B2629" s="281" t="s">
        <v>3917</v>
      </c>
      <c r="C2629" s="281" t="s">
        <v>49</v>
      </c>
      <c r="D2629" s="282">
        <v>9.17</v>
      </c>
    </row>
    <row r="2630" spans="1:4" ht="15" x14ac:dyDescent="0.25">
      <c r="A2630" s="281">
        <v>92923</v>
      </c>
      <c r="B2630" s="281" t="s">
        <v>3918</v>
      </c>
      <c r="C2630" s="281" t="s">
        <v>49</v>
      </c>
      <c r="D2630" s="282">
        <v>10.199999999999999</v>
      </c>
    </row>
    <row r="2631" spans="1:4" ht="15" x14ac:dyDescent="0.25">
      <c r="A2631" s="281">
        <v>92924</v>
      </c>
      <c r="B2631" s="281" t="s">
        <v>3919</v>
      </c>
      <c r="C2631" s="281" t="s">
        <v>49</v>
      </c>
      <c r="D2631" s="282">
        <v>9.98</v>
      </c>
    </row>
    <row r="2632" spans="1:4" ht="15" x14ac:dyDescent="0.25">
      <c r="A2632" s="281">
        <v>95448</v>
      </c>
      <c r="B2632" s="281" t="s">
        <v>3920</v>
      </c>
      <c r="C2632" s="281" t="s">
        <v>49</v>
      </c>
      <c r="D2632" s="282">
        <v>9.6</v>
      </c>
    </row>
    <row r="2633" spans="1:4" ht="15" x14ac:dyDescent="0.25">
      <c r="A2633" s="281">
        <v>95576</v>
      </c>
      <c r="B2633" s="281" t="s">
        <v>3921</v>
      </c>
      <c r="C2633" s="281" t="s">
        <v>49</v>
      </c>
      <c r="D2633" s="282">
        <v>12.41</v>
      </c>
    </row>
    <row r="2634" spans="1:4" ht="15" x14ac:dyDescent="0.25">
      <c r="A2634" s="281">
        <v>95577</v>
      </c>
      <c r="B2634" s="281" t="s">
        <v>3922</v>
      </c>
      <c r="C2634" s="281" t="s">
        <v>49</v>
      </c>
      <c r="D2634" s="282">
        <v>10.38</v>
      </c>
    </row>
    <row r="2635" spans="1:4" ht="15" x14ac:dyDescent="0.25">
      <c r="A2635" s="281">
        <v>95578</v>
      </c>
      <c r="B2635" s="281" t="s">
        <v>3923</v>
      </c>
      <c r="C2635" s="281" t="s">
        <v>49</v>
      </c>
      <c r="D2635" s="282">
        <v>8.59</v>
      </c>
    </row>
    <row r="2636" spans="1:4" ht="15" x14ac:dyDescent="0.25">
      <c r="A2636" s="281">
        <v>95579</v>
      </c>
      <c r="B2636" s="281" t="s">
        <v>3924</v>
      </c>
      <c r="C2636" s="281" t="s">
        <v>49</v>
      </c>
      <c r="D2636" s="282">
        <v>8.23</v>
      </c>
    </row>
    <row r="2637" spans="1:4" ht="15" x14ac:dyDescent="0.25">
      <c r="A2637" s="281">
        <v>95580</v>
      </c>
      <c r="B2637" s="281" t="s">
        <v>3925</v>
      </c>
      <c r="C2637" s="281" t="s">
        <v>49</v>
      </c>
      <c r="D2637" s="282">
        <v>9.4600000000000009</v>
      </c>
    </row>
    <row r="2638" spans="1:4" ht="15" x14ac:dyDescent="0.25">
      <c r="A2638" s="281">
        <v>95581</v>
      </c>
      <c r="B2638" s="281" t="s">
        <v>3926</v>
      </c>
      <c r="C2638" s="281" t="s">
        <v>49</v>
      </c>
      <c r="D2638" s="282">
        <v>9.43</v>
      </c>
    </row>
    <row r="2639" spans="1:4" ht="15" x14ac:dyDescent="0.25">
      <c r="A2639" s="281">
        <v>95582</v>
      </c>
      <c r="B2639" s="281" t="s">
        <v>3927</v>
      </c>
      <c r="C2639" s="281" t="s">
        <v>49</v>
      </c>
      <c r="D2639" s="282">
        <v>10.23</v>
      </c>
    </row>
    <row r="2640" spans="1:4" ht="15" x14ac:dyDescent="0.25">
      <c r="A2640" s="281">
        <v>95583</v>
      </c>
      <c r="B2640" s="281" t="s">
        <v>3928</v>
      </c>
      <c r="C2640" s="281" t="s">
        <v>49</v>
      </c>
      <c r="D2640" s="282">
        <v>16.260000000000002</v>
      </c>
    </row>
    <row r="2641" spans="1:4" ht="15" x14ac:dyDescent="0.25">
      <c r="A2641" s="281">
        <v>95584</v>
      </c>
      <c r="B2641" s="281" t="s">
        <v>3929</v>
      </c>
      <c r="C2641" s="281" t="s">
        <v>49</v>
      </c>
      <c r="D2641" s="282">
        <v>14</v>
      </c>
    </row>
    <row r="2642" spans="1:4" ht="15" x14ac:dyDescent="0.25">
      <c r="A2642" s="281">
        <v>95592</v>
      </c>
      <c r="B2642" s="281" t="s">
        <v>3930</v>
      </c>
      <c r="C2642" s="281" t="s">
        <v>49</v>
      </c>
      <c r="D2642" s="282">
        <v>16.260000000000002</v>
      </c>
    </row>
    <row r="2643" spans="1:4" ht="15" x14ac:dyDescent="0.25">
      <c r="A2643" s="281">
        <v>95593</v>
      </c>
      <c r="B2643" s="281" t="s">
        <v>3931</v>
      </c>
      <c r="C2643" s="281" t="s">
        <v>49</v>
      </c>
      <c r="D2643" s="282">
        <v>14</v>
      </c>
    </row>
    <row r="2644" spans="1:4" ht="15" x14ac:dyDescent="0.25">
      <c r="A2644" s="281">
        <v>95943</v>
      </c>
      <c r="B2644" s="281" t="s">
        <v>3932</v>
      </c>
      <c r="C2644" s="281" t="s">
        <v>49</v>
      </c>
      <c r="D2644" s="282">
        <v>23.04</v>
      </c>
    </row>
    <row r="2645" spans="1:4" ht="15" x14ac:dyDescent="0.25">
      <c r="A2645" s="281">
        <v>95944</v>
      </c>
      <c r="B2645" s="281" t="s">
        <v>3933</v>
      </c>
      <c r="C2645" s="281" t="s">
        <v>49</v>
      </c>
      <c r="D2645" s="282">
        <v>20.58</v>
      </c>
    </row>
    <row r="2646" spans="1:4" ht="15" x14ac:dyDescent="0.25">
      <c r="A2646" s="281">
        <v>95945</v>
      </c>
      <c r="B2646" s="281" t="s">
        <v>3934</v>
      </c>
      <c r="C2646" s="281" t="s">
        <v>49</v>
      </c>
      <c r="D2646" s="282">
        <v>16.2</v>
      </c>
    </row>
    <row r="2647" spans="1:4" ht="15" x14ac:dyDescent="0.25">
      <c r="A2647" s="281">
        <v>95946</v>
      </c>
      <c r="B2647" s="281" t="s">
        <v>3935</v>
      </c>
      <c r="C2647" s="281" t="s">
        <v>49</v>
      </c>
      <c r="D2647" s="282">
        <v>12.6</v>
      </c>
    </row>
    <row r="2648" spans="1:4" ht="15" x14ac:dyDescent="0.25">
      <c r="A2648" s="281">
        <v>95947</v>
      </c>
      <c r="B2648" s="281" t="s">
        <v>3936</v>
      </c>
      <c r="C2648" s="281" t="s">
        <v>49</v>
      </c>
      <c r="D2648" s="282">
        <v>9.51</v>
      </c>
    </row>
    <row r="2649" spans="1:4" ht="15" x14ac:dyDescent="0.25">
      <c r="A2649" s="281">
        <v>95948</v>
      </c>
      <c r="B2649" s="281" t="s">
        <v>3937</v>
      </c>
      <c r="C2649" s="281" t="s">
        <v>49</v>
      </c>
      <c r="D2649" s="282">
        <v>8.17</v>
      </c>
    </row>
    <row r="2650" spans="1:4" ht="15" x14ac:dyDescent="0.25">
      <c r="A2650" s="281">
        <v>96544</v>
      </c>
      <c r="B2650" s="281" t="s">
        <v>825</v>
      </c>
      <c r="C2650" s="281" t="s">
        <v>49</v>
      </c>
      <c r="D2650" s="282">
        <v>18.34</v>
      </c>
    </row>
    <row r="2651" spans="1:4" ht="15" x14ac:dyDescent="0.25">
      <c r="A2651" s="281">
        <v>96545</v>
      </c>
      <c r="B2651" s="281" t="s">
        <v>826</v>
      </c>
      <c r="C2651" s="281" t="s">
        <v>49</v>
      </c>
      <c r="D2651" s="282">
        <v>16.27</v>
      </c>
    </row>
    <row r="2652" spans="1:4" ht="15" x14ac:dyDescent="0.25">
      <c r="A2652" s="281">
        <v>96546</v>
      </c>
      <c r="B2652" s="281" t="s">
        <v>827</v>
      </c>
      <c r="C2652" s="281" t="s">
        <v>49</v>
      </c>
      <c r="D2652" s="282">
        <v>14.08</v>
      </c>
    </row>
    <row r="2653" spans="1:4" ht="15" x14ac:dyDescent="0.25">
      <c r="A2653" s="281">
        <v>100064</v>
      </c>
      <c r="B2653" s="281" t="s">
        <v>3938</v>
      </c>
      <c r="C2653" s="281" t="s">
        <v>49</v>
      </c>
      <c r="D2653" s="282">
        <v>9.94</v>
      </c>
    </row>
    <row r="2654" spans="1:4" ht="15" x14ac:dyDescent="0.25">
      <c r="A2654" s="281">
        <v>100066</v>
      </c>
      <c r="B2654" s="281" t="s">
        <v>3939</v>
      </c>
      <c r="C2654" s="281" t="s">
        <v>49</v>
      </c>
      <c r="D2654" s="282">
        <v>9.7899999999999991</v>
      </c>
    </row>
    <row r="2655" spans="1:4" ht="15" x14ac:dyDescent="0.25">
      <c r="A2655" s="281">
        <v>100067</v>
      </c>
      <c r="B2655" s="281" t="s">
        <v>3940</v>
      </c>
      <c r="C2655" s="281" t="s">
        <v>49</v>
      </c>
      <c r="D2655" s="282">
        <v>11.95</v>
      </c>
    </row>
    <row r="2656" spans="1:4" ht="15" x14ac:dyDescent="0.25">
      <c r="A2656" s="281">
        <v>100068</v>
      </c>
      <c r="B2656" s="281" t="s">
        <v>3941</v>
      </c>
      <c r="C2656" s="281" t="s">
        <v>49</v>
      </c>
      <c r="D2656" s="282">
        <v>8.8699999999999992</v>
      </c>
    </row>
    <row r="2657" spans="1:4" ht="15" x14ac:dyDescent="0.25">
      <c r="A2657" s="281">
        <v>102920</v>
      </c>
      <c r="B2657" s="281" t="s">
        <v>3942</v>
      </c>
      <c r="C2657" s="281" t="s">
        <v>49</v>
      </c>
      <c r="D2657" s="282">
        <v>8.16</v>
      </c>
    </row>
    <row r="2658" spans="1:4" ht="15" x14ac:dyDescent="0.25">
      <c r="A2658" s="281">
        <v>102921</v>
      </c>
      <c r="B2658" s="281" t="s">
        <v>3943</v>
      </c>
      <c r="C2658" s="281" t="s">
        <v>49</v>
      </c>
      <c r="D2658" s="282">
        <v>7.81</v>
      </c>
    </row>
    <row r="2659" spans="1:4" ht="15" x14ac:dyDescent="0.25">
      <c r="A2659" s="281">
        <v>102922</v>
      </c>
      <c r="B2659" s="281" t="s">
        <v>3944</v>
      </c>
      <c r="C2659" s="281" t="s">
        <v>49</v>
      </c>
      <c r="D2659" s="282">
        <v>8.83</v>
      </c>
    </row>
    <row r="2660" spans="1:4" ht="15" x14ac:dyDescent="0.25">
      <c r="A2660" s="281">
        <v>102923</v>
      </c>
      <c r="B2660" s="281" t="s">
        <v>3945</v>
      </c>
      <c r="C2660" s="281" t="s">
        <v>49</v>
      </c>
      <c r="D2660" s="282">
        <v>7.57</v>
      </c>
    </row>
    <row r="2661" spans="1:4" ht="15" x14ac:dyDescent="0.25">
      <c r="A2661" s="281">
        <v>103088</v>
      </c>
      <c r="B2661" s="281" t="s">
        <v>3946</v>
      </c>
      <c r="C2661" s="281" t="s">
        <v>49</v>
      </c>
      <c r="D2661" s="282">
        <v>10.220000000000001</v>
      </c>
    </row>
    <row r="2662" spans="1:4" ht="15" x14ac:dyDescent="0.25">
      <c r="A2662" s="281">
        <v>104104</v>
      </c>
      <c r="B2662" s="281" t="s">
        <v>3947</v>
      </c>
      <c r="C2662" s="281" t="s">
        <v>49</v>
      </c>
      <c r="D2662" s="282">
        <v>10.37</v>
      </c>
    </row>
    <row r="2663" spans="1:4" ht="15" x14ac:dyDescent="0.25">
      <c r="A2663" s="281">
        <v>104105</v>
      </c>
      <c r="B2663" s="281" t="s">
        <v>3948</v>
      </c>
      <c r="C2663" s="281" t="s">
        <v>49</v>
      </c>
      <c r="D2663" s="282">
        <v>10.38</v>
      </c>
    </row>
    <row r="2664" spans="1:4" ht="15" x14ac:dyDescent="0.25">
      <c r="A2664" s="281">
        <v>104106</v>
      </c>
      <c r="B2664" s="281" t="s">
        <v>3949</v>
      </c>
      <c r="C2664" s="281" t="s">
        <v>49</v>
      </c>
      <c r="D2664" s="282">
        <v>9.89</v>
      </c>
    </row>
    <row r="2665" spans="1:4" ht="15" x14ac:dyDescent="0.25">
      <c r="A2665" s="281">
        <v>104107</v>
      </c>
      <c r="B2665" s="281" t="s">
        <v>3950</v>
      </c>
      <c r="C2665" s="281" t="s">
        <v>49</v>
      </c>
      <c r="D2665" s="282">
        <v>10.65</v>
      </c>
    </row>
    <row r="2666" spans="1:4" ht="15" x14ac:dyDescent="0.25">
      <c r="A2666" s="281">
        <v>104108</v>
      </c>
      <c r="B2666" s="281" t="s">
        <v>3951</v>
      </c>
      <c r="C2666" s="281" t="s">
        <v>49</v>
      </c>
      <c r="D2666" s="282">
        <v>12.68</v>
      </c>
    </row>
    <row r="2667" spans="1:4" ht="15" x14ac:dyDescent="0.25">
      <c r="A2667" s="281">
        <v>104109</v>
      </c>
      <c r="B2667" s="281" t="s">
        <v>3952</v>
      </c>
      <c r="C2667" s="281" t="s">
        <v>49</v>
      </c>
      <c r="D2667" s="282">
        <v>15.81</v>
      </c>
    </row>
    <row r="2668" spans="1:4" ht="15" x14ac:dyDescent="0.25">
      <c r="A2668" s="281">
        <v>104110</v>
      </c>
      <c r="B2668" s="281" t="s">
        <v>3953</v>
      </c>
      <c r="C2668" s="281" t="s">
        <v>49</v>
      </c>
      <c r="D2668" s="282">
        <v>18.28</v>
      </c>
    </row>
    <row r="2669" spans="1:4" ht="15" x14ac:dyDescent="0.25">
      <c r="A2669" s="281">
        <v>104111</v>
      </c>
      <c r="B2669" s="281" t="s">
        <v>3954</v>
      </c>
      <c r="C2669" s="281" t="s">
        <v>49</v>
      </c>
      <c r="D2669" s="282">
        <v>21.16</v>
      </c>
    </row>
    <row r="2670" spans="1:4" ht="15" x14ac:dyDescent="0.25">
      <c r="A2670" s="281">
        <v>104915</v>
      </c>
      <c r="B2670" s="281" t="s">
        <v>3955</v>
      </c>
      <c r="C2670" s="281" t="s">
        <v>49</v>
      </c>
      <c r="D2670" s="282">
        <v>9.74</v>
      </c>
    </row>
    <row r="2671" spans="1:4" ht="15" x14ac:dyDescent="0.25">
      <c r="A2671" s="281">
        <v>104917</v>
      </c>
      <c r="B2671" s="281" t="s">
        <v>3956</v>
      </c>
      <c r="C2671" s="281" t="s">
        <v>49</v>
      </c>
      <c r="D2671" s="282">
        <v>15.65</v>
      </c>
    </row>
    <row r="2672" spans="1:4" ht="15" x14ac:dyDescent="0.25">
      <c r="A2672" s="281">
        <v>104918</v>
      </c>
      <c r="B2672" s="281" t="s">
        <v>3957</v>
      </c>
      <c r="C2672" s="281" t="s">
        <v>49</v>
      </c>
      <c r="D2672" s="282">
        <v>14.3</v>
      </c>
    </row>
    <row r="2673" spans="1:4" ht="15" x14ac:dyDescent="0.25">
      <c r="A2673" s="281">
        <v>104919</v>
      </c>
      <c r="B2673" s="281" t="s">
        <v>3958</v>
      </c>
      <c r="C2673" s="281" t="s">
        <v>49</v>
      </c>
      <c r="D2673" s="282">
        <v>12.65</v>
      </c>
    </row>
    <row r="2674" spans="1:4" ht="15" x14ac:dyDescent="0.25">
      <c r="A2674" s="281">
        <v>104920</v>
      </c>
      <c r="B2674" s="281" t="s">
        <v>828</v>
      </c>
      <c r="C2674" s="281" t="s">
        <v>49</v>
      </c>
      <c r="D2674" s="282">
        <v>10.68</v>
      </c>
    </row>
    <row r="2675" spans="1:4" ht="15" x14ac:dyDescent="0.25">
      <c r="A2675" s="281">
        <v>104921</v>
      </c>
      <c r="B2675" s="281" t="s">
        <v>829</v>
      </c>
      <c r="C2675" s="281" t="s">
        <v>49</v>
      </c>
      <c r="D2675" s="282">
        <v>9.9600000000000009</v>
      </c>
    </row>
    <row r="2676" spans="1:4" ht="15" x14ac:dyDescent="0.25">
      <c r="A2676" s="281">
        <v>104922</v>
      </c>
      <c r="B2676" s="281" t="s">
        <v>3959</v>
      </c>
      <c r="C2676" s="281" t="s">
        <v>49</v>
      </c>
      <c r="D2676" s="282">
        <v>10.86</v>
      </c>
    </row>
    <row r="2677" spans="1:4" ht="15" x14ac:dyDescent="0.25">
      <c r="A2677" s="281">
        <v>89993</v>
      </c>
      <c r="B2677" s="281" t="s">
        <v>3960</v>
      </c>
      <c r="C2677" s="281" t="s">
        <v>1822</v>
      </c>
      <c r="D2677" s="282">
        <v>970.33</v>
      </c>
    </row>
    <row r="2678" spans="1:4" ht="15" x14ac:dyDescent="0.25">
      <c r="A2678" s="281">
        <v>89994</v>
      </c>
      <c r="B2678" s="281" t="s">
        <v>3961</v>
      </c>
      <c r="C2678" s="281" t="s">
        <v>1822</v>
      </c>
      <c r="D2678" s="282">
        <v>805.92</v>
      </c>
    </row>
    <row r="2679" spans="1:4" ht="15" x14ac:dyDescent="0.25">
      <c r="A2679" s="281">
        <v>89995</v>
      </c>
      <c r="B2679" s="281" t="s">
        <v>3962</v>
      </c>
      <c r="C2679" s="281" t="s">
        <v>1822</v>
      </c>
      <c r="D2679" s="282">
        <v>928.29</v>
      </c>
    </row>
    <row r="2680" spans="1:4" ht="15" x14ac:dyDescent="0.25">
      <c r="A2680" s="281">
        <v>90278</v>
      </c>
      <c r="B2680" s="281" t="s">
        <v>3963</v>
      </c>
      <c r="C2680" s="281" t="s">
        <v>1822</v>
      </c>
      <c r="D2680" s="282">
        <v>431.24</v>
      </c>
    </row>
    <row r="2681" spans="1:4" ht="15" x14ac:dyDescent="0.25">
      <c r="A2681" s="281">
        <v>90279</v>
      </c>
      <c r="B2681" s="281" t="s">
        <v>3964</v>
      </c>
      <c r="C2681" s="281" t="s">
        <v>1822</v>
      </c>
      <c r="D2681" s="282">
        <v>477.96</v>
      </c>
    </row>
    <row r="2682" spans="1:4" ht="15" x14ac:dyDescent="0.25">
      <c r="A2682" s="281">
        <v>90280</v>
      </c>
      <c r="B2682" s="281" t="s">
        <v>3965</v>
      </c>
      <c r="C2682" s="281" t="s">
        <v>1822</v>
      </c>
      <c r="D2682" s="282">
        <v>527.66999999999996</v>
      </c>
    </row>
    <row r="2683" spans="1:4" ht="15" x14ac:dyDescent="0.25">
      <c r="A2683" s="281">
        <v>90281</v>
      </c>
      <c r="B2683" s="281" t="s">
        <v>3966</v>
      </c>
      <c r="C2683" s="281" t="s">
        <v>1822</v>
      </c>
      <c r="D2683" s="282">
        <v>610.37</v>
      </c>
    </row>
    <row r="2684" spans="1:4" ht="15" x14ac:dyDescent="0.25">
      <c r="A2684" s="281">
        <v>90282</v>
      </c>
      <c r="B2684" s="281" t="s">
        <v>3967</v>
      </c>
      <c r="C2684" s="281" t="s">
        <v>1822</v>
      </c>
      <c r="D2684" s="282">
        <v>420.97</v>
      </c>
    </row>
    <row r="2685" spans="1:4" ht="15" x14ac:dyDescent="0.25">
      <c r="A2685" s="281">
        <v>90283</v>
      </c>
      <c r="B2685" s="281" t="s">
        <v>3968</v>
      </c>
      <c r="C2685" s="281" t="s">
        <v>1822</v>
      </c>
      <c r="D2685" s="282">
        <v>467.88</v>
      </c>
    </row>
    <row r="2686" spans="1:4" ht="15" x14ac:dyDescent="0.25">
      <c r="A2686" s="281">
        <v>90284</v>
      </c>
      <c r="B2686" s="281" t="s">
        <v>3969</v>
      </c>
      <c r="C2686" s="281" t="s">
        <v>1822</v>
      </c>
      <c r="D2686" s="282">
        <v>521.67999999999995</v>
      </c>
    </row>
    <row r="2687" spans="1:4" ht="15" x14ac:dyDescent="0.25">
      <c r="A2687" s="281">
        <v>90285</v>
      </c>
      <c r="B2687" s="281" t="s">
        <v>3970</v>
      </c>
      <c r="C2687" s="281" t="s">
        <v>1822</v>
      </c>
      <c r="D2687" s="282">
        <v>610.97</v>
      </c>
    </row>
    <row r="2688" spans="1:4" ht="15" x14ac:dyDescent="0.25">
      <c r="A2688" s="281">
        <v>94962</v>
      </c>
      <c r="B2688" s="281" t="s">
        <v>518</v>
      </c>
      <c r="C2688" s="281" t="s">
        <v>1822</v>
      </c>
      <c r="D2688" s="282">
        <v>334.73</v>
      </c>
    </row>
    <row r="2689" spans="1:4" ht="15" x14ac:dyDescent="0.25">
      <c r="A2689" s="281">
        <v>94963</v>
      </c>
      <c r="B2689" s="281" t="s">
        <v>3971</v>
      </c>
      <c r="C2689" s="281" t="s">
        <v>1822</v>
      </c>
      <c r="D2689" s="282">
        <v>369.57</v>
      </c>
    </row>
    <row r="2690" spans="1:4" ht="15" x14ac:dyDescent="0.25">
      <c r="A2690" s="281">
        <v>94964</v>
      </c>
      <c r="B2690" s="281" t="s">
        <v>3972</v>
      </c>
      <c r="C2690" s="281" t="s">
        <v>1822</v>
      </c>
      <c r="D2690" s="282">
        <v>405.74</v>
      </c>
    </row>
    <row r="2691" spans="1:4" ht="15" x14ac:dyDescent="0.25">
      <c r="A2691" s="281">
        <v>94965</v>
      </c>
      <c r="B2691" s="281" t="s">
        <v>3973</v>
      </c>
      <c r="C2691" s="281" t="s">
        <v>1822</v>
      </c>
      <c r="D2691" s="282">
        <v>418.29</v>
      </c>
    </row>
    <row r="2692" spans="1:4" ht="15" x14ac:dyDescent="0.25">
      <c r="A2692" s="281">
        <v>94966</v>
      </c>
      <c r="B2692" s="281" t="s">
        <v>3974</v>
      </c>
      <c r="C2692" s="281" t="s">
        <v>1822</v>
      </c>
      <c r="D2692" s="282">
        <v>432.01</v>
      </c>
    </row>
    <row r="2693" spans="1:4" ht="15" x14ac:dyDescent="0.25">
      <c r="A2693" s="281">
        <v>94967</v>
      </c>
      <c r="B2693" s="281" t="s">
        <v>3975</v>
      </c>
      <c r="C2693" s="281" t="s">
        <v>1822</v>
      </c>
      <c r="D2693" s="282">
        <v>493.38</v>
      </c>
    </row>
    <row r="2694" spans="1:4" ht="15" x14ac:dyDescent="0.25">
      <c r="A2694" s="281">
        <v>94968</v>
      </c>
      <c r="B2694" s="281" t="s">
        <v>3976</v>
      </c>
      <c r="C2694" s="281" t="s">
        <v>1822</v>
      </c>
      <c r="D2694" s="282">
        <v>328.97</v>
      </c>
    </row>
    <row r="2695" spans="1:4" ht="15" x14ac:dyDescent="0.25">
      <c r="A2695" s="281">
        <v>94969</v>
      </c>
      <c r="B2695" s="281" t="s">
        <v>3977</v>
      </c>
      <c r="C2695" s="281" t="s">
        <v>1822</v>
      </c>
      <c r="D2695" s="282">
        <v>360.46</v>
      </c>
    </row>
    <row r="2696" spans="1:4" ht="15" x14ac:dyDescent="0.25">
      <c r="A2696" s="281">
        <v>94970</v>
      </c>
      <c r="B2696" s="281" t="s">
        <v>3978</v>
      </c>
      <c r="C2696" s="281" t="s">
        <v>1822</v>
      </c>
      <c r="D2696" s="282">
        <v>388.53</v>
      </c>
    </row>
    <row r="2697" spans="1:4" ht="15" x14ac:dyDescent="0.25">
      <c r="A2697" s="281">
        <v>94971</v>
      </c>
      <c r="B2697" s="281" t="s">
        <v>3979</v>
      </c>
      <c r="C2697" s="281" t="s">
        <v>1822</v>
      </c>
      <c r="D2697" s="282">
        <v>408.61</v>
      </c>
    </row>
    <row r="2698" spans="1:4" ht="15" x14ac:dyDescent="0.25">
      <c r="A2698" s="281">
        <v>94972</v>
      </c>
      <c r="B2698" s="281" t="s">
        <v>3980</v>
      </c>
      <c r="C2698" s="281" t="s">
        <v>1822</v>
      </c>
      <c r="D2698" s="282">
        <v>422.37</v>
      </c>
    </row>
    <row r="2699" spans="1:4" ht="15" x14ac:dyDescent="0.25">
      <c r="A2699" s="281">
        <v>94973</v>
      </c>
      <c r="B2699" s="281" t="s">
        <v>3981</v>
      </c>
      <c r="C2699" s="281" t="s">
        <v>1822</v>
      </c>
      <c r="D2699" s="282">
        <v>481.15</v>
      </c>
    </row>
    <row r="2700" spans="1:4" ht="15" x14ac:dyDescent="0.25">
      <c r="A2700" s="281">
        <v>94974</v>
      </c>
      <c r="B2700" s="281" t="s">
        <v>3982</v>
      </c>
      <c r="C2700" s="281" t="s">
        <v>1822</v>
      </c>
      <c r="D2700" s="282">
        <v>406.62</v>
      </c>
    </row>
    <row r="2701" spans="1:4" ht="15" x14ac:dyDescent="0.25">
      <c r="A2701" s="281">
        <v>94975</v>
      </c>
      <c r="B2701" s="281" t="s">
        <v>3983</v>
      </c>
      <c r="C2701" s="281" t="s">
        <v>1822</v>
      </c>
      <c r="D2701" s="282">
        <v>437.21</v>
      </c>
    </row>
    <row r="2702" spans="1:4" ht="15" x14ac:dyDescent="0.25">
      <c r="A2702" s="281">
        <v>96555</v>
      </c>
      <c r="B2702" s="281" t="s">
        <v>3984</v>
      </c>
      <c r="C2702" s="281" t="s">
        <v>1822</v>
      </c>
      <c r="D2702" s="282">
        <v>639.54999999999995</v>
      </c>
    </row>
    <row r="2703" spans="1:4" ht="15" x14ac:dyDescent="0.25">
      <c r="A2703" s="281">
        <v>96556</v>
      </c>
      <c r="B2703" s="281" t="s">
        <v>3985</v>
      </c>
      <c r="C2703" s="281" t="s">
        <v>1822</v>
      </c>
      <c r="D2703" s="282">
        <v>806.06</v>
      </c>
    </row>
    <row r="2704" spans="1:4" ht="15" x14ac:dyDescent="0.25">
      <c r="A2704" s="281">
        <v>96557</v>
      </c>
      <c r="B2704" s="281" t="s">
        <v>1294</v>
      </c>
      <c r="C2704" s="281" t="s">
        <v>1822</v>
      </c>
      <c r="D2704" s="282">
        <v>630.58000000000004</v>
      </c>
    </row>
    <row r="2705" spans="1:4" ht="15" x14ac:dyDescent="0.25">
      <c r="A2705" s="281">
        <v>96558</v>
      </c>
      <c r="B2705" s="281" t="s">
        <v>3986</v>
      </c>
      <c r="C2705" s="281" t="s">
        <v>1822</v>
      </c>
      <c r="D2705" s="282">
        <v>663.09</v>
      </c>
    </row>
    <row r="2706" spans="1:4" ht="15" x14ac:dyDescent="0.25">
      <c r="A2706" s="281">
        <v>99235</v>
      </c>
      <c r="B2706" s="281" t="s">
        <v>3987</v>
      </c>
      <c r="C2706" s="281" t="s">
        <v>1822</v>
      </c>
      <c r="D2706" s="282">
        <v>573.52</v>
      </c>
    </row>
    <row r="2707" spans="1:4" ht="15" x14ac:dyDescent="0.25">
      <c r="A2707" s="281">
        <v>99431</v>
      </c>
      <c r="B2707" s="281" t="s">
        <v>3988</v>
      </c>
      <c r="C2707" s="281" t="s">
        <v>1822</v>
      </c>
      <c r="D2707" s="282">
        <v>596.67999999999995</v>
      </c>
    </row>
    <row r="2708" spans="1:4" ht="15" x14ac:dyDescent="0.25">
      <c r="A2708" s="281">
        <v>99432</v>
      </c>
      <c r="B2708" s="281" t="s">
        <v>3989</v>
      </c>
      <c r="C2708" s="281" t="s">
        <v>1822</v>
      </c>
      <c r="D2708" s="282">
        <v>579.04</v>
      </c>
    </row>
    <row r="2709" spans="1:4" ht="15" x14ac:dyDescent="0.25">
      <c r="A2709" s="281">
        <v>99433</v>
      </c>
      <c r="B2709" s="281" t="s">
        <v>3990</v>
      </c>
      <c r="C2709" s="281" t="s">
        <v>1822</v>
      </c>
      <c r="D2709" s="282">
        <v>631.70000000000005</v>
      </c>
    </row>
    <row r="2710" spans="1:4" ht="15" x14ac:dyDescent="0.25">
      <c r="A2710" s="281">
        <v>99434</v>
      </c>
      <c r="B2710" s="281" t="s">
        <v>3991</v>
      </c>
      <c r="C2710" s="281" t="s">
        <v>1822</v>
      </c>
      <c r="D2710" s="282">
        <v>601.53</v>
      </c>
    </row>
    <row r="2711" spans="1:4" ht="15" x14ac:dyDescent="0.25">
      <c r="A2711" s="281">
        <v>99435</v>
      </c>
      <c r="B2711" s="281" t="s">
        <v>3992</v>
      </c>
      <c r="C2711" s="281" t="s">
        <v>1822</v>
      </c>
      <c r="D2711" s="282">
        <v>582.37</v>
      </c>
    </row>
    <row r="2712" spans="1:4" ht="15" x14ac:dyDescent="0.25">
      <c r="A2712" s="281">
        <v>99436</v>
      </c>
      <c r="B2712" s="281" t="s">
        <v>3993</v>
      </c>
      <c r="C2712" s="281" t="s">
        <v>1822</v>
      </c>
      <c r="D2712" s="282">
        <v>656.97</v>
      </c>
    </row>
    <row r="2713" spans="1:4" ht="15" x14ac:dyDescent="0.25">
      <c r="A2713" s="281">
        <v>99437</v>
      </c>
      <c r="B2713" s="281" t="s">
        <v>3994</v>
      </c>
      <c r="C2713" s="281" t="s">
        <v>1822</v>
      </c>
      <c r="D2713" s="282">
        <v>609.21</v>
      </c>
    </row>
    <row r="2714" spans="1:4" ht="15" x14ac:dyDescent="0.25">
      <c r="A2714" s="281">
        <v>99438</v>
      </c>
      <c r="B2714" s="281" t="s">
        <v>3995</v>
      </c>
      <c r="C2714" s="281" t="s">
        <v>1822</v>
      </c>
      <c r="D2714" s="282">
        <v>616.19000000000005</v>
      </c>
    </row>
    <row r="2715" spans="1:4" ht="15" x14ac:dyDescent="0.25">
      <c r="A2715" s="281">
        <v>99439</v>
      </c>
      <c r="B2715" s="281" t="s">
        <v>3996</v>
      </c>
      <c r="C2715" s="281" t="s">
        <v>1822</v>
      </c>
      <c r="D2715" s="282">
        <v>587.9</v>
      </c>
    </row>
    <row r="2716" spans="1:4" ht="15" x14ac:dyDescent="0.25">
      <c r="A2716" s="281">
        <v>102473</v>
      </c>
      <c r="B2716" s="281" t="s">
        <v>3997</v>
      </c>
      <c r="C2716" s="281" t="s">
        <v>1822</v>
      </c>
      <c r="D2716" s="282">
        <v>437.62</v>
      </c>
    </row>
    <row r="2717" spans="1:4" ht="15" x14ac:dyDescent="0.25">
      <c r="A2717" s="281">
        <v>102474</v>
      </c>
      <c r="B2717" s="281" t="s">
        <v>3998</v>
      </c>
      <c r="C2717" s="281" t="s">
        <v>1822</v>
      </c>
      <c r="D2717" s="282">
        <v>470.44</v>
      </c>
    </row>
    <row r="2718" spans="1:4" ht="15" x14ac:dyDescent="0.25">
      <c r="A2718" s="281">
        <v>102475</v>
      </c>
      <c r="B2718" s="281" t="s">
        <v>3999</v>
      </c>
      <c r="C2718" s="281" t="s">
        <v>1822</v>
      </c>
      <c r="D2718" s="282">
        <v>511</v>
      </c>
    </row>
    <row r="2719" spans="1:4" ht="15" x14ac:dyDescent="0.25">
      <c r="A2719" s="281">
        <v>102476</v>
      </c>
      <c r="B2719" s="281" t="s">
        <v>4000</v>
      </c>
      <c r="C2719" s="281" t="s">
        <v>1822</v>
      </c>
      <c r="D2719" s="282">
        <v>521.70000000000005</v>
      </c>
    </row>
    <row r="2720" spans="1:4" ht="15" x14ac:dyDescent="0.25">
      <c r="A2720" s="281">
        <v>102477</v>
      </c>
      <c r="B2720" s="281" t="s">
        <v>4001</v>
      </c>
      <c r="C2720" s="281" t="s">
        <v>1822</v>
      </c>
      <c r="D2720" s="282">
        <v>553.97</v>
      </c>
    </row>
    <row r="2721" spans="1:4" ht="15" x14ac:dyDescent="0.25">
      <c r="A2721" s="281">
        <v>102478</v>
      </c>
      <c r="B2721" s="281" t="s">
        <v>4002</v>
      </c>
      <c r="C2721" s="281" t="s">
        <v>1822</v>
      </c>
      <c r="D2721" s="282">
        <v>594.9</v>
      </c>
    </row>
    <row r="2722" spans="1:4" ht="15" x14ac:dyDescent="0.25">
      <c r="A2722" s="281">
        <v>102479</v>
      </c>
      <c r="B2722" s="281" t="s">
        <v>4003</v>
      </c>
      <c r="C2722" s="281" t="s">
        <v>1822</v>
      </c>
      <c r="D2722" s="282">
        <v>432.08</v>
      </c>
    </row>
    <row r="2723" spans="1:4" ht="15" x14ac:dyDescent="0.25">
      <c r="A2723" s="281">
        <v>102480</v>
      </c>
      <c r="B2723" s="281" t="s">
        <v>4004</v>
      </c>
      <c r="C2723" s="281" t="s">
        <v>1822</v>
      </c>
      <c r="D2723" s="282">
        <v>461.66</v>
      </c>
    </row>
    <row r="2724" spans="1:4" ht="15" x14ac:dyDescent="0.25">
      <c r="A2724" s="281">
        <v>102481</v>
      </c>
      <c r="B2724" s="281" t="s">
        <v>4005</v>
      </c>
      <c r="C2724" s="281" t="s">
        <v>1822</v>
      </c>
      <c r="D2724" s="282">
        <v>493.89</v>
      </c>
    </row>
    <row r="2725" spans="1:4" ht="15" x14ac:dyDescent="0.25">
      <c r="A2725" s="281">
        <v>102482</v>
      </c>
      <c r="B2725" s="281" t="s">
        <v>4006</v>
      </c>
      <c r="C2725" s="281" t="s">
        <v>1822</v>
      </c>
      <c r="D2725" s="282">
        <v>516.24</v>
      </c>
    </row>
    <row r="2726" spans="1:4" ht="15" x14ac:dyDescent="0.25">
      <c r="A2726" s="281">
        <v>102483</v>
      </c>
      <c r="B2726" s="281" t="s">
        <v>4007</v>
      </c>
      <c r="C2726" s="281" t="s">
        <v>1822</v>
      </c>
      <c r="D2726" s="282">
        <v>542.74</v>
      </c>
    </row>
    <row r="2727" spans="1:4" ht="15" x14ac:dyDescent="0.25">
      <c r="A2727" s="281">
        <v>102484</v>
      </c>
      <c r="B2727" s="281" t="s">
        <v>4008</v>
      </c>
      <c r="C2727" s="281" t="s">
        <v>1822</v>
      </c>
      <c r="D2727" s="282">
        <v>591.87</v>
      </c>
    </row>
    <row r="2728" spans="1:4" ht="15" x14ac:dyDescent="0.25">
      <c r="A2728" s="281">
        <v>102485</v>
      </c>
      <c r="B2728" s="281" t="s">
        <v>4009</v>
      </c>
      <c r="C2728" s="281" t="s">
        <v>1822</v>
      </c>
      <c r="D2728" s="282">
        <v>511.05</v>
      </c>
    </row>
    <row r="2729" spans="1:4" ht="15" x14ac:dyDescent="0.25">
      <c r="A2729" s="281">
        <v>102486</v>
      </c>
      <c r="B2729" s="281" t="s">
        <v>4010</v>
      </c>
      <c r="C2729" s="281" t="s">
        <v>1822</v>
      </c>
      <c r="D2729" s="282">
        <v>538.37</v>
      </c>
    </row>
    <row r="2730" spans="1:4" ht="15" x14ac:dyDescent="0.25">
      <c r="A2730" s="281">
        <v>102487</v>
      </c>
      <c r="B2730" s="281" t="s">
        <v>4011</v>
      </c>
      <c r="C2730" s="281" t="s">
        <v>1822</v>
      </c>
      <c r="D2730" s="282">
        <v>547.82000000000005</v>
      </c>
    </row>
    <row r="2731" spans="1:4" ht="15" x14ac:dyDescent="0.25">
      <c r="A2731" s="281">
        <v>103183</v>
      </c>
      <c r="B2731" s="281" t="s">
        <v>4012</v>
      </c>
      <c r="C2731" s="281" t="s">
        <v>1822</v>
      </c>
      <c r="D2731" s="282">
        <v>635.66</v>
      </c>
    </row>
    <row r="2732" spans="1:4" ht="15" x14ac:dyDescent="0.25">
      <c r="A2732" s="281">
        <v>103184</v>
      </c>
      <c r="B2732" s="281" t="s">
        <v>4013</v>
      </c>
      <c r="C2732" s="281" t="s">
        <v>1822</v>
      </c>
      <c r="D2732" s="282">
        <v>587.62</v>
      </c>
    </row>
    <row r="2733" spans="1:4" ht="15" x14ac:dyDescent="0.25">
      <c r="A2733" s="281">
        <v>103669</v>
      </c>
      <c r="B2733" s="281" t="s">
        <v>4014</v>
      </c>
      <c r="C2733" s="281" t="s">
        <v>1822</v>
      </c>
      <c r="D2733" s="282">
        <v>903.21</v>
      </c>
    </row>
    <row r="2734" spans="1:4" ht="15" x14ac:dyDescent="0.25">
      <c r="A2734" s="281">
        <v>103670</v>
      </c>
      <c r="B2734" s="281" t="s">
        <v>4015</v>
      </c>
      <c r="C2734" s="281" t="s">
        <v>1822</v>
      </c>
      <c r="D2734" s="282">
        <v>342.66</v>
      </c>
    </row>
    <row r="2735" spans="1:4" ht="15" x14ac:dyDescent="0.25">
      <c r="A2735" s="281">
        <v>103671</v>
      </c>
      <c r="B2735" s="281" t="s">
        <v>4016</v>
      </c>
      <c r="C2735" s="281" t="s">
        <v>1822</v>
      </c>
      <c r="D2735" s="282">
        <v>616.1</v>
      </c>
    </row>
    <row r="2736" spans="1:4" ht="15" x14ac:dyDescent="0.25">
      <c r="A2736" s="281">
        <v>103672</v>
      </c>
      <c r="B2736" s="281" t="s">
        <v>4017</v>
      </c>
      <c r="C2736" s="281" t="s">
        <v>1822</v>
      </c>
      <c r="D2736" s="282">
        <v>577.11</v>
      </c>
    </row>
    <row r="2737" spans="1:4" ht="15" x14ac:dyDescent="0.25">
      <c r="A2737" s="281">
        <v>103673</v>
      </c>
      <c r="B2737" s="281" t="s">
        <v>4018</v>
      </c>
      <c r="C2737" s="281" t="s">
        <v>1822</v>
      </c>
      <c r="D2737" s="282">
        <v>48.82</v>
      </c>
    </row>
    <row r="2738" spans="1:4" ht="15" x14ac:dyDescent="0.25">
      <c r="A2738" s="281">
        <v>103674</v>
      </c>
      <c r="B2738" s="281" t="s">
        <v>4019</v>
      </c>
      <c r="C2738" s="281" t="s">
        <v>1822</v>
      </c>
      <c r="D2738" s="282">
        <v>599.12</v>
      </c>
    </row>
    <row r="2739" spans="1:4" ht="15" x14ac:dyDescent="0.25">
      <c r="A2739" s="281">
        <v>103675</v>
      </c>
      <c r="B2739" s="281" t="s">
        <v>4020</v>
      </c>
      <c r="C2739" s="281" t="s">
        <v>1822</v>
      </c>
      <c r="D2739" s="282">
        <v>576.57000000000005</v>
      </c>
    </row>
    <row r="2740" spans="1:4" ht="15" x14ac:dyDescent="0.25">
      <c r="A2740" s="281">
        <v>103676</v>
      </c>
      <c r="B2740" s="281" t="s">
        <v>4021</v>
      </c>
      <c r="C2740" s="281" t="s">
        <v>1822</v>
      </c>
      <c r="D2740" s="282">
        <v>972.05</v>
      </c>
    </row>
    <row r="2741" spans="1:4" ht="15" x14ac:dyDescent="0.25">
      <c r="A2741" s="281">
        <v>103677</v>
      </c>
      <c r="B2741" s="281" t="s">
        <v>4022</v>
      </c>
      <c r="C2741" s="281" t="s">
        <v>1822</v>
      </c>
      <c r="D2741" s="282">
        <v>773.89</v>
      </c>
    </row>
    <row r="2742" spans="1:4" ht="15" x14ac:dyDescent="0.25">
      <c r="A2742" s="281">
        <v>103678</v>
      </c>
      <c r="B2742" s="281" t="s">
        <v>4023</v>
      </c>
      <c r="C2742" s="281" t="s">
        <v>1822</v>
      </c>
      <c r="D2742" s="282">
        <v>861.95</v>
      </c>
    </row>
    <row r="2743" spans="1:4" ht="15" x14ac:dyDescent="0.25">
      <c r="A2743" s="281">
        <v>103679</v>
      </c>
      <c r="B2743" s="281" t="s">
        <v>4024</v>
      </c>
      <c r="C2743" s="281" t="s">
        <v>1822</v>
      </c>
      <c r="D2743" s="282">
        <v>725.1</v>
      </c>
    </row>
    <row r="2744" spans="1:4" ht="15" x14ac:dyDescent="0.25">
      <c r="A2744" s="281">
        <v>103680</v>
      </c>
      <c r="B2744" s="281" t="s">
        <v>4025</v>
      </c>
      <c r="C2744" s="281" t="s">
        <v>1822</v>
      </c>
      <c r="D2744" s="282">
        <v>773.81</v>
      </c>
    </row>
    <row r="2745" spans="1:4" ht="15" x14ac:dyDescent="0.25">
      <c r="A2745" s="281">
        <v>103681</v>
      </c>
      <c r="B2745" s="281" t="s">
        <v>4026</v>
      </c>
      <c r="C2745" s="281" t="s">
        <v>1822</v>
      </c>
      <c r="D2745" s="282">
        <v>644.58000000000004</v>
      </c>
    </row>
    <row r="2746" spans="1:4" ht="15" x14ac:dyDescent="0.25">
      <c r="A2746" s="281">
        <v>103682</v>
      </c>
      <c r="B2746" s="281" t="s">
        <v>4027</v>
      </c>
      <c r="C2746" s="281" t="s">
        <v>1822</v>
      </c>
      <c r="D2746" s="282">
        <v>925.23</v>
      </c>
    </row>
    <row r="2747" spans="1:4" ht="15" x14ac:dyDescent="0.25">
      <c r="A2747" s="281">
        <v>103683</v>
      </c>
      <c r="B2747" s="281" t="s">
        <v>4028</v>
      </c>
      <c r="C2747" s="281" t="s">
        <v>1822</v>
      </c>
      <c r="D2747" s="283">
        <v>1259.05</v>
      </c>
    </row>
    <row r="2748" spans="1:4" ht="15" x14ac:dyDescent="0.25">
      <c r="A2748" s="281">
        <v>103684</v>
      </c>
      <c r="B2748" s="281" t="s">
        <v>4029</v>
      </c>
      <c r="C2748" s="281" t="s">
        <v>1822</v>
      </c>
      <c r="D2748" s="282">
        <v>596.27</v>
      </c>
    </row>
    <row r="2749" spans="1:4" ht="15" x14ac:dyDescent="0.25">
      <c r="A2749" s="281">
        <v>103685</v>
      </c>
      <c r="B2749" s="281" t="s">
        <v>4030</v>
      </c>
      <c r="C2749" s="281" t="s">
        <v>1822</v>
      </c>
      <c r="D2749" s="282">
        <v>581.77</v>
      </c>
    </row>
    <row r="2750" spans="1:4" ht="15" x14ac:dyDescent="0.25">
      <c r="A2750" s="281">
        <v>103686</v>
      </c>
      <c r="B2750" s="281" t="s">
        <v>4031</v>
      </c>
      <c r="C2750" s="281" t="s">
        <v>1822</v>
      </c>
      <c r="D2750" s="282">
        <v>647.23</v>
      </c>
    </row>
    <row r="2751" spans="1:4" ht="15" x14ac:dyDescent="0.25">
      <c r="A2751" s="281">
        <v>103687</v>
      </c>
      <c r="B2751" s="281" t="s">
        <v>4032</v>
      </c>
      <c r="C2751" s="281" t="s">
        <v>1822</v>
      </c>
      <c r="D2751" s="283">
        <v>1047.57</v>
      </c>
    </row>
    <row r="2752" spans="1:4" ht="15" x14ac:dyDescent="0.25">
      <c r="A2752" s="281">
        <v>103688</v>
      </c>
      <c r="B2752" s="281" t="s">
        <v>4033</v>
      </c>
      <c r="C2752" s="281" t="s">
        <v>1822</v>
      </c>
      <c r="D2752" s="282">
        <v>765.74</v>
      </c>
    </row>
    <row r="2753" spans="1:4" ht="15" x14ac:dyDescent="0.25">
      <c r="A2753" s="281">
        <v>104916</v>
      </c>
      <c r="B2753" s="281" t="s">
        <v>4034</v>
      </c>
      <c r="C2753" s="281" t="s">
        <v>49</v>
      </c>
      <c r="D2753" s="282">
        <v>17.170000000000002</v>
      </c>
    </row>
    <row r="2754" spans="1:4" ht="15" x14ac:dyDescent="0.25">
      <c r="A2754" s="281">
        <v>104923</v>
      </c>
      <c r="B2754" s="281" t="s">
        <v>4035</v>
      </c>
      <c r="C2754" s="281" t="s">
        <v>1822</v>
      </c>
      <c r="D2754" s="282">
        <v>697.75</v>
      </c>
    </row>
    <row r="2755" spans="1:4" ht="15" x14ac:dyDescent="0.25">
      <c r="A2755" s="281">
        <v>104924</v>
      </c>
      <c r="B2755" s="281" t="s">
        <v>4036</v>
      </c>
      <c r="C2755" s="281" t="s">
        <v>1822</v>
      </c>
      <c r="D2755" s="282">
        <v>652.79999999999995</v>
      </c>
    </row>
    <row r="2756" spans="1:4" ht="15" x14ac:dyDescent="0.25">
      <c r="A2756" s="281">
        <v>101963</v>
      </c>
      <c r="B2756" s="281" t="s">
        <v>4037</v>
      </c>
      <c r="C2756" s="281" t="s">
        <v>1804</v>
      </c>
      <c r="D2756" s="282">
        <v>177.4</v>
      </c>
    </row>
    <row r="2757" spans="1:4" ht="15" x14ac:dyDescent="0.25">
      <c r="A2757" s="281">
        <v>101964</v>
      </c>
      <c r="B2757" s="281" t="s">
        <v>4038</v>
      </c>
      <c r="C2757" s="281" t="s">
        <v>1804</v>
      </c>
      <c r="D2757" s="282">
        <v>166.18</v>
      </c>
    </row>
    <row r="2758" spans="1:4" ht="15" x14ac:dyDescent="0.25">
      <c r="A2758" s="281">
        <v>101165</v>
      </c>
      <c r="B2758" s="281" t="s">
        <v>4039</v>
      </c>
      <c r="C2758" s="281" t="s">
        <v>1822</v>
      </c>
      <c r="D2758" s="282">
        <v>994.31</v>
      </c>
    </row>
    <row r="2759" spans="1:4" ht="15" x14ac:dyDescent="0.25">
      <c r="A2759" s="281">
        <v>101166</v>
      </c>
      <c r="B2759" s="281" t="s">
        <v>4040</v>
      </c>
      <c r="C2759" s="281" t="s">
        <v>1822</v>
      </c>
      <c r="D2759" s="282">
        <v>693.6</v>
      </c>
    </row>
    <row r="2760" spans="1:4" ht="15" x14ac:dyDescent="0.25">
      <c r="A2760" s="281">
        <v>98575</v>
      </c>
      <c r="B2760" s="281" t="s">
        <v>4041</v>
      </c>
      <c r="C2760" s="281" t="s">
        <v>44</v>
      </c>
      <c r="D2760" s="282">
        <v>74.849999999999994</v>
      </c>
    </row>
    <row r="2761" spans="1:4" ht="15" x14ac:dyDescent="0.25">
      <c r="A2761" s="281">
        <v>98576</v>
      </c>
      <c r="B2761" s="281" t="s">
        <v>4042</v>
      </c>
      <c r="C2761" s="281" t="s">
        <v>44</v>
      </c>
      <c r="D2761" s="282">
        <v>25.65</v>
      </c>
    </row>
    <row r="2762" spans="1:4" ht="15" x14ac:dyDescent="0.25">
      <c r="A2762" s="281">
        <v>98577</v>
      </c>
      <c r="B2762" s="281" t="s">
        <v>4043</v>
      </c>
      <c r="C2762" s="281" t="s">
        <v>44</v>
      </c>
      <c r="D2762" s="282">
        <v>50.98</v>
      </c>
    </row>
    <row r="2763" spans="1:4" ht="15" x14ac:dyDescent="0.25">
      <c r="A2763" s="281">
        <v>93184</v>
      </c>
      <c r="B2763" s="281" t="s">
        <v>4044</v>
      </c>
      <c r="C2763" s="281" t="s">
        <v>44</v>
      </c>
      <c r="D2763" s="282">
        <v>27.41</v>
      </c>
    </row>
    <row r="2764" spans="1:4" ht="15" x14ac:dyDescent="0.25">
      <c r="A2764" s="281">
        <v>93187</v>
      </c>
      <c r="B2764" s="281" t="s">
        <v>4045</v>
      </c>
      <c r="C2764" s="281" t="s">
        <v>44</v>
      </c>
      <c r="D2764" s="282">
        <v>75.709999999999994</v>
      </c>
    </row>
    <row r="2765" spans="1:4" ht="15" x14ac:dyDescent="0.25">
      <c r="A2765" s="281">
        <v>93191</v>
      </c>
      <c r="B2765" s="281" t="s">
        <v>838</v>
      </c>
      <c r="C2765" s="281" t="s">
        <v>44</v>
      </c>
      <c r="D2765" s="282">
        <v>67.58</v>
      </c>
    </row>
    <row r="2766" spans="1:4" ht="15" x14ac:dyDescent="0.25">
      <c r="A2766" s="281">
        <v>93194</v>
      </c>
      <c r="B2766" s="281" t="s">
        <v>4046</v>
      </c>
      <c r="C2766" s="281" t="s">
        <v>44</v>
      </c>
      <c r="D2766" s="282">
        <v>26.61</v>
      </c>
    </row>
    <row r="2767" spans="1:4" ht="15" x14ac:dyDescent="0.25">
      <c r="A2767" s="281">
        <v>93197</v>
      </c>
      <c r="B2767" s="281" t="s">
        <v>4047</v>
      </c>
      <c r="C2767" s="281" t="s">
        <v>44</v>
      </c>
      <c r="D2767" s="282">
        <v>55.1</v>
      </c>
    </row>
    <row r="2768" spans="1:4" ht="15" x14ac:dyDescent="0.25">
      <c r="A2768" s="281">
        <v>93199</v>
      </c>
      <c r="B2768" s="281" t="s">
        <v>839</v>
      </c>
      <c r="C2768" s="281" t="s">
        <v>44</v>
      </c>
      <c r="D2768" s="282">
        <v>46.67</v>
      </c>
    </row>
    <row r="2769" spans="1:4" ht="15" x14ac:dyDescent="0.25">
      <c r="A2769" s="281">
        <v>93200</v>
      </c>
      <c r="B2769" s="281" t="s">
        <v>4048</v>
      </c>
      <c r="C2769" s="281" t="s">
        <v>44</v>
      </c>
      <c r="D2769" s="282">
        <v>12.12</v>
      </c>
    </row>
    <row r="2770" spans="1:4" ht="15" x14ac:dyDescent="0.25">
      <c r="A2770" s="281">
        <v>93202</v>
      </c>
      <c r="B2770" s="281" t="s">
        <v>4049</v>
      </c>
      <c r="C2770" s="281" t="s">
        <v>44</v>
      </c>
      <c r="D2770" s="282">
        <v>29.92</v>
      </c>
    </row>
    <row r="2771" spans="1:4" ht="15" x14ac:dyDescent="0.25">
      <c r="A2771" s="281">
        <v>93203</v>
      </c>
      <c r="B2771" s="281" t="s">
        <v>4050</v>
      </c>
      <c r="C2771" s="281" t="s">
        <v>44</v>
      </c>
      <c r="D2771" s="282">
        <v>14.46</v>
      </c>
    </row>
    <row r="2772" spans="1:4" ht="15" x14ac:dyDescent="0.25">
      <c r="A2772" s="281">
        <v>93205</v>
      </c>
      <c r="B2772" s="281" t="s">
        <v>4051</v>
      </c>
      <c r="C2772" s="281" t="s">
        <v>44</v>
      </c>
      <c r="D2772" s="282">
        <v>58.4</v>
      </c>
    </row>
    <row r="2773" spans="1:4" ht="15" x14ac:dyDescent="0.25">
      <c r="A2773" s="281">
        <v>105021</v>
      </c>
      <c r="B2773" s="281" t="s">
        <v>4052</v>
      </c>
      <c r="C2773" s="281" t="s">
        <v>44</v>
      </c>
      <c r="D2773" s="282">
        <v>24.06</v>
      </c>
    </row>
    <row r="2774" spans="1:4" ht="15" x14ac:dyDescent="0.25">
      <c r="A2774" s="281">
        <v>105022</v>
      </c>
      <c r="B2774" s="281" t="s">
        <v>4053</v>
      </c>
      <c r="C2774" s="281" t="s">
        <v>44</v>
      </c>
      <c r="D2774" s="282">
        <v>21.41</v>
      </c>
    </row>
    <row r="2775" spans="1:4" ht="15" x14ac:dyDescent="0.25">
      <c r="A2775" s="281">
        <v>105023</v>
      </c>
      <c r="B2775" s="281" t="s">
        <v>4054</v>
      </c>
      <c r="C2775" s="281" t="s">
        <v>44</v>
      </c>
      <c r="D2775" s="282">
        <v>64.58</v>
      </c>
    </row>
    <row r="2776" spans="1:4" ht="15" x14ac:dyDescent="0.25">
      <c r="A2776" s="281">
        <v>105024</v>
      </c>
      <c r="B2776" s="281" t="s">
        <v>4055</v>
      </c>
      <c r="C2776" s="281" t="s">
        <v>44</v>
      </c>
      <c r="D2776" s="282">
        <v>53.42</v>
      </c>
    </row>
    <row r="2777" spans="1:4" ht="15" x14ac:dyDescent="0.25">
      <c r="A2777" s="281">
        <v>105025</v>
      </c>
      <c r="B2777" s="281" t="s">
        <v>4056</v>
      </c>
      <c r="C2777" s="281" t="s">
        <v>44</v>
      </c>
      <c r="D2777" s="282">
        <v>56.13</v>
      </c>
    </row>
    <row r="2778" spans="1:4" ht="15" x14ac:dyDescent="0.25">
      <c r="A2778" s="281">
        <v>105026</v>
      </c>
      <c r="B2778" s="281" t="s">
        <v>4057</v>
      </c>
      <c r="C2778" s="281" t="s">
        <v>44</v>
      </c>
      <c r="D2778" s="282">
        <v>40.090000000000003</v>
      </c>
    </row>
    <row r="2779" spans="1:4" ht="15" x14ac:dyDescent="0.25">
      <c r="A2779" s="281">
        <v>105027</v>
      </c>
      <c r="B2779" s="281" t="s">
        <v>4058</v>
      </c>
      <c r="C2779" s="281" t="s">
        <v>44</v>
      </c>
      <c r="D2779" s="282">
        <v>23.68</v>
      </c>
    </row>
    <row r="2780" spans="1:4" ht="15" x14ac:dyDescent="0.25">
      <c r="A2780" s="281">
        <v>105028</v>
      </c>
      <c r="B2780" s="281" t="s">
        <v>4059</v>
      </c>
      <c r="C2780" s="281" t="s">
        <v>44</v>
      </c>
      <c r="D2780" s="282">
        <v>21.04</v>
      </c>
    </row>
    <row r="2781" spans="1:4" ht="15" x14ac:dyDescent="0.25">
      <c r="A2781" s="281">
        <v>105029</v>
      </c>
      <c r="B2781" s="281" t="s">
        <v>4060</v>
      </c>
      <c r="C2781" s="281" t="s">
        <v>44</v>
      </c>
      <c r="D2781" s="282">
        <v>47.98</v>
      </c>
    </row>
    <row r="2782" spans="1:4" ht="15" x14ac:dyDescent="0.25">
      <c r="A2782" s="281">
        <v>105030</v>
      </c>
      <c r="B2782" s="281" t="s">
        <v>4061</v>
      </c>
      <c r="C2782" s="281" t="s">
        <v>44</v>
      </c>
      <c r="D2782" s="282">
        <v>40.89</v>
      </c>
    </row>
    <row r="2783" spans="1:4" ht="15" x14ac:dyDescent="0.25">
      <c r="A2783" s="281">
        <v>105031</v>
      </c>
      <c r="B2783" s="281" t="s">
        <v>4062</v>
      </c>
      <c r="C2783" s="281" t="s">
        <v>44</v>
      </c>
      <c r="D2783" s="282">
        <v>44.47</v>
      </c>
    </row>
    <row r="2784" spans="1:4" ht="15" x14ac:dyDescent="0.25">
      <c r="A2784" s="281">
        <v>105032</v>
      </c>
      <c r="B2784" s="281" t="s">
        <v>4063</v>
      </c>
      <c r="C2784" s="281" t="s">
        <v>44</v>
      </c>
      <c r="D2784" s="282">
        <v>30.57</v>
      </c>
    </row>
    <row r="2785" spans="1:4" ht="15" x14ac:dyDescent="0.25">
      <c r="A2785" s="281">
        <v>105033</v>
      </c>
      <c r="B2785" s="281" t="s">
        <v>4064</v>
      </c>
      <c r="C2785" s="281" t="s">
        <v>44</v>
      </c>
      <c r="D2785" s="282">
        <v>54.93</v>
      </c>
    </row>
    <row r="2786" spans="1:4" ht="15" x14ac:dyDescent="0.25">
      <c r="A2786" s="281">
        <v>105034</v>
      </c>
      <c r="B2786" s="281" t="s">
        <v>4065</v>
      </c>
      <c r="C2786" s="281" t="s">
        <v>44</v>
      </c>
      <c r="D2786" s="282">
        <v>39.770000000000003</v>
      </c>
    </row>
    <row r="2787" spans="1:4" ht="15" x14ac:dyDescent="0.25">
      <c r="A2787" s="281">
        <v>105035</v>
      </c>
      <c r="B2787" s="281" t="s">
        <v>4066</v>
      </c>
      <c r="C2787" s="281" t="s">
        <v>44</v>
      </c>
      <c r="D2787" s="282">
        <v>67.510000000000005</v>
      </c>
    </row>
    <row r="2788" spans="1:4" ht="15" x14ac:dyDescent="0.25">
      <c r="A2788" s="281">
        <v>105036</v>
      </c>
      <c r="B2788" s="281" t="s">
        <v>4067</v>
      </c>
      <c r="C2788" s="281" t="s">
        <v>44</v>
      </c>
      <c r="D2788" s="282">
        <v>48.68</v>
      </c>
    </row>
    <row r="2789" spans="1:4" ht="15" x14ac:dyDescent="0.25">
      <c r="A2789" s="281">
        <v>105037</v>
      </c>
      <c r="B2789" s="281" t="s">
        <v>4068</v>
      </c>
      <c r="C2789" s="281" t="s">
        <v>44</v>
      </c>
      <c r="D2789" s="282">
        <v>32.950000000000003</v>
      </c>
    </row>
    <row r="2790" spans="1:4" ht="15" x14ac:dyDescent="0.25">
      <c r="A2790" s="281">
        <v>105038</v>
      </c>
      <c r="B2790" s="281" t="s">
        <v>4069</v>
      </c>
      <c r="C2790" s="281" t="s">
        <v>44</v>
      </c>
      <c r="D2790" s="282">
        <v>67.3</v>
      </c>
    </row>
    <row r="2791" spans="1:4" ht="15" x14ac:dyDescent="0.25">
      <c r="A2791" s="281">
        <v>105039</v>
      </c>
      <c r="B2791" s="281" t="s">
        <v>4070</v>
      </c>
      <c r="C2791" s="281" t="s">
        <v>44</v>
      </c>
      <c r="D2791" s="282">
        <v>48.45</v>
      </c>
    </row>
    <row r="2792" spans="1:4" ht="15" x14ac:dyDescent="0.25">
      <c r="A2792" s="281">
        <v>105040</v>
      </c>
      <c r="B2792" s="281" t="s">
        <v>4071</v>
      </c>
      <c r="C2792" s="281" t="s">
        <v>44</v>
      </c>
      <c r="D2792" s="282">
        <v>32.78</v>
      </c>
    </row>
    <row r="2793" spans="1:4" ht="15" x14ac:dyDescent="0.25">
      <c r="A2793" s="281">
        <v>97733</v>
      </c>
      <c r="B2793" s="281" t="s">
        <v>4072</v>
      </c>
      <c r="C2793" s="281" t="s">
        <v>1822</v>
      </c>
      <c r="D2793" s="283">
        <v>3482.76</v>
      </c>
    </row>
    <row r="2794" spans="1:4" ht="15" x14ac:dyDescent="0.25">
      <c r="A2794" s="281">
        <v>97734</v>
      </c>
      <c r="B2794" s="281" t="s">
        <v>4073</v>
      </c>
      <c r="C2794" s="281" t="s">
        <v>1822</v>
      </c>
      <c r="D2794" s="283">
        <v>3057.03</v>
      </c>
    </row>
    <row r="2795" spans="1:4" ht="15" x14ac:dyDescent="0.25">
      <c r="A2795" s="281">
        <v>97735</v>
      </c>
      <c r="B2795" s="281" t="s">
        <v>4074</v>
      </c>
      <c r="C2795" s="281" t="s">
        <v>1822</v>
      </c>
      <c r="D2795" s="283">
        <v>2460.9</v>
      </c>
    </row>
    <row r="2796" spans="1:4" ht="15" x14ac:dyDescent="0.25">
      <c r="A2796" s="281">
        <v>97736</v>
      </c>
      <c r="B2796" s="281" t="s">
        <v>4075</v>
      </c>
      <c r="C2796" s="281" t="s">
        <v>1822</v>
      </c>
      <c r="D2796" s="283">
        <v>1411.47</v>
      </c>
    </row>
    <row r="2797" spans="1:4" ht="15" x14ac:dyDescent="0.25">
      <c r="A2797" s="281">
        <v>97737</v>
      </c>
      <c r="B2797" s="281" t="s">
        <v>4076</v>
      </c>
      <c r="C2797" s="281" t="s">
        <v>1822</v>
      </c>
      <c r="D2797" s="283">
        <v>3218.73</v>
      </c>
    </row>
    <row r="2798" spans="1:4" ht="15" x14ac:dyDescent="0.25">
      <c r="A2798" s="281">
        <v>97738</v>
      </c>
      <c r="B2798" s="281" t="s">
        <v>4077</v>
      </c>
      <c r="C2798" s="281" t="s">
        <v>1822</v>
      </c>
      <c r="D2798" s="283">
        <v>3922.22</v>
      </c>
    </row>
    <row r="2799" spans="1:4" ht="15" x14ac:dyDescent="0.25">
      <c r="A2799" s="281">
        <v>97739</v>
      </c>
      <c r="B2799" s="281" t="s">
        <v>4078</v>
      </c>
      <c r="C2799" s="281" t="s">
        <v>1822</v>
      </c>
      <c r="D2799" s="283">
        <v>2823.98</v>
      </c>
    </row>
    <row r="2800" spans="1:4" ht="15" x14ac:dyDescent="0.25">
      <c r="A2800" s="281">
        <v>97740</v>
      </c>
      <c r="B2800" s="281" t="s">
        <v>4079</v>
      </c>
      <c r="C2800" s="281" t="s">
        <v>1822</v>
      </c>
      <c r="D2800" s="283">
        <v>1919.19</v>
      </c>
    </row>
    <row r="2801" spans="1:4" ht="15" x14ac:dyDescent="0.25">
      <c r="A2801" s="281">
        <v>98615</v>
      </c>
      <c r="B2801" s="281" t="s">
        <v>4080</v>
      </c>
      <c r="C2801" s="281" t="s">
        <v>1804</v>
      </c>
      <c r="D2801" s="282">
        <v>143.32</v>
      </c>
    </row>
    <row r="2802" spans="1:4" ht="15" x14ac:dyDescent="0.25">
      <c r="A2802" s="281">
        <v>98616</v>
      </c>
      <c r="B2802" s="281" t="s">
        <v>4081</v>
      </c>
      <c r="C2802" s="281" t="s">
        <v>1804</v>
      </c>
      <c r="D2802" s="282">
        <v>109.52</v>
      </c>
    </row>
    <row r="2803" spans="1:4" ht="15" x14ac:dyDescent="0.25">
      <c r="A2803" s="281">
        <v>98617</v>
      </c>
      <c r="B2803" s="281" t="s">
        <v>4082</v>
      </c>
      <c r="C2803" s="281" t="s">
        <v>1804</v>
      </c>
      <c r="D2803" s="282">
        <v>100.12</v>
      </c>
    </row>
    <row r="2804" spans="1:4" ht="15" x14ac:dyDescent="0.25">
      <c r="A2804" s="281">
        <v>98618</v>
      </c>
      <c r="B2804" s="281" t="s">
        <v>4083</v>
      </c>
      <c r="C2804" s="281" t="s">
        <v>1804</v>
      </c>
      <c r="D2804" s="282">
        <v>138.06</v>
      </c>
    </row>
    <row r="2805" spans="1:4" ht="15" x14ac:dyDescent="0.25">
      <c r="A2805" s="281">
        <v>98619</v>
      </c>
      <c r="B2805" s="281" t="s">
        <v>4084</v>
      </c>
      <c r="C2805" s="281" t="s">
        <v>1804</v>
      </c>
      <c r="D2805" s="282">
        <v>123.83</v>
      </c>
    </row>
    <row r="2806" spans="1:4" ht="15" x14ac:dyDescent="0.25">
      <c r="A2806" s="281">
        <v>98620</v>
      </c>
      <c r="B2806" s="281" t="s">
        <v>4085</v>
      </c>
      <c r="C2806" s="281" t="s">
        <v>1804</v>
      </c>
      <c r="D2806" s="282">
        <v>116.66</v>
      </c>
    </row>
    <row r="2807" spans="1:4" ht="15" x14ac:dyDescent="0.25">
      <c r="A2807" s="281">
        <v>98621</v>
      </c>
      <c r="B2807" s="281" t="s">
        <v>4086</v>
      </c>
      <c r="C2807" s="281" t="s">
        <v>1804</v>
      </c>
      <c r="D2807" s="282">
        <v>154.11000000000001</v>
      </c>
    </row>
    <row r="2808" spans="1:4" ht="15" x14ac:dyDescent="0.25">
      <c r="A2808" s="281">
        <v>98622</v>
      </c>
      <c r="B2808" s="281" t="s">
        <v>4087</v>
      </c>
      <c r="C2808" s="281" t="s">
        <v>1804</v>
      </c>
      <c r="D2808" s="282">
        <v>142.69999999999999</v>
      </c>
    </row>
    <row r="2809" spans="1:4" ht="15" x14ac:dyDescent="0.25">
      <c r="A2809" s="281">
        <v>98623</v>
      </c>
      <c r="B2809" s="281" t="s">
        <v>4088</v>
      </c>
      <c r="C2809" s="281" t="s">
        <v>1804</v>
      </c>
      <c r="D2809" s="282">
        <v>136.88999999999999</v>
      </c>
    </row>
    <row r="2810" spans="1:4" ht="15" x14ac:dyDescent="0.25">
      <c r="A2810" s="281">
        <v>98624</v>
      </c>
      <c r="B2810" s="281" t="s">
        <v>4089</v>
      </c>
      <c r="C2810" s="281" t="s">
        <v>1804</v>
      </c>
      <c r="D2810" s="282">
        <v>172.14</v>
      </c>
    </row>
    <row r="2811" spans="1:4" ht="15" x14ac:dyDescent="0.25">
      <c r="A2811" s="281">
        <v>98625</v>
      </c>
      <c r="B2811" s="281" t="s">
        <v>4090</v>
      </c>
      <c r="C2811" s="281" t="s">
        <v>1804</v>
      </c>
      <c r="D2811" s="282">
        <v>162.52000000000001</v>
      </c>
    </row>
    <row r="2812" spans="1:4" ht="15" x14ac:dyDescent="0.25">
      <c r="A2812" s="281">
        <v>98626</v>
      </c>
      <c r="B2812" s="281" t="s">
        <v>4091</v>
      </c>
      <c r="C2812" s="281" t="s">
        <v>1804</v>
      </c>
      <c r="D2812" s="282">
        <v>157.58000000000001</v>
      </c>
    </row>
    <row r="2813" spans="1:4" ht="15" x14ac:dyDescent="0.25">
      <c r="A2813" s="281">
        <v>98655</v>
      </c>
      <c r="B2813" s="281" t="s">
        <v>4092</v>
      </c>
      <c r="C2813" s="281" t="s">
        <v>44</v>
      </c>
      <c r="D2813" s="282">
        <v>646.05999999999995</v>
      </c>
    </row>
    <row r="2814" spans="1:4" ht="15" x14ac:dyDescent="0.25">
      <c r="A2814" s="281">
        <v>98656</v>
      </c>
      <c r="B2814" s="281" t="s">
        <v>4093</v>
      </c>
      <c r="C2814" s="281" t="s">
        <v>44</v>
      </c>
      <c r="D2814" s="282">
        <v>656.31</v>
      </c>
    </row>
    <row r="2815" spans="1:4" ht="15" x14ac:dyDescent="0.25">
      <c r="A2815" s="281">
        <v>98657</v>
      </c>
      <c r="B2815" s="281" t="s">
        <v>4094</v>
      </c>
      <c r="C2815" s="281" t="s">
        <v>44</v>
      </c>
      <c r="D2815" s="282">
        <v>666.56</v>
      </c>
    </row>
    <row r="2816" spans="1:4" ht="15" x14ac:dyDescent="0.25">
      <c r="A2816" s="281">
        <v>98658</v>
      </c>
      <c r="B2816" s="281" t="s">
        <v>4095</v>
      </c>
      <c r="C2816" s="281" t="s">
        <v>44</v>
      </c>
      <c r="D2816" s="282">
        <v>676.8</v>
      </c>
    </row>
    <row r="2817" spans="1:4" ht="15" x14ac:dyDescent="0.25">
      <c r="A2817" s="281">
        <v>98659</v>
      </c>
      <c r="B2817" s="281" t="s">
        <v>4096</v>
      </c>
      <c r="C2817" s="281" t="s">
        <v>44</v>
      </c>
      <c r="D2817" s="282">
        <v>697.3</v>
      </c>
    </row>
    <row r="2818" spans="1:4" ht="15" x14ac:dyDescent="0.25">
      <c r="A2818" s="281">
        <v>98746</v>
      </c>
      <c r="B2818" s="281" t="s">
        <v>4097</v>
      </c>
      <c r="C2818" s="281" t="s">
        <v>44</v>
      </c>
      <c r="D2818" s="282">
        <v>83.75</v>
      </c>
    </row>
    <row r="2819" spans="1:4" ht="15" x14ac:dyDescent="0.25">
      <c r="A2819" s="281">
        <v>98749</v>
      </c>
      <c r="B2819" s="281" t="s">
        <v>4098</v>
      </c>
      <c r="C2819" s="281" t="s">
        <v>44</v>
      </c>
      <c r="D2819" s="282">
        <v>102.04</v>
      </c>
    </row>
    <row r="2820" spans="1:4" ht="15" x14ac:dyDescent="0.25">
      <c r="A2820" s="281">
        <v>98750</v>
      </c>
      <c r="B2820" s="281" t="s">
        <v>4099</v>
      </c>
      <c r="C2820" s="281" t="s">
        <v>44</v>
      </c>
      <c r="D2820" s="282">
        <v>124.35</v>
      </c>
    </row>
    <row r="2821" spans="1:4" ht="15" x14ac:dyDescent="0.25">
      <c r="A2821" s="281">
        <v>98751</v>
      </c>
      <c r="B2821" s="281" t="s">
        <v>4100</v>
      </c>
      <c r="C2821" s="281" t="s">
        <v>44</v>
      </c>
      <c r="D2821" s="282">
        <v>182.67</v>
      </c>
    </row>
    <row r="2822" spans="1:4" ht="15" x14ac:dyDescent="0.25">
      <c r="A2822" s="281">
        <v>98752</v>
      </c>
      <c r="B2822" s="281" t="s">
        <v>4101</v>
      </c>
      <c r="C2822" s="281" t="s">
        <v>44</v>
      </c>
      <c r="D2822" s="282">
        <v>253.15</v>
      </c>
    </row>
    <row r="2823" spans="1:4" ht="15" x14ac:dyDescent="0.25">
      <c r="A2823" s="281">
        <v>98753</v>
      </c>
      <c r="B2823" s="281" t="s">
        <v>4102</v>
      </c>
      <c r="C2823" s="281" t="s">
        <v>44</v>
      </c>
      <c r="D2823" s="282">
        <v>341.02</v>
      </c>
    </row>
    <row r="2824" spans="1:4" ht="15" x14ac:dyDescent="0.25">
      <c r="A2824" s="281">
        <v>100763</v>
      </c>
      <c r="B2824" s="281" t="s">
        <v>4103</v>
      </c>
      <c r="C2824" s="281" t="s">
        <v>49</v>
      </c>
      <c r="D2824" s="282">
        <v>15.83</v>
      </c>
    </row>
    <row r="2825" spans="1:4" ht="15" x14ac:dyDescent="0.25">
      <c r="A2825" s="281">
        <v>100764</v>
      </c>
      <c r="B2825" s="281" t="s">
        <v>4104</v>
      </c>
      <c r="C2825" s="281" t="s">
        <v>49</v>
      </c>
      <c r="D2825" s="282">
        <v>15.65</v>
      </c>
    </row>
    <row r="2826" spans="1:4" ht="15" x14ac:dyDescent="0.25">
      <c r="A2826" s="281">
        <v>100765</v>
      </c>
      <c r="B2826" s="281" t="s">
        <v>4105</v>
      </c>
      <c r="C2826" s="281" t="s">
        <v>49</v>
      </c>
      <c r="D2826" s="282">
        <v>13.89</v>
      </c>
    </row>
    <row r="2827" spans="1:4" ht="15" x14ac:dyDescent="0.25">
      <c r="A2827" s="281">
        <v>100766</v>
      </c>
      <c r="B2827" s="281" t="s">
        <v>4106</v>
      </c>
      <c r="C2827" s="281" t="s">
        <v>49</v>
      </c>
      <c r="D2827" s="282">
        <v>14.2</v>
      </c>
    </row>
    <row r="2828" spans="1:4" ht="15" x14ac:dyDescent="0.25">
      <c r="A2828" s="281">
        <v>100767</v>
      </c>
      <c r="B2828" s="281" t="s">
        <v>4107</v>
      </c>
      <c r="C2828" s="281" t="s">
        <v>49</v>
      </c>
      <c r="D2828" s="282">
        <v>16.399999999999999</v>
      </c>
    </row>
    <row r="2829" spans="1:4" ht="15" x14ac:dyDescent="0.25">
      <c r="A2829" s="281">
        <v>100768</v>
      </c>
      <c r="B2829" s="281" t="s">
        <v>4108</v>
      </c>
      <c r="C2829" s="281" t="s">
        <v>49</v>
      </c>
      <c r="D2829" s="282">
        <v>15.9</v>
      </c>
    </row>
    <row r="2830" spans="1:4" ht="15" x14ac:dyDescent="0.25">
      <c r="A2830" s="281">
        <v>100769</v>
      </c>
      <c r="B2830" s="281" t="s">
        <v>4109</v>
      </c>
      <c r="C2830" s="281" t="s">
        <v>49</v>
      </c>
      <c r="D2830" s="282">
        <v>22.25</v>
      </c>
    </row>
    <row r="2831" spans="1:4" ht="15" x14ac:dyDescent="0.25">
      <c r="A2831" s="281">
        <v>100770</v>
      </c>
      <c r="B2831" s="281" t="s">
        <v>4110</v>
      </c>
      <c r="C2831" s="281" t="s">
        <v>49</v>
      </c>
      <c r="D2831" s="282">
        <v>21.42</v>
      </c>
    </row>
    <row r="2832" spans="1:4" ht="15" x14ac:dyDescent="0.25">
      <c r="A2832" s="281">
        <v>100771</v>
      </c>
      <c r="B2832" s="281" t="s">
        <v>4111</v>
      </c>
      <c r="C2832" s="281" t="s">
        <v>49</v>
      </c>
      <c r="D2832" s="282">
        <v>16.440000000000001</v>
      </c>
    </row>
    <row r="2833" spans="1:4" ht="15" x14ac:dyDescent="0.25">
      <c r="A2833" s="281">
        <v>100772</v>
      </c>
      <c r="B2833" s="281" t="s">
        <v>4112</v>
      </c>
      <c r="C2833" s="281" t="s">
        <v>49</v>
      </c>
      <c r="D2833" s="282">
        <v>15.73</v>
      </c>
    </row>
    <row r="2834" spans="1:4" ht="15" x14ac:dyDescent="0.25">
      <c r="A2834" s="281">
        <v>100773</v>
      </c>
      <c r="B2834" s="281" t="s">
        <v>4113</v>
      </c>
      <c r="C2834" s="281" t="s">
        <v>49</v>
      </c>
      <c r="D2834" s="282">
        <v>19.329999999999998</v>
      </c>
    </row>
    <row r="2835" spans="1:4" ht="15" x14ac:dyDescent="0.25">
      <c r="A2835" s="281">
        <v>100774</v>
      </c>
      <c r="B2835" s="281" t="s">
        <v>4114</v>
      </c>
      <c r="C2835" s="281" t="s">
        <v>49</v>
      </c>
      <c r="D2835" s="282">
        <v>11.43</v>
      </c>
    </row>
    <row r="2836" spans="1:4" ht="15" x14ac:dyDescent="0.25">
      <c r="A2836" s="281">
        <v>100775</v>
      </c>
      <c r="B2836" s="281" t="s">
        <v>4115</v>
      </c>
      <c r="C2836" s="281" t="s">
        <v>49</v>
      </c>
      <c r="D2836" s="282">
        <v>12.92</v>
      </c>
    </row>
    <row r="2837" spans="1:4" ht="15" x14ac:dyDescent="0.25">
      <c r="A2837" s="281">
        <v>100776</v>
      </c>
      <c r="B2837" s="281" t="s">
        <v>844</v>
      </c>
      <c r="C2837" s="281" t="s">
        <v>49</v>
      </c>
      <c r="D2837" s="282">
        <v>19.440000000000001</v>
      </c>
    </row>
    <row r="2838" spans="1:4" ht="15" x14ac:dyDescent="0.25">
      <c r="A2838" s="281">
        <v>100777</v>
      </c>
      <c r="B2838" s="281" t="s">
        <v>4116</v>
      </c>
      <c r="C2838" s="281" t="s">
        <v>49</v>
      </c>
      <c r="D2838" s="282">
        <v>11.36</v>
      </c>
    </row>
    <row r="2839" spans="1:4" ht="15" x14ac:dyDescent="0.25">
      <c r="A2839" s="281">
        <v>100778</v>
      </c>
      <c r="B2839" s="281" t="s">
        <v>4117</v>
      </c>
      <c r="C2839" s="281" t="s">
        <v>49</v>
      </c>
      <c r="D2839" s="282">
        <v>12.85</v>
      </c>
    </row>
    <row r="2840" spans="1:4" ht="15" x14ac:dyDescent="0.25">
      <c r="A2840" s="281">
        <v>103795</v>
      </c>
      <c r="B2840" s="281" t="s">
        <v>4118</v>
      </c>
      <c r="C2840" s="281" t="s">
        <v>1804</v>
      </c>
      <c r="D2840" s="282">
        <v>83.48</v>
      </c>
    </row>
    <row r="2841" spans="1:4" ht="15" x14ac:dyDescent="0.25">
      <c r="A2841" s="281">
        <v>103796</v>
      </c>
      <c r="B2841" s="281" t="s">
        <v>4119</v>
      </c>
      <c r="C2841" s="281" t="s">
        <v>1804</v>
      </c>
      <c r="D2841" s="282">
        <v>55.74</v>
      </c>
    </row>
    <row r="2842" spans="1:4" ht="15" x14ac:dyDescent="0.25">
      <c r="A2842" s="281">
        <v>103797</v>
      </c>
      <c r="B2842" s="281" t="s">
        <v>4120</v>
      </c>
      <c r="C2842" s="281" t="s">
        <v>49</v>
      </c>
      <c r="D2842" s="282">
        <v>16.649999999999999</v>
      </c>
    </row>
    <row r="2843" spans="1:4" ht="15" x14ac:dyDescent="0.25">
      <c r="A2843" s="281">
        <v>103798</v>
      </c>
      <c r="B2843" s="281" t="s">
        <v>4121</v>
      </c>
      <c r="C2843" s="281" t="s">
        <v>1822</v>
      </c>
      <c r="D2843" s="282">
        <v>585.94000000000005</v>
      </c>
    </row>
    <row r="2844" spans="1:4" ht="15" x14ac:dyDescent="0.25">
      <c r="A2844" s="281">
        <v>103799</v>
      </c>
      <c r="B2844" s="281" t="s">
        <v>4122</v>
      </c>
      <c r="C2844" s="281" t="s">
        <v>1822</v>
      </c>
      <c r="D2844" s="282">
        <v>379.42</v>
      </c>
    </row>
    <row r="2845" spans="1:4" ht="15" x14ac:dyDescent="0.25">
      <c r="A2845" s="281">
        <v>103800</v>
      </c>
      <c r="B2845" s="281" t="s">
        <v>4123</v>
      </c>
      <c r="C2845" s="281" t="s">
        <v>1822</v>
      </c>
      <c r="D2845" s="282">
        <v>473.83</v>
      </c>
    </row>
    <row r="2846" spans="1:4" ht="15" x14ac:dyDescent="0.25">
      <c r="A2846" s="281">
        <v>103801</v>
      </c>
      <c r="B2846" s="281" t="s">
        <v>4124</v>
      </c>
      <c r="C2846" s="281" t="s">
        <v>1822</v>
      </c>
      <c r="D2846" s="282">
        <v>581.53</v>
      </c>
    </row>
    <row r="2847" spans="1:4" ht="15" x14ac:dyDescent="0.25">
      <c r="A2847" s="281">
        <v>103925</v>
      </c>
      <c r="B2847" s="281" t="s">
        <v>4125</v>
      </c>
      <c r="C2847" s="281" t="s">
        <v>1822</v>
      </c>
      <c r="D2847" s="283">
        <v>1628.19</v>
      </c>
    </row>
    <row r="2848" spans="1:4" ht="15" x14ac:dyDescent="0.25">
      <c r="A2848" s="281">
        <v>103926</v>
      </c>
      <c r="B2848" s="281" t="s">
        <v>4126</v>
      </c>
      <c r="C2848" s="281" t="s">
        <v>1822</v>
      </c>
      <c r="D2848" s="283">
        <v>1304.54</v>
      </c>
    </row>
    <row r="2849" spans="1:4" ht="15" x14ac:dyDescent="0.25">
      <c r="A2849" s="281">
        <v>103928</v>
      </c>
      <c r="B2849" s="281" t="s">
        <v>4127</v>
      </c>
      <c r="C2849" s="281" t="s">
        <v>1822</v>
      </c>
      <c r="D2849" s="282">
        <v>473.83</v>
      </c>
    </row>
    <row r="2850" spans="1:4" ht="15" x14ac:dyDescent="0.25">
      <c r="A2850" s="281">
        <v>103929</v>
      </c>
      <c r="B2850" s="281" t="s">
        <v>4128</v>
      </c>
      <c r="C2850" s="281" t="s">
        <v>1822</v>
      </c>
      <c r="D2850" s="283">
        <v>1138.99</v>
      </c>
    </row>
    <row r="2851" spans="1:4" ht="15" x14ac:dyDescent="0.25">
      <c r="A2851" s="281">
        <v>103930</v>
      </c>
      <c r="B2851" s="281" t="s">
        <v>4129</v>
      </c>
      <c r="C2851" s="281" t="s">
        <v>1822</v>
      </c>
      <c r="D2851" s="282">
        <v>702.48</v>
      </c>
    </row>
    <row r="2852" spans="1:4" ht="15" x14ac:dyDescent="0.25">
      <c r="A2852" s="281">
        <v>103931</v>
      </c>
      <c r="B2852" s="281" t="s">
        <v>4130</v>
      </c>
      <c r="C2852" s="281" t="s">
        <v>1822</v>
      </c>
      <c r="D2852" s="282">
        <v>513.79999999999995</v>
      </c>
    </row>
    <row r="2853" spans="1:4" ht="15" x14ac:dyDescent="0.25">
      <c r="A2853" s="281">
        <v>103932</v>
      </c>
      <c r="B2853" s="281" t="s">
        <v>4131</v>
      </c>
      <c r="C2853" s="281" t="s">
        <v>1822</v>
      </c>
      <c r="D2853" s="282">
        <v>486.16</v>
      </c>
    </row>
    <row r="2854" spans="1:4" ht="15" x14ac:dyDescent="0.25">
      <c r="A2854" s="281">
        <v>103933</v>
      </c>
      <c r="B2854" s="281" t="s">
        <v>4132</v>
      </c>
      <c r="C2854" s="281" t="s">
        <v>1822</v>
      </c>
      <c r="D2854" s="283">
        <v>1457.84</v>
      </c>
    </row>
    <row r="2855" spans="1:4" ht="15" x14ac:dyDescent="0.25">
      <c r="A2855" s="281">
        <v>105041</v>
      </c>
      <c r="B2855" s="281" t="s">
        <v>4133</v>
      </c>
      <c r="C2855" s="281" t="s">
        <v>44</v>
      </c>
      <c r="D2855" s="282">
        <v>53.21</v>
      </c>
    </row>
    <row r="2856" spans="1:4" ht="15" x14ac:dyDescent="0.25">
      <c r="A2856" s="281">
        <v>105042</v>
      </c>
      <c r="B2856" s="281" t="s">
        <v>4134</v>
      </c>
      <c r="C2856" s="281" t="s">
        <v>44</v>
      </c>
      <c r="D2856" s="282">
        <v>61.43</v>
      </c>
    </row>
    <row r="2857" spans="1:4" ht="15" x14ac:dyDescent="0.25">
      <c r="A2857" s="281">
        <v>105045</v>
      </c>
      <c r="B2857" s="281" t="s">
        <v>4135</v>
      </c>
      <c r="C2857" s="281" t="s">
        <v>44</v>
      </c>
      <c r="D2857" s="282">
        <v>60.41</v>
      </c>
    </row>
    <row r="2858" spans="1:4" ht="15" x14ac:dyDescent="0.25">
      <c r="A2858" s="281">
        <v>105046</v>
      </c>
      <c r="B2858" s="281" t="s">
        <v>4136</v>
      </c>
      <c r="C2858" s="281" t="s">
        <v>44</v>
      </c>
      <c r="D2858" s="282">
        <v>50.19</v>
      </c>
    </row>
    <row r="2859" spans="1:4" ht="15" x14ac:dyDescent="0.25">
      <c r="A2859" s="281">
        <v>105050</v>
      </c>
      <c r="B2859" s="281" t="s">
        <v>4137</v>
      </c>
      <c r="C2859" s="281" t="s">
        <v>44</v>
      </c>
      <c r="D2859" s="282">
        <v>177.91</v>
      </c>
    </row>
    <row r="2860" spans="1:4" ht="15" x14ac:dyDescent="0.25">
      <c r="A2860" s="281">
        <v>105053</v>
      </c>
      <c r="B2860" s="281" t="s">
        <v>4138</v>
      </c>
      <c r="C2860" s="281" t="s">
        <v>44</v>
      </c>
      <c r="D2860" s="282">
        <v>166.84</v>
      </c>
    </row>
    <row r="2861" spans="1:4" ht="15" x14ac:dyDescent="0.25">
      <c r="A2861" s="281">
        <v>105056</v>
      </c>
      <c r="B2861" s="281" t="s">
        <v>4139</v>
      </c>
      <c r="C2861" s="281" t="s">
        <v>44</v>
      </c>
      <c r="D2861" s="282">
        <v>243.6</v>
      </c>
    </row>
    <row r="2862" spans="1:4" ht="15" x14ac:dyDescent="0.25">
      <c r="A2862" s="281">
        <v>105058</v>
      </c>
      <c r="B2862" s="281" t="s">
        <v>4140</v>
      </c>
      <c r="C2862" s="281" t="s">
        <v>44</v>
      </c>
      <c r="D2862" s="282">
        <v>233.32</v>
      </c>
    </row>
    <row r="2863" spans="1:4" ht="15" x14ac:dyDescent="0.25">
      <c r="A2863" s="281">
        <v>105061</v>
      </c>
      <c r="B2863" s="281" t="s">
        <v>4141</v>
      </c>
      <c r="C2863" s="281" t="s">
        <v>44</v>
      </c>
      <c r="D2863" s="282">
        <v>103.42</v>
      </c>
    </row>
    <row r="2864" spans="1:4" ht="15" x14ac:dyDescent="0.25">
      <c r="A2864" s="281">
        <v>105064</v>
      </c>
      <c r="B2864" s="281" t="s">
        <v>4142</v>
      </c>
      <c r="C2864" s="281" t="s">
        <v>44</v>
      </c>
      <c r="D2864" s="282">
        <v>88.99</v>
      </c>
    </row>
    <row r="2865" spans="1:4" ht="15" x14ac:dyDescent="0.25">
      <c r="A2865" s="281">
        <v>105068</v>
      </c>
      <c r="B2865" s="281" t="s">
        <v>4143</v>
      </c>
      <c r="C2865" s="281" t="s">
        <v>44</v>
      </c>
      <c r="D2865" s="282">
        <v>173.5</v>
      </c>
    </row>
    <row r="2866" spans="1:4" ht="15" x14ac:dyDescent="0.25">
      <c r="A2866" s="281">
        <v>105071</v>
      </c>
      <c r="B2866" s="281" t="s">
        <v>4144</v>
      </c>
      <c r="C2866" s="281" t="s">
        <v>44</v>
      </c>
      <c r="D2866" s="282">
        <v>159.09</v>
      </c>
    </row>
    <row r="2867" spans="1:4" ht="15" x14ac:dyDescent="0.25">
      <c r="A2867" s="281">
        <v>105074</v>
      </c>
      <c r="B2867" s="281" t="s">
        <v>4145</v>
      </c>
      <c r="C2867" s="281" t="s">
        <v>44</v>
      </c>
      <c r="D2867" s="282">
        <v>271.57</v>
      </c>
    </row>
    <row r="2868" spans="1:4" ht="15" x14ac:dyDescent="0.25">
      <c r="A2868" s="281">
        <v>105077</v>
      </c>
      <c r="B2868" s="281" t="s">
        <v>4146</v>
      </c>
      <c r="C2868" s="281" t="s">
        <v>44</v>
      </c>
      <c r="D2868" s="282">
        <v>257.23</v>
      </c>
    </row>
    <row r="2869" spans="1:4" ht="15" x14ac:dyDescent="0.25">
      <c r="A2869" s="281">
        <v>105080</v>
      </c>
      <c r="B2869" s="281" t="s">
        <v>4147</v>
      </c>
      <c r="C2869" s="281" t="s">
        <v>44</v>
      </c>
      <c r="D2869" s="282">
        <v>68.88</v>
      </c>
    </row>
    <row r="2870" spans="1:4" ht="15" x14ac:dyDescent="0.25">
      <c r="A2870" s="281">
        <v>105081</v>
      </c>
      <c r="B2870" s="281" t="s">
        <v>4148</v>
      </c>
      <c r="C2870" s="281" t="s">
        <v>44</v>
      </c>
      <c r="D2870" s="282">
        <v>79.959999999999994</v>
      </c>
    </row>
    <row r="2871" spans="1:4" ht="15" x14ac:dyDescent="0.25">
      <c r="A2871" s="281">
        <v>105082</v>
      </c>
      <c r="B2871" s="281" t="s">
        <v>4149</v>
      </c>
      <c r="C2871" s="281" t="s">
        <v>44</v>
      </c>
      <c r="D2871" s="282">
        <v>71.87</v>
      </c>
    </row>
    <row r="2872" spans="1:4" ht="15" x14ac:dyDescent="0.25">
      <c r="A2872" s="281">
        <v>105083</v>
      </c>
      <c r="B2872" s="281" t="s">
        <v>4150</v>
      </c>
      <c r="C2872" s="281" t="s">
        <v>44</v>
      </c>
      <c r="D2872" s="282">
        <v>81.319999999999993</v>
      </c>
    </row>
    <row r="2873" spans="1:4" ht="15" x14ac:dyDescent="0.25">
      <c r="A2873" s="281">
        <v>105084</v>
      </c>
      <c r="B2873" s="281" t="s">
        <v>4151</v>
      </c>
      <c r="C2873" s="281" t="s">
        <v>44</v>
      </c>
      <c r="D2873" s="282">
        <v>101.41</v>
      </c>
    </row>
    <row r="2874" spans="1:4" ht="15" x14ac:dyDescent="0.25">
      <c r="A2874" s="281">
        <v>105085</v>
      </c>
      <c r="B2874" s="281" t="s">
        <v>4152</v>
      </c>
      <c r="C2874" s="281" t="s">
        <v>44</v>
      </c>
      <c r="D2874" s="282">
        <v>106.08</v>
      </c>
    </row>
    <row r="2875" spans="1:4" ht="15" x14ac:dyDescent="0.25">
      <c r="A2875" s="281">
        <v>105086</v>
      </c>
      <c r="B2875" s="281" t="s">
        <v>4153</v>
      </c>
      <c r="C2875" s="281" t="s">
        <v>44</v>
      </c>
      <c r="D2875" s="282">
        <v>94.12</v>
      </c>
    </row>
    <row r="2876" spans="1:4" ht="15" x14ac:dyDescent="0.25">
      <c r="A2876" s="281">
        <v>105087</v>
      </c>
      <c r="B2876" s="281" t="s">
        <v>4154</v>
      </c>
      <c r="C2876" s="281" t="s">
        <v>44</v>
      </c>
      <c r="D2876" s="282">
        <v>105.92</v>
      </c>
    </row>
    <row r="2877" spans="1:4" ht="15" x14ac:dyDescent="0.25">
      <c r="A2877" s="281">
        <v>105088</v>
      </c>
      <c r="B2877" s="281" t="s">
        <v>4155</v>
      </c>
      <c r="C2877" s="281" t="s">
        <v>44</v>
      </c>
      <c r="D2877" s="282">
        <v>192.96</v>
      </c>
    </row>
    <row r="2878" spans="1:4" ht="15" x14ac:dyDescent="0.25">
      <c r="A2878" s="281">
        <v>105089</v>
      </c>
      <c r="B2878" s="281" t="s">
        <v>4156</v>
      </c>
      <c r="C2878" s="281" t="s">
        <v>44</v>
      </c>
      <c r="D2878" s="282">
        <v>177.96</v>
      </c>
    </row>
    <row r="2879" spans="1:4" ht="15" x14ac:dyDescent="0.25">
      <c r="A2879" s="281">
        <v>105090</v>
      </c>
      <c r="B2879" s="281" t="s">
        <v>4157</v>
      </c>
      <c r="C2879" s="281" t="s">
        <v>1804</v>
      </c>
      <c r="D2879" s="282">
        <v>446.62</v>
      </c>
    </row>
    <row r="2880" spans="1:4" ht="15" x14ac:dyDescent="0.25">
      <c r="A2880" s="281">
        <v>105091</v>
      </c>
      <c r="B2880" s="281" t="s">
        <v>4158</v>
      </c>
      <c r="C2880" s="281" t="s">
        <v>44</v>
      </c>
      <c r="D2880" s="282">
        <v>140.69999999999999</v>
      </c>
    </row>
    <row r="2881" spans="1:4" ht="15" x14ac:dyDescent="0.25">
      <c r="A2881" s="281">
        <v>105092</v>
      </c>
      <c r="B2881" s="281" t="s">
        <v>4159</v>
      </c>
      <c r="C2881" s="281" t="s">
        <v>44</v>
      </c>
      <c r="D2881" s="282">
        <v>153.21</v>
      </c>
    </row>
    <row r="2882" spans="1:4" ht="15" x14ac:dyDescent="0.25">
      <c r="A2882" s="281">
        <v>105093</v>
      </c>
      <c r="B2882" s="281" t="s">
        <v>4160</v>
      </c>
      <c r="C2882" s="281" t="s">
        <v>44</v>
      </c>
      <c r="D2882" s="282">
        <v>155.44</v>
      </c>
    </row>
    <row r="2883" spans="1:4" ht="15" x14ac:dyDescent="0.25">
      <c r="A2883" s="281">
        <v>105095</v>
      </c>
      <c r="B2883" s="281" t="s">
        <v>4161</v>
      </c>
      <c r="C2883" s="281" t="s">
        <v>44</v>
      </c>
      <c r="D2883" s="282">
        <v>88.7</v>
      </c>
    </row>
    <row r="2884" spans="1:4" ht="15" x14ac:dyDescent="0.25">
      <c r="A2884" s="281">
        <v>105098</v>
      </c>
      <c r="B2884" s="281" t="s">
        <v>4162</v>
      </c>
      <c r="C2884" s="281" t="s">
        <v>44</v>
      </c>
      <c r="D2884" s="282">
        <v>77.489999999999995</v>
      </c>
    </row>
    <row r="2885" spans="1:4" ht="15" x14ac:dyDescent="0.25">
      <c r="A2885" s="281">
        <v>105099</v>
      </c>
      <c r="B2885" s="281" t="s">
        <v>4163</v>
      </c>
      <c r="C2885" s="281" t="s">
        <v>44</v>
      </c>
      <c r="D2885" s="282">
        <v>78.72</v>
      </c>
    </row>
    <row r="2886" spans="1:4" ht="15" x14ac:dyDescent="0.25">
      <c r="A2886" s="281">
        <v>105100</v>
      </c>
      <c r="B2886" s="281" t="s">
        <v>4164</v>
      </c>
      <c r="C2886" s="281" t="s">
        <v>44</v>
      </c>
      <c r="D2886" s="282">
        <v>109.08</v>
      </c>
    </row>
    <row r="2887" spans="1:4" ht="15" x14ac:dyDescent="0.25">
      <c r="A2887" s="281">
        <v>105101</v>
      </c>
      <c r="B2887" s="281" t="s">
        <v>4165</v>
      </c>
      <c r="C2887" s="281" t="s">
        <v>44</v>
      </c>
      <c r="D2887" s="282">
        <v>204.73</v>
      </c>
    </row>
    <row r="2888" spans="1:4" ht="15" x14ac:dyDescent="0.25">
      <c r="A2888" s="281">
        <v>105102</v>
      </c>
      <c r="B2888" s="281" t="s">
        <v>4166</v>
      </c>
      <c r="C2888" s="281" t="s">
        <v>44</v>
      </c>
      <c r="D2888" s="282">
        <v>278.81</v>
      </c>
    </row>
    <row r="2889" spans="1:4" ht="15" x14ac:dyDescent="0.25">
      <c r="A2889" s="281">
        <v>98562</v>
      </c>
      <c r="B2889" s="281" t="s">
        <v>4167</v>
      </c>
      <c r="C2889" s="281" t="s">
        <v>1804</v>
      </c>
      <c r="D2889" s="282">
        <v>50.32</v>
      </c>
    </row>
    <row r="2890" spans="1:4" ht="15" x14ac:dyDescent="0.25">
      <c r="A2890" s="281">
        <v>98555</v>
      </c>
      <c r="B2890" s="281" t="s">
        <v>1215</v>
      </c>
      <c r="C2890" s="281" t="s">
        <v>1804</v>
      </c>
      <c r="D2890" s="282">
        <v>33.979999999999997</v>
      </c>
    </row>
    <row r="2891" spans="1:4" ht="15" x14ac:dyDescent="0.25">
      <c r="A2891" s="281">
        <v>98556</v>
      </c>
      <c r="B2891" s="281" t="s">
        <v>4168</v>
      </c>
      <c r="C2891" s="281" t="s">
        <v>1804</v>
      </c>
      <c r="D2891" s="282">
        <v>62.84</v>
      </c>
    </row>
    <row r="2892" spans="1:4" ht="15" x14ac:dyDescent="0.25">
      <c r="A2892" s="281">
        <v>98558</v>
      </c>
      <c r="B2892" s="281" t="s">
        <v>4169</v>
      </c>
      <c r="C2892" s="281" t="s">
        <v>39</v>
      </c>
      <c r="D2892" s="282">
        <v>10.36</v>
      </c>
    </row>
    <row r="2893" spans="1:4" ht="15" x14ac:dyDescent="0.25">
      <c r="A2893" s="281">
        <v>98559</v>
      </c>
      <c r="B2893" s="281" t="s">
        <v>4170</v>
      </c>
      <c r="C2893" s="281" t="s">
        <v>44</v>
      </c>
      <c r="D2893" s="282">
        <v>5.45</v>
      </c>
    </row>
    <row r="2894" spans="1:4" ht="15" x14ac:dyDescent="0.25">
      <c r="A2894" s="281">
        <v>98546</v>
      </c>
      <c r="B2894" s="281" t="s">
        <v>4171</v>
      </c>
      <c r="C2894" s="281" t="s">
        <v>1804</v>
      </c>
      <c r="D2894" s="282">
        <v>134.16</v>
      </c>
    </row>
    <row r="2895" spans="1:4" ht="15" x14ac:dyDescent="0.25">
      <c r="A2895" s="281">
        <v>98547</v>
      </c>
      <c r="B2895" s="281" t="s">
        <v>4172</v>
      </c>
      <c r="C2895" s="281" t="s">
        <v>1804</v>
      </c>
      <c r="D2895" s="282">
        <v>225.98</v>
      </c>
    </row>
    <row r="2896" spans="1:4" ht="15" x14ac:dyDescent="0.25">
      <c r="A2896" s="281">
        <v>98553</v>
      </c>
      <c r="B2896" s="281" t="s">
        <v>4173</v>
      </c>
      <c r="C2896" s="281" t="s">
        <v>1804</v>
      </c>
      <c r="D2896" s="282">
        <v>182.02</v>
      </c>
    </row>
    <row r="2897" spans="1:4" ht="15" x14ac:dyDescent="0.25">
      <c r="A2897" s="281">
        <v>98554</v>
      </c>
      <c r="B2897" s="281" t="s">
        <v>4174</v>
      </c>
      <c r="C2897" s="281" t="s">
        <v>1804</v>
      </c>
      <c r="D2897" s="282">
        <v>50.08</v>
      </c>
    </row>
    <row r="2898" spans="1:4" ht="15" x14ac:dyDescent="0.25">
      <c r="A2898" s="281">
        <v>98557</v>
      </c>
      <c r="B2898" s="281" t="s">
        <v>52</v>
      </c>
      <c r="C2898" s="281" t="s">
        <v>1804</v>
      </c>
      <c r="D2898" s="282">
        <v>46.32</v>
      </c>
    </row>
    <row r="2899" spans="1:4" ht="15" x14ac:dyDescent="0.25">
      <c r="A2899" s="281">
        <v>98563</v>
      </c>
      <c r="B2899" s="281" t="s">
        <v>4175</v>
      </c>
      <c r="C2899" s="281" t="s">
        <v>1804</v>
      </c>
      <c r="D2899" s="282">
        <v>37.5</v>
      </c>
    </row>
    <row r="2900" spans="1:4" ht="15" x14ac:dyDescent="0.25">
      <c r="A2900" s="281">
        <v>98564</v>
      </c>
      <c r="B2900" s="281" t="s">
        <v>4176</v>
      </c>
      <c r="C2900" s="281" t="s">
        <v>1804</v>
      </c>
      <c r="D2900" s="282">
        <v>50.34</v>
      </c>
    </row>
    <row r="2901" spans="1:4" ht="15" x14ac:dyDescent="0.25">
      <c r="A2901" s="281">
        <v>98565</v>
      </c>
      <c r="B2901" s="281" t="s">
        <v>4177</v>
      </c>
      <c r="C2901" s="281" t="s">
        <v>1804</v>
      </c>
      <c r="D2901" s="282">
        <v>53.53</v>
      </c>
    </row>
    <row r="2902" spans="1:4" ht="15" x14ac:dyDescent="0.25">
      <c r="A2902" s="281">
        <v>98566</v>
      </c>
      <c r="B2902" s="281" t="s">
        <v>4178</v>
      </c>
      <c r="C2902" s="281" t="s">
        <v>1804</v>
      </c>
      <c r="D2902" s="282">
        <v>66.37</v>
      </c>
    </row>
    <row r="2903" spans="1:4" ht="15" x14ac:dyDescent="0.25">
      <c r="A2903" s="281">
        <v>98567</v>
      </c>
      <c r="B2903" s="281" t="s">
        <v>4179</v>
      </c>
      <c r="C2903" s="281" t="s">
        <v>1804</v>
      </c>
      <c r="D2903" s="282">
        <v>68.81</v>
      </c>
    </row>
    <row r="2904" spans="1:4" ht="15" x14ac:dyDescent="0.25">
      <c r="A2904" s="281">
        <v>98568</v>
      </c>
      <c r="B2904" s="281" t="s">
        <v>4180</v>
      </c>
      <c r="C2904" s="281" t="s">
        <v>1804</v>
      </c>
      <c r="D2904" s="282">
        <v>81.650000000000006</v>
      </c>
    </row>
    <row r="2905" spans="1:4" ht="15" x14ac:dyDescent="0.25">
      <c r="A2905" s="281">
        <v>98569</v>
      </c>
      <c r="B2905" s="281" t="s">
        <v>4181</v>
      </c>
      <c r="C2905" s="281" t="s">
        <v>1804</v>
      </c>
      <c r="D2905" s="282">
        <v>84.83</v>
      </c>
    </row>
    <row r="2906" spans="1:4" ht="15" x14ac:dyDescent="0.25">
      <c r="A2906" s="281">
        <v>98570</v>
      </c>
      <c r="B2906" s="281" t="s">
        <v>4182</v>
      </c>
      <c r="C2906" s="281" t="s">
        <v>1804</v>
      </c>
      <c r="D2906" s="282">
        <v>97.67</v>
      </c>
    </row>
    <row r="2907" spans="1:4" ht="15" x14ac:dyDescent="0.25">
      <c r="A2907" s="281">
        <v>98571</v>
      </c>
      <c r="B2907" s="281" t="s">
        <v>4183</v>
      </c>
      <c r="C2907" s="281" t="s">
        <v>1804</v>
      </c>
      <c r="D2907" s="282">
        <v>44.65</v>
      </c>
    </row>
    <row r="2908" spans="1:4" ht="15" x14ac:dyDescent="0.25">
      <c r="A2908" s="281">
        <v>98572</v>
      </c>
      <c r="B2908" s="281" t="s">
        <v>4184</v>
      </c>
      <c r="C2908" s="281" t="s">
        <v>1804</v>
      </c>
      <c r="D2908" s="282">
        <v>54.78</v>
      </c>
    </row>
    <row r="2909" spans="1:4" ht="15" x14ac:dyDescent="0.25">
      <c r="A2909" s="281">
        <v>98573</v>
      </c>
      <c r="B2909" s="281" t="s">
        <v>4185</v>
      </c>
      <c r="C2909" s="281" t="s">
        <v>1804</v>
      </c>
      <c r="D2909" s="282">
        <v>67</v>
      </c>
    </row>
    <row r="2910" spans="1:4" ht="15" x14ac:dyDescent="0.25">
      <c r="A2910" s="281">
        <v>91831</v>
      </c>
      <c r="B2910" s="281" t="s">
        <v>4186</v>
      </c>
      <c r="C2910" s="281" t="s">
        <v>44</v>
      </c>
      <c r="D2910" s="282">
        <v>19.190000000000001</v>
      </c>
    </row>
    <row r="2911" spans="1:4" ht="15" x14ac:dyDescent="0.25">
      <c r="A2911" s="281">
        <v>91833</v>
      </c>
      <c r="B2911" s="281" t="s">
        <v>4187</v>
      </c>
      <c r="C2911" s="281" t="s">
        <v>44</v>
      </c>
      <c r="D2911" s="282">
        <v>19.7</v>
      </c>
    </row>
    <row r="2912" spans="1:4" ht="15" x14ac:dyDescent="0.25">
      <c r="A2912" s="281">
        <v>91834</v>
      </c>
      <c r="B2912" s="281" t="s">
        <v>4188</v>
      </c>
      <c r="C2912" s="281" t="s">
        <v>44</v>
      </c>
      <c r="D2912" s="282">
        <v>20.100000000000001</v>
      </c>
    </row>
    <row r="2913" spans="1:4" ht="15" x14ac:dyDescent="0.25">
      <c r="A2913" s="281">
        <v>91835</v>
      </c>
      <c r="B2913" s="281" t="s">
        <v>4189</v>
      </c>
      <c r="C2913" s="281" t="s">
        <v>44</v>
      </c>
      <c r="D2913" s="282">
        <v>21.4</v>
      </c>
    </row>
    <row r="2914" spans="1:4" ht="15" x14ac:dyDescent="0.25">
      <c r="A2914" s="281">
        <v>91836</v>
      </c>
      <c r="B2914" s="281" t="s">
        <v>4190</v>
      </c>
      <c r="C2914" s="281" t="s">
        <v>44</v>
      </c>
      <c r="D2914" s="282">
        <v>22.8</v>
      </c>
    </row>
    <row r="2915" spans="1:4" ht="15" x14ac:dyDescent="0.25">
      <c r="A2915" s="281">
        <v>91837</v>
      </c>
      <c r="B2915" s="281" t="s">
        <v>4191</v>
      </c>
      <c r="C2915" s="281" t="s">
        <v>44</v>
      </c>
      <c r="D2915" s="282">
        <v>25.83</v>
      </c>
    </row>
    <row r="2916" spans="1:4" ht="15" x14ac:dyDescent="0.25">
      <c r="A2916" s="281">
        <v>91839</v>
      </c>
      <c r="B2916" s="281" t="s">
        <v>4192</v>
      </c>
      <c r="C2916" s="281" t="s">
        <v>44</v>
      </c>
      <c r="D2916" s="282">
        <v>21.92</v>
      </c>
    </row>
    <row r="2917" spans="1:4" ht="15" x14ac:dyDescent="0.25">
      <c r="A2917" s="281">
        <v>91840</v>
      </c>
      <c r="B2917" s="281" t="s">
        <v>4193</v>
      </c>
      <c r="C2917" s="281" t="s">
        <v>44</v>
      </c>
      <c r="D2917" s="282">
        <v>24.84</v>
      </c>
    </row>
    <row r="2918" spans="1:4" ht="15" x14ac:dyDescent="0.25">
      <c r="A2918" s="281">
        <v>91841</v>
      </c>
      <c r="B2918" s="281" t="s">
        <v>4194</v>
      </c>
      <c r="C2918" s="281" t="s">
        <v>44</v>
      </c>
      <c r="D2918" s="282">
        <v>24.06</v>
      </c>
    </row>
    <row r="2919" spans="1:4" ht="15" x14ac:dyDescent="0.25">
      <c r="A2919" s="281">
        <v>91843</v>
      </c>
      <c r="B2919" s="281" t="s">
        <v>4195</v>
      </c>
      <c r="C2919" s="281" t="s">
        <v>44</v>
      </c>
      <c r="D2919" s="282">
        <v>6.85</v>
      </c>
    </row>
    <row r="2920" spans="1:4" ht="15" x14ac:dyDescent="0.25">
      <c r="A2920" s="281">
        <v>91845</v>
      </c>
      <c r="B2920" s="281" t="s">
        <v>4196</v>
      </c>
      <c r="C2920" s="281" t="s">
        <v>44</v>
      </c>
      <c r="D2920" s="282">
        <v>8.5</v>
      </c>
    </row>
    <row r="2921" spans="1:4" ht="15" x14ac:dyDescent="0.25">
      <c r="A2921" s="281">
        <v>91847</v>
      </c>
      <c r="B2921" s="281" t="s">
        <v>4197</v>
      </c>
      <c r="C2921" s="281" t="s">
        <v>44</v>
      </c>
      <c r="D2921" s="282">
        <v>12.98</v>
      </c>
    </row>
    <row r="2922" spans="1:4" ht="15" x14ac:dyDescent="0.25">
      <c r="A2922" s="281">
        <v>91849</v>
      </c>
      <c r="B2922" s="281" t="s">
        <v>4198</v>
      </c>
      <c r="C2922" s="281" t="s">
        <v>44</v>
      </c>
      <c r="D2922" s="282">
        <v>9.07</v>
      </c>
    </row>
    <row r="2923" spans="1:4" ht="15" x14ac:dyDescent="0.25">
      <c r="A2923" s="281">
        <v>91850</v>
      </c>
      <c r="B2923" s="281" t="s">
        <v>4199</v>
      </c>
      <c r="C2923" s="281" t="s">
        <v>44</v>
      </c>
      <c r="D2923" s="282">
        <v>11.94</v>
      </c>
    </row>
    <row r="2924" spans="1:4" ht="15" x14ac:dyDescent="0.25">
      <c r="A2924" s="281">
        <v>91851</v>
      </c>
      <c r="B2924" s="281" t="s">
        <v>4200</v>
      </c>
      <c r="C2924" s="281" t="s">
        <v>44</v>
      </c>
      <c r="D2924" s="282">
        <v>11.16</v>
      </c>
    </row>
    <row r="2925" spans="1:4" ht="15" x14ac:dyDescent="0.25">
      <c r="A2925" s="281">
        <v>91852</v>
      </c>
      <c r="B2925" s="281" t="s">
        <v>4201</v>
      </c>
      <c r="C2925" s="281" t="s">
        <v>44</v>
      </c>
      <c r="D2925" s="282">
        <v>10.32</v>
      </c>
    </row>
    <row r="2926" spans="1:4" ht="15" x14ac:dyDescent="0.25">
      <c r="A2926" s="281">
        <v>91853</v>
      </c>
      <c r="B2926" s="281" t="s">
        <v>4202</v>
      </c>
      <c r="C2926" s="281" t="s">
        <v>44</v>
      </c>
      <c r="D2926" s="282">
        <v>10.79</v>
      </c>
    </row>
    <row r="2927" spans="1:4" ht="15" x14ac:dyDescent="0.25">
      <c r="A2927" s="281">
        <v>91854</v>
      </c>
      <c r="B2927" s="281" t="s">
        <v>4203</v>
      </c>
      <c r="C2927" s="281" t="s">
        <v>44</v>
      </c>
      <c r="D2927" s="282">
        <v>11.16</v>
      </c>
    </row>
    <row r="2928" spans="1:4" ht="15" x14ac:dyDescent="0.25">
      <c r="A2928" s="281">
        <v>91855</v>
      </c>
      <c r="B2928" s="281" t="s">
        <v>4204</v>
      </c>
      <c r="C2928" s="281" t="s">
        <v>44</v>
      </c>
      <c r="D2928" s="282">
        <v>12.36</v>
      </c>
    </row>
    <row r="2929" spans="1:4" ht="15" x14ac:dyDescent="0.25">
      <c r="A2929" s="281">
        <v>91856</v>
      </c>
      <c r="B2929" s="281" t="s">
        <v>4205</v>
      </c>
      <c r="C2929" s="281" t="s">
        <v>44</v>
      </c>
      <c r="D2929" s="282">
        <v>13.78</v>
      </c>
    </row>
    <row r="2930" spans="1:4" ht="15" x14ac:dyDescent="0.25">
      <c r="A2930" s="281">
        <v>91857</v>
      </c>
      <c r="B2930" s="281" t="s">
        <v>4206</v>
      </c>
      <c r="C2930" s="281" t="s">
        <v>44</v>
      </c>
      <c r="D2930" s="282">
        <v>16.579999999999998</v>
      </c>
    </row>
    <row r="2931" spans="1:4" ht="15" x14ac:dyDescent="0.25">
      <c r="A2931" s="281">
        <v>91859</v>
      </c>
      <c r="B2931" s="281" t="s">
        <v>4207</v>
      </c>
      <c r="C2931" s="281" t="s">
        <v>44</v>
      </c>
      <c r="D2931" s="282">
        <v>12.97</v>
      </c>
    </row>
    <row r="2932" spans="1:4" ht="15" x14ac:dyDescent="0.25">
      <c r="A2932" s="281">
        <v>91860</v>
      </c>
      <c r="B2932" s="281" t="s">
        <v>4208</v>
      </c>
      <c r="C2932" s="281" t="s">
        <v>44</v>
      </c>
      <c r="D2932" s="282">
        <v>15.69</v>
      </c>
    </row>
    <row r="2933" spans="1:4" ht="15" x14ac:dyDescent="0.25">
      <c r="A2933" s="281">
        <v>91861</v>
      </c>
      <c r="B2933" s="281" t="s">
        <v>4209</v>
      </c>
      <c r="C2933" s="281" t="s">
        <v>44</v>
      </c>
      <c r="D2933" s="282">
        <v>14.97</v>
      </c>
    </row>
    <row r="2934" spans="1:4" ht="15" x14ac:dyDescent="0.25">
      <c r="A2934" s="281">
        <v>91862</v>
      </c>
      <c r="B2934" s="281" t="s">
        <v>4210</v>
      </c>
      <c r="C2934" s="281" t="s">
        <v>44</v>
      </c>
      <c r="D2934" s="282">
        <v>10.45</v>
      </c>
    </row>
    <row r="2935" spans="1:4" ht="15" x14ac:dyDescent="0.25">
      <c r="A2935" s="281">
        <v>91863</v>
      </c>
      <c r="B2935" s="281" t="s">
        <v>4211</v>
      </c>
      <c r="C2935" s="281" t="s">
        <v>44</v>
      </c>
      <c r="D2935" s="282">
        <v>12.24</v>
      </c>
    </row>
    <row r="2936" spans="1:4" ht="15" x14ac:dyDescent="0.25">
      <c r="A2936" s="281">
        <v>91864</v>
      </c>
      <c r="B2936" s="281" t="s">
        <v>4212</v>
      </c>
      <c r="C2936" s="281" t="s">
        <v>44</v>
      </c>
      <c r="D2936" s="282">
        <v>16.010000000000002</v>
      </c>
    </row>
    <row r="2937" spans="1:4" ht="15" x14ac:dyDescent="0.25">
      <c r="A2937" s="281">
        <v>91865</v>
      </c>
      <c r="B2937" s="281" t="s">
        <v>569</v>
      </c>
      <c r="C2937" s="281" t="s">
        <v>44</v>
      </c>
      <c r="D2937" s="282">
        <v>19.79</v>
      </c>
    </row>
    <row r="2938" spans="1:4" ht="15" x14ac:dyDescent="0.25">
      <c r="A2938" s="281">
        <v>91866</v>
      </c>
      <c r="B2938" s="281" t="s">
        <v>4213</v>
      </c>
      <c r="C2938" s="281" t="s">
        <v>44</v>
      </c>
      <c r="D2938" s="282">
        <v>8.82</v>
      </c>
    </row>
    <row r="2939" spans="1:4" ht="15" x14ac:dyDescent="0.25">
      <c r="A2939" s="281">
        <v>91867</v>
      </c>
      <c r="B2939" s="281" t="s">
        <v>4214</v>
      </c>
      <c r="C2939" s="281" t="s">
        <v>44</v>
      </c>
      <c r="D2939" s="282">
        <v>10.6</v>
      </c>
    </row>
    <row r="2940" spans="1:4" ht="15" x14ac:dyDescent="0.25">
      <c r="A2940" s="281">
        <v>91868</v>
      </c>
      <c r="B2940" s="281" t="s">
        <v>4215</v>
      </c>
      <c r="C2940" s="281" t="s">
        <v>44</v>
      </c>
      <c r="D2940" s="282">
        <v>14.38</v>
      </c>
    </row>
    <row r="2941" spans="1:4" ht="15" x14ac:dyDescent="0.25">
      <c r="A2941" s="281">
        <v>91869</v>
      </c>
      <c r="B2941" s="281" t="s">
        <v>4216</v>
      </c>
      <c r="C2941" s="281" t="s">
        <v>44</v>
      </c>
      <c r="D2941" s="282">
        <v>18.12</v>
      </c>
    </row>
    <row r="2942" spans="1:4" ht="15" x14ac:dyDescent="0.25">
      <c r="A2942" s="281">
        <v>91870</v>
      </c>
      <c r="B2942" s="281" t="s">
        <v>4217</v>
      </c>
      <c r="C2942" s="281" t="s">
        <v>44</v>
      </c>
      <c r="D2942" s="282">
        <v>14.29</v>
      </c>
    </row>
    <row r="2943" spans="1:4" ht="15" x14ac:dyDescent="0.25">
      <c r="A2943" s="281">
        <v>91871</v>
      </c>
      <c r="B2943" s="281" t="s">
        <v>4218</v>
      </c>
      <c r="C2943" s="281" t="s">
        <v>44</v>
      </c>
      <c r="D2943" s="282">
        <v>16.079999999999998</v>
      </c>
    </row>
    <row r="2944" spans="1:4" ht="15" x14ac:dyDescent="0.25">
      <c r="A2944" s="281">
        <v>91872</v>
      </c>
      <c r="B2944" s="281" t="s">
        <v>4219</v>
      </c>
      <c r="C2944" s="281" t="s">
        <v>44</v>
      </c>
      <c r="D2944" s="282">
        <v>19.850000000000001</v>
      </c>
    </row>
    <row r="2945" spans="1:4" ht="15" x14ac:dyDescent="0.25">
      <c r="A2945" s="281">
        <v>91873</v>
      </c>
      <c r="B2945" s="281" t="s">
        <v>4220</v>
      </c>
      <c r="C2945" s="281" t="s">
        <v>44</v>
      </c>
      <c r="D2945" s="282">
        <v>23.58</v>
      </c>
    </row>
    <row r="2946" spans="1:4" ht="15" x14ac:dyDescent="0.25">
      <c r="A2946" s="281">
        <v>93008</v>
      </c>
      <c r="B2946" s="281" t="s">
        <v>568</v>
      </c>
      <c r="C2946" s="281" t="s">
        <v>44</v>
      </c>
      <c r="D2946" s="282">
        <v>18.190000000000001</v>
      </c>
    </row>
    <row r="2947" spans="1:4" ht="15" x14ac:dyDescent="0.25">
      <c r="A2947" s="281">
        <v>93009</v>
      </c>
      <c r="B2947" s="281" t="s">
        <v>570</v>
      </c>
      <c r="C2947" s="281" t="s">
        <v>44</v>
      </c>
      <c r="D2947" s="282">
        <v>26.15</v>
      </c>
    </row>
    <row r="2948" spans="1:4" ht="15" x14ac:dyDescent="0.25">
      <c r="A2948" s="281">
        <v>93010</v>
      </c>
      <c r="B2948" s="281" t="s">
        <v>4221</v>
      </c>
      <c r="C2948" s="281" t="s">
        <v>44</v>
      </c>
      <c r="D2948" s="282">
        <v>35.9</v>
      </c>
    </row>
    <row r="2949" spans="1:4" ht="15" x14ac:dyDescent="0.25">
      <c r="A2949" s="281">
        <v>93011</v>
      </c>
      <c r="B2949" s="281" t="s">
        <v>4222</v>
      </c>
      <c r="C2949" s="281" t="s">
        <v>44</v>
      </c>
      <c r="D2949" s="282">
        <v>43.53</v>
      </c>
    </row>
    <row r="2950" spans="1:4" ht="15" x14ac:dyDescent="0.25">
      <c r="A2950" s="281">
        <v>93012</v>
      </c>
      <c r="B2950" s="281" t="s">
        <v>4223</v>
      </c>
      <c r="C2950" s="281" t="s">
        <v>44</v>
      </c>
      <c r="D2950" s="282">
        <v>64.87</v>
      </c>
    </row>
    <row r="2951" spans="1:4" ht="15" x14ac:dyDescent="0.25">
      <c r="A2951" s="281">
        <v>95726</v>
      </c>
      <c r="B2951" s="281" t="s">
        <v>4224</v>
      </c>
      <c r="C2951" s="281" t="s">
        <v>44</v>
      </c>
      <c r="D2951" s="282">
        <v>17.940000000000001</v>
      </c>
    </row>
    <row r="2952" spans="1:4" ht="15" x14ac:dyDescent="0.25">
      <c r="A2952" s="281">
        <v>95727</v>
      </c>
      <c r="B2952" s="281" t="s">
        <v>4225</v>
      </c>
      <c r="C2952" s="281" t="s">
        <v>44</v>
      </c>
      <c r="D2952" s="282">
        <v>22.32</v>
      </c>
    </row>
    <row r="2953" spans="1:4" ht="15" x14ac:dyDescent="0.25">
      <c r="A2953" s="281">
        <v>95728</v>
      </c>
      <c r="B2953" s="281" t="s">
        <v>4226</v>
      </c>
      <c r="C2953" s="281" t="s">
        <v>44</v>
      </c>
      <c r="D2953" s="282">
        <v>29.13</v>
      </c>
    </row>
    <row r="2954" spans="1:4" ht="15" x14ac:dyDescent="0.25">
      <c r="A2954" s="281">
        <v>97667</v>
      </c>
      <c r="B2954" s="281" t="s">
        <v>4227</v>
      </c>
      <c r="C2954" s="281" t="s">
        <v>44</v>
      </c>
      <c r="D2954" s="282">
        <v>10.28</v>
      </c>
    </row>
    <row r="2955" spans="1:4" ht="15" x14ac:dyDescent="0.25">
      <c r="A2955" s="281">
        <v>97668</v>
      </c>
      <c r="B2955" s="281" t="s">
        <v>4228</v>
      </c>
      <c r="C2955" s="281" t="s">
        <v>44</v>
      </c>
      <c r="D2955" s="282">
        <v>14.63</v>
      </c>
    </row>
    <row r="2956" spans="1:4" ht="15" x14ac:dyDescent="0.25">
      <c r="A2956" s="281">
        <v>97669</v>
      </c>
      <c r="B2956" s="281" t="s">
        <v>4229</v>
      </c>
      <c r="C2956" s="281" t="s">
        <v>44</v>
      </c>
      <c r="D2956" s="282">
        <v>21.73</v>
      </c>
    </row>
    <row r="2957" spans="1:4" ht="15" x14ac:dyDescent="0.25">
      <c r="A2957" s="281">
        <v>97670</v>
      </c>
      <c r="B2957" s="281" t="s">
        <v>4230</v>
      </c>
      <c r="C2957" s="281" t="s">
        <v>44</v>
      </c>
      <c r="D2957" s="282">
        <v>27.74</v>
      </c>
    </row>
    <row r="2958" spans="1:4" ht="15" x14ac:dyDescent="0.25">
      <c r="A2958" s="281">
        <v>91874</v>
      </c>
      <c r="B2958" s="281" t="s">
        <v>4231</v>
      </c>
      <c r="C2958" s="281" t="s">
        <v>39</v>
      </c>
      <c r="D2958" s="282">
        <v>8.74</v>
      </c>
    </row>
    <row r="2959" spans="1:4" ht="15" x14ac:dyDescent="0.25">
      <c r="A2959" s="281">
        <v>91875</v>
      </c>
      <c r="B2959" s="281" t="s">
        <v>4232</v>
      </c>
      <c r="C2959" s="281" t="s">
        <v>39</v>
      </c>
      <c r="D2959" s="282">
        <v>10.14</v>
      </c>
    </row>
    <row r="2960" spans="1:4" ht="15" x14ac:dyDescent="0.25">
      <c r="A2960" s="281">
        <v>91876</v>
      </c>
      <c r="B2960" s="281" t="s">
        <v>4233</v>
      </c>
      <c r="C2960" s="281" t="s">
        <v>39</v>
      </c>
      <c r="D2960" s="282">
        <v>12.09</v>
      </c>
    </row>
    <row r="2961" spans="1:4" ht="15" x14ac:dyDescent="0.25">
      <c r="A2961" s="281">
        <v>91877</v>
      </c>
      <c r="B2961" s="281" t="s">
        <v>4234</v>
      </c>
      <c r="C2961" s="281" t="s">
        <v>39</v>
      </c>
      <c r="D2961" s="282">
        <v>14.64</v>
      </c>
    </row>
    <row r="2962" spans="1:4" ht="15" x14ac:dyDescent="0.25">
      <c r="A2962" s="281">
        <v>91878</v>
      </c>
      <c r="B2962" s="281" t="s">
        <v>4235</v>
      </c>
      <c r="C2962" s="281" t="s">
        <v>39</v>
      </c>
      <c r="D2962" s="282">
        <v>6.81</v>
      </c>
    </row>
    <row r="2963" spans="1:4" ht="15" x14ac:dyDescent="0.25">
      <c r="A2963" s="281">
        <v>91879</v>
      </c>
      <c r="B2963" s="281" t="s">
        <v>4236</v>
      </c>
      <c r="C2963" s="281" t="s">
        <v>39</v>
      </c>
      <c r="D2963" s="282">
        <v>8.2200000000000006</v>
      </c>
    </row>
    <row r="2964" spans="1:4" ht="15" x14ac:dyDescent="0.25">
      <c r="A2964" s="281">
        <v>91880</v>
      </c>
      <c r="B2964" s="281" t="s">
        <v>4237</v>
      </c>
      <c r="C2964" s="281" t="s">
        <v>39</v>
      </c>
      <c r="D2964" s="282">
        <v>10.17</v>
      </c>
    </row>
    <row r="2965" spans="1:4" ht="15" x14ac:dyDescent="0.25">
      <c r="A2965" s="281">
        <v>91881</v>
      </c>
      <c r="B2965" s="281" t="s">
        <v>4238</v>
      </c>
      <c r="C2965" s="281" t="s">
        <v>39</v>
      </c>
      <c r="D2965" s="282">
        <v>12.72</v>
      </c>
    </row>
    <row r="2966" spans="1:4" ht="15" x14ac:dyDescent="0.25">
      <c r="A2966" s="281">
        <v>91882</v>
      </c>
      <c r="B2966" s="281" t="s">
        <v>4239</v>
      </c>
      <c r="C2966" s="281" t="s">
        <v>39</v>
      </c>
      <c r="D2966" s="282">
        <v>12.72</v>
      </c>
    </row>
    <row r="2967" spans="1:4" ht="15" x14ac:dyDescent="0.25">
      <c r="A2967" s="281">
        <v>91884</v>
      </c>
      <c r="B2967" s="281" t="s">
        <v>4240</v>
      </c>
      <c r="C2967" s="281" t="s">
        <v>39</v>
      </c>
      <c r="D2967" s="282">
        <v>14.12</v>
      </c>
    </row>
    <row r="2968" spans="1:4" ht="15" x14ac:dyDescent="0.25">
      <c r="A2968" s="281">
        <v>91885</v>
      </c>
      <c r="B2968" s="281" t="s">
        <v>4241</v>
      </c>
      <c r="C2968" s="281" t="s">
        <v>39</v>
      </c>
      <c r="D2968" s="282">
        <v>16.010000000000002</v>
      </c>
    </row>
    <row r="2969" spans="1:4" ht="15" x14ac:dyDescent="0.25">
      <c r="A2969" s="281">
        <v>91886</v>
      </c>
      <c r="B2969" s="281" t="s">
        <v>4242</v>
      </c>
      <c r="C2969" s="281" t="s">
        <v>39</v>
      </c>
      <c r="D2969" s="282">
        <v>18.48</v>
      </c>
    </row>
    <row r="2970" spans="1:4" ht="15" x14ac:dyDescent="0.25">
      <c r="A2970" s="281">
        <v>91887</v>
      </c>
      <c r="B2970" s="281" t="s">
        <v>4243</v>
      </c>
      <c r="C2970" s="281" t="s">
        <v>39</v>
      </c>
      <c r="D2970" s="282">
        <v>14.49</v>
      </c>
    </row>
    <row r="2971" spans="1:4" ht="15" x14ac:dyDescent="0.25">
      <c r="A2971" s="281">
        <v>91889</v>
      </c>
      <c r="B2971" s="281" t="s">
        <v>4244</v>
      </c>
      <c r="C2971" s="281" t="s">
        <v>39</v>
      </c>
      <c r="D2971" s="282">
        <v>14.22</v>
      </c>
    </row>
    <row r="2972" spans="1:4" ht="15" x14ac:dyDescent="0.25">
      <c r="A2972" s="281">
        <v>91890</v>
      </c>
      <c r="B2972" s="281" t="s">
        <v>4245</v>
      </c>
      <c r="C2972" s="281" t="s">
        <v>39</v>
      </c>
      <c r="D2972" s="282">
        <v>16.11</v>
      </c>
    </row>
    <row r="2973" spans="1:4" ht="15" x14ac:dyDescent="0.25">
      <c r="A2973" s="281">
        <v>91892</v>
      </c>
      <c r="B2973" s="281" t="s">
        <v>4246</v>
      </c>
      <c r="C2973" s="281" t="s">
        <v>39</v>
      </c>
      <c r="D2973" s="282">
        <v>17.87</v>
      </c>
    </row>
    <row r="2974" spans="1:4" ht="15" x14ac:dyDescent="0.25">
      <c r="A2974" s="281">
        <v>91893</v>
      </c>
      <c r="B2974" s="281" t="s">
        <v>4247</v>
      </c>
      <c r="C2974" s="281" t="s">
        <v>39</v>
      </c>
      <c r="D2974" s="282">
        <v>19.64</v>
      </c>
    </row>
    <row r="2975" spans="1:4" ht="15" x14ac:dyDescent="0.25">
      <c r="A2975" s="281">
        <v>91895</v>
      </c>
      <c r="B2975" s="281" t="s">
        <v>4248</v>
      </c>
      <c r="C2975" s="281" t="s">
        <v>39</v>
      </c>
      <c r="D2975" s="282">
        <v>21.43</v>
      </c>
    </row>
    <row r="2976" spans="1:4" ht="15" x14ac:dyDescent="0.25">
      <c r="A2976" s="281">
        <v>91896</v>
      </c>
      <c r="B2976" s="281" t="s">
        <v>4249</v>
      </c>
      <c r="C2976" s="281" t="s">
        <v>39</v>
      </c>
      <c r="D2976" s="282">
        <v>22.64</v>
      </c>
    </row>
    <row r="2977" spans="1:4" ht="15" x14ac:dyDescent="0.25">
      <c r="A2977" s="281">
        <v>91898</v>
      </c>
      <c r="B2977" s="281" t="s">
        <v>4250</v>
      </c>
      <c r="C2977" s="281" t="s">
        <v>39</v>
      </c>
      <c r="D2977" s="282">
        <v>24.55</v>
      </c>
    </row>
    <row r="2978" spans="1:4" ht="15" x14ac:dyDescent="0.25">
      <c r="A2978" s="281">
        <v>91899</v>
      </c>
      <c r="B2978" s="281" t="s">
        <v>4251</v>
      </c>
      <c r="C2978" s="281" t="s">
        <v>39</v>
      </c>
      <c r="D2978" s="282">
        <v>11.57</v>
      </c>
    </row>
    <row r="2979" spans="1:4" ht="15" x14ac:dyDescent="0.25">
      <c r="A2979" s="281">
        <v>91901</v>
      </c>
      <c r="B2979" s="281" t="s">
        <v>4252</v>
      </c>
      <c r="C2979" s="281" t="s">
        <v>39</v>
      </c>
      <c r="D2979" s="282">
        <v>11.3</v>
      </c>
    </row>
    <row r="2980" spans="1:4" ht="15" x14ac:dyDescent="0.25">
      <c r="A2980" s="281">
        <v>91902</v>
      </c>
      <c r="B2980" s="281" t="s">
        <v>4253</v>
      </c>
      <c r="C2980" s="281" t="s">
        <v>39</v>
      </c>
      <c r="D2980" s="282">
        <v>13.19</v>
      </c>
    </row>
    <row r="2981" spans="1:4" ht="15" x14ac:dyDescent="0.25">
      <c r="A2981" s="281">
        <v>91904</v>
      </c>
      <c r="B2981" s="281" t="s">
        <v>4254</v>
      </c>
      <c r="C2981" s="281" t="s">
        <v>39</v>
      </c>
      <c r="D2981" s="282">
        <v>14.95</v>
      </c>
    </row>
    <row r="2982" spans="1:4" ht="15" x14ac:dyDescent="0.25">
      <c r="A2982" s="281">
        <v>91905</v>
      </c>
      <c r="B2982" s="281" t="s">
        <v>4255</v>
      </c>
      <c r="C2982" s="281" t="s">
        <v>39</v>
      </c>
      <c r="D2982" s="282">
        <v>16.72</v>
      </c>
    </row>
    <row r="2983" spans="1:4" ht="15" x14ac:dyDescent="0.25">
      <c r="A2983" s="281">
        <v>91907</v>
      </c>
      <c r="B2983" s="281" t="s">
        <v>4256</v>
      </c>
      <c r="C2983" s="281" t="s">
        <v>39</v>
      </c>
      <c r="D2983" s="282">
        <v>18.510000000000002</v>
      </c>
    </row>
    <row r="2984" spans="1:4" ht="15" x14ac:dyDescent="0.25">
      <c r="A2984" s="281">
        <v>91908</v>
      </c>
      <c r="B2984" s="281" t="s">
        <v>4257</v>
      </c>
      <c r="C2984" s="281" t="s">
        <v>39</v>
      </c>
      <c r="D2984" s="282">
        <v>19.78</v>
      </c>
    </row>
    <row r="2985" spans="1:4" ht="15" x14ac:dyDescent="0.25">
      <c r="A2985" s="281">
        <v>91910</v>
      </c>
      <c r="B2985" s="281" t="s">
        <v>4258</v>
      </c>
      <c r="C2985" s="281" t="s">
        <v>39</v>
      </c>
      <c r="D2985" s="282">
        <v>21.69</v>
      </c>
    </row>
    <row r="2986" spans="1:4" ht="15" x14ac:dyDescent="0.25">
      <c r="A2986" s="281">
        <v>91911</v>
      </c>
      <c r="B2986" s="281" t="s">
        <v>4259</v>
      </c>
      <c r="C2986" s="281" t="s">
        <v>39</v>
      </c>
      <c r="D2986" s="282">
        <v>20.47</v>
      </c>
    </row>
    <row r="2987" spans="1:4" ht="15" x14ac:dyDescent="0.25">
      <c r="A2987" s="281">
        <v>91913</v>
      </c>
      <c r="B2987" s="281" t="s">
        <v>4260</v>
      </c>
      <c r="C2987" s="281" t="s">
        <v>39</v>
      </c>
      <c r="D2987" s="282">
        <v>20.2</v>
      </c>
    </row>
    <row r="2988" spans="1:4" ht="15" x14ac:dyDescent="0.25">
      <c r="A2988" s="281">
        <v>91914</v>
      </c>
      <c r="B2988" s="281" t="s">
        <v>4261</v>
      </c>
      <c r="C2988" s="281" t="s">
        <v>39</v>
      </c>
      <c r="D2988" s="282">
        <v>22.02</v>
      </c>
    </row>
    <row r="2989" spans="1:4" ht="15" x14ac:dyDescent="0.25">
      <c r="A2989" s="281">
        <v>91916</v>
      </c>
      <c r="B2989" s="281" t="s">
        <v>4262</v>
      </c>
      <c r="C2989" s="281" t="s">
        <v>39</v>
      </c>
      <c r="D2989" s="282">
        <v>23.78</v>
      </c>
    </row>
    <row r="2990" spans="1:4" ht="15" x14ac:dyDescent="0.25">
      <c r="A2990" s="281">
        <v>91917</v>
      </c>
      <c r="B2990" s="281" t="s">
        <v>4263</v>
      </c>
      <c r="C2990" s="281" t="s">
        <v>39</v>
      </c>
      <c r="D2990" s="282">
        <v>25.47</v>
      </c>
    </row>
    <row r="2991" spans="1:4" ht="15" x14ac:dyDescent="0.25">
      <c r="A2991" s="281">
        <v>91919</v>
      </c>
      <c r="B2991" s="281" t="s">
        <v>4264</v>
      </c>
      <c r="C2991" s="281" t="s">
        <v>39</v>
      </c>
      <c r="D2991" s="282">
        <v>27.26</v>
      </c>
    </row>
    <row r="2992" spans="1:4" ht="15" x14ac:dyDescent="0.25">
      <c r="A2992" s="281">
        <v>91920</v>
      </c>
      <c r="B2992" s="281" t="s">
        <v>969</v>
      </c>
      <c r="C2992" s="281" t="s">
        <v>39</v>
      </c>
      <c r="D2992" s="282">
        <v>28.41</v>
      </c>
    </row>
    <row r="2993" spans="1:4" ht="15" x14ac:dyDescent="0.25">
      <c r="A2993" s="281">
        <v>91922</v>
      </c>
      <c r="B2993" s="281" t="s">
        <v>4265</v>
      </c>
      <c r="C2993" s="281" t="s">
        <v>39</v>
      </c>
      <c r="D2993" s="282">
        <v>30.32</v>
      </c>
    </row>
    <row r="2994" spans="1:4" ht="15" x14ac:dyDescent="0.25">
      <c r="A2994" s="281">
        <v>93013</v>
      </c>
      <c r="B2994" s="281" t="s">
        <v>4266</v>
      </c>
      <c r="C2994" s="281" t="s">
        <v>39</v>
      </c>
      <c r="D2994" s="282">
        <v>18.05</v>
      </c>
    </row>
    <row r="2995" spans="1:4" ht="15" x14ac:dyDescent="0.25">
      <c r="A2995" s="281">
        <v>93014</v>
      </c>
      <c r="B2995" s="281" t="s">
        <v>4267</v>
      </c>
      <c r="C2995" s="281" t="s">
        <v>39</v>
      </c>
      <c r="D2995" s="282">
        <v>21.69</v>
      </c>
    </row>
    <row r="2996" spans="1:4" ht="15" x14ac:dyDescent="0.25">
      <c r="A2996" s="281">
        <v>93015</v>
      </c>
      <c r="B2996" s="281" t="s">
        <v>4268</v>
      </c>
      <c r="C2996" s="281" t="s">
        <v>39</v>
      </c>
      <c r="D2996" s="282">
        <v>30.69</v>
      </c>
    </row>
    <row r="2997" spans="1:4" ht="15" x14ac:dyDescent="0.25">
      <c r="A2997" s="281">
        <v>93016</v>
      </c>
      <c r="B2997" s="281" t="s">
        <v>4269</v>
      </c>
      <c r="C2997" s="281" t="s">
        <v>39</v>
      </c>
      <c r="D2997" s="282">
        <v>36.409999999999997</v>
      </c>
    </row>
    <row r="2998" spans="1:4" ht="15" x14ac:dyDescent="0.25">
      <c r="A2998" s="281">
        <v>93017</v>
      </c>
      <c r="B2998" s="281" t="s">
        <v>4270</v>
      </c>
      <c r="C2998" s="281" t="s">
        <v>39</v>
      </c>
      <c r="D2998" s="282">
        <v>52.39</v>
      </c>
    </row>
    <row r="2999" spans="1:4" ht="15" x14ac:dyDescent="0.25">
      <c r="A2999" s="281">
        <v>93018</v>
      </c>
      <c r="B2999" s="281" t="s">
        <v>4271</v>
      </c>
      <c r="C2999" s="281" t="s">
        <v>39</v>
      </c>
      <c r="D2999" s="282">
        <v>27.4</v>
      </c>
    </row>
    <row r="3000" spans="1:4" ht="15" x14ac:dyDescent="0.25">
      <c r="A3000" s="281">
        <v>93020</v>
      </c>
      <c r="B3000" s="281" t="s">
        <v>4272</v>
      </c>
      <c r="C3000" s="281" t="s">
        <v>39</v>
      </c>
      <c r="D3000" s="282">
        <v>33.93</v>
      </c>
    </row>
    <row r="3001" spans="1:4" ht="15" x14ac:dyDescent="0.25">
      <c r="A3001" s="281">
        <v>93022</v>
      </c>
      <c r="B3001" s="281" t="s">
        <v>4273</v>
      </c>
      <c r="C3001" s="281" t="s">
        <v>39</v>
      </c>
      <c r="D3001" s="282">
        <v>51.8</v>
      </c>
    </row>
    <row r="3002" spans="1:4" ht="15" x14ac:dyDescent="0.25">
      <c r="A3002" s="281">
        <v>93024</v>
      </c>
      <c r="B3002" s="281" t="s">
        <v>4274</v>
      </c>
      <c r="C3002" s="281" t="s">
        <v>39</v>
      </c>
      <c r="D3002" s="282">
        <v>55.17</v>
      </c>
    </row>
    <row r="3003" spans="1:4" ht="15" x14ac:dyDescent="0.25">
      <c r="A3003" s="281">
        <v>93026</v>
      </c>
      <c r="B3003" s="281" t="s">
        <v>4275</v>
      </c>
      <c r="C3003" s="281" t="s">
        <v>39</v>
      </c>
      <c r="D3003" s="282">
        <v>84.87</v>
      </c>
    </row>
    <row r="3004" spans="1:4" ht="15" x14ac:dyDescent="0.25">
      <c r="A3004" s="281">
        <v>97559</v>
      </c>
      <c r="B3004" s="281" t="s">
        <v>4276</v>
      </c>
      <c r="C3004" s="281" t="s">
        <v>39</v>
      </c>
      <c r="D3004" s="282">
        <v>15.91</v>
      </c>
    </row>
    <row r="3005" spans="1:4" ht="15" x14ac:dyDescent="0.25">
      <c r="A3005" s="281">
        <v>97562</v>
      </c>
      <c r="B3005" s="281" t="s">
        <v>4277</v>
      </c>
      <c r="C3005" s="281" t="s">
        <v>39</v>
      </c>
      <c r="D3005" s="282">
        <v>12.99</v>
      </c>
    </row>
    <row r="3006" spans="1:4" ht="15" x14ac:dyDescent="0.25">
      <c r="A3006" s="281">
        <v>97564</v>
      </c>
      <c r="B3006" s="281" t="s">
        <v>4278</v>
      </c>
      <c r="C3006" s="281" t="s">
        <v>39</v>
      </c>
      <c r="D3006" s="282">
        <v>21.82</v>
      </c>
    </row>
    <row r="3007" spans="1:4" ht="15" x14ac:dyDescent="0.25">
      <c r="A3007" s="281">
        <v>104395</v>
      </c>
      <c r="B3007" s="281" t="s">
        <v>4279</v>
      </c>
      <c r="C3007" s="281" t="s">
        <v>39</v>
      </c>
      <c r="D3007" s="282">
        <v>23.12</v>
      </c>
    </row>
    <row r="3008" spans="1:4" ht="15" x14ac:dyDescent="0.25">
      <c r="A3008" s="281">
        <v>91924</v>
      </c>
      <c r="B3008" s="281" t="s">
        <v>139</v>
      </c>
      <c r="C3008" s="281" t="s">
        <v>44</v>
      </c>
      <c r="D3008" s="282">
        <v>3.22</v>
      </c>
    </row>
    <row r="3009" spans="1:4" ht="15" x14ac:dyDescent="0.25">
      <c r="A3009" s="281">
        <v>91925</v>
      </c>
      <c r="B3009" s="281" t="s">
        <v>4280</v>
      </c>
      <c r="C3009" s="281" t="s">
        <v>44</v>
      </c>
      <c r="D3009" s="282">
        <v>3.79</v>
      </c>
    </row>
    <row r="3010" spans="1:4" ht="15" x14ac:dyDescent="0.25">
      <c r="A3010" s="281">
        <v>91926</v>
      </c>
      <c r="B3010" s="281" t="s">
        <v>140</v>
      </c>
      <c r="C3010" s="281" t="s">
        <v>44</v>
      </c>
      <c r="D3010" s="282">
        <v>4.58</v>
      </c>
    </row>
    <row r="3011" spans="1:4" ht="15" x14ac:dyDescent="0.25">
      <c r="A3011" s="281">
        <v>91927</v>
      </c>
      <c r="B3011" s="281" t="s">
        <v>4281</v>
      </c>
      <c r="C3011" s="281" t="s">
        <v>44</v>
      </c>
      <c r="D3011" s="282">
        <v>5.07</v>
      </c>
    </row>
    <row r="3012" spans="1:4" ht="15" x14ac:dyDescent="0.25">
      <c r="A3012" s="281">
        <v>91928</v>
      </c>
      <c r="B3012" s="281" t="s">
        <v>141</v>
      </c>
      <c r="C3012" s="281" t="s">
        <v>44</v>
      </c>
      <c r="D3012" s="282">
        <v>6.95</v>
      </c>
    </row>
    <row r="3013" spans="1:4" ht="15" x14ac:dyDescent="0.25">
      <c r="A3013" s="281">
        <v>91929</v>
      </c>
      <c r="B3013" s="281" t="s">
        <v>4282</v>
      </c>
      <c r="C3013" s="281" t="s">
        <v>44</v>
      </c>
      <c r="D3013" s="282">
        <v>7.37</v>
      </c>
    </row>
    <row r="3014" spans="1:4" ht="15" x14ac:dyDescent="0.25">
      <c r="A3014" s="281">
        <v>91930</v>
      </c>
      <c r="B3014" s="281" t="s">
        <v>142</v>
      </c>
      <c r="C3014" s="281" t="s">
        <v>44</v>
      </c>
      <c r="D3014" s="282">
        <v>9.65</v>
      </c>
    </row>
    <row r="3015" spans="1:4" ht="15" x14ac:dyDescent="0.25">
      <c r="A3015" s="281">
        <v>91931</v>
      </c>
      <c r="B3015" s="281" t="s">
        <v>970</v>
      </c>
      <c r="C3015" s="281" t="s">
        <v>44</v>
      </c>
      <c r="D3015" s="282">
        <v>10.33</v>
      </c>
    </row>
    <row r="3016" spans="1:4" ht="15" x14ac:dyDescent="0.25">
      <c r="A3016" s="281">
        <v>91932</v>
      </c>
      <c r="B3016" s="281" t="s">
        <v>4283</v>
      </c>
      <c r="C3016" s="281" t="s">
        <v>44</v>
      </c>
      <c r="D3016" s="282">
        <v>16.940000000000001</v>
      </c>
    </row>
    <row r="3017" spans="1:4" ht="15" x14ac:dyDescent="0.25">
      <c r="A3017" s="281">
        <v>91933</v>
      </c>
      <c r="B3017" s="281" t="s">
        <v>4284</v>
      </c>
      <c r="C3017" s="281" t="s">
        <v>44</v>
      </c>
      <c r="D3017" s="282">
        <v>16.399999999999999</v>
      </c>
    </row>
    <row r="3018" spans="1:4" ht="15" x14ac:dyDescent="0.25">
      <c r="A3018" s="281">
        <v>91934</v>
      </c>
      <c r="B3018" s="281" t="s">
        <v>4285</v>
      </c>
      <c r="C3018" s="281" t="s">
        <v>44</v>
      </c>
      <c r="D3018" s="282">
        <v>24.55</v>
      </c>
    </row>
    <row r="3019" spans="1:4" ht="15" x14ac:dyDescent="0.25">
      <c r="A3019" s="281">
        <v>91935</v>
      </c>
      <c r="B3019" s="281" t="s">
        <v>697</v>
      </c>
      <c r="C3019" s="281" t="s">
        <v>44</v>
      </c>
      <c r="D3019" s="282">
        <v>25.61</v>
      </c>
    </row>
    <row r="3020" spans="1:4" ht="15" x14ac:dyDescent="0.25">
      <c r="A3020" s="281">
        <v>92979</v>
      </c>
      <c r="B3020" s="281" t="s">
        <v>4286</v>
      </c>
      <c r="C3020" s="281" t="s">
        <v>44</v>
      </c>
      <c r="D3020" s="282">
        <v>10.43</v>
      </c>
    </row>
    <row r="3021" spans="1:4" ht="15" x14ac:dyDescent="0.25">
      <c r="A3021" s="281">
        <v>92980</v>
      </c>
      <c r="B3021" s="281" t="s">
        <v>4287</v>
      </c>
      <c r="C3021" s="281" t="s">
        <v>44</v>
      </c>
      <c r="D3021" s="282">
        <v>9.98</v>
      </c>
    </row>
    <row r="3022" spans="1:4" ht="15" x14ac:dyDescent="0.25">
      <c r="A3022" s="281">
        <v>92981</v>
      </c>
      <c r="B3022" s="281" t="s">
        <v>4288</v>
      </c>
      <c r="C3022" s="281" t="s">
        <v>44</v>
      </c>
      <c r="D3022" s="282">
        <v>14.9</v>
      </c>
    </row>
    <row r="3023" spans="1:4" ht="15" x14ac:dyDescent="0.25">
      <c r="A3023" s="281">
        <v>92982</v>
      </c>
      <c r="B3023" s="281" t="s">
        <v>4289</v>
      </c>
      <c r="C3023" s="281" t="s">
        <v>44</v>
      </c>
      <c r="D3023" s="282">
        <v>15.78</v>
      </c>
    </row>
    <row r="3024" spans="1:4" ht="15" x14ac:dyDescent="0.25">
      <c r="A3024" s="281">
        <v>92984</v>
      </c>
      <c r="B3024" s="281" t="s">
        <v>698</v>
      </c>
      <c r="C3024" s="281" t="s">
        <v>44</v>
      </c>
      <c r="D3024" s="282">
        <v>26.85</v>
      </c>
    </row>
    <row r="3025" spans="1:4" ht="15" x14ac:dyDescent="0.25">
      <c r="A3025" s="281">
        <v>92986</v>
      </c>
      <c r="B3025" s="281" t="s">
        <v>699</v>
      </c>
      <c r="C3025" s="281" t="s">
        <v>44</v>
      </c>
      <c r="D3025" s="282">
        <v>36.85</v>
      </c>
    </row>
    <row r="3026" spans="1:4" ht="15" x14ac:dyDescent="0.25">
      <c r="A3026" s="281">
        <v>92988</v>
      </c>
      <c r="B3026" s="281" t="s">
        <v>700</v>
      </c>
      <c r="C3026" s="281" t="s">
        <v>44</v>
      </c>
      <c r="D3026" s="282">
        <v>53.16</v>
      </c>
    </row>
    <row r="3027" spans="1:4" ht="15" x14ac:dyDescent="0.25">
      <c r="A3027" s="281">
        <v>92990</v>
      </c>
      <c r="B3027" s="281" t="s">
        <v>4290</v>
      </c>
      <c r="C3027" s="281" t="s">
        <v>44</v>
      </c>
      <c r="D3027" s="282">
        <v>73.319999999999993</v>
      </c>
    </row>
    <row r="3028" spans="1:4" ht="15" x14ac:dyDescent="0.25">
      <c r="A3028" s="281">
        <v>92992</v>
      </c>
      <c r="B3028" s="281" t="s">
        <v>4291</v>
      </c>
      <c r="C3028" s="281" t="s">
        <v>44</v>
      </c>
      <c r="D3028" s="282">
        <v>94.66</v>
      </c>
    </row>
    <row r="3029" spans="1:4" ht="15" x14ac:dyDescent="0.25">
      <c r="A3029" s="281">
        <v>92994</v>
      </c>
      <c r="B3029" s="281" t="s">
        <v>4292</v>
      </c>
      <c r="C3029" s="281" t="s">
        <v>44</v>
      </c>
      <c r="D3029" s="282">
        <v>122.73</v>
      </c>
    </row>
    <row r="3030" spans="1:4" ht="15" x14ac:dyDescent="0.25">
      <c r="A3030" s="281">
        <v>92996</v>
      </c>
      <c r="B3030" s="281" t="s">
        <v>4293</v>
      </c>
      <c r="C3030" s="281" t="s">
        <v>44</v>
      </c>
      <c r="D3030" s="282">
        <v>148.4</v>
      </c>
    </row>
    <row r="3031" spans="1:4" ht="15" x14ac:dyDescent="0.25">
      <c r="A3031" s="281">
        <v>92998</v>
      </c>
      <c r="B3031" s="281" t="s">
        <v>4294</v>
      </c>
      <c r="C3031" s="281" t="s">
        <v>44</v>
      </c>
      <c r="D3031" s="282">
        <v>181.73</v>
      </c>
    </row>
    <row r="3032" spans="1:4" ht="15" x14ac:dyDescent="0.25">
      <c r="A3032" s="281">
        <v>93000</v>
      </c>
      <c r="B3032" s="281" t="s">
        <v>4295</v>
      </c>
      <c r="C3032" s="281" t="s">
        <v>44</v>
      </c>
      <c r="D3032" s="282">
        <v>240.3</v>
      </c>
    </row>
    <row r="3033" spans="1:4" ht="15" x14ac:dyDescent="0.25">
      <c r="A3033" s="281">
        <v>93002</v>
      </c>
      <c r="B3033" s="281" t="s">
        <v>4296</v>
      </c>
      <c r="C3033" s="281" t="s">
        <v>44</v>
      </c>
      <c r="D3033" s="282">
        <v>310.35000000000002</v>
      </c>
    </row>
    <row r="3034" spans="1:4" ht="15" x14ac:dyDescent="0.25">
      <c r="A3034" s="281">
        <v>101884</v>
      </c>
      <c r="B3034" s="281" t="s">
        <v>4297</v>
      </c>
      <c r="C3034" s="281" t="s">
        <v>44</v>
      </c>
      <c r="D3034" s="282">
        <v>10.09</v>
      </c>
    </row>
    <row r="3035" spans="1:4" ht="15" x14ac:dyDescent="0.25">
      <c r="A3035" s="281">
        <v>101885</v>
      </c>
      <c r="B3035" s="281" t="s">
        <v>4298</v>
      </c>
      <c r="C3035" s="281" t="s">
        <v>44</v>
      </c>
      <c r="D3035" s="282">
        <v>9.64</v>
      </c>
    </row>
    <row r="3036" spans="1:4" ht="15" x14ac:dyDescent="0.25">
      <c r="A3036" s="281">
        <v>101886</v>
      </c>
      <c r="B3036" s="281" t="s">
        <v>4299</v>
      </c>
      <c r="C3036" s="281" t="s">
        <v>44</v>
      </c>
      <c r="D3036" s="282">
        <v>14.51</v>
      </c>
    </row>
    <row r="3037" spans="1:4" ht="15" x14ac:dyDescent="0.25">
      <c r="A3037" s="281">
        <v>101887</v>
      </c>
      <c r="B3037" s="281" t="s">
        <v>4300</v>
      </c>
      <c r="C3037" s="281" t="s">
        <v>44</v>
      </c>
      <c r="D3037" s="282">
        <v>15.39</v>
      </c>
    </row>
    <row r="3038" spans="1:4" ht="15" x14ac:dyDescent="0.25">
      <c r="A3038" s="281">
        <v>101888</v>
      </c>
      <c r="B3038" s="281" t="s">
        <v>4301</v>
      </c>
      <c r="C3038" s="281" t="s">
        <v>44</v>
      </c>
      <c r="D3038" s="282">
        <v>22.75</v>
      </c>
    </row>
    <row r="3039" spans="1:4" ht="15" x14ac:dyDescent="0.25">
      <c r="A3039" s="281">
        <v>101889</v>
      </c>
      <c r="B3039" s="281" t="s">
        <v>4302</v>
      </c>
      <c r="C3039" s="281" t="s">
        <v>44</v>
      </c>
      <c r="D3039" s="282">
        <v>23.89</v>
      </c>
    </row>
    <row r="3040" spans="1:4" ht="15" x14ac:dyDescent="0.25">
      <c r="A3040" s="281">
        <v>91936</v>
      </c>
      <c r="B3040" s="281" t="s">
        <v>4303</v>
      </c>
      <c r="C3040" s="281" t="s">
        <v>39</v>
      </c>
      <c r="D3040" s="282">
        <v>20.2</v>
      </c>
    </row>
    <row r="3041" spans="1:4" ht="15" x14ac:dyDescent="0.25">
      <c r="A3041" s="281">
        <v>91937</v>
      </c>
      <c r="B3041" s="281" t="s">
        <v>138</v>
      </c>
      <c r="C3041" s="281" t="s">
        <v>39</v>
      </c>
      <c r="D3041" s="282">
        <v>18.510000000000002</v>
      </c>
    </row>
    <row r="3042" spans="1:4" ht="15" x14ac:dyDescent="0.25">
      <c r="A3042" s="281">
        <v>91939</v>
      </c>
      <c r="B3042" s="281" t="s">
        <v>4304</v>
      </c>
      <c r="C3042" s="281" t="s">
        <v>39</v>
      </c>
      <c r="D3042" s="282">
        <v>39.130000000000003</v>
      </c>
    </row>
    <row r="3043" spans="1:4" ht="15" x14ac:dyDescent="0.25">
      <c r="A3043" s="281">
        <v>91940</v>
      </c>
      <c r="B3043" s="281" t="s">
        <v>241</v>
      </c>
      <c r="C3043" s="281" t="s">
        <v>39</v>
      </c>
      <c r="D3043" s="282">
        <v>21.95</v>
      </c>
    </row>
    <row r="3044" spans="1:4" ht="15" x14ac:dyDescent="0.25">
      <c r="A3044" s="281">
        <v>91941</v>
      </c>
      <c r="B3044" s="281" t="s">
        <v>4305</v>
      </c>
      <c r="C3044" s="281" t="s">
        <v>39</v>
      </c>
      <c r="D3044" s="282">
        <v>13.53</v>
      </c>
    </row>
    <row r="3045" spans="1:4" ht="15" x14ac:dyDescent="0.25">
      <c r="A3045" s="281">
        <v>91942</v>
      </c>
      <c r="B3045" s="281" t="s">
        <v>4306</v>
      </c>
      <c r="C3045" s="281" t="s">
        <v>39</v>
      </c>
      <c r="D3045" s="282">
        <v>42.67</v>
      </c>
    </row>
    <row r="3046" spans="1:4" ht="15" x14ac:dyDescent="0.25">
      <c r="A3046" s="281">
        <v>91943</v>
      </c>
      <c r="B3046" s="281" t="s">
        <v>4307</v>
      </c>
      <c r="C3046" s="281" t="s">
        <v>39</v>
      </c>
      <c r="D3046" s="282">
        <v>24.9</v>
      </c>
    </row>
    <row r="3047" spans="1:4" ht="15" x14ac:dyDescent="0.25">
      <c r="A3047" s="281">
        <v>91944</v>
      </c>
      <c r="B3047" s="281" t="s">
        <v>4308</v>
      </c>
      <c r="C3047" s="281" t="s">
        <v>39</v>
      </c>
      <c r="D3047" s="282">
        <v>16.14</v>
      </c>
    </row>
    <row r="3048" spans="1:4" ht="15" x14ac:dyDescent="0.25">
      <c r="A3048" s="281">
        <v>92865</v>
      </c>
      <c r="B3048" s="281" t="s">
        <v>4309</v>
      </c>
      <c r="C3048" s="281" t="s">
        <v>39</v>
      </c>
      <c r="D3048" s="282">
        <v>17.82</v>
      </c>
    </row>
    <row r="3049" spans="1:4" ht="15" x14ac:dyDescent="0.25">
      <c r="A3049" s="281">
        <v>92866</v>
      </c>
      <c r="B3049" s="281" t="s">
        <v>4310</v>
      </c>
      <c r="C3049" s="281" t="s">
        <v>39</v>
      </c>
      <c r="D3049" s="282">
        <v>16.13</v>
      </c>
    </row>
    <row r="3050" spans="1:4" ht="15" x14ac:dyDescent="0.25">
      <c r="A3050" s="281">
        <v>92867</v>
      </c>
      <c r="B3050" s="281" t="s">
        <v>4311</v>
      </c>
      <c r="C3050" s="281" t="s">
        <v>39</v>
      </c>
      <c r="D3050" s="282">
        <v>38.479999999999997</v>
      </c>
    </row>
    <row r="3051" spans="1:4" ht="15" x14ac:dyDescent="0.25">
      <c r="A3051" s="281">
        <v>92868</v>
      </c>
      <c r="B3051" s="281" t="s">
        <v>533</v>
      </c>
      <c r="C3051" s="281" t="s">
        <v>39</v>
      </c>
      <c r="D3051" s="282">
        <v>21.3</v>
      </c>
    </row>
    <row r="3052" spans="1:4" ht="15" x14ac:dyDescent="0.25">
      <c r="A3052" s="281">
        <v>92869</v>
      </c>
      <c r="B3052" s="281" t="s">
        <v>4312</v>
      </c>
      <c r="C3052" s="281" t="s">
        <v>39</v>
      </c>
      <c r="D3052" s="282">
        <v>12.88</v>
      </c>
    </row>
    <row r="3053" spans="1:4" ht="15" x14ac:dyDescent="0.25">
      <c r="A3053" s="281">
        <v>92870</v>
      </c>
      <c r="B3053" s="281" t="s">
        <v>4313</v>
      </c>
      <c r="C3053" s="281" t="s">
        <v>39</v>
      </c>
      <c r="D3053" s="282">
        <v>41.56</v>
      </c>
    </row>
    <row r="3054" spans="1:4" ht="15" x14ac:dyDescent="0.25">
      <c r="A3054" s="281">
        <v>92871</v>
      </c>
      <c r="B3054" s="281" t="s">
        <v>4314</v>
      </c>
      <c r="C3054" s="281" t="s">
        <v>39</v>
      </c>
      <c r="D3054" s="282">
        <v>23.79</v>
      </c>
    </row>
    <row r="3055" spans="1:4" ht="15" x14ac:dyDescent="0.25">
      <c r="A3055" s="281">
        <v>92872</v>
      </c>
      <c r="B3055" s="281" t="s">
        <v>4315</v>
      </c>
      <c r="C3055" s="281" t="s">
        <v>39</v>
      </c>
      <c r="D3055" s="282">
        <v>15.03</v>
      </c>
    </row>
    <row r="3056" spans="1:4" ht="15" x14ac:dyDescent="0.25">
      <c r="A3056" s="281">
        <v>95777</v>
      </c>
      <c r="B3056" s="281" t="s">
        <v>4316</v>
      </c>
      <c r="C3056" s="281" t="s">
        <v>39</v>
      </c>
      <c r="D3056" s="282">
        <v>29.29</v>
      </c>
    </row>
    <row r="3057" spans="1:4" ht="15" x14ac:dyDescent="0.25">
      <c r="A3057" s="281">
        <v>95778</v>
      </c>
      <c r="B3057" s="281" t="s">
        <v>4317</v>
      </c>
      <c r="C3057" s="281" t="s">
        <v>39</v>
      </c>
      <c r="D3057" s="282">
        <v>32.94</v>
      </c>
    </row>
    <row r="3058" spans="1:4" ht="15" x14ac:dyDescent="0.25">
      <c r="A3058" s="281">
        <v>95779</v>
      </c>
      <c r="B3058" s="281" t="s">
        <v>4318</v>
      </c>
      <c r="C3058" s="281" t="s">
        <v>39</v>
      </c>
      <c r="D3058" s="282">
        <v>27.36</v>
      </c>
    </row>
    <row r="3059" spans="1:4" ht="15" x14ac:dyDescent="0.25">
      <c r="A3059" s="281">
        <v>95780</v>
      </c>
      <c r="B3059" s="281" t="s">
        <v>4319</v>
      </c>
      <c r="C3059" s="281" t="s">
        <v>39</v>
      </c>
      <c r="D3059" s="282">
        <v>34.79</v>
      </c>
    </row>
    <row r="3060" spans="1:4" ht="15" x14ac:dyDescent="0.25">
      <c r="A3060" s="281">
        <v>95781</v>
      </c>
      <c r="B3060" s="281" t="s">
        <v>4320</v>
      </c>
      <c r="C3060" s="281" t="s">
        <v>39</v>
      </c>
      <c r="D3060" s="282">
        <v>39.880000000000003</v>
      </c>
    </row>
    <row r="3061" spans="1:4" ht="15" x14ac:dyDescent="0.25">
      <c r="A3061" s="281">
        <v>95782</v>
      </c>
      <c r="B3061" s="281" t="s">
        <v>4321</v>
      </c>
      <c r="C3061" s="281" t="s">
        <v>39</v>
      </c>
      <c r="D3061" s="282">
        <v>37</v>
      </c>
    </row>
    <row r="3062" spans="1:4" ht="15" x14ac:dyDescent="0.25">
      <c r="A3062" s="281">
        <v>95785</v>
      </c>
      <c r="B3062" s="281" t="s">
        <v>4322</v>
      </c>
      <c r="C3062" s="281" t="s">
        <v>39</v>
      </c>
      <c r="D3062" s="282">
        <v>43.77</v>
      </c>
    </row>
    <row r="3063" spans="1:4" ht="15" x14ac:dyDescent="0.25">
      <c r="A3063" s="281">
        <v>95787</v>
      </c>
      <c r="B3063" s="281" t="s">
        <v>4323</v>
      </c>
      <c r="C3063" s="281" t="s">
        <v>39</v>
      </c>
      <c r="D3063" s="282">
        <v>33.4</v>
      </c>
    </row>
    <row r="3064" spans="1:4" ht="15" x14ac:dyDescent="0.25">
      <c r="A3064" s="281">
        <v>95789</v>
      </c>
      <c r="B3064" s="281" t="s">
        <v>4324</v>
      </c>
      <c r="C3064" s="281" t="s">
        <v>39</v>
      </c>
      <c r="D3064" s="282">
        <v>45.32</v>
      </c>
    </row>
    <row r="3065" spans="1:4" ht="15" x14ac:dyDescent="0.25">
      <c r="A3065" s="281">
        <v>95791</v>
      </c>
      <c r="B3065" s="281" t="s">
        <v>4325</v>
      </c>
      <c r="C3065" s="281" t="s">
        <v>39</v>
      </c>
      <c r="D3065" s="282">
        <v>62.7</v>
      </c>
    </row>
    <row r="3066" spans="1:4" ht="15" x14ac:dyDescent="0.25">
      <c r="A3066" s="281">
        <v>95795</v>
      </c>
      <c r="B3066" s="281" t="s">
        <v>4326</v>
      </c>
      <c r="C3066" s="281" t="s">
        <v>39</v>
      </c>
      <c r="D3066" s="282">
        <v>38.11</v>
      </c>
    </row>
    <row r="3067" spans="1:4" ht="15" x14ac:dyDescent="0.25">
      <c r="A3067" s="281">
        <v>95796</v>
      </c>
      <c r="B3067" s="281" t="s">
        <v>4327</v>
      </c>
      <c r="C3067" s="281" t="s">
        <v>39</v>
      </c>
      <c r="D3067" s="282">
        <v>53.25</v>
      </c>
    </row>
    <row r="3068" spans="1:4" ht="15" x14ac:dyDescent="0.25">
      <c r="A3068" s="281">
        <v>95797</v>
      </c>
      <c r="B3068" s="281" t="s">
        <v>4328</v>
      </c>
      <c r="C3068" s="281" t="s">
        <v>39</v>
      </c>
      <c r="D3068" s="282">
        <v>73.459999999999994</v>
      </c>
    </row>
    <row r="3069" spans="1:4" ht="15" x14ac:dyDescent="0.25">
      <c r="A3069" s="281">
        <v>95801</v>
      </c>
      <c r="B3069" s="281" t="s">
        <v>4329</v>
      </c>
      <c r="C3069" s="281" t="s">
        <v>39</v>
      </c>
      <c r="D3069" s="282">
        <v>45.42</v>
      </c>
    </row>
    <row r="3070" spans="1:4" ht="15" x14ac:dyDescent="0.25">
      <c r="A3070" s="281">
        <v>95802</v>
      </c>
      <c r="B3070" s="281" t="s">
        <v>4330</v>
      </c>
      <c r="C3070" s="281" t="s">
        <v>39</v>
      </c>
      <c r="D3070" s="282">
        <v>56.77</v>
      </c>
    </row>
    <row r="3071" spans="1:4" ht="15" x14ac:dyDescent="0.25">
      <c r="A3071" s="281">
        <v>95803</v>
      </c>
      <c r="B3071" s="281" t="s">
        <v>4331</v>
      </c>
      <c r="C3071" s="281" t="s">
        <v>39</v>
      </c>
      <c r="D3071" s="282">
        <v>82.18</v>
      </c>
    </row>
    <row r="3072" spans="1:4" ht="15" x14ac:dyDescent="0.25">
      <c r="A3072" s="281">
        <v>95804</v>
      </c>
      <c r="B3072" s="281" t="s">
        <v>4332</v>
      </c>
      <c r="C3072" s="281" t="s">
        <v>39</v>
      </c>
      <c r="D3072" s="282">
        <v>23.53</v>
      </c>
    </row>
    <row r="3073" spans="1:4" ht="15" x14ac:dyDescent="0.25">
      <c r="A3073" s="281">
        <v>95805</v>
      </c>
      <c r="B3073" s="281" t="s">
        <v>4333</v>
      </c>
      <c r="C3073" s="281" t="s">
        <v>39</v>
      </c>
      <c r="D3073" s="282">
        <v>25.18</v>
      </c>
    </row>
    <row r="3074" spans="1:4" ht="15" x14ac:dyDescent="0.25">
      <c r="A3074" s="281">
        <v>95806</v>
      </c>
      <c r="B3074" s="281" t="s">
        <v>4334</v>
      </c>
      <c r="C3074" s="281" t="s">
        <v>39</v>
      </c>
      <c r="D3074" s="282">
        <v>27.89</v>
      </c>
    </row>
    <row r="3075" spans="1:4" ht="15" x14ac:dyDescent="0.25">
      <c r="A3075" s="281">
        <v>95807</v>
      </c>
      <c r="B3075" s="281" t="s">
        <v>4335</v>
      </c>
      <c r="C3075" s="281" t="s">
        <v>39</v>
      </c>
      <c r="D3075" s="282">
        <v>28.07</v>
      </c>
    </row>
    <row r="3076" spans="1:4" ht="15" x14ac:dyDescent="0.25">
      <c r="A3076" s="281">
        <v>95808</v>
      </c>
      <c r="B3076" s="281" t="s">
        <v>4336</v>
      </c>
      <c r="C3076" s="281" t="s">
        <v>39</v>
      </c>
      <c r="D3076" s="282">
        <v>33.020000000000003</v>
      </c>
    </row>
    <row r="3077" spans="1:4" ht="15" x14ac:dyDescent="0.25">
      <c r="A3077" s="281">
        <v>95809</v>
      </c>
      <c r="B3077" s="281" t="s">
        <v>4337</v>
      </c>
      <c r="C3077" s="281" t="s">
        <v>39</v>
      </c>
      <c r="D3077" s="282">
        <v>41.58</v>
      </c>
    </row>
    <row r="3078" spans="1:4" ht="15" x14ac:dyDescent="0.25">
      <c r="A3078" s="281">
        <v>95810</v>
      </c>
      <c r="B3078" s="281" t="s">
        <v>4338</v>
      </c>
      <c r="C3078" s="281" t="s">
        <v>39</v>
      </c>
      <c r="D3078" s="282">
        <v>15.27</v>
      </c>
    </row>
    <row r="3079" spans="1:4" ht="15" x14ac:dyDescent="0.25">
      <c r="A3079" s="281">
        <v>95811</v>
      </c>
      <c r="B3079" s="281" t="s">
        <v>4339</v>
      </c>
      <c r="C3079" s="281" t="s">
        <v>39</v>
      </c>
      <c r="D3079" s="282">
        <v>20.239999999999998</v>
      </c>
    </row>
    <row r="3080" spans="1:4" ht="15" x14ac:dyDescent="0.25">
      <c r="A3080" s="281">
        <v>95812</v>
      </c>
      <c r="B3080" s="281" t="s">
        <v>4340</v>
      </c>
      <c r="C3080" s="281" t="s">
        <v>39</v>
      </c>
      <c r="D3080" s="282">
        <v>28.79</v>
      </c>
    </row>
    <row r="3081" spans="1:4" ht="15" x14ac:dyDescent="0.25">
      <c r="A3081" s="281">
        <v>95813</v>
      </c>
      <c r="B3081" s="281" t="s">
        <v>4341</v>
      </c>
      <c r="C3081" s="281" t="s">
        <v>39</v>
      </c>
      <c r="D3081" s="282">
        <v>18.11</v>
      </c>
    </row>
    <row r="3082" spans="1:4" ht="15" x14ac:dyDescent="0.25">
      <c r="A3082" s="281">
        <v>95814</v>
      </c>
      <c r="B3082" s="281" t="s">
        <v>4342</v>
      </c>
      <c r="C3082" s="281" t="s">
        <v>39</v>
      </c>
      <c r="D3082" s="282">
        <v>24.73</v>
      </c>
    </row>
    <row r="3083" spans="1:4" ht="15" x14ac:dyDescent="0.25">
      <c r="A3083" s="281">
        <v>95815</v>
      </c>
      <c r="B3083" s="281" t="s">
        <v>4343</v>
      </c>
      <c r="C3083" s="281" t="s">
        <v>39</v>
      </c>
      <c r="D3083" s="282">
        <v>37.44</v>
      </c>
    </row>
    <row r="3084" spans="1:4" ht="15" x14ac:dyDescent="0.25">
      <c r="A3084" s="281">
        <v>95816</v>
      </c>
      <c r="B3084" s="281" t="s">
        <v>4344</v>
      </c>
      <c r="C3084" s="281" t="s">
        <v>39</v>
      </c>
      <c r="D3084" s="282">
        <v>33.950000000000003</v>
      </c>
    </row>
    <row r="3085" spans="1:4" ht="15" x14ac:dyDescent="0.25">
      <c r="A3085" s="281">
        <v>95817</v>
      </c>
      <c r="B3085" s="281" t="s">
        <v>4345</v>
      </c>
      <c r="C3085" s="281" t="s">
        <v>39</v>
      </c>
      <c r="D3085" s="282">
        <v>41.81</v>
      </c>
    </row>
    <row r="3086" spans="1:4" ht="15" x14ac:dyDescent="0.25">
      <c r="A3086" s="281">
        <v>95818</v>
      </c>
      <c r="B3086" s="281" t="s">
        <v>4346</v>
      </c>
      <c r="C3086" s="281" t="s">
        <v>39</v>
      </c>
      <c r="D3086" s="282">
        <v>58.05</v>
      </c>
    </row>
    <row r="3087" spans="1:4" ht="15" x14ac:dyDescent="0.25">
      <c r="A3087" s="281">
        <v>97881</v>
      </c>
      <c r="B3087" s="281" t="s">
        <v>4347</v>
      </c>
      <c r="C3087" s="281" t="s">
        <v>39</v>
      </c>
      <c r="D3087" s="282">
        <v>133.24</v>
      </c>
    </row>
    <row r="3088" spans="1:4" ht="15" x14ac:dyDescent="0.25">
      <c r="A3088" s="281">
        <v>97882</v>
      </c>
      <c r="B3088" s="281" t="s">
        <v>4348</v>
      </c>
      <c r="C3088" s="281" t="s">
        <v>39</v>
      </c>
      <c r="D3088" s="282">
        <v>210.53</v>
      </c>
    </row>
    <row r="3089" spans="1:4" ht="15" x14ac:dyDescent="0.25">
      <c r="A3089" s="281">
        <v>97883</v>
      </c>
      <c r="B3089" s="281" t="s">
        <v>4349</v>
      </c>
      <c r="C3089" s="281" t="s">
        <v>39</v>
      </c>
      <c r="D3089" s="282">
        <v>405.65</v>
      </c>
    </row>
    <row r="3090" spans="1:4" ht="15" x14ac:dyDescent="0.25">
      <c r="A3090" s="281">
        <v>97884</v>
      </c>
      <c r="B3090" s="281" t="s">
        <v>4350</v>
      </c>
      <c r="C3090" s="281" t="s">
        <v>39</v>
      </c>
      <c r="D3090" s="282">
        <v>796.18</v>
      </c>
    </row>
    <row r="3091" spans="1:4" ht="15" x14ac:dyDescent="0.25">
      <c r="A3091" s="281">
        <v>97885</v>
      </c>
      <c r="B3091" s="281" t="s">
        <v>4351</v>
      </c>
      <c r="C3091" s="281" t="s">
        <v>39</v>
      </c>
      <c r="D3091" s="283">
        <v>1223.79</v>
      </c>
    </row>
    <row r="3092" spans="1:4" ht="15" x14ac:dyDescent="0.25">
      <c r="A3092" s="281">
        <v>97886</v>
      </c>
      <c r="B3092" s="281" t="s">
        <v>239</v>
      </c>
      <c r="C3092" s="281" t="s">
        <v>39</v>
      </c>
      <c r="D3092" s="282">
        <v>172.39</v>
      </c>
    </row>
    <row r="3093" spans="1:4" ht="15" x14ac:dyDescent="0.25">
      <c r="A3093" s="281">
        <v>97887</v>
      </c>
      <c r="B3093" s="281" t="s">
        <v>4352</v>
      </c>
      <c r="C3093" s="281" t="s">
        <v>39</v>
      </c>
      <c r="D3093" s="282">
        <v>272.02</v>
      </c>
    </row>
    <row r="3094" spans="1:4" ht="15" x14ac:dyDescent="0.25">
      <c r="A3094" s="281">
        <v>97888</v>
      </c>
      <c r="B3094" s="281" t="s">
        <v>4353</v>
      </c>
      <c r="C3094" s="281" t="s">
        <v>39</v>
      </c>
      <c r="D3094" s="282">
        <v>523.99</v>
      </c>
    </row>
    <row r="3095" spans="1:4" ht="15" x14ac:dyDescent="0.25">
      <c r="A3095" s="281">
        <v>97889</v>
      </c>
      <c r="B3095" s="281" t="s">
        <v>4354</v>
      </c>
      <c r="C3095" s="281" t="s">
        <v>39</v>
      </c>
      <c r="D3095" s="282">
        <v>709.05</v>
      </c>
    </row>
    <row r="3096" spans="1:4" ht="15" x14ac:dyDescent="0.25">
      <c r="A3096" s="281">
        <v>97890</v>
      </c>
      <c r="B3096" s="281" t="s">
        <v>4355</v>
      </c>
      <c r="C3096" s="281" t="s">
        <v>39</v>
      </c>
      <c r="D3096" s="282">
        <v>794.53</v>
      </c>
    </row>
    <row r="3097" spans="1:4" ht="15" x14ac:dyDescent="0.25">
      <c r="A3097" s="281">
        <v>97891</v>
      </c>
      <c r="B3097" s="281" t="s">
        <v>4356</v>
      </c>
      <c r="C3097" s="281" t="s">
        <v>39</v>
      </c>
      <c r="D3097" s="282">
        <v>208.32</v>
      </c>
    </row>
    <row r="3098" spans="1:4" ht="15" x14ac:dyDescent="0.25">
      <c r="A3098" s="281">
        <v>97892</v>
      </c>
      <c r="B3098" s="281" t="s">
        <v>4357</v>
      </c>
      <c r="C3098" s="281" t="s">
        <v>39</v>
      </c>
      <c r="D3098" s="282">
        <v>389.32</v>
      </c>
    </row>
    <row r="3099" spans="1:4" ht="15" x14ac:dyDescent="0.25">
      <c r="A3099" s="281">
        <v>97893</v>
      </c>
      <c r="B3099" s="281" t="s">
        <v>4358</v>
      </c>
      <c r="C3099" s="281" t="s">
        <v>39</v>
      </c>
      <c r="D3099" s="282">
        <v>537.30999999999995</v>
      </c>
    </row>
    <row r="3100" spans="1:4" ht="15" x14ac:dyDescent="0.25">
      <c r="A3100" s="281">
        <v>97894</v>
      </c>
      <c r="B3100" s="281" t="s">
        <v>4359</v>
      </c>
      <c r="C3100" s="281" t="s">
        <v>39</v>
      </c>
      <c r="D3100" s="282">
        <v>586.42999999999995</v>
      </c>
    </row>
    <row r="3101" spans="1:4" ht="15" x14ac:dyDescent="0.25">
      <c r="A3101" s="281">
        <v>104396</v>
      </c>
      <c r="B3101" s="281" t="s">
        <v>4360</v>
      </c>
      <c r="C3101" s="281" t="s">
        <v>39</v>
      </c>
      <c r="D3101" s="282">
        <v>24.08</v>
      </c>
    </row>
    <row r="3102" spans="1:4" ht="15" x14ac:dyDescent="0.25">
      <c r="A3102" s="281">
        <v>104397</v>
      </c>
      <c r="B3102" s="281" t="s">
        <v>4361</v>
      </c>
      <c r="C3102" s="281" t="s">
        <v>39</v>
      </c>
      <c r="D3102" s="282">
        <v>28.42</v>
      </c>
    </row>
    <row r="3103" spans="1:4" ht="15" x14ac:dyDescent="0.25">
      <c r="A3103" s="281">
        <v>104398</v>
      </c>
      <c r="B3103" s="281" t="s">
        <v>4362</v>
      </c>
      <c r="C3103" s="281" t="s">
        <v>39</v>
      </c>
      <c r="D3103" s="282">
        <v>28.06</v>
      </c>
    </row>
    <row r="3104" spans="1:4" ht="15" x14ac:dyDescent="0.25">
      <c r="A3104" s="281">
        <v>104399</v>
      </c>
      <c r="B3104" s="281" t="s">
        <v>4363</v>
      </c>
      <c r="C3104" s="281" t="s">
        <v>39</v>
      </c>
      <c r="D3104" s="282">
        <v>31.93</v>
      </c>
    </row>
    <row r="3105" spans="1:4" ht="15" x14ac:dyDescent="0.25">
      <c r="A3105" s="281">
        <v>104400</v>
      </c>
      <c r="B3105" s="281" t="s">
        <v>4364</v>
      </c>
      <c r="C3105" s="281" t="s">
        <v>39</v>
      </c>
      <c r="D3105" s="282">
        <v>41.11</v>
      </c>
    </row>
    <row r="3106" spans="1:4" ht="15" x14ac:dyDescent="0.25">
      <c r="A3106" s="281">
        <v>104401</v>
      </c>
      <c r="B3106" s="281" t="s">
        <v>4365</v>
      </c>
      <c r="C3106" s="281" t="s">
        <v>39</v>
      </c>
      <c r="D3106" s="282">
        <v>26.23</v>
      </c>
    </row>
    <row r="3107" spans="1:4" ht="15" x14ac:dyDescent="0.25">
      <c r="A3107" s="281">
        <v>104402</v>
      </c>
      <c r="B3107" s="281" t="s">
        <v>4366</v>
      </c>
      <c r="C3107" s="281" t="s">
        <v>39</v>
      </c>
      <c r="D3107" s="282">
        <v>28.46</v>
      </c>
    </row>
    <row r="3108" spans="1:4" ht="15" x14ac:dyDescent="0.25">
      <c r="A3108" s="281">
        <v>104403</v>
      </c>
      <c r="B3108" s="281" t="s">
        <v>4367</v>
      </c>
      <c r="C3108" s="281" t="s">
        <v>39</v>
      </c>
      <c r="D3108" s="282">
        <v>35.33</v>
      </c>
    </row>
    <row r="3109" spans="1:4" ht="15" x14ac:dyDescent="0.25">
      <c r="A3109" s="281">
        <v>104404</v>
      </c>
      <c r="B3109" s="281" t="s">
        <v>4368</v>
      </c>
      <c r="C3109" s="281" t="s">
        <v>39</v>
      </c>
      <c r="D3109" s="282">
        <v>37.159999999999997</v>
      </c>
    </row>
    <row r="3110" spans="1:4" ht="15" x14ac:dyDescent="0.25">
      <c r="A3110" s="281">
        <v>104405</v>
      </c>
      <c r="B3110" s="281" t="s">
        <v>4369</v>
      </c>
      <c r="C3110" s="281" t="s">
        <v>39</v>
      </c>
      <c r="D3110" s="282">
        <v>50.22</v>
      </c>
    </row>
    <row r="3111" spans="1:4" ht="15" x14ac:dyDescent="0.25">
      <c r="A3111" s="281">
        <v>93653</v>
      </c>
      <c r="B3111" s="281" t="s">
        <v>704</v>
      </c>
      <c r="C3111" s="281" t="s">
        <v>39</v>
      </c>
      <c r="D3111" s="282">
        <v>11.73</v>
      </c>
    </row>
    <row r="3112" spans="1:4" ht="15" x14ac:dyDescent="0.25">
      <c r="A3112" s="281">
        <v>93654</v>
      </c>
      <c r="B3112" s="281" t="s">
        <v>146</v>
      </c>
      <c r="C3112" s="281" t="s">
        <v>39</v>
      </c>
      <c r="D3112" s="282">
        <v>12.56</v>
      </c>
    </row>
    <row r="3113" spans="1:4" ht="15" x14ac:dyDescent="0.25">
      <c r="A3113" s="281">
        <v>93655</v>
      </c>
      <c r="B3113" s="281" t="s">
        <v>4370</v>
      </c>
      <c r="C3113" s="281" t="s">
        <v>39</v>
      </c>
      <c r="D3113" s="282">
        <v>14.11</v>
      </c>
    </row>
    <row r="3114" spans="1:4" ht="15" x14ac:dyDescent="0.25">
      <c r="A3114" s="281">
        <v>93656</v>
      </c>
      <c r="B3114" s="281" t="s">
        <v>4371</v>
      </c>
      <c r="C3114" s="281" t="s">
        <v>39</v>
      </c>
      <c r="D3114" s="282">
        <v>14.11</v>
      </c>
    </row>
    <row r="3115" spans="1:4" ht="15" x14ac:dyDescent="0.25">
      <c r="A3115" s="281">
        <v>93657</v>
      </c>
      <c r="B3115" s="281" t="s">
        <v>4372</v>
      </c>
      <c r="C3115" s="281" t="s">
        <v>39</v>
      </c>
      <c r="D3115" s="282">
        <v>16</v>
      </c>
    </row>
    <row r="3116" spans="1:4" ht="15" x14ac:dyDescent="0.25">
      <c r="A3116" s="281">
        <v>93658</v>
      </c>
      <c r="B3116" s="281" t="s">
        <v>4373</v>
      </c>
      <c r="C3116" s="281" t="s">
        <v>39</v>
      </c>
      <c r="D3116" s="282">
        <v>23.13</v>
      </c>
    </row>
    <row r="3117" spans="1:4" ht="15" x14ac:dyDescent="0.25">
      <c r="A3117" s="281">
        <v>93659</v>
      </c>
      <c r="B3117" s="281" t="s">
        <v>4374</v>
      </c>
      <c r="C3117" s="281" t="s">
        <v>39</v>
      </c>
      <c r="D3117" s="282">
        <v>27.02</v>
      </c>
    </row>
    <row r="3118" spans="1:4" ht="15" x14ac:dyDescent="0.25">
      <c r="A3118" s="281">
        <v>93660</v>
      </c>
      <c r="B3118" s="281" t="s">
        <v>4375</v>
      </c>
      <c r="C3118" s="281" t="s">
        <v>39</v>
      </c>
      <c r="D3118" s="282">
        <v>54.89</v>
      </c>
    </row>
    <row r="3119" spans="1:4" ht="15" x14ac:dyDescent="0.25">
      <c r="A3119" s="281">
        <v>93661</v>
      </c>
      <c r="B3119" s="281" t="s">
        <v>701</v>
      </c>
      <c r="C3119" s="281" t="s">
        <v>39</v>
      </c>
      <c r="D3119" s="282">
        <v>56.55</v>
      </c>
    </row>
    <row r="3120" spans="1:4" ht="15" x14ac:dyDescent="0.25">
      <c r="A3120" s="281">
        <v>93662</v>
      </c>
      <c r="B3120" s="281" t="s">
        <v>144</v>
      </c>
      <c r="C3120" s="281" t="s">
        <v>39</v>
      </c>
      <c r="D3120" s="282">
        <v>59.64</v>
      </c>
    </row>
    <row r="3121" spans="1:4" ht="15" x14ac:dyDescent="0.25">
      <c r="A3121" s="281">
        <v>93663</v>
      </c>
      <c r="B3121" s="281" t="s">
        <v>4376</v>
      </c>
      <c r="C3121" s="281" t="s">
        <v>39</v>
      </c>
      <c r="D3121" s="282">
        <v>59.64</v>
      </c>
    </row>
    <row r="3122" spans="1:4" ht="15" x14ac:dyDescent="0.25">
      <c r="A3122" s="281">
        <v>93664</v>
      </c>
      <c r="B3122" s="281" t="s">
        <v>702</v>
      </c>
      <c r="C3122" s="281" t="s">
        <v>39</v>
      </c>
      <c r="D3122" s="282">
        <v>63.44</v>
      </c>
    </row>
    <row r="3123" spans="1:4" ht="15" x14ac:dyDescent="0.25">
      <c r="A3123" s="281">
        <v>93665</v>
      </c>
      <c r="B3123" s="281" t="s">
        <v>145</v>
      </c>
      <c r="C3123" s="281" t="s">
        <v>39</v>
      </c>
      <c r="D3123" s="282">
        <v>68.81</v>
      </c>
    </row>
    <row r="3124" spans="1:4" ht="15" x14ac:dyDescent="0.25">
      <c r="A3124" s="281">
        <v>93666</v>
      </c>
      <c r="B3124" s="281" t="s">
        <v>4377</v>
      </c>
      <c r="C3124" s="281" t="s">
        <v>39</v>
      </c>
      <c r="D3124" s="282">
        <v>76.59</v>
      </c>
    </row>
    <row r="3125" spans="1:4" ht="15" x14ac:dyDescent="0.25">
      <c r="A3125" s="281">
        <v>93667</v>
      </c>
      <c r="B3125" s="281" t="s">
        <v>4378</v>
      </c>
      <c r="C3125" s="281" t="s">
        <v>39</v>
      </c>
      <c r="D3125" s="282">
        <v>69.09</v>
      </c>
    </row>
    <row r="3126" spans="1:4" ht="15" x14ac:dyDescent="0.25">
      <c r="A3126" s="281">
        <v>93668</v>
      </c>
      <c r="B3126" s="281" t="s">
        <v>4379</v>
      </c>
      <c r="C3126" s="281" t="s">
        <v>39</v>
      </c>
      <c r="D3126" s="282">
        <v>71.56</v>
      </c>
    </row>
    <row r="3127" spans="1:4" ht="15" x14ac:dyDescent="0.25">
      <c r="A3127" s="281">
        <v>93669</v>
      </c>
      <c r="B3127" s="281" t="s">
        <v>4380</v>
      </c>
      <c r="C3127" s="281" t="s">
        <v>39</v>
      </c>
      <c r="D3127" s="282">
        <v>76.209999999999994</v>
      </c>
    </row>
    <row r="3128" spans="1:4" ht="15" x14ac:dyDescent="0.25">
      <c r="A3128" s="281">
        <v>93670</v>
      </c>
      <c r="B3128" s="281" t="s">
        <v>4381</v>
      </c>
      <c r="C3128" s="281" t="s">
        <v>39</v>
      </c>
      <c r="D3128" s="282">
        <v>76.209999999999994</v>
      </c>
    </row>
    <row r="3129" spans="1:4" ht="15" x14ac:dyDescent="0.25">
      <c r="A3129" s="281">
        <v>93671</v>
      </c>
      <c r="B3129" s="281" t="s">
        <v>4382</v>
      </c>
      <c r="C3129" s="281" t="s">
        <v>39</v>
      </c>
      <c r="D3129" s="282">
        <v>81.91</v>
      </c>
    </row>
    <row r="3130" spans="1:4" ht="15" x14ac:dyDescent="0.25">
      <c r="A3130" s="281">
        <v>93672</v>
      </c>
      <c r="B3130" s="281" t="s">
        <v>4383</v>
      </c>
      <c r="C3130" s="281" t="s">
        <v>39</v>
      </c>
      <c r="D3130" s="282">
        <v>91.07</v>
      </c>
    </row>
    <row r="3131" spans="1:4" ht="15" x14ac:dyDescent="0.25">
      <c r="A3131" s="281">
        <v>93673</v>
      </c>
      <c r="B3131" s="281" t="s">
        <v>4384</v>
      </c>
      <c r="C3131" s="281" t="s">
        <v>39</v>
      </c>
      <c r="D3131" s="282">
        <v>102.75</v>
      </c>
    </row>
    <row r="3132" spans="1:4" ht="15" x14ac:dyDescent="0.25">
      <c r="A3132" s="281">
        <v>97359</v>
      </c>
      <c r="B3132" s="281" t="s">
        <v>692</v>
      </c>
      <c r="C3132" s="281" t="s">
        <v>39</v>
      </c>
      <c r="D3132" s="283">
        <v>3269.22</v>
      </c>
    </row>
    <row r="3133" spans="1:4" ht="15" x14ac:dyDescent="0.25">
      <c r="A3133" s="281">
        <v>97360</v>
      </c>
      <c r="B3133" s="281" t="s">
        <v>4385</v>
      </c>
      <c r="C3133" s="281" t="s">
        <v>39</v>
      </c>
      <c r="D3133" s="283">
        <v>6265.76</v>
      </c>
    </row>
    <row r="3134" spans="1:4" ht="15" x14ac:dyDescent="0.25">
      <c r="A3134" s="281">
        <v>97361</v>
      </c>
      <c r="B3134" s="281" t="s">
        <v>4386</v>
      </c>
      <c r="C3134" s="281" t="s">
        <v>39</v>
      </c>
      <c r="D3134" s="283">
        <v>8354.35</v>
      </c>
    </row>
    <row r="3135" spans="1:4" ht="15" x14ac:dyDescent="0.25">
      <c r="A3135" s="281">
        <v>97362</v>
      </c>
      <c r="B3135" s="281" t="s">
        <v>4387</v>
      </c>
      <c r="C3135" s="281" t="s">
        <v>39</v>
      </c>
      <c r="D3135" s="283">
        <v>1701.02</v>
      </c>
    </row>
    <row r="3136" spans="1:4" ht="15" x14ac:dyDescent="0.25">
      <c r="A3136" s="281">
        <v>101875</v>
      </c>
      <c r="B3136" s="281" t="s">
        <v>4388</v>
      </c>
      <c r="C3136" s="281" t="s">
        <v>39</v>
      </c>
      <c r="D3136" s="282">
        <v>372.83</v>
      </c>
    </row>
    <row r="3137" spans="1:4" ht="15" x14ac:dyDescent="0.25">
      <c r="A3137" s="281">
        <v>101876</v>
      </c>
      <c r="B3137" s="281" t="s">
        <v>4389</v>
      </c>
      <c r="C3137" s="281" t="s">
        <v>39</v>
      </c>
      <c r="D3137" s="282">
        <v>79.25</v>
      </c>
    </row>
    <row r="3138" spans="1:4" ht="15" x14ac:dyDescent="0.25">
      <c r="A3138" s="281">
        <v>101877</v>
      </c>
      <c r="B3138" s="281" t="s">
        <v>4390</v>
      </c>
      <c r="C3138" s="281" t="s">
        <v>39</v>
      </c>
      <c r="D3138" s="282">
        <v>56.21</v>
      </c>
    </row>
    <row r="3139" spans="1:4" ht="15" x14ac:dyDescent="0.25">
      <c r="A3139" s="281">
        <v>101878</v>
      </c>
      <c r="B3139" s="281" t="s">
        <v>4391</v>
      </c>
      <c r="C3139" s="281" t="s">
        <v>39</v>
      </c>
      <c r="D3139" s="282">
        <v>533.24</v>
      </c>
    </row>
    <row r="3140" spans="1:4" ht="15" x14ac:dyDescent="0.25">
      <c r="A3140" s="281">
        <v>101879</v>
      </c>
      <c r="B3140" s="281" t="s">
        <v>4392</v>
      </c>
      <c r="C3140" s="281" t="s">
        <v>39</v>
      </c>
      <c r="D3140" s="282">
        <v>535.69000000000005</v>
      </c>
    </row>
    <row r="3141" spans="1:4" ht="15" x14ac:dyDescent="0.25">
      <c r="A3141" s="281">
        <v>101880</v>
      </c>
      <c r="B3141" s="281" t="s">
        <v>4393</v>
      </c>
      <c r="C3141" s="281" t="s">
        <v>39</v>
      </c>
      <c r="D3141" s="282">
        <v>617.46</v>
      </c>
    </row>
    <row r="3142" spans="1:4" ht="15" x14ac:dyDescent="0.25">
      <c r="A3142" s="281">
        <v>101881</v>
      </c>
      <c r="B3142" s="281" t="s">
        <v>4394</v>
      </c>
      <c r="C3142" s="281" t="s">
        <v>39</v>
      </c>
      <c r="D3142" s="282">
        <v>880.6</v>
      </c>
    </row>
    <row r="3143" spans="1:4" ht="15" x14ac:dyDescent="0.25">
      <c r="A3143" s="281">
        <v>101882</v>
      </c>
      <c r="B3143" s="281" t="s">
        <v>4395</v>
      </c>
      <c r="C3143" s="281" t="s">
        <v>39</v>
      </c>
      <c r="D3143" s="283">
        <v>1243.0899999999999</v>
      </c>
    </row>
    <row r="3144" spans="1:4" ht="15" x14ac:dyDescent="0.25">
      <c r="A3144" s="281">
        <v>101883</v>
      </c>
      <c r="B3144" s="281" t="s">
        <v>4396</v>
      </c>
      <c r="C3144" s="281" t="s">
        <v>39</v>
      </c>
      <c r="D3144" s="282">
        <v>511.19</v>
      </c>
    </row>
    <row r="3145" spans="1:4" ht="15" x14ac:dyDescent="0.25">
      <c r="A3145" s="281">
        <v>101890</v>
      </c>
      <c r="B3145" s="281" t="s">
        <v>4397</v>
      </c>
      <c r="C3145" s="281" t="s">
        <v>39</v>
      </c>
      <c r="D3145" s="282">
        <v>16.600000000000001</v>
      </c>
    </row>
    <row r="3146" spans="1:4" ht="15" x14ac:dyDescent="0.25">
      <c r="A3146" s="281">
        <v>101891</v>
      </c>
      <c r="B3146" s="281" t="s">
        <v>4398</v>
      </c>
      <c r="C3146" s="281" t="s">
        <v>39</v>
      </c>
      <c r="D3146" s="282">
        <v>28.93</v>
      </c>
    </row>
    <row r="3147" spans="1:4" ht="15" x14ac:dyDescent="0.25">
      <c r="A3147" s="281">
        <v>101892</v>
      </c>
      <c r="B3147" s="281" t="s">
        <v>4399</v>
      </c>
      <c r="C3147" s="281" t="s">
        <v>39</v>
      </c>
      <c r="D3147" s="282">
        <v>70.06</v>
      </c>
    </row>
    <row r="3148" spans="1:4" ht="15" x14ac:dyDescent="0.25">
      <c r="A3148" s="281">
        <v>101893</v>
      </c>
      <c r="B3148" s="281" t="s">
        <v>4400</v>
      </c>
      <c r="C3148" s="281" t="s">
        <v>39</v>
      </c>
      <c r="D3148" s="282">
        <v>90.28</v>
      </c>
    </row>
    <row r="3149" spans="1:4" ht="15" x14ac:dyDescent="0.25">
      <c r="A3149" s="281">
        <v>101894</v>
      </c>
      <c r="B3149" s="281" t="s">
        <v>4401</v>
      </c>
      <c r="C3149" s="281" t="s">
        <v>39</v>
      </c>
      <c r="D3149" s="282">
        <v>163.32</v>
      </c>
    </row>
    <row r="3150" spans="1:4" ht="15" x14ac:dyDescent="0.25">
      <c r="A3150" s="281">
        <v>101895</v>
      </c>
      <c r="B3150" s="281" t="s">
        <v>4402</v>
      </c>
      <c r="C3150" s="281" t="s">
        <v>39</v>
      </c>
      <c r="D3150" s="282">
        <v>426.4</v>
      </c>
    </row>
    <row r="3151" spans="1:4" ht="15" x14ac:dyDescent="0.25">
      <c r="A3151" s="281">
        <v>101896</v>
      </c>
      <c r="B3151" s="281" t="s">
        <v>4403</v>
      </c>
      <c r="C3151" s="281" t="s">
        <v>39</v>
      </c>
      <c r="D3151" s="282">
        <v>626</v>
      </c>
    </row>
    <row r="3152" spans="1:4" ht="15" x14ac:dyDescent="0.25">
      <c r="A3152" s="281">
        <v>101897</v>
      </c>
      <c r="B3152" s="281" t="s">
        <v>4404</v>
      </c>
      <c r="C3152" s="281" t="s">
        <v>39</v>
      </c>
      <c r="D3152" s="282">
        <v>982.42</v>
      </c>
    </row>
    <row r="3153" spans="1:4" ht="15" x14ac:dyDescent="0.25">
      <c r="A3153" s="281">
        <v>101898</v>
      </c>
      <c r="B3153" s="281" t="s">
        <v>4405</v>
      </c>
      <c r="C3153" s="281" t="s">
        <v>39</v>
      </c>
      <c r="D3153" s="283">
        <v>1303.5899999999999</v>
      </c>
    </row>
    <row r="3154" spans="1:4" ht="15" x14ac:dyDescent="0.25">
      <c r="A3154" s="281">
        <v>101899</v>
      </c>
      <c r="B3154" s="281" t="s">
        <v>4406</v>
      </c>
      <c r="C3154" s="281" t="s">
        <v>39</v>
      </c>
      <c r="D3154" s="283">
        <v>2067.52</v>
      </c>
    </row>
    <row r="3155" spans="1:4" ht="15" x14ac:dyDescent="0.25">
      <c r="A3155" s="281">
        <v>101900</v>
      </c>
      <c r="B3155" s="281" t="s">
        <v>4407</v>
      </c>
      <c r="C3155" s="281" t="s">
        <v>39</v>
      </c>
      <c r="D3155" s="283">
        <v>4280.1899999999996</v>
      </c>
    </row>
    <row r="3156" spans="1:4" ht="15" x14ac:dyDescent="0.25">
      <c r="A3156" s="281">
        <v>101901</v>
      </c>
      <c r="B3156" s="281" t="s">
        <v>4408</v>
      </c>
      <c r="C3156" s="281" t="s">
        <v>39</v>
      </c>
      <c r="D3156" s="282">
        <v>164.3</v>
      </c>
    </row>
    <row r="3157" spans="1:4" ht="15" x14ac:dyDescent="0.25">
      <c r="A3157" s="281">
        <v>101902</v>
      </c>
      <c r="B3157" s="281" t="s">
        <v>4409</v>
      </c>
      <c r="C3157" s="281" t="s">
        <v>39</v>
      </c>
      <c r="D3157" s="282">
        <v>203.29</v>
      </c>
    </row>
    <row r="3158" spans="1:4" ht="15" x14ac:dyDescent="0.25">
      <c r="A3158" s="281">
        <v>101903</v>
      </c>
      <c r="B3158" s="281" t="s">
        <v>4410</v>
      </c>
      <c r="C3158" s="281" t="s">
        <v>39</v>
      </c>
      <c r="D3158" s="282">
        <v>424.17</v>
      </c>
    </row>
    <row r="3159" spans="1:4" ht="15" x14ac:dyDescent="0.25">
      <c r="A3159" s="281">
        <v>101904</v>
      </c>
      <c r="B3159" s="281" t="s">
        <v>4411</v>
      </c>
      <c r="C3159" s="281" t="s">
        <v>39</v>
      </c>
      <c r="D3159" s="283">
        <v>1552.07</v>
      </c>
    </row>
    <row r="3160" spans="1:4" ht="15" x14ac:dyDescent="0.25">
      <c r="A3160" s="281">
        <v>101938</v>
      </c>
      <c r="B3160" s="281" t="s">
        <v>4412</v>
      </c>
      <c r="C3160" s="281" t="s">
        <v>39</v>
      </c>
      <c r="D3160" s="282">
        <v>105.59</v>
      </c>
    </row>
    <row r="3161" spans="1:4" ht="15" x14ac:dyDescent="0.25">
      <c r="A3161" s="281">
        <v>101946</v>
      </c>
      <c r="B3161" s="281" t="s">
        <v>4413</v>
      </c>
      <c r="C3161" s="281" t="s">
        <v>39</v>
      </c>
      <c r="D3161" s="282">
        <v>175.51</v>
      </c>
    </row>
    <row r="3162" spans="1:4" ht="15" x14ac:dyDescent="0.25">
      <c r="A3162" s="281">
        <v>91945</v>
      </c>
      <c r="B3162" s="281" t="s">
        <v>4414</v>
      </c>
      <c r="C3162" s="281" t="s">
        <v>39</v>
      </c>
      <c r="D3162" s="282">
        <v>16.579999999999998</v>
      </c>
    </row>
    <row r="3163" spans="1:4" ht="15" x14ac:dyDescent="0.25">
      <c r="A3163" s="281">
        <v>91946</v>
      </c>
      <c r="B3163" s="281" t="s">
        <v>4415</v>
      </c>
      <c r="C3163" s="281" t="s">
        <v>39</v>
      </c>
      <c r="D3163" s="282">
        <v>12.66</v>
      </c>
    </row>
    <row r="3164" spans="1:4" ht="15" x14ac:dyDescent="0.25">
      <c r="A3164" s="281">
        <v>91947</v>
      </c>
      <c r="B3164" s="281" t="s">
        <v>4416</v>
      </c>
      <c r="C3164" s="281" t="s">
        <v>39</v>
      </c>
      <c r="D3164" s="282">
        <v>10.199999999999999</v>
      </c>
    </row>
    <row r="3165" spans="1:4" ht="15" x14ac:dyDescent="0.25">
      <c r="A3165" s="281">
        <v>91949</v>
      </c>
      <c r="B3165" s="281" t="s">
        <v>4417</v>
      </c>
      <c r="C3165" s="281" t="s">
        <v>39</v>
      </c>
      <c r="D3165" s="282">
        <v>22.64</v>
      </c>
    </row>
    <row r="3166" spans="1:4" ht="15" x14ac:dyDescent="0.25">
      <c r="A3166" s="281">
        <v>91950</v>
      </c>
      <c r="B3166" s="281" t="s">
        <v>4418</v>
      </c>
      <c r="C3166" s="281" t="s">
        <v>39</v>
      </c>
      <c r="D3166" s="282">
        <v>17.87</v>
      </c>
    </row>
    <row r="3167" spans="1:4" ht="15" x14ac:dyDescent="0.25">
      <c r="A3167" s="281">
        <v>91951</v>
      </c>
      <c r="B3167" s="281" t="s">
        <v>4419</v>
      </c>
      <c r="C3167" s="281" t="s">
        <v>39</v>
      </c>
      <c r="D3167" s="282">
        <v>15.01</v>
      </c>
    </row>
    <row r="3168" spans="1:4" ht="15" x14ac:dyDescent="0.25">
      <c r="A3168" s="281">
        <v>91952</v>
      </c>
      <c r="B3168" s="281" t="s">
        <v>4420</v>
      </c>
      <c r="C3168" s="281" t="s">
        <v>39</v>
      </c>
      <c r="D3168" s="282">
        <v>21.88</v>
      </c>
    </row>
    <row r="3169" spans="1:4" ht="15" x14ac:dyDescent="0.25">
      <c r="A3169" s="281">
        <v>91953</v>
      </c>
      <c r="B3169" s="281" t="s">
        <v>551</v>
      </c>
      <c r="C3169" s="281" t="s">
        <v>39</v>
      </c>
      <c r="D3169" s="282">
        <v>34.54</v>
      </c>
    </row>
    <row r="3170" spans="1:4" ht="15" x14ac:dyDescent="0.25">
      <c r="A3170" s="281">
        <v>91954</v>
      </c>
      <c r="B3170" s="281" t="s">
        <v>4421</v>
      </c>
      <c r="C3170" s="281" t="s">
        <v>39</v>
      </c>
      <c r="D3170" s="282">
        <v>29.48</v>
      </c>
    </row>
    <row r="3171" spans="1:4" ht="15" x14ac:dyDescent="0.25">
      <c r="A3171" s="281">
        <v>91955</v>
      </c>
      <c r="B3171" s="281" t="s">
        <v>143</v>
      </c>
      <c r="C3171" s="281" t="s">
        <v>39</v>
      </c>
      <c r="D3171" s="282">
        <v>42.14</v>
      </c>
    </row>
    <row r="3172" spans="1:4" ht="15" x14ac:dyDescent="0.25">
      <c r="A3172" s="281">
        <v>91956</v>
      </c>
      <c r="B3172" s="281" t="s">
        <v>4422</v>
      </c>
      <c r="C3172" s="281" t="s">
        <v>39</v>
      </c>
      <c r="D3172" s="282">
        <v>47.18</v>
      </c>
    </row>
    <row r="3173" spans="1:4" ht="15" x14ac:dyDescent="0.25">
      <c r="A3173" s="281">
        <v>91957</v>
      </c>
      <c r="B3173" s="281" t="s">
        <v>550</v>
      </c>
      <c r="C3173" s="281" t="s">
        <v>39</v>
      </c>
      <c r="D3173" s="282">
        <v>59.84</v>
      </c>
    </row>
    <row r="3174" spans="1:4" ht="15" x14ac:dyDescent="0.25">
      <c r="A3174" s="281">
        <v>91958</v>
      </c>
      <c r="B3174" s="281" t="s">
        <v>4423</v>
      </c>
      <c r="C3174" s="281" t="s">
        <v>39</v>
      </c>
      <c r="D3174" s="282">
        <v>39.65</v>
      </c>
    </row>
    <row r="3175" spans="1:4" ht="15" x14ac:dyDescent="0.25">
      <c r="A3175" s="281">
        <v>91959</v>
      </c>
      <c r="B3175" s="281" t="s">
        <v>4424</v>
      </c>
      <c r="C3175" s="281" t="s">
        <v>39</v>
      </c>
      <c r="D3175" s="282">
        <v>52.31</v>
      </c>
    </row>
    <row r="3176" spans="1:4" ht="15" x14ac:dyDescent="0.25">
      <c r="A3176" s="281">
        <v>91960</v>
      </c>
      <c r="B3176" s="281" t="s">
        <v>4425</v>
      </c>
      <c r="C3176" s="281" t="s">
        <v>39</v>
      </c>
      <c r="D3176" s="282">
        <v>54.85</v>
      </c>
    </row>
    <row r="3177" spans="1:4" ht="15" x14ac:dyDescent="0.25">
      <c r="A3177" s="281">
        <v>91961</v>
      </c>
      <c r="B3177" s="281" t="s">
        <v>1306</v>
      </c>
      <c r="C3177" s="281" t="s">
        <v>39</v>
      </c>
      <c r="D3177" s="282">
        <v>67.510000000000005</v>
      </c>
    </row>
    <row r="3178" spans="1:4" ht="15" x14ac:dyDescent="0.25">
      <c r="A3178" s="281">
        <v>91962</v>
      </c>
      <c r="B3178" s="281" t="s">
        <v>4426</v>
      </c>
      <c r="C3178" s="281" t="s">
        <v>39</v>
      </c>
      <c r="D3178" s="282">
        <v>72.56</v>
      </c>
    </row>
    <row r="3179" spans="1:4" ht="15" x14ac:dyDescent="0.25">
      <c r="A3179" s="281">
        <v>91963</v>
      </c>
      <c r="B3179" s="281" t="s">
        <v>4427</v>
      </c>
      <c r="C3179" s="281" t="s">
        <v>39</v>
      </c>
      <c r="D3179" s="282">
        <v>85.22</v>
      </c>
    </row>
    <row r="3180" spans="1:4" ht="15" x14ac:dyDescent="0.25">
      <c r="A3180" s="281">
        <v>91964</v>
      </c>
      <c r="B3180" s="281" t="s">
        <v>4428</v>
      </c>
      <c r="C3180" s="281" t="s">
        <v>39</v>
      </c>
      <c r="D3180" s="282">
        <v>64.959999999999994</v>
      </c>
    </row>
    <row r="3181" spans="1:4" ht="15" x14ac:dyDescent="0.25">
      <c r="A3181" s="281">
        <v>91965</v>
      </c>
      <c r="B3181" s="281" t="s">
        <v>4429</v>
      </c>
      <c r="C3181" s="281" t="s">
        <v>39</v>
      </c>
      <c r="D3181" s="282">
        <v>77.62</v>
      </c>
    </row>
    <row r="3182" spans="1:4" ht="15" x14ac:dyDescent="0.25">
      <c r="A3182" s="281">
        <v>91966</v>
      </c>
      <c r="B3182" s="281" t="s">
        <v>4430</v>
      </c>
      <c r="C3182" s="281" t="s">
        <v>39</v>
      </c>
      <c r="D3182" s="282">
        <v>57.43</v>
      </c>
    </row>
    <row r="3183" spans="1:4" ht="15" x14ac:dyDescent="0.25">
      <c r="A3183" s="281">
        <v>91967</v>
      </c>
      <c r="B3183" s="281" t="s">
        <v>4431</v>
      </c>
      <c r="C3183" s="281" t="s">
        <v>39</v>
      </c>
      <c r="D3183" s="282">
        <v>70.09</v>
      </c>
    </row>
    <row r="3184" spans="1:4" ht="15" x14ac:dyDescent="0.25">
      <c r="A3184" s="281">
        <v>91968</v>
      </c>
      <c r="B3184" s="281" t="s">
        <v>4432</v>
      </c>
      <c r="C3184" s="281" t="s">
        <v>39</v>
      </c>
      <c r="D3184" s="282">
        <v>80.150000000000006</v>
      </c>
    </row>
    <row r="3185" spans="1:4" ht="15" x14ac:dyDescent="0.25">
      <c r="A3185" s="281">
        <v>91969</v>
      </c>
      <c r="B3185" s="281" t="s">
        <v>4433</v>
      </c>
      <c r="C3185" s="281" t="s">
        <v>39</v>
      </c>
      <c r="D3185" s="282">
        <v>92.81</v>
      </c>
    </row>
    <row r="3186" spans="1:4" ht="15" x14ac:dyDescent="0.25">
      <c r="A3186" s="281">
        <v>91970</v>
      </c>
      <c r="B3186" s="281" t="s">
        <v>4434</v>
      </c>
      <c r="C3186" s="281" t="s">
        <v>39</v>
      </c>
      <c r="D3186" s="282">
        <v>83.21</v>
      </c>
    </row>
    <row r="3187" spans="1:4" ht="15" x14ac:dyDescent="0.25">
      <c r="A3187" s="281">
        <v>91971</v>
      </c>
      <c r="B3187" s="281" t="s">
        <v>4435</v>
      </c>
      <c r="C3187" s="281" t="s">
        <v>39</v>
      </c>
      <c r="D3187" s="282">
        <v>101.08</v>
      </c>
    </row>
    <row r="3188" spans="1:4" ht="15" x14ac:dyDescent="0.25">
      <c r="A3188" s="281">
        <v>91972</v>
      </c>
      <c r="B3188" s="281" t="s">
        <v>4436</v>
      </c>
      <c r="C3188" s="281" t="s">
        <v>39</v>
      </c>
      <c r="D3188" s="282">
        <v>90.87</v>
      </c>
    </row>
    <row r="3189" spans="1:4" ht="15" x14ac:dyDescent="0.25">
      <c r="A3189" s="281">
        <v>91973</v>
      </c>
      <c r="B3189" s="281" t="s">
        <v>4437</v>
      </c>
      <c r="C3189" s="281" t="s">
        <v>39</v>
      </c>
      <c r="D3189" s="282">
        <v>108.74</v>
      </c>
    </row>
    <row r="3190" spans="1:4" ht="15" x14ac:dyDescent="0.25">
      <c r="A3190" s="281">
        <v>91974</v>
      </c>
      <c r="B3190" s="281" t="s">
        <v>4438</v>
      </c>
      <c r="C3190" s="281" t="s">
        <v>39</v>
      </c>
      <c r="D3190" s="282">
        <v>75.61</v>
      </c>
    </row>
    <row r="3191" spans="1:4" ht="15" x14ac:dyDescent="0.25">
      <c r="A3191" s="281">
        <v>91975</v>
      </c>
      <c r="B3191" s="281" t="s">
        <v>4439</v>
      </c>
      <c r="C3191" s="281" t="s">
        <v>39</v>
      </c>
      <c r="D3191" s="282">
        <v>93.48</v>
      </c>
    </row>
    <row r="3192" spans="1:4" ht="15" x14ac:dyDescent="0.25">
      <c r="A3192" s="281">
        <v>91976</v>
      </c>
      <c r="B3192" s="281" t="s">
        <v>4440</v>
      </c>
      <c r="C3192" s="281" t="s">
        <v>39</v>
      </c>
      <c r="D3192" s="282">
        <v>111.23</v>
      </c>
    </row>
    <row r="3193" spans="1:4" ht="15" x14ac:dyDescent="0.25">
      <c r="A3193" s="281">
        <v>91977</v>
      </c>
      <c r="B3193" s="281" t="s">
        <v>4441</v>
      </c>
      <c r="C3193" s="281" t="s">
        <v>39</v>
      </c>
      <c r="D3193" s="282">
        <v>129.1</v>
      </c>
    </row>
    <row r="3194" spans="1:4" ht="15" x14ac:dyDescent="0.25">
      <c r="A3194" s="281">
        <v>91978</v>
      </c>
      <c r="B3194" s="281" t="s">
        <v>4442</v>
      </c>
      <c r="C3194" s="281" t="s">
        <v>39</v>
      </c>
      <c r="D3194" s="282">
        <v>44.63</v>
      </c>
    </row>
    <row r="3195" spans="1:4" ht="15" x14ac:dyDescent="0.25">
      <c r="A3195" s="281">
        <v>91979</v>
      </c>
      <c r="B3195" s="281" t="s">
        <v>4443</v>
      </c>
      <c r="C3195" s="281" t="s">
        <v>39</v>
      </c>
      <c r="D3195" s="282">
        <v>57.29</v>
      </c>
    </row>
    <row r="3196" spans="1:4" ht="15" x14ac:dyDescent="0.25">
      <c r="A3196" s="281">
        <v>91980</v>
      </c>
      <c r="B3196" s="281" t="s">
        <v>4444</v>
      </c>
      <c r="C3196" s="281" t="s">
        <v>39</v>
      </c>
      <c r="D3196" s="282">
        <v>43.49</v>
      </c>
    </row>
    <row r="3197" spans="1:4" ht="15" x14ac:dyDescent="0.25">
      <c r="A3197" s="281">
        <v>91981</v>
      </c>
      <c r="B3197" s="281" t="s">
        <v>4445</v>
      </c>
      <c r="C3197" s="281" t="s">
        <v>39</v>
      </c>
      <c r="D3197" s="282">
        <v>56.15</v>
      </c>
    </row>
    <row r="3198" spans="1:4" ht="15" x14ac:dyDescent="0.25">
      <c r="A3198" s="281">
        <v>91982</v>
      </c>
      <c r="B3198" s="281" t="s">
        <v>4446</v>
      </c>
      <c r="C3198" s="281" t="s">
        <v>39</v>
      </c>
      <c r="D3198" s="282">
        <v>87.71</v>
      </c>
    </row>
    <row r="3199" spans="1:4" ht="15" x14ac:dyDescent="0.25">
      <c r="A3199" s="281">
        <v>91983</v>
      </c>
      <c r="B3199" s="281" t="s">
        <v>4447</v>
      </c>
      <c r="C3199" s="281" t="s">
        <v>39</v>
      </c>
      <c r="D3199" s="282">
        <v>100.37</v>
      </c>
    </row>
    <row r="3200" spans="1:4" ht="15" x14ac:dyDescent="0.25">
      <c r="A3200" s="281">
        <v>91984</v>
      </c>
      <c r="B3200" s="281" t="s">
        <v>4448</v>
      </c>
      <c r="C3200" s="281" t="s">
        <v>39</v>
      </c>
      <c r="D3200" s="282">
        <v>20.82</v>
      </c>
    </row>
    <row r="3201" spans="1:4" ht="15" x14ac:dyDescent="0.25">
      <c r="A3201" s="281">
        <v>91985</v>
      </c>
      <c r="B3201" s="281" t="s">
        <v>4449</v>
      </c>
      <c r="C3201" s="281" t="s">
        <v>39</v>
      </c>
      <c r="D3201" s="282">
        <v>33.479999999999997</v>
      </c>
    </row>
    <row r="3202" spans="1:4" ht="15" x14ac:dyDescent="0.25">
      <c r="A3202" s="281">
        <v>91986</v>
      </c>
      <c r="B3202" s="281" t="s">
        <v>4450</v>
      </c>
      <c r="C3202" s="281" t="s">
        <v>39</v>
      </c>
      <c r="D3202" s="282">
        <v>41.35</v>
      </c>
    </row>
    <row r="3203" spans="1:4" ht="15" x14ac:dyDescent="0.25">
      <c r="A3203" s="281">
        <v>91987</v>
      </c>
      <c r="B3203" s="281" t="s">
        <v>4451</v>
      </c>
      <c r="C3203" s="281" t="s">
        <v>39</v>
      </c>
      <c r="D3203" s="282">
        <v>54.01</v>
      </c>
    </row>
    <row r="3204" spans="1:4" ht="15" x14ac:dyDescent="0.25">
      <c r="A3204" s="281">
        <v>91988</v>
      </c>
      <c r="B3204" s="281" t="s">
        <v>4452</v>
      </c>
      <c r="C3204" s="281" t="s">
        <v>39</v>
      </c>
      <c r="D3204" s="282">
        <v>24.65</v>
      </c>
    </row>
    <row r="3205" spans="1:4" ht="15" x14ac:dyDescent="0.25">
      <c r="A3205" s="281">
        <v>91989</v>
      </c>
      <c r="B3205" s="281" t="s">
        <v>4453</v>
      </c>
      <c r="C3205" s="281" t="s">
        <v>39</v>
      </c>
      <c r="D3205" s="282">
        <v>37.31</v>
      </c>
    </row>
    <row r="3206" spans="1:4" ht="15" x14ac:dyDescent="0.25">
      <c r="A3206" s="281">
        <v>91990</v>
      </c>
      <c r="B3206" s="281" t="s">
        <v>4454</v>
      </c>
      <c r="C3206" s="281" t="s">
        <v>39</v>
      </c>
      <c r="D3206" s="282">
        <v>41.27</v>
      </c>
    </row>
    <row r="3207" spans="1:4" ht="15" x14ac:dyDescent="0.25">
      <c r="A3207" s="281">
        <v>91991</v>
      </c>
      <c r="B3207" s="281" t="s">
        <v>4455</v>
      </c>
      <c r="C3207" s="281" t="s">
        <v>39</v>
      </c>
      <c r="D3207" s="282">
        <v>43.34</v>
      </c>
    </row>
    <row r="3208" spans="1:4" ht="15" x14ac:dyDescent="0.25">
      <c r="A3208" s="281">
        <v>91992</v>
      </c>
      <c r="B3208" s="281" t="s">
        <v>4456</v>
      </c>
      <c r="C3208" s="281" t="s">
        <v>39</v>
      </c>
      <c r="D3208" s="282">
        <v>53.93</v>
      </c>
    </row>
    <row r="3209" spans="1:4" ht="15" x14ac:dyDescent="0.25">
      <c r="A3209" s="281">
        <v>91993</v>
      </c>
      <c r="B3209" s="281" t="s">
        <v>4457</v>
      </c>
      <c r="C3209" s="281" t="s">
        <v>39</v>
      </c>
      <c r="D3209" s="282">
        <v>56</v>
      </c>
    </row>
    <row r="3210" spans="1:4" ht="15" x14ac:dyDescent="0.25">
      <c r="A3210" s="281">
        <v>91994</v>
      </c>
      <c r="B3210" s="281" t="s">
        <v>560</v>
      </c>
      <c r="C3210" s="281" t="s">
        <v>39</v>
      </c>
      <c r="D3210" s="282">
        <v>28.41</v>
      </c>
    </row>
    <row r="3211" spans="1:4" ht="15" x14ac:dyDescent="0.25">
      <c r="A3211" s="281">
        <v>91995</v>
      </c>
      <c r="B3211" s="281" t="s">
        <v>561</v>
      </c>
      <c r="C3211" s="281" t="s">
        <v>39</v>
      </c>
      <c r="D3211" s="282">
        <v>30.48</v>
      </c>
    </row>
    <row r="3212" spans="1:4" ht="15" x14ac:dyDescent="0.25">
      <c r="A3212" s="281">
        <v>91996</v>
      </c>
      <c r="B3212" s="281" t="s">
        <v>556</v>
      </c>
      <c r="C3212" s="281" t="s">
        <v>39</v>
      </c>
      <c r="D3212" s="282">
        <v>41.07</v>
      </c>
    </row>
    <row r="3213" spans="1:4" ht="15" x14ac:dyDescent="0.25">
      <c r="A3213" s="281">
        <v>91997</v>
      </c>
      <c r="B3213" s="281" t="s">
        <v>4458</v>
      </c>
      <c r="C3213" s="281" t="s">
        <v>39</v>
      </c>
      <c r="D3213" s="282">
        <v>43.14</v>
      </c>
    </row>
    <row r="3214" spans="1:4" ht="15" x14ac:dyDescent="0.25">
      <c r="A3214" s="281">
        <v>91998</v>
      </c>
      <c r="B3214" s="281" t="s">
        <v>4459</v>
      </c>
      <c r="C3214" s="281" t="s">
        <v>39</v>
      </c>
      <c r="D3214" s="282">
        <v>23.44</v>
      </c>
    </row>
    <row r="3215" spans="1:4" ht="15" x14ac:dyDescent="0.25">
      <c r="A3215" s="281">
        <v>91999</v>
      </c>
      <c r="B3215" s="281" t="s">
        <v>4460</v>
      </c>
      <c r="C3215" s="281" t="s">
        <v>39</v>
      </c>
      <c r="D3215" s="282">
        <v>25.51</v>
      </c>
    </row>
    <row r="3216" spans="1:4" ht="15" x14ac:dyDescent="0.25">
      <c r="A3216" s="281">
        <v>92000</v>
      </c>
      <c r="B3216" s="281" t="s">
        <v>4461</v>
      </c>
      <c r="C3216" s="281" t="s">
        <v>39</v>
      </c>
      <c r="D3216" s="282">
        <v>36.1</v>
      </c>
    </row>
    <row r="3217" spans="1:4" ht="15" x14ac:dyDescent="0.25">
      <c r="A3217" s="281">
        <v>92001</v>
      </c>
      <c r="B3217" s="281" t="s">
        <v>4462</v>
      </c>
      <c r="C3217" s="281" t="s">
        <v>39</v>
      </c>
      <c r="D3217" s="282">
        <v>38.17</v>
      </c>
    </row>
    <row r="3218" spans="1:4" ht="15" x14ac:dyDescent="0.25">
      <c r="A3218" s="281">
        <v>92002</v>
      </c>
      <c r="B3218" s="281" t="s">
        <v>558</v>
      </c>
      <c r="C3218" s="281" t="s">
        <v>39</v>
      </c>
      <c r="D3218" s="282">
        <v>52.71</v>
      </c>
    </row>
    <row r="3219" spans="1:4" ht="15" x14ac:dyDescent="0.25">
      <c r="A3219" s="281">
        <v>92003</v>
      </c>
      <c r="B3219" s="281" t="s">
        <v>559</v>
      </c>
      <c r="C3219" s="281" t="s">
        <v>39</v>
      </c>
      <c r="D3219" s="282">
        <v>56.85</v>
      </c>
    </row>
    <row r="3220" spans="1:4" ht="15" x14ac:dyDescent="0.25">
      <c r="A3220" s="281">
        <v>92004</v>
      </c>
      <c r="B3220" s="281" t="s">
        <v>4463</v>
      </c>
      <c r="C3220" s="281" t="s">
        <v>39</v>
      </c>
      <c r="D3220" s="282">
        <v>65.37</v>
      </c>
    </row>
    <row r="3221" spans="1:4" ht="15" x14ac:dyDescent="0.25">
      <c r="A3221" s="281">
        <v>92005</v>
      </c>
      <c r="B3221" s="281" t="s">
        <v>4464</v>
      </c>
      <c r="C3221" s="281" t="s">
        <v>39</v>
      </c>
      <c r="D3221" s="282">
        <v>69.510000000000005</v>
      </c>
    </row>
    <row r="3222" spans="1:4" ht="15" x14ac:dyDescent="0.25">
      <c r="A3222" s="281">
        <v>92006</v>
      </c>
      <c r="B3222" s="281" t="s">
        <v>4465</v>
      </c>
      <c r="C3222" s="281" t="s">
        <v>39</v>
      </c>
      <c r="D3222" s="282">
        <v>42.7</v>
      </c>
    </row>
    <row r="3223" spans="1:4" ht="15" x14ac:dyDescent="0.25">
      <c r="A3223" s="281">
        <v>92007</v>
      </c>
      <c r="B3223" s="281" t="s">
        <v>4466</v>
      </c>
      <c r="C3223" s="281" t="s">
        <v>39</v>
      </c>
      <c r="D3223" s="282">
        <v>46.84</v>
      </c>
    </row>
    <row r="3224" spans="1:4" ht="15" x14ac:dyDescent="0.25">
      <c r="A3224" s="281">
        <v>92008</v>
      </c>
      <c r="B3224" s="281" t="s">
        <v>4467</v>
      </c>
      <c r="C3224" s="281" t="s">
        <v>39</v>
      </c>
      <c r="D3224" s="282">
        <v>55.36</v>
      </c>
    </row>
    <row r="3225" spans="1:4" ht="15" x14ac:dyDescent="0.25">
      <c r="A3225" s="281">
        <v>92009</v>
      </c>
      <c r="B3225" s="281" t="s">
        <v>4468</v>
      </c>
      <c r="C3225" s="281" t="s">
        <v>39</v>
      </c>
      <c r="D3225" s="282">
        <v>59.5</v>
      </c>
    </row>
    <row r="3226" spans="1:4" ht="15" x14ac:dyDescent="0.25">
      <c r="A3226" s="281">
        <v>92010</v>
      </c>
      <c r="B3226" s="281" t="s">
        <v>973</v>
      </c>
      <c r="C3226" s="281" t="s">
        <v>39</v>
      </c>
      <c r="D3226" s="282">
        <v>76.94</v>
      </c>
    </row>
    <row r="3227" spans="1:4" ht="15" x14ac:dyDescent="0.25">
      <c r="A3227" s="281">
        <v>92011</v>
      </c>
      <c r="B3227" s="281" t="s">
        <v>4469</v>
      </c>
      <c r="C3227" s="281" t="s">
        <v>39</v>
      </c>
      <c r="D3227" s="282">
        <v>83.15</v>
      </c>
    </row>
    <row r="3228" spans="1:4" ht="15" x14ac:dyDescent="0.25">
      <c r="A3228" s="281">
        <v>92012</v>
      </c>
      <c r="B3228" s="281" t="s">
        <v>4470</v>
      </c>
      <c r="C3228" s="281" t="s">
        <v>39</v>
      </c>
      <c r="D3228" s="282">
        <v>89.6</v>
      </c>
    </row>
    <row r="3229" spans="1:4" ht="15" x14ac:dyDescent="0.25">
      <c r="A3229" s="281">
        <v>92013</v>
      </c>
      <c r="B3229" s="281" t="s">
        <v>4471</v>
      </c>
      <c r="C3229" s="281" t="s">
        <v>39</v>
      </c>
      <c r="D3229" s="282">
        <v>95.81</v>
      </c>
    </row>
    <row r="3230" spans="1:4" ht="15" x14ac:dyDescent="0.25">
      <c r="A3230" s="281">
        <v>92014</v>
      </c>
      <c r="B3230" s="281" t="s">
        <v>4472</v>
      </c>
      <c r="C3230" s="281" t="s">
        <v>39</v>
      </c>
      <c r="D3230" s="282">
        <v>61.96</v>
      </c>
    </row>
    <row r="3231" spans="1:4" ht="15" x14ac:dyDescent="0.25">
      <c r="A3231" s="281">
        <v>92015</v>
      </c>
      <c r="B3231" s="281" t="s">
        <v>4473</v>
      </c>
      <c r="C3231" s="281" t="s">
        <v>39</v>
      </c>
      <c r="D3231" s="282">
        <v>68.17</v>
      </c>
    </row>
    <row r="3232" spans="1:4" ht="15" x14ac:dyDescent="0.25">
      <c r="A3232" s="281">
        <v>92016</v>
      </c>
      <c r="B3232" s="281" t="s">
        <v>4474</v>
      </c>
      <c r="C3232" s="281" t="s">
        <v>39</v>
      </c>
      <c r="D3232" s="282">
        <v>74.62</v>
      </c>
    </row>
    <row r="3233" spans="1:4" ht="15" x14ac:dyDescent="0.25">
      <c r="A3233" s="281">
        <v>92017</v>
      </c>
      <c r="B3233" s="281" t="s">
        <v>4475</v>
      </c>
      <c r="C3233" s="281" t="s">
        <v>39</v>
      </c>
      <c r="D3233" s="282">
        <v>80.83</v>
      </c>
    </row>
    <row r="3234" spans="1:4" ht="15" x14ac:dyDescent="0.25">
      <c r="A3234" s="281">
        <v>92018</v>
      </c>
      <c r="B3234" s="281" t="s">
        <v>4476</v>
      </c>
      <c r="C3234" s="281" t="s">
        <v>39</v>
      </c>
      <c r="D3234" s="282">
        <v>81.95</v>
      </c>
    </row>
    <row r="3235" spans="1:4" ht="15" x14ac:dyDescent="0.25">
      <c r="A3235" s="281">
        <v>92019</v>
      </c>
      <c r="B3235" s="281" t="s">
        <v>4477</v>
      </c>
      <c r="C3235" s="281" t="s">
        <v>39</v>
      </c>
      <c r="D3235" s="282">
        <v>99.82</v>
      </c>
    </row>
    <row r="3236" spans="1:4" ht="15" x14ac:dyDescent="0.25">
      <c r="A3236" s="281">
        <v>92020</v>
      </c>
      <c r="B3236" s="281" t="s">
        <v>4478</v>
      </c>
      <c r="C3236" s="281" t="s">
        <v>39</v>
      </c>
      <c r="D3236" s="282">
        <v>120.81</v>
      </c>
    </row>
    <row r="3237" spans="1:4" ht="15" x14ac:dyDescent="0.25">
      <c r="A3237" s="281">
        <v>92021</v>
      </c>
      <c r="B3237" s="281" t="s">
        <v>4479</v>
      </c>
      <c r="C3237" s="281" t="s">
        <v>39</v>
      </c>
      <c r="D3237" s="282">
        <v>138.68</v>
      </c>
    </row>
    <row r="3238" spans="1:4" ht="15" x14ac:dyDescent="0.25">
      <c r="A3238" s="281">
        <v>92022</v>
      </c>
      <c r="B3238" s="281" t="s">
        <v>278</v>
      </c>
      <c r="C3238" s="281" t="s">
        <v>39</v>
      </c>
      <c r="D3238" s="282">
        <v>46.11</v>
      </c>
    </row>
    <row r="3239" spans="1:4" ht="15" x14ac:dyDescent="0.25">
      <c r="A3239" s="281">
        <v>92023</v>
      </c>
      <c r="B3239" s="281" t="s">
        <v>4480</v>
      </c>
      <c r="C3239" s="281" t="s">
        <v>39</v>
      </c>
      <c r="D3239" s="282">
        <v>58.77</v>
      </c>
    </row>
    <row r="3240" spans="1:4" ht="15" x14ac:dyDescent="0.25">
      <c r="A3240" s="281">
        <v>92024</v>
      </c>
      <c r="B3240" s="281" t="s">
        <v>4481</v>
      </c>
      <c r="C3240" s="281" t="s">
        <v>39</v>
      </c>
      <c r="D3240" s="282">
        <v>70.42</v>
      </c>
    </row>
    <row r="3241" spans="1:4" ht="15" x14ac:dyDescent="0.25">
      <c r="A3241" s="281">
        <v>92025</v>
      </c>
      <c r="B3241" s="281" t="s">
        <v>4482</v>
      </c>
      <c r="C3241" s="281" t="s">
        <v>39</v>
      </c>
      <c r="D3241" s="282">
        <v>83.08</v>
      </c>
    </row>
    <row r="3242" spans="1:4" ht="15" x14ac:dyDescent="0.25">
      <c r="A3242" s="281">
        <v>92026</v>
      </c>
      <c r="B3242" s="281" t="s">
        <v>4483</v>
      </c>
      <c r="C3242" s="281" t="s">
        <v>39</v>
      </c>
      <c r="D3242" s="282">
        <v>63.89</v>
      </c>
    </row>
    <row r="3243" spans="1:4" ht="15" x14ac:dyDescent="0.25">
      <c r="A3243" s="281">
        <v>92027</v>
      </c>
      <c r="B3243" s="281" t="s">
        <v>4484</v>
      </c>
      <c r="C3243" s="281" t="s">
        <v>39</v>
      </c>
      <c r="D3243" s="282">
        <v>76.55</v>
      </c>
    </row>
    <row r="3244" spans="1:4" ht="15" x14ac:dyDescent="0.25">
      <c r="A3244" s="281">
        <v>92028</v>
      </c>
      <c r="B3244" s="281" t="s">
        <v>557</v>
      </c>
      <c r="C3244" s="281" t="s">
        <v>39</v>
      </c>
      <c r="D3244" s="282">
        <v>53.78</v>
      </c>
    </row>
    <row r="3245" spans="1:4" ht="15" x14ac:dyDescent="0.25">
      <c r="A3245" s="281">
        <v>92029</v>
      </c>
      <c r="B3245" s="281" t="s">
        <v>4485</v>
      </c>
      <c r="C3245" s="281" t="s">
        <v>39</v>
      </c>
      <c r="D3245" s="282">
        <v>66.44</v>
      </c>
    </row>
    <row r="3246" spans="1:4" ht="15" x14ac:dyDescent="0.25">
      <c r="A3246" s="281">
        <v>92030</v>
      </c>
      <c r="B3246" s="281" t="s">
        <v>4486</v>
      </c>
      <c r="C3246" s="281" t="s">
        <v>39</v>
      </c>
      <c r="D3246" s="282">
        <v>78.010000000000005</v>
      </c>
    </row>
    <row r="3247" spans="1:4" ht="15" x14ac:dyDescent="0.25">
      <c r="A3247" s="281">
        <v>92031</v>
      </c>
      <c r="B3247" s="281" t="s">
        <v>4487</v>
      </c>
      <c r="C3247" s="281" t="s">
        <v>39</v>
      </c>
      <c r="D3247" s="282">
        <v>90.67</v>
      </c>
    </row>
    <row r="3248" spans="1:4" ht="15" x14ac:dyDescent="0.25">
      <c r="A3248" s="281">
        <v>92032</v>
      </c>
      <c r="B3248" s="281" t="s">
        <v>4488</v>
      </c>
      <c r="C3248" s="281" t="s">
        <v>39</v>
      </c>
      <c r="D3248" s="282">
        <v>79.08</v>
      </c>
    </row>
    <row r="3249" spans="1:4" ht="15" x14ac:dyDescent="0.25">
      <c r="A3249" s="281">
        <v>92033</v>
      </c>
      <c r="B3249" s="281" t="s">
        <v>4489</v>
      </c>
      <c r="C3249" s="281" t="s">
        <v>39</v>
      </c>
      <c r="D3249" s="282">
        <v>91.74</v>
      </c>
    </row>
    <row r="3250" spans="1:4" ht="15" x14ac:dyDescent="0.25">
      <c r="A3250" s="281">
        <v>92034</v>
      </c>
      <c r="B3250" s="281" t="s">
        <v>4490</v>
      </c>
      <c r="C3250" s="281" t="s">
        <v>39</v>
      </c>
      <c r="D3250" s="282">
        <v>71.489999999999995</v>
      </c>
    </row>
    <row r="3251" spans="1:4" ht="15" x14ac:dyDescent="0.25">
      <c r="A3251" s="281">
        <v>92035</v>
      </c>
      <c r="B3251" s="281" t="s">
        <v>4491</v>
      </c>
      <c r="C3251" s="281" t="s">
        <v>39</v>
      </c>
      <c r="D3251" s="282">
        <v>84.15</v>
      </c>
    </row>
    <row r="3252" spans="1:4" ht="15" x14ac:dyDescent="0.25">
      <c r="A3252" s="281">
        <v>97584</v>
      </c>
      <c r="B3252" s="281" t="s">
        <v>4492</v>
      </c>
      <c r="C3252" s="281" t="s">
        <v>39</v>
      </c>
      <c r="D3252" s="282">
        <v>125.39</v>
      </c>
    </row>
    <row r="3253" spans="1:4" ht="15" x14ac:dyDescent="0.25">
      <c r="A3253" s="281">
        <v>97595</v>
      </c>
      <c r="B3253" s="281" t="s">
        <v>4493</v>
      </c>
      <c r="C3253" s="281" t="s">
        <v>39</v>
      </c>
      <c r="D3253" s="282">
        <v>109.68</v>
      </c>
    </row>
    <row r="3254" spans="1:4" ht="15" x14ac:dyDescent="0.25">
      <c r="A3254" s="281">
        <v>97596</v>
      </c>
      <c r="B3254" s="281" t="s">
        <v>4494</v>
      </c>
      <c r="C3254" s="281" t="s">
        <v>39</v>
      </c>
      <c r="D3254" s="282">
        <v>78.5</v>
      </c>
    </row>
    <row r="3255" spans="1:4" ht="15" x14ac:dyDescent="0.25">
      <c r="A3255" s="281">
        <v>97597</v>
      </c>
      <c r="B3255" s="281" t="s">
        <v>4495</v>
      </c>
      <c r="C3255" s="281" t="s">
        <v>39</v>
      </c>
      <c r="D3255" s="282">
        <v>75.5</v>
      </c>
    </row>
    <row r="3256" spans="1:4" ht="15" x14ac:dyDescent="0.25">
      <c r="A3256" s="281">
        <v>97598</v>
      </c>
      <c r="B3256" s="281" t="s">
        <v>4496</v>
      </c>
      <c r="C3256" s="281" t="s">
        <v>39</v>
      </c>
      <c r="D3256" s="282">
        <v>71.510000000000005</v>
      </c>
    </row>
    <row r="3257" spans="1:4" ht="15" x14ac:dyDescent="0.25">
      <c r="A3257" s="281">
        <v>97599</v>
      </c>
      <c r="B3257" s="281" t="s">
        <v>4497</v>
      </c>
      <c r="C3257" s="281" t="s">
        <v>39</v>
      </c>
      <c r="D3257" s="282">
        <v>21.2</v>
      </c>
    </row>
    <row r="3258" spans="1:4" ht="15" x14ac:dyDescent="0.25">
      <c r="A3258" s="281">
        <v>97609</v>
      </c>
      <c r="B3258" s="281" t="s">
        <v>4498</v>
      </c>
      <c r="C3258" s="281" t="s">
        <v>39</v>
      </c>
      <c r="D3258" s="282">
        <v>15.53</v>
      </c>
    </row>
    <row r="3259" spans="1:4" ht="15" x14ac:dyDescent="0.25">
      <c r="A3259" s="281">
        <v>97610</v>
      </c>
      <c r="B3259" s="281" t="s">
        <v>4499</v>
      </c>
      <c r="C3259" s="281" t="s">
        <v>39</v>
      </c>
      <c r="D3259" s="282">
        <v>16.18</v>
      </c>
    </row>
    <row r="3260" spans="1:4" ht="15" x14ac:dyDescent="0.25">
      <c r="A3260" s="281">
        <v>100902</v>
      </c>
      <c r="B3260" s="281" t="s">
        <v>4500</v>
      </c>
      <c r="C3260" s="281" t="s">
        <v>39</v>
      </c>
      <c r="D3260" s="282">
        <v>24.99</v>
      </c>
    </row>
    <row r="3261" spans="1:4" ht="15" x14ac:dyDescent="0.25">
      <c r="A3261" s="281">
        <v>100903</v>
      </c>
      <c r="B3261" s="281" t="s">
        <v>4501</v>
      </c>
      <c r="C3261" s="281" t="s">
        <v>39</v>
      </c>
      <c r="D3261" s="282">
        <v>27.83</v>
      </c>
    </row>
    <row r="3262" spans="1:4" ht="15" x14ac:dyDescent="0.25">
      <c r="A3262" s="281">
        <v>103782</v>
      </c>
      <c r="B3262" s="281" t="s">
        <v>4502</v>
      </c>
      <c r="C3262" s="281" t="s">
        <v>39</v>
      </c>
      <c r="D3262" s="282">
        <v>35.799999999999997</v>
      </c>
    </row>
    <row r="3263" spans="1:4" ht="15" x14ac:dyDescent="0.25">
      <c r="A3263" s="281">
        <v>101489</v>
      </c>
      <c r="B3263" s="281" t="s">
        <v>4503</v>
      </c>
      <c r="C3263" s="281" t="s">
        <v>39</v>
      </c>
      <c r="D3263" s="283">
        <v>1520.62</v>
      </c>
    </row>
    <row r="3264" spans="1:4" ht="15" x14ac:dyDescent="0.25">
      <c r="A3264" s="281">
        <v>101490</v>
      </c>
      <c r="B3264" s="281" t="s">
        <v>4504</v>
      </c>
      <c r="C3264" s="281" t="s">
        <v>39</v>
      </c>
      <c r="D3264" s="283">
        <v>1621.93</v>
      </c>
    </row>
    <row r="3265" spans="1:4" ht="15" x14ac:dyDescent="0.25">
      <c r="A3265" s="281">
        <v>101491</v>
      </c>
      <c r="B3265" s="281" t="s">
        <v>4505</v>
      </c>
      <c r="C3265" s="281" t="s">
        <v>39</v>
      </c>
      <c r="D3265" s="283">
        <v>1635.57</v>
      </c>
    </row>
    <row r="3266" spans="1:4" ht="15" x14ac:dyDescent="0.25">
      <c r="A3266" s="281">
        <v>101492</v>
      </c>
      <c r="B3266" s="281" t="s">
        <v>4506</v>
      </c>
      <c r="C3266" s="281" t="s">
        <v>39</v>
      </c>
      <c r="D3266" s="283">
        <v>1776.6</v>
      </c>
    </row>
    <row r="3267" spans="1:4" ht="15" x14ac:dyDescent="0.25">
      <c r="A3267" s="281">
        <v>101493</v>
      </c>
      <c r="B3267" s="281" t="s">
        <v>4507</v>
      </c>
      <c r="C3267" s="281" t="s">
        <v>39</v>
      </c>
      <c r="D3267" s="283">
        <v>1498.15</v>
      </c>
    </row>
    <row r="3268" spans="1:4" ht="15" x14ac:dyDescent="0.25">
      <c r="A3268" s="281">
        <v>101494</v>
      </c>
      <c r="B3268" s="281" t="s">
        <v>4508</v>
      </c>
      <c r="C3268" s="281" t="s">
        <v>39</v>
      </c>
      <c r="D3268" s="283">
        <v>1599.46</v>
      </c>
    </row>
    <row r="3269" spans="1:4" ht="15" x14ac:dyDescent="0.25">
      <c r="A3269" s="281">
        <v>101495</v>
      </c>
      <c r="B3269" s="281" t="s">
        <v>4509</v>
      </c>
      <c r="C3269" s="281" t="s">
        <v>39</v>
      </c>
      <c r="D3269" s="283">
        <v>1613.1</v>
      </c>
    </row>
    <row r="3270" spans="1:4" ht="15" x14ac:dyDescent="0.25">
      <c r="A3270" s="281">
        <v>101496</v>
      </c>
      <c r="B3270" s="281" t="s">
        <v>4510</v>
      </c>
      <c r="C3270" s="281" t="s">
        <v>39</v>
      </c>
      <c r="D3270" s="283">
        <v>1754.13</v>
      </c>
    </row>
    <row r="3271" spans="1:4" ht="15" x14ac:dyDescent="0.25">
      <c r="A3271" s="281">
        <v>101497</v>
      </c>
      <c r="B3271" s="281" t="s">
        <v>4511</v>
      </c>
      <c r="C3271" s="281" t="s">
        <v>39</v>
      </c>
      <c r="D3271" s="283">
        <v>1764.05</v>
      </c>
    </row>
    <row r="3272" spans="1:4" ht="15" x14ac:dyDescent="0.25">
      <c r="A3272" s="281">
        <v>101498</v>
      </c>
      <c r="B3272" s="281" t="s">
        <v>4512</v>
      </c>
      <c r="C3272" s="281" t="s">
        <v>39</v>
      </c>
      <c r="D3272" s="283">
        <v>1917.39</v>
      </c>
    </row>
    <row r="3273" spans="1:4" ht="15" x14ac:dyDescent="0.25">
      <c r="A3273" s="281">
        <v>101499</v>
      </c>
      <c r="B3273" s="281" t="s">
        <v>4513</v>
      </c>
      <c r="C3273" s="281" t="s">
        <v>39</v>
      </c>
      <c r="D3273" s="283">
        <v>1938.04</v>
      </c>
    </row>
    <row r="3274" spans="1:4" ht="15" x14ac:dyDescent="0.25">
      <c r="A3274" s="281">
        <v>101500</v>
      </c>
      <c r="B3274" s="281" t="s">
        <v>4514</v>
      </c>
      <c r="C3274" s="281" t="s">
        <v>39</v>
      </c>
      <c r="D3274" s="283">
        <v>2135.5700000000002</v>
      </c>
    </row>
    <row r="3275" spans="1:4" ht="15" x14ac:dyDescent="0.25">
      <c r="A3275" s="281">
        <v>101501</v>
      </c>
      <c r="B3275" s="281" t="s">
        <v>4515</v>
      </c>
      <c r="C3275" s="281" t="s">
        <v>39</v>
      </c>
      <c r="D3275" s="283">
        <v>1749.85</v>
      </c>
    </row>
    <row r="3276" spans="1:4" ht="15" x14ac:dyDescent="0.25">
      <c r="A3276" s="281">
        <v>101502</v>
      </c>
      <c r="B3276" s="281" t="s">
        <v>4516</v>
      </c>
      <c r="C3276" s="281" t="s">
        <v>39</v>
      </c>
      <c r="D3276" s="283">
        <v>1903.19</v>
      </c>
    </row>
    <row r="3277" spans="1:4" ht="15" x14ac:dyDescent="0.25">
      <c r="A3277" s="281">
        <v>101503</v>
      </c>
      <c r="B3277" s="281" t="s">
        <v>4517</v>
      </c>
      <c r="C3277" s="281" t="s">
        <v>39</v>
      </c>
      <c r="D3277" s="283">
        <v>1923.84</v>
      </c>
    </row>
    <row r="3278" spans="1:4" ht="15" x14ac:dyDescent="0.25">
      <c r="A3278" s="281">
        <v>101504</v>
      </c>
      <c r="B3278" s="281" t="s">
        <v>4518</v>
      </c>
      <c r="C3278" s="281" t="s">
        <v>39</v>
      </c>
      <c r="D3278" s="283">
        <v>2121.37</v>
      </c>
    </row>
    <row r="3279" spans="1:4" ht="15" x14ac:dyDescent="0.25">
      <c r="A3279" s="281">
        <v>101505</v>
      </c>
      <c r="B3279" s="281" t="s">
        <v>4519</v>
      </c>
      <c r="C3279" s="281" t="s">
        <v>39</v>
      </c>
      <c r="D3279" s="283">
        <v>1881.23</v>
      </c>
    </row>
    <row r="3280" spans="1:4" ht="15" x14ac:dyDescent="0.25">
      <c r="A3280" s="281">
        <v>101506</v>
      </c>
      <c r="B3280" s="281" t="s">
        <v>4520</v>
      </c>
      <c r="C3280" s="281" t="s">
        <v>39</v>
      </c>
      <c r="D3280" s="283">
        <v>2085.69</v>
      </c>
    </row>
    <row r="3281" spans="1:4" ht="15" x14ac:dyDescent="0.25">
      <c r="A3281" s="281">
        <v>101507</v>
      </c>
      <c r="B3281" s="281" t="s">
        <v>4521</v>
      </c>
      <c r="C3281" s="281" t="s">
        <v>39</v>
      </c>
      <c r="D3281" s="283">
        <v>2113.2199999999998</v>
      </c>
    </row>
    <row r="3282" spans="1:4" ht="15" x14ac:dyDescent="0.25">
      <c r="A3282" s="281">
        <v>101508</v>
      </c>
      <c r="B3282" s="281" t="s">
        <v>4522</v>
      </c>
      <c r="C3282" s="281" t="s">
        <v>39</v>
      </c>
      <c r="D3282" s="283">
        <v>2366.25</v>
      </c>
    </row>
    <row r="3283" spans="1:4" ht="15" x14ac:dyDescent="0.25">
      <c r="A3283" s="281">
        <v>101509</v>
      </c>
      <c r="B3283" s="281" t="s">
        <v>4523</v>
      </c>
      <c r="C3283" s="281" t="s">
        <v>39</v>
      </c>
      <c r="D3283" s="283">
        <v>1943.27</v>
      </c>
    </row>
    <row r="3284" spans="1:4" ht="15" x14ac:dyDescent="0.25">
      <c r="A3284" s="281">
        <v>101510</v>
      </c>
      <c r="B3284" s="281" t="s">
        <v>4524</v>
      </c>
      <c r="C3284" s="281" t="s">
        <v>39</v>
      </c>
      <c r="D3284" s="283">
        <v>2147.73</v>
      </c>
    </row>
    <row r="3285" spans="1:4" ht="15" x14ac:dyDescent="0.25">
      <c r="A3285" s="281">
        <v>101511</v>
      </c>
      <c r="B3285" s="281" t="s">
        <v>4525</v>
      </c>
      <c r="C3285" s="281" t="s">
        <v>39</v>
      </c>
      <c r="D3285" s="283">
        <v>2175.2600000000002</v>
      </c>
    </row>
    <row r="3286" spans="1:4" ht="15" x14ac:dyDescent="0.25">
      <c r="A3286" s="281">
        <v>101512</v>
      </c>
      <c r="B3286" s="281" t="s">
        <v>4526</v>
      </c>
      <c r="C3286" s="281" t="s">
        <v>39</v>
      </c>
      <c r="D3286" s="283">
        <v>2428.29</v>
      </c>
    </row>
    <row r="3287" spans="1:4" ht="15" x14ac:dyDescent="0.25">
      <c r="A3287" s="281">
        <v>101513</v>
      </c>
      <c r="B3287" s="281" t="s">
        <v>4527</v>
      </c>
      <c r="C3287" s="281" t="s">
        <v>39</v>
      </c>
      <c r="D3287" s="282">
        <v>838.55</v>
      </c>
    </row>
    <row r="3288" spans="1:4" ht="15" x14ac:dyDescent="0.25">
      <c r="A3288" s="281">
        <v>101514</v>
      </c>
      <c r="B3288" s="281" t="s">
        <v>4528</v>
      </c>
      <c r="C3288" s="281" t="s">
        <v>39</v>
      </c>
      <c r="D3288" s="282">
        <v>960.12</v>
      </c>
    </row>
    <row r="3289" spans="1:4" ht="15" x14ac:dyDescent="0.25">
      <c r="A3289" s="281">
        <v>101515</v>
      </c>
      <c r="B3289" s="281" t="s">
        <v>4529</v>
      </c>
      <c r="C3289" s="281" t="s">
        <v>39</v>
      </c>
      <c r="D3289" s="282">
        <v>976.49</v>
      </c>
    </row>
    <row r="3290" spans="1:4" ht="15" x14ac:dyDescent="0.25">
      <c r="A3290" s="281">
        <v>101516</v>
      </c>
      <c r="B3290" s="281" t="s">
        <v>4530</v>
      </c>
      <c r="C3290" s="281" t="s">
        <v>39</v>
      </c>
      <c r="D3290" s="283">
        <v>1108.49</v>
      </c>
    </row>
    <row r="3291" spans="1:4" ht="15" x14ac:dyDescent="0.25">
      <c r="A3291" s="281">
        <v>101517</v>
      </c>
      <c r="B3291" s="281" t="s">
        <v>4531</v>
      </c>
      <c r="C3291" s="281" t="s">
        <v>39</v>
      </c>
      <c r="D3291" s="282">
        <v>816.07</v>
      </c>
    </row>
    <row r="3292" spans="1:4" ht="15" x14ac:dyDescent="0.25">
      <c r="A3292" s="281">
        <v>101518</v>
      </c>
      <c r="B3292" s="281" t="s">
        <v>4532</v>
      </c>
      <c r="C3292" s="281" t="s">
        <v>39</v>
      </c>
      <c r="D3292" s="282">
        <v>937.64</v>
      </c>
    </row>
    <row r="3293" spans="1:4" ht="15" x14ac:dyDescent="0.25">
      <c r="A3293" s="281">
        <v>101519</v>
      </c>
      <c r="B3293" s="281" t="s">
        <v>4533</v>
      </c>
      <c r="C3293" s="281" t="s">
        <v>39</v>
      </c>
      <c r="D3293" s="282">
        <v>954.01</v>
      </c>
    </row>
    <row r="3294" spans="1:4" ht="15" x14ac:dyDescent="0.25">
      <c r="A3294" s="281">
        <v>101520</v>
      </c>
      <c r="B3294" s="281" t="s">
        <v>4534</v>
      </c>
      <c r="C3294" s="281" t="s">
        <v>39</v>
      </c>
      <c r="D3294" s="283">
        <v>1086.01</v>
      </c>
    </row>
    <row r="3295" spans="1:4" ht="15" x14ac:dyDescent="0.25">
      <c r="A3295" s="281">
        <v>101521</v>
      </c>
      <c r="B3295" s="281" t="s">
        <v>4535</v>
      </c>
      <c r="C3295" s="281" t="s">
        <v>39</v>
      </c>
      <c r="D3295" s="283">
        <v>1097.56</v>
      </c>
    </row>
    <row r="3296" spans="1:4" ht="15" x14ac:dyDescent="0.25">
      <c r="A3296" s="281">
        <v>101522</v>
      </c>
      <c r="B3296" s="281" t="s">
        <v>4536</v>
      </c>
      <c r="C3296" s="281" t="s">
        <v>39</v>
      </c>
      <c r="D3296" s="283">
        <v>1279.9100000000001</v>
      </c>
    </row>
    <row r="3297" spans="1:4" ht="15" x14ac:dyDescent="0.25">
      <c r="A3297" s="281">
        <v>101523</v>
      </c>
      <c r="B3297" s="281" t="s">
        <v>4537</v>
      </c>
      <c r="C3297" s="281" t="s">
        <v>39</v>
      </c>
      <c r="D3297" s="283">
        <v>1304.47</v>
      </c>
    </row>
    <row r="3298" spans="1:4" ht="15" x14ac:dyDescent="0.25">
      <c r="A3298" s="281">
        <v>101524</v>
      </c>
      <c r="B3298" s="281" t="s">
        <v>4538</v>
      </c>
      <c r="C3298" s="281" t="s">
        <v>39</v>
      </c>
      <c r="D3298" s="283">
        <v>1502.47</v>
      </c>
    </row>
    <row r="3299" spans="1:4" ht="15" x14ac:dyDescent="0.25">
      <c r="A3299" s="281">
        <v>101525</v>
      </c>
      <c r="B3299" s="281" t="s">
        <v>4539</v>
      </c>
      <c r="C3299" s="281" t="s">
        <v>39</v>
      </c>
      <c r="D3299" s="283">
        <v>1083.3599999999999</v>
      </c>
    </row>
    <row r="3300" spans="1:4" ht="15" x14ac:dyDescent="0.25">
      <c r="A3300" s="281">
        <v>101526</v>
      </c>
      <c r="B3300" s="281" t="s">
        <v>4540</v>
      </c>
      <c r="C3300" s="281" t="s">
        <v>39</v>
      </c>
      <c r="D3300" s="283">
        <v>1265.71</v>
      </c>
    </row>
    <row r="3301" spans="1:4" ht="15" x14ac:dyDescent="0.25">
      <c r="A3301" s="281">
        <v>101527</v>
      </c>
      <c r="B3301" s="281" t="s">
        <v>4541</v>
      </c>
      <c r="C3301" s="281" t="s">
        <v>39</v>
      </c>
      <c r="D3301" s="283">
        <v>1290.27</v>
      </c>
    </row>
    <row r="3302" spans="1:4" ht="15" x14ac:dyDescent="0.25">
      <c r="A3302" s="281">
        <v>101528</v>
      </c>
      <c r="B3302" s="281" t="s">
        <v>4542</v>
      </c>
      <c r="C3302" s="281" t="s">
        <v>39</v>
      </c>
      <c r="D3302" s="283">
        <v>1488.27</v>
      </c>
    </row>
    <row r="3303" spans="1:4" ht="15" x14ac:dyDescent="0.25">
      <c r="A3303" s="281">
        <v>101529</v>
      </c>
      <c r="B3303" s="281" t="s">
        <v>4543</v>
      </c>
      <c r="C3303" s="281" t="s">
        <v>39</v>
      </c>
      <c r="D3303" s="283">
        <v>1231.96</v>
      </c>
    </row>
    <row r="3304" spans="1:4" ht="15" x14ac:dyDescent="0.25">
      <c r="A3304" s="281">
        <v>101530</v>
      </c>
      <c r="B3304" s="281" t="s">
        <v>4544</v>
      </c>
      <c r="C3304" s="281" t="s">
        <v>39</v>
      </c>
      <c r="D3304" s="283">
        <v>1475.1</v>
      </c>
    </row>
    <row r="3305" spans="1:4" ht="15" x14ac:dyDescent="0.25">
      <c r="A3305" s="281">
        <v>101531</v>
      </c>
      <c r="B3305" s="281" t="s">
        <v>4545</v>
      </c>
      <c r="C3305" s="281" t="s">
        <v>39</v>
      </c>
      <c r="D3305" s="283">
        <v>1507.84</v>
      </c>
    </row>
    <row r="3306" spans="1:4" ht="15" x14ac:dyDescent="0.25">
      <c r="A3306" s="281">
        <v>101532</v>
      </c>
      <c r="B3306" s="281" t="s">
        <v>4546</v>
      </c>
      <c r="C3306" s="281" t="s">
        <v>39</v>
      </c>
      <c r="D3306" s="283">
        <v>1771.84</v>
      </c>
    </row>
    <row r="3307" spans="1:4" ht="15" x14ac:dyDescent="0.25">
      <c r="A3307" s="281">
        <v>101533</v>
      </c>
      <c r="B3307" s="281" t="s">
        <v>4547</v>
      </c>
      <c r="C3307" s="281" t="s">
        <v>39</v>
      </c>
      <c r="D3307" s="283">
        <v>1294</v>
      </c>
    </row>
    <row r="3308" spans="1:4" ht="15" x14ac:dyDescent="0.25">
      <c r="A3308" s="281">
        <v>101534</v>
      </c>
      <c r="B3308" s="281" t="s">
        <v>4548</v>
      </c>
      <c r="C3308" s="281" t="s">
        <v>39</v>
      </c>
      <c r="D3308" s="283">
        <v>1537.14</v>
      </c>
    </row>
    <row r="3309" spans="1:4" ht="15" x14ac:dyDescent="0.25">
      <c r="A3309" s="281">
        <v>101535</v>
      </c>
      <c r="B3309" s="281" t="s">
        <v>4549</v>
      </c>
      <c r="C3309" s="281" t="s">
        <v>39</v>
      </c>
      <c r="D3309" s="283">
        <v>1569.88</v>
      </c>
    </row>
    <row r="3310" spans="1:4" ht="15" x14ac:dyDescent="0.25">
      <c r="A3310" s="281">
        <v>101536</v>
      </c>
      <c r="B3310" s="281" t="s">
        <v>4550</v>
      </c>
      <c r="C3310" s="281" t="s">
        <v>39</v>
      </c>
      <c r="D3310" s="283">
        <v>1833.88</v>
      </c>
    </row>
    <row r="3311" spans="1:4" ht="15" x14ac:dyDescent="0.25">
      <c r="A3311" s="281">
        <v>101537</v>
      </c>
      <c r="B3311" s="281" t="s">
        <v>4551</v>
      </c>
      <c r="C3311" s="281" t="s">
        <v>39</v>
      </c>
      <c r="D3311" s="282">
        <v>108.56</v>
      </c>
    </row>
    <row r="3312" spans="1:4" ht="15" x14ac:dyDescent="0.25">
      <c r="A3312" s="281">
        <v>101538</v>
      </c>
      <c r="B3312" s="281" t="s">
        <v>991</v>
      </c>
      <c r="C3312" s="281" t="s">
        <v>39</v>
      </c>
      <c r="D3312" s="282">
        <v>45.25</v>
      </c>
    </row>
    <row r="3313" spans="1:4" ht="15" x14ac:dyDescent="0.25">
      <c r="A3313" s="281">
        <v>101539</v>
      </c>
      <c r="B3313" s="281" t="s">
        <v>4552</v>
      </c>
      <c r="C3313" s="281" t="s">
        <v>39</v>
      </c>
      <c r="D3313" s="282">
        <v>77.13</v>
      </c>
    </row>
    <row r="3314" spans="1:4" ht="15" x14ac:dyDescent="0.25">
      <c r="A3314" s="281">
        <v>101540</v>
      </c>
      <c r="B3314" s="281" t="s">
        <v>4553</v>
      </c>
      <c r="C3314" s="281" t="s">
        <v>39</v>
      </c>
      <c r="D3314" s="282">
        <v>127.61</v>
      </c>
    </row>
    <row r="3315" spans="1:4" ht="15" x14ac:dyDescent="0.25">
      <c r="A3315" s="281">
        <v>101541</v>
      </c>
      <c r="B3315" s="281" t="s">
        <v>4554</v>
      </c>
      <c r="C3315" s="281" t="s">
        <v>39</v>
      </c>
      <c r="D3315" s="282">
        <v>167.02</v>
      </c>
    </row>
    <row r="3316" spans="1:4" ht="15" x14ac:dyDescent="0.25">
      <c r="A3316" s="281">
        <v>101542</v>
      </c>
      <c r="B3316" s="281" t="s">
        <v>4555</v>
      </c>
      <c r="C3316" s="281" t="s">
        <v>39</v>
      </c>
      <c r="D3316" s="282">
        <v>34.89</v>
      </c>
    </row>
    <row r="3317" spans="1:4" ht="15" x14ac:dyDescent="0.25">
      <c r="A3317" s="281">
        <v>101543</v>
      </c>
      <c r="B3317" s="281" t="s">
        <v>4556</v>
      </c>
      <c r="C3317" s="281" t="s">
        <v>39</v>
      </c>
      <c r="D3317" s="282">
        <v>63.31</v>
      </c>
    </row>
    <row r="3318" spans="1:4" ht="15" x14ac:dyDescent="0.25">
      <c r="A3318" s="281">
        <v>101544</v>
      </c>
      <c r="B3318" s="281" t="s">
        <v>4557</v>
      </c>
      <c r="C3318" s="281" t="s">
        <v>39</v>
      </c>
      <c r="D3318" s="282">
        <v>100.13</v>
      </c>
    </row>
    <row r="3319" spans="1:4" ht="15" x14ac:dyDescent="0.25">
      <c r="A3319" s="281">
        <v>101545</v>
      </c>
      <c r="B3319" s="281" t="s">
        <v>4558</v>
      </c>
      <c r="C3319" s="281" t="s">
        <v>39</v>
      </c>
      <c r="D3319" s="282">
        <v>143.28</v>
      </c>
    </row>
    <row r="3320" spans="1:4" ht="15" x14ac:dyDescent="0.25">
      <c r="A3320" s="281">
        <v>101546</v>
      </c>
      <c r="B3320" s="281" t="s">
        <v>4559</v>
      </c>
      <c r="C3320" s="281" t="s">
        <v>39</v>
      </c>
      <c r="D3320" s="282">
        <v>32.07</v>
      </c>
    </row>
    <row r="3321" spans="1:4" ht="15" x14ac:dyDescent="0.25">
      <c r="A3321" s="281">
        <v>101547</v>
      </c>
      <c r="B3321" s="281" t="s">
        <v>4560</v>
      </c>
      <c r="C3321" s="281" t="s">
        <v>39</v>
      </c>
      <c r="D3321" s="282">
        <v>99.06</v>
      </c>
    </row>
    <row r="3322" spans="1:4" ht="15" x14ac:dyDescent="0.25">
      <c r="A3322" s="281">
        <v>101548</v>
      </c>
      <c r="B3322" s="281" t="s">
        <v>583</v>
      </c>
      <c r="C3322" s="281" t="s">
        <v>39</v>
      </c>
      <c r="D3322" s="282">
        <v>8.44</v>
      </c>
    </row>
    <row r="3323" spans="1:4" ht="15" x14ac:dyDescent="0.25">
      <c r="A3323" s="281">
        <v>101549</v>
      </c>
      <c r="B3323" s="281" t="s">
        <v>4561</v>
      </c>
      <c r="C3323" s="281" t="s">
        <v>39</v>
      </c>
      <c r="D3323" s="282">
        <v>24.1</v>
      </c>
    </row>
    <row r="3324" spans="1:4" ht="15" x14ac:dyDescent="0.25">
      <c r="A3324" s="281">
        <v>101553</v>
      </c>
      <c r="B3324" s="281" t="s">
        <v>4562</v>
      </c>
      <c r="C3324" s="281" t="s">
        <v>39</v>
      </c>
      <c r="D3324" s="282">
        <v>15.99</v>
      </c>
    </row>
    <row r="3325" spans="1:4" ht="15" x14ac:dyDescent="0.25">
      <c r="A3325" s="281">
        <v>101554</v>
      </c>
      <c r="B3325" s="281" t="s">
        <v>4563</v>
      </c>
      <c r="C3325" s="281" t="s">
        <v>39</v>
      </c>
      <c r="D3325" s="282">
        <v>12.19</v>
      </c>
    </row>
    <row r="3326" spans="1:4" ht="15" x14ac:dyDescent="0.25">
      <c r="A3326" s="281">
        <v>101555</v>
      </c>
      <c r="B3326" s="281" t="s">
        <v>4564</v>
      </c>
      <c r="C3326" s="281" t="s">
        <v>39</v>
      </c>
      <c r="D3326" s="282">
        <v>8.73</v>
      </c>
    </row>
    <row r="3327" spans="1:4" ht="15" x14ac:dyDescent="0.25">
      <c r="A3327" s="281">
        <v>101556</v>
      </c>
      <c r="B3327" s="281" t="s">
        <v>4565</v>
      </c>
      <c r="C3327" s="281" t="s">
        <v>39</v>
      </c>
      <c r="D3327" s="282">
        <v>8.18</v>
      </c>
    </row>
    <row r="3328" spans="1:4" ht="15" x14ac:dyDescent="0.25">
      <c r="A3328" s="281">
        <v>101560</v>
      </c>
      <c r="B3328" s="281" t="s">
        <v>4566</v>
      </c>
      <c r="C3328" s="281" t="s">
        <v>44</v>
      </c>
      <c r="D3328" s="282">
        <v>9.5500000000000007</v>
      </c>
    </row>
    <row r="3329" spans="1:4" ht="15" x14ac:dyDescent="0.25">
      <c r="A3329" s="281">
        <v>101561</v>
      </c>
      <c r="B3329" s="281" t="s">
        <v>4567</v>
      </c>
      <c r="C3329" s="281" t="s">
        <v>44</v>
      </c>
      <c r="D3329" s="282">
        <v>15.15</v>
      </c>
    </row>
    <row r="3330" spans="1:4" ht="15" x14ac:dyDescent="0.25">
      <c r="A3330" s="281">
        <v>101562</v>
      </c>
      <c r="B3330" s="281" t="s">
        <v>4568</v>
      </c>
      <c r="C3330" s="281" t="s">
        <v>44</v>
      </c>
      <c r="D3330" s="282">
        <v>23.43</v>
      </c>
    </row>
    <row r="3331" spans="1:4" ht="15" x14ac:dyDescent="0.25">
      <c r="A3331" s="281">
        <v>101563</v>
      </c>
      <c r="B3331" s="281" t="s">
        <v>4569</v>
      </c>
      <c r="C3331" s="281" t="s">
        <v>44</v>
      </c>
      <c r="D3331" s="282">
        <v>33.090000000000003</v>
      </c>
    </row>
    <row r="3332" spans="1:4" ht="15" x14ac:dyDescent="0.25">
      <c r="A3332" s="281">
        <v>101564</v>
      </c>
      <c r="B3332" s="281" t="s">
        <v>4570</v>
      </c>
      <c r="C3332" s="281" t="s">
        <v>44</v>
      </c>
      <c r="D3332" s="282">
        <v>48.89</v>
      </c>
    </row>
    <row r="3333" spans="1:4" ht="15" x14ac:dyDescent="0.25">
      <c r="A3333" s="281">
        <v>101565</v>
      </c>
      <c r="B3333" s="281" t="s">
        <v>4571</v>
      </c>
      <c r="C3333" s="281" t="s">
        <v>44</v>
      </c>
      <c r="D3333" s="282">
        <v>68.349999999999994</v>
      </c>
    </row>
    <row r="3334" spans="1:4" ht="15" x14ac:dyDescent="0.25">
      <c r="A3334" s="281">
        <v>101567</v>
      </c>
      <c r="B3334" s="281" t="s">
        <v>4572</v>
      </c>
      <c r="C3334" s="281" t="s">
        <v>44</v>
      </c>
      <c r="D3334" s="282">
        <v>88.72</v>
      </c>
    </row>
    <row r="3335" spans="1:4" ht="15" x14ac:dyDescent="0.25">
      <c r="A3335" s="281">
        <v>101568</v>
      </c>
      <c r="B3335" s="281" t="s">
        <v>4573</v>
      </c>
      <c r="C3335" s="281" t="s">
        <v>44</v>
      </c>
      <c r="D3335" s="282">
        <v>115.98</v>
      </c>
    </row>
    <row r="3336" spans="1:4" ht="15" x14ac:dyDescent="0.25">
      <c r="A3336" s="281">
        <v>101630</v>
      </c>
      <c r="B3336" s="281" t="s">
        <v>4574</v>
      </c>
      <c r="C3336" s="281" t="s">
        <v>39</v>
      </c>
      <c r="D3336" s="282">
        <v>84.89</v>
      </c>
    </row>
    <row r="3337" spans="1:4" ht="15" x14ac:dyDescent="0.25">
      <c r="A3337" s="281">
        <v>101632</v>
      </c>
      <c r="B3337" s="281" t="s">
        <v>4575</v>
      </c>
      <c r="C3337" s="281" t="s">
        <v>39</v>
      </c>
      <c r="D3337" s="282">
        <v>38.24</v>
      </c>
    </row>
    <row r="3338" spans="1:4" ht="15" x14ac:dyDescent="0.25">
      <c r="A3338" s="281">
        <v>101633</v>
      </c>
      <c r="B3338" s="281" t="s">
        <v>4576</v>
      </c>
      <c r="C3338" s="281" t="s">
        <v>39</v>
      </c>
      <c r="D3338" s="282">
        <v>105.83</v>
      </c>
    </row>
    <row r="3339" spans="1:4" ht="15" x14ac:dyDescent="0.25">
      <c r="A3339" s="281">
        <v>101636</v>
      </c>
      <c r="B3339" s="281" t="s">
        <v>4577</v>
      </c>
      <c r="C3339" s="281" t="s">
        <v>39</v>
      </c>
      <c r="D3339" s="282">
        <v>164.18</v>
      </c>
    </row>
    <row r="3340" spans="1:4" ht="15" x14ac:dyDescent="0.25">
      <c r="A3340" s="281">
        <v>101637</v>
      </c>
      <c r="B3340" s="281" t="s">
        <v>4578</v>
      </c>
      <c r="C3340" s="281" t="s">
        <v>39</v>
      </c>
      <c r="D3340" s="282">
        <v>159.22</v>
      </c>
    </row>
    <row r="3341" spans="1:4" ht="15" x14ac:dyDescent="0.25">
      <c r="A3341" s="281">
        <v>101651</v>
      </c>
      <c r="B3341" s="281" t="s">
        <v>4579</v>
      </c>
      <c r="C3341" s="281" t="s">
        <v>39</v>
      </c>
      <c r="D3341" s="282">
        <v>70.34</v>
      </c>
    </row>
    <row r="3342" spans="1:4" ht="15" x14ac:dyDescent="0.25">
      <c r="A3342" s="281">
        <v>101653</v>
      </c>
      <c r="B3342" s="281" t="s">
        <v>4580</v>
      </c>
      <c r="C3342" s="281" t="s">
        <v>39</v>
      </c>
      <c r="D3342" s="282">
        <v>305.22000000000003</v>
      </c>
    </row>
    <row r="3343" spans="1:4" ht="15" x14ac:dyDescent="0.25">
      <c r="A3343" s="281">
        <v>101654</v>
      </c>
      <c r="B3343" s="281" t="s">
        <v>4581</v>
      </c>
      <c r="C3343" s="281" t="s">
        <v>39</v>
      </c>
      <c r="D3343" s="282">
        <v>208.63</v>
      </c>
    </row>
    <row r="3344" spans="1:4" ht="15" x14ac:dyDescent="0.25">
      <c r="A3344" s="281">
        <v>101655</v>
      </c>
      <c r="B3344" s="281" t="s">
        <v>4582</v>
      </c>
      <c r="C3344" s="281" t="s">
        <v>39</v>
      </c>
      <c r="D3344" s="282">
        <v>315.36</v>
      </c>
    </row>
    <row r="3345" spans="1:4" ht="15" x14ac:dyDescent="0.25">
      <c r="A3345" s="281">
        <v>101656</v>
      </c>
      <c r="B3345" s="281" t="s">
        <v>4583</v>
      </c>
      <c r="C3345" s="281" t="s">
        <v>39</v>
      </c>
      <c r="D3345" s="282">
        <v>340.28</v>
      </c>
    </row>
    <row r="3346" spans="1:4" ht="15" x14ac:dyDescent="0.25">
      <c r="A3346" s="281">
        <v>101657</v>
      </c>
      <c r="B3346" s="281" t="s">
        <v>4584</v>
      </c>
      <c r="C3346" s="281" t="s">
        <v>39</v>
      </c>
      <c r="D3346" s="282">
        <v>393.37</v>
      </c>
    </row>
    <row r="3347" spans="1:4" ht="15" x14ac:dyDescent="0.25">
      <c r="A3347" s="281">
        <v>101658</v>
      </c>
      <c r="B3347" s="281" t="s">
        <v>4585</v>
      </c>
      <c r="C3347" s="281" t="s">
        <v>39</v>
      </c>
      <c r="D3347" s="282">
        <v>502.53</v>
      </c>
    </row>
    <row r="3348" spans="1:4" ht="15" x14ac:dyDescent="0.25">
      <c r="A3348" s="281">
        <v>101659</v>
      </c>
      <c r="B3348" s="281" t="s">
        <v>4586</v>
      </c>
      <c r="C3348" s="281" t="s">
        <v>39</v>
      </c>
      <c r="D3348" s="282">
        <v>570.41</v>
      </c>
    </row>
    <row r="3349" spans="1:4" ht="15" x14ac:dyDescent="0.25">
      <c r="A3349" s="281">
        <v>101660</v>
      </c>
      <c r="B3349" s="281" t="s">
        <v>4587</v>
      </c>
      <c r="C3349" s="281" t="s">
        <v>39</v>
      </c>
      <c r="D3349" s="282">
        <v>890.9</v>
      </c>
    </row>
    <row r="3350" spans="1:4" ht="15" x14ac:dyDescent="0.25">
      <c r="A3350" s="281">
        <v>101661</v>
      </c>
      <c r="B3350" s="281" t="s">
        <v>4588</v>
      </c>
      <c r="C3350" s="281" t="s">
        <v>39</v>
      </c>
      <c r="D3350" s="282">
        <v>136.03</v>
      </c>
    </row>
    <row r="3351" spans="1:4" ht="15" x14ac:dyDescent="0.25">
      <c r="A3351" s="281">
        <v>101663</v>
      </c>
      <c r="B3351" s="281" t="s">
        <v>581</v>
      </c>
      <c r="C3351" s="281" t="s">
        <v>39</v>
      </c>
      <c r="D3351" s="282">
        <v>32.56</v>
      </c>
    </row>
    <row r="3352" spans="1:4" ht="15" x14ac:dyDescent="0.25">
      <c r="A3352" s="281">
        <v>101664</v>
      </c>
      <c r="B3352" s="281" t="s">
        <v>4589</v>
      </c>
      <c r="C3352" s="281" t="s">
        <v>39</v>
      </c>
      <c r="D3352" s="282">
        <v>33.75</v>
      </c>
    </row>
    <row r="3353" spans="1:4" ht="15" x14ac:dyDescent="0.25">
      <c r="A3353" s="281">
        <v>101665</v>
      </c>
      <c r="B3353" s="281" t="s">
        <v>4590</v>
      </c>
      <c r="C3353" s="281" t="s">
        <v>39</v>
      </c>
      <c r="D3353" s="282">
        <v>38.89</v>
      </c>
    </row>
    <row r="3354" spans="1:4" ht="15" x14ac:dyDescent="0.25">
      <c r="A3354" s="281">
        <v>100578</v>
      </c>
      <c r="B3354" s="281" t="s">
        <v>4591</v>
      </c>
      <c r="C3354" s="281" t="s">
        <v>39</v>
      </c>
      <c r="D3354" s="282">
        <v>519.17999999999995</v>
      </c>
    </row>
    <row r="3355" spans="1:4" ht="15" x14ac:dyDescent="0.25">
      <c r="A3355" s="281">
        <v>100579</v>
      </c>
      <c r="B3355" s="281" t="s">
        <v>4592</v>
      </c>
      <c r="C3355" s="281" t="s">
        <v>39</v>
      </c>
      <c r="D3355" s="282">
        <v>568.20000000000005</v>
      </c>
    </row>
    <row r="3356" spans="1:4" ht="15" x14ac:dyDescent="0.25">
      <c r="A3356" s="281">
        <v>100580</v>
      </c>
      <c r="B3356" s="281" t="s">
        <v>4593</v>
      </c>
      <c r="C3356" s="281" t="s">
        <v>39</v>
      </c>
      <c r="D3356" s="282">
        <v>632.29</v>
      </c>
    </row>
    <row r="3357" spans="1:4" ht="15" x14ac:dyDescent="0.25">
      <c r="A3357" s="281">
        <v>100581</v>
      </c>
      <c r="B3357" s="281" t="s">
        <v>4594</v>
      </c>
      <c r="C3357" s="281" t="s">
        <v>39</v>
      </c>
      <c r="D3357" s="282">
        <v>592.47</v>
      </c>
    </row>
    <row r="3358" spans="1:4" ht="15" x14ac:dyDescent="0.25">
      <c r="A3358" s="281">
        <v>100582</v>
      </c>
      <c r="B3358" s="281" t="s">
        <v>4595</v>
      </c>
      <c r="C3358" s="281" t="s">
        <v>39</v>
      </c>
      <c r="D3358" s="282">
        <v>708.09</v>
      </c>
    </row>
    <row r="3359" spans="1:4" ht="15" x14ac:dyDescent="0.25">
      <c r="A3359" s="281">
        <v>100583</v>
      </c>
      <c r="B3359" s="281" t="s">
        <v>4596</v>
      </c>
      <c r="C3359" s="281" t="s">
        <v>39</v>
      </c>
      <c r="D3359" s="282">
        <v>618.80999999999995</v>
      </c>
    </row>
    <row r="3360" spans="1:4" ht="15" x14ac:dyDescent="0.25">
      <c r="A3360" s="281">
        <v>100584</v>
      </c>
      <c r="B3360" s="281" t="s">
        <v>4597</v>
      </c>
      <c r="C3360" s="281" t="s">
        <v>39</v>
      </c>
      <c r="D3360" s="282">
        <v>688.26</v>
      </c>
    </row>
    <row r="3361" spans="1:4" ht="15" x14ac:dyDescent="0.25">
      <c r="A3361" s="281">
        <v>100585</v>
      </c>
      <c r="B3361" s="281" t="s">
        <v>4598</v>
      </c>
      <c r="C3361" s="281" t="s">
        <v>39</v>
      </c>
      <c r="D3361" s="282">
        <v>669.73</v>
      </c>
    </row>
    <row r="3362" spans="1:4" ht="15" x14ac:dyDescent="0.25">
      <c r="A3362" s="281">
        <v>100586</v>
      </c>
      <c r="B3362" s="281" t="s">
        <v>4599</v>
      </c>
      <c r="C3362" s="281" t="s">
        <v>39</v>
      </c>
      <c r="D3362" s="282">
        <v>780.32</v>
      </c>
    </row>
    <row r="3363" spans="1:4" ht="15" x14ac:dyDescent="0.25">
      <c r="A3363" s="281">
        <v>100587</v>
      </c>
      <c r="B3363" s="281" t="s">
        <v>4600</v>
      </c>
      <c r="C3363" s="281" t="s">
        <v>39</v>
      </c>
      <c r="D3363" s="282">
        <v>722.85</v>
      </c>
    </row>
    <row r="3364" spans="1:4" ht="15" x14ac:dyDescent="0.25">
      <c r="A3364" s="281">
        <v>100588</v>
      </c>
      <c r="B3364" s="281" t="s">
        <v>4601</v>
      </c>
      <c r="C3364" s="281" t="s">
        <v>39</v>
      </c>
      <c r="D3364" s="282">
        <v>808.79</v>
      </c>
    </row>
    <row r="3365" spans="1:4" ht="15" x14ac:dyDescent="0.25">
      <c r="A3365" s="281">
        <v>100589</v>
      </c>
      <c r="B3365" s="281" t="s">
        <v>4602</v>
      </c>
      <c r="C3365" s="281" t="s">
        <v>39</v>
      </c>
      <c r="D3365" s="282">
        <v>809.27</v>
      </c>
    </row>
    <row r="3366" spans="1:4" ht="15" x14ac:dyDescent="0.25">
      <c r="A3366" s="281">
        <v>100590</v>
      </c>
      <c r="B3366" s="281" t="s">
        <v>4603</v>
      </c>
      <c r="C3366" s="281" t="s">
        <v>39</v>
      </c>
      <c r="D3366" s="282">
        <v>894.42</v>
      </c>
    </row>
    <row r="3367" spans="1:4" ht="15" x14ac:dyDescent="0.25">
      <c r="A3367" s="281">
        <v>100591</v>
      </c>
      <c r="B3367" s="281" t="s">
        <v>4604</v>
      </c>
      <c r="C3367" s="281" t="s">
        <v>39</v>
      </c>
      <c r="D3367" s="282">
        <v>798.38</v>
      </c>
    </row>
    <row r="3368" spans="1:4" ht="15" x14ac:dyDescent="0.25">
      <c r="A3368" s="281">
        <v>100592</v>
      </c>
      <c r="B3368" s="281" t="s">
        <v>4605</v>
      </c>
      <c r="C3368" s="281" t="s">
        <v>39</v>
      </c>
      <c r="D3368" s="282">
        <v>868.91</v>
      </c>
    </row>
    <row r="3369" spans="1:4" ht="15" x14ac:dyDescent="0.25">
      <c r="A3369" s="281">
        <v>100593</v>
      </c>
      <c r="B3369" s="281" t="s">
        <v>4606</v>
      </c>
      <c r="C3369" s="281" t="s">
        <v>39</v>
      </c>
      <c r="D3369" s="282">
        <v>855.34</v>
      </c>
    </row>
    <row r="3370" spans="1:4" ht="15" x14ac:dyDescent="0.25">
      <c r="A3370" s="281">
        <v>100594</v>
      </c>
      <c r="B3370" s="281" t="s">
        <v>4607</v>
      </c>
      <c r="C3370" s="281" t="s">
        <v>39</v>
      </c>
      <c r="D3370" s="282">
        <v>974.74</v>
      </c>
    </row>
    <row r="3371" spans="1:4" ht="15" x14ac:dyDescent="0.25">
      <c r="A3371" s="281">
        <v>100595</v>
      </c>
      <c r="B3371" s="281" t="s">
        <v>4608</v>
      </c>
      <c r="C3371" s="281" t="s">
        <v>39</v>
      </c>
      <c r="D3371" s="283">
        <v>1026.31</v>
      </c>
    </row>
    <row r="3372" spans="1:4" ht="15" x14ac:dyDescent="0.25">
      <c r="A3372" s="281">
        <v>100596</v>
      </c>
      <c r="B3372" s="281" t="s">
        <v>4609</v>
      </c>
      <c r="C3372" s="281" t="s">
        <v>39</v>
      </c>
      <c r="D3372" s="283">
        <v>1187.25</v>
      </c>
    </row>
    <row r="3373" spans="1:4" ht="15" x14ac:dyDescent="0.25">
      <c r="A3373" s="281">
        <v>100597</v>
      </c>
      <c r="B3373" s="281" t="s">
        <v>4610</v>
      </c>
      <c r="C3373" s="281" t="s">
        <v>39</v>
      </c>
      <c r="D3373" s="283">
        <v>1195.0899999999999</v>
      </c>
    </row>
    <row r="3374" spans="1:4" ht="15" x14ac:dyDescent="0.25">
      <c r="A3374" s="281">
        <v>100598</v>
      </c>
      <c r="B3374" s="281" t="s">
        <v>4611</v>
      </c>
      <c r="C3374" s="281" t="s">
        <v>39</v>
      </c>
      <c r="D3374" s="283">
        <v>1327.75</v>
      </c>
    </row>
    <row r="3375" spans="1:4" ht="15" x14ac:dyDescent="0.25">
      <c r="A3375" s="281">
        <v>100599</v>
      </c>
      <c r="B3375" s="281" t="s">
        <v>4612</v>
      </c>
      <c r="C3375" s="281" t="s">
        <v>39</v>
      </c>
      <c r="D3375" s="282">
        <v>520.24</v>
      </c>
    </row>
    <row r="3376" spans="1:4" ht="15" x14ac:dyDescent="0.25">
      <c r="A3376" s="281">
        <v>100600</v>
      </c>
      <c r="B3376" s="281" t="s">
        <v>4613</v>
      </c>
      <c r="C3376" s="281" t="s">
        <v>39</v>
      </c>
      <c r="D3376" s="282">
        <v>622.1</v>
      </c>
    </row>
    <row r="3377" spans="1:4" ht="15" x14ac:dyDescent="0.25">
      <c r="A3377" s="281">
        <v>100601</v>
      </c>
      <c r="B3377" s="281" t="s">
        <v>4614</v>
      </c>
      <c r="C3377" s="281" t="s">
        <v>39</v>
      </c>
      <c r="D3377" s="282">
        <v>788.47</v>
      </c>
    </row>
    <row r="3378" spans="1:4" ht="15" x14ac:dyDescent="0.25">
      <c r="A3378" s="281">
        <v>100602</v>
      </c>
      <c r="B3378" s="281" t="s">
        <v>4615</v>
      </c>
      <c r="C3378" s="281" t="s">
        <v>39</v>
      </c>
      <c r="D3378" s="282">
        <v>996.07</v>
      </c>
    </row>
    <row r="3379" spans="1:4" ht="15" x14ac:dyDescent="0.25">
      <c r="A3379" s="281">
        <v>100603</v>
      </c>
      <c r="B3379" s="281" t="s">
        <v>4616</v>
      </c>
      <c r="C3379" s="281" t="s">
        <v>39</v>
      </c>
      <c r="D3379" s="283">
        <v>1532.16</v>
      </c>
    </row>
    <row r="3380" spans="1:4" ht="15" x14ac:dyDescent="0.25">
      <c r="A3380" s="281">
        <v>100604</v>
      </c>
      <c r="B3380" s="281" t="s">
        <v>4617</v>
      </c>
      <c r="C3380" s="281" t="s">
        <v>39</v>
      </c>
      <c r="D3380" s="282">
        <v>661.02</v>
      </c>
    </row>
    <row r="3381" spans="1:4" ht="15" x14ac:dyDescent="0.25">
      <c r="A3381" s="281">
        <v>100605</v>
      </c>
      <c r="B3381" s="281" t="s">
        <v>4618</v>
      </c>
      <c r="C3381" s="281" t="s">
        <v>39</v>
      </c>
      <c r="D3381" s="283">
        <v>1046.92</v>
      </c>
    </row>
    <row r="3382" spans="1:4" ht="15" x14ac:dyDescent="0.25">
      <c r="A3382" s="281">
        <v>100606</v>
      </c>
      <c r="B3382" s="281" t="s">
        <v>4619</v>
      </c>
      <c r="C3382" s="281" t="s">
        <v>39</v>
      </c>
      <c r="D3382" s="283">
        <v>1598.58</v>
      </c>
    </row>
    <row r="3383" spans="1:4" ht="15" x14ac:dyDescent="0.25">
      <c r="A3383" s="281">
        <v>100607</v>
      </c>
      <c r="B3383" s="281" t="s">
        <v>4620</v>
      </c>
      <c r="C3383" s="281" t="s">
        <v>39</v>
      </c>
      <c r="D3383" s="282">
        <v>679.61</v>
      </c>
    </row>
    <row r="3384" spans="1:4" ht="15" x14ac:dyDescent="0.25">
      <c r="A3384" s="281">
        <v>100608</v>
      </c>
      <c r="B3384" s="281" t="s">
        <v>4621</v>
      </c>
      <c r="C3384" s="281" t="s">
        <v>39</v>
      </c>
      <c r="D3384" s="283">
        <v>1072</v>
      </c>
    </row>
    <row r="3385" spans="1:4" ht="15" x14ac:dyDescent="0.25">
      <c r="A3385" s="281">
        <v>100609</v>
      </c>
      <c r="B3385" s="281" t="s">
        <v>4622</v>
      </c>
      <c r="C3385" s="281" t="s">
        <v>39</v>
      </c>
      <c r="D3385" s="283">
        <v>1634.28</v>
      </c>
    </row>
    <row r="3386" spans="1:4" ht="15" x14ac:dyDescent="0.25">
      <c r="A3386" s="281">
        <v>100610</v>
      </c>
      <c r="B3386" s="281" t="s">
        <v>4623</v>
      </c>
      <c r="C3386" s="281" t="s">
        <v>39</v>
      </c>
      <c r="D3386" s="282">
        <v>698.07</v>
      </c>
    </row>
    <row r="3387" spans="1:4" ht="15" x14ac:dyDescent="0.25">
      <c r="A3387" s="281">
        <v>100611</v>
      </c>
      <c r="B3387" s="281" t="s">
        <v>4624</v>
      </c>
      <c r="C3387" s="281" t="s">
        <v>39</v>
      </c>
      <c r="D3387" s="282">
        <v>875</v>
      </c>
    </row>
    <row r="3388" spans="1:4" ht="15" x14ac:dyDescent="0.25">
      <c r="A3388" s="281">
        <v>100612</v>
      </c>
      <c r="B3388" s="281" t="s">
        <v>4625</v>
      </c>
      <c r="C3388" s="281" t="s">
        <v>39</v>
      </c>
      <c r="D3388" s="283">
        <v>1096.6300000000001</v>
      </c>
    </row>
    <row r="3389" spans="1:4" ht="15" x14ac:dyDescent="0.25">
      <c r="A3389" s="281">
        <v>100613</v>
      </c>
      <c r="B3389" s="281" t="s">
        <v>4626</v>
      </c>
      <c r="C3389" s="281" t="s">
        <v>39</v>
      </c>
      <c r="D3389" s="283">
        <v>1669.28</v>
      </c>
    </row>
    <row r="3390" spans="1:4" ht="15" x14ac:dyDescent="0.25">
      <c r="A3390" s="281">
        <v>100614</v>
      </c>
      <c r="B3390" s="281" t="s">
        <v>4627</v>
      </c>
      <c r="C3390" s="281" t="s">
        <v>39</v>
      </c>
      <c r="D3390" s="282">
        <v>917.49</v>
      </c>
    </row>
    <row r="3391" spans="1:4" ht="15" x14ac:dyDescent="0.25">
      <c r="A3391" s="281">
        <v>100615</v>
      </c>
      <c r="B3391" s="281" t="s">
        <v>4628</v>
      </c>
      <c r="C3391" s="281" t="s">
        <v>39</v>
      </c>
      <c r="D3391" s="283">
        <v>1145.5899999999999</v>
      </c>
    </row>
    <row r="3392" spans="1:4" ht="15" x14ac:dyDescent="0.25">
      <c r="A3392" s="281">
        <v>100616</v>
      </c>
      <c r="B3392" s="281" t="s">
        <v>4629</v>
      </c>
      <c r="C3392" s="281" t="s">
        <v>39</v>
      </c>
      <c r="D3392" s="283">
        <v>1743.21</v>
      </c>
    </row>
    <row r="3393" spans="1:4" ht="15" x14ac:dyDescent="0.25">
      <c r="A3393" s="281">
        <v>100617</v>
      </c>
      <c r="B3393" s="281" t="s">
        <v>4630</v>
      </c>
      <c r="C3393" s="281" t="s">
        <v>39</v>
      </c>
      <c r="D3393" s="283">
        <v>1194.47</v>
      </c>
    </row>
    <row r="3394" spans="1:4" ht="15" x14ac:dyDescent="0.25">
      <c r="A3394" s="281">
        <v>100618</v>
      </c>
      <c r="B3394" s="281" t="s">
        <v>4631</v>
      </c>
      <c r="C3394" s="281" t="s">
        <v>39</v>
      </c>
      <c r="D3394" s="283">
        <v>1819.42</v>
      </c>
    </row>
    <row r="3395" spans="1:4" ht="15" x14ac:dyDescent="0.25">
      <c r="A3395" s="281">
        <v>100619</v>
      </c>
      <c r="B3395" s="281" t="s">
        <v>4632</v>
      </c>
      <c r="C3395" s="281" t="s">
        <v>39</v>
      </c>
      <c r="D3395" s="282">
        <v>598.75</v>
      </c>
    </row>
    <row r="3396" spans="1:4" ht="15" x14ac:dyDescent="0.25">
      <c r="A3396" s="281">
        <v>100620</v>
      </c>
      <c r="B3396" s="281" t="s">
        <v>4633</v>
      </c>
      <c r="C3396" s="281" t="s">
        <v>39</v>
      </c>
      <c r="D3396" s="283">
        <v>2664.11</v>
      </c>
    </row>
    <row r="3397" spans="1:4" ht="15" x14ac:dyDescent="0.25">
      <c r="A3397" s="281">
        <v>100621</v>
      </c>
      <c r="B3397" s="281" t="s">
        <v>4634</v>
      </c>
      <c r="C3397" s="281" t="s">
        <v>39</v>
      </c>
      <c r="D3397" s="283">
        <v>3109.65</v>
      </c>
    </row>
    <row r="3398" spans="1:4" ht="15" x14ac:dyDescent="0.25">
      <c r="A3398" s="281">
        <v>100622</v>
      </c>
      <c r="B3398" s="281" t="s">
        <v>4635</v>
      </c>
      <c r="C3398" s="281" t="s">
        <v>39</v>
      </c>
      <c r="D3398" s="283">
        <v>2374.39</v>
      </c>
    </row>
    <row r="3399" spans="1:4" ht="15" x14ac:dyDescent="0.25">
      <c r="A3399" s="281">
        <v>100623</v>
      </c>
      <c r="B3399" s="281" t="s">
        <v>4636</v>
      </c>
      <c r="C3399" s="281" t="s">
        <v>39</v>
      </c>
      <c r="D3399" s="283">
        <v>2566.5100000000002</v>
      </c>
    </row>
    <row r="3400" spans="1:4" ht="15" x14ac:dyDescent="0.25">
      <c r="A3400" s="281">
        <v>97605</v>
      </c>
      <c r="B3400" s="281" t="s">
        <v>4637</v>
      </c>
      <c r="C3400" s="281" t="s">
        <v>39</v>
      </c>
      <c r="D3400" s="282">
        <v>95.78</v>
      </c>
    </row>
    <row r="3401" spans="1:4" ht="15" x14ac:dyDescent="0.25">
      <c r="A3401" s="281">
        <v>97607</v>
      </c>
      <c r="B3401" s="281" t="s">
        <v>190</v>
      </c>
      <c r="C3401" s="281" t="s">
        <v>39</v>
      </c>
      <c r="D3401" s="282">
        <v>115.87</v>
      </c>
    </row>
    <row r="3402" spans="1:4" ht="15" x14ac:dyDescent="0.25">
      <c r="A3402" s="281">
        <v>102102</v>
      </c>
      <c r="B3402" s="281" t="s">
        <v>4638</v>
      </c>
      <c r="C3402" s="281" t="s">
        <v>39</v>
      </c>
      <c r="D3402" s="283">
        <v>11117.29</v>
      </c>
    </row>
    <row r="3403" spans="1:4" ht="15" x14ac:dyDescent="0.25">
      <c r="A3403" s="281">
        <v>102103</v>
      </c>
      <c r="B3403" s="281" t="s">
        <v>4639</v>
      </c>
      <c r="C3403" s="281" t="s">
        <v>39</v>
      </c>
      <c r="D3403" s="283">
        <v>12360.34</v>
      </c>
    </row>
    <row r="3404" spans="1:4" ht="15" x14ac:dyDescent="0.25">
      <c r="A3404" s="281">
        <v>102104</v>
      </c>
      <c r="B3404" s="281" t="s">
        <v>4640</v>
      </c>
      <c r="C3404" s="281" t="s">
        <v>39</v>
      </c>
      <c r="D3404" s="283">
        <v>15824.12</v>
      </c>
    </row>
    <row r="3405" spans="1:4" ht="15" x14ac:dyDescent="0.25">
      <c r="A3405" s="281">
        <v>102105</v>
      </c>
      <c r="B3405" s="281" t="s">
        <v>4641</v>
      </c>
      <c r="C3405" s="281" t="s">
        <v>39</v>
      </c>
      <c r="D3405" s="283">
        <v>19422.939999999999</v>
      </c>
    </row>
    <row r="3406" spans="1:4" ht="15" x14ac:dyDescent="0.25">
      <c r="A3406" s="281">
        <v>102106</v>
      </c>
      <c r="B3406" s="281" t="s">
        <v>4642</v>
      </c>
      <c r="C3406" s="281" t="s">
        <v>39</v>
      </c>
      <c r="D3406" s="283">
        <v>24332.25</v>
      </c>
    </row>
    <row r="3407" spans="1:4" ht="15" x14ac:dyDescent="0.25">
      <c r="A3407" s="281">
        <v>102107</v>
      </c>
      <c r="B3407" s="281" t="s">
        <v>4643</v>
      </c>
      <c r="C3407" s="281" t="s">
        <v>39</v>
      </c>
      <c r="D3407" s="283">
        <v>33907.89</v>
      </c>
    </row>
    <row r="3408" spans="1:4" ht="15" x14ac:dyDescent="0.25">
      <c r="A3408" s="281">
        <v>102108</v>
      </c>
      <c r="B3408" s="281" t="s">
        <v>4644</v>
      </c>
      <c r="C3408" s="281" t="s">
        <v>39</v>
      </c>
      <c r="D3408" s="283">
        <v>39467.440000000002</v>
      </c>
    </row>
    <row r="3409" spans="1:4" ht="15" x14ac:dyDescent="0.25">
      <c r="A3409" s="281">
        <v>102109</v>
      </c>
      <c r="B3409" s="281" t="s">
        <v>4645</v>
      </c>
      <c r="C3409" s="281" t="s">
        <v>39</v>
      </c>
      <c r="D3409" s="282">
        <v>61.82</v>
      </c>
    </row>
    <row r="3410" spans="1:4" ht="15" x14ac:dyDescent="0.25">
      <c r="A3410" s="281">
        <v>102110</v>
      </c>
      <c r="B3410" s="281" t="s">
        <v>4646</v>
      </c>
      <c r="C3410" s="281" t="s">
        <v>39</v>
      </c>
      <c r="D3410" s="282">
        <v>170.72</v>
      </c>
    </row>
    <row r="3411" spans="1:4" ht="15" x14ac:dyDescent="0.25">
      <c r="A3411" s="281">
        <v>103654</v>
      </c>
      <c r="B3411" s="281" t="s">
        <v>4647</v>
      </c>
      <c r="C3411" s="281" t="s">
        <v>39</v>
      </c>
      <c r="D3411" s="283">
        <v>63835.47</v>
      </c>
    </row>
    <row r="3412" spans="1:4" ht="15" x14ac:dyDescent="0.25">
      <c r="A3412" s="281">
        <v>103655</v>
      </c>
      <c r="B3412" s="281" t="s">
        <v>4648</v>
      </c>
      <c r="C3412" s="281" t="s">
        <v>39</v>
      </c>
      <c r="D3412" s="283">
        <v>87416.76</v>
      </c>
    </row>
    <row r="3413" spans="1:4" ht="15" x14ac:dyDescent="0.25">
      <c r="A3413" s="281">
        <v>103656</v>
      </c>
      <c r="B3413" s="281" t="s">
        <v>4649</v>
      </c>
      <c r="C3413" s="281" t="s">
        <v>39</v>
      </c>
      <c r="D3413" s="283">
        <v>122177.09</v>
      </c>
    </row>
    <row r="3414" spans="1:4" ht="15" x14ac:dyDescent="0.25">
      <c r="A3414" s="281">
        <v>96973</v>
      </c>
      <c r="B3414" s="281" t="s">
        <v>4650</v>
      </c>
      <c r="C3414" s="281" t="s">
        <v>44</v>
      </c>
      <c r="D3414" s="282">
        <v>73.17</v>
      </c>
    </row>
    <row r="3415" spans="1:4" ht="15" x14ac:dyDescent="0.25">
      <c r="A3415" s="281">
        <v>96974</v>
      </c>
      <c r="B3415" s="281" t="s">
        <v>4651</v>
      </c>
      <c r="C3415" s="281" t="s">
        <v>44</v>
      </c>
      <c r="D3415" s="282">
        <v>93.27</v>
      </c>
    </row>
    <row r="3416" spans="1:4" ht="15" x14ac:dyDescent="0.25">
      <c r="A3416" s="281">
        <v>96975</v>
      </c>
      <c r="B3416" s="281" t="s">
        <v>4652</v>
      </c>
      <c r="C3416" s="281" t="s">
        <v>44</v>
      </c>
      <c r="D3416" s="282">
        <v>114.3</v>
      </c>
    </row>
    <row r="3417" spans="1:4" ht="15" x14ac:dyDescent="0.25">
      <c r="A3417" s="281">
        <v>96976</v>
      </c>
      <c r="B3417" s="281" t="s">
        <v>4653</v>
      </c>
      <c r="C3417" s="281" t="s">
        <v>44</v>
      </c>
      <c r="D3417" s="282">
        <v>148.27000000000001</v>
      </c>
    </row>
    <row r="3418" spans="1:4" ht="15" x14ac:dyDescent="0.25">
      <c r="A3418" s="281">
        <v>96977</v>
      </c>
      <c r="B3418" s="281" t="s">
        <v>4654</v>
      </c>
      <c r="C3418" s="281" t="s">
        <v>44</v>
      </c>
      <c r="D3418" s="282">
        <v>53.95</v>
      </c>
    </row>
    <row r="3419" spans="1:4" ht="15" x14ac:dyDescent="0.25">
      <c r="A3419" s="281">
        <v>96978</v>
      </c>
      <c r="B3419" s="281" t="s">
        <v>4655</v>
      </c>
      <c r="C3419" s="281" t="s">
        <v>44</v>
      </c>
      <c r="D3419" s="282">
        <v>71.03</v>
      </c>
    </row>
    <row r="3420" spans="1:4" ht="15" x14ac:dyDescent="0.25">
      <c r="A3420" s="281">
        <v>96979</v>
      </c>
      <c r="B3420" s="281" t="s">
        <v>4656</v>
      </c>
      <c r="C3420" s="281" t="s">
        <v>44</v>
      </c>
      <c r="D3420" s="282">
        <v>101.42</v>
      </c>
    </row>
    <row r="3421" spans="1:4" ht="15" x14ac:dyDescent="0.25">
      <c r="A3421" s="281">
        <v>96984</v>
      </c>
      <c r="B3421" s="281" t="s">
        <v>582</v>
      </c>
      <c r="C3421" s="281" t="s">
        <v>39</v>
      </c>
      <c r="D3421" s="282">
        <v>65.540000000000006</v>
      </c>
    </row>
    <row r="3422" spans="1:4" ht="15" x14ac:dyDescent="0.25">
      <c r="A3422" s="281">
        <v>96985</v>
      </c>
      <c r="B3422" s="281" t="s">
        <v>4657</v>
      </c>
      <c r="C3422" s="281" t="s">
        <v>39</v>
      </c>
      <c r="D3422" s="282">
        <v>98.32</v>
      </c>
    </row>
    <row r="3423" spans="1:4" ht="15" x14ac:dyDescent="0.25">
      <c r="A3423" s="281">
        <v>96986</v>
      </c>
      <c r="B3423" s="281" t="s">
        <v>151</v>
      </c>
      <c r="C3423" s="281" t="s">
        <v>39</v>
      </c>
      <c r="D3423" s="282">
        <v>146.85</v>
      </c>
    </row>
    <row r="3424" spans="1:4" ht="15" x14ac:dyDescent="0.25">
      <c r="A3424" s="281">
        <v>96987</v>
      </c>
      <c r="B3424" s="281" t="s">
        <v>580</v>
      </c>
      <c r="C3424" s="281" t="s">
        <v>39</v>
      </c>
      <c r="D3424" s="282">
        <v>141.49</v>
      </c>
    </row>
    <row r="3425" spans="1:4" ht="15" x14ac:dyDescent="0.25">
      <c r="A3425" s="281">
        <v>96988</v>
      </c>
      <c r="B3425" s="281" t="s">
        <v>578</v>
      </c>
      <c r="C3425" s="281" t="s">
        <v>39</v>
      </c>
      <c r="D3425" s="282">
        <v>174.28</v>
      </c>
    </row>
    <row r="3426" spans="1:4" ht="15" x14ac:dyDescent="0.25">
      <c r="A3426" s="281">
        <v>96989</v>
      </c>
      <c r="B3426" s="281" t="s">
        <v>152</v>
      </c>
      <c r="C3426" s="281" t="s">
        <v>39</v>
      </c>
      <c r="D3426" s="282">
        <v>145.82</v>
      </c>
    </row>
    <row r="3427" spans="1:4" ht="15" x14ac:dyDescent="0.25">
      <c r="A3427" s="281">
        <v>98463</v>
      </c>
      <c r="B3427" s="281" t="s">
        <v>4658</v>
      </c>
      <c r="C3427" s="281" t="s">
        <v>39</v>
      </c>
      <c r="D3427" s="282">
        <v>30.55</v>
      </c>
    </row>
    <row r="3428" spans="1:4" ht="15" x14ac:dyDescent="0.25">
      <c r="A3428" s="281">
        <v>104746</v>
      </c>
      <c r="B3428" s="281" t="s">
        <v>579</v>
      </c>
      <c r="C3428" s="281" t="s">
        <v>39</v>
      </c>
      <c r="D3428" s="282">
        <v>30.18</v>
      </c>
    </row>
    <row r="3429" spans="1:4" ht="15" x14ac:dyDescent="0.25">
      <c r="A3429" s="281">
        <v>104749</v>
      </c>
      <c r="B3429" s="281" t="s">
        <v>4659</v>
      </c>
      <c r="C3429" s="281" t="s">
        <v>39</v>
      </c>
      <c r="D3429" s="282">
        <v>24.87</v>
      </c>
    </row>
    <row r="3430" spans="1:4" ht="15" x14ac:dyDescent="0.25">
      <c r="A3430" s="281">
        <v>104750</v>
      </c>
      <c r="B3430" s="281" t="s">
        <v>4660</v>
      </c>
      <c r="C3430" s="281" t="s">
        <v>39</v>
      </c>
      <c r="D3430" s="282">
        <v>20.11</v>
      </c>
    </row>
    <row r="3431" spans="1:4" ht="15" x14ac:dyDescent="0.25">
      <c r="A3431" s="281">
        <v>104751</v>
      </c>
      <c r="B3431" s="281" t="s">
        <v>4661</v>
      </c>
      <c r="C3431" s="281" t="s">
        <v>39</v>
      </c>
      <c r="D3431" s="282">
        <v>28.28</v>
      </c>
    </row>
    <row r="3432" spans="1:4" ht="15" x14ac:dyDescent="0.25">
      <c r="A3432" s="281">
        <v>104752</v>
      </c>
      <c r="B3432" s="281" t="s">
        <v>4662</v>
      </c>
      <c r="C3432" s="281" t="s">
        <v>39</v>
      </c>
      <c r="D3432" s="282">
        <v>22.59</v>
      </c>
    </row>
    <row r="3433" spans="1:4" ht="15" x14ac:dyDescent="0.25">
      <c r="A3433" s="281">
        <v>104753</v>
      </c>
      <c r="B3433" s="281" t="s">
        <v>4663</v>
      </c>
      <c r="C3433" s="281" t="s">
        <v>39</v>
      </c>
      <c r="D3433" s="282">
        <v>26.71</v>
      </c>
    </row>
    <row r="3434" spans="1:4" ht="15" x14ac:dyDescent="0.25">
      <c r="A3434" s="281">
        <v>104754</v>
      </c>
      <c r="B3434" s="281" t="s">
        <v>4664</v>
      </c>
      <c r="C3434" s="281" t="s">
        <v>39</v>
      </c>
      <c r="D3434" s="282">
        <v>33.79</v>
      </c>
    </row>
    <row r="3435" spans="1:4" ht="15" x14ac:dyDescent="0.25">
      <c r="A3435" s="281">
        <v>104755</v>
      </c>
      <c r="B3435" s="281" t="s">
        <v>4665</v>
      </c>
      <c r="C3435" s="281" t="s">
        <v>39</v>
      </c>
      <c r="D3435" s="282">
        <v>44.76</v>
      </c>
    </row>
    <row r="3436" spans="1:4" ht="15" x14ac:dyDescent="0.25">
      <c r="A3436" s="281">
        <v>103490</v>
      </c>
      <c r="B3436" s="281" t="s">
        <v>4666</v>
      </c>
      <c r="C3436" s="281" t="s">
        <v>1822</v>
      </c>
      <c r="D3436" s="283">
        <v>3259.68</v>
      </c>
    </row>
    <row r="3437" spans="1:4" ht="15" x14ac:dyDescent="0.25">
      <c r="A3437" s="281">
        <v>103491</v>
      </c>
      <c r="B3437" s="281" t="s">
        <v>4667</v>
      </c>
      <c r="C3437" s="281" t="s">
        <v>1822</v>
      </c>
      <c r="D3437" s="282">
        <v>576.99</v>
      </c>
    </row>
    <row r="3438" spans="1:4" ht="15" x14ac:dyDescent="0.25">
      <c r="A3438" s="281">
        <v>104758</v>
      </c>
      <c r="B3438" s="281" t="s">
        <v>4668</v>
      </c>
      <c r="C3438" s="281" t="s">
        <v>39</v>
      </c>
      <c r="D3438" s="282">
        <v>19.97</v>
      </c>
    </row>
    <row r="3439" spans="1:4" ht="15" x14ac:dyDescent="0.25">
      <c r="A3439" s="281">
        <v>104759</v>
      </c>
      <c r="B3439" s="281" t="s">
        <v>4669</v>
      </c>
      <c r="C3439" s="281" t="s">
        <v>39</v>
      </c>
      <c r="D3439" s="282">
        <v>53.23</v>
      </c>
    </row>
    <row r="3440" spans="1:4" ht="15" x14ac:dyDescent="0.25">
      <c r="A3440" s="281">
        <v>104760</v>
      </c>
      <c r="B3440" s="281" t="s">
        <v>4670</v>
      </c>
      <c r="C3440" s="281" t="s">
        <v>39</v>
      </c>
      <c r="D3440" s="282">
        <v>77.73</v>
      </c>
    </row>
    <row r="3441" spans="1:4" ht="15" x14ac:dyDescent="0.25">
      <c r="A3441" s="281">
        <v>104761</v>
      </c>
      <c r="B3441" s="281" t="s">
        <v>4671</v>
      </c>
      <c r="C3441" s="281" t="s">
        <v>39</v>
      </c>
      <c r="D3441" s="282">
        <v>10.37</v>
      </c>
    </row>
    <row r="3442" spans="1:4" ht="15" x14ac:dyDescent="0.25">
      <c r="A3442" s="281">
        <v>104762</v>
      </c>
      <c r="B3442" s="281" t="s">
        <v>4672</v>
      </c>
      <c r="C3442" s="281" t="s">
        <v>39</v>
      </c>
      <c r="D3442" s="282">
        <v>27.67</v>
      </c>
    </row>
    <row r="3443" spans="1:4" ht="15" x14ac:dyDescent="0.25">
      <c r="A3443" s="281">
        <v>104763</v>
      </c>
      <c r="B3443" s="281" t="s">
        <v>4673</v>
      </c>
      <c r="C3443" s="281" t="s">
        <v>39</v>
      </c>
      <c r="D3443" s="282">
        <v>40.409999999999997</v>
      </c>
    </row>
    <row r="3444" spans="1:4" ht="15" x14ac:dyDescent="0.25">
      <c r="A3444" s="281">
        <v>104764</v>
      </c>
      <c r="B3444" s="281" t="s">
        <v>4674</v>
      </c>
      <c r="C3444" s="281" t="s">
        <v>44</v>
      </c>
      <c r="D3444" s="282">
        <v>22.74</v>
      </c>
    </row>
    <row r="3445" spans="1:4" ht="15" x14ac:dyDescent="0.25">
      <c r="A3445" s="281">
        <v>104765</v>
      </c>
      <c r="B3445" s="281" t="s">
        <v>4675</v>
      </c>
      <c r="C3445" s="281" t="s">
        <v>44</v>
      </c>
      <c r="D3445" s="282">
        <v>19.309999999999999</v>
      </c>
    </row>
    <row r="3446" spans="1:4" ht="15" x14ac:dyDescent="0.25">
      <c r="A3446" s="281">
        <v>104766</v>
      </c>
      <c r="B3446" s="281" t="s">
        <v>4676</v>
      </c>
      <c r="C3446" s="281" t="s">
        <v>44</v>
      </c>
      <c r="D3446" s="282">
        <v>19.190000000000001</v>
      </c>
    </row>
    <row r="3447" spans="1:4" ht="15" x14ac:dyDescent="0.25">
      <c r="A3447" s="281">
        <v>104768</v>
      </c>
      <c r="B3447" s="281" t="s">
        <v>4677</v>
      </c>
      <c r="C3447" s="281" t="s">
        <v>39</v>
      </c>
      <c r="D3447" s="282">
        <v>0.84</v>
      </c>
    </row>
    <row r="3448" spans="1:4" ht="15" x14ac:dyDescent="0.25">
      <c r="A3448" s="281">
        <v>104770</v>
      </c>
      <c r="B3448" s="281" t="s">
        <v>4678</v>
      </c>
      <c r="C3448" s="281" t="s">
        <v>39</v>
      </c>
      <c r="D3448" s="282">
        <v>2.25</v>
      </c>
    </row>
    <row r="3449" spans="1:4" ht="15" x14ac:dyDescent="0.25">
      <c r="A3449" s="281">
        <v>104772</v>
      </c>
      <c r="B3449" s="281" t="s">
        <v>4679</v>
      </c>
      <c r="C3449" s="281" t="s">
        <v>39</v>
      </c>
      <c r="D3449" s="282">
        <v>3.3</v>
      </c>
    </row>
    <row r="3450" spans="1:4" ht="15" x14ac:dyDescent="0.25">
      <c r="A3450" s="281">
        <v>104774</v>
      </c>
      <c r="B3450" s="281" t="s">
        <v>4680</v>
      </c>
      <c r="C3450" s="281" t="s">
        <v>39</v>
      </c>
      <c r="D3450" s="282">
        <v>2.86</v>
      </c>
    </row>
    <row r="3451" spans="1:4" ht="15" x14ac:dyDescent="0.25">
      <c r="A3451" s="281">
        <v>104776</v>
      </c>
      <c r="B3451" s="281" t="s">
        <v>4681</v>
      </c>
      <c r="C3451" s="281" t="s">
        <v>39</v>
      </c>
      <c r="D3451" s="282">
        <v>7.66</v>
      </c>
    </row>
    <row r="3452" spans="1:4" ht="15" x14ac:dyDescent="0.25">
      <c r="A3452" s="281">
        <v>104778</v>
      </c>
      <c r="B3452" s="281" t="s">
        <v>4682</v>
      </c>
      <c r="C3452" s="281" t="s">
        <v>39</v>
      </c>
      <c r="D3452" s="282">
        <v>11.19</v>
      </c>
    </row>
    <row r="3453" spans="1:4" ht="15" x14ac:dyDescent="0.25">
      <c r="A3453" s="281">
        <v>104780</v>
      </c>
      <c r="B3453" s="281" t="s">
        <v>4683</v>
      </c>
      <c r="C3453" s="281" t="s">
        <v>44</v>
      </c>
      <c r="D3453" s="282">
        <v>6.29</v>
      </c>
    </row>
    <row r="3454" spans="1:4" ht="15" x14ac:dyDescent="0.25">
      <c r="A3454" s="281">
        <v>104785</v>
      </c>
      <c r="B3454" s="281" t="s">
        <v>4684</v>
      </c>
      <c r="C3454" s="281" t="s">
        <v>44</v>
      </c>
      <c r="D3454" s="282">
        <v>14.07</v>
      </c>
    </row>
    <row r="3455" spans="1:4" ht="15" x14ac:dyDescent="0.25">
      <c r="A3455" s="281">
        <v>96765</v>
      </c>
      <c r="B3455" s="281" t="s">
        <v>4685</v>
      </c>
      <c r="C3455" s="281" t="s">
        <v>39</v>
      </c>
      <c r="D3455" s="283">
        <v>1783.31</v>
      </c>
    </row>
    <row r="3456" spans="1:4" ht="15" x14ac:dyDescent="0.25">
      <c r="A3456" s="281">
        <v>101905</v>
      </c>
      <c r="B3456" s="281" t="s">
        <v>4686</v>
      </c>
      <c r="C3456" s="281" t="s">
        <v>39</v>
      </c>
      <c r="D3456" s="282">
        <v>229.38</v>
      </c>
    </row>
    <row r="3457" spans="1:4" ht="15" x14ac:dyDescent="0.25">
      <c r="A3457" s="281">
        <v>101906</v>
      </c>
      <c r="B3457" s="281" t="s">
        <v>4687</v>
      </c>
      <c r="C3457" s="281" t="s">
        <v>39</v>
      </c>
      <c r="D3457" s="282">
        <v>663.16</v>
      </c>
    </row>
    <row r="3458" spans="1:4" ht="15" x14ac:dyDescent="0.25">
      <c r="A3458" s="281">
        <v>101907</v>
      </c>
      <c r="B3458" s="281" t="s">
        <v>4688</v>
      </c>
      <c r="C3458" s="281" t="s">
        <v>39</v>
      </c>
      <c r="D3458" s="282">
        <v>716.01</v>
      </c>
    </row>
    <row r="3459" spans="1:4" ht="15" x14ac:dyDescent="0.25">
      <c r="A3459" s="281">
        <v>101908</v>
      </c>
      <c r="B3459" s="281" t="s">
        <v>4689</v>
      </c>
      <c r="C3459" s="281" t="s">
        <v>39</v>
      </c>
      <c r="D3459" s="282">
        <v>222.77</v>
      </c>
    </row>
    <row r="3460" spans="1:4" ht="15" x14ac:dyDescent="0.25">
      <c r="A3460" s="281">
        <v>101909</v>
      </c>
      <c r="B3460" s="281" t="s">
        <v>4690</v>
      </c>
      <c r="C3460" s="281" t="s">
        <v>39</v>
      </c>
      <c r="D3460" s="282">
        <v>258.01</v>
      </c>
    </row>
    <row r="3461" spans="1:4" ht="15" x14ac:dyDescent="0.25">
      <c r="A3461" s="281">
        <v>101910</v>
      </c>
      <c r="B3461" s="281" t="s">
        <v>133</v>
      </c>
      <c r="C3461" s="281" t="s">
        <v>39</v>
      </c>
      <c r="D3461" s="282">
        <v>302.04000000000002</v>
      </c>
    </row>
    <row r="3462" spans="1:4" ht="15" x14ac:dyDescent="0.25">
      <c r="A3462" s="281">
        <v>101911</v>
      </c>
      <c r="B3462" s="281" t="s">
        <v>4691</v>
      </c>
      <c r="C3462" s="281" t="s">
        <v>39</v>
      </c>
      <c r="D3462" s="282">
        <v>346.08</v>
      </c>
    </row>
    <row r="3463" spans="1:4" ht="15" x14ac:dyDescent="0.25">
      <c r="A3463" s="281">
        <v>101912</v>
      </c>
      <c r="B3463" s="281" t="s">
        <v>4692</v>
      </c>
      <c r="C3463" s="281" t="s">
        <v>39</v>
      </c>
      <c r="D3463" s="283">
        <v>2184.69</v>
      </c>
    </row>
    <row r="3464" spans="1:4" ht="15" x14ac:dyDescent="0.25">
      <c r="A3464" s="281">
        <v>101913</v>
      </c>
      <c r="B3464" s="281" t="s">
        <v>4693</v>
      </c>
      <c r="C3464" s="281" t="s">
        <v>39</v>
      </c>
      <c r="D3464" s="282">
        <v>373.95</v>
      </c>
    </row>
    <row r="3465" spans="1:4" ht="15" x14ac:dyDescent="0.25">
      <c r="A3465" s="281">
        <v>101914</v>
      </c>
      <c r="B3465" s="281" t="s">
        <v>4694</v>
      </c>
      <c r="C3465" s="281" t="s">
        <v>39</v>
      </c>
      <c r="D3465" s="282">
        <v>475.09</v>
      </c>
    </row>
    <row r="3466" spans="1:4" ht="15" x14ac:dyDescent="0.25">
      <c r="A3466" s="281">
        <v>101915</v>
      </c>
      <c r="B3466" s="281" t="s">
        <v>4695</v>
      </c>
      <c r="C3466" s="281" t="s">
        <v>39</v>
      </c>
      <c r="D3466" s="282">
        <v>347.92</v>
      </c>
    </row>
    <row r="3467" spans="1:4" ht="15" x14ac:dyDescent="0.25">
      <c r="A3467" s="281">
        <v>101916</v>
      </c>
      <c r="B3467" s="281" t="s">
        <v>4696</v>
      </c>
      <c r="C3467" s="281" t="s">
        <v>39</v>
      </c>
      <c r="D3467" s="283">
        <v>3433.81</v>
      </c>
    </row>
    <row r="3468" spans="1:4" ht="15" x14ac:dyDescent="0.25">
      <c r="A3468" s="281">
        <v>101917</v>
      </c>
      <c r="B3468" s="281" t="s">
        <v>4697</v>
      </c>
      <c r="C3468" s="281" t="s">
        <v>39</v>
      </c>
      <c r="D3468" s="282">
        <v>162.71</v>
      </c>
    </row>
    <row r="3469" spans="1:4" ht="15" x14ac:dyDescent="0.25">
      <c r="A3469" s="281">
        <v>98261</v>
      </c>
      <c r="B3469" s="281" t="s">
        <v>4698</v>
      </c>
      <c r="C3469" s="281" t="s">
        <v>44</v>
      </c>
      <c r="D3469" s="282">
        <v>4.82</v>
      </c>
    </row>
    <row r="3470" spans="1:4" ht="15" x14ac:dyDescent="0.25">
      <c r="A3470" s="281">
        <v>98262</v>
      </c>
      <c r="B3470" s="281" t="s">
        <v>4699</v>
      </c>
      <c r="C3470" s="281" t="s">
        <v>44</v>
      </c>
      <c r="D3470" s="282">
        <v>5.72</v>
      </c>
    </row>
    <row r="3471" spans="1:4" ht="15" x14ac:dyDescent="0.25">
      <c r="A3471" s="281">
        <v>98263</v>
      </c>
      <c r="B3471" s="281" t="s">
        <v>4700</v>
      </c>
      <c r="C3471" s="281" t="s">
        <v>44</v>
      </c>
      <c r="D3471" s="282">
        <v>5.97</v>
      </c>
    </row>
    <row r="3472" spans="1:4" ht="15" x14ac:dyDescent="0.25">
      <c r="A3472" s="281">
        <v>98264</v>
      </c>
      <c r="B3472" s="281" t="s">
        <v>4701</v>
      </c>
      <c r="C3472" s="281" t="s">
        <v>44</v>
      </c>
      <c r="D3472" s="282">
        <v>6.91</v>
      </c>
    </row>
    <row r="3473" spans="1:4" ht="15" x14ac:dyDescent="0.25">
      <c r="A3473" s="281">
        <v>98265</v>
      </c>
      <c r="B3473" s="281" t="s">
        <v>4702</v>
      </c>
      <c r="C3473" s="281" t="s">
        <v>44</v>
      </c>
      <c r="D3473" s="282">
        <v>7.54</v>
      </c>
    </row>
    <row r="3474" spans="1:4" ht="15" x14ac:dyDescent="0.25">
      <c r="A3474" s="281">
        <v>98266</v>
      </c>
      <c r="B3474" s="281" t="s">
        <v>4703</v>
      </c>
      <c r="C3474" s="281" t="s">
        <v>44</v>
      </c>
      <c r="D3474" s="282">
        <v>8.3800000000000008</v>
      </c>
    </row>
    <row r="3475" spans="1:4" ht="15" x14ac:dyDescent="0.25">
      <c r="A3475" s="281">
        <v>98267</v>
      </c>
      <c r="B3475" s="281" t="s">
        <v>4704</v>
      </c>
      <c r="C3475" s="281" t="s">
        <v>44</v>
      </c>
      <c r="D3475" s="282">
        <v>12.85</v>
      </c>
    </row>
    <row r="3476" spans="1:4" ht="15" x14ac:dyDescent="0.25">
      <c r="A3476" s="281">
        <v>98268</v>
      </c>
      <c r="B3476" s="281" t="s">
        <v>4705</v>
      </c>
      <c r="C3476" s="281" t="s">
        <v>44</v>
      </c>
      <c r="D3476" s="282">
        <v>19.73</v>
      </c>
    </row>
    <row r="3477" spans="1:4" ht="15" x14ac:dyDescent="0.25">
      <c r="A3477" s="281">
        <v>98269</v>
      </c>
      <c r="B3477" s="281" t="s">
        <v>4706</v>
      </c>
      <c r="C3477" s="281" t="s">
        <v>44</v>
      </c>
      <c r="D3477" s="282">
        <v>26.36</v>
      </c>
    </row>
    <row r="3478" spans="1:4" ht="15" x14ac:dyDescent="0.25">
      <c r="A3478" s="281">
        <v>98270</v>
      </c>
      <c r="B3478" s="281" t="s">
        <v>4707</v>
      </c>
      <c r="C3478" s="281" t="s">
        <v>44</v>
      </c>
      <c r="D3478" s="282">
        <v>38.78</v>
      </c>
    </row>
    <row r="3479" spans="1:4" ht="15" x14ac:dyDescent="0.25">
      <c r="A3479" s="281">
        <v>98271</v>
      </c>
      <c r="B3479" s="281" t="s">
        <v>4708</v>
      </c>
      <c r="C3479" s="281" t="s">
        <v>44</v>
      </c>
      <c r="D3479" s="282">
        <v>53.69</v>
      </c>
    </row>
    <row r="3480" spans="1:4" ht="15" x14ac:dyDescent="0.25">
      <c r="A3480" s="281">
        <v>98272</v>
      </c>
      <c r="B3480" s="281" t="s">
        <v>4709</v>
      </c>
      <c r="C3480" s="281" t="s">
        <v>44</v>
      </c>
      <c r="D3480" s="282">
        <v>120.42</v>
      </c>
    </row>
    <row r="3481" spans="1:4" ht="15" x14ac:dyDescent="0.25">
      <c r="A3481" s="281">
        <v>98273</v>
      </c>
      <c r="B3481" s="281" t="s">
        <v>4710</v>
      </c>
      <c r="C3481" s="281" t="s">
        <v>44</v>
      </c>
      <c r="D3481" s="282">
        <v>2.92</v>
      </c>
    </row>
    <row r="3482" spans="1:4" ht="15" x14ac:dyDescent="0.25">
      <c r="A3482" s="281">
        <v>98274</v>
      </c>
      <c r="B3482" s="281" t="s">
        <v>4711</v>
      </c>
      <c r="C3482" s="281" t="s">
        <v>44</v>
      </c>
      <c r="D3482" s="282">
        <v>3.54</v>
      </c>
    </row>
    <row r="3483" spans="1:4" ht="15" x14ac:dyDescent="0.25">
      <c r="A3483" s="281">
        <v>98275</v>
      </c>
      <c r="B3483" s="281" t="s">
        <v>4712</v>
      </c>
      <c r="C3483" s="281" t="s">
        <v>44</v>
      </c>
      <c r="D3483" s="282">
        <v>4.38</v>
      </c>
    </row>
    <row r="3484" spans="1:4" ht="15" x14ac:dyDescent="0.25">
      <c r="A3484" s="281">
        <v>98276</v>
      </c>
      <c r="B3484" s="281" t="s">
        <v>4713</v>
      </c>
      <c r="C3484" s="281" t="s">
        <v>44</v>
      </c>
      <c r="D3484" s="282">
        <v>8.84</v>
      </c>
    </row>
    <row r="3485" spans="1:4" ht="15" x14ac:dyDescent="0.25">
      <c r="A3485" s="281">
        <v>98277</v>
      </c>
      <c r="B3485" s="281" t="s">
        <v>4714</v>
      </c>
      <c r="C3485" s="281" t="s">
        <v>44</v>
      </c>
      <c r="D3485" s="282">
        <v>15.74</v>
      </c>
    </row>
    <row r="3486" spans="1:4" ht="15" x14ac:dyDescent="0.25">
      <c r="A3486" s="281">
        <v>98278</v>
      </c>
      <c r="B3486" s="281" t="s">
        <v>4715</v>
      </c>
      <c r="C3486" s="281" t="s">
        <v>44</v>
      </c>
      <c r="D3486" s="282">
        <v>22.37</v>
      </c>
    </row>
    <row r="3487" spans="1:4" ht="15" x14ac:dyDescent="0.25">
      <c r="A3487" s="281">
        <v>98279</v>
      </c>
      <c r="B3487" s="281" t="s">
        <v>4716</v>
      </c>
      <c r="C3487" s="281" t="s">
        <v>44</v>
      </c>
      <c r="D3487" s="282">
        <v>34.78</v>
      </c>
    </row>
    <row r="3488" spans="1:4" ht="15" x14ac:dyDescent="0.25">
      <c r="A3488" s="281">
        <v>98280</v>
      </c>
      <c r="B3488" s="281" t="s">
        <v>4717</v>
      </c>
      <c r="C3488" s="281" t="s">
        <v>44</v>
      </c>
      <c r="D3488" s="282">
        <v>9.9700000000000006</v>
      </c>
    </row>
    <row r="3489" spans="1:4" ht="15" x14ac:dyDescent="0.25">
      <c r="A3489" s="281">
        <v>98281</v>
      </c>
      <c r="B3489" s="281" t="s">
        <v>4718</v>
      </c>
      <c r="C3489" s="281" t="s">
        <v>44</v>
      </c>
      <c r="D3489" s="282">
        <v>10.87</v>
      </c>
    </row>
    <row r="3490" spans="1:4" ht="15" x14ac:dyDescent="0.25">
      <c r="A3490" s="281">
        <v>98282</v>
      </c>
      <c r="B3490" s="281" t="s">
        <v>4719</v>
      </c>
      <c r="C3490" s="281" t="s">
        <v>44</v>
      </c>
      <c r="D3490" s="282">
        <v>11.11</v>
      </c>
    </row>
    <row r="3491" spans="1:4" ht="15" x14ac:dyDescent="0.25">
      <c r="A3491" s="281">
        <v>98283</v>
      </c>
      <c r="B3491" s="281" t="s">
        <v>4720</v>
      </c>
      <c r="C3491" s="281" t="s">
        <v>44</v>
      </c>
      <c r="D3491" s="282">
        <v>12.06</v>
      </c>
    </row>
    <row r="3492" spans="1:4" ht="15" x14ac:dyDescent="0.25">
      <c r="A3492" s="281">
        <v>98284</v>
      </c>
      <c r="B3492" s="281" t="s">
        <v>4721</v>
      </c>
      <c r="C3492" s="281" t="s">
        <v>44</v>
      </c>
      <c r="D3492" s="282">
        <v>12.68</v>
      </c>
    </row>
    <row r="3493" spans="1:4" ht="15" x14ac:dyDescent="0.25">
      <c r="A3493" s="281">
        <v>98285</v>
      </c>
      <c r="B3493" s="281" t="s">
        <v>4722</v>
      </c>
      <c r="C3493" s="281" t="s">
        <v>44</v>
      </c>
      <c r="D3493" s="282">
        <v>13.53</v>
      </c>
    </row>
    <row r="3494" spans="1:4" ht="15" x14ac:dyDescent="0.25">
      <c r="A3494" s="281">
        <v>98286</v>
      </c>
      <c r="B3494" s="281" t="s">
        <v>4723</v>
      </c>
      <c r="C3494" s="281" t="s">
        <v>44</v>
      </c>
      <c r="D3494" s="282">
        <v>17.98</v>
      </c>
    </row>
    <row r="3495" spans="1:4" ht="15" x14ac:dyDescent="0.25">
      <c r="A3495" s="281">
        <v>98287</v>
      </c>
      <c r="B3495" s="281" t="s">
        <v>4724</v>
      </c>
      <c r="C3495" s="281" t="s">
        <v>44</v>
      </c>
      <c r="D3495" s="282">
        <v>1.74</v>
      </c>
    </row>
    <row r="3496" spans="1:4" ht="15" x14ac:dyDescent="0.25">
      <c r="A3496" s="281">
        <v>98288</v>
      </c>
      <c r="B3496" s="281" t="s">
        <v>4725</v>
      </c>
      <c r="C3496" s="281" t="s">
        <v>44</v>
      </c>
      <c r="D3496" s="282">
        <v>2.64</v>
      </c>
    </row>
    <row r="3497" spans="1:4" ht="15" x14ac:dyDescent="0.25">
      <c r="A3497" s="281">
        <v>98289</v>
      </c>
      <c r="B3497" s="281" t="s">
        <v>4726</v>
      </c>
      <c r="C3497" s="281" t="s">
        <v>44</v>
      </c>
      <c r="D3497" s="282">
        <v>2.88</v>
      </c>
    </row>
    <row r="3498" spans="1:4" ht="15" x14ac:dyDescent="0.25">
      <c r="A3498" s="281">
        <v>98290</v>
      </c>
      <c r="B3498" s="281" t="s">
        <v>4727</v>
      </c>
      <c r="C3498" s="281" t="s">
        <v>44</v>
      </c>
      <c r="D3498" s="282">
        <v>3.83</v>
      </c>
    </row>
    <row r="3499" spans="1:4" ht="15" x14ac:dyDescent="0.25">
      <c r="A3499" s="281">
        <v>98291</v>
      </c>
      <c r="B3499" s="281" t="s">
        <v>4728</v>
      </c>
      <c r="C3499" s="281" t="s">
        <v>44</v>
      </c>
      <c r="D3499" s="282">
        <v>4.46</v>
      </c>
    </row>
    <row r="3500" spans="1:4" ht="15" x14ac:dyDescent="0.25">
      <c r="A3500" s="281">
        <v>98292</v>
      </c>
      <c r="B3500" s="281" t="s">
        <v>4729</v>
      </c>
      <c r="C3500" s="281" t="s">
        <v>44</v>
      </c>
      <c r="D3500" s="282">
        <v>5.3</v>
      </c>
    </row>
    <row r="3501" spans="1:4" ht="15" x14ac:dyDescent="0.25">
      <c r="A3501" s="281">
        <v>98293</v>
      </c>
      <c r="B3501" s="281" t="s">
        <v>4730</v>
      </c>
      <c r="C3501" s="281" t="s">
        <v>44</v>
      </c>
      <c r="D3501" s="282">
        <v>9.76</v>
      </c>
    </row>
    <row r="3502" spans="1:4" ht="15" x14ac:dyDescent="0.25">
      <c r="A3502" s="281">
        <v>98400</v>
      </c>
      <c r="B3502" s="281" t="s">
        <v>4731</v>
      </c>
      <c r="C3502" s="281" t="s">
        <v>44</v>
      </c>
      <c r="D3502" s="282">
        <v>15.34</v>
      </c>
    </row>
    <row r="3503" spans="1:4" ht="15" x14ac:dyDescent="0.25">
      <c r="A3503" s="281">
        <v>98401</v>
      </c>
      <c r="B3503" s="281" t="s">
        <v>4732</v>
      </c>
      <c r="C3503" s="281" t="s">
        <v>44</v>
      </c>
      <c r="D3503" s="282">
        <v>23.18</v>
      </c>
    </row>
    <row r="3504" spans="1:4" ht="15" x14ac:dyDescent="0.25">
      <c r="A3504" s="281">
        <v>98402</v>
      </c>
      <c r="B3504" s="281" t="s">
        <v>4733</v>
      </c>
      <c r="C3504" s="281" t="s">
        <v>44</v>
      </c>
      <c r="D3504" s="282">
        <v>26.9</v>
      </c>
    </row>
    <row r="3505" spans="1:4" ht="15" x14ac:dyDescent="0.25">
      <c r="A3505" s="281">
        <v>100556</v>
      </c>
      <c r="B3505" s="281" t="s">
        <v>4734</v>
      </c>
      <c r="C3505" s="281" t="s">
        <v>39</v>
      </c>
      <c r="D3505" s="282">
        <v>43.89</v>
      </c>
    </row>
    <row r="3506" spans="1:4" ht="15" x14ac:dyDescent="0.25">
      <c r="A3506" s="281">
        <v>100557</v>
      </c>
      <c r="B3506" s="281" t="s">
        <v>4735</v>
      </c>
      <c r="C3506" s="281" t="s">
        <v>39</v>
      </c>
      <c r="D3506" s="282">
        <v>460.1</v>
      </c>
    </row>
    <row r="3507" spans="1:4" ht="15" x14ac:dyDescent="0.25">
      <c r="A3507" s="281">
        <v>100560</v>
      </c>
      <c r="B3507" s="281" t="s">
        <v>4736</v>
      </c>
      <c r="C3507" s="281" t="s">
        <v>39</v>
      </c>
      <c r="D3507" s="282">
        <v>118.15</v>
      </c>
    </row>
    <row r="3508" spans="1:4" ht="15" x14ac:dyDescent="0.25">
      <c r="A3508" s="281">
        <v>100561</v>
      </c>
      <c r="B3508" s="281" t="s">
        <v>4737</v>
      </c>
      <c r="C3508" s="281" t="s">
        <v>39</v>
      </c>
      <c r="D3508" s="282">
        <v>199.38</v>
      </c>
    </row>
    <row r="3509" spans="1:4" ht="15" x14ac:dyDescent="0.25">
      <c r="A3509" s="281">
        <v>100562</v>
      </c>
      <c r="B3509" s="281" t="s">
        <v>4738</v>
      </c>
      <c r="C3509" s="281" t="s">
        <v>39</v>
      </c>
      <c r="D3509" s="282">
        <v>297.39999999999998</v>
      </c>
    </row>
    <row r="3510" spans="1:4" ht="15" x14ac:dyDescent="0.25">
      <c r="A3510" s="281">
        <v>100563</v>
      </c>
      <c r="B3510" s="281" t="s">
        <v>4739</v>
      </c>
      <c r="C3510" s="281" t="s">
        <v>39</v>
      </c>
      <c r="D3510" s="282">
        <v>419.17</v>
      </c>
    </row>
    <row r="3511" spans="1:4" ht="15" x14ac:dyDescent="0.25">
      <c r="A3511" s="281">
        <v>101795</v>
      </c>
      <c r="B3511" s="281" t="s">
        <v>4740</v>
      </c>
      <c r="C3511" s="281" t="s">
        <v>39</v>
      </c>
      <c r="D3511" s="282">
        <v>581.15</v>
      </c>
    </row>
    <row r="3512" spans="1:4" ht="15" x14ac:dyDescent="0.25">
      <c r="A3512" s="281">
        <v>101798</v>
      </c>
      <c r="B3512" s="281" t="s">
        <v>4741</v>
      </c>
      <c r="C3512" s="281" t="s">
        <v>39</v>
      </c>
      <c r="D3512" s="282">
        <v>379.67</v>
      </c>
    </row>
    <row r="3513" spans="1:4" ht="15" x14ac:dyDescent="0.25">
      <c r="A3513" s="281">
        <v>101799</v>
      </c>
      <c r="B3513" s="281" t="s">
        <v>4742</v>
      </c>
      <c r="C3513" s="281" t="s">
        <v>39</v>
      </c>
      <c r="D3513" s="282">
        <v>916.04</v>
      </c>
    </row>
    <row r="3514" spans="1:4" ht="15" x14ac:dyDescent="0.25">
      <c r="A3514" s="281">
        <v>98397</v>
      </c>
      <c r="B3514" s="281" t="s">
        <v>4743</v>
      </c>
      <c r="C3514" s="281" t="s">
        <v>1804</v>
      </c>
      <c r="D3514" s="282">
        <v>12.85</v>
      </c>
    </row>
    <row r="3515" spans="1:4" ht="15" x14ac:dyDescent="0.25">
      <c r="A3515" s="281">
        <v>103244</v>
      </c>
      <c r="B3515" s="281" t="s">
        <v>4744</v>
      </c>
      <c r="C3515" s="281" t="s">
        <v>39</v>
      </c>
      <c r="D3515" s="283">
        <v>2488.54</v>
      </c>
    </row>
    <row r="3516" spans="1:4" ht="15" x14ac:dyDescent="0.25">
      <c r="A3516" s="281">
        <v>103245</v>
      </c>
      <c r="B3516" s="281" t="s">
        <v>4745</v>
      </c>
      <c r="C3516" s="281" t="s">
        <v>39</v>
      </c>
      <c r="D3516" s="283">
        <v>1965.43</v>
      </c>
    </row>
    <row r="3517" spans="1:4" ht="15" x14ac:dyDescent="0.25">
      <c r="A3517" s="281">
        <v>103246</v>
      </c>
      <c r="B3517" s="281" t="s">
        <v>4746</v>
      </c>
      <c r="C3517" s="281" t="s">
        <v>39</v>
      </c>
      <c r="D3517" s="283">
        <v>2142.34</v>
      </c>
    </row>
    <row r="3518" spans="1:4" ht="15" x14ac:dyDescent="0.25">
      <c r="A3518" s="281">
        <v>103247</v>
      </c>
      <c r="B3518" s="281" t="s">
        <v>4747</v>
      </c>
      <c r="C3518" s="281" t="s">
        <v>39</v>
      </c>
      <c r="D3518" s="283">
        <v>2760.63</v>
      </c>
    </row>
    <row r="3519" spans="1:4" ht="15" x14ac:dyDescent="0.25">
      <c r="A3519" s="281">
        <v>103248</v>
      </c>
      <c r="B3519" s="281" t="s">
        <v>4748</v>
      </c>
      <c r="C3519" s="281" t="s">
        <v>39</v>
      </c>
      <c r="D3519" s="283">
        <v>2258.17</v>
      </c>
    </row>
    <row r="3520" spans="1:4" ht="15" x14ac:dyDescent="0.25">
      <c r="A3520" s="281">
        <v>103249</v>
      </c>
      <c r="B3520" s="281" t="s">
        <v>4749</v>
      </c>
      <c r="C3520" s="281" t="s">
        <v>39</v>
      </c>
      <c r="D3520" s="283">
        <v>2425.13</v>
      </c>
    </row>
    <row r="3521" spans="1:4" ht="15" x14ac:dyDescent="0.25">
      <c r="A3521" s="281">
        <v>103250</v>
      </c>
      <c r="B3521" s="281" t="s">
        <v>4750</v>
      </c>
      <c r="C3521" s="281" t="s">
        <v>39</v>
      </c>
      <c r="D3521" s="283">
        <v>4005.96</v>
      </c>
    </row>
    <row r="3522" spans="1:4" ht="15" x14ac:dyDescent="0.25">
      <c r="A3522" s="281">
        <v>103251</v>
      </c>
      <c r="B3522" s="281" t="s">
        <v>4751</v>
      </c>
      <c r="C3522" s="281" t="s">
        <v>39</v>
      </c>
      <c r="D3522" s="283">
        <v>3166.78</v>
      </c>
    </row>
    <row r="3523" spans="1:4" ht="15" x14ac:dyDescent="0.25">
      <c r="A3523" s="281">
        <v>103252</v>
      </c>
      <c r="B3523" s="281" t="s">
        <v>4752</v>
      </c>
      <c r="C3523" s="281" t="s">
        <v>39</v>
      </c>
      <c r="D3523" s="283">
        <v>3505.2</v>
      </c>
    </row>
    <row r="3524" spans="1:4" ht="15" x14ac:dyDescent="0.25">
      <c r="A3524" s="281">
        <v>103253</v>
      </c>
      <c r="B3524" s="281" t="s">
        <v>4753</v>
      </c>
      <c r="C3524" s="281" t="s">
        <v>39</v>
      </c>
      <c r="D3524" s="283">
        <v>5456.66</v>
      </c>
    </row>
    <row r="3525" spans="1:4" ht="15" x14ac:dyDescent="0.25">
      <c r="A3525" s="281">
        <v>103254</v>
      </c>
      <c r="B3525" s="281" t="s">
        <v>4754</v>
      </c>
      <c r="C3525" s="281" t="s">
        <v>39</v>
      </c>
      <c r="D3525" s="283">
        <v>4084.69</v>
      </c>
    </row>
    <row r="3526" spans="1:4" ht="15" x14ac:dyDescent="0.25">
      <c r="A3526" s="281">
        <v>103255</v>
      </c>
      <c r="B3526" s="281" t="s">
        <v>4755</v>
      </c>
      <c r="C3526" s="281" t="s">
        <v>39</v>
      </c>
      <c r="D3526" s="283">
        <v>4568.76</v>
      </c>
    </row>
    <row r="3527" spans="1:4" ht="15" x14ac:dyDescent="0.25">
      <c r="A3527" s="281">
        <v>103256</v>
      </c>
      <c r="B3527" s="281" t="s">
        <v>4756</v>
      </c>
      <c r="C3527" s="281" t="s">
        <v>39</v>
      </c>
      <c r="D3527" s="283">
        <v>10131.09</v>
      </c>
    </row>
    <row r="3528" spans="1:4" ht="15" x14ac:dyDescent="0.25">
      <c r="A3528" s="281">
        <v>103257</v>
      </c>
      <c r="B3528" s="281" t="s">
        <v>4757</v>
      </c>
      <c r="C3528" s="281" t="s">
        <v>39</v>
      </c>
      <c r="D3528" s="283">
        <v>5800.36</v>
      </c>
    </row>
    <row r="3529" spans="1:4" ht="15" x14ac:dyDescent="0.25">
      <c r="A3529" s="281">
        <v>103258</v>
      </c>
      <c r="B3529" s="281" t="s">
        <v>4758</v>
      </c>
      <c r="C3529" s="281" t="s">
        <v>39</v>
      </c>
      <c r="D3529" s="283">
        <v>11324.08</v>
      </c>
    </row>
    <row r="3530" spans="1:4" ht="15" x14ac:dyDescent="0.25">
      <c r="A3530" s="281">
        <v>103259</v>
      </c>
      <c r="B3530" s="281" t="s">
        <v>4759</v>
      </c>
      <c r="C3530" s="281" t="s">
        <v>39</v>
      </c>
      <c r="D3530" s="283">
        <v>6114.98</v>
      </c>
    </row>
    <row r="3531" spans="1:4" ht="15" x14ac:dyDescent="0.25">
      <c r="A3531" s="281">
        <v>103260</v>
      </c>
      <c r="B3531" s="281" t="s">
        <v>4760</v>
      </c>
      <c r="C3531" s="281" t="s">
        <v>39</v>
      </c>
      <c r="D3531" s="283">
        <v>6280.75</v>
      </c>
    </row>
    <row r="3532" spans="1:4" ht="15" x14ac:dyDescent="0.25">
      <c r="A3532" s="281">
        <v>103261</v>
      </c>
      <c r="B3532" s="281" t="s">
        <v>4761</v>
      </c>
      <c r="C3532" s="281" t="s">
        <v>39</v>
      </c>
      <c r="D3532" s="283">
        <v>12774.83</v>
      </c>
    </row>
    <row r="3533" spans="1:4" ht="15" x14ac:dyDescent="0.25">
      <c r="A3533" s="281">
        <v>103262</v>
      </c>
      <c r="B3533" s="281" t="s">
        <v>4762</v>
      </c>
      <c r="C3533" s="281" t="s">
        <v>39</v>
      </c>
      <c r="D3533" s="283">
        <v>8028.64</v>
      </c>
    </row>
    <row r="3534" spans="1:4" ht="15" x14ac:dyDescent="0.25">
      <c r="A3534" s="281">
        <v>103263</v>
      </c>
      <c r="B3534" s="281" t="s">
        <v>4763</v>
      </c>
      <c r="C3534" s="281" t="s">
        <v>39</v>
      </c>
      <c r="D3534" s="283">
        <v>17724.599999999999</v>
      </c>
    </row>
    <row r="3535" spans="1:4" ht="15" x14ac:dyDescent="0.25">
      <c r="A3535" s="281">
        <v>103264</v>
      </c>
      <c r="B3535" s="281" t="s">
        <v>4764</v>
      </c>
      <c r="C3535" s="281" t="s">
        <v>39</v>
      </c>
      <c r="D3535" s="283">
        <v>9953.7199999999993</v>
      </c>
    </row>
    <row r="3536" spans="1:4" ht="15" x14ac:dyDescent="0.25">
      <c r="A3536" s="281">
        <v>103265</v>
      </c>
      <c r="B3536" s="281" t="s">
        <v>4765</v>
      </c>
      <c r="C3536" s="281" t="s">
        <v>39</v>
      </c>
      <c r="D3536" s="283">
        <v>21362</v>
      </c>
    </row>
    <row r="3537" spans="1:4" ht="15" x14ac:dyDescent="0.25">
      <c r="A3537" s="281">
        <v>103266</v>
      </c>
      <c r="B3537" s="281" t="s">
        <v>4766</v>
      </c>
      <c r="C3537" s="281" t="s">
        <v>39</v>
      </c>
      <c r="D3537" s="283">
        <v>11112.87</v>
      </c>
    </row>
    <row r="3538" spans="1:4" ht="15" x14ac:dyDescent="0.25">
      <c r="A3538" s="281">
        <v>103267</v>
      </c>
      <c r="B3538" s="281" t="s">
        <v>4767</v>
      </c>
      <c r="C3538" s="281" t="s">
        <v>39</v>
      </c>
      <c r="D3538" s="283">
        <v>6339.93</v>
      </c>
    </row>
    <row r="3539" spans="1:4" ht="15" x14ac:dyDescent="0.25">
      <c r="A3539" s="281">
        <v>103268</v>
      </c>
      <c r="B3539" s="281" t="s">
        <v>4768</v>
      </c>
      <c r="C3539" s="281" t="s">
        <v>39</v>
      </c>
      <c r="D3539" s="283">
        <v>7520.63</v>
      </c>
    </row>
    <row r="3540" spans="1:4" ht="15" x14ac:dyDescent="0.25">
      <c r="A3540" s="281">
        <v>103269</v>
      </c>
      <c r="B3540" s="281" t="s">
        <v>4769</v>
      </c>
      <c r="C3540" s="281" t="s">
        <v>39</v>
      </c>
      <c r="D3540" s="283">
        <v>7787.63</v>
      </c>
    </row>
    <row r="3541" spans="1:4" ht="15" x14ac:dyDescent="0.25">
      <c r="A3541" s="281">
        <v>103270</v>
      </c>
      <c r="B3541" s="281" t="s">
        <v>4770</v>
      </c>
      <c r="C3541" s="281" t="s">
        <v>39</v>
      </c>
      <c r="D3541" s="283">
        <v>8082.59</v>
      </c>
    </row>
    <row r="3542" spans="1:4" ht="15" x14ac:dyDescent="0.25">
      <c r="A3542" s="281">
        <v>103271</v>
      </c>
      <c r="B3542" s="281" t="s">
        <v>4771</v>
      </c>
      <c r="C3542" s="281" t="s">
        <v>39</v>
      </c>
      <c r="D3542" s="283">
        <v>11445.24</v>
      </c>
    </row>
    <row r="3543" spans="1:4" ht="15" x14ac:dyDescent="0.25">
      <c r="A3543" s="281">
        <v>103272</v>
      </c>
      <c r="B3543" s="281" t="s">
        <v>4772</v>
      </c>
      <c r="C3543" s="281" t="s">
        <v>39</v>
      </c>
      <c r="D3543" s="283">
        <v>11820.32</v>
      </c>
    </row>
    <row r="3544" spans="1:4" ht="15" x14ac:dyDescent="0.25">
      <c r="A3544" s="281">
        <v>103273</v>
      </c>
      <c r="B3544" s="281" t="s">
        <v>4773</v>
      </c>
      <c r="C3544" s="281" t="s">
        <v>39</v>
      </c>
      <c r="D3544" s="283">
        <v>12156.52</v>
      </c>
    </row>
    <row r="3545" spans="1:4" ht="15" x14ac:dyDescent="0.25">
      <c r="A3545" s="281">
        <v>103274</v>
      </c>
      <c r="B3545" s="281" t="s">
        <v>4774</v>
      </c>
      <c r="C3545" s="281" t="s">
        <v>39</v>
      </c>
      <c r="D3545" s="283">
        <v>13920.6</v>
      </c>
    </row>
    <row r="3546" spans="1:4" ht="15" x14ac:dyDescent="0.25">
      <c r="A3546" s="281">
        <v>103275</v>
      </c>
      <c r="B3546" s="281" t="s">
        <v>4775</v>
      </c>
      <c r="C3546" s="281" t="s">
        <v>39</v>
      </c>
      <c r="D3546" s="283">
        <v>13848.58</v>
      </c>
    </row>
    <row r="3547" spans="1:4" ht="15" x14ac:dyDescent="0.25">
      <c r="A3547" s="281">
        <v>103276</v>
      </c>
      <c r="B3547" s="281" t="s">
        <v>4776</v>
      </c>
      <c r="C3547" s="281" t="s">
        <v>39</v>
      </c>
      <c r="D3547" s="283">
        <v>14530.87</v>
      </c>
    </row>
    <row r="3548" spans="1:4" ht="15" x14ac:dyDescent="0.25">
      <c r="A3548" s="281">
        <v>103277</v>
      </c>
      <c r="B3548" s="281" t="s">
        <v>4777</v>
      </c>
      <c r="C3548" s="281" t="s">
        <v>39</v>
      </c>
      <c r="D3548" s="283">
        <v>26797.55</v>
      </c>
    </row>
    <row r="3549" spans="1:4" ht="15" x14ac:dyDescent="0.25">
      <c r="A3549" s="281">
        <v>103278</v>
      </c>
      <c r="B3549" s="281" t="s">
        <v>4778</v>
      </c>
      <c r="C3549" s="281" t="s">
        <v>39</v>
      </c>
      <c r="D3549" s="283">
        <v>34295.300000000003</v>
      </c>
    </row>
    <row r="3550" spans="1:4" ht="15" x14ac:dyDescent="0.25">
      <c r="A3550" s="281">
        <v>103288</v>
      </c>
      <c r="B3550" s="281" t="s">
        <v>4779</v>
      </c>
      <c r="C3550" s="281" t="s">
        <v>39</v>
      </c>
      <c r="D3550" s="282">
        <v>17.489999999999998</v>
      </c>
    </row>
    <row r="3551" spans="1:4" ht="15" x14ac:dyDescent="0.25">
      <c r="A3551" s="281">
        <v>103289</v>
      </c>
      <c r="B3551" s="281" t="s">
        <v>4780</v>
      </c>
      <c r="C3551" s="281" t="s">
        <v>44</v>
      </c>
      <c r="D3551" s="282">
        <v>31.64</v>
      </c>
    </row>
    <row r="3552" spans="1:4" ht="15" x14ac:dyDescent="0.25">
      <c r="A3552" s="281">
        <v>103290</v>
      </c>
      <c r="B3552" s="281" t="s">
        <v>4781</v>
      </c>
      <c r="C3552" s="281" t="s">
        <v>44</v>
      </c>
      <c r="D3552" s="282">
        <v>48.53</v>
      </c>
    </row>
    <row r="3553" spans="1:4" ht="15" x14ac:dyDescent="0.25">
      <c r="A3553" s="281">
        <v>103291</v>
      </c>
      <c r="B3553" s="281" t="s">
        <v>4782</v>
      </c>
      <c r="C3553" s="281" t="s">
        <v>44</v>
      </c>
      <c r="D3553" s="282">
        <v>60.61</v>
      </c>
    </row>
    <row r="3554" spans="1:4" ht="15" x14ac:dyDescent="0.25">
      <c r="A3554" s="281">
        <v>103292</v>
      </c>
      <c r="B3554" s="281" t="s">
        <v>4783</v>
      </c>
      <c r="C3554" s="281" t="s">
        <v>44</v>
      </c>
      <c r="D3554" s="282">
        <v>72.97</v>
      </c>
    </row>
    <row r="3555" spans="1:4" ht="15" x14ac:dyDescent="0.25">
      <c r="A3555" s="281">
        <v>101936</v>
      </c>
      <c r="B3555" s="281" t="s">
        <v>4784</v>
      </c>
      <c r="C3555" s="281" t="s">
        <v>39</v>
      </c>
      <c r="D3555" s="283">
        <v>8689.9</v>
      </c>
    </row>
    <row r="3556" spans="1:4" ht="15" x14ac:dyDescent="0.25">
      <c r="A3556" s="281">
        <v>101937</v>
      </c>
      <c r="B3556" s="281" t="s">
        <v>4785</v>
      </c>
      <c r="C3556" s="281" t="s">
        <v>39</v>
      </c>
      <c r="D3556" s="283">
        <v>16120.43</v>
      </c>
    </row>
    <row r="3557" spans="1:4" ht="15" x14ac:dyDescent="0.25">
      <c r="A3557" s="281">
        <v>98294</v>
      </c>
      <c r="B3557" s="281" t="s">
        <v>4786</v>
      </c>
      <c r="C3557" s="281" t="s">
        <v>44</v>
      </c>
      <c r="D3557" s="282">
        <v>7.08</v>
      </c>
    </row>
    <row r="3558" spans="1:4" ht="15" x14ac:dyDescent="0.25">
      <c r="A3558" s="281">
        <v>98295</v>
      </c>
      <c r="B3558" s="281" t="s">
        <v>4787</v>
      </c>
      <c r="C3558" s="281" t="s">
        <v>44</v>
      </c>
      <c r="D3558" s="282">
        <v>6.15</v>
      </c>
    </row>
    <row r="3559" spans="1:4" ht="15" x14ac:dyDescent="0.25">
      <c r="A3559" s="281">
        <v>98296</v>
      </c>
      <c r="B3559" s="281" t="s">
        <v>4788</v>
      </c>
      <c r="C3559" s="281" t="s">
        <v>44</v>
      </c>
      <c r="D3559" s="282">
        <v>10.37</v>
      </c>
    </row>
    <row r="3560" spans="1:4" ht="15" x14ac:dyDescent="0.25">
      <c r="A3560" s="281">
        <v>98297</v>
      </c>
      <c r="B3560" s="281" t="s">
        <v>4789</v>
      </c>
      <c r="C3560" s="281" t="s">
        <v>44</v>
      </c>
      <c r="D3560" s="282">
        <v>8.8699999999999992</v>
      </c>
    </row>
    <row r="3561" spans="1:4" ht="15" x14ac:dyDescent="0.25">
      <c r="A3561" s="281">
        <v>98298</v>
      </c>
      <c r="B3561" s="281" t="s">
        <v>4790</v>
      </c>
      <c r="C3561" s="281" t="s">
        <v>44</v>
      </c>
      <c r="D3561" s="282">
        <v>24.82</v>
      </c>
    </row>
    <row r="3562" spans="1:4" ht="15" x14ac:dyDescent="0.25">
      <c r="A3562" s="281">
        <v>98299</v>
      </c>
      <c r="B3562" s="281" t="s">
        <v>4791</v>
      </c>
      <c r="C3562" s="281" t="s">
        <v>44</v>
      </c>
      <c r="D3562" s="282">
        <v>22.99</v>
      </c>
    </row>
    <row r="3563" spans="1:4" ht="15" x14ac:dyDescent="0.25">
      <c r="A3563" s="281">
        <v>98300</v>
      </c>
      <c r="B3563" s="281" t="s">
        <v>4792</v>
      </c>
      <c r="C3563" s="281" t="s">
        <v>44</v>
      </c>
      <c r="D3563" s="282">
        <v>7</v>
      </c>
    </row>
    <row r="3564" spans="1:4" ht="15" x14ac:dyDescent="0.25">
      <c r="A3564" s="281">
        <v>98301</v>
      </c>
      <c r="B3564" s="281" t="s">
        <v>4793</v>
      </c>
      <c r="C3564" s="281" t="s">
        <v>39</v>
      </c>
      <c r="D3564" s="282">
        <v>680.62</v>
      </c>
    </row>
    <row r="3565" spans="1:4" ht="15" x14ac:dyDescent="0.25">
      <c r="A3565" s="281">
        <v>98302</v>
      </c>
      <c r="B3565" s="281" t="s">
        <v>4794</v>
      </c>
      <c r="C3565" s="281" t="s">
        <v>39</v>
      </c>
      <c r="D3565" s="283">
        <v>1132.5899999999999</v>
      </c>
    </row>
    <row r="3566" spans="1:4" ht="15" x14ac:dyDescent="0.25">
      <c r="A3566" s="281">
        <v>98304</v>
      </c>
      <c r="B3566" s="281" t="s">
        <v>4795</v>
      </c>
      <c r="C3566" s="281" t="s">
        <v>39</v>
      </c>
      <c r="D3566" s="283">
        <v>3359.69</v>
      </c>
    </row>
    <row r="3567" spans="1:4" ht="15" x14ac:dyDescent="0.25">
      <c r="A3567" s="281">
        <v>98305</v>
      </c>
      <c r="B3567" s="281" t="s">
        <v>4796</v>
      </c>
      <c r="C3567" s="281" t="s">
        <v>39</v>
      </c>
      <c r="D3567" s="283">
        <v>2259.88</v>
      </c>
    </row>
    <row r="3568" spans="1:4" ht="15" x14ac:dyDescent="0.25">
      <c r="A3568" s="281">
        <v>98306</v>
      </c>
      <c r="B3568" s="281" t="s">
        <v>4797</v>
      </c>
      <c r="C3568" s="281" t="s">
        <v>39</v>
      </c>
      <c r="D3568" s="282">
        <v>69.069999999999993</v>
      </c>
    </row>
    <row r="3569" spans="1:4" ht="15" x14ac:dyDescent="0.25">
      <c r="A3569" s="281">
        <v>98307</v>
      </c>
      <c r="B3569" s="281" t="s">
        <v>205</v>
      </c>
      <c r="C3569" s="281" t="s">
        <v>39</v>
      </c>
      <c r="D3569" s="282">
        <v>47.47</v>
      </c>
    </row>
    <row r="3570" spans="1:4" ht="15" x14ac:dyDescent="0.25">
      <c r="A3570" s="281">
        <v>98308</v>
      </c>
      <c r="B3570" s="281" t="s">
        <v>4798</v>
      </c>
      <c r="C3570" s="281" t="s">
        <v>39</v>
      </c>
      <c r="D3570" s="282">
        <v>32.82</v>
      </c>
    </row>
    <row r="3571" spans="1:4" ht="15" x14ac:dyDescent="0.25">
      <c r="A3571" s="281">
        <v>98593</v>
      </c>
      <c r="B3571" s="281" t="s">
        <v>4799</v>
      </c>
      <c r="C3571" s="281" t="s">
        <v>39</v>
      </c>
      <c r="D3571" s="283">
        <v>2438.11</v>
      </c>
    </row>
    <row r="3572" spans="1:4" ht="15" x14ac:dyDescent="0.25">
      <c r="A3572" s="281">
        <v>100553</v>
      </c>
      <c r="B3572" s="281" t="s">
        <v>4800</v>
      </c>
      <c r="C3572" s="281" t="s">
        <v>44</v>
      </c>
      <c r="D3572" s="282">
        <v>27.13</v>
      </c>
    </row>
    <row r="3573" spans="1:4" ht="15" x14ac:dyDescent="0.25">
      <c r="A3573" s="281">
        <v>100554</v>
      </c>
      <c r="B3573" s="281" t="s">
        <v>4801</v>
      </c>
      <c r="C3573" s="281" t="s">
        <v>44</v>
      </c>
      <c r="D3573" s="282">
        <v>6.67</v>
      </c>
    </row>
    <row r="3574" spans="1:4" ht="15" x14ac:dyDescent="0.25">
      <c r="A3574" s="281">
        <v>100555</v>
      </c>
      <c r="B3574" s="281" t="s">
        <v>4802</v>
      </c>
      <c r="C3574" s="281" t="s">
        <v>39</v>
      </c>
      <c r="D3574" s="283">
        <v>1145.2</v>
      </c>
    </row>
    <row r="3575" spans="1:4" ht="15" x14ac:dyDescent="0.25">
      <c r="A3575" s="281">
        <v>89355</v>
      </c>
      <c r="B3575" s="281" t="s">
        <v>4803</v>
      </c>
      <c r="C3575" s="281" t="s">
        <v>44</v>
      </c>
      <c r="D3575" s="282">
        <v>23.48</v>
      </c>
    </row>
    <row r="3576" spans="1:4" ht="15" x14ac:dyDescent="0.25">
      <c r="A3576" s="281">
        <v>89356</v>
      </c>
      <c r="B3576" s="281" t="s">
        <v>4804</v>
      </c>
      <c r="C3576" s="281" t="s">
        <v>44</v>
      </c>
      <c r="D3576" s="282">
        <v>27.09</v>
      </c>
    </row>
    <row r="3577" spans="1:4" ht="15" x14ac:dyDescent="0.25">
      <c r="A3577" s="281">
        <v>89357</v>
      </c>
      <c r="B3577" s="281" t="s">
        <v>4805</v>
      </c>
      <c r="C3577" s="281" t="s">
        <v>44</v>
      </c>
      <c r="D3577" s="282">
        <v>36.04</v>
      </c>
    </row>
    <row r="3578" spans="1:4" ht="15" x14ac:dyDescent="0.25">
      <c r="A3578" s="281">
        <v>89401</v>
      </c>
      <c r="B3578" s="281" t="s">
        <v>4806</v>
      </c>
      <c r="C3578" s="281" t="s">
        <v>44</v>
      </c>
      <c r="D3578" s="282">
        <v>11.77</v>
      </c>
    </row>
    <row r="3579" spans="1:4" ht="15" x14ac:dyDescent="0.25">
      <c r="A3579" s="281">
        <v>89402</v>
      </c>
      <c r="B3579" s="281" t="s">
        <v>4807</v>
      </c>
      <c r="C3579" s="281" t="s">
        <v>44</v>
      </c>
      <c r="D3579" s="282">
        <v>13.56</v>
      </c>
    </row>
    <row r="3580" spans="1:4" ht="15" x14ac:dyDescent="0.25">
      <c r="A3580" s="281">
        <v>89403</v>
      </c>
      <c r="B3580" s="281" t="s">
        <v>4808</v>
      </c>
      <c r="C3580" s="281" t="s">
        <v>44</v>
      </c>
      <c r="D3580" s="282">
        <v>19.899999999999999</v>
      </c>
    </row>
    <row r="3581" spans="1:4" ht="15" x14ac:dyDescent="0.25">
      <c r="A3581" s="281">
        <v>89446</v>
      </c>
      <c r="B3581" s="281" t="s">
        <v>4809</v>
      </c>
      <c r="C3581" s="281" t="s">
        <v>44</v>
      </c>
      <c r="D3581" s="282">
        <v>5.05</v>
      </c>
    </row>
    <row r="3582" spans="1:4" ht="15" x14ac:dyDescent="0.25">
      <c r="A3582" s="281">
        <v>89447</v>
      </c>
      <c r="B3582" s="281" t="s">
        <v>4810</v>
      </c>
      <c r="C3582" s="281" t="s">
        <v>44</v>
      </c>
      <c r="D3582" s="282">
        <v>9.77</v>
      </c>
    </row>
    <row r="3583" spans="1:4" ht="15" x14ac:dyDescent="0.25">
      <c r="A3583" s="281">
        <v>89448</v>
      </c>
      <c r="B3583" s="281" t="s">
        <v>4811</v>
      </c>
      <c r="C3583" s="281" t="s">
        <v>44</v>
      </c>
      <c r="D3583" s="282">
        <v>14.81</v>
      </c>
    </row>
    <row r="3584" spans="1:4" ht="15" x14ac:dyDescent="0.25">
      <c r="A3584" s="281">
        <v>89449</v>
      </c>
      <c r="B3584" s="281" t="s">
        <v>4812</v>
      </c>
      <c r="C3584" s="281" t="s">
        <v>44</v>
      </c>
      <c r="D3584" s="282">
        <v>16.46</v>
      </c>
    </row>
    <row r="3585" spans="1:4" ht="15" x14ac:dyDescent="0.25">
      <c r="A3585" s="281">
        <v>89450</v>
      </c>
      <c r="B3585" s="281" t="s">
        <v>4813</v>
      </c>
      <c r="C3585" s="281" t="s">
        <v>44</v>
      </c>
      <c r="D3585" s="282">
        <v>26.1</v>
      </c>
    </row>
    <row r="3586" spans="1:4" ht="15" x14ac:dyDescent="0.25">
      <c r="A3586" s="281">
        <v>89451</v>
      </c>
      <c r="B3586" s="281" t="s">
        <v>4814</v>
      </c>
      <c r="C3586" s="281" t="s">
        <v>44</v>
      </c>
      <c r="D3586" s="282">
        <v>42.24</v>
      </c>
    </row>
    <row r="3587" spans="1:4" ht="15" x14ac:dyDescent="0.25">
      <c r="A3587" s="281">
        <v>89452</v>
      </c>
      <c r="B3587" s="281" t="s">
        <v>4815</v>
      </c>
      <c r="C3587" s="281" t="s">
        <v>44</v>
      </c>
      <c r="D3587" s="282">
        <v>57.95</v>
      </c>
    </row>
    <row r="3588" spans="1:4" ht="15" x14ac:dyDescent="0.25">
      <c r="A3588" s="281">
        <v>89508</v>
      </c>
      <c r="B3588" s="281" t="s">
        <v>4816</v>
      </c>
      <c r="C3588" s="281" t="s">
        <v>44</v>
      </c>
      <c r="D3588" s="282">
        <v>18.48</v>
      </c>
    </row>
    <row r="3589" spans="1:4" ht="15" x14ac:dyDescent="0.25">
      <c r="A3589" s="281">
        <v>89509</v>
      </c>
      <c r="B3589" s="281" t="s">
        <v>4817</v>
      </c>
      <c r="C3589" s="281" t="s">
        <v>44</v>
      </c>
      <c r="D3589" s="282">
        <v>24.87</v>
      </c>
    </row>
    <row r="3590" spans="1:4" ht="15" x14ac:dyDescent="0.25">
      <c r="A3590" s="281">
        <v>89511</v>
      </c>
      <c r="B3590" s="281" t="s">
        <v>4818</v>
      </c>
      <c r="C3590" s="281" t="s">
        <v>44</v>
      </c>
      <c r="D3590" s="282">
        <v>42.08</v>
      </c>
    </row>
    <row r="3591" spans="1:4" ht="15" x14ac:dyDescent="0.25">
      <c r="A3591" s="281">
        <v>89512</v>
      </c>
      <c r="B3591" s="281" t="s">
        <v>4819</v>
      </c>
      <c r="C3591" s="281" t="s">
        <v>44</v>
      </c>
      <c r="D3591" s="282">
        <v>53.69</v>
      </c>
    </row>
    <row r="3592" spans="1:4" ht="15" x14ac:dyDescent="0.25">
      <c r="A3592" s="281">
        <v>89576</v>
      </c>
      <c r="B3592" s="281" t="s">
        <v>4820</v>
      </c>
      <c r="C3592" s="281" t="s">
        <v>44</v>
      </c>
      <c r="D3592" s="282">
        <v>27.23</v>
      </c>
    </row>
    <row r="3593" spans="1:4" ht="15" x14ac:dyDescent="0.25">
      <c r="A3593" s="281">
        <v>89578</v>
      </c>
      <c r="B3593" s="281" t="s">
        <v>4821</v>
      </c>
      <c r="C3593" s="281" t="s">
        <v>44</v>
      </c>
      <c r="D3593" s="282">
        <v>33.97</v>
      </c>
    </row>
    <row r="3594" spans="1:4" ht="15" x14ac:dyDescent="0.25">
      <c r="A3594" s="281">
        <v>89580</v>
      </c>
      <c r="B3594" s="281" t="s">
        <v>4822</v>
      </c>
      <c r="C3594" s="281" t="s">
        <v>44</v>
      </c>
      <c r="D3594" s="282">
        <v>70.010000000000005</v>
      </c>
    </row>
    <row r="3595" spans="1:4" ht="15" x14ac:dyDescent="0.25">
      <c r="A3595" s="281">
        <v>89633</v>
      </c>
      <c r="B3595" s="281" t="s">
        <v>4823</v>
      </c>
      <c r="C3595" s="281" t="s">
        <v>44</v>
      </c>
      <c r="D3595" s="282">
        <v>28.25</v>
      </c>
    </row>
    <row r="3596" spans="1:4" ht="15" x14ac:dyDescent="0.25">
      <c r="A3596" s="281">
        <v>89634</v>
      </c>
      <c r="B3596" s="281" t="s">
        <v>4824</v>
      </c>
      <c r="C3596" s="281" t="s">
        <v>44</v>
      </c>
      <c r="D3596" s="282">
        <v>39.57</v>
      </c>
    </row>
    <row r="3597" spans="1:4" ht="15" x14ac:dyDescent="0.25">
      <c r="A3597" s="281">
        <v>89635</v>
      </c>
      <c r="B3597" s="281" t="s">
        <v>4825</v>
      </c>
      <c r="C3597" s="281" t="s">
        <v>44</v>
      </c>
      <c r="D3597" s="282">
        <v>56.71</v>
      </c>
    </row>
    <row r="3598" spans="1:4" ht="15" x14ac:dyDescent="0.25">
      <c r="A3598" s="281">
        <v>89636</v>
      </c>
      <c r="B3598" s="281" t="s">
        <v>4826</v>
      </c>
      <c r="C3598" s="281" t="s">
        <v>44</v>
      </c>
      <c r="D3598" s="282">
        <v>70.88</v>
      </c>
    </row>
    <row r="3599" spans="1:4" ht="15" x14ac:dyDescent="0.25">
      <c r="A3599" s="281">
        <v>89711</v>
      </c>
      <c r="B3599" s="281" t="s">
        <v>4827</v>
      </c>
      <c r="C3599" s="281" t="s">
        <v>44</v>
      </c>
      <c r="D3599" s="282">
        <v>24.68</v>
      </c>
    </row>
    <row r="3600" spans="1:4" ht="15" x14ac:dyDescent="0.25">
      <c r="A3600" s="281">
        <v>89712</v>
      </c>
      <c r="B3600" s="281" t="s">
        <v>4828</v>
      </c>
      <c r="C3600" s="281" t="s">
        <v>44</v>
      </c>
      <c r="D3600" s="282">
        <v>30.72</v>
      </c>
    </row>
    <row r="3601" spans="1:4" ht="15" x14ac:dyDescent="0.25">
      <c r="A3601" s="281">
        <v>89713</v>
      </c>
      <c r="B3601" s="281" t="s">
        <v>4829</v>
      </c>
      <c r="C3601" s="281" t="s">
        <v>44</v>
      </c>
      <c r="D3601" s="282">
        <v>38.130000000000003</v>
      </c>
    </row>
    <row r="3602" spans="1:4" ht="15" x14ac:dyDescent="0.25">
      <c r="A3602" s="281">
        <v>89714</v>
      </c>
      <c r="B3602" s="281" t="s">
        <v>4830</v>
      </c>
      <c r="C3602" s="281" t="s">
        <v>44</v>
      </c>
      <c r="D3602" s="282">
        <v>42.79</v>
      </c>
    </row>
    <row r="3603" spans="1:4" ht="15" x14ac:dyDescent="0.25">
      <c r="A3603" s="281">
        <v>89716</v>
      </c>
      <c r="B3603" s="281" t="s">
        <v>4831</v>
      </c>
      <c r="C3603" s="281" t="s">
        <v>44</v>
      </c>
      <c r="D3603" s="282">
        <v>27.28</v>
      </c>
    </row>
    <row r="3604" spans="1:4" ht="15" x14ac:dyDescent="0.25">
      <c r="A3604" s="281">
        <v>89717</v>
      </c>
      <c r="B3604" s="281" t="s">
        <v>4832</v>
      </c>
      <c r="C3604" s="281" t="s">
        <v>44</v>
      </c>
      <c r="D3604" s="282">
        <v>42.22</v>
      </c>
    </row>
    <row r="3605" spans="1:4" ht="15" x14ac:dyDescent="0.25">
      <c r="A3605" s="281">
        <v>89770</v>
      </c>
      <c r="B3605" s="281" t="s">
        <v>4833</v>
      </c>
      <c r="C3605" s="281" t="s">
        <v>44</v>
      </c>
      <c r="D3605" s="282">
        <v>43.07</v>
      </c>
    </row>
    <row r="3606" spans="1:4" ht="15" x14ac:dyDescent="0.25">
      <c r="A3606" s="281">
        <v>89771</v>
      </c>
      <c r="B3606" s="281" t="s">
        <v>4834</v>
      </c>
      <c r="C3606" s="281" t="s">
        <v>44</v>
      </c>
      <c r="D3606" s="282">
        <v>57.44</v>
      </c>
    </row>
    <row r="3607" spans="1:4" ht="15" x14ac:dyDescent="0.25">
      <c r="A3607" s="281">
        <v>89773</v>
      </c>
      <c r="B3607" s="281" t="s">
        <v>4835</v>
      </c>
      <c r="C3607" s="281" t="s">
        <v>44</v>
      </c>
      <c r="D3607" s="282">
        <v>134.66999999999999</v>
      </c>
    </row>
    <row r="3608" spans="1:4" ht="15" x14ac:dyDescent="0.25">
      <c r="A3608" s="281">
        <v>89775</v>
      </c>
      <c r="B3608" s="281" t="s">
        <v>4836</v>
      </c>
      <c r="C3608" s="281" t="s">
        <v>44</v>
      </c>
      <c r="D3608" s="282">
        <v>210.31</v>
      </c>
    </row>
    <row r="3609" spans="1:4" ht="15" x14ac:dyDescent="0.25">
      <c r="A3609" s="281">
        <v>89798</v>
      </c>
      <c r="B3609" s="281" t="s">
        <v>4837</v>
      </c>
      <c r="C3609" s="281" t="s">
        <v>44</v>
      </c>
      <c r="D3609" s="282">
        <v>13.99</v>
      </c>
    </row>
    <row r="3610" spans="1:4" ht="15" x14ac:dyDescent="0.25">
      <c r="A3610" s="281">
        <v>89799</v>
      </c>
      <c r="B3610" s="281" t="s">
        <v>4838</v>
      </c>
      <c r="C3610" s="281" t="s">
        <v>44</v>
      </c>
      <c r="D3610" s="282">
        <v>24.25</v>
      </c>
    </row>
    <row r="3611" spans="1:4" ht="15" x14ac:dyDescent="0.25">
      <c r="A3611" s="281">
        <v>89800</v>
      </c>
      <c r="B3611" s="281" t="s">
        <v>4839</v>
      </c>
      <c r="C3611" s="281" t="s">
        <v>44</v>
      </c>
      <c r="D3611" s="282">
        <v>31.8</v>
      </c>
    </row>
    <row r="3612" spans="1:4" ht="15" x14ac:dyDescent="0.25">
      <c r="A3612" s="281">
        <v>89848</v>
      </c>
      <c r="B3612" s="281" t="s">
        <v>4840</v>
      </c>
      <c r="C3612" s="281" t="s">
        <v>44</v>
      </c>
      <c r="D3612" s="282">
        <v>30.37</v>
      </c>
    </row>
    <row r="3613" spans="1:4" ht="15" x14ac:dyDescent="0.25">
      <c r="A3613" s="281">
        <v>89849</v>
      </c>
      <c r="B3613" s="281" t="s">
        <v>4841</v>
      </c>
      <c r="C3613" s="281" t="s">
        <v>44</v>
      </c>
      <c r="D3613" s="282">
        <v>60.31</v>
      </c>
    </row>
    <row r="3614" spans="1:4" ht="15" x14ac:dyDescent="0.25">
      <c r="A3614" s="281">
        <v>89865</v>
      </c>
      <c r="B3614" s="281" t="s">
        <v>4842</v>
      </c>
      <c r="C3614" s="281" t="s">
        <v>44</v>
      </c>
      <c r="D3614" s="282">
        <v>19.350000000000001</v>
      </c>
    </row>
    <row r="3615" spans="1:4" ht="15" x14ac:dyDescent="0.25">
      <c r="A3615" s="281">
        <v>92275</v>
      </c>
      <c r="B3615" s="281" t="s">
        <v>4843</v>
      </c>
      <c r="C3615" s="281" t="s">
        <v>44</v>
      </c>
      <c r="D3615" s="282">
        <v>56.18</v>
      </c>
    </row>
    <row r="3616" spans="1:4" ht="15" x14ac:dyDescent="0.25">
      <c r="A3616" s="281">
        <v>92276</v>
      </c>
      <c r="B3616" s="281" t="s">
        <v>4844</v>
      </c>
      <c r="C3616" s="281" t="s">
        <v>44</v>
      </c>
      <c r="D3616" s="282">
        <v>71.37</v>
      </c>
    </row>
    <row r="3617" spans="1:4" ht="15" x14ac:dyDescent="0.25">
      <c r="A3617" s="281">
        <v>92277</v>
      </c>
      <c r="B3617" s="281" t="s">
        <v>4845</v>
      </c>
      <c r="C3617" s="281" t="s">
        <v>44</v>
      </c>
      <c r="D3617" s="282">
        <v>103</v>
      </c>
    </row>
    <row r="3618" spans="1:4" ht="15" x14ac:dyDescent="0.25">
      <c r="A3618" s="281">
        <v>92278</v>
      </c>
      <c r="B3618" s="281" t="s">
        <v>4846</v>
      </c>
      <c r="C3618" s="281" t="s">
        <v>44</v>
      </c>
      <c r="D3618" s="282">
        <v>138.47</v>
      </c>
    </row>
    <row r="3619" spans="1:4" ht="15" x14ac:dyDescent="0.25">
      <c r="A3619" s="281">
        <v>92279</v>
      </c>
      <c r="B3619" s="281" t="s">
        <v>4847</v>
      </c>
      <c r="C3619" s="281" t="s">
        <v>44</v>
      </c>
      <c r="D3619" s="282">
        <v>200.01</v>
      </c>
    </row>
    <row r="3620" spans="1:4" ht="15" x14ac:dyDescent="0.25">
      <c r="A3620" s="281">
        <v>92280</v>
      </c>
      <c r="B3620" s="281" t="s">
        <v>4848</v>
      </c>
      <c r="C3620" s="281" t="s">
        <v>44</v>
      </c>
      <c r="D3620" s="282">
        <v>280.55</v>
      </c>
    </row>
    <row r="3621" spans="1:4" ht="15" x14ac:dyDescent="0.25">
      <c r="A3621" s="281">
        <v>92281</v>
      </c>
      <c r="B3621" s="281" t="s">
        <v>4849</v>
      </c>
      <c r="C3621" s="281" t="s">
        <v>44</v>
      </c>
      <c r="D3621" s="282">
        <v>111.18</v>
      </c>
    </row>
    <row r="3622" spans="1:4" ht="15" x14ac:dyDescent="0.25">
      <c r="A3622" s="281">
        <v>92282</v>
      </c>
      <c r="B3622" s="281" t="s">
        <v>4850</v>
      </c>
      <c r="C3622" s="281" t="s">
        <v>44</v>
      </c>
      <c r="D3622" s="282">
        <v>128.58000000000001</v>
      </c>
    </row>
    <row r="3623" spans="1:4" ht="15" x14ac:dyDescent="0.25">
      <c r="A3623" s="281">
        <v>92283</v>
      </c>
      <c r="B3623" s="281" t="s">
        <v>4851</v>
      </c>
      <c r="C3623" s="281" t="s">
        <v>44</v>
      </c>
      <c r="D3623" s="282">
        <v>175.16</v>
      </c>
    </row>
    <row r="3624" spans="1:4" ht="15" x14ac:dyDescent="0.25">
      <c r="A3624" s="281">
        <v>92284</v>
      </c>
      <c r="B3624" s="281" t="s">
        <v>4852</v>
      </c>
      <c r="C3624" s="281" t="s">
        <v>44</v>
      </c>
      <c r="D3624" s="282">
        <v>220.65</v>
      </c>
    </row>
    <row r="3625" spans="1:4" ht="15" x14ac:dyDescent="0.25">
      <c r="A3625" s="281">
        <v>92285</v>
      </c>
      <c r="B3625" s="281" t="s">
        <v>4853</v>
      </c>
      <c r="C3625" s="281" t="s">
        <v>44</v>
      </c>
      <c r="D3625" s="282">
        <v>298.11</v>
      </c>
    </row>
    <row r="3626" spans="1:4" ht="15" x14ac:dyDescent="0.25">
      <c r="A3626" s="281">
        <v>92286</v>
      </c>
      <c r="B3626" s="281" t="s">
        <v>4854</v>
      </c>
      <c r="C3626" s="281" t="s">
        <v>44</v>
      </c>
      <c r="D3626" s="282">
        <v>380.02</v>
      </c>
    </row>
    <row r="3627" spans="1:4" ht="15" x14ac:dyDescent="0.25">
      <c r="A3627" s="281">
        <v>92305</v>
      </c>
      <c r="B3627" s="281" t="s">
        <v>4855</v>
      </c>
      <c r="C3627" s="281" t="s">
        <v>44</v>
      </c>
      <c r="D3627" s="282">
        <v>39.33</v>
      </c>
    </row>
    <row r="3628" spans="1:4" ht="15" x14ac:dyDescent="0.25">
      <c r="A3628" s="281">
        <v>92306</v>
      </c>
      <c r="B3628" s="281" t="s">
        <v>4856</v>
      </c>
      <c r="C3628" s="281" t="s">
        <v>44</v>
      </c>
      <c r="D3628" s="282">
        <v>63.01</v>
      </c>
    </row>
    <row r="3629" spans="1:4" ht="15" x14ac:dyDescent="0.25">
      <c r="A3629" s="281">
        <v>92307</v>
      </c>
      <c r="B3629" s="281" t="s">
        <v>4857</v>
      </c>
      <c r="C3629" s="281" t="s">
        <v>44</v>
      </c>
      <c r="D3629" s="282">
        <v>78.510000000000005</v>
      </c>
    </row>
    <row r="3630" spans="1:4" ht="15" x14ac:dyDescent="0.25">
      <c r="A3630" s="281">
        <v>92308</v>
      </c>
      <c r="B3630" s="281" t="s">
        <v>4858</v>
      </c>
      <c r="C3630" s="281" t="s">
        <v>44</v>
      </c>
      <c r="D3630" s="282">
        <v>54.85</v>
      </c>
    </row>
    <row r="3631" spans="1:4" ht="15" x14ac:dyDescent="0.25">
      <c r="A3631" s="281">
        <v>92309</v>
      </c>
      <c r="B3631" s="281" t="s">
        <v>4859</v>
      </c>
      <c r="C3631" s="281" t="s">
        <v>44</v>
      </c>
      <c r="D3631" s="282">
        <v>121.4</v>
      </c>
    </row>
    <row r="3632" spans="1:4" ht="15" x14ac:dyDescent="0.25">
      <c r="A3632" s="281">
        <v>92310</v>
      </c>
      <c r="B3632" s="281" t="s">
        <v>4860</v>
      </c>
      <c r="C3632" s="281" t="s">
        <v>44</v>
      </c>
      <c r="D3632" s="282">
        <v>139.12</v>
      </c>
    </row>
    <row r="3633" spans="1:4" ht="15" x14ac:dyDescent="0.25">
      <c r="A3633" s="281">
        <v>92320</v>
      </c>
      <c r="B3633" s="281" t="s">
        <v>4861</v>
      </c>
      <c r="C3633" s="281" t="s">
        <v>44</v>
      </c>
      <c r="D3633" s="282">
        <v>53.35</v>
      </c>
    </row>
    <row r="3634" spans="1:4" ht="15" x14ac:dyDescent="0.25">
      <c r="A3634" s="281">
        <v>92321</v>
      </c>
      <c r="B3634" s="281" t="s">
        <v>4862</v>
      </c>
      <c r="C3634" s="281" t="s">
        <v>44</v>
      </c>
      <c r="D3634" s="282">
        <v>87.16</v>
      </c>
    </row>
    <row r="3635" spans="1:4" ht="15" x14ac:dyDescent="0.25">
      <c r="A3635" s="281">
        <v>92322</v>
      </c>
      <c r="B3635" s="281" t="s">
        <v>4863</v>
      </c>
      <c r="C3635" s="281" t="s">
        <v>44</v>
      </c>
      <c r="D3635" s="282">
        <v>111.34</v>
      </c>
    </row>
    <row r="3636" spans="1:4" ht="15" x14ac:dyDescent="0.25">
      <c r="A3636" s="281">
        <v>92323</v>
      </c>
      <c r="B3636" s="281" t="s">
        <v>4864</v>
      </c>
      <c r="C3636" s="281" t="s">
        <v>44</v>
      </c>
      <c r="D3636" s="282">
        <v>65.52</v>
      </c>
    </row>
    <row r="3637" spans="1:4" ht="15" x14ac:dyDescent="0.25">
      <c r="A3637" s="281">
        <v>92324</v>
      </c>
      <c r="B3637" s="281" t="s">
        <v>4865</v>
      </c>
      <c r="C3637" s="281" t="s">
        <v>44</v>
      </c>
      <c r="D3637" s="282">
        <v>142.19</v>
      </c>
    </row>
    <row r="3638" spans="1:4" ht="15" x14ac:dyDescent="0.25">
      <c r="A3638" s="281">
        <v>92325</v>
      </c>
      <c r="B3638" s="281" t="s">
        <v>4866</v>
      </c>
      <c r="C3638" s="281" t="s">
        <v>44</v>
      </c>
      <c r="D3638" s="282">
        <v>168.59</v>
      </c>
    </row>
    <row r="3639" spans="1:4" ht="15" x14ac:dyDescent="0.25">
      <c r="A3639" s="281">
        <v>92335</v>
      </c>
      <c r="B3639" s="281" t="s">
        <v>4867</v>
      </c>
      <c r="C3639" s="281" t="s">
        <v>44</v>
      </c>
      <c r="D3639" s="282">
        <v>94.19</v>
      </c>
    </row>
    <row r="3640" spans="1:4" ht="15" x14ac:dyDescent="0.25">
      <c r="A3640" s="281">
        <v>92336</v>
      </c>
      <c r="B3640" s="281" t="s">
        <v>482</v>
      </c>
      <c r="C3640" s="281" t="s">
        <v>44</v>
      </c>
      <c r="D3640" s="282">
        <v>115.46</v>
      </c>
    </row>
    <row r="3641" spans="1:4" ht="15" x14ac:dyDescent="0.25">
      <c r="A3641" s="281">
        <v>92337</v>
      </c>
      <c r="B3641" s="281" t="s">
        <v>4868</v>
      </c>
      <c r="C3641" s="281" t="s">
        <v>44</v>
      </c>
      <c r="D3641" s="282">
        <v>151.41</v>
      </c>
    </row>
    <row r="3642" spans="1:4" ht="15" x14ac:dyDescent="0.25">
      <c r="A3642" s="281">
        <v>92338</v>
      </c>
      <c r="B3642" s="281" t="s">
        <v>4869</v>
      </c>
      <c r="C3642" s="281" t="s">
        <v>44</v>
      </c>
      <c r="D3642" s="282">
        <v>145.57</v>
      </c>
    </row>
    <row r="3643" spans="1:4" ht="15" x14ac:dyDescent="0.25">
      <c r="A3643" s="281">
        <v>92339</v>
      </c>
      <c r="B3643" s="281" t="s">
        <v>4870</v>
      </c>
      <c r="C3643" s="281" t="s">
        <v>44</v>
      </c>
      <c r="D3643" s="282">
        <v>217.75</v>
      </c>
    </row>
    <row r="3644" spans="1:4" ht="15" x14ac:dyDescent="0.25">
      <c r="A3644" s="281">
        <v>92341</v>
      </c>
      <c r="B3644" s="281" t="s">
        <v>4871</v>
      </c>
      <c r="C3644" s="281" t="s">
        <v>44</v>
      </c>
      <c r="D3644" s="282">
        <v>107.05</v>
      </c>
    </row>
    <row r="3645" spans="1:4" ht="15" x14ac:dyDescent="0.25">
      <c r="A3645" s="281">
        <v>92342</v>
      </c>
      <c r="B3645" s="281" t="s">
        <v>4872</v>
      </c>
      <c r="C3645" s="281" t="s">
        <v>44</v>
      </c>
      <c r="D3645" s="282">
        <v>128.41</v>
      </c>
    </row>
    <row r="3646" spans="1:4" ht="15" x14ac:dyDescent="0.25">
      <c r="A3646" s="281">
        <v>92343</v>
      </c>
      <c r="B3646" s="281" t="s">
        <v>4873</v>
      </c>
      <c r="C3646" s="281" t="s">
        <v>44</v>
      </c>
      <c r="D3646" s="282">
        <v>164.49</v>
      </c>
    </row>
    <row r="3647" spans="1:4" ht="15" x14ac:dyDescent="0.25">
      <c r="A3647" s="281">
        <v>92359</v>
      </c>
      <c r="B3647" s="281" t="s">
        <v>4874</v>
      </c>
      <c r="C3647" s="281" t="s">
        <v>44</v>
      </c>
      <c r="D3647" s="282">
        <v>66.14</v>
      </c>
    </row>
    <row r="3648" spans="1:4" ht="15" x14ac:dyDescent="0.25">
      <c r="A3648" s="281">
        <v>92360</v>
      </c>
      <c r="B3648" s="281" t="s">
        <v>4875</v>
      </c>
      <c r="C3648" s="281" t="s">
        <v>44</v>
      </c>
      <c r="D3648" s="282">
        <v>88.37</v>
      </c>
    </row>
    <row r="3649" spans="1:4" ht="15" x14ac:dyDescent="0.25">
      <c r="A3649" s="281">
        <v>92361</v>
      </c>
      <c r="B3649" s="281" t="s">
        <v>4876</v>
      </c>
      <c r="C3649" s="281" t="s">
        <v>44</v>
      </c>
      <c r="D3649" s="282">
        <v>119.53</v>
      </c>
    </row>
    <row r="3650" spans="1:4" ht="15" x14ac:dyDescent="0.25">
      <c r="A3650" s="281">
        <v>92362</v>
      </c>
      <c r="B3650" s="281" t="s">
        <v>4877</v>
      </c>
      <c r="C3650" s="281" t="s">
        <v>44</v>
      </c>
      <c r="D3650" s="282">
        <v>190.68</v>
      </c>
    </row>
    <row r="3651" spans="1:4" ht="15" x14ac:dyDescent="0.25">
      <c r="A3651" s="281">
        <v>92364</v>
      </c>
      <c r="B3651" s="281" t="s">
        <v>4878</v>
      </c>
      <c r="C3651" s="281" t="s">
        <v>44</v>
      </c>
      <c r="D3651" s="282">
        <v>57.4</v>
      </c>
    </row>
    <row r="3652" spans="1:4" ht="15" x14ac:dyDescent="0.25">
      <c r="A3652" s="281">
        <v>92365</v>
      </c>
      <c r="B3652" s="281" t="s">
        <v>481</v>
      </c>
      <c r="C3652" s="281" t="s">
        <v>44</v>
      </c>
      <c r="D3652" s="282">
        <v>65.91</v>
      </c>
    </row>
    <row r="3653" spans="1:4" ht="15" x14ac:dyDescent="0.25">
      <c r="A3653" s="281">
        <v>92366</v>
      </c>
      <c r="B3653" s="281" t="s">
        <v>4879</v>
      </c>
      <c r="C3653" s="281" t="s">
        <v>44</v>
      </c>
      <c r="D3653" s="282">
        <v>91.14</v>
      </c>
    </row>
    <row r="3654" spans="1:4" ht="15" x14ac:dyDescent="0.25">
      <c r="A3654" s="281">
        <v>92367</v>
      </c>
      <c r="B3654" s="281" t="s">
        <v>4880</v>
      </c>
      <c r="C3654" s="281" t="s">
        <v>44</v>
      </c>
      <c r="D3654" s="282">
        <v>111.78</v>
      </c>
    </row>
    <row r="3655" spans="1:4" ht="15" x14ac:dyDescent="0.25">
      <c r="A3655" s="281">
        <v>92368</v>
      </c>
      <c r="B3655" s="281" t="s">
        <v>4881</v>
      </c>
      <c r="C3655" s="281" t="s">
        <v>44</v>
      </c>
      <c r="D3655" s="282">
        <v>147.18</v>
      </c>
    </row>
    <row r="3656" spans="1:4" ht="15" x14ac:dyDescent="0.25">
      <c r="A3656" s="281">
        <v>92645</v>
      </c>
      <c r="B3656" s="281" t="s">
        <v>4882</v>
      </c>
      <c r="C3656" s="281" t="s">
        <v>44</v>
      </c>
      <c r="D3656" s="282">
        <v>70.83</v>
      </c>
    </row>
    <row r="3657" spans="1:4" ht="15" x14ac:dyDescent="0.25">
      <c r="A3657" s="281">
        <v>92646</v>
      </c>
      <c r="B3657" s="281" t="s">
        <v>4883</v>
      </c>
      <c r="C3657" s="281" t="s">
        <v>44</v>
      </c>
      <c r="D3657" s="282">
        <v>93.05</v>
      </c>
    </row>
    <row r="3658" spans="1:4" ht="15" x14ac:dyDescent="0.25">
      <c r="A3658" s="281">
        <v>92648</v>
      </c>
      <c r="B3658" s="281" t="s">
        <v>4884</v>
      </c>
      <c r="C3658" s="281" t="s">
        <v>44</v>
      </c>
      <c r="D3658" s="282">
        <v>101.95</v>
      </c>
    </row>
    <row r="3659" spans="1:4" ht="15" x14ac:dyDescent="0.25">
      <c r="A3659" s="281">
        <v>92649</v>
      </c>
      <c r="B3659" s="281" t="s">
        <v>4885</v>
      </c>
      <c r="C3659" s="281" t="s">
        <v>44</v>
      </c>
      <c r="D3659" s="282">
        <v>124.22</v>
      </c>
    </row>
    <row r="3660" spans="1:4" ht="15" x14ac:dyDescent="0.25">
      <c r="A3660" s="281">
        <v>92650</v>
      </c>
      <c r="B3660" s="281" t="s">
        <v>4886</v>
      </c>
      <c r="C3660" s="281" t="s">
        <v>44</v>
      </c>
      <c r="D3660" s="282">
        <v>195.36</v>
      </c>
    </row>
    <row r="3661" spans="1:4" ht="15" x14ac:dyDescent="0.25">
      <c r="A3661" s="281">
        <v>92652</v>
      </c>
      <c r="B3661" s="281" t="s">
        <v>4887</v>
      </c>
      <c r="C3661" s="281" t="s">
        <v>44</v>
      </c>
      <c r="D3661" s="282">
        <v>63.27</v>
      </c>
    </row>
    <row r="3662" spans="1:4" ht="15" x14ac:dyDescent="0.25">
      <c r="A3662" s="281">
        <v>92653</v>
      </c>
      <c r="B3662" s="281" t="s">
        <v>4888</v>
      </c>
      <c r="C3662" s="281" t="s">
        <v>44</v>
      </c>
      <c r="D3662" s="282">
        <v>71.84</v>
      </c>
    </row>
    <row r="3663" spans="1:4" ht="15" x14ac:dyDescent="0.25">
      <c r="A3663" s="281">
        <v>92654</v>
      </c>
      <c r="B3663" s="281" t="s">
        <v>4889</v>
      </c>
      <c r="C3663" s="281" t="s">
        <v>44</v>
      </c>
      <c r="D3663" s="282">
        <v>97.07</v>
      </c>
    </row>
    <row r="3664" spans="1:4" ht="15" x14ac:dyDescent="0.25">
      <c r="A3664" s="281">
        <v>92655</v>
      </c>
      <c r="B3664" s="281" t="s">
        <v>4890</v>
      </c>
      <c r="C3664" s="281" t="s">
        <v>44</v>
      </c>
      <c r="D3664" s="282">
        <v>117.83</v>
      </c>
    </row>
    <row r="3665" spans="1:4" ht="15" x14ac:dyDescent="0.25">
      <c r="A3665" s="281">
        <v>92656</v>
      </c>
      <c r="B3665" s="281" t="s">
        <v>4891</v>
      </c>
      <c r="C3665" s="281" t="s">
        <v>44</v>
      </c>
      <c r="D3665" s="282">
        <v>153.22999999999999</v>
      </c>
    </row>
    <row r="3666" spans="1:4" ht="15" x14ac:dyDescent="0.25">
      <c r="A3666" s="281">
        <v>92687</v>
      </c>
      <c r="B3666" s="281" t="s">
        <v>4892</v>
      </c>
      <c r="C3666" s="281" t="s">
        <v>44</v>
      </c>
      <c r="D3666" s="282">
        <v>30.15</v>
      </c>
    </row>
    <row r="3667" spans="1:4" ht="15" x14ac:dyDescent="0.25">
      <c r="A3667" s="281">
        <v>92688</v>
      </c>
      <c r="B3667" s="281" t="s">
        <v>4893</v>
      </c>
      <c r="C3667" s="281" t="s">
        <v>44</v>
      </c>
      <c r="D3667" s="282">
        <v>42.88</v>
      </c>
    </row>
    <row r="3668" spans="1:4" ht="15" x14ac:dyDescent="0.25">
      <c r="A3668" s="281">
        <v>92689</v>
      </c>
      <c r="B3668" s="281" t="s">
        <v>4894</v>
      </c>
      <c r="C3668" s="281" t="s">
        <v>44</v>
      </c>
      <c r="D3668" s="282">
        <v>50.71</v>
      </c>
    </row>
    <row r="3669" spans="1:4" ht="15" x14ac:dyDescent="0.25">
      <c r="A3669" s="281">
        <v>92690</v>
      </c>
      <c r="B3669" s="281" t="s">
        <v>4895</v>
      </c>
      <c r="C3669" s="281" t="s">
        <v>44</v>
      </c>
      <c r="D3669" s="282">
        <v>72.97</v>
      </c>
    </row>
    <row r="3670" spans="1:4" ht="15" x14ac:dyDescent="0.25">
      <c r="A3670" s="281">
        <v>92691</v>
      </c>
      <c r="B3670" s="281" t="s">
        <v>4896</v>
      </c>
      <c r="C3670" s="281" t="s">
        <v>44</v>
      </c>
      <c r="D3670" s="282">
        <v>97.24</v>
      </c>
    </row>
    <row r="3671" spans="1:4" ht="15" x14ac:dyDescent="0.25">
      <c r="A3671" s="281">
        <v>94462</v>
      </c>
      <c r="B3671" s="281" t="s">
        <v>4897</v>
      </c>
      <c r="C3671" s="281" t="s">
        <v>44</v>
      </c>
      <c r="D3671" s="282">
        <v>101.02</v>
      </c>
    </row>
    <row r="3672" spans="1:4" ht="15" x14ac:dyDescent="0.25">
      <c r="A3672" s="281">
        <v>94463</v>
      </c>
      <c r="B3672" s="281" t="s">
        <v>4898</v>
      </c>
      <c r="C3672" s="281" t="s">
        <v>44</v>
      </c>
      <c r="D3672" s="282">
        <v>123.7</v>
      </c>
    </row>
    <row r="3673" spans="1:4" ht="15" x14ac:dyDescent="0.25">
      <c r="A3673" s="281">
        <v>94464</v>
      </c>
      <c r="B3673" s="281" t="s">
        <v>4899</v>
      </c>
      <c r="C3673" s="281" t="s">
        <v>44</v>
      </c>
      <c r="D3673" s="282">
        <v>162.05000000000001</v>
      </c>
    </row>
    <row r="3674" spans="1:4" ht="15" x14ac:dyDescent="0.25">
      <c r="A3674" s="281">
        <v>94602</v>
      </c>
      <c r="B3674" s="281" t="s">
        <v>4900</v>
      </c>
      <c r="C3674" s="281" t="s">
        <v>44</v>
      </c>
      <c r="D3674" s="282">
        <v>223.23</v>
      </c>
    </row>
    <row r="3675" spans="1:4" ht="15" x14ac:dyDescent="0.25">
      <c r="A3675" s="281">
        <v>94603</v>
      </c>
      <c r="B3675" s="281" t="s">
        <v>4901</v>
      </c>
      <c r="C3675" s="281" t="s">
        <v>44</v>
      </c>
      <c r="D3675" s="282">
        <v>303.52999999999997</v>
      </c>
    </row>
    <row r="3676" spans="1:4" ht="15" x14ac:dyDescent="0.25">
      <c r="A3676" s="281">
        <v>94604</v>
      </c>
      <c r="B3676" s="281" t="s">
        <v>4902</v>
      </c>
      <c r="C3676" s="281" t="s">
        <v>44</v>
      </c>
      <c r="D3676" s="282">
        <v>430.66</v>
      </c>
    </row>
    <row r="3677" spans="1:4" ht="15" x14ac:dyDescent="0.25">
      <c r="A3677" s="281">
        <v>94605</v>
      </c>
      <c r="B3677" s="281" t="s">
        <v>4903</v>
      </c>
      <c r="C3677" s="281" t="s">
        <v>44</v>
      </c>
      <c r="D3677" s="282">
        <v>622.25</v>
      </c>
    </row>
    <row r="3678" spans="1:4" ht="15" x14ac:dyDescent="0.25">
      <c r="A3678" s="281">
        <v>94648</v>
      </c>
      <c r="B3678" s="281" t="s">
        <v>4904</v>
      </c>
      <c r="C3678" s="281" t="s">
        <v>44</v>
      </c>
      <c r="D3678" s="282">
        <v>6.67</v>
      </c>
    </row>
    <row r="3679" spans="1:4" ht="15" x14ac:dyDescent="0.25">
      <c r="A3679" s="281">
        <v>94649</v>
      </c>
      <c r="B3679" s="281" t="s">
        <v>4905</v>
      </c>
      <c r="C3679" s="281" t="s">
        <v>44</v>
      </c>
      <c r="D3679" s="282">
        <v>12.01</v>
      </c>
    </row>
    <row r="3680" spans="1:4" ht="15" x14ac:dyDescent="0.25">
      <c r="A3680" s="281">
        <v>94650</v>
      </c>
      <c r="B3680" s="281" t="s">
        <v>4906</v>
      </c>
      <c r="C3680" s="281" t="s">
        <v>44</v>
      </c>
      <c r="D3680" s="282">
        <v>18.02</v>
      </c>
    </row>
    <row r="3681" spans="1:4" ht="15" x14ac:dyDescent="0.25">
      <c r="A3681" s="281">
        <v>94651</v>
      </c>
      <c r="B3681" s="281" t="s">
        <v>4907</v>
      </c>
      <c r="C3681" s="281" t="s">
        <v>44</v>
      </c>
      <c r="D3681" s="282">
        <v>21.22</v>
      </c>
    </row>
    <row r="3682" spans="1:4" ht="15" x14ac:dyDescent="0.25">
      <c r="A3682" s="281">
        <v>94652</v>
      </c>
      <c r="B3682" s="281" t="s">
        <v>4908</v>
      </c>
      <c r="C3682" s="281" t="s">
        <v>44</v>
      </c>
      <c r="D3682" s="282">
        <v>32.880000000000003</v>
      </c>
    </row>
    <row r="3683" spans="1:4" ht="15" x14ac:dyDescent="0.25">
      <c r="A3683" s="281">
        <v>94653</v>
      </c>
      <c r="B3683" s="281" t="s">
        <v>4909</v>
      </c>
      <c r="C3683" s="281" t="s">
        <v>44</v>
      </c>
      <c r="D3683" s="282">
        <v>52.81</v>
      </c>
    </row>
    <row r="3684" spans="1:4" ht="15" x14ac:dyDescent="0.25">
      <c r="A3684" s="281">
        <v>94654</v>
      </c>
      <c r="B3684" s="281" t="s">
        <v>4910</v>
      </c>
      <c r="C3684" s="281" t="s">
        <v>44</v>
      </c>
      <c r="D3684" s="282">
        <v>71.599999999999994</v>
      </c>
    </row>
    <row r="3685" spans="1:4" ht="15" x14ac:dyDescent="0.25">
      <c r="A3685" s="281">
        <v>94655</v>
      </c>
      <c r="B3685" s="281" t="s">
        <v>4911</v>
      </c>
      <c r="C3685" s="281" t="s">
        <v>44</v>
      </c>
      <c r="D3685" s="282">
        <v>112.94</v>
      </c>
    </row>
    <row r="3686" spans="1:4" ht="15" x14ac:dyDescent="0.25">
      <c r="A3686" s="281">
        <v>94716</v>
      </c>
      <c r="B3686" s="281" t="s">
        <v>4912</v>
      </c>
      <c r="C3686" s="281" t="s">
        <v>44</v>
      </c>
      <c r="D3686" s="282">
        <v>20.97</v>
      </c>
    </row>
    <row r="3687" spans="1:4" ht="15" x14ac:dyDescent="0.25">
      <c r="A3687" s="281">
        <v>94717</v>
      </c>
      <c r="B3687" s="281" t="s">
        <v>4913</v>
      </c>
      <c r="C3687" s="281" t="s">
        <v>44</v>
      </c>
      <c r="D3687" s="282">
        <v>34.979999999999997</v>
      </c>
    </row>
    <row r="3688" spans="1:4" ht="15" x14ac:dyDescent="0.25">
      <c r="A3688" s="281">
        <v>94718</v>
      </c>
      <c r="B3688" s="281" t="s">
        <v>4914</v>
      </c>
      <c r="C3688" s="281" t="s">
        <v>44</v>
      </c>
      <c r="D3688" s="282">
        <v>45.66</v>
      </c>
    </row>
    <row r="3689" spans="1:4" ht="15" x14ac:dyDescent="0.25">
      <c r="A3689" s="281">
        <v>94719</v>
      </c>
      <c r="B3689" s="281" t="s">
        <v>4915</v>
      </c>
      <c r="C3689" s="281" t="s">
        <v>44</v>
      </c>
      <c r="D3689" s="282">
        <v>60.91</v>
      </c>
    </row>
    <row r="3690" spans="1:4" ht="15" x14ac:dyDescent="0.25">
      <c r="A3690" s="281">
        <v>94720</v>
      </c>
      <c r="B3690" s="281" t="s">
        <v>4916</v>
      </c>
      <c r="C3690" s="281" t="s">
        <v>44</v>
      </c>
      <c r="D3690" s="282">
        <v>89.18</v>
      </c>
    </row>
    <row r="3691" spans="1:4" ht="15" x14ac:dyDescent="0.25">
      <c r="A3691" s="281">
        <v>94721</v>
      </c>
      <c r="B3691" s="281" t="s">
        <v>4917</v>
      </c>
      <c r="C3691" s="281" t="s">
        <v>44</v>
      </c>
      <c r="D3691" s="282">
        <v>144.65</v>
      </c>
    </row>
    <row r="3692" spans="1:4" ht="15" x14ac:dyDescent="0.25">
      <c r="A3692" s="281">
        <v>94722</v>
      </c>
      <c r="B3692" s="281" t="s">
        <v>4918</v>
      </c>
      <c r="C3692" s="281" t="s">
        <v>44</v>
      </c>
      <c r="D3692" s="282">
        <v>225.26</v>
      </c>
    </row>
    <row r="3693" spans="1:4" ht="15" x14ac:dyDescent="0.25">
      <c r="A3693" s="281">
        <v>94723</v>
      </c>
      <c r="B3693" s="281" t="s">
        <v>4919</v>
      </c>
      <c r="C3693" s="281" t="s">
        <v>44</v>
      </c>
      <c r="D3693" s="282">
        <v>422.94</v>
      </c>
    </row>
    <row r="3694" spans="1:4" ht="15" x14ac:dyDescent="0.25">
      <c r="A3694" s="281">
        <v>95697</v>
      </c>
      <c r="B3694" s="281" t="s">
        <v>4920</v>
      </c>
      <c r="C3694" s="281" t="s">
        <v>44</v>
      </c>
      <c r="D3694" s="282">
        <v>97.27</v>
      </c>
    </row>
    <row r="3695" spans="1:4" ht="15" x14ac:dyDescent="0.25">
      <c r="A3695" s="281">
        <v>96635</v>
      </c>
      <c r="B3695" s="281" t="s">
        <v>4921</v>
      </c>
      <c r="C3695" s="281" t="s">
        <v>44</v>
      </c>
      <c r="D3695" s="282">
        <v>46.68</v>
      </c>
    </row>
    <row r="3696" spans="1:4" ht="15" x14ac:dyDescent="0.25">
      <c r="A3696" s="281">
        <v>96636</v>
      </c>
      <c r="B3696" s="281" t="s">
        <v>4922</v>
      </c>
      <c r="C3696" s="281" t="s">
        <v>44</v>
      </c>
      <c r="D3696" s="282">
        <v>49.33</v>
      </c>
    </row>
    <row r="3697" spans="1:4" ht="15" x14ac:dyDescent="0.25">
      <c r="A3697" s="281">
        <v>96644</v>
      </c>
      <c r="B3697" s="281" t="s">
        <v>4923</v>
      </c>
      <c r="C3697" s="281" t="s">
        <v>44</v>
      </c>
      <c r="D3697" s="282">
        <v>24.29</v>
      </c>
    </row>
    <row r="3698" spans="1:4" ht="15" x14ac:dyDescent="0.25">
      <c r="A3698" s="281">
        <v>96645</v>
      </c>
      <c r="B3698" s="281" t="s">
        <v>4924</v>
      </c>
      <c r="C3698" s="281" t="s">
        <v>44</v>
      </c>
      <c r="D3698" s="282">
        <v>21.72</v>
      </c>
    </row>
    <row r="3699" spans="1:4" ht="15" x14ac:dyDescent="0.25">
      <c r="A3699" s="281">
        <v>96646</v>
      </c>
      <c r="B3699" s="281" t="s">
        <v>4925</v>
      </c>
      <c r="C3699" s="281" t="s">
        <v>44</v>
      </c>
      <c r="D3699" s="282">
        <v>26.27</v>
      </c>
    </row>
    <row r="3700" spans="1:4" ht="15" x14ac:dyDescent="0.25">
      <c r="A3700" s="281">
        <v>96647</v>
      </c>
      <c r="B3700" s="281" t="s">
        <v>4926</v>
      </c>
      <c r="C3700" s="281" t="s">
        <v>44</v>
      </c>
      <c r="D3700" s="282">
        <v>26.28</v>
      </c>
    </row>
    <row r="3701" spans="1:4" ht="15" x14ac:dyDescent="0.25">
      <c r="A3701" s="281">
        <v>96648</v>
      </c>
      <c r="B3701" s="281" t="s">
        <v>4927</v>
      </c>
      <c r="C3701" s="281" t="s">
        <v>44</v>
      </c>
      <c r="D3701" s="282">
        <v>32.11</v>
      </c>
    </row>
    <row r="3702" spans="1:4" ht="15" x14ac:dyDescent="0.25">
      <c r="A3702" s="281">
        <v>96649</v>
      </c>
      <c r="B3702" s="281" t="s">
        <v>4928</v>
      </c>
      <c r="C3702" s="281" t="s">
        <v>44</v>
      </c>
      <c r="D3702" s="282">
        <v>41.96</v>
      </c>
    </row>
    <row r="3703" spans="1:4" ht="15" x14ac:dyDescent="0.25">
      <c r="A3703" s="281">
        <v>96668</v>
      </c>
      <c r="B3703" s="281" t="s">
        <v>4929</v>
      </c>
      <c r="C3703" s="281" t="s">
        <v>44</v>
      </c>
      <c r="D3703" s="282">
        <v>18.34</v>
      </c>
    </row>
    <row r="3704" spans="1:4" ht="15" x14ac:dyDescent="0.25">
      <c r="A3704" s="281">
        <v>96669</v>
      </c>
      <c r="B3704" s="281" t="s">
        <v>4930</v>
      </c>
      <c r="C3704" s="281" t="s">
        <v>44</v>
      </c>
      <c r="D3704" s="282">
        <v>18.54</v>
      </c>
    </row>
    <row r="3705" spans="1:4" ht="15" x14ac:dyDescent="0.25">
      <c r="A3705" s="281">
        <v>96670</v>
      </c>
      <c r="B3705" s="281" t="s">
        <v>4931</v>
      </c>
      <c r="C3705" s="281" t="s">
        <v>44</v>
      </c>
      <c r="D3705" s="282">
        <v>23.97</v>
      </c>
    </row>
    <row r="3706" spans="1:4" ht="15" x14ac:dyDescent="0.25">
      <c r="A3706" s="281">
        <v>96671</v>
      </c>
      <c r="B3706" s="281" t="s">
        <v>4932</v>
      </c>
      <c r="C3706" s="281" t="s">
        <v>44</v>
      </c>
      <c r="D3706" s="282">
        <v>35.840000000000003</v>
      </c>
    </row>
    <row r="3707" spans="1:4" ht="15" x14ac:dyDescent="0.25">
      <c r="A3707" s="281">
        <v>96672</v>
      </c>
      <c r="B3707" s="281" t="s">
        <v>4933</v>
      </c>
      <c r="C3707" s="281" t="s">
        <v>44</v>
      </c>
      <c r="D3707" s="282">
        <v>54.07</v>
      </c>
    </row>
    <row r="3708" spans="1:4" ht="15" x14ac:dyDescent="0.25">
      <c r="A3708" s="281">
        <v>96673</v>
      </c>
      <c r="B3708" s="281" t="s">
        <v>4934</v>
      </c>
      <c r="C3708" s="281" t="s">
        <v>44</v>
      </c>
      <c r="D3708" s="282">
        <v>67.959999999999994</v>
      </c>
    </row>
    <row r="3709" spans="1:4" ht="15" x14ac:dyDescent="0.25">
      <c r="A3709" s="281">
        <v>96674</v>
      </c>
      <c r="B3709" s="281" t="s">
        <v>4935</v>
      </c>
      <c r="C3709" s="281" t="s">
        <v>44</v>
      </c>
      <c r="D3709" s="282">
        <v>108.78</v>
      </c>
    </row>
    <row r="3710" spans="1:4" ht="15" x14ac:dyDescent="0.25">
      <c r="A3710" s="281">
        <v>96675</v>
      </c>
      <c r="B3710" s="281" t="s">
        <v>4936</v>
      </c>
      <c r="C3710" s="281" t="s">
        <v>44</v>
      </c>
      <c r="D3710" s="282">
        <v>157.38999999999999</v>
      </c>
    </row>
    <row r="3711" spans="1:4" ht="15" x14ac:dyDescent="0.25">
      <c r="A3711" s="281">
        <v>96676</v>
      </c>
      <c r="B3711" s="281" t="s">
        <v>4937</v>
      </c>
      <c r="C3711" s="281" t="s">
        <v>44</v>
      </c>
      <c r="D3711" s="282">
        <v>23.54</v>
      </c>
    </row>
    <row r="3712" spans="1:4" ht="15" x14ac:dyDescent="0.25">
      <c r="A3712" s="281">
        <v>96677</v>
      </c>
      <c r="B3712" s="281" t="s">
        <v>4938</v>
      </c>
      <c r="C3712" s="281" t="s">
        <v>44</v>
      </c>
      <c r="D3712" s="282">
        <v>30.58</v>
      </c>
    </row>
    <row r="3713" spans="1:4" ht="15" x14ac:dyDescent="0.25">
      <c r="A3713" s="281">
        <v>96678</v>
      </c>
      <c r="B3713" s="281" t="s">
        <v>4939</v>
      </c>
      <c r="C3713" s="281" t="s">
        <v>44</v>
      </c>
      <c r="D3713" s="282">
        <v>41.8</v>
      </c>
    </row>
    <row r="3714" spans="1:4" ht="15" x14ac:dyDescent="0.25">
      <c r="A3714" s="281">
        <v>96679</v>
      </c>
      <c r="B3714" s="281" t="s">
        <v>4940</v>
      </c>
      <c r="C3714" s="281" t="s">
        <v>44</v>
      </c>
      <c r="D3714" s="282">
        <v>61.76</v>
      </c>
    </row>
    <row r="3715" spans="1:4" ht="15" x14ac:dyDescent="0.25">
      <c r="A3715" s="281">
        <v>96680</v>
      </c>
      <c r="B3715" s="281" t="s">
        <v>4941</v>
      </c>
      <c r="C3715" s="281" t="s">
        <v>44</v>
      </c>
      <c r="D3715" s="282">
        <v>101.09</v>
      </c>
    </row>
    <row r="3716" spans="1:4" ht="15" x14ac:dyDescent="0.25">
      <c r="A3716" s="281">
        <v>96681</v>
      </c>
      <c r="B3716" s="281" t="s">
        <v>4942</v>
      </c>
      <c r="C3716" s="281" t="s">
        <v>44</v>
      </c>
      <c r="D3716" s="282">
        <v>135.47</v>
      </c>
    </row>
    <row r="3717" spans="1:4" ht="15" x14ac:dyDescent="0.25">
      <c r="A3717" s="281">
        <v>96682</v>
      </c>
      <c r="B3717" s="281" t="s">
        <v>4943</v>
      </c>
      <c r="C3717" s="281" t="s">
        <v>44</v>
      </c>
      <c r="D3717" s="282">
        <v>221.88</v>
      </c>
    </row>
    <row r="3718" spans="1:4" ht="15" x14ac:dyDescent="0.25">
      <c r="A3718" s="281">
        <v>96683</v>
      </c>
      <c r="B3718" s="281" t="s">
        <v>4944</v>
      </c>
      <c r="C3718" s="281" t="s">
        <v>44</v>
      </c>
      <c r="D3718" s="282">
        <v>303.87</v>
      </c>
    </row>
    <row r="3719" spans="1:4" ht="15" x14ac:dyDescent="0.25">
      <c r="A3719" s="281">
        <v>96718</v>
      </c>
      <c r="B3719" s="281" t="s">
        <v>4945</v>
      </c>
      <c r="C3719" s="281" t="s">
        <v>44</v>
      </c>
      <c r="D3719" s="282">
        <v>15.17</v>
      </c>
    </row>
    <row r="3720" spans="1:4" ht="15" x14ac:dyDescent="0.25">
      <c r="A3720" s="281">
        <v>96719</v>
      </c>
      <c r="B3720" s="281" t="s">
        <v>4946</v>
      </c>
      <c r="C3720" s="281" t="s">
        <v>44</v>
      </c>
      <c r="D3720" s="282">
        <v>19.3</v>
      </c>
    </row>
    <row r="3721" spans="1:4" ht="15" x14ac:dyDescent="0.25">
      <c r="A3721" s="281">
        <v>96720</v>
      </c>
      <c r="B3721" s="281" t="s">
        <v>4947</v>
      </c>
      <c r="C3721" s="281" t="s">
        <v>44</v>
      </c>
      <c r="D3721" s="282">
        <v>17.68</v>
      </c>
    </row>
    <row r="3722" spans="1:4" ht="15" x14ac:dyDescent="0.25">
      <c r="A3722" s="281">
        <v>96721</v>
      </c>
      <c r="B3722" s="281" t="s">
        <v>4948</v>
      </c>
      <c r="C3722" s="281" t="s">
        <v>44</v>
      </c>
      <c r="D3722" s="282">
        <v>22.9</v>
      </c>
    </row>
    <row r="3723" spans="1:4" ht="15" x14ac:dyDescent="0.25">
      <c r="A3723" s="281">
        <v>96722</v>
      </c>
      <c r="B3723" s="281" t="s">
        <v>4949</v>
      </c>
      <c r="C3723" s="281" t="s">
        <v>44</v>
      </c>
      <c r="D3723" s="282">
        <v>34.86</v>
      </c>
    </row>
    <row r="3724" spans="1:4" ht="15" x14ac:dyDescent="0.25">
      <c r="A3724" s="281">
        <v>96723</v>
      </c>
      <c r="B3724" s="281" t="s">
        <v>4950</v>
      </c>
      <c r="C3724" s="281" t="s">
        <v>44</v>
      </c>
      <c r="D3724" s="282">
        <v>53.88</v>
      </c>
    </row>
    <row r="3725" spans="1:4" ht="15" x14ac:dyDescent="0.25">
      <c r="A3725" s="281">
        <v>96724</v>
      </c>
      <c r="B3725" s="281" t="s">
        <v>4951</v>
      </c>
      <c r="C3725" s="281" t="s">
        <v>44</v>
      </c>
      <c r="D3725" s="282">
        <v>69.16</v>
      </c>
    </row>
    <row r="3726" spans="1:4" ht="15" x14ac:dyDescent="0.25">
      <c r="A3726" s="281">
        <v>96725</v>
      </c>
      <c r="B3726" s="281" t="s">
        <v>4952</v>
      </c>
      <c r="C3726" s="281" t="s">
        <v>44</v>
      </c>
      <c r="D3726" s="282">
        <v>112.56</v>
      </c>
    </row>
    <row r="3727" spans="1:4" ht="15" x14ac:dyDescent="0.25">
      <c r="A3727" s="281">
        <v>96726</v>
      </c>
      <c r="B3727" s="281" t="s">
        <v>4953</v>
      </c>
      <c r="C3727" s="281" t="s">
        <v>44</v>
      </c>
      <c r="D3727" s="282">
        <v>166.15</v>
      </c>
    </row>
    <row r="3728" spans="1:4" ht="15" x14ac:dyDescent="0.25">
      <c r="A3728" s="281">
        <v>96727</v>
      </c>
      <c r="B3728" s="281" t="s">
        <v>4954</v>
      </c>
      <c r="C3728" s="281" t="s">
        <v>44</v>
      </c>
      <c r="D3728" s="282">
        <v>17.32</v>
      </c>
    </row>
    <row r="3729" spans="1:4" ht="15" x14ac:dyDescent="0.25">
      <c r="A3729" s="281">
        <v>96728</v>
      </c>
      <c r="B3729" s="281" t="s">
        <v>4955</v>
      </c>
      <c r="C3729" s="281" t="s">
        <v>44</v>
      </c>
      <c r="D3729" s="282">
        <v>22.23</v>
      </c>
    </row>
    <row r="3730" spans="1:4" ht="15" x14ac:dyDescent="0.25">
      <c r="A3730" s="281">
        <v>96729</v>
      </c>
      <c r="B3730" s="281" t="s">
        <v>4956</v>
      </c>
      <c r="C3730" s="281" t="s">
        <v>44</v>
      </c>
      <c r="D3730" s="282">
        <v>28.56</v>
      </c>
    </row>
    <row r="3731" spans="1:4" ht="15" x14ac:dyDescent="0.25">
      <c r="A3731" s="281">
        <v>96730</v>
      </c>
      <c r="B3731" s="281" t="s">
        <v>4957</v>
      </c>
      <c r="C3731" s="281" t="s">
        <v>44</v>
      </c>
      <c r="D3731" s="282">
        <v>39.299999999999997</v>
      </c>
    </row>
    <row r="3732" spans="1:4" ht="15" x14ac:dyDescent="0.25">
      <c r="A3732" s="281">
        <v>96731</v>
      </c>
      <c r="B3732" s="281" t="s">
        <v>4958</v>
      </c>
      <c r="C3732" s="281" t="s">
        <v>44</v>
      </c>
      <c r="D3732" s="282">
        <v>59.14</v>
      </c>
    </row>
    <row r="3733" spans="1:4" ht="15" x14ac:dyDescent="0.25">
      <c r="A3733" s="281">
        <v>96732</v>
      </c>
      <c r="B3733" s="281" t="s">
        <v>4959</v>
      </c>
      <c r="C3733" s="281" t="s">
        <v>44</v>
      </c>
      <c r="D3733" s="282">
        <v>99.11</v>
      </c>
    </row>
    <row r="3734" spans="1:4" ht="15" x14ac:dyDescent="0.25">
      <c r="A3734" s="281">
        <v>96733</v>
      </c>
      <c r="B3734" s="281" t="s">
        <v>4960</v>
      </c>
      <c r="C3734" s="281" t="s">
        <v>44</v>
      </c>
      <c r="D3734" s="282">
        <v>134.88999999999999</v>
      </c>
    </row>
    <row r="3735" spans="1:4" ht="15" x14ac:dyDescent="0.25">
      <c r="A3735" s="281">
        <v>96734</v>
      </c>
      <c r="B3735" s="281" t="s">
        <v>4961</v>
      </c>
      <c r="C3735" s="281" t="s">
        <v>44</v>
      </c>
      <c r="D3735" s="282">
        <v>224.12</v>
      </c>
    </row>
    <row r="3736" spans="1:4" ht="15" x14ac:dyDescent="0.25">
      <c r="A3736" s="281">
        <v>96735</v>
      </c>
      <c r="B3736" s="281" t="s">
        <v>4962</v>
      </c>
      <c r="C3736" s="281" t="s">
        <v>44</v>
      </c>
      <c r="D3736" s="282">
        <v>311.72000000000003</v>
      </c>
    </row>
    <row r="3737" spans="1:4" ht="15" x14ac:dyDescent="0.25">
      <c r="A3737" s="281">
        <v>96798</v>
      </c>
      <c r="B3737" s="281" t="s">
        <v>4963</v>
      </c>
      <c r="C3737" s="281" t="s">
        <v>44</v>
      </c>
      <c r="D3737" s="282">
        <v>8.52</v>
      </c>
    </row>
    <row r="3738" spans="1:4" ht="15" x14ac:dyDescent="0.25">
      <c r="A3738" s="281">
        <v>96799</v>
      </c>
      <c r="B3738" s="281" t="s">
        <v>4964</v>
      </c>
      <c r="C3738" s="281" t="s">
        <v>44</v>
      </c>
      <c r="D3738" s="282">
        <v>10.92</v>
      </c>
    </row>
    <row r="3739" spans="1:4" ht="15" x14ac:dyDescent="0.25">
      <c r="A3739" s="281">
        <v>96800</v>
      </c>
      <c r="B3739" s="281" t="s">
        <v>4965</v>
      </c>
      <c r="C3739" s="281" t="s">
        <v>44</v>
      </c>
      <c r="D3739" s="282">
        <v>14.79</v>
      </c>
    </row>
    <row r="3740" spans="1:4" ht="15" x14ac:dyDescent="0.25">
      <c r="A3740" s="281">
        <v>96801</v>
      </c>
      <c r="B3740" s="281" t="s">
        <v>4966</v>
      </c>
      <c r="C3740" s="281" t="s">
        <v>44</v>
      </c>
      <c r="D3740" s="282">
        <v>22.24</v>
      </c>
    </row>
    <row r="3741" spans="1:4" ht="15" x14ac:dyDescent="0.25">
      <c r="A3741" s="281">
        <v>97327</v>
      </c>
      <c r="B3741" s="281" t="s">
        <v>4967</v>
      </c>
      <c r="C3741" s="281" t="s">
        <v>44</v>
      </c>
      <c r="D3741" s="282">
        <v>26.69</v>
      </c>
    </row>
    <row r="3742" spans="1:4" ht="15" x14ac:dyDescent="0.25">
      <c r="A3742" s="281">
        <v>97328</v>
      </c>
      <c r="B3742" s="281" t="s">
        <v>4968</v>
      </c>
      <c r="C3742" s="281" t="s">
        <v>44</v>
      </c>
      <c r="D3742" s="282">
        <v>43.51</v>
      </c>
    </row>
    <row r="3743" spans="1:4" ht="15" x14ac:dyDescent="0.25">
      <c r="A3743" s="281">
        <v>97329</v>
      </c>
      <c r="B3743" s="281" t="s">
        <v>4969</v>
      </c>
      <c r="C3743" s="281" t="s">
        <v>44</v>
      </c>
      <c r="D3743" s="282">
        <v>55.48</v>
      </c>
    </row>
    <row r="3744" spans="1:4" ht="15" x14ac:dyDescent="0.25">
      <c r="A3744" s="281">
        <v>97330</v>
      </c>
      <c r="B3744" s="281" t="s">
        <v>1002</v>
      </c>
      <c r="C3744" s="281" t="s">
        <v>44</v>
      </c>
      <c r="D3744" s="282">
        <v>67.77</v>
      </c>
    </row>
    <row r="3745" spans="1:4" ht="15" x14ac:dyDescent="0.25">
      <c r="A3745" s="281">
        <v>97331</v>
      </c>
      <c r="B3745" s="281" t="s">
        <v>999</v>
      </c>
      <c r="C3745" s="281" t="s">
        <v>44</v>
      </c>
      <c r="D3745" s="282">
        <v>27.11</v>
      </c>
    </row>
    <row r="3746" spans="1:4" ht="15" x14ac:dyDescent="0.25">
      <c r="A3746" s="281">
        <v>97332</v>
      </c>
      <c r="B3746" s="281" t="s">
        <v>4970</v>
      </c>
      <c r="C3746" s="281" t="s">
        <v>44</v>
      </c>
      <c r="D3746" s="282">
        <v>44</v>
      </c>
    </row>
    <row r="3747" spans="1:4" ht="15" x14ac:dyDescent="0.25">
      <c r="A3747" s="281">
        <v>97333</v>
      </c>
      <c r="B3747" s="281" t="s">
        <v>4971</v>
      </c>
      <c r="C3747" s="281" t="s">
        <v>44</v>
      </c>
      <c r="D3747" s="282">
        <v>56.08</v>
      </c>
    </row>
    <row r="3748" spans="1:4" ht="15" x14ac:dyDescent="0.25">
      <c r="A3748" s="281">
        <v>97334</v>
      </c>
      <c r="B3748" s="281" t="s">
        <v>4972</v>
      </c>
      <c r="C3748" s="281" t="s">
        <v>44</v>
      </c>
      <c r="D3748" s="282">
        <v>68.44</v>
      </c>
    </row>
    <row r="3749" spans="1:4" ht="15" x14ac:dyDescent="0.25">
      <c r="A3749" s="281">
        <v>97335</v>
      </c>
      <c r="B3749" s="281" t="s">
        <v>4973</v>
      </c>
      <c r="C3749" s="281" t="s">
        <v>44</v>
      </c>
      <c r="D3749" s="282">
        <v>80.62</v>
      </c>
    </row>
    <row r="3750" spans="1:4" ht="15" x14ac:dyDescent="0.25">
      <c r="A3750" s="281">
        <v>97336</v>
      </c>
      <c r="B3750" s="281" t="s">
        <v>4974</v>
      </c>
      <c r="C3750" s="281" t="s">
        <v>44</v>
      </c>
      <c r="D3750" s="282">
        <v>102.61</v>
      </c>
    </row>
    <row r="3751" spans="1:4" ht="15" x14ac:dyDescent="0.25">
      <c r="A3751" s="281">
        <v>97337</v>
      </c>
      <c r="B3751" s="281" t="s">
        <v>4975</v>
      </c>
      <c r="C3751" s="281" t="s">
        <v>44</v>
      </c>
      <c r="D3751" s="282">
        <v>154.13</v>
      </c>
    </row>
    <row r="3752" spans="1:4" ht="15" x14ac:dyDescent="0.25">
      <c r="A3752" s="281">
        <v>97338</v>
      </c>
      <c r="B3752" s="281" t="s">
        <v>4976</v>
      </c>
      <c r="C3752" s="281" t="s">
        <v>44</v>
      </c>
      <c r="D3752" s="282">
        <v>185.46</v>
      </c>
    </row>
    <row r="3753" spans="1:4" ht="15" x14ac:dyDescent="0.25">
      <c r="A3753" s="281">
        <v>97339</v>
      </c>
      <c r="B3753" s="281" t="s">
        <v>4977</v>
      </c>
      <c r="C3753" s="281" t="s">
        <v>44</v>
      </c>
      <c r="D3753" s="282">
        <v>200.01</v>
      </c>
    </row>
    <row r="3754" spans="1:4" ht="15" x14ac:dyDescent="0.25">
      <c r="A3754" s="281">
        <v>97340</v>
      </c>
      <c r="B3754" s="281" t="s">
        <v>4978</v>
      </c>
      <c r="C3754" s="281" t="s">
        <v>44</v>
      </c>
      <c r="D3754" s="282">
        <v>201.55</v>
      </c>
    </row>
    <row r="3755" spans="1:4" ht="15" x14ac:dyDescent="0.25">
      <c r="A3755" s="281">
        <v>97498</v>
      </c>
      <c r="B3755" s="281" t="s">
        <v>4979</v>
      </c>
      <c r="C3755" s="281" t="s">
        <v>44</v>
      </c>
      <c r="D3755" s="282">
        <v>46.83</v>
      </c>
    </row>
    <row r="3756" spans="1:4" ht="15" x14ac:dyDescent="0.25">
      <c r="A3756" s="281">
        <v>97535</v>
      </c>
      <c r="B3756" s="281" t="s">
        <v>4980</v>
      </c>
      <c r="C3756" s="281" t="s">
        <v>44</v>
      </c>
      <c r="D3756" s="282">
        <v>52.7</v>
      </c>
    </row>
    <row r="3757" spans="1:4" ht="15" x14ac:dyDescent="0.25">
      <c r="A3757" s="281">
        <v>97536</v>
      </c>
      <c r="B3757" s="281" t="s">
        <v>4981</v>
      </c>
      <c r="C3757" s="281" t="s">
        <v>44</v>
      </c>
      <c r="D3757" s="282">
        <v>66.2</v>
      </c>
    </row>
    <row r="3758" spans="1:4" ht="15" x14ac:dyDescent="0.25">
      <c r="A3758" s="281">
        <v>100788</v>
      </c>
      <c r="B3758" s="281" t="s">
        <v>4982</v>
      </c>
      <c r="C3758" s="281" t="s">
        <v>39</v>
      </c>
      <c r="D3758" s="282">
        <v>703.53</v>
      </c>
    </row>
    <row r="3759" spans="1:4" ht="15" x14ac:dyDescent="0.25">
      <c r="A3759" s="281">
        <v>100791</v>
      </c>
      <c r="B3759" s="281" t="s">
        <v>4983</v>
      </c>
      <c r="C3759" s="281" t="s">
        <v>44</v>
      </c>
      <c r="D3759" s="282">
        <v>18.760000000000002</v>
      </c>
    </row>
    <row r="3760" spans="1:4" ht="15" x14ac:dyDescent="0.25">
      <c r="A3760" s="281">
        <v>100792</v>
      </c>
      <c r="B3760" s="281" t="s">
        <v>4984</v>
      </c>
      <c r="C3760" s="281" t="s">
        <v>44</v>
      </c>
      <c r="D3760" s="282">
        <v>26.51</v>
      </c>
    </row>
    <row r="3761" spans="1:4" ht="15" x14ac:dyDescent="0.25">
      <c r="A3761" s="281">
        <v>100793</v>
      </c>
      <c r="B3761" s="281" t="s">
        <v>4985</v>
      </c>
      <c r="C3761" s="281" t="s">
        <v>44</v>
      </c>
      <c r="D3761" s="282">
        <v>34.590000000000003</v>
      </c>
    </row>
    <row r="3762" spans="1:4" ht="15" x14ac:dyDescent="0.25">
      <c r="A3762" s="281">
        <v>100794</v>
      </c>
      <c r="B3762" s="281" t="s">
        <v>4986</v>
      </c>
      <c r="C3762" s="281" t="s">
        <v>44</v>
      </c>
      <c r="D3762" s="282">
        <v>46.06</v>
      </c>
    </row>
    <row r="3763" spans="1:4" ht="15" x14ac:dyDescent="0.25">
      <c r="A3763" s="281">
        <v>100799</v>
      </c>
      <c r="B3763" s="281" t="s">
        <v>4987</v>
      </c>
      <c r="C3763" s="281" t="s">
        <v>44</v>
      </c>
      <c r="D3763" s="282">
        <v>19.36</v>
      </c>
    </row>
    <row r="3764" spans="1:4" ht="15" x14ac:dyDescent="0.25">
      <c r="A3764" s="281">
        <v>100800</v>
      </c>
      <c r="B3764" s="281" t="s">
        <v>4988</v>
      </c>
      <c r="C3764" s="281" t="s">
        <v>44</v>
      </c>
      <c r="D3764" s="282">
        <v>27.1</v>
      </c>
    </row>
    <row r="3765" spans="1:4" ht="15" x14ac:dyDescent="0.25">
      <c r="A3765" s="281">
        <v>100801</v>
      </c>
      <c r="B3765" s="281" t="s">
        <v>4989</v>
      </c>
      <c r="C3765" s="281" t="s">
        <v>44</v>
      </c>
      <c r="D3765" s="282">
        <v>35.200000000000003</v>
      </c>
    </row>
    <row r="3766" spans="1:4" ht="15" x14ac:dyDescent="0.25">
      <c r="A3766" s="281">
        <v>100802</v>
      </c>
      <c r="B3766" s="281" t="s">
        <v>4990</v>
      </c>
      <c r="C3766" s="281" t="s">
        <v>44</v>
      </c>
      <c r="D3766" s="282">
        <v>46.65</v>
      </c>
    </row>
    <row r="3767" spans="1:4" ht="15" x14ac:dyDescent="0.25">
      <c r="A3767" s="281">
        <v>100803</v>
      </c>
      <c r="B3767" s="281" t="s">
        <v>4991</v>
      </c>
      <c r="C3767" s="281" t="s">
        <v>44</v>
      </c>
      <c r="D3767" s="282">
        <v>17.54</v>
      </c>
    </row>
    <row r="3768" spans="1:4" ht="15" x14ac:dyDescent="0.25">
      <c r="A3768" s="281">
        <v>100804</v>
      </c>
      <c r="B3768" s="281" t="s">
        <v>4992</v>
      </c>
      <c r="C3768" s="281" t="s">
        <v>44</v>
      </c>
      <c r="D3768" s="282">
        <v>25.06</v>
      </c>
    </row>
    <row r="3769" spans="1:4" ht="15" x14ac:dyDescent="0.25">
      <c r="A3769" s="281">
        <v>100805</v>
      </c>
      <c r="B3769" s="281" t="s">
        <v>4993</v>
      </c>
      <c r="C3769" s="281" t="s">
        <v>44</v>
      </c>
      <c r="D3769" s="282">
        <v>32.86</v>
      </c>
    </row>
    <row r="3770" spans="1:4" ht="15" x14ac:dyDescent="0.25">
      <c r="A3770" s="281">
        <v>100806</v>
      </c>
      <c r="B3770" s="281" t="s">
        <v>4994</v>
      </c>
      <c r="C3770" s="281" t="s">
        <v>44</v>
      </c>
      <c r="D3770" s="282">
        <v>43.93</v>
      </c>
    </row>
    <row r="3771" spans="1:4" ht="15" x14ac:dyDescent="0.25">
      <c r="A3771" s="281">
        <v>100807</v>
      </c>
      <c r="B3771" s="281" t="s">
        <v>4995</v>
      </c>
      <c r="C3771" s="281" t="s">
        <v>44</v>
      </c>
      <c r="D3771" s="282">
        <v>26.3</v>
      </c>
    </row>
    <row r="3772" spans="1:4" ht="15" x14ac:dyDescent="0.25">
      <c r="A3772" s="281">
        <v>100808</v>
      </c>
      <c r="B3772" s="281" t="s">
        <v>4996</v>
      </c>
      <c r="C3772" s="281" t="s">
        <v>44</v>
      </c>
      <c r="D3772" s="282">
        <v>35.35</v>
      </c>
    </row>
    <row r="3773" spans="1:4" ht="15" x14ac:dyDescent="0.25">
      <c r="A3773" s="281">
        <v>100809</v>
      </c>
      <c r="B3773" s="281" t="s">
        <v>4997</v>
      </c>
      <c r="C3773" s="281" t="s">
        <v>44</v>
      </c>
      <c r="D3773" s="282">
        <v>45.06</v>
      </c>
    </row>
    <row r="3774" spans="1:4" ht="15" x14ac:dyDescent="0.25">
      <c r="A3774" s="281">
        <v>100810</v>
      </c>
      <c r="B3774" s="281" t="s">
        <v>4998</v>
      </c>
      <c r="C3774" s="281" t="s">
        <v>44</v>
      </c>
      <c r="D3774" s="282">
        <v>58.79</v>
      </c>
    </row>
    <row r="3775" spans="1:4" ht="15" x14ac:dyDescent="0.25">
      <c r="A3775" s="281">
        <v>101918</v>
      </c>
      <c r="B3775" s="281" t="s">
        <v>4999</v>
      </c>
      <c r="C3775" s="281" t="s">
        <v>44</v>
      </c>
      <c r="D3775" s="282">
        <v>217.32</v>
      </c>
    </row>
    <row r="3776" spans="1:4" ht="15" x14ac:dyDescent="0.25">
      <c r="A3776" s="281">
        <v>101919</v>
      </c>
      <c r="B3776" s="281" t="s">
        <v>5000</v>
      </c>
      <c r="C3776" s="281" t="s">
        <v>39</v>
      </c>
      <c r="D3776" s="282">
        <v>460.76</v>
      </c>
    </row>
    <row r="3777" spans="1:4" ht="15" x14ac:dyDescent="0.25">
      <c r="A3777" s="281">
        <v>101920</v>
      </c>
      <c r="B3777" s="281" t="s">
        <v>5001</v>
      </c>
      <c r="C3777" s="281" t="s">
        <v>39</v>
      </c>
      <c r="D3777" s="282">
        <v>221.79</v>
      </c>
    </row>
    <row r="3778" spans="1:4" ht="15" x14ac:dyDescent="0.25">
      <c r="A3778" s="281">
        <v>101921</v>
      </c>
      <c r="B3778" s="281" t="s">
        <v>5002</v>
      </c>
      <c r="C3778" s="281" t="s">
        <v>39</v>
      </c>
      <c r="D3778" s="282">
        <v>252.56</v>
      </c>
    </row>
    <row r="3779" spans="1:4" ht="15" x14ac:dyDescent="0.25">
      <c r="A3779" s="281">
        <v>101922</v>
      </c>
      <c r="B3779" s="281" t="s">
        <v>5003</v>
      </c>
      <c r="C3779" s="281" t="s">
        <v>39</v>
      </c>
      <c r="D3779" s="282">
        <v>252.56</v>
      </c>
    </row>
    <row r="3780" spans="1:4" ht="15" x14ac:dyDescent="0.25">
      <c r="A3780" s="281">
        <v>101923</v>
      </c>
      <c r="B3780" s="281" t="s">
        <v>5004</v>
      </c>
      <c r="C3780" s="281" t="s">
        <v>39</v>
      </c>
      <c r="D3780" s="282">
        <v>252.56</v>
      </c>
    </row>
    <row r="3781" spans="1:4" ht="15" x14ac:dyDescent="0.25">
      <c r="A3781" s="281">
        <v>101924</v>
      </c>
      <c r="B3781" s="281" t="s">
        <v>5005</v>
      </c>
      <c r="C3781" s="281" t="s">
        <v>39</v>
      </c>
      <c r="D3781" s="282">
        <v>208.91</v>
      </c>
    </row>
    <row r="3782" spans="1:4" ht="15" x14ac:dyDescent="0.25">
      <c r="A3782" s="281">
        <v>101925</v>
      </c>
      <c r="B3782" s="281" t="s">
        <v>5006</v>
      </c>
      <c r="C3782" s="281" t="s">
        <v>39</v>
      </c>
      <c r="D3782" s="282">
        <v>348.91</v>
      </c>
    </row>
    <row r="3783" spans="1:4" ht="15" x14ac:dyDescent="0.25">
      <c r="A3783" s="281">
        <v>101926</v>
      </c>
      <c r="B3783" s="281" t="s">
        <v>5007</v>
      </c>
      <c r="C3783" s="281" t="s">
        <v>39</v>
      </c>
      <c r="D3783" s="282">
        <v>450.05</v>
      </c>
    </row>
    <row r="3784" spans="1:4" ht="15" x14ac:dyDescent="0.25">
      <c r="A3784" s="281">
        <v>101927</v>
      </c>
      <c r="B3784" s="281" t="s">
        <v>5008</v>
      </c>
      <c r="C3784" s="281" t="s">
        <v>44</v>
      </c>
      <c r="D3784" s="282">
        <v>199.02</v>
      </c>
    </row>
    <row r="3785" spans="1:4" ht="15" x14ac:dyDescent="0.25">
      <c r="A3785" s="281">
        <v>101928</v>
      </c>
      <c r="B3785" s="281" t="s">
        <v>5009</v>
      </c>
      <c r="C3785" s="281" t="s">
        <v>39</v>
      </c>
      <c r="D3785" s="282">
        <v>467.77</v>
      </c>
    </row>
    <row r="3786" spans="1:4" ht="15" x14ac:dyDescent="0.25">
      <c r="A3786" s="281">
        <v>101929</v>
      </c>
      <c r="B3786" s="281" t="s">
        <v>5010</v>
      </c>
      <c r="C3786" s="281" t="s">
        <v>39</v>
      </c>
      <c r="D3786" s="282">
        <v>228.8</v>
      </c>
    </row>
    <row r="3787" spans="1:4" ht="15" x14ac:dyDescent="0.25">
      <c r="A3787" s="281">
        <v>101930</v>
      </c>
      <c r="B3787" s="281" t="s">
        <v>5011</v>
      </c>
      <c r="C3787" s="281" t="s">
        <v>39</v>
      </c>
      <c r="D3787" s="282">
        <v>259.57</v>
      </c>
    </row>
    <row r="3788" spans="1:4" ht="15" x14ac:dyDescent="0.25">
      <c r="A3788" s="281">
        <v>101931</v>
      </c>
      <c r="B3788" s="281" t="s">
        <v>5012</v>
      </c>
      <c r="C3788" s="281" t="s">
        <v>39</v>
      </c>
      <c r="D3788" s="282">
        <v>259.57</v>
      </c>
    </row>
    <row r="3789" spans="1:4" ht="15" x14ac:dyDescent="0.25">
      <c r="A3789" s="281">
        <v>101932</v>
      </c>
      <c r="B3789" s="281" t="s">
        <v>5013</v>
      </c>
      <c r="C3789" s="281" t="s">
        <v>39</v>
      </c>
      <c r="D3789" s="282">
        <v>259.57</v>
      </c>
    </row>
    <row r="3790" spans="1:4" ht="15" x14ac:dyDescent="0.25">
      <c r="A3790" s="281">
        <v>101933</v>
      </c>
      <c r="B3790" s="281" t="s">
        <v>5014</v>
      </c>
      <c r="C3790" s="281" t="s">
        <v>39</v>
      </c>
      <c r="D3790" s="282">
        <v>215.92</v>
      </c>
    </row>
    <row r="3791" spans="1:4" ht="15" x14ac:dyDescent="0.25">
      <c r="A3791" s="281">
        <v>101934</v>
      </c>
      <c r="B3791" s="281" t="s">
        <v>5015</v>
      </c>
      <c r="C3791" s="281" t="s">
        <v>39</v>
      </c>
      <c r="D3791" s="282">
        <v>359.43</v>
      </c>
    </row>
    <row r="3792" spans="1:4" ht="15" x14ac:dyDescent="0.25">
      <c r="A3792" s="281">
        <v>101935</v>
      </c>
      <c r="B3792" s="281" t="s">
        <v>5016</v>
      </c>
      <c r="C3792" s="281" t="s">
        <v>39</v>
      </c>
      <c r="D3792" s="282">
        <v>464.07</v>
      </c>
    </row>
    <row r="3793" spans="1:4" ht="15" x14ac:dyDescent="0.25">
      <c r="A3793" s="281">
        <v>103802</v>
      </c>
      <c r="B3793" s="281" t="s">
        <v>5017</v>
      </c>
      <c r="C3793" s="281" t="s">
        <v>44</v>
      </c>
      <c r="D3793" s="282">
        <v>42.02</v>
      </c>
    </row>
    <row r="3794" spans="1:4" ht="15" x14ac:dyDescent="0.25">
      <c r="A3794" s="281">
        <v>103803</v>
      </c>
      <c r="B3794" s="281" t="s">
        <v>5018</v>
      </c>
      <c r="C3794" s="281" t="s">
        <v>44</v>
      </c>
      <c r="D3794" s="282">
        <v>72.209999999999994</v>
      </c>
    </row>
    <row r="3795" spans="1:4" ht="15" x14ac:dyDescent="0.25">
      <c r="A3795" s="281">
        <v>103804</v>
      </c>
      <c r="B3795" s="281" t="s">
        <v>5019</v>
      </c>
      <c r="C3795" s="281" t="s">
        <v>44</v>
      </c>
      <c r="D3795" s="282">
        <v>86.63</v>
      </c>
    </row>
    <row r="3796" spans="1:4" ht="15" x14ac:dyDescent="0.25">
      <c r="A3796" s="281">
        <v>103835</v>
      </c>
      <c r="B3796" s="281" t="s">
        <v>207</v>
      </c>
      <c r="C3796" s="281" t="s">
        <v>44</v>
      </c>
      <c r="D3796" s="282">
        <v>65.790000000000006</v>
      </c>
    </row>
    <row r="3797" spans="1:4" ht="15" x14ac:dyDescent="0.25">
      <c r="A3797" s="281">
        <v>103836</v>
      </c>
      <c r="B3797" s="281" t="s">
        <v>5020</v>
      </c>
      <c r="C3797" s="281" t="s">
        <v>44</v>
      </c>
      <c r="D3797" s="282">
        <v>101.41</v>
      </c>
    </row>
    <row r="3798" spans="1:4" ht="15" x14ac:dyDescent="0.25">
      <c r="A3798" s="281">
        <v>103837</v>
      </c>
      <c r="B3798" s="281" t="s">
        <v>5021</v>
      </c>
      <c r="C3798" s="281" t="s">
        <v>44</v>
      </c>
      <c r="D3798" s="282">
        <v>127.66</v>
      </c>
    </row>
    <row r="3799" spans="1:4" ht="15" x14ac:dyDescent="0.25">
      <c r="A3799" s="281">
        <v>103868</v>
      </c>
      <c r="B3799" s="281" t="s">
        <v>5022</v>
      </c>
      <c r="C3799" s="281" t="s">
        <v>44</v>
      </c>
      <c r="D3799" s="282">
        <v>54.12</v>
      </c>
    </row>
    <row r="3800" spans="1:4" ht="15" x14ac:dyDescent="0.25">
      <c r="A3800" s="281">
        <v>103869</v>
      </c>
      <c r="B3800" s="281" t="s">
        <v>5023</v>
      </c>
      <c r="C3800" s="281" t="s">
        <v>44</v>
      </c>
      <c r="D3800" s="282">
        <v>80.69</v>
      </c>
    </row>
    <row r="3801" spans="1:4" ht="15" x14ac:dyDescent="0.25">
      <c r="A3801" s="281">
        <v>103870</v>
      </c>
      <c r="B3801" s="281" t="s">
        <v>5024</v>
      </c>
      <c r="C3801" s="281" t="s">
        <v>44</v>
      </c>
      <c r="D3801" s="282">
        <v>98.68</v>
      </c>
    </row>
    <row r="3802" spans="1:4" ht="15" x14ac:dyDescent="0.25">
      <c r="A3802" s="281">
        <v>103871</v>
      </c>
      <c r="B3802" s="281" t="s">
        <v>5025</v>
      </c>
      <c r="C3802" s="281" t="s">
        <v>44</v>
      </c>
      <c r="D3802" s="282">
        <v>66.13</v>
      </c>
    </row>
    <row r="3803" spans="1:4" ht="15" x14ac:dyDescent="0.25">
      <c r="A3803" s="281">
        <v>103872</v>
      </c>
      <c r="B3803" s="281" t="s">
        <v>5026</v>
      </c>
      <c r="C3803" s="281" t="s">
        <v>44</v>
      </c>
      <c r="D3803" s="282">
        <v>135.58000000000001</v>
      </c>
    </row>
    <row r="3804" spans="1:4" ht="15" x14ac:dyDescent="0.25">
      <c r="A3804" s="281">
        <v>103873</v>
      </c>
      <c r="B3804" s="281" t="s">
        <v>5027</v>
      </c>
      <c r="C3804" s="281" t="s">
        <v>44</v>
      </c>
      <c r="D3804" s="282">
        <v>155.78</v>
      </c>
    </row>
    <row r="3805" spans="1:4" ht="15" x14ac:dyDescent="0.25">
      <c r="A3805" s="281">
        <v>103978</v>
      </c>
      <c r="B3805" s="281" t="s">
        <v>5028</v>
      </c>
      <c r="C3805" s="281" t="s">
        <v>44</v>
      </c>
      <c r="D3805" s="282">
        <v>26.72</v>
      </c>
    </row>
    <row r="3806" spans="1:4" ht="15" x14ac:dyDescent="0.25">
      <c r="A3806" s="281">
        <v>103979</v>
      </c>
      <c r="B3806" s="281" t="s">
        <v>5029</v>
      </c>
      <c r="C3806" s="281" t="s">
        <v>44</v>
      </c>
      <c r="D3806" s="282">
        <v>30.65</v>
      </c>
    </row>
    <row r="3807" spans="1:4" ht="15" x14ac:dyDescent="0.25">
      <c r="A3807" s="281">
        <v>104021</v>
      </c>
      <c r="B3807" s="281" t="s">
        <v>5030</v>
      </c>
      <c r="C3807" s="281" t="s">
        <v>44</v>
      </c>
      <c r="D3807" s="282">
        <v>69.739999999999995</v>
      </c>
    </row>
    <row r="3808" spans="1:4" ht="15" x14ac:dyDescent="0.25">
      <c r="A3808" s="281">
        <v>104166</v>
      </c>
      <c r="B3808" s="281" t="s">
        <v>5031</v>
      </c>
      <c r="C3808" s="281" t="s">
        <v>44</v>
      </c>
      <c r="D3808" s="282">
        <v>77.25</v>
      </c>
    </row>
    <row r="3809" spans="1:4" ht="15" x14ac:dyDescent="0.25">
      <c r="A3809" s="281">
        <v>104194</v>
      </c>
      <c r="B3809" s="281" t="s">
        <v>5032</v>
      </c>
      <c r="C3809" s="281" t="s">
        <v>44</v>
      </c>
      <c r="D3809" s="282">
        <v>24.01</v>
      </c>
    </row>
    <row r="3810" spans="1:4" ht="15" x14ac:dyDescent="0.25">
      <c r="A3810" s="281">
        <v>104195</v>
      </c>
      <c r="B3810" s="281" t="s">
        <v>5033</v>
      </c>
      <c r="C3810" s="281" t="s">
        <v>44</v>
      </c>
      <c r="D3810" s="282">
        <v>25.42</v>
      </c>
    </row>
    <row r="3811" spans="1:4" ht="15" x14ac:dyDescent="0.25">
      <c r="A3811" s="281">
        <v>104315</v>
      </c>
      <c r="B3811" s="281" t="s">
        <v>5034</v>
      </c>
      <c r="C3811" s="281" t="s">
        <v>44</v>
      </c>
      <c r="D3811" s="282">
        <v>18.13</v>
      </c>
    </row>
    <row r="3812" spans="1:4" ht="15" x14ac:dyDescent="0.25">
      <c r="A3812" s="281">
        <v>104316</v>
      </c>
      <c r="B3812" s="281" t="s">
        <v>5035</v>
      </c>
      <c r="C3812" s="281" t="s">
        <v>44</v>
      </c>
      <c r="D3812" s="282">
        <v>24.93</v>
      </c>
    </row>
    <row r="3813" spans="1:4" ht="15" x14ac:dyDescent="0.25">
      <c r="A3813" s="281">
        <v>105138</v>
      </c>
      <c r="B3813" s="281" t="s">
        <v>5036</v>
      </c>
      <c r="C3813" s="281" t="s">
        <v>39</v>
      </c>
      <c r="D3813" s="282">
        <v>15.97</v>
      </c>
    </row>
    <row r="3814" spans="1:4" ht="15" x14ac:dyDescent="0.25">
      <c r="A3814" s="281">
        <v>105139</v>
      </c>
      <c r="B3814" s="281" t="s">
        <v>5037</v>
      </c>
      <c r="C3814" s="281" t="s">
        <v>39</v>
      </c>
      <c r="D3814" s="282">
        <v>18.670000000000002</v>
      </c>
    </row>
    <row r="3815" spans="1:4" ht="15" x14ac:dyDescent="0.25">
      <c r="A3815" s="281">
        <v>105140</v>
      </c>
      <c r="B3815" s="281" t="s">
        <v>5038</v>
      </c>
      <c r="C3815" s="281" t="s">
        <v>39</v>
      </c>
      <c r="D3815" s="282">
        <v>23.95</v>
      </c>
    </row>
    <row r="3816" spans="1:4" ht="15" x14ac:dyDescent="0.25">
      <c r="A3816" s="281">
        <v>105141</v>
      </c>
      <c r="B3816" s="281" t="s">
        <v>5039</v>
      </c>
      <c r="C3816" s="281" t="s">
        <v>39</v>
      </c>
      <c r="D3816" s="282">
        <v>28.61</v>
      </c>
    </row>
    <row r="3817" spans="1:4" ht="15" x14ac:dyDescent="0.25">
      <c r="A3817" s="281">
        <v>105142</v>
      </c>
      <c r="B3817" s="281" t="s">
        <v>5040</v>
      </c>
      <c r="C3817" s="281" t="s">
        <v>39</v>
      </c>
      <c r="D3817" s="282">
        <v>6.48</v>
      </c>
    </row>
    <row r="3818" spans="1:4" ht="15" x14ac:dyDescent="0.25">
      <c r="A3818" s="281">
        <v>105143</v>
      </c>
      <c r="B3818" s="281" t="s">
        <v>5041</v>
      </c>
      <c r="C3818" s="281" t="s">
        <v>39</v>
      </c>
      <c r="D3818" s="282">
        <v>9.61</v>
      </c>
    </row>
    <row r="3819" spans="1:4" ht="15" x14ac:dyDescent="0.25">
      <c r="A3819" s="281">
        <v>105144</v>
      </c>
      <c r="B3819" s="281" t="s">
        <v>5042</v>
      </c>
      <c r="C3819" s="281" t="s">
        <v>39</v>
      </c>
      <c r="D3819" s="282">
        <v>20.149999999999999</v>
      </c>
    </row>
    <row r="3820" spans="1:4" ht="15" x14ac:dyDescent="0.25">
      <c r="A3820" s="281">
        <v>105145</v>
      </c>
      <c r="B3820" s="281" t="s">
        <v>5043</v>
      </c>
      <c r="C3820" s="281" t="s">
        <v>39</v>
      </c>
      <c r="D3820" s="282">
        <v>11.1</v>
      </c>
    </row>
    <row r="3821" spans="1:4" ht="15" x14ac:dyDescent="0.25">
      <c r="A3821" s="281">
        <v>105153</v>
      </c>
      <c r="B3821" s="281" t="s">
        <v>5044</v>
      </c>
      <c r="C3821" s="281" t="s">
        <v>39</v>
      </c>
      <c r="D3821" s="282">
        <v>53.93</v>
      </c>
    </row>
    <row r="3822" spans="1:4" ht="15" x14ac:dyDescent="0.25">
      <c r="A3822" s="281">
        <v>89358</v>
      </c>
      <c r="B3822" s="281" t="s">
        <v>5045</v>
      </c>
      <c r="C3822" s="281" t="s">
        <v>39</v>
      </c>
      <c r="D3822" s="282">
        <v>9.14</v>
      </c>
    </row>
    <row r="3823" spans="1:4" ht="15" x14ac:dyDescent="0.25">
      <c r="A3823" s="281">
        <v>89359</v>
      </c>
      <c r="B3823" s="281" t="s">
        <v>5046</v>
      </c>
      <c r="C3823" s="281" t="s">
        <v>39</v>
      </c>
      <c r="D3823" s="282">
        <v>9.6199999999999992</v>
      </c>
    </row>
    <row r="3824" spans="1:4" ht="15" x14ac:dyDescent="0.25">
      <c r="A3824" s="281">
        <v>89360</v>
      </c>
      <c r="B3824" s="281" t="s">
        <v>5047</v>
      </c>
      <c r="C3824" s="281" t="s">
        <v>39</v>
      </c>
      <c r="D3824" s="282">
        <v>10.49</v>
      </c>
    </row>
    <row r="3825" spans="1:4" ht="15" x14ac:dyDescent="0.25">
      <c r="A3825" s="281">
        <v>89361</v>
      </c>
      <c r="B3825" s="281" t="s">
        <v>5048</v>
      </c>
      <c r="C3825" s="281" t="s">
        <v>39</v>
      </c>
      <c r="D3825" s="282">
        <v>10.56</v>
      </c>
    </row>
    <row r="3826" spans="1:4" ht="15" x14ac:dyDescent="0.25">
      <c r="A3826" s="281">
        <v>89362</v>
      </c>
      <c r="B3826" s="281" t="s">
        <v>5049</v>
      </c>
      <c r="C3826" s="281" t="s">
        <v>39</v>
      </c>
      <c r="D3826" s="282">
        <v>10.79</v>
      </c>
    </row>
    <row r="3827" spans="1:4" ht="15" x14ac:dyDescent="0.25">
      <c r="A3827" s="281">
        <v>89363</v>
      </c>
      <c r="B3827" s="281" t="s">
        <v>5050</v>
      </c>
      <c r="C3827" s="281" t="s">
        <v>39</v>
      </c>
      <c r="D3827" s="282">
        <v>11.48</v>
      </c>
    </row>
    <row r="3828" spans="1:4" ht="15" x14ac:dyDescent="0.25">
      <c r="A3828" s="281">
        <v>89364</v>
      </c>
      <c r="B3828" s="281" t="s">
        <v>5051</v>
      </c>
      <c r="C3828" s="281" t="s">
        <v>39</v>
      </c>
      <c r="D3828" s="282">
        <v>12.8</v>
      </c>
    </row>
    <row r="3829" spans="1:4" ht="15" x14ac:dyDescent="0.25">
      <c r="A3829" s="281">
        <v>89365</v>
      </c>
      <c r="B3829" s="281" t="s">
        <v>5052</v>
      </c>
      <c r="C3829" s="281" t="s">
        <v>39</v>
      </c>
      <c r="D3829" s="282">
        <v>12.33</v>
      </c>
    </row>
    <row r="3830" spans="1:4" ht="15" x14ac:dyDescent="0.25">
      <c r="A3830" s="281">
        <v>89366</v>
      </c>
      <c r="B3830" s="281" t="s">
        <v>109</v>
      </c>
      <c r="C3830" s="281" t="s">
        <v>39</v>
      </c>
      <c r="D3830" s="282">
        <v>16.559999999999999</v>
      </c>
    </row>
    <row r="3831" spans="1:4" ht="15" x14ac:dyDescent="0.25">
      <c r="A3831" s="281">
        <v>89367</v>
      </c>
      <c r="B3831" s="281" t="s">
        <v>5053</v>
      </c>
      <c r="C3831" s="281" t="s">
        <v>39</v>
      </c>
      <c r="D3831" s="282">
        <v>14.4</v>
      </c>
    </row>
    <row r="3832" spans="1:4" ht="15" x14ac:dyDescent="0.25">
      <c r="A3832" s="281">
        <v>89368</v>
      </c>
      <c r="B3832" s="281" t="s">
        <v>5054</v>
      </c>
      <c r="C3832" s="281" t="s">
        <v>39</v>
      </c>
      <c r="D3832" s="282">
        <v>15.93</v>
      </c>
    </row>
    <row r="3833" spans="1:4" ht="15" x14ac:dyDescent="0.25">
      <c r="A3833" s="281">
        <v>89369</v>
      </c>
      <c r="B3833" s="281" t="s">
        <v>5055</v>
      </c>
      <c r="C3833" s="281" t="s">
        <v>39</v>
      </c>
      <c r="D3833" s="282">
        <v>17.989999999999998</v>
      </c>
    </row>
    <row r="3834" spans="1:4" ht="15" x14ac:dyDescent="0.25">
      <c r="A3834" s="281">
        <v>89370</v>
      </c>
      <c r="B3834" s="281" t="s">
        <v>5056</v>
      </c>
      <c r="C3834" s="281" t="s">
        <v>39</v>
      </c>
      <c r="D3834" s="282">
        <v>16.22</v>
      </c>
    </row>
    <row r="3835" spans="1:4" ht="15" x14ac:dyDescent="0.25">
      <c r="A3835" s="281">
        <v>89371</v>
      </c>
      <c r="B3835" s="281" t="s">
        <v>5057</v>
      </c>
      <c r="C3835" s="281" t="s">
        <v>39</v>
      </c>
      <c r="D3835" s="282">
        <v>6.65</v>
      </c>
    </row>
    <row r="3836" spans="1:4" ht="15" x14ac:dyDescent="0.25">
      <c r="A3836" s="281">
        <v>89372</v>
      </c>
      <c r="B3836" s="281" t="s">
        <v>5058</v>
      </c>
      <c r="C3836" s="281" t="s">
        <v>39</v>
      </c>
      <c r="D3836" s="282">
        <v>15.39</v>
      </c>
    </row>
    <row r="3837" spans="1:4" ht="15" x14ac:dyDescent="0.25">
      <c r="A3837" s="281">
        <v>89373</v>
      </c>
      <c r="B3837" s="281" t="s">
        <v>483</v>
      </c>
      <c r="C3837" s="281" t="s">
        <v>39</v>
      </c>
      <c r="D3837" s="282">
        <v>7.77</v>
      </c>
    </row>
    <row r="3838" spans="1:4" ht="15" x14ac:dyDescent="0.25">
      <c r="A3838" s="281">
        <v>89374</v>
      </c>
      <c r="B3838" s="281" t="s">
        <v>5059</v>
      </c>
      <c r="C3838" s="281" t="s">
        <v>39</v>
      </c>
      <c r="D3838" s="282">
        <v>10.15</v>
      </c>
    </row>
    <row r="3839" spans="1:4" ht="15" x14ac:dyDescent="0.25">
      <c r="A3839" s="281">
        <v>89375</v>
      </c>
      <c r="B3839" s="281" t="s">
        <v>5060</v>
      </c>
      <c r="C3839" s="281" t="s">
        <v>39</v>
      </c>
      <c r="D3839" s="282">
        <v>11.86</v>
      </c>
    </row>
    <row r="3840" spans="1:4" ht="15" x14ac:dyDescent="0.25">
      <c r="A3840" s="281">
        <v>89376</v>
      </c>
      <c r="B3840" s="281" t="s">
        <v>5061</v>
      </c>
      <c r="C3840" s="281" t="s">
        <v>39</v>
      </c>
      <c r="D3840" s="282">
        <v>6.28</v>
      </c>
    </row>
    <row r="3841" spans="1:4" ht="15" x14ac:dyDescent="0.25">
      <c r="A3841" s="281">
        <v>89377</v>
      </c>
      <c r="B3841" s="281" t="s">
        <v>5062</v>
      </c>
      <c r="C3841" s="281" t="s">
        <v>39</v>
      </c>
      <c r="D3841" s="282">
        <v>10.34</v>
      </c>
    </row>
    <row r="3842" spans="1:4" ht="15" x14ac:dyDescent="0.25">
      <c r="A3842" s="281">
        <v>89378</v>
      </c>
      <c r="B3842" s="281" t="s">
        <v>5063</v>
      </c>
      <c r="C3842" s="281" t="s">
        <v>39</v>
      </c>
      <c r="D3842" s="282">
        <v>7.81</v>
      </c>
    </row>
    <row r="3843" spans="1:4" ht="15" x14ac:dyDescent="0.25">
      <c r="A3843" s="281">
        <v>89379</v>
      </c>
      <c r="B3843" s="281" t="s">
        <v>5064</v>
      </c>
      <c r="C3843" s="281" t="s">
        <v>39</v>
      </c>
      <c r="D3843" s="282">
        <v>18.04</v>
      </c>
    </row>
    <row r="3844" spans="1:4" ht="15" x14ac:dyDescent="0.25">
      <c r="A3844" s="281">
        <v>89380</v>
      </c>
      <c r="B3844" s="281" t="s">
        <v>5065</v>
      </c>
      <c r="C3844" s="281" t="s">
        <v>39</v>
      </c>
      <c r="D3844" s="282">
        <v>10.59</v>
      </c>
    </row>
    <row r="3845" spans="1:4" ht="15" x14ac:dyDescent="0.25">
      <c r="A3845" s="281">
        <v>89381</v>
      </c>
      <c r="B3845" s="281" t="s">
        <v>5066</v>
      </c>
      <c r="C3845" s="281" t="s">
        <v>39</v>
      </c>
      <c r="D3845" s="282">
        <v>12.36</v>
      </c>
    </row>
    <row r="3846" spans="1:4" ht="15" x14ac:dyDescent="0.25">
      <c r="A3846" s="281">
        <v>89382</v>
      </c>
      <c r="B3846" s="281" t="s">
        <v>5067</v>
      </c>
      <c r="C3846" s="281" t="s">
        <v>39</v>
      </c>
      <c r="D3846" s="282">
        <v>14.18</v>
      </c>
    </row>
    <row r="3847" spans="1:4" ht="15" x14ac:dyDescent="0.25">
      <c r="A3847" s="281">
        <v>89383</v>
      </c>
      <c r="B3847" s="281" t="s">
        <v>5068</v>
      </c>
      <c r="C3847" s="281" t="s">
        <v>39</v>
      </c>
      <c r="D3847" s="282">
        <v>7.32</v>
      </c>
    </row>
    <row r="3848" spans="1:4" ht="15" x14ac:dyDescent="0.25">
      <c r="A3848" s="281">
        <v>89384</v>
      </c>
      <c r="B3848" s="281" t="s">
        <v>489</v>
      </c>
      <c r="C3848" s="281" t="s">
        <v>39</v>
      </c>
      <c r="D3848" s="282">
        <v>13.02</v>
      </c>
    </row>
    <row r="3849" spans="1:4" ht="15" x14ac:dyDescent="0.25">
      <c r="A3849" s="281">
        <v>89385</v>
      </c>
      <c r="B3849" s="281" t="s">
        <v>5069</v>
      </c>
      <c r="C3849" s="281" t="s">
        <v>39</v>
      </c>
      <c r="D3849" s="282">
        <v>7.87</v>
      </c>
    </row>
    <row r="3850" spans="1:4" ht="15" x14ac:dyDescent="0.25">
      <c r="A3850" s="281">
        <v>89386</v>
      </c>
      <c r="B3850" s="281" t="s">
        <v>5070</v>
      </c>
      <c r="C3850" s="281" t="s">
        <v>39</v>
      </c>
      <c r="D3850" s="282">
        <v>10.37</v>
      </c>
    </row>
    <row r="3851" spans="1:4" ht="15" x14ac:dyDescent="0.25">
      <c r="A3851" s="281">
        <v>89387</v>
      </c>
      <c r="B3851" s="281" t="s">
        <v>5071</v>
      </c>
      <c r="C3851" s="281" t="s">
        <v>39</v>
      </c>
      <c r="D3851" s="282">
        <v>28.07</v>
      </c>
    </row>
    <row r="3852" spans="1:4" ht="15" x14ac:dyDescent="0.25">
      <c r="A3852" s="281">
        <v>89389</v>
      </c>
      <c r="B3852" s="281" t="s">
        <v>5072</v>
      </c>
      <c r="C3852" s="281" t="s">
        <v>39</v>
      </c>
      <c r="D3852" s="282">
        <v>11.83</v>
      </c>
    </row>
    <row r="3853" spans="1:4" ht="15" x14ac:dyDescent="0.25">
      <c r="A3853" s="281">
        <v>89390</v>
      </c>
      <c r="B3853" s="281" t="s">
        <v>5073</v>
      </c>
      <c r="C3853" s="281" t="s">
        <v>39</v>
      </c>
      <c r="D3853" s="282">
        <v>20.55</v>
      </c>
    </row>
    <row r="3854" spans="1:4" ht="15" x14ac:dyDescent="0.25">
      <c r="A3854" s="281">
        <v>89391</v>
      </c>
      <c r="B3854" s="281" t="s">
        <v>5074</v>
      </c>
      <c r="C3854" s="281" t="s">
        <v>39</v>
      </c>
      <c r="D3854" s="282">
        <v>9.42</v>
      </c>
    </row>
    <row r="3855" spans="1:4" ht="15" x14ac:dyDescent="0.25">
      <c r="A3855" s="281">
        <v>89392</v>
      </c>
      <c r="B3855" s="281" t="s">
        <v>5075</v>
      </c>
      <c r="C3855" s="281" t="s">
        <v>39</v>
      </c>
      <c r="D3855" s="282">
        <v>23.26</v>
      </c>
    </row>
    <row r="3856" spans="1:4" ht="15" x14ac:dyDescent="0.25">
      <c r="A3856" s="281">
        <v>89393</v>
      </c>
      <c r="B3856" s="281" t="s">
        <v>5076</v>
      </c>
      <c r="C3856" s="281" t="s">
        <v>39</v>
      </c>
      <c r="D3856" s="282">
        <v>12.55</v>
      </c>
    </row>
    <row r="3857" spans="1:4" ht="15" x14ac:dyDescent="0.25">
      <c r="A3857" s="281">
        <v>89394</v>
      </c>
      <c r="B3857" s="281" t="s">
        <v>5077</v>
      </c>
      <c r="C3857" s="281" t="s">
        <v>39</v>
      </c>
      <c r="D3857" s="282">
        <v>18.920000000000002</v>
      </c>
    </row>
    <row r="3858" spans="1:4" ht="15" x14ac:dyDescent="0.25">
      <c r="A3858" s="281">
        <v>89395</v>
      </c>
      <c r="B3858" s="281" t="s">
        <v>5078</v>
      </c>
      <c r="C3858" s="281" t="s">
        <v>39</v>
      </c>
      <c r="D3858" s="282">
        <v>14.77</v>
      </c>
    </row>
    <row r="3859" spans="1:4" ht="15" x14ac:dyDescent="0.25">
      <c r="A3859" s="281">
        <v>89396</v>
      </c>
      <c r="B3859" s="281" t="s">
        <v>5079</v>
      </c>
      <c r="C3859" s="281" t="s">
        <v>39</v>
      </c>
      <c r="D3859" s="282">
        <v>20.7</v>
      </c>
    </row>
    <row r="3860" spans="1:4" ht="15" x14ac:dyDescent="0.25">
      <c r="A3860" s="281">
        <v>89397</v>
      </c>
      <c r="B3860" s="281" t="s">
        <v>5080</v>
      </c>
      <c r="C3860" s="281" t="s">
        <v>39</v>
      </c>
      <c r="D3860" s="282">
        <v>16.07</v>
      </c>
    </row>
    <row r="3861" spans="1:4" ht="15" x14ac:dyDescent="0.25">
      <c r="A3861" s="281">
        <v>89398</v>
      </c>
      <c r="B3861" s="281" t="s">
        <v>5081</v>
      </c>
      <c r="C3861" s="281" t="s">
        <v>39</v>
      </c>
      <c r="D3861" s="282">
        <v>19.91</v>
      </c>
    </row>
    <row r="3862" spans="1:4" ht="15" x14ac:dyDescent="0.25">
      <c r="A3862" s="281">
        <v>89399</v>
      </c>
      <c r="B3862" s="281" t="s">
        <v>5082</v>
      </c>
      <c r="C3862" s="281" t="s">
        <v>39</v>
      </c>
      <c r="D3862" s="282">
        <v>24.89</v>
      </c>
    </row>
    <row r="3863" spans="1:4" ht="15" x14ac:dyDescent="0.25">
      <c r="A3863" s="281">
        <v>89400</v>
      </c>
      <c r="B3863" s="281" t="s">
        <v>496</v>
      </c>
      <c r="C3863" s="281" t="s">
        <v>39</v>
      </c>
      <c r="D3863" s="282">
        <v>21.07</v>
      </c>
    </row>
    <row r="3864" spans="1:4" ht="15" x14ac:dyDescent="0.25">
      <c r="A3864" s="281">
        <v>89404</v>
      </c>
      <c r="B3864" s="281" t="s">
        <v>5083</v>
      </c>
      <c r="C3864" s="281" t="s">
        <v>39</v>
      </c>
      <c r="D3864" s="282">
        <v>8.3000000000000007</v>
      </c>
    </row>
    <row r="3865" spans="1:4" ht="15" x14ac:dyDescent="0.25">
      <c r="A3865" s="281">
        <v>89405</v>
      </c>
      <c r="B3865" s="281" t="s">
        <v>5084</v>
      </c>
      <c r="C3865" s="281" t="s">
        <v>39</v>
      </c>
      <c r="D3865" s="282">
        <v>8.7799999999999994</v>
      </c>
    </row>
    <row r="3866" spans="1:4" ht="15" x14ac:dyDescent="0.25">
      <c r="A3866" s="281">
        <v>89406</v>
      </c>
      <c r="B3866" s="281" t="s">
        <v>5085</v>
      </c>
      <c r="C3866" s="281" t="s">
        <v>39</v>
      </c>
      <c r="D3866" s="282">
        <v>9.65</v>
      </c>
    </row>
    <row r="3867" spans="1:4" ht="15" x14ac:dyDescent="0.25">
      <c r="A3867" s="281">
        <v>89407</v>
      </c>
      <c r="B3867" s="281" t="s">
        <v>5086</v>
      </c>
      <c r="C3867" s="281" t="s">
        <v>39</v>
      </c>
      <c r="D3867" s="282">
        <v>9.7200000000000006</v>
      </c>
    </row>
    <row r="3868" spans="1:4" ht="15" x14ac:dyDescent="0.25">
      <c r="A3868" s="281">
        <v>89408</v>
      </c>
      <c r="B3868" s="281" t="s">
        <v>115</v>
      </c>
      <c r="C3868" s="281" t="s">
        <v>39</v>
      </c>
      <c r="D3868" s="282">
        <v>9.8000000000000007</v>
      </c>
    </row>
    <row r="3869" spans="1:4" ht="15" x14ac:dyDescent="0.25">
      <c r="A3869" s="281">
        <v>89409</v>
      </c>
      <c r="B3869" s="281" t="s">
        <v>5087</v>
      </c>
      <c r="C3869" s="281" t="s">
        <v>39</v>
      </c>
      <c r="D3869" s="282">
        <v>10.49</v>
      </c>
    </row>
    <row r="3870" spans="1:4" ht="15" x14ac:dyDescent="0.25">
      <c r="A3870" s="281">
        <v>89410</v>
      </c>
      <c r="B3870" s="281" t="s">
        <v>5088</v>
      </c>
      <c r="C3870" s="281" t="s">
        <v>39</v>
      </c>
      <c r="D3870" s="282">
        <v>11.81</v>
      </c>
    </row>
    <row r="3871" spans="1:4" ht="15" x14ac:dyDescent="0.25">
      <c r="A3871" s="281">
        <v>89411</v>
      </c>
      <c r="B3871" s="281" t="s">
        <v>5089</v>
      </c>
      <c r="C3871" s="281" t="s">
        <v>39</v>
      </c>
      <c r="D3871" s="282">
        <v>11.34</v>
      </c>
    </row>
    <row r="3872" spans="1:4" ht="15" x14ac:dyDescent="0.25">
      <c r="A3872" s="281">
        <v>89412</v>
      </c>
      <c r="B3872" s="281" t="s">
        <v>5090</v>
      </c>
      <c r="C3872" s="281" t="s">
        <v>39</v>
      </c>
      <c r="D3872" s="282">
        <v>10.64</v>
      </c>
    </row>
    <row r="3873" spans="1:4" ht="15" x14ac:dyDescent="0.25">
      <c r="A3873" s="281">
        <v>89413</v>
      </c>
      <c r="B3873" s="281" t="s">
        <v>5091</v>
      </c>
      <c r="C3873" s="281" t="s">
        <v>39</v>
      </c>
      <c r="D3873" s="282">
        <v>13.23</v>
      </c>
    </row>
    <row r="3874" spans="1:4" ht="15" x14ac:dyDescent="0.25">
      <c r="A3874" s="281">
        <v>89414</v>
      </c>
      <c r="B3874" s="281" t="s">
        <v>5092</v>
      </c>
      <c r="C3874" s="281" t="s">
        <v>39</v>
      </c>
      <c r="D3874" s="282">
        <v>14.76</v>
      </c>
    </row>
    <row r="3875" spans="1:4" ht="15" x14ac:dyDescent="0.25">
      <c r="A3875" s="281">
        <v>89415</v>
      </c>
      <c r="B3875" s="281" t="s">
        <v>493</v>
      </c>
      <c r="C3875" s="281" t="s">
        <v>39</v>
      </c>
      <c r="D3875" s="282">
        <v>16.82</v>
      </c>
    </row>
    <row r="3876" spans="1:4" ht="15" x14ac:dyDescent="0.25">
      <c r="A3876" s="281">
        <v>89416</v>
      </c>
      <c r="B3876" s="281" t="s">
        <v>5093</v>
      </c>
      <c r="C3876" s="281" t="s">
        <v>39</v>
      </c>
      <c r="D3876" s="282">
        <v>15.05</v>
      </c>
    </row>
    <row r="3877" spans="1:4" ht="15" x14ac:dyDescent="0.25">
      <c r="A3877" s="281">
        <v>89417</v>
      </c>
      <c r="B3877" s="281" t="s">
        <v>5094</v>
      </c>
      <c r="C3877" s="281" t="s">
        <v>39</v>
      </c>
      <c r="D3877" s="282">
        <v>6.09</v>
      </c>
    </row>
    <row r="3878" spans="1:4" ht="15" x14ac:dyDescent="0.25">
      <c r="A3878" s="281">
        <v>89418</v>
      </c>
      <c r="B3878" s="281" t="s">
        <v>5095</v>
      </c>
      <c r="C3878" s="281" t="s">
        <v>39</v>
      </c>
      <c r="D3878" s="282">
        <v>14.83</v>
      </c>
    </row>
    <row r="3879" spans="1:4" ht="15" x14ac:dyDescent="0.25">
      <c r="A3879" s="281">
        <v>89419</v>
      </c>
      <c r="B3879" s="281" t="s">
        <v>5096</v>
      </c>
      <c r="C3879" s="281" t="s">
        <v>39</v>
      </c>
      <c r="D3879" s="282">
        <v>7.16</v>
      </c>
    </row>
    <row r="3880" spans="1:4" ht="15" x14ac:dyDescent="0.25">
      <c r="A3880" s="281">
        <v>89421</v>
      </c>
      <c r="B3880" s="281" t="s">
        <v>5097</v>
      </c>
      <c r="C3880" s="281" t="s">
        <v>39</v>
      </c>
      <c r="D3880" s="282">
        <v>11.3</v>
      </c>
    </row>
    <row r="3881" spans="1:4" ht="15" x14ac:dyDescent="0.25">
      <c r="A3881" s="281">
        <v>89423</v>
      </c>
      <c r="B3881" s="281" t="s">
        <v>5098</v>
      </c>
      <c r="C3881" s="281" t="s">
        <v>39</v>
      </c>
      <c r="D3881" s="282">
        <v>9.7799999999999994</v>
      </c>
    </row>
    <row r="3882" spans="1:4" ht="15" x14ac:dyDescent="0.25">
      <c r="A3882" s="281">
        <v>89424</v>
      </c>
      <c r="B3882" s="281" t="s">
        <v>5099</v>
      </c>
      <c r="C3882" s="281" t="s">
        <v>39</v>
      </c>
      <c r="D3882" s="282">
        <v>7.15</v>
      </c>
    </row>
    <row r="3883" spans="1:4" ht="15" x14ac:dyDescent="0.25">
      <c r="A3883" s="281">
        <v>89425</v>
      </c>
      <c r="B3883" s="281" t="s">
        <v>5100</v>
      </c>
      <c r="C3883" s="281" t="s">
        <v>39</v>
      </c>
      <c r="D3883" s="282">
        <v>17.38</v>
      </c>
    </row>
    <row r="3884" spans="1:4" ht="15" x14ac:dyDescent="0.25">
      <c r="A3884" s="281">
        <v>89426</v>
      </c>
      <c r="B3884" s="281" t="s">
        <v>5101</v>
      </c>
      <c r="C3884" s="281" t="s">
        <v>39</v>
      </c>
      <c r="D3884" s="282">
        <v>9.8800000000000008</v>
      </c>
    </row>
    <row r="3885" spans="1:4" ht="15" x14ac:dyDescent="0.25">
      <c r="A3885" s="281">
        <v>89427</v>
      </c>
      <c r="B3885" s="281" t="s">
        <v>5102</v>
      </c>
      <c r="C3885" s="281" t="s">
        <v>39</v>
      </c>
      <c r="D3885" s="282">
        <v>11.75</v>
      </c>
    </row>
    <row r="3886" spans="1:4" ht="15" x14ac:dyDescent="0.25">
      <c r="A3886" s="281">
        <v>89428</v>
      </c>
      <c r="B3886" s="281" t="s">
        <v>5103</v>
      </c>
      <c r="C3886" s="281" t="s">
        <v>39</v>
      </c>
      <c r="D3886" s="282">
        <v>13.52</v>
      </c>
    </row>
    <row r="3887" spans="1:4" ht="15" x14ac:dyDescent="0.25">
      <c r="A3887" s="281">
        <v>89429</v>
      </c>
      <c r="B3887" s="281" t="s">
        <v>5104</v>
      </c>
      <c r="C3887" s="281" t="s">
        <v>39</v>
      </c>
      <c r="D3887" s="282">
        <v>6.71</v>
      </c>
    </row>
    <row r="3888" spans="1:4" ht="15" x14ac:dyDescent="0.25">
      <c r="A3888" s="281">
        <v>89430</v>
      </c>
      <c r="B3888" s="281" t="s">
        <v>5105</v>
      </c>
      <c r="C3888" s="281" t="s">
        <v>39</v>
      </c>
      <c r="D3888" s="282">
        <v>12.36</v>
      </c>
    </row>
    <row r="3889" spans="1:4" ht="15" x14ac:dyDescent="0.25">
      <c r="A3889" s="281">
        <v>89431</v>
      </c>
      <c r="B3889" s="281" t="s">
        <v>5106</v>
      </c>
      <c r="C3889" s="281" t="s">
        <v>39</v>
      </c>
      <c r="D3889" s="282">
        <v>9.6</v>
      </c>
    </row>
    <row r="3890" spans="1:4" ht="15" x14ac:dyDescent="0.25">
      <c r="A3890" s="281">
        <v>89432</v>
      </c>
      <c r="B3890" s="281" t="s">
        <v>5107</v>
      </c>
      <c r="C3890" s="281" t="s">
        <v>39</v>
      </c>
      <c r="D3890" s="282">
        <v>27.3</v>
      </c>
    </row>
    <row r="3891" spans="1:4" ht="15" x14ac:dyDescent="0.25">
      <c r="A3891" s="281">
        <v>89433</v>
      </c>
      <c r="B3891" s="281" t="s">
        <v>5108</v>
      </c>
      <c r="C3891" s="281" t="s">
        <v>39</v>
      </c>
      <c r="D3891" s="282">
        <v>13.29</v>
      </c>
    </row>
    <row r="3892" spans="1:4" ht="15" x14ac:dyDescent="0.25">
      <c r="A3892" s="281">
        <v>89434</v>
      </c>
      <c r="B3892" s="281" t="s">
        <v>5109</v>
      </c>
      <c r="C3892" s="281" t="s">
        <v>39</v>
      </c>
      <c r="D3892" s="282">
        <v>11.12</v>
      </c>
    </row>
    <row r="3893" spans="1:4" ht="15" x14ac:dyDescent="0.25">
      <c r="A3893" s="281">
        <v>89435</v>
      </c>
      <c r="B3893" s="281" t="s">
        <v>5110</v>
      </c>
      <c r="C3893" s="281" t="s">
        <v>39</v>
      </c>
      <c r="D3893" s="282">
        <v>19.78</v>
      </c>
    </row>
    <row r="3894" spans="1:4" ht="15" x14ac:dyDescent="0.25">
      <c r="A3894" s="281">
        <v>89436</v>
      </c>
      <c r="B3894" s="281" t="s">
        <v>5111</v>
      </c>
      <c r="C3894" s="281" t="s">
        <v>39</v>
      </c>
      <c r="D3894" s="282">
        <v>8.7100000000000009</v>
      </c>
    </row>
    <row r="3895" spans="1:4" ht="15" x14ac:dyDescent="0.25">
      <c r="A3895" s="281">
        <v>89437</v>
      </c>
      <c r="B3895" s="281" t="s">
        <v>5112</v>
      </c>
      <c r="C3895" s="281" t="s">
        <v>39</v>
      </c>
      <c r="D3895" s="282">
        <v>22.49</v>
      </c>
    </row>
    <row r="3896" spans="1:4" ht="15" x14ac:dyDescent="0.25">
      <c r="A3896" s="281">
        <v>89438</v>
      </c>
      <c r="B3896" s="281" t="s">
        <v>5113</v>
      </c>
      <c r="C3896" s="281" t="s">
        <v>39</v>
      </c>
      <c r="D3896" s="282">
        <v>11.41</v>
      </c>
    </row>
    <row r="3897" spans="1:4" ht="15" x14ac:dyDescent="0.25">
      <c r="A3897" s="281">
        <v>89439</v>
      </c>
      <c r="B3897" s="281" t="s">
        <v>5114</v>
      </c>
      <c r="C3897" s="281" t="s">
        <v>39</v>
      </c>
      <c r="D3897" s="282">
        <v>12.72</v>
      </c>
    </row>
    <row r="3898" spans="1:4" ht="15" x14ac:dyDescent="0.25">
      <c r="A3898" s="281">
        <v>89440</v>
      </c>
      <c r="B3898" s="281" t="s">
        <v>5115</v>
      </c>
      <c r="C3898" s="281" t="s">
        <v>39</v>
      </c>
      <c r="D3898" s="282">
        <v>13.45</v>
      </c>
    </row>
    <row r="3899" spans="1:4" ht="15" x14ac:dyDescent="0.25">
      <c r="A3899" s="281">
        <v>89442</v>
      </c>
      <c r="B3899" s="281" t="s">
        <v>5116</v>
      </c>
      <c r="C3899" s="281" t="s">
        <v>39</v>
      </c>
      <c r="D3899" s="282">
        <v>14.86</v>
      </c>
    </row>
    <row r="3900" spans="1:4" ht="15" x14ac:dyDescent="0.25">
      <c r="A3900" s="281">
        <v>89443</v>
      </c>
      <c r="B3900" s="281" t="s">
        <v>5117</v>
      </c>
      <c r="C3900" s="281" t="s">
        <v>39</v>
      </c>
      <c r="D3900" s="282">
        <v>18.350000000000001</v>
      </c>
    </row>
    <row r="3901" spans="1:4" ht="15" x14ac:dyDescent="0.25">
      <c r="A3901" s="281">
        <v>89444</v>
      </c>
      <c r="B3901" s="281" t="s">
        <v>5118</v>
      </c>
      <c r="C3901" s="281" t="s">
        <v>39</v>
      </c>
      <c r="D3901" s="282">
        <v>24.13</v>
      </c>
    </row>
    <row r="3902" spans="1:4" ht="15" x14ac:dyDescent="0.25">
      <c r="A3902" s="281">
        <v>89445</v>
      </c>
      <c r="B3902" s="281" t="s">
        <v>5119</v>
      </c>
      <c r="C3902" s="281" t="s">
        <v>39</v>
      </c>
      <c r="D3902" s="282">
        <v>19.64</v>
      </c>
    </row>
    <row r="3903" spans="1:4" ht="15" x14ac:dyDescent="0.25">
      <c r="A3903" s="281">
        <v>89481</v>
      </c>
      <c r="B3903" s="281" t="s">
        <v>5120</v>
      </c>
      <c r="C3903" s="281" t="s">
        <v>39</v>
      </c>
      <c r="D3903" s="282">
        <v>5.8</v>
      </c>
    </row>
    <row r="3904" spans="1:4" ht="15" x14ac:dyDescent="0.25">
      <c r="A3904" s="281">
        <v>89485</v>
      </c>
      <c r="B3904" s="281" t="s">
        <v>5121</v>
      </c>
      <c r="C3904" s="281" t="s">
        <v>39</v>
      </c>
      <c r="D3904" s="282">
        <v>6.49</v>
      </c>
    </row>
    <row r="3905" spans="1:4" ht="15" x14ac:dyDescent="0.25">
      <c r="A3905" s="281">
        <v>89489</v>
      </c>
      <c r="B3905" s="281" t="s">
        <v>488</v>
      </c>
      <c r="C3905" s="281" t="s">
        <v>39</v>
      </c>
      <c r="D3905" s="282">
        <v>7.81</v>
      </c>
    </row>
    <row r="3906" spans="1:4" ht="15" x14ac:dyDescent="0.25">
      <c r="A3906" s="281">
        <v>89490</v>
      </c>
      <c r="B3906" s="281" t="s">
        <v>487</v>
      </c>
      <c r="C3906" s="281" t="s">
        <v>39</v>
      </c>
      <c r="D3906" s="282">
        <v>7.34</v>
      </c>
    </row>
    <row r="3907" spans="1:4" ht="15" x14ac:dyDescent="0.25">
      <c r="A3907" s="281">
        <v>89492</v>
      </c>
      <c r="B3907" s="281" t="s">
        <v>5122</v>
      </c>
      <c r="C3907" s="281" t="s">
        <v>39</v>
      </c>
      <c r="D3907" s="282">
        <v>8.5500000000000007</v>
      </c>
    </row>
    <row r="3908" spans="1:4" ht="15" x14ac:dyDescent="0.25">
      <c r="A3908" s="281">
        <v>89493</v>
      </c>
      <c r="B3908" s="281" t="s">
        <v>5123</v>
      </c>
      <c r="C3908" s="281" t="s">
        <v>39</v>
      </c>
      <c r="D3908" s="282">
        <v>10.08</v>
      </c>
    </row>
    <row r="3909" spans="1:4" ht="15" x14ac:dyDescent="0.25">
      <c r="A3909" s="281">
        <v>89494</v>
      </c>
      <c r="B3909" s="281" t="s">
        <v>5124</v>
      </c>
      <c r="C3909" s="281" t="s">
        <v>39</v>
      </c>
      <c r="D3909" s="282">
        <v>12.14</v>
      </c>
    </row>
    <row r="3910" spans="1:4" ht="15" x14ac:dyDescent="0.25">
      <c r="A3910" s="281">
        <v>89496</v>
      </c>
      <c r="B3910" s="281" t="s">
        <v>5125</v>
      </c>
      <c r="C3910" s="281" t="s">
        <v>39</v>
      </c>
      <c r="D3910" s="282">
        <v>10.37</v>
      </c>
    </row>
    <row r="3911" spans="1:4" ht="15" x14ac:dyDescent="0.25">
      <c r="A3911" s="281">
        <v>89497</v>
      </c>
      <c r="B3911" s="281" t="s">
        <v>5126</v>
      </c>
      <c r="C3911" s="281" t="s">
        <v>39</v>
      </c>
      <c r="D3911" s="282">
        <v>13.1</v>
      </c>
    </row>
    <row r="3912" spans="1:4" ht="15" x14ac:dyDescent="0.25">
      <c r="A3912" s="281">
        <v>89498</v>
      </c>
      <c r="B3912" s="281" t="s">
        <v>5127</v>
      </c>
      <c r="C3912" s="281" t="s">
        <v>39</v>
      </c>
      <c r="D3912" s="282">
        <v>13.15</v>
      </c>
    </row>
    <row r="3913" spans="1:4" ht="15" x14ac:dyDescent="0.25">
      <c r="A3913" s="281">
        <v>89499</v>
      </c>
      <c r="B3913" s="281" t="s">
        <v>5128</v>
      </c>
      <c r="C3913" s="281" t="s">
        <v>39</v>
      </c>
      <c r="D3913" s="282">
        <v>18.54</v>
      </c>
    </row>
    <row r="3914" spans="1:4" ht="15" x14ac:dyDescent="0.25">
      <c r="A3914" s="281">
        <v>89500</v>
      </c>
      <c r="B3914" s="281" t="s">
        <v>5129</v>
      </c>
      <c r="C3914" s="281" t="s">
        <v>39</v>
      </c>
      <c r="D3914" s="282">
        <v>12.67</v>
      </c>
    </row>
    <row r="3915" spans="1:4" ht="15" x14ac:dyDescent="0.25">
      <c r="A3915" s="281">
        <v>89501</v>
      </c>
      <c r="B3915" s="281" t="s">
        <v>5130</v>
      </c>
      <c r="C3915" s="281" t="s">
        <v>39</v>
      </c>
      <c r="D3915" s="282">
        <v>14.43</v>
      </c>
    </row>
    <row r="3916" spans="1:4" ht="15" x14ac:dyDescent="0.25">
      <c r="A3916" s="281">
        <v>89502</v>
      </c>
      <c r="B3916" s="281" t="s">
        <v>5131</v>
      </c>
      <c r="C3916" s="281" t="s">
        <v>39</v>
      </c>
      <c r="D3916" s="282">
        <v>16.64</v>
      </c>
    </row>
    <row r="3917" spans="1:4" ht="15" x14ac:dyDescent="0.25">
      <c r="A3917" s="281">
        <v>89503</v>
      </c>
      <c r="B3917" s="281" t="s">
        <v>5132</v>
      </c>
      <c r="C3917" s="281" t="s">
        <v>39</v>
      </c>
      <c r="D3917" s="282">
        <v>21.58</v>
      </c>
    </row>
    <row r="3918" spans="1:4" ht="15" x14ac:dyDescent="0.25">
      <c r="A3918" s="281">
        <v>89504</v>
      </c>
      <c r="B3918" s="281" t="s">
        <v>5133</v>
      </c>
      <c r="C3918" s="281" t="s">
        <v>39</v>
      </c>
      <c r="D3918" s="282">
        <v>18.23</v>
      </c>
    </row>
    <row r="3919" spans="1:4" ht="15" x14ac:dyDescent="0.25">
      <c r="A3919" s="281">
        <v>89505</v>
      </c>
      <c r="B3919" s="281" t="s">
        <v>5134</v>
      </c>
      <c r="C3919" s="281" t="s">
        <v>39</v>
      </c>
      <c r="D3919" s="282">
        <v>37.89</v>
      </c>
    </row>
    <row r="3920" spans="1:4" ht="15" x14ac:dyDescent="0.25">
      <c r="A3920" s="281">
        <v>89506</v>
      </c>
      <c r="B3920" s="281" t="s">
        <v>5135</v>
      </c>
      <c r="C3920" s="281" t="s">
        <v>39</v>
      </c>
      <c r="D3920" s="282">
        <v>36.340000000000003</v>
      </c>
    </row>
    <row r="3921" spans="1:4" ht="15" x14ac:dyDescent="0.25">
      <c r="A3921" s="281">
        <v>89507</v>
      </c>
      <c r="B3921" s="281" t="s">
        <v>5136</v>
      </c>
      <c r="C3921" s="281" t="s">
        <v>39</v>
      </c>
      <c r="D3921" s="282">
        <v>42.46</v>
      </c>
    </row>
    <row r="3922" spans="1:4" ht="15" x14ac:dyDescent="0.25">
      <c r="A3922" s="281">
        <v>89510</v>
      </c>
      <c r="B3922" s="281" t="s">
        <v>5137</v>
      </c>
      <c r="C3922" s="281" t="s">
        <v>39</v>
      </c>
      <c r="D3922" s="282">
        <v>25.47</v>
      </c>
    </row>
    <row r="3923" spans="1:4" ht="15" x14ac:dyDescent="0.25">
      <c r="A3923" s="281">
        <v>89513</v>
      </c>
      <c r="B3923" s="281" t="s">
        <v>5138</v>
      </c>
      <c r="C3923" s="281" t="s">
        <v>39</v>
      </c>
      <c r="D3923" s="282">
        <v>91.59</v>
      </c>
    </row>
    <row r="3924" spans="1:4" ht="15" x14ac:dyDescent="0.25">
      <c r="A3924" s="281">
        <v>89514</v>
      </c>
      <c r="B3924" s="281" t="s">
        <v>5139</v>
      </c>
      <c r="C3924" s="281" t="s">
        <v>39</v>
      </c>
      <c r="D3924" s="282">
        <v>8.35</v>
      </c>
    </row>
    <row r="3925" spans="1:4" ht="15" x14ac:dyDescent="0.25">
      <c r="A3925" s="281">
        <v>89515</v>
      </c>
      <c r="B3925" s="281" t="s">
        <v>5140</v>
      </c>
      <c r="C3925" s="281" t="s">
        <v>39</v>
      </c>
      <c r="D3925" s="282">
        <v>73.680000000000007</v>
      </c>
    </row>
    <row r="3926" spans="1:4" ht="15" x14ac:dyDescent="0.25">
      <c r="A3926" s="281">
        <v>89516</v>
      </c>
      <c r="B3926" s="281" t="s">
        <v>5141</v>
      </c>
      <c r="C3926" s="281" t="s">
        <v>39</v>
      </c>
      <c r="D3926" s="282">
        <v>8.44</v>
      </c>
    </row>
    <row r="3927" spans="1:4" ht="15" x14ac:dyDescent="0.25">
      <c r="A3927" s="281">
        <v>89517</v>
      </c>
      <c r="B3927" s="281" t="s">
        <v>5142</v>
      </c>
      <c r="C3927" s="281" t="s">
        <v>39</v>
      </c>
      <c r="D3927" s="282">
        <v>62.25</v>
      </c>
    </row>
    <row r="3928" spans="1:4" ht="15" x14ac:dyDescent="0.25">
      <c r="A3928" s="281">
        <v>89518</v>
      </c>
      <c r="B3928" s="281" t="s">
        <v>5143</v>
      </c>
      <c r="C3928" s="281" t="s">
        <v>39</v>
      </c>
      <c r="D3928" s="282">
        <v>14.5</v>
      </c>
    </row>
    <row r="3929" spans="1:4" ht="15" x14ac:dyDescent="0.25">
      <c r="A3929" s="281">
        <v>89519</v>
      </c>
      <c r="B3929" s="281" t="s">
        <v>5144</v>
      </c>
      <c r="C3929" s="281" t="s">
        <v>39</v>
      </c>
      <c r="D3929" s="282">
        <v>43.24</v>
      </c>
    </row>
    <row r="3930" spans="1:4" ht="15" x14ac:dyDescent="0.25">
      <c r="A3930" s="281">
        <v>89520</v>
      </c>
      <c r="B3930" s="281" t="s">
        <v>5145</v>
      </c>
      <c r="C3930" s="281" t="s">
        <v>39</v>
      </c>
      <c r="D3930" s="282">
        <v>15.23</v>
      </c>
    </row>
    <row r="3931" spans="1:4" ht="15" x14ac:dyDescent="0.25">
      <c r="A3931" s="281">
        <v>89521</v>
      </c>
      <c r="B3931" s="281" t="s">
        <v>5146</v>
      </c>
      <c r="C3931" s="281" t="s">
        <v>39</v>
      </c>
      <c r="D3931" s="282">
        <v>108.92</v>
      </c>
    </row>
    <row r="3932" spans="1:4" ht="15" x14ac:dyDescent="0.25">
      <c r="A3932" s="281">
        <v>89522</v>
      </c>
      <c r="B3932" s="281" t="s">
        <v>5147</v>
      </c>
      <c r="C3932" s="281" t="s">
        <v>39</v>
      </c>
      <c r="D3932" s="282">
        <v>28.83</v>
      </c>
    </row>
    <row r="3933" spans="1:4" ht="15" x14ac:dyDescent="0.25">
      <c r="A3933" s="281">
        <v>89523</v>
      </c>
      <c r="B3933" s="281" t="s">
        <v>5148</v>
      </c>
      <c r="C3933" s="281" t="s">
        <v>39</v>
      </c>
      <c r="D3933" s="282">
        <v>89.74</v>
      </c>
    </row>
    <row r="3934" spans="1:4" ht="15" x14ac:dyDescent="0.25">
      <c r="A3934" s="281">
        <v>89524</v>
      </c>
      <c r="B3934" s="281" t="s">
        <v>5149</v>
      </c>
      <c r="C3934" s="281" t="s">
        <v>39</v>
      </c>
      <c r="D3934" s="282">
        <v>29.29</v>
      </c>
    </row>
    <row r="3935" spans="1:4" ht="15" x14ac:dyDescent="0.25">
      <c r="A3935" s="281">
        <v>89525</v>
      </c>
      <c r="B3935" s="281" t="s">
        <v>5150</v>
      </c>
      <c r="C3935" s="281" t="s">
        <v>39</v>
      </c>
      <c r="D3935" s="282">
        <v>77.819999999999993</v>
      </c>
    </row>
    <row r="3936" spans="1:4" ht="15" x14ac:dyDescent="0.25">
      <c r="A3936" s="281">
        <v>89526</v>
      </c>
      <c r="B3936" s="281" t="s">
        <v>5151</v>
      </c>
      <c r="C3936" s="281" t="s">
        <v>39</v>
      </c>
      <c r="D3936" s="282">
        <v>37.770000000000003</v>
      </c>
    </row>
    <row r="3937" spans="1:4" ht="15" x14ac:dyDescent="0.25">
      <c r="A3937" s="281">
        <v>89527</v>
      </c>
      <c r="B3937" s="281" t="s">
        <v>5152</v>
      </c>
      <c r="C3937" s="281" t="s">
        <v>39</v>
      </c>
      <c r="D3937" s="282">
        <v>51.8</v>
      </c>
    </row>
    <row r="3938" spans="1:4" ht="15" x14ac:dyDescent="0.25">
      <c r="A3938" s="281">
        <v>89528</v>
      </c>
      <c r="B3938" s="281" t="s">
        <v>5153</v>
      </c>
      <c r="C3938" s="281" t="s">
        <v>39</v>
      </c>
      <c r="D3938" s="282">
        <v>4.47</v>
      </c>
    </row>
    <row r="3939" spans="1:4" ht="15" x14ac:dyDescent="0.25">
      <c r="A3939" s="281">
        <v>89529</v>
      </c>
      <c r="B3939" s="281" t="s">
        <v>5154</v>
      </c>
      <c r="C3939" s="281" t="s">
        <v>39</v>
      </c>
      <c r="D3939" s="282">
        <v>35.79</v>
      </c>
    </row>
    <row r="3940" spans="1:4" ht="15" x14ac:dyDescent="0.25">
      <c r="A3940" s="281">
        <v>89530</v>
      </c>
      <c r="B3940" s="281" t="s">
        <v>490</v>
      </c>
      <c r="C3940" s="281" t="s">
        <v>39</v>
      </c>
      <c r="D3940" s="282">
        <v>14.7</v>
      </c>
    </row>
    <row r="3941" spans="1:4" ht="15" x14ac:dyDescent="0.25">
      <c r="A3941" s="281">
        <v>89531</v>
      </c>
      <c r="B3941" s="281" t="s">
        <v>5155</v>
      </c>
      <c r="C3941" s="281" t="s">
        <v>39</v>
      </c>
      <c r="D3941" s="282">
        <v>36.82</v>
      </c>
    </row>
    <row r="3942" spans="1:4" ht="15" x14ac:dyDescent="0.25">
      <c r="A3942" s="281">
        <v>89532</v>
      </c>
      <c r="B3942" s="281" t="s">
        <v>5156</v>
      </c>
      <c r="C3942" s="281" t="s">
        <v>39</v>
      </c>
      <c r="D3942" s="282">
        <v>6.97</v>
      </c>
    </row>
    <row r="3943" spans="1:4" ht="15" x14ac:dyDescent="0.25">
      <c r="A3943" s="281">
        <v>89535</v>
      </c>
      <c r="B3943" s="281" t="s">
        <v>5157</v>
      </c>
      <c r="C3943" s="281" t="s">
        <v>39</v>
      </c>
      <c r="D3943" s="282">
        <v>41.26</v>
      </c>
    </row>
    <row r="3944" spans="1:4" ht="15" x14ac:dyDescent="0.25">
      <c r="A3944" s="281">
        <v>89536</v>
      </c>
      <c r="B3944" s="281" t="s">
        <v>5158</v>
      </c>
      <c r="C3944" s="281" t="s">
        <v>39</v>
      </c>
      <c r="D3944" s="282">
        <v>10.84</v>
      </c>
    </row>
    <row r="3945" spans="1:4" ht="15" x14ac:dyDescent="0.25">
      <c r="A3945" s="281">
        <v>89540</v>
      </c>
      <c r="B3945" s="281" t="s">
        <v>5159</v>
      </c>
      <c r="C3945" s="281" t="s">
        <v>39</v>
      </c>
      <c r="D3945" s="282">
        <v>9.68</v>
      </c>
    </row>
    <row r="3946" spans="1:4" ht="15" x14ac:dyDescent="0.25">
      <c r="A3946" s="281">
        <v>89541</v>
      </c>
      <c r="B3946" s="281" t="s">
        <v>5160</v>
      </c>
      <c r="C3946" s="281" t="s">
        <v>39</v>
      </c>
      <c r="D3946" s="282">
        <v>6.48</v>
      </c>
    </row>
    <row r="3947" spans="1:4" ht="15" x14ac:dyDescent="0.25">
      <c r="A3947" s="281">
        <v>89542</v>
      </c>
      <c r="B3947" s="281" t="s">
        <v>5161</v>
      </c>
      <c r="C3947" s="281" t="s">
        <v>39</v>
      </c>
      <c r="D3947" s="282">
        <v>24.18</v>
      </c>
    </row>
    <row r="3948" spans="1:4" ht="15" x14ac:dyDescent="0.25">
      <c r="A3948" s="281">
        <v>89544</v>
      </c>
      <c r="B3948" s="281" t="s">
        <v>5162</v>
      </c>
      <c r="C3948" s="281" t="s">
        <v>39</v>
      </c>
      <c r="D3948" s="282">
        <v>8.4</v>
      </c>
    </row>
    <row r="3949" spans="1:4" ht="15" x14ac:dyDescent="0.25">
      <c r="A3949" s="281">
        <v>89545</v>
      </c>
      <c r="B3949" s="281" t="s">
        <v>5163</v>
      </c>
      <c r="C3949" s="281" t="s">
        <v>39</v>
      </c>
      <c r="D3949" s="282">
        <v>16.16</v>
      </c>
    </row>
    <row r="3950" spans="1:4" ht="15" x14ac:dyDescent="0.25">
      <c r="A3950" s="281">
        <v>89546</v>
      </c>
      <c r="B3950" s="281" t="s">
        <v>5164</v>
      </c>
      <c r="C3950" s="281" t="s">
        <v>39</v>
      </c>
      <c r="D3950" s="282">
        <v>10.67</v>
      </c>
    </row>
    <row r="3951" spans="1:4" ht="15" x14ac:dyDescent="0.25">
      <c r="A3951" s="281">
        <v>89547</v>
      </c>
      <c r="B3951" s="281" t="s">
        <v>5165</v>
      </c>
      <c r="C3951" s="281" t="s">
        <v>39</v>
      </c>
      <c r="D3951" s="282">
        <v>21.36</v>
      </c>
    </row>
    <row r="3952" spans="1:4" ht="15" x14ac:dyDescent="0.25">
      <c r="A3952" s="281">
        <v>89548</v>
      </c>
      <c r="B3952" s="281" t="s">
        <v>5166</v>
      </c>
      <c r="C3952" s="281" t="s">
        <v>39</v>
      </c>
      <c r="D3952" s="282">
        <v>21.82</v>
      </c>
    </row>
    <row r="3953" spans="1:4" ht="15" x14ac:dyDescent="0.25">
      <c r="A3953" s="281">
        <v>89549</v>
      </c>
      <c r="B3953" s="281" t="s">
        <v>124</v>
      </c>
      <c r="C3953" s="281" t="s">
        <v>39</v>
      </c>
      <c r="D3953" s="282">
        <v>17.989999999999998</v>
      </c>
    </row>
    <row r="3954" spans="1:4" ht="15" x14ac:dyDescent="0.25">
      <c r="A3954" s="281">
        <v>89550</v>
      </c>
      <c r="B3954" s="281" t="s">
        <v>5167</v>
      </c>
      <c r="C3954" s="281" t="s">
        <v>39</v>
      </c>
      <c r="D3954" s="282">
        <v>39.6</v>
      </c>
    </row>
    <row r="3955" spans="1:4" ht="15" x14ac:dyDescent="0.25">
      <c r="A3955" s="281">
        <v>89551</v>
      </c>
      <c r="B3955" s="281" t="s">
        <v>5168</v>
      </c>
      <c r="C3955" s="281" t="s">
        <v>39</v>
      </c>
      <c r="D3955" s="282">
        <v>8.2100000000000009</v>
      </c>
    </row>
    <row r="3956" spans="1:4" ht="15" x14ac:dyDescent="0.25">
      <c r="A3956" s="281">
        <v>89552</v>
      </c>
      <c r="B3956" s="281" t="s">
        <v>5169</v>
      </c>
      <c r="C3956" s="281" t="s">
        <v>39</v>
      </c>
      <c r="D3956" s="282">
        <v>16.66</v>
      </c>
    </row>
    <row r="3957" spans="1:4" ht="15" x14ac:dyDescent="0.25">
      <c r="A3957" s="281">
        <v>89553</v>
      </c>
      <c r="B3957" s="281" t="s">
        <v>5170</v>
      </c>
      <c r="C3957" s="281" t="s">
        <v>39</v>
      </c>
      <c r="D3957" s="282">
        <v>5.8</v>
      </c>
    </row>
    <row r="3958" spans="1:4" ht="15" x14ac:dyDescent="0.25">
      <c r="A3958" s="281">
        <v>89554</v>
      </c>
      <c r="B3958" s="281" t="s">
        <v>5171</v>
      </c>
      <c r="C3958" s="281" t="s">
        <v>39</v>
      </c>
      <c r="D3958" s="282">
        <v>26.98</v>
      </c>
    </row>
    <row r="3959" spans="1:4" ht="15" x14ac:dyDescent="0.25">
      <c r="A3959" s="281">
        <v>89555</v>
      </c>
      <c r="B3959" s="281" t="s">
        <v>5172</v>
      </c>
      <c r="C3959" s="281" t="s">
        <v>39</v>
      </c>
      <c r="D3959" s="282">
        <v>19.37</v>
      </c>
    </row>
    <row r="3960" spans="1:4" ht="15" x14ac:dyDescent="0.25">
      <c r="A3960" s="281">
        <v>89556</v>
      </c>
      <c r="B3960" s="281" t="s">
        <v>5173</v>
      </c>
      <c r="C3960" s="281" t="s">
        <v>39</v>
      </c>
      <c r="D3960" s="282">
        <v>38.32</v>
      </c>
    </row>
    <row r="3961" spans="1:4" ht="15" x14ac:dyDescent="0.25">
      <c r="A3961" s="281">
        <v>89557</v>
      </c>
      <c r="B3961" s="281" t="s">
        <v>682</v>
      </c>
      <c r="C3961" s="281" t="s">
        <v>39</v>
      </c>
      <c r="D3961" s="282">
        <v>30.36</v>
      </c>
    </row>
    <row r="3962" spans="1:4" ht="15" x14ac:dyDescent="0.25">
      <c r="A3962" s="281">
        <v>89558</v>
      </c>
      <c r="B3962" s="281" t="s">
        <v>5174</v>
      </c>
      <c r="C3962" s="281" t="s">
        <v>39</v>
      </c>
      <c r="D3962" s="282">
        <v>9.51</v>
      </c>
    </row>
    <row r="3963" spans="1:4" ht="15" x14ac:dyDescent="0.25">
      <c r="A3963" s="281">
        <v>89559</v>
      </c>
      <c r="B3963" s="281" t="s">
        <v>5175</v>
      </c>
      <c r="C3963" s="281" t="s">
        <v>39</v>
      </c>
      <c r="D3963" s="282">
        <v>64.599999999999994</v>
      </c>
    </row>
    <row r="3964" spans="1:4" ht="15" x14ac:dyDescent="0.25">
      <c r="A3964" s="281">
        <v>89560</v>
      </c>
      <c r="B3964" s="281" t="s">
        <v>5176</v>
      </c>
      <c r="C3964" s="281" t="s">
        <v>39</v>
      </c>
      <c r="D3964" s="282">
        <v>30.89</v>
      </c>
    </row>
    <row r="3965" spans="1:4" ht="15" x14ac:dyDescent="0.25">
      <c r="A3965" s="281">
        <v>89561</v>
      </c>
      <c r="B3965" s="281" t="s">
        <v>5177</v>
      </c>
      <c r="C3965" s="281" t="s">
        <v>39</v>
      </c>
      <c r="D3965" s="282">
        <v>14.75</v>
      </c>
    </row>
    <row r="3966" spans="1:4" ht="15" x14ac:dyDescent="0.25">
      <c r="A3966" s="281">
        <v>89562</v>
      </c>
      <c r="B3966" s="281" t="s">
        <v>5178</v>
      </c>
      <c r="C3966" s="281" t="s">
        <v>39</v>
      </c>
      <c r="D3966" s="282">
        <v>9.93</v>
      </c>
    </row>
    <row r="3967" spans="1:4" ht="15" x14ac:dyDescent="0.25">
      <c r="A3967" s="281">
        <v>89563</v>
      </c>
      <c r="B3967" s="281" t="s">
        <v>5179</v>
      </c>
      <c r="C3967" s="281" t="s">
        <v>39</v>
      </c>
      <c r="D3967" s="282">
        <v>33.28</v>
      </c>
    </row>
    <row r="3968" spans="1:4" ht="15" x14ac:dyDescent="0.25">
      <c r="A3968" s="281">
        <v>89564</v>
      </c>
      <c r="B3968" s="281" t="s">
        <v>5180</v>
      </c>
      <c r="C3968" s="281" t="s">
        <v>39</v>
      </c>
      <c r="D3968" s="282">
        <v>14.39</v>
      </c>
    </row>
    <row r="3969" spans="1:4" ht="15" x14ac:dyDescent="0.25">
      <c r="A3969" s="281">
        <v>89565</v>
      </c>
      <c r="B3969" s="281" t="s">
        <v>5181</v>
      </c>
      <c r="C3969" s="281" t="s">
        <v>39</v>
      </c>
      <c r="D3969" s="282">
        <v>54.08</v>
      </c>
    </row>
    <row r="3970" spans="1:4" ht="15" x14ac:dyDescent="0.25">
      <c r="A3970" s="281">
        <v>89566</v>
      </c>
      <c r="B3970" s="281" t="s">
        <v>5182</v>
      </c>
      <c r="C3970" s="281" t="s">
        <v>39</v>
      </c>
      <c r="D3970" s="282">
        <v>45.75</v>
      </c>
    </row>
    <row r="3971" spans="1:4" ht="15" x14ac:dyDescent="0.25">
      <c r="A3971" s="281">
        <v>89567</v>
      </c>
      <c r="B3971" s="281" t="s">
        <v>5183</v>
      </c>
      <c r="C3971" s="281" t="s">
        <v>39</v>
      </c>
      <c r="D3971" s="282">
        <v>77.650000000000006</v>
      </c>
    </row>
    <row r="3972" spans="1:4" ht="15" x14ac:dyDescent="0.25">
      <c r="A3972" s="281">
        <v>89568</v>
      </c>
      <c r="B3972" s="281" t="s">
        <v>5184</v>
      </c>
      <c r="C3972" s="281" t="s">
        <v>39</v>
      </c>
      <c r="D3972" s="282">
        <v>28.72</v>
      </c>
    </row>
    <row r="3973" spans="1:4" ht="15" x14ac:dyDescent="0.25">
      <c r="A3973" s="281">
        <v>89569</v>
      </c>
      <c r="B3973" s="281" t="s">
        <v>5185</v>
      </c>
      <c r="C3973" s="281" t="s">
        <v>39</v>
      </c>
      <c r="D3973" s="282">
        <v>90.85</v>
      </c>
    </row>
    <row r="3974" spans="1:4" ht="15" x14ac:dyDescent="0.25">
      <c r="A3974" s="281">
        <v>89570</v>
      </c>
      <c r="B3974" s="281" t="s">
        <v>5186</v>
      </c>
      <c r="C3974" s="281" t="s">
        <v>39</v>
      </c>
      <c r="D3974" s="282">
        <v>10.89</v>
      </c>
    </row>
    <row r="3975" spans="1:4" ht="15" x14ac:dyDescent="0.25">
      <c r="A3975" s="281">
        <v>89571</v>
      </c>
      <c r="B3975" s="281" t="s">
        <v>5187</v>
      </c>
      <c r="C3975" s="281" t="s">
        <v>39</v>
      </c>
      <c r="D3975" s="282">
        <v>67.16</v>
      </c>
    </row>
    <row r="3976" spans="1:4" ht="15" x14ac:dyDescent="0.25">
      <c r="A3976" s="281">
        <v>89572</v>
      </c>
      <c r="B3976" s="281" t="s">
        <v>5188</v>
      </c>
      <c r="C3976" s="281" t="s">
        <v>39</v>
      </c>
      <c r="D3976" s="282">
        <v>8.51</v>
      </c>
    </row>
    <row r="3977" spans="1:4" ht="15" x14ac:dyDescent="0.25">
      <c r="A3977" s="281">
        <v>89573</v>
      </c>
      <c r="B3977" s="281" t="s">
        <v>5189</v>
      </c>
      <c r="C3977" s="281" t="s">
        <v>39</v>
      </c>
      <c r="D3977" s="282">
        <v>73.86</v>
      </c>
    </row>
    <row r="3978" spans="1:4" ht="15" x14ac:dyDescent="0.25">
      <c r="A3978" s="281">
        <v>89574</v>
      </c>
      <c r="B3978" s="281" t="s">
        <v>5190</v>
      </c>
      <c r="C3978" s="281" t="s">
        <v>39</v>
      </c>
      <c r="D3978" s="282">
        <v>150.68</v>
      </c>
    </row>
    <row r="3979" spans="1:4" ht="15" x14ac:dyDescent="0.25">
      <c r="A3979" s="281">
        <v>89575</v>
      </c>
      <c r="B3979" s="281" t="s">
        <v>5191</v>
      </c>
      <c r="C3979" s="281" t="s">
        <v>39</v>
      </c>
      <c r="D3979" s="282">
        <v>11.3</v>
      </c>
    </row>
    <row r="3980" spans="1:4" ht="15" x14ac:dyDescent="0.25">
      <c r="A3980" s="281">
        <v>89577</v>
      </c>
      <c r="B3980" s="281" t="s">
        <v>491</v>
      </c>
      <c r="C3980" s="281" t="s">
        <v>39</v>
      </c>
      <c r="D3980" s="282">
        <v>32.799999999999997</v>
      </c>
    </row>
    <row r="3981" spans="1:4" ht="15" x14ac:dyDescent="0.25">
      <c r="A3981" s="281">
        <v>89579</v>
      </c>
      <c r="B3981" s="281" t="s">
        <v>5192</v>
      </c>
      <c r="C3981" s="281" t="s">
        <v>39</v>
      </c>
      <c r="D3981" s="282">
        <v>11.11</v>
      </c>
    </row>
    <row r="3982" spans="1:4" ht="15" x14ac:dyDescent="0.25">
      <c r="A3982" s="281">
        <v>89581</v>
      </c>
      <c r="B3982" s="281" t="s">
        <v>5193</v>
      </c>
      <c r="C3982" s="281" t="s">
        <v>39</v>
      </c>
      <c r="D3982" s="282">
        <v>33.65</v>
      </c>
    </row>
    <row r="3983" spans="1:4" ht="15" x14ac:dyDescent="0.25">
      <c r="A3983" s="281">
        <v>89582</v>
      </c>
      <c r="B3983" s="281" t="s">
        <v>5194</v>
      </c>
      <c r="C3983" s="281" t="s">
        <v>39</v>
      </c>
      <c r="D3983" s="282">
        <v>34.11</v>
      </c>
    </row>
    <row r="3984" spans="1:4" ht="15" x14ac:dyDescent="0.25">
      <c r="A3984" s="281">
        <v>89583</v>
      </c>
      <c r="B3984" s="281" t="s">
        <v>5195</v>
      </c>
      <c r="C3984" s="281" t="s">
        <v>39</v>
      </c>
      <c r="D3984" s="282">
        <v>42.59</v>
      </c>
    </row>
    <row r="3985" spans="1:4" ht="15" x14ac:dyDescent="0.25">
      <c r="A3985" s="281">
        <v>89584</v>
      </c>
      <c r="B3985" s="281" t="s">
        <v>5196</v>
      </c>
      <c r="C3985" s="281" t="s">
        <v>39</v>
      </c>
      <c r="D3985" s="282">
        <v>44.5</v>
      </c>
    </row>
    <row r="3986" spans="1:4" ht="15" x14ac:dyDescent="0.25">
      <c r="A3986" s="281">
        <v>89585</v>
      </c>
      <c r="B3986" s="281" t="s">
        <v>5197</v>
      </c>
      <c r="C3986" s="281" t="s">
        <v>39</v>
      </c>
      <c r="D3986" s="282">
        <v>45.53</v>
      </c>
    </row>
    <row r="3987" spans="1:4" ht="15" x14ac:dyDescent="0.25">
      <c r="A3987" s="281">
        <v>89587</v>
      </c>
      <c r="B3987" s="281" t="s">
        <v>5198</v>
      </c>
      <c r="C3987" s="281" t="s">
        <v>39</v>
      </c>
      <c r="D3987" s="282">
        <v>49.97</v>
      </c>
    </row>
    <row r="3988" spans="1:4" ht="15" x14ac:dyDescent="0.25">
      <c r="A3988" s="281">
        <v>89590</v>
      </c>
      <c r="B3988" s="281" t="s">
        <v>5199</v>
      </c>
      <c r="C3988" s="281" t="s">
        <v>39</v>
      </c>
      <c r="D3988" s="282">
        <v>130.37</v>
      </c>
    </row>
    <row r="3989" spans="1:4" ht="15" x14ac:dyDescent="0.25">
      <c r="A3989" s="281">
        <v>89591</v>
      </c>
      <c r="B3989" s="281" t="s">
        <v>5200</v>
      </c>
      <c r="C3989" s="281" t="s">
        <v>39</v>
      </c>
      <c r="D3989" s="282">
        <v>127.21</v>
      </c>
    </row>
    <row r="3990" spans="1:4" ht="15" x14ac:dyDescent="0.25">
      <c r="A3990" s="281">
        <v>89592</v>
      </c>
      <c r="B3990" s="281" t="s">
        <v>5201</v>
      </c>
      <c r="C3990" s="281" t="s">
        <v>39</v>
      </c>
      <c r="D3990" s="282">
        <v>155.01</v>
      </c>
    </row>
    <row r="3991" spans="1:4" ht="15" x14ac:dyDescent="0.25">
      <c r="A3991" s="281">
        <v>89593</v>
      </c>
      <c r="B3991" s="281" t="s">
        <v>484</v>
      </c>
      <c r="C3991" s="281" t="s">
        <v>39</v>
      </c>
      <c r="D3991" s="282">
        <v>22.43</v>
      </c>
    </row>
    <row r="3992" spans="1:4" ht="15" x14ac:dyDescent="0.25">
      <c r="A3992" s="281">
        <v>89594</v>
      </c>
      <c r="B3992" s="281" t="s">
        <v>5202</v>
      </c>
      <c r="C3992" s="281" t="s">
        <v>39</v>
      </c>
      <c r="D3992" s="282">
        <v>31.98</v>
      </c>
    </row>
    <row r="3993" spans="1:4" ht="15" x14ac:dyDescent="0.25">
      <c r="A3993" s="281">
        <v>89595</v>
      </c>
      <c r="B3993" s="281" t="s">
        <v>5203</v>
      </c>
      <c r="C3993" s="281" t="s">
        <v>39</v>
      </c>
      <c r="D3993" s="282">
        <v>13.54</v>
      </c>
    </row>
    <row r="3994" spans="1:4" ht="15" x14ac:dyDescent="0.25">
      <c r="A3994" s="281">
        <v>89596</v>
      </c>
      <c r="B3994" s="281" t="s">
        <v>5204</v>
      </c>
      <c r="C3994" s="281" t="s">
        <v>39</v>
      </c>
      <c r="D3994" s="282">
        <v>10.16</v>
      </c>
    </row>
    <row r="3995" spans="1:4" ht="15" x14ac:dyDescent="0.25">
      <c r="A3995" s="281">
        <v>89597</v>
      </c>
      <c r="B3995" s="281" t="s">
        <v>5205</v>
      </c>
      <c r="C3995" s="281" t="s">
        <v>39</v>
      </c>
      <c r="D3995" s="282">
        <v>20.97</v>
      </c>
    </row>
    <row r="3996" spans="1:4" ht="15" x14ac:dyDescent="0.25">
      <c r="A3996" s="281">
        <v>89598</v>
      </c>
      <c r="B3996" s="281" t="s">
        <v>5206</v>
      </c>
      <c r="C3996" s="281" t="s">
        <v>39</v>
      </c>
      <c r="D3996" s="282">
        <v>43.98</v>
      </c>
    </row>
    <row r="3997" spans="1:4" ht="15" x14ac:dyDescent="0.25">
      <c r="A3997" s="281">
        <v>89599</v>
      </c>
      <c r="B3997" s="281" t="s">
        <v>961</v>
      </c>
      <c r="C3997" s="281" t="s">
        <v>39</v>
      </c>
      <c r="D3997" s="282">
        <v>24.59</v>
      </c>
    </row>
    <row r="3998" spans="1:4" ht="15" x14ac:dyDescent="0.25">
      <c r="A3998" s="281">
        <v>89600</v>
      </c>
      <c r="B3998" s="281" t="s">
        <v>5207</v>
      </c>
      <c r="C3998" s="281" t="s">
        <v>39</v>
      </c>
      <c r="D3998" s="282">
        <v>25.04</v>
      </c>
    </row>
    <row r="3999" spans="1:4" ht="15" x14ac:dyDescent="0.25">
      <c r="A3999" s="281">
        <v>89605</v>
      </c>
      <c r="B3999" s="281" t="s">
        <v>5208</v>
      </c>
      <c r="C3999" s="281" t="s">
        <v>39</v>
      </c>
      <c r="D3999" s="282">
        <v>19.11</v>
      </c>
    </row>
    <row r="4000" spans="1:4" ht="15" x14ac:dyDescent="0.25">
      <c r="A4000" s="281">
        <v>89609</v>
      </c>
      <c r="B4000" s="281" t="s">
        <v>5209</v>
      </c>
      <c r="C4000" s="281" t="s">
        <v>39</v>
      </c>
      <c r="D4000" s="282">
        <v>72.98</v>
      </c>
    </row>
    <row r="4001" spans="1:4" ht="15" x14ac:dyDescent="0.25">
      <c r="A4001" s="281">
        <v>89610</v>
      </c>
      <c r="B4001" s="281" t="s">
        <v>5210</v>
      </c>
      <c r="C4001" s="281" t="s">
        <v>39</v>
      </c>
      <c r="D4001" s="282">
        <v>18.170000000000002</v>
      </c>
    </row>
    <row r="4002" spans="1:4" ht="15" x14ac:dyDescent="0.25">
      <c r="A4002" s="281">
        <v>89611</v>
      </c>
      <c r="B4002" s="281" t="s">
        <v>5211</v>
      </c>
      <c r="C4002" s="281" t="s">
        <v>39</v>
      </c>
      <c r="D4002" s="282">
        <v>29.32</v>
      </c>
    </row>
    <row r="4003" spans="1:4" ht="15" x14ac:dyDescent="0.25">
      <c r="A4003" s="281">
        <v>89612</v>
      </c>
      <c r="B4003" s="281" t="s">
        <v>5212</v>
      </c>
      <c r="C4003" s="281" t="s">
        <v>39</v>
      </c>
      <c r="D4003" s="282">
        <v>142.07</v>
      </c>
    </row>
    <row r="4004" spans="1:4" ht="15" x14ac:dyDescent="0.25">
      <c r="A4004" s="281">
        <v>89613</v>
      </c>
      <c r="B4004" s="281" t="s">
        <v>5213</v>
      </c>
      <c r="C4004" s="281" t="s">
        <v>39</v>
      </c>
      <c r="D4004" s="282">
        <v>27.8</v>
      </c>
    </row>
    <row r="4005" spans="1:4" ht="15" x14ac:dyDescent="0.25">
      <c r="A4005" s="281">
        <v>89614</v>
      </c>
      <c r="B4005" s="281" t="s">
        <v>5214</v>
      </c>
      <c r="C4005" s="281" t="s">
        <v>39</v>
      </c>
      <c r="D4005" s="282">
        <v>52.99</v>
      </c>
    </row>
    <row r="4006" spans="1:4" ht="15" x14ac:dyDescent="0.25">
      <c r="A4006" s="281">
        <v>89615</v>
      </c>
      <c r="B4006" s="281" t="s">
        <v>5215</v>
      </c>
      <c r="C4006" s="281" t="s">
        <v>39</v>
      </c>
      <c r="D4006" s="282">
        <v>167.64</v>
      </c>
    </row>
    <row r="4007" spans="1:4" ht="15" x14ac:dyDescent="0.25">
      <c r="A4007" s="281">
        <v>89616</v>
      </c>
      <c r="B4007" s="281" t="s">
        <v>5216</v>
      </c>
      <c r="C4007" s="281" t="s">
        <v>39</v>
      </c>
      <c r="D4007" s="282">
        <v>36.82</v>
      </c>
    </row>
    <row r="4008" spans="1:4" ht="15" x14ac:dyDescent="0.25">
      <c r="A4008" s="281">
        <v>89617</v>
      </c>
      <c r="B4008" s="281" t="s">
        <v>5217</v>
      </c>
      <c r="C4008" s="281" t="s">
        <v>39</v>
      </c>
      <c r="D4008" s="282">
        <v>8.1</v>
      </c>
    </row>
    <row r="4009" spans="1:4" ht="15" x14ac:dyDescent="0.25">
      <c r="A4009" s="281">
        <v>89620</v>
      </c>
      <c r="B4009" s="281" t="s">
        <v>5218</v>
      </c>
      <c r="C4009" s="281" t="s">
        <v>39</v>
      </c>
      <c r="D4009" s="282">
        <v>12.15</v>
      </c>
    </row>
    <row r="4010" spans="1:4" ht="15" x14ac:dyDescent="0.25">
      <c r="A4010" s="281">
        <v>89622</v>
      </c>
      <c r="B4010" s="281" t="s">
        <v>5219</v>
      </c>
      <c r="C4010" s="281" t="s">
        <v>39</v>
      </c>
      <c r="D4010" s="282">
        <v>13.86</v>
      </c>
    </row>
    <row r="4011" spans="1:4" ht="15" x14ac:dyDescent="0.25">
      <c r="A4011" s="281">
        <v>89623</v>
      </c>
      <c r="B4011" s="281" t="s">
        <v>5220</v>
      </c>
      <c r="C4011" s="281" t="s">
        <v>39</v>
      </c>
      <c r="D4011" s="282">
        <v>18.96</v>
      </c>
    </row>
    <row r="4012" spans="1:4" ht="15" x14ac:dyDescent="0.25">
      <c r="A4012" s="281">
        <v>89624</v>
      </c>
      <c r="B4012" s="281" t="s">
        <v>5221</v>
      </c>
      <c r="C4012" s="281" t="s">
        <v>39</v>
      </c>
      <c r="D4012" s="282">
        <v>17.5</v>
      </c>
    </row>
    <row r="4013" spans="1:4" ht="15" x14ac:dyDescent="0.25">
      <c r="A4013" s="281">
        <v>89625</v>
      </c>
      <c r="B4013" s="281" t="s">
        <v>5222</v>
      </c>
      <c r="C4013" s="281" t="s">
        <v>39</v>
      </c>
      <c r="D4013" s="282">
        <v>22.27</v>
      </c>
    </row>
    <row r="4014" spans="1:4" ht="15" x14ac:dyDescent="0.25">
      <c r="A4014" s="281">
        <v>89626</v>
      </c>
      <c r="B4014" s="281" t="s">
        <v>5223</v>
      </c>
      <c r="C4014" s="281" t="s">
        <v>39</v>
      </c>
      <c r="D4014" s="282">
        <v>28.31</v>
      </c>
    </row>
    <row r="4015" spans="1:4" ht="15" x14ac:dyDescent="0.25">
      <c r="A4015" s="281">
        <v>89627</v>
      </c>
      <c r="B4015" s="281" t="s">
        <v>110</v>
      </c>
      <c r="C4015" s="281" t="s">
        <v>39</v>
      </c>
      <c r="D4015" s="282">
        <v>19.420000000000002</v>
      </c>
    </row>
    <row r="4016" spans="1:4" ht="15" x14ac:dyDescent="0.25">
      <c r="A4016" s="281">
        <v>89628</v>
      </c>
      <c r="B4016" s="281" t="s">
        <v>5224</v>
      </c>
      <c r="C4016" s="281" t="s">
        <v>39</v>
      </c>
      <c r="D4016" s="282">
        <v>44.19</v>
      </c>
    </row>
    <row r="4017" spans="1:4" ht="15" x14ac:dyDescent="0.25">
      <c r="A4017" s="281">
        <v>89629</v>
      </c>
      <c r="B4017" s="281" t="s">
        <v>5225</v>
      </c>
      <c r="C4017" s="281" t="s">
        <v>39</v>
      </c>
      <c r="D4017" s="282">
        <v>72.739999999999995</v>
      </c>
    </row>
    <row r="4018" spans="1:4" ht="15" x14ac:dyDescent="0.25">
      <c r="A4018" s="281">
        <v>89630</v>
      </c>
      <c r="B4018" s="281" t="s">
        <v>5226</v>
      </c>
      <c r="C4018" s="281" t="s">
        <v>39</v>
      </c>
      <c r="D4018" s="282">
        <v>55.57</v>
      </c>
    </row>
    <row r="4019" spans="1:4" ht="15" x14ac:dyDescent="0.25">
      <c r="A4019" s="281">
        <v>89631</v>
      </c>
      <c r="B4019" s="281" t="s">
        <v>5227</v>
      </c>
      <c r="C4019" s="281" t="s">
        <v>39</v>
      </c>
      <c r="D4019" s="282">
        <v>94.67</v>
      </c>
    </row>
    <row r="4020" spans="1:4" ht="15" x14ac:dyDescent="0.25">
      <c r="A4020" s="281">
        <v>89632</v>
      </c>
      <c r="B4020" s="281" t="s">
        <v>5228</v>
      </c>
      <c r="C4020" s="281" t="s">
        <v>39</v>
      </c>
      <c r="D4020" s="282">
        <v>108.43</v>
      </c>
    </row>
    <row r="4021" spans="1:4" ht="15" x14ac:dyDescent="0.25">
      <c r="A4021" s="281">
        <v>89637</v>
      </c>
      <c r="B4021" s="281" t="s">
        <v>5229</v>
      </c>
      <c r="C4021" s="281" t="s">
        <v>39</v>
      </c>
      <c r="D4021" s="282">
        <v>11.44</v>
      </c>
    </row>
    <row r="4022" spans="1:4" ht="15" x14ac:dyDescent="0.25">
      <c r="A4022" s="281">
        <v>89638</v>
      </c>
      <c r="B4022" s="281" t="s">
        <v>5230</v>
      </c>
      <c r="C4022" s="281" t="s">
        <v>39</v>
      </c>
      <c r="D4022" s="282">
        <v>12.29</v>
      </c>
    </row>
    <row r="4023" spans="1:4" ht="15" x14ac:dyDescent="0.25">
      <c r="A4023" s="281">
        <v>89639</v>
      </c>
      <c r="B4023" s="281" t="s">
        <v>5231</v>
      </c>
      <c r="C4023" s="281" t="s">
        <v>39</v>
      </c>
      <c r="D4023" s="282">
        <v>12.89</v>
      </c>
    </row>
    <row r="4024" spans="1:4" ht="15" x14ac:dyDescent="0.25">
      <c r="A4024" s="281">
        <v>89640</v>
      </c>
      <c r="B4024" s="281" t="s">
        <v>5232</v>
      </c>
      <c r="C4024" s="281" t="s">
        <v>39</v>
      </c>
      <c r="D4024" s="282">
        <v>19.32</v>
      </c>
    </row>
    <row r="4025" spans="1:4" ht="15" x14ac:dyDescent="0.25">
      <c r="A4025" s="281">
        <v>89641</v>
      </c>
      <c r="B4025" s="281" t="s">
        <v>5233</v>
      </c>
      <c r="C4025" s="281" t="s">
        <v>39</v>
      </c>
      <c r="D4025" s="282">
        <v>14.7</v>
      </c>
    </row>
    <row r="4026" spans="1:4" ht="15" x14ac:dyDescent="0.25">
      <c r="A4026" s="281">
        <v>89642</v>
      </c>
      <c r="B4026" s="281" t="s">
        <v>5234</v>
      </c>
      <c r="C4026" s="281" t="s">
        <v>39</v>
      </c>
      <c r="D4026" s="282">
        <v>16.190000000000001</v>
      </c>
    </row>
    <row r="4027" spans="1:4" ht="15" x14ac:dyDescent="0.25">
      <c r="A4027" s="281">
        <v>89643</v>
      </c>
      <c r="B4027" s="281" t="s">
        <v>5235</v>
      </c>
      <c r="C4027" s="281" t="s">
        <v>39</v>
      </c>
      <c r="D4027" s="282">
        <v>17.38</v>
      </c>
    </row>
    <row r="4028" spans="1:4" ht="15" x14ac:dyDescent="0.25">
      <c r="A4028" s="281">
        <v>89644</v>
      </c>
      <c r="B4028" s="281" t="s">
        <v>5236</v>
      </c>
      <c r="C4028" s="281" t="s">
        <v>39</v>
      </c>
      <c r="D4028" s="282">
        <v>23.41</v>
      </c>
    </row>
    <row r="4029" spans="1:4" ht="15" x14ac:dyDescent="0.25">
      <c r="A4029" s="281">
        <v>89645</v>
      </c>
      <c r="B4029" s="281" t="s">
        <v>5237</v>
      </c>
      <c r="C4029" s="281" t="s">
        <v>39</v>
      </c>
      <c r="D4029" s="282">
        <v>32.130000000000003</v>
      </c>
    </row>
    <row r="4030" spans="1:4" ht="15" x14ac:dyDescent="0.25">
      <c r="A4030" s="281">
        <v>89646</v>
      </c>
      <c r="B4030" s="281" t="s">
        <v>5238</v>
      </c>
      <c r="C4030" s="281" t="s">
        <v>39</v>
      </c>
      <c r="D4030" s="282">
        <v>21.5</v>
      </c>
    </row>
    <row r="4031" spans="1:4" ht="15" x14ac:dyDescent="0.25">
      <c r="A4031" s="281">
        <v>89647</v>
      </c>
      <c r="B4031" s="281" t="s">
        <v>5239</v>
      </c>
      <c r="C4031" s="281" t="s">
        <v>39</v>
      </c>
      <c r="D4031" s="282">
        <v>20.89</v>
      </c>
    </row>
    <row r="4032" spans="1:4" ht="15" x14ac:dyDescent="0.25">
      <c r="A4032" s="281">
        <v>89648</v>
      </c>
      <c r="B4032" s="281" t="s">
        <v>5240</v>
      </c>
      <c r="C4032" s="281" t="s">
        <v>39</v>
      </c>
      <c r="D4032" s="282">
        <v>25.53</v>
      </c>
    </row>
    <row r="4033" spans="1:4" ht="15" x14ac:dyDescent="0.25">
      <c r="A4033" s="281">
        <v>89649</v>
      </c>
      <c r="B4033" s="281" t="s">
        <v>5241</v>
      </c>
      <c r="C4033" s="281" t="s">
        <v>39</v>
      </c>
      <c r="D4033" s="282">
        <v>30.96</v>
      </c>
    </row>
    <row r="4034" spans="1:4" ht="15" x14ac:dyDescent="0.25">
      <c r="A4034" s="281">
        <v>89650</v>
      </c>
      <c r="B4034" s="281" t="s">
        <v>5242</v>
      </c>
      <c r="C4034" s="281" t="s">
        <v>39</v>
      </c>
      <c r="D4034" s="282">
        <v>29.44</v>
      </c>
    </row>
    <row r="4035" spans="1:4" ht="15" x14ac:dyDescent="0.25">
      <c r="A4035" s="281">
        <v>89651</v>
      </c>
      <c r="B4035" s="281" t="s">
        <v>5243</v>
      </c>
      <c r="C4035" s="281" t="s">
        <v>39</v>
      </c>
      <c r="D4035" s="282">
        <v>7.66</v>
      </c>
    </row>
    <row r="4036" spans="1:4" ht="15" x14ac:dyDescent="0.25">
      <c r="A4036" s="281">
        <v>89652</v>
      </c>
      <c r="B4036" s="281" t="s">
        <v>5244</v>
      </c>
      <c r="C4036" s="281" t="s">
        <v>39</v>
      </c>
      <c r="D4036" s="282">
        <v>12.39</v>
      </c>
    </row>
    <row r="4037" spans="1:4" ht="15" x14ac:dyDescent="0.25">
      <c r="A4037" s="281">
        <v>89653</v>
      </c>
      <c r="B4037" s="281" t="s">
        <v>5245</v>
      </c>
      <c r="C4037" s="281" t="s">
        <v>39</v>
      </c>
      <c r="D4037" s="282">
        <v>17.18</v>
      </c>
    </row>
    <row r="4038" spans="1:4" ht="15" x14ac:dyDescent="0.25">
      <c r="A4038" s="281">
        <v>89654</v>
      </c>
      <c r="B4038" s="281" t="s">
        <v>5246</v>
      </c>
      <c r="C4038" s="281" t="s">
        <v>39</v>
      </c>
      <c r="D4038" s="282">
        <v>19.739999999999998</v>
      </c>
    </row>
    <row r="4039" spans="1:4" ht="15" x14ac:dyDescent="0.25">
      <c r="A4039" s="281">
        <v>89655</v>
      </c>
      <c r="B4039" s="281" t="s">
        <v>5247</v>
      </c>
      <c r="C4039" s="281" t="s">
        <v>39</v>
      </c>
      <c r="D4039" s="282">
        <v>23.34</v>
      </c>
    </row>
    <row r="4040" spans="1:4" ht="15" x14ac:dyDescent="0.25">
      <c r="A4040" s="281">
        <v>89656</v>
      </c>
      <c r="B4040" s="281" t="s">
        <v>5248</v>
      </c>
      <c r="C4040" s="281" t="s">
        <v>39</v>
      </c>
      <c r="D4040" s="282">
        <v>21.81</v>
      </c>
    </row>
    <row r="4041" spans="1:4" ht="15" x14ac:dyDescent="0.25">
      <c r="A4041" s="281">
        <v>89657</v>
      </c>
      <c r="B4041" s="281" t="s">
        <v>5249</v>
      </c>
      <c r="C4041" s="281" t="s">
        <v>39</v>
      </c>
      <c r="D4041" s="282">
        <v>13.9</v>
      </c>
    </row>
    <row r="4042" spans="1:4" ht="15" x14ac:dyDescent="0.25">
      <c r="A4042" s="281">
        <v>89658</v>
      </c>
      <c r="B4042" s="281" t="s">
        <v>5250</v>
      </c>
      <c r="C4042" s="281" t="s">
        <v>39</v>
      </c>
      <c r="D4042" s="282">
        <v>10.1</v>
      </c>
    </row>
    <row r="4043" spans="1:4" ht="15" x14ac:dyDescent="0.25">
      <c r="A4043" s="281">
        <v>89659</v>
      </c>
      <c r="B4043" s="281" t="s">
        <v>5251</v>
      </c>
      <c r="C4043" s="281" t="s">
        <v>39</v>
      </c>
      <c r="D4043" s="282">
        <v>17.23</v>
      </c>
    </row>
    <row r="4044" spans="1:4" ht="15" x14ac:dyDescent="0.25">
      <c r="A4044" s="281">
        <v>89660</v>
      </c>
      <c r="B4044" s="281" t="s">
        <v>5252</v>
      </c>
      <c r="C4044" s="281" t="s">
        <v>39</v>
      </c>
      <c r="D4044" s="282">
        <v>10.31</v>
      </c>
    </row>
    <row r="4045" spans="1:4" ht="15" x14ac:dyDescent="0.25">
      <c r="A4045" s="281">
        <v>89661</v>
      </c>
      <c r="B4045" s="281" t="s">
        <v>5253</v>
      </c>
      <c r="C4045" s="281" t="s">
        <v>39</v>
      </c>
      <c r="D4045" s="282">
        <v>23.09</v>
      </c>
    </row>
    <row r="4046" spans="1:4" ht="15" x14ac:dyDescent="0.25">
      <c r="A4046" s="281">
        <v>89662</v>
      </c>
      <c r="B4046" s="281" t="s">
        <v>5254</v>
      </c>
      <c r="C4046" s="281" t="s">
        <v>39</v>
      </c>
      <c r="D4046" s="282">
        <v>30.02</v>
      </c>
    </row>
    <row r="4047" spans="1:4" ht="15" x14ac:dyDescent="0.25">
      <c r="A4047" s="281">
        <v>89663</v>
      </c>
      <c r="B4047" s="281" t="s">
        <v>5255</v>
      </c>
      <c r="C4047" s="281" t="s">
        <v>39</v>
      </c>
      <c r="D4047" s="282">
        <v>29.12</v>
      </c>
    </row>
    <row r="4048" spans="1:4" ht="15" x14ac:dyDescent="0.25">
      <c r="A4048" s="281">
        <v>89664</v>
      </c>
      <c r="B4048" s="281" t="s">
        <v>5256</v>
      </c>
      <c r="C4048" s="281" t="s">
        <v>39</v>
      </c>
      <c r="D4048" s="282">
        <v>17.170000000000002</v>
      </c>
    </row>
    <row r="4049" spans="1:4" ht="15" x14ac:dyDescent="0.25">
      <c r="A4049" s="281">
        <v>89666</v>
      </c>
      <c r="B4049" s="281" t="s">
        <v>5257</v>
      </c>
      <c r="C4049" s="281" t="s">
        <v>39</v>
      </c>
      <c r="D4049" s="282">
        <v>7.98</v>
      </c>
    </row>
    <row r="4050" spans="1:4" ht="15" x14ac:dyDescent="0.25">
      <c r="A4050" s="281">
        <v>89667</v>
      </c>
      <c r="B4050" s="281" t="s">
        <v>5258</v>
      </c>
      <c r="C4050" s="281" t="s">
        <v>39</v>
      </c>
      <c r="D4050" s="282">
        <v>42.82</v>
      </c>
    </row>
    <row r="4051" spans="1:4" ht="15" x14ac:dyDescent="0.25">
      <c r="A4051" s="281">
        <v>89668</v>
      </c>
      <c r="B4051" s="281" t="s">
        <v>5259</v>
      </c>
      <c r="C4051" s="281" t="s">
        <v>39</v>
      </c>
      <c r="D4051" s="282">
        <v>28.4</v>
      </c>
    </row>
    <row r="4052" spans="1:4" ht="15" x14ac:dyDescent="0.25">
      <c r="A4052" s="281">
        <v>89669</v>
      </c>
      <c r="B4052" s="281" t="s">
        <v>5260</v>
      </c>
      <c r="C4052" s="281" t="s">
        <v>39</v>
      </c>
      <c r="D4052" s="282">
        <v>32.840000000000003</v>
      </c>
    </row>
    <row r="4053" spans="1:4" ht="15" x14ac:dyDescent="0.25">
      <c r="A4053" s="281">
        <v>89670</v>
      </c>
      <c r="B4053" s="281" t="s">
        <v>5261</v>
      </c>
      <c r="C4053" s="281" t="s">
        <v>39</v>
      </c>
      <c r="D4053" s="282">
        <v>14.59</v>
      </c>
    </row>
    <row r="4054" spans="1:4" ht="15" x14ac:dyDescent="0.25">
      <c r="A4054" s="281">
        <v>89671</v>
      </c>
      <c r="B4054" s="281" t="s">
        <v>5262</v>
      </c>
      <c r="C4054" s="281" t="s">
        <v>39</v>
      </c>
      <c r="D4054" s="282">
        <v>44.14</v>
      </c>
    </row>
    <row r="4055" spans="1:4" ht="15" x14ac:dyDescent="0.25">
      <c r="A4055" s="281">
        <v>89672</v>
      </c>
      <c r="B4055" s="281" t="s">
        <v>5263</v>
      </c>
      <c r="C4055" s="281" t="s">
        <v>39</v>
      </c>
      <c r="D4055" s="282">
        <v>23.47</v>
      </c>
    </row>
    <row r="4056" spans="1:4" ht="15" x14ac:dyDescent="0.25">
      <c r="A4056" s="281">
        <v>89673</v>
      </c>
      <c r="B4056" s="281" t="s">
        <v>5264</v>
      </c>
      <c r="C4056" s="281" t="s">
        <v>39</v>
      </c>
      <c r="D4056" s="282">
        <v>34.880000000000003</v>
      </c>
    </row>
    <row r="4057" spans="1:4" ht="15" x14ac:dyDescent="0.25">
      <c r="A4057" s="281">
        <v>89674</v>
      </c>
      <c r="B4057" s="281" t="s">
        <v>5265</v>
      </c>
      <c r="C4057" s="281" t="s">
        <v>39</v>
      </c>
      <c r="D4057" s="282">
        <v>29.89</v>
      </c>
    </row>
    <row r="4058" spans="1:4" ht="15" x14ac:dyDescent="0.25">
      <c r="A4058" s="281">
        <v>89675</v>
      </c>
      <c r="B4058" s="281" t="s">
        <v>5266</v>
      </c>
      <c r="C4058" s="281" t="s">
        <v>39</v>
      </c>
      <c r="D4058" s="282">
        <v>70.42</v>
      </c>
    </row>
    <row r="4059" spans="1:4" ht="15" x14ac:dyDescent="0.25">
      <c r="A4059" s="281">
        <v>89676</v>
      </c>
      <c r="B4059" s="281" t="s">
        <v>5267</v>
      </c>
      <c r="C4059" s="281" t="s">
        <v>39</v>
      </c>
      <c r="D4059" s="282">
        <v>35.67</v>
      </c>
    </row>
    <row r="4060" spans="1:4" ht="15" x14ac:dyDescent="0.25">
      <c r="A4060" s="281">
        <v>89677</v>
      </c>
      <c r="B4060" s="281" t="s">
        <v>5268</v>
      </c>
      <c r="C4060" s="281" t="s">
        <v>39</v>
      </c>
      <c r="D4060" s="282">
        <v>75.540000000000006</v>
      </c>
    </row>
    <row r="4061" spans="1:4" ht="15" x14ac:dyDescent="0.25">
      <c r="A4061" s="281">
        <v>89678</v>
      </c>
      <c r="B4061" s="281" t="s">
        <v>5269</v>
      </c>
      <c r="C4061" s="281" t="s">
        <v>39</v>
      </c>
      <c r="D4061" s="282">
        <v>12.54</v>
      </c>
    </row>
    <row r="4062" spans="1:4" ht="15" x14ac:dyDescent="0.25">
      <c r="A4062" s="281">
        <v>89679</v>
      </c>
      <c r="B4062" s="281" t="s">
        <v>5270</v>
      </c>
      <c r="C4062" s="281" t="s">
        <v>39</v>
      </c>
      <c r="D4062" s="282">
        <v>118.61</v>
      </c>
    </row>
    <row r="4063" spans="1:4" ht="15" x14ac:dyDescent="0.25">
      <c r="A4063" s="281">
        <v>89680</v>
      </c>
      <c r="B4063" s="281" t="s">
        <v>5271</v>
      </c>
      <c r="C4063" s="281" t="s">
        <v>39</v>
      </c>
      <c r="D4063" s="282">
        <v>22.62</v>
      </c>
    </row>
    <row r="4064" spans="1:4" ht="15" x14ac:dyDescent="0.25">
      <c r="A4064" s="281">
        <v>89681</v>
      </c>
      <c r="B4064" s="281" t="s">
        <v>5272</v>
      </c>
      <c r="C4064" s="281" t="s">
        <v>39</v>
      </c>
      <c r="D4064" s="282">
        <v>87.01</v>
      </c>
    </row>
    <row r="4065" spans="1:4" ht="15" x14ac:dyDescent="0.25">
      <c r="A4065" s="281">
        <v>89682</v>
      </c>
      <c r="B4065" s="281" t="s">
        <v>5273</v>
      </c>
      <c r="C4065" s="281" t="s">
        <v>39</v>
      </c>
      <c r="D4065" s="282">
        <v>31</v>
      </c>
    </row>
    <row r="4066" spans="1:4" ht="15" x14ac:dyDescent="0.25">
      <c r="A4066" s="281">
        <v>89683</v>
      </c>
      <c r="B4066" s="281" t="s">
        <v>5274</v>
      </c>
      <c r="C4066" s="281" t="s">
        <v>39</v>
      </c>
      <c r="D4066" s="282">
        <v>274.52</v>
      </c>
    </row>
    <row r="4067" spans="1:4" ht="15" x14ac:dyDescent="0.25">
      <c r="A4067" s="281">
        <v>89684</v>
      </c>
      <c r="B4067" s="281" t="s">
        <v>5275</v>
      </c>
      <c r="C4067" s="281" t="s">
        <v>39</v>
      </c>
      <c r="D4067" s="282">
        <v>42.99</v>
      </c>
    </row>
    <row r="4068" spans="1:4" ht="15" x14ac:dyDescent="0.25">
      <c r="A4068" s="281">
        <v>89685</v>
      </c>
      <c r="B4068" s="281" t="s">
        <v>5276</v>
      </c>
      <c r="C4068" s="281" t="s">
        <v>39</v>
      </c>
      <c r="D4068" s="282">
        <v>60.5</v>
      </c>
    </row>
    <row r="4069" spans="1:4" ht="15" x14ac:dyDescent="0.25">
      <c r="A4069" s="281">
        <v>89686</v>
      </c>
      <c r="B4069" s="281" t="s">
        <v>5277</v>
      </c>
      <c r="C4069" s="281" t="s">
        <v>39</v>
      </c>
      <c r="D4069" s="282">
        <v>53.98</v>
      </c>
    </row>
    <row r="4070" spans="1:4" ht="15" x14ac:dyDescent="0.25">
      <c r="A4070" s="281">
        <v>89687</v>
      </c>
      <c r="B4070" s="281" t="s">
        <v>5278</v>
      </c>
      <c r="C4070" s="281" t="s">
        <v>39</v>
      </c>
      <c r="D4070" s="282">
        <v>52.17</v>
      </c>
    </row>
    <row r="4071" spans="1:4" ht="15" x14ac:dyDescent="0.25">
      <c r="A4071" s="281">
        <v>89689</v>
      </c>
      <c r="B4071" s="281" t="s">
        <v>5279</v>
      </c>
      <c r="C4071" s="281" t="s">
        <v>39</v>
      </c>
      <c r="D4071" s="282">
        <v>36.53</v>
      </c>
    </row>
    <row r="4072" spans="1:4" ht="15" x14ac:dyDescent="0.25">
      <c r="A4072" s="281">
        <v>89690</v>
      </c>
      <c r="B4072" s="281" t="s">
        <v>5280</v>
      </c>
      <c r="C4072" s="281" t="s">
        <v>39</v>
      </c>
      <c r="D4072" s="282">
        <v>89.27</v>
      </c>
    </row>
    <row r="4073" spans="1:4" ht="15" x14ac:dyDescent="0.25">
      <c r="A4073" s="281">
        <v>89691</v>
      </c>
      <c r="B4073" s="281" t="s">
        <v>5281</v>
      </c>
      <c r="C4073" s="281" t="s">
        <v>39</v>
      </c>
      <c r="D4073" s="282">
        <v>14.78</v>
      </c>
    </row>
    <row r="4074" spans="1:4" ht="15" x14ac:dyDescent="0.25">
      <c r="A4074" s="281">
        <v>89692</v>
      </c>
      <c r="B4074" s="281" t="s">
        <v>5282</v>
      </c>
      <c r="C4074" s="281" t="s">
        <v>39</v>
      </c>
      <c r="D4074" s="282">
        <v>100.75</v>
      </c>
    </row>
    <row r="4075" spans="1:4" ht="15" x14ac:dyDescent="0.25">
      <c r="A4075" s="281">
        <v>89693</v>
      </c>
      <c r="B4075" s="281" t="s">
        <v>5283</v>
      </c>
      <c r="C4075" s="281" t="s">
        <v>39</v>
      </c>
      <c r="D4075" s="282">
        <v>78.78</v>
      </c>
    </row>
    <row r="4076" spans="1:4" ht="15" x14ac:dyDescent="0.25">
      <c r="A4076" s="281">
        <v>89694</v>
      </c>
      <c r="B4076" s="281" t="s">
        <v>5284</v>
      </c>
      <c r="C4076" s="281" t="s">
        <v>39</v>
      </c>
      <c r="D4076" s="282">
        <v>20.85</v>
      </c>
    </row>
    <row r="4077" spans="1:4" ht="15" x14ac:dyDescent="0.25">
      <c r="A4077" s="281">
        <v>89695</v>
      </c>
      <c r="B4077" s="281" t="s">
        <v>5285</v>
      </c>
      <c r="C4077" s="281" t="s">
        <v>39</v>
      </c>
      <c r="D4077" s="282">
        <v>18.05</v>
      </c>
    </row>
    <row r="4078" spans="1:4" ht="15" x14ac:dyDescent="0.25">
      <c r="A4078" s="281">
        <v>89696</v>
      </c>
      <c r="B4078" s="281" t="s">
        <v>5286</v>
      </c>
      <c r="C4078" s="281" t="s">
        <v>39</v>
      </c>
      <c r="D4078" s="282">
        <v>83.76</v>
      </c>
    </row>
    <row r="4079" spans="1:4" ht="15" x14ac:dyDescent="0.25">
      <c r="A4079" s="281">
        <v>89697</v>
      </c>
      <c r="B4079" s="281" t="s">
        <v>5287</v>
      </c>
      <c r="C4079" s="281" t="s">
        <v>39</v>
      </c>
      <c r="D4079" s="282">
        <v>19.149999999999999</v>
      </c>
    </row>
    <row r="4080" spans="1:4" ht="15" x14ac:dyDescent="0.25">
      <c r="A4080" s="281">
        <v>89698</v>
      </c>
      <c r="B4080" s="281" t="s">
        <v>5288</v>
      </c>
      <c r="C4080" s="281" t="s">
        <v>39</v>
      </c>
      <c r="D4080" s="282">
        <v>258.54000000000002</v>
      </c>
    </row>
    <row r="4081" spans="1:4" ht="15" x14ac:dyDescent="0.25">
      <c r="A4081" s="281">
        <v>89699</v>
      </c>
      <c r="B4081" s="281" t="s">
        <v>5289</v>
      </c>
      <c r="C4081" s="281" t="s">
        <v>39</v>
      </c>
      <c r="D4081" s="282">
        <v>195.87</v>
      </c>
    </row>
    <row r="4082" spans="1:4" ht="15" x14ac:dyDescent="0.25">
      <c r="A4082" s="281">
        <v>89700</v>
      </c>
      <c r="B4082" s="281" t="s">
        <v>5290</v>
      </c>
      <c r="C4082" s="281" t="s">
        <v>39</v>
      </c>
      <c r="D4082" s="282">
        <v>23.8</v>
      </c>
    </row>
    <row r="4083" spans="1:4" ht="15" x14ac:dyDescent="0.25">
      <c r="A4083" s="281">
        <v>89701</v>
      </c>
      <c r="B4083" s="281" t="s">
        <v>5291</v>
      </c>
      <c r="C4083" s="281" t="s">
        <v>39</v>
      </c>
      <c r="D4083" s="282">
        <v>191.14</v>
      </c>
    </row>
    <row r="4084" spans="1:4" ht="15" x14ac:dyDescent="0.25">
      <c r="A4084" s="281">
        <v>89702</v>
      </c>
      <c r="B4084" s="281" t="s">
        <v>5292</v>
      </c>
      <c r="C4084" s="281" t="s">
        <v>39</v>
      </c>
      <c r="D4084" s="282">
        <v>23.13</v>
      </c>
    </row>
    <row r="4085" spans="1:4" ht="15" x14ac:dyDescent="0.25">
      <c r="A4085" s="281">
        <v>89703</v>
      </c>
      <c r="B4085" s="281" t="s">
        <v>5293</v>
      </c>
      <c r="C4085" s="281" t="s">
        <v>39</v>
      </c>
      <c r="D4085" s="282">
        <v>46.99</v>
      </c>
    </row>
    <row r="4086" spans="1:4" ht="15" x14ac:dyDescent="0.25">
      <c r="A4086" s="281">
        <v>89704</v>
      </c>
      <c r="B4086" s="281" t="s">
        <v>5294</v>
      </c>
      <c r="C4086" s="281" t="s">
        <v>39</v>
      </c>
      <c r="D4086" s="282">
        <v>148.36000000000001</v>
      </c>
    </row>
    <row r="4087" spans="1:4" ht="15" x14ac:dyDescent="0.25">
      <c r="A4087" s="281">
        <v>89705</v>
      </c>
      <c r="B4087" s="281" t="s">
        <v>5295</v>
      </c>
      <c r="C4087" s="281" t="s">
        <v>39</v>
      </c>
      <c r="D4087" s="282">
        <v>26.86</v>
      </c>
    </row>
    <row r="4088" spans="1:4" ht="15" x14ac:dyDescent="0.25">
      <c r="A4088" s="281">
        <v>89706</v>
      </c>
      <c r="B4088" s="281" t="s">
        <v>5296</v>
      </c>
      <c r="C4088" s="281" t="s">
        <v>39</v>
      </c>
      <c r="D4088" s="282">
        <v>56</v>
      </c>
    </row>
    <row r="4089" spans="1:4" ht="15" x14ac:dyDescent="0.25">
      <c r="A4089" s="281">
        <v>89718</v>
      </c>
      <c r="B4089" s="281" t="s">
        <v>5297</v>
      </c>
      <c r="C4089" s="281" t="s">
        <v>44</v>
      </c>
      <c r="D4089" s="282">
        <v>53.81</v>
      </c>
    </row>
    <row r="4090" spans="1:4" ht="15" x14ac:dyDescent="0.25">
      <c r="A4090" s="281">
        <v>89719</v>
      </c>
      <c r="B4090" s="281" t="s">
        <v>5298</v>
      </c>
      <c r="C4090" s="281" t="s">
        <v>39</v>
      </c>
      <c r="D4090" s="282">
        <v>13.8</v>
      </c>
    </row>
    <row r="4091" spans="1:4" ht="15" x14ac:dyDescent="0.25">
      <c r="A4091" s="281">
        <v>89720</v>
      </c>
      <c r="B4091" s="281" t="s">
        <v>5299</v>
      </c>
      <c r="C4091" s="281" t="s">
        <v>39</v>
      </c>
      <c r="D4091" s="282">
        <v>15.29</v>
      </c>
    </row>
    <row r="4092" spans="1:4" ht="15" x14ac:dyDescent="0.25">
      <c r="A4092" s="281">
        <v>89721</v>
      </c>
      <c r="B4092" s="281" t="s">
        <v>5300</v>
      </c>
      <c r="C4092" s="281" t="s">
        <v>39</v>
      </c>
      <c r="D4092" s="282">
        <v>16.48</v>
      </c>
    </row>
    <row r="4093" spans="1:4" ht="15" x14ac:dyDescent="0.25">
      <c r="A4093" s="281">
        <v>89723</v>
      </c>
      <c r="B4093" s="281" t="s">
        <v>5301</v>
      </c>
      <c r="C4093" s="281" t="s">
        <v>39</v>
      </c>
      <c r="D4093" s="282">
        <v>20.45</v>
      </c>
    </row>
    <row r="4094" spans="1:4" ht="15" x14ac:dyDescent="0.25">
      <c r="A4094" s="281">
        <v>89724</v>
      </c>
      <c r="B4094" s="281" t="s">
        <v>122</v>
      </c>
      <c r="C4094" s="281" t="s">
        <v>39</v>
      </c>
      <c r="D4094" s="282">
        <v>11.28</v>
      </c>
    </row>
    <row r="4095" spans="1:4" ht="15" x14ac:dyDescent="0.25">
      <c r="A4095" s="281">
        <v>89725</v>
      </c>
      <c r="B4095" s="281" t="s">
        <v>5302</v>
      </c>
      <c r="C4095" s="281" t="s">
        <v>39</v>
      </c>
      <c r="D4095" s="282">
        <v>19.84</v>
      </c>
    </row>
    <row r="4096" spans="1:4" ht="15" x14ac:dyDescent="0.25">
      <c r="A4096" s="281">
        <v>89726</v>
      </c>
      <c r="B4096" s="281" t="s">
        <v>121</v>
      </c>
      <c r="C4096" s="281" t="s">
        <v>39</v>
      </c>
      <c r="D4096" s="282">
        <v>11.51</v>
      </c>
    </row>
    <row r="4097" spans="1:4" ht="15" x14ac:dyDescent="0.25">
      <c r="A4097" s="281">
        <v>89727</v>
      </c>
      <c r="B4097" s="281" t="s">
        <v>5303</v>
      </c>
      <c r="C4097" s="281" t="s">
        <v>39</v>
      </c>
      <c r="D4097" s="282">
        <v>24.48</v>
      </c>
    </row>
    <row r="4098" spans="1:4" ht="15" x14ac:dyDescent="0.25">
      <c r="A4098" s="281">
        <v>89728</v>
      </c>
      <c r="B4098" s="281" t="s">
        <v>120</v>
      </c>
      <c r="C4098" s="281" t="s">
        <v>39</v>
      </c>
      <c r="D4098" s="282">
        <v>14.22</v>
      </c>
    </row>
    <row r="4099" spans="1:4" ht="15" x14ac:dyDescent="0.25">
      <c r="A4099" s="281">
        <v>89729</v>
      </c>
      <c r="B4099" s="281" t="s">
        <v>5304</v>
      </c>
      <c r="C4099" s="281" t="s">
        <v>39</v>
      </c>
      <c r="D4099" s="282">
        <v>29.71</v>
      </c>
    </row>
    <row r="4100" spans="1:4" ht="15" x14ac:dyDescent="0.25">
      <c r="A4100" s="281">
        <v>89730</v>
      </c>
      <c r="B4100" s="281" t="s">
        <v>5305</v>
      </c>
      <c r="C4100" s="281" t="s">
        <v>39</v>
      </c>
      <c r="D4100" s="282">
        <v>16.13</v>
      </c>
    </row>
    <row r="4101" spans="1:4" ht="15" x14ac:dyDescent="0.25">
      <c r="A4101" s="281">
        <v>89731</v>
      </c>
      <c r="B4101" s="281" t="s">
        <v>125</v>
      </c>
      <c r="C4101" s="281" t="s">
        <v>39</v>
      </c>
      <c r="D4101" s="282">
        <v>15.35</v>
      </c>
    </row>
    <row r="4102" spans="1:4" ht="15" x14ac:dyDescent="0.25">
      <c r="A4102" s="281">
        <v>89732</v>
      </c>
      <c r="B4102" s="281" t="s">
        <v>504</v>
      </c>
      <c r="C4102" s="281" t="s">
        <v>39</v>
      </c>
      <c r="D4102" s="282">
        <v>16.079999999999998</v>
      </c>
    </row>
    <row r="4103" spans="1:4" ht="15" x14ac:dyDescent="0.25">
      <c r="A4103" s="281">
        <v>89733</v>
      </c>
      <c r="B4103" s="281" t="s">
        <v>5306</v>
      </c>
      <c r="C4103" s="281" t="s">
        <v>39</v>
      </c>
      <c r="D4103" s="282">
        <v>23.86</v>
      </c>
    </row>
    <row r="4104" spans="1:4" ht="15" x14ac:dyDescent="0.25">
      <c r="A4104" s="281">
        <v>89734</v>
      </c>
      <c r="B4104" s="281" t="s">
        <v>5307</v>
      </c>
      <c r="C4104" s="281" t="s">
        <v>39</v>
      </c>
      <c r="D4104" s="282">
        <v>28.19</v>
      </c>
    </row>
    <row r="4105" spans="1:4" ht="15" x14ac:dyDescent="0.25">
      <c r="A4105" s="281">
        <v>89735</v>
      </c>
      <c r="B4105" s="281" t="s">
        <v>5308</v>
      </c>
      <c r="C4105" s="281" t="s">
        <v>39</v>
      </c>
      <c r="D4105" s="282">
        <v>26.06</v>
      </c>
    </row>
    <row r="4106" spans="1:4" ht="15" x14ac:dyDescent="0.25">
      <c r="A4106" s="281">
        <v>89736</v>
      </c>
      <c r="B4106" s="281" t="s">
        <v>5309</v>
      </c>
      <c r="C4106" s="281" t="s">
        <v>39</v>
      </c>
      <c r="D4106" s="282">
        <v>9.5</v>
      </c>
    </row>
    <row r="4107" spans="1:4" ht="15" x14ac:dyDescent="0.25">
      <c r="A4107" s="281">
        <v>89737</v>
      </c>
      <c r="B4107" s="281" t="s">
        <v>5310</v>
      </c>
      <c r="C4107" s="281" t="s">
        <v>39</v>
      </c>
      <c r="D4107" s="282">
        <v>22.83</v>
      </c>
    </row>
    <row r="4108" spans="1:4" ht="15" x14ac:dyDescent="0.25">
      <c r="A4108" s="281">
        <v>89738</v>
      </c>
      <c r="B4108" s="281" t="s">
        <v>5311</v>
      </c>
      <c r="C4108" s="281" t="s">
        <v>39</v>
      </c>
      <c r="D4108" s="282">
        <v>16.63</v>
      </c>
    </row>
    <row r="4109" spans="1:4" ht="15" x14ac:dyDescent="0.25">
      <c r="A4109" s="281">
        <v>89739</v>
      </c>
      <c r="B4109" s="281" t="s">
        <v>505</v>
      </c>
      <c r="C4109" s="281" t="s">
        <v>39</v>
      </c>
      <c r="D4109" s="282">
        <v>23.81</v>
      </c>
    </row>
    <row r="4110" spans="1:4" ht="15" x14ac:dyDescent="0.25">
      <c r="A4110" s="281">
        <v>89740</v>
      </c>
      <c r="B4110" s="281" t="s">
        <v>5312</v>
      </c>
      <c r="C4110" s="281" t="s">
        <v>39</v>
      </c>
      <c r="D4110" s="282">
        <v>9.69</v>
      </c>
    </row>
    <row r="4111" spans="1:4" ht="15" x14ac:dyDescent="0.25">
      <c r="A4111" s="281">
        <v>89741</v>
      </c>
      <c r="B4111" s="281" t="s">
        <v>5313</v>
      </c>
      <c r="C4111" s="281" t="s">
        <v>39</v>
      </c>
      <c r="D4111" s="282">
        <v>22.49</v>
      </c>
    </row>
    <row r="4112" spans="1:4" ht="15" x14ac:dyDescent="0.25">
      <c r="A4112" s="281">
        <v>89742</v>
      </c>
      <c r="B4112" s="281" t="s">
        <v>681</v>
      </c>
      <c r="C4112" s="281" t="s">
        <v>39</v>
      </c>
      <c r="D4112" s="282">
        <v>40.01</v>
      </c>
    </row>
    <row r="4113" spans="1:4" ht="15" x14ac:dyDescent="0.25">
      <c r="A4113" s="281">
        <v>89743</v>
      </c>
      <c r="B4113" s="281" t="s">
        <v>5314</v>
      </c>
      <c r="C4113" s="281" t="s">
        <v>39</v>
      </c>
      <c r="D4113" s="282">
        <v>60.73</v>
      </c>
    </row>
    <row r="4114" spans="1:4" ht="15" x14ac:dyDescent="0.25">
      <c r="A4114" s="281">
        <v>89744</v>
      </c>
      <c r="B4114" s="281" t="s">
        <v>5315</v>
      </c>
      <c r="C4114" s="281" t="s">
        <v>39</v>
      </c>
      <c r="D4114" s="282">
        <v>27.59</v>
      </c>
    </row>
    <row r="4115" spans="1:4" ht="15" x14ac:dyDescent="0.25">
      <c r="A4115" s="281">
        <v>89746</v>
      </c>
      <c r="B4115" s="281" t="s">
        <v>5316</v>
      </c>
      <c r="C4115" s="281" t="s">
        <v>39</v>
      </c>
      <c r="D4115" s="282">
        <v>28.43</v>
      </c>
    </row>
    <row r="4116" spans="1:4" ht="15" x14ac:dyDescent="0.25">
      <c r="A4116" s="281">
        <v>89747</v>
      </c>
      <c r="B4116" s="281" t="s">
        <v>5317</v>
      </c>
      <c r="C4116" s="281" t="s">
        <v>39</v>
      </c>
      <c r="D4116" s="282">
        <v>28.52</v>
      </c>
    </row>
    <row r="4117" spans="1:4" ht="15" x14ac:dyDescent="0.25">
      <c r="A4117" s="281">
        <v>89748</v>
      </c>
      <c r="B4117" s="281" t="s">
        <v>5318</v>
      </c>
      <c r="C4117" s="281" t="s">
        <v>39</v>
      </c>
      <c r="D4117" s="282">
        <v>42.73</v>
      </c>
    </row>
    <row r="4118" spans="1:4" ht="15" x14ac:dyDescent="0.25">
      <c r="A4118" s="281">
        <v>89749</v>
      </c>
      <c r="B4118" s="281" t="s">
        <v>5319</v>
      </c>
      <c r="C4118" s="281" t="s">
        <v>39</v>
      </c>
      <c r="D4118" s="282">
        <v>16.57</v>
      </c>
    </row>
    <row r="4119" spans="1:4" ht="15" x14ac:dyDescent="0.25">
      <c r="A4119" s="281">
        <v>89750</v>
      </c>
      <c r="B4119" s="281" t="s">
        <v>5320</v>
      </c>
      <c r="C4119" s="281" t="s">
        <v>39</v>
      </c>
      <c r="D4119" s="282">
        <v>77.989999999999995</v>
      </c>
    </row>
    <row r="4120" spans="1:4" ht="15" x14ac:dyDescent="0.25">
      <c r="A4120" s="281">
        <v>89752</v>
      </c>
      <c r="B4120" s="281" t="s">
        <v>5321</v>
      </c>
      <c r="C4120" s="281" t="s">
        <v>39</v>
      </c>
      <c r="D4120" s="282">
        <v>8.19</v>
      </c>
    </row>
    <row r="4121" spans="1:4" ht="15" x14ac:dyDescent="0.25">
      <c r="A4121" s="281">
        <v>89753</v>
      </c>
      <c r="B4121" s="281" t="s">
        <v>5322</v>
      </c>
      <c r="C4121" s="281" t="s">
        <v>39</v>
      </c>
      <c r="D4121" s="282">
        <v>10.050000000000001</v>
      </c>
    </row>
    <row r="4122" spans="1:4" ht="15" x14ac:dyDescent="0.25">
      <c r="A4122" s="281">
        <v>89754</v>
      </c>
      <c r="B4122" s="281" t="s">
        <v>5323</v>
      </c>
      <c r="C4122" s="281" t="s">
        <v>39</v>
      </c>
      <c r="D4122" s="282">
        <v>20.82</v>
      </c>
    </row>
    <row r="4123" spans="1:4" ht="15" x14ac:dyDescent="0.25">
      <c r="A4123" s="281">
        <v>89755</v>
      </c>
      <c r="B4123" s="281" t="s">
        <v>5324</v>
      </c>
      <c r="C4123" s="281" t="s">
        <v>39</v>
      </c>
      <c r="D4123" s="282">
        <v>13.89</v>
      </c>
    </row>
    <row r="4124" spans="1:4" ht="15" x14ac:dyDescent="0.25">
      <c r="A4124" s="281">
        <v>89756</v>
      </c>
      <c r="B4124" s="281" t="s">
        <v>5325</v>
      </c>
      <c r="C4124" s="281" t="s">
        <v>39</v>
      </c>
      <c r="D4124" s="282">
        <v>22.77</v>
      </c>
    </row>
    <row r="4125" spans="1:4" ht="15" x14ac:dyDescent="0.25">
      <c r="A4125" s="281">
        <v>89757</v>
      </c>
      <c r="B4125" s="281" t="s">
        <v>5326</v>
      </c>
      <c r="C4125" s="281" t="s">
        <v>39</v>
      </c>
      <c r="D4125" s="282">
        <v>29.19</v>
      </c>
    </row>
    <row r="4126" spans="1:4" ht="15" x14ac:dyDescent="0.25">
      <c r="A4126" s="281">
        <v>89758</v>
      </c>
      <c r="B4126" s="281" t="s">
        <v>5327</v>
      </c>
      <c r="C4126" s="281" t="s">
        <v>39</v>
      </c>
      <c r="D4126" s="282">
        <v>35.369999999999997</v>
      </c>
    </row>
    <row r="4127" spans="1:4" ht="15" x14ac:dyDescent="0.25">
      <c r="A4127" s="281">
        <v>89759</v>
      </c>
      <c r="B4127" s="281" t="s">
        <v>5328</v>
      </c>
      <c r="C4127" s="281" t="s">
        <v>39</v>
      </c>
      <c r="D4127" s="282">
        <v>11.88</v>
      </c>
    </row>
    <row r="4128" spans="1:4" ht="15" x14ac:dyDescent="0.25">
      <c r="A4128" s="281">
        <v>89760</v>
      </c>
      <c r="B4128" s="281" t="s">
        <v>5329</v>
      </c>
      <c r="C4128" s="281" t="s">
        <v>39</v>
      </c>
      <c r="D4128" s="282">
        <v>21.8</v>
      </c>
    </row>
    <row r="4129" spans="1:4" ht="15" x14ac:dyDescent="0.25">
      <c r="A4129" s="281">
        <v>89761</v>
      </c>
      <c r="B4129" s="281" t="s">
        <v>5330</v>
      </c>
      <c r="C4129" s="281" t="s">
        <v>39</v>
      </c>
      <c r="D4129" s="282">
        <v>30.18</v>
      </c>
    </row>
    <row r="4130" spans="1:4" ht="15" x14ac:dyDescent="0.25">
      <c r="A4130" s="281">
        <v>89762</v>
      </c>
      <c r="B4130" s="281" t="s">
        <v>5331</v>
      </c>
      <c r="C4130" s="281" t="s">
        <v>39</v>
      </c>
      <c r="D4130" s="282">
        <v>42.17</v>
      </c>
    </row>
    <row r="4131" spans="1:4" ht="15" x14ac:dyDescent="0.25">
      <c r="A4131" s="281">
        <v>89763</v>
      </c>
      <c r="B4131" s="281" t="s">
        <v>5332</v>
      </c>
      <c r="C4131" s="281" t="s">
        <v>39</v>
      </c>
      <c r="D4131" s="282">
        <v>53.19</v>
      </c>
    </row>
    <row r="4132" spans="1:4" ht="15" x14ac:dyDescent="0.25">
      <c r="A4132" s="281">
        <v>89764</v>
      </c>
      <c r="B4132" s="281" t="s">
        <v>5333</v>
      </c>
      <c r="C4132" s="281" t="s">
        <v>39</v>
      </c>
      <c r="D4132" s="282">
        <v>35.76</v>
      </c>
    </row>
    <row r="4133" spans="1:4" ht="15" x14ac:dyDescent="0.25">
      <c r="A4133" s="281">
        <v>89765</v>
      </c>
      <c r="B4133" s="281" t="s">
        <v>5334</v>
      </c>
      <c r="C4133" s="281" t="s">
        <v>39</v>
      </c>
      <c r="D4133" s="282">
        <v>17.96</v>
      </c>
    </row>
    <row r="4134" spans="1:4" ht="15" x14ac:dyDescent="0.25">
      <c r="A4134" s="281">
        <v>89767</v>
      </c>
      <c r="B4134" s="281" t="s">
        <v>5335</v>
      </c>
      <c r="C4134" s="281" t="s">
        <v>39</v>
      </c>
      <c r="D4134" s="282">
        <v>21.94</v>
      </c>
    </row>
    <row r="4135" spans="1:4" ht="15" x14ac:dyDescent="0.25">
      <c r="A4135" s="281">
        <v>89768</v>
      </c>
      <c r="B4135" s="281" t="s">
        <v>5336</v>
      </c>
      <c r="C4135" s="281" t="s">
        <v>39</v>
      </c>
      <c r="D4135" s="282">
        <v>25.46</v>
      </c>
    </row>
    <row r="4136" spans="1:4" ht="15" x14ac:dyDescent="0.25">
      <c r="A4136" s="281">
        <v>89769</v>
      </c>
      <c r="B4136" s="281" t="s">
        <v>5337</v>
      </c>
      <c r="C4136" s="281" t="s">
        <v>39</v>
      </c>
      <c r="D4136" s="282">
        <v>54.36</v>
      </c>
    </row>
    <row r="4137" spans="1:4" ht="15" x14ac:dyDescent="0.25">
      <c r="A4137" s="281">
        <v>89772</v>
      </c>
      <c r="B4137" s="281" t="s">
        <v>5338</v>
      </c>
      <c r="C4137" s="281" t="s">
        <v>44</v>
      </c>
      <c r="D4137" s="282">
        <v>83.68</v>
      </c>
    </row>
    <row r="4138" spans="1:4" ht="15" x14ac:dyDescent="0.25">
      <c r="A4138" s="281">
        <v>89774</v>
      </c>
      <c r="B4138" s="281" t="s">
        <v>5339</v>
      </c>
      <c r="C4138" s="281" t="s">
        <v>39</v>
      </c>
      <c r="D4138" s="282">
        <v>16.05</v>
      </c>
    </row>
    <row r="4139" spans="1:4" ht="15" x14ac:dyDescent="0.25">
      <c r="A4139" s="281">
        <v>89776</v>
      </c>
      <c r="B4139" s="281" t="s">
        <v>5340</v>
      </c>
      <c r="C4139" s="281" t="s">
        <v>39</v>
      </c>
      <c r="D4139" s="282">
        <v>25.08</v>
      </c>
    </row>
    <row r="4140" spans="1:4" ht="15" x14ac:dyDescent="0.25">
      <c r="A4140" s="281">
        <v>89777</v>
      </c>
      <c r="B4140" s="281" t="s">
        <v>5341</v>
      </c>
      <c r="C4140" s="281" t="s">
        <v>39</v>
      </c>
      <c r="D4140" s="282">
        <v>24.86</v>
      </c>
    </row>
    <row r="4141" spans="1:4" ht="15" x14ac:dyDescent="0.25">
      <c r="A4141" s="281">
        <v>89778</v>
      </c>
      <c r="B4141" s="281" t="s">
        <v>5342</v>
      </c>
      <c r="C4141" s="281" t="s">
        <v>39</v>
      </c>
      <c r="D4141" s="282">
        <v>18.170000000000002</v>
      </c>
    </row>
    <row r="4142" spans="1:4" ht="15" x14ac:dyDescent="0.25">
      <c r="A4142" s="281">
        <v>89779</v>
      </c>
      <c r="B4142" s="281" t="s">
        <v>5343</v>
      </c>
      <c r="C4142" s="281" t="s">
        <v>39</v>
      </c>
      <c r="D4142" s="282">
        <v>33.93</v>
      </c>
    </row>
    <row r="4143" spans="1:4" ht="15" x14ac:dyDescent="0.25">
      <c r="A4143" s="281">
        <v>89780</v>
      </c>
      <c r="B4143" s="281" t="s">
        <v>5344</v>
      </c>
      <c r="C4143" s="281" t="s">
        <v>39</v>
      </c>
      <c r="D4143" s="282">
        <v>23.34</v>
      </c>
    </row>
    <row r="4144" spans="1:4" ht="15" x14ac:dyDescent="0.25">
      <c r="A4144" s="281">
        <v>89781</v>
      </c>
      <c r="B4144" s="281" t="s">
        <v>5345</v>
      </c>
      <c r="C4144" s="281" t="s">
        <v>39</v>
      </c>
      <c r="D4144" s="282">
        <v>34.97</v>
      </c>
    </row>
    <row r="4145" spans="1:4" ht="15" x14ac:dyDescent="0.25">
      <c r="A4145" s="281">
        <v>89782</v>
      </c>
      <c r="B4145" s="281" t="s">
        <v>123</v>
      </c>
      <c r="C4145" s="281" t="s">
        <v>39</v>
      </c>
      <c r="D4145" s="282">
        <v>16.149999999999999</v>
      </c>
    </row>
    <row r="4146" spans="1:4" ht="15" x14ac:dyDescent="0.25">
      <c r="A4146" s="281">
        <v>89783</v>
      </c>
      <c r="B4146" s="281" t="s">
        <v>508</v>
      </c>
      <c r="C4146" s="281" t="s">
        <v>39</v>
      </c>
      <c r="D4146" s="282">
        <v>16.25</v>
      </c>
    </row>
    <row r="4147" spans="1:4" ht="15" x14ac:dyDescent="0.25">
      <c r="A4147" s="281">
        <v>89784</v>
      </c>
      <c r="B4147" s="281" t="s">
        <v>5346</v>
      </c>
      <c r="C4147" s="281" t="s">
        <v>39</v>
      </c>
      <c r="D4147" s="282">
        <v>24.59</v>
      </c>
    </row>
    <row r="4148" spans="1:4" ht="15" x14ac:dyDescent="0.25">
      <c r="A4148" s="281">
        <v>89785</v>
      </c>
      <c r="B4148" s="281" t="s">
        <v>5347</v>
      </c>
      <c r="C4148" s="281" t="s">
        <v>39</v>
      </c>
      <c r="D4148" s="282">
        <v>26.95</v>
      </c>
    </row>
    <row r="4149" spans="1:4" ht="15" x14ac:dyDescent="0.25">
      <c r="A4149" s="281">
        <v>89786</v>
      </c>
      <c r="B4149" s="281" t="s">
        <v>5348</v>
      </c>
      <c r="C4149" s="281" t="s">
        <v>39</v>
      </c>
      <c r="D4149" s="282">
        <v>38.81</v>
      </c>
    </row>
    <row r="4150" spans="1:4" ht="15" x14ac:dyDescent="0.25">
      <c r="A4150" s="281">
        <v>89787</v>
      </c>
      <c r="B4150" s="281" t="s">
        <v>5349</v>
      </c>
      <c r="C4150" s="281" t="s">
        <v>39</v>
      </c>
      <c r="D4150" s="282">
        <v>34.590000000000003</v>
      </c>
    </row>
    <row r="4151" spans="1:4" ht="15" x14ac:dyDescent="0.25">
      <c r="A4151" s="281">
        <v>89788</v>
      </c>
      <c r="B4151" s="281" t="s">
        <v>5350</v>
      </c>
      <c r="C4151" s="281" t="s">
        <v>39</v>
      </c>
      <c r="D4151" s="282">
        <v>74.87</v>
      </c>
    </row>
    <row r="4152" spans="1:4" ht="15" x14ac:dyDescent="0.25">
      <c r="A4152" s="281">
        <v>89789</v>
      </c>
      <c r="B4152" s="281" t="s">
        <v>5351</v>
      </c>
      <c r="C4152" s="281" t="s">
        <v>39</v>
      </c>
      <c r="D4152" s="282">
        <v>63.76</v>
      </c>
    </row>
    <row r="4153" spans="1:4" ht="15" x14ac:dyDescent="0.25">
      <c r="A4153" s="281">
        <v>89790</v>
      </c>
      <c r="B4153" s="281" t="s">
        <v>5352</v>
      </c>
      <c r="C4153" s="281" t="s">
        <v>39</v>
      </c>
      <c r="D4153" s="282">
        <v>148.74</v>
      </c>
    </row>
    <row r="4154" spans="1:4" ht="15" x14ac:dyDescent="0.25">
      <c r="A4154" s="281">
        <v>89791</v>
      </c>
      <c r="B4154" s="281" t="s">
        <v>5353</v>
      </c>
      <c r="C4154" s="281" t="s">
        <v>39</v>
      </c>
      <c r="D4154" s="282">
        <v>143.71</v>
      </c>
    </row>
    <row r="4155" spans="1:4" ht="15" x14ac:dyDescent="0.25">
      <c r="A4155" s="281">
        <v>89792</v>
      </c>
      <c r="B4155" s="281" t="s">
        <v>5354</v>
      </c>
      <c r="C4155" s="281" t="s">
        <v>39</v>
      </c>
      <c r="D4155" s="282">
        <v>175.47</v>
      </c>
    </row>
    <row r="4156" spans="1:4" ht="15" x14ac:dyDescent="0.25">
      <c r="A4156" s="281">
        <v>89793</v>
      </c>
      <c r="B4156" s="281" t="s">
        <v>5355</v>
      </c>
      <c r="C4156" s="281" t="s">
        <v>39</v>
      </c>
      <c r="D4156" s="282">
        <v>206.74</v>
      </c>
    </row>
    <row r="4157" spans="1:4" ht="15" x14ac:dyDescent="0.25">
      <c r="A4157" s="281">
        <v>89794</v>
      </c>
      <c r="B4157" s="281" t="s">
        <v>5356</v>
      </c>
      <c r="C4157" s="281" t="s">
        <v>39</v>
      </c>
      <c r="D4157" s="282">
        <v>18.59</v>
      </c>
    </row>
    <row r="4158" spans="1:4" ht="15" x14ac:dyDescent="0.25">
      <c r="A4158" s="281">
        <v>89795</v>
      </c>
      <c r="B4158" s="281" t="s">
        <v>509</v>
      </c>
      <c r="C4158" s="281" t="s">
        <v>39</v>
      </c>
      <c r="D4158" s="282">
        <v>40.89</v>
      </c>
    </row>
    <row r="4159" spans="1:4" ht="15" x14ac:dyDescent="0.25">
      <c r="A4159" s="281">
        <v>89796</v>
      </c>
      <c r="B4159" s="281" t="s">
        <v>5357</v>
      </c>
      <c r="C4159" s="281" t="s">
        <v>39</v>
      </c>
      <c r="D4159" s="282">
        <v>43</v>
      </c>
    </row>
    <row r="4160" spans="1:4" ht="15" x14ac:dyDescent="0.25">
      <c r="A4160" s="281">
        <v>89797</v>
      </c>
      <c r="B4160" s="281" t="s">
        <v>507</v>
      </c>
      <c r="C4160" s="281" t="s">
        <v>39</v>
      </c>
      <c r="D4160" s="282">
        <v>51.09</v>
      </c>
    </row>
    <row r="4161" spans="1:4" ht="15" x14ac:dyDescent="0.25">
      <c r="A4161" s="281">
        <v>89801</v>
      </c>
      <c r="B4161" s="281" t="s">
        <v>5358</v>
      </c>
      <c r="C4161" s="281" t="s">
        <v>39</v>
      </c>
      <c r="D4161" s="282">
        <v>9.07</v>
      </c>
    </row>
    <row r="4162" spans="1:4" ht="15" x14ac:dyDescent="0.25">
      <c r="A4162" s="281">
        <v>89802</v>
      </c>
      <c r="B4162" s="281" t="s">
        <v>5359</v>
      </c>
      <c r="C4162" s="281" t="s">
        <v>39</v>
      </c>
      <c r="D4162" s="282">
        <v>9.8000000000000007</v>
      </c>
    </row>
    <row r="4163" spans="1:4" ht="15" x14ac:dyDescent="0.25">
      <c r="A4163" s="281">
        <v>89803</v>
      </c>
      <c r="B4163" s="281" t="s">
        <v>5360</v>
      </c>
      <c r="C4163" s="281" t="s">
        <v>39</v>
      </c>
      <c r="D4163" s="282">
        <v>17.579999999999998</v>
      </c>
    </row>
    <row r="4164" spans="1:4" ht="15" x14ac:dyDescent="0.25">
      <c r="A4164" s="281">
        <v>89804</v>
      </c>
      <c r="B4164" s="281" t="s">
        <v>5361</v>
      </c>
      <c r="C4164" s="281" t="s">
        <v>39</v>
      </c>
      <c r="D4164" s="282">
        <v>19.78</v>
      </c>
    </row>
    <row r="4165" spans="1:4" ht="15" x14ac:dyDescent="0.25">
      <c r="A4165" s="281">
        <v>89805</v>
      </c>
      <c r="B4165" s="281" t="s">
        <v>5362</v>
      </c>
      <c r="C4165" s="281" t="s">
        <v>39</v>
      </c>
      <c r="D4165" s="282">
        <v>20.440000000000001</v>
      </c>
    </row>
    <row r="4166" spans="1:4" ht="15" x14ac:dyDescent="0.25">
      <c r="A4166" s="281">
        <v>89806</v>
      </c>
      <c r="B4166" s="281" t="s">
        <v>5363</v>
      </c>
      <c r="C4166" s="281" t="s">
        <v>39</v>
      </c>
      <c r="D4166" s="282">
        <v>21.42</v>
      </c>
    </row>
    <row r="4167" spans="1:4" ht="15" x14ac:dyDescent="0.25">
      <c r="A4167" s="281">
        <v>89807</v>
      </c>
      <c r="B4167" s="281" t="s">
        <v>5364</v>
      </c>
      <c r="C4167" s="281" t="s">
        <v>39</v>
      </c>
      <c r="D4167" s="282">
        <v>37.619999999999997</v>
      </c>
    </row>
    <row r="4168" spans="1:4" ht="15" x14ac:dyDescent="0.25">
      <c r="A4168" s="281">
        <v>89808</v>
      </c>
      <c r="B4168" s="281" t="s">
        <v>5365</v>
      </c>
      <c r="C4168" s="281" t="s">
        <v>39</v>
      </c>
      <c r="D4168" s="282">
        <v>58.34</v>
      </c>
    </row>
    <row r="4169" spans="1:4" ht="15" x14ac:dyDescent="0.25">
      <c r="A4169" s="281">
        <v>89809</v>
      </c>
      <c r="B4169" s="281" t="s">
        <v>5366</v>
      </c>
      <c r="C4169" s="281" t="s">
        <v>39</v>
      </c>
      <c r="D4169" s="282">
        <v>29.08</v>
      </c>
    </row>
    <row r="4170" spans="1:4" ht="15" x14ac:dyDescent="0.25">
      <c r="A4170" s="281">
        <v>89810</v>
      </c>
      <c r="B4170" s="281" t="s">
        <v>5367</v>
      </c>
      <c r="C4170" s="281" t="s">
        <v>39</v>
      </c>
      <c r="D4170" s="282">
        <v>29.92</v>
      </c>
    </row>
    <row r="4171" spans="1:4" ht="15" x14ac:dyDescent="0.25">
      <c r="A4171" s="281">
        <v>89811</v>
      </c>
      <c r="B4171" s="281" t="s">
        <v>479</v>
      </c>
      <c r="C4171" s="281" t="s">
        <v>39</v>
      </c>
      <c r="D4171" s="282">
        <v>44.22</v>
      </c>
    </row>
    <row r="4172" spans="1:4" ht="15" x14ac:dyDescent="0.25">
      <c r="A4172" s="281">
        <v>89812</v>
      </c>
      <c r="B4172" s="281" t="s">
        <v>5368</v>
      </c>
      <c r="C4172" s="281" t="s">
        <v>39</v>
      </c>
      <c r="D4172" s="282">
        <v>79.48</v>
      </c>
    </row>
    <row r="4173" spans="1:4" ht="15" x14ac:dyDescent="0.25">
      <c r="A4173" s="281">
        <v>89813</v>
      </c>
      <c r="B4173" s="281" t="s">
        <v>5369</v>
      </c>
      <c r="C4173" s="281" t="s">
        <v>39</v>
      </c>
      <c r="D4173" s="282">
        <v>5.79</v>
      </c>
    </row>
    <row r="4174" spans="1:4" ht="15" x14ac:dyDescent="0.25">
      <c r="A4174" s="281">
        <v>89814</v>
      </c>
      <c r="B4174" s="281" t="s">
        <v>5370</v>
      </c>
      <c r="C4174" s="281" t="s">
        <v>39</v>
      </c>
      <c r="D4174" s="282">
        <v>16.64</v>
      </c>
    </row>
    <row r="4175" spans="1:4" ht="15" x14ac:dyDescent="0.25">
      <c r="A4175" s="281">
        <v>89815</v>
      </c>
      <c r="B4175" s="281" t="s">
        <v>5371</v>
      </c>
      <c r="C4175" s="281" t="s">
        <v>39</v>
      </c>
      <c r="D4175" s="282">
        <v>26.97</v>
      </c>
    </row>
    <row r="4176" spans="1:4" ht="15" x14ac:dyDescent="0.25">
      <c r="A4176" s="281">
        <v>89816</v>
      </c>
      <c r="B4176" s="281" t="s">
        <v>5372</v>
      </c>
      <c r="C4176" s="281" t="s">
        <v>39</v>
      </c>
      <c r="D4176" s="282">
        <v>38.96</v>
      </c>
    </row>
    <row r="4177" spans="1:4" ht="15" x14ac:dyDescent="0.25">
      <c r="A4177" s="281">
        <v>89817</v>
      </c>
      <c r="B4177" s="281" t="s">
        <v>5373</v>
      </c>
      <c r="C4177" s="281" t="s">
        <v>39</v>
      </c>
      <c r="D4177" s="282">
        <v>14.43</v>
      </c>
    </row>
    <row r="4178" spans="1:4" ht="15" x14ac:dyDescent="0.25">
      <c r="A4178" s="281">
        <v>89818</v>
      </c>
      <c r="B4178" s="281" t="s">
        <v>5374</v>
      </c>
      <c r="C4178" s="281" t="s">
        <v>39</v>
      </c>
      <c r="D4178" s="282">
        <v>50.05</v>
      </c>
    </row>
    <row r="4179" spans="1:4" ht="15" x14ac:dyDescent="0.25">
      <c r="A4179" s="281">
        <v>89819</v>
      </c>
      <c r="B4179" s="281" t="s">
        <v>5375</v>
      </c>
      <c r="C4179" s="281" t="s">
        <v>39</v>
      </c>
      <c r="D4179" s="282">
        <v>23.5</v>
      </c>
    </row>
    <row r="4180" spans="1:4" ht="15" x14ac:dyDescent="0.25">
      <c r="A4180" s="281">
        <v>89821</v>
      </c>
      <c r="B4180" s="281" t="s">
        <v>5376</v>
      </c>
      <c r="C4180" s="281" t="s">
        <v>39</v>
      </c>
      <c r="D4180" s="282">
        <v>19.170000000000002</v>
      </c>
    </row>
    <row r="4181" spans="1:4" ht="15" x14ac:dyDescent="0.25">
      <c r="A4181" s="281">
        <v>89822</v>
      </c>
      <c r="B4181" s="281" t="s">
        <v>5377</v>
      </c>
      <c r="C4181" s="281" t="s">
        <v>39</v>
      </c>
      <c r="D4181" s="282">
        <v>24.22</v>
      </c>
    </row>
    <row r="4182" spans="1:4" ht="15" x14ac:dyDescent="0.25">
      <c r="A4182" s="281">
        <v>89823</v>
      </c>
      <c r="B4182" s="281" t="s">
        <v>5378</v>
      </c>
      <c r="C4182" s="281" t="s">
        <v>39</v>
      </c>
      <c r="D4182" s="282">
        <v>34.93</v>
      </c>
    </row>
    <row r="4183" spans="1:4" ht="15" x14ac:dyDescent="0.25">
      <c r="A4183" s="281">
        <v>89824</v>
      </c>
      <c r="B4183" s="281" t="s">
        <v>5379</v>
      </c>
      <c r="C4183" s="281" t="s">
        <v>39</v>
      </c>
      <c r="D4183" s="282">
        <v>36.54</v>
      </c>
    </row>
    <row r="4184" spans="1:4" ht="15" x14ac:dyDescent="0.25">
      <c r="A4184" s="281">
        <v>89825</v>
      </c>
      <c r="B4184" s="281" t="s">
        <v>127</v>
      </c>
      <c r="C4184" s="281" t="s">
        <v>39</v>
      </c>
      <c r="D4184" s="282">
        <v>16.22</v>
      </c>
    </row>
    <row r="4185" spans="1:4" ht="15" x14ac:dyDescent="0.25">
      <c r="A4185" s="281">
        <v>89826</v>
      </c>
      <c r="B4185" s="281" t="s">
        <v>5380</v>
      </c>
      <c r="C4185" s="281" t="s">
        <v>39</v>
      </c>
      <c r="D4185" s="282">
        <v>118.22</v>
      </c>
    </row>
    <row r="4186" spans="1:4" ht="15" x14ac:dyDescent="0.25">
      <c r="A4186" s="281">
        <v>89827</v>
      </c>
      <c r="B4186" s="281" t="s">
        <v>5381</v>
      </c>
      <c r="C4186" s="281" t="s">
        <v>39</v>
      </c>
      <c r="D4186" s="282">
        <v>18.579999999999998</v>
      </c>
    </row>
    <row r="4187" spans="1:4" ht="15" x14ac:dyDescent="0.25">
      <c r="A4187" s="281">
        <v>89828</v>
      </c>
      <c r="B4187" s="281" t="s">
        <v>5382</v>
      </c>
      <c r="C4187" s="281" t="s">
        <v>39</v>
      </c>
      <c r="D4187" s="282">
        <v>56.62</v>
      </c>
    </row>
    <row r="4188" spans="1:4" ht="15" x14ac:dyDescent="0.25">
      <c r="A4188" s="281">
        <v>89829</v>
      </c>
      <c r="B4188" s="281" t="s">
        <v>520</v>
      </c>
      <c r="C4188" s="281" t="s">
        <v>39</v>
      </c>
      <c r="D4188" s="282">
        <v>35.630000000000003</v>
      </c>
    </row>
    <row r="4189" spans="1:4" ht="15" x14ac:dyDescent="0.25">
      <c r="A4189" s="281">
        <v>89830</v>
      </c>
      <c r="B4189" s="281" t="s">
        <v>5383</v>
      </c>
      <c r="C4189" s="281" t="s">
        <v>39</v>
      </c>
      <c r="D4189" s="282">
        <v>37.71</v>
      </c>
    </row>
    <row r="4190" spans="1:4" ht="15" x14ac:dyDescent="0.25">
      <c r="A4190" s="281">
        <v>89831</v>
      </c>
      <c r="B4190" s="281" t="s">
        <v>5384</v>
      </c>
      <c r="C4190" s="281" t="s">
        <v>39</v>
      </c>
      <c r="D4190" s="282">
        <v>60.47</v>
      </c>
    </row>
    <row r="4191" spans="1:4" ht="15" x14ac:dyDescent="0.25">
      <c r="A4191" s="281">
        <v>89832</v>
      </c>
      <c r="B4191" s="281" t="s">
        <v>5385</v>
      </c>
      <c r="C4191" s="281" t="s">
        <v>39</v>
      </c>
      <c r="D4191" s="282">
        <v>39.75</v>
      </c>
    </row>
    <row r="4192" spans="1:4" ht="15" x14ac:dyDescent="0.25">
      <c r="A4192" s="281">
        <v>89833</v>
      </c>
      <c r="B4192" s="281" t="s">
        <v>5386</v>
      </c>
      <c r="C4192" s="281" t="s">
        <v>39</v>
      </c>
      <c r="D4192" s="282">
        <v>44.99</v>
      </c>
    </row>
    <row r="4193" spans="1:4" ht="15" x14ac:dyDescent="0.25">
      <c r="A4193" s="281">
        <v>89834</v>
      </c>
      <c r="B4193" s="281" t="s">
        <v>5387</v>
      </c>
      <c r="C4193" s="281" t="s">
        <v>39</v>
      </c>
      <c r="D4193" s="282">
        <v>53.08</v>
      </c>
    </row>
    <row r="4194" spans="1:4" ht="15" x14ac:dyDescent="0.25">
      <c r="A4194" s="281">
        <v>89835</v>
      </c>
      <c r="B4194" s="281" t="s">
        <v>5388</v>
      </c>
      <c r="C4194" s="281" t="s">
        <v>39</v>
      </c>
      <c r="D4194" s="282">
        <v>41.49</v>
      </c>
    </row>
    <row r="4195" spans="1:4" ht="15" x14ac:dyDescent="0.25">
      <c r="A4195" s="281">
        <v>89836</v>
      </c>
      <c r="B4195" s="281" t="s">
        <v>5389</v>
      </c>
      <c r="C4195" s="281" t="s">
        <v>39</v>
      </c>
      <c r="D4195" s="282">
        <v>185.73</v>
      </c>
    </row>
    <row r="4196" spans="1:4" ht="15" x14ac:dyDescent="0.25">
      <c r="A4196" s="281">
        <v>89837</v>
      </c>
      <c r="B4196" s="281" t="s">
        <v>5390</v>
      </c>
      <c r="C4196" s="281" t="s">
        <v>39</v>
      </c>
      <c r="D4196" s="282">
        <v>124.75</v>
      </c>
    </row>
    <row r="4197" spans="1:4" ht="15" x14ac:dyDescent="0.25">
      <c r="A4197" s="281">
        <v>89838</v>
      </c>
      <c r="B4197" s="281" t="s">
        <v>5391</v>
      </c>
      <c r="C4197" s="281" t="s">
        <v>39</v>
      </c>
      <c r="D4197" s="282">
        <v>143.09</v>
      </c>
    </row>
    <row r="4198" spans="1:4" ht="15" x14ac:dyDescent="0.25">
      <c r="A4198" s="281">
        <v>89839</v>
      </c>
      <c r="B4198" s="281" t="s">
        <v>5392</v>
      </c>
      <c r="C4198" s="281" t="s">
        <v>39</v>
      </c>
      <c r="D4198" s="282">
        <v>162.15</v>
      </c>
    </row>
    <row r="4199" spans="1:4" ht="15" x14ac:dyDescent="0.25">
      <c r="A4199" s="281">
        <v>89840</v>
      </c>
      <c r="B4199" s="281" t="s">
        <v>5393</v>
      </c>
      <c r="C4199" s="281" t="s">
        <v>39</v>
      </c>
      <c r="D4199" s="282">
        <v>168.26</v>
      </c>
    </row>
    <row r="4200" spans="1:4" ht="15" x14ac:dyDescent="0.25">
      <c r="A4200" s="281">
        <v>89841</v>
      </c>
      <c r="B4200" s="281" t="s">
        <v>5394</v>
      </c>
      <c r="C4200" s="281" t="s">
        <v>39</v>
      </c>
      <c r="D4200" s="282">
        <v>245.58</v>
      </c>
    </row>
    <row r="4201" spans="1:4" ht="15" x14ac:dyDescent="0.25">
      <c r="A4201" s="281">
        <v>89842</v>
      </c>
      <c r="B4201" s="281" t="s">
        <v>5395</v>
      </c>
      <c r="C4201" s="281" t="s">
        <v>39</v>
      </c>
      <c r="D4201" s="282">
        <v>47.91</v>
      </c>
    </row>
    <row r="4202" spans="1:4" ht="15" x14ac:dyDescent="0.25">
      <c r="A4202" s="281">
        <v>89844</v>
      </c>
      <c r="B4202" s="281" t="s">
        <v>5396</v>
      </c>
      <c r="C4202" s="281" t="s">
        <v>39</v>
      </c>
      <c r="D4202" s="282">
        <v>60.22</v>
      </c>
    </row>
    <row r="4203" spans="1:4" ht="15" x14ac:dyDescent="0.25">
      <c r="A4203" s="281">
        <v>89845</v>
      </c>
      <c r="B4203" s="281" t="s">
        <v>5397</v>
      </c>
      <c r="C4203" s="281" t="s">
        <v>39</v>
      </c>
      <c r="D4203" s="282">
        <v>94.03</v>
      </c>
    </row>
    <row r="4204" spans="1:4" ht="15" x14ac:dyDescent="0.25">
      <c r="A4204" s="281">
        <v>89846</v>
      </c>
      <c r="B4204" s="281" t="s">
        <v>5398</v>
      </c>
      <c r="C4204" s="281" t="s">
        <v>39</v>
      </c>
      <c r="D4204" s="282">
        <v>200</v>
      </c>
    </row>
    <row r="4205" spans="1:4" ht="15" x14ac:dyDescent="0.25">
      <c r="A4205" s="281">
        <v>89847</v>
      </c>
      <c r="B4205" s="281" t="s">
        <v>5399</v>
      </c>
      <c r="C4205" s="281" t="s">
        <v>39</v>
      </c>
      <c r="D4205" s="282">
        <v>238.22</v>
      </c>
    </row>
    <row r="4206" spans="1:4" ht="15" x14ac:dyDescent="0.25">
      <c r="A4206" s="281">
        <v>89850</v>
      </c>
      <c r="B4206" s="281" t="s">
        <v>5400</v>
      </c>
      <c r="C4206" s="281" t="s">
        <v>39</v>
      </c>
      <c r="D4206" s="282">
        <v>32.72</v>
      </c>
    </row>
    <row r="4207" spans="1:4" ht="15" x14ac:dyDescent="0.25">
      <c r="A4207" s="281">
        <v>89851</v>
      </c>
      <c r="B4207" s="281" t="s">
        <v>5401</v>
      </c>
      <c r="C4207" s="281" t="s">
        <v>39</v>
      </c>
      <c r="D4207" s="282">
        <v>33.56</v>
      </c>
    </row>
    <row r="4208" spans="1:4" ht="15" x14ac:dyDescent="0.25">
      <c r="A4208" s="281">
        <v>89852</v>
      </c>
      <c r="B4208" s="281" t="s">
        <v>5402</v>
      </c>
      <c r="C4208" s="281" t="s">
        <v>39</v>
      </c>
      <c r="D4208" s="282">
        <v>47.86</v>
      </c>
    </row>
    <row r="4209" spans="1:4" ht="15" x14ac:dyDescent="0.25">
      <c r="A4209" s="281">
        <v>89853</v>
      </c>
      <c r="B4209" s="281" t="s">
        <v>5403</v>
      </c>
      <c r="C4209" s="281" t="s">
        <v>39</v>
      </c>
      <c r="D4209" s="282">
        <v>83.12</v>
      </c>
    </row>
    <row r="4210" spans="1:4" ht="15" x14ac:dyDescent="0.25">
      <c r="A4210" s="281">
        <v>89854</v>
      </c>
      <c r="B4210" s="281" t="s">
        <v>5404</v>
      </c>
      <c r="C4210" s="281" t="s">
        <v>39</v>
      </c>
      <c r="D4210" s="282">
        <v>103.91</v>
      </c>
    </row>
    <row r="4211" spans="1:4" ht="15" x14ac:dyDescent="0.25">
      <c r="A4211" s="281">
        <v>89855</v>
      </c>
      <c r="B4211" s="281" t="s">
        <v>5405</v>
      </c>
      <c r="C4211" s="281" t="s">
        <v>39</v>
      </c>
      <c r="D4211" s="282">
        <v>109.15</v>
      </c>
    </row>
    <row r="4212" spans="1:4" ht="15" x14ac:dyDescent="0.25">
      <c r="A4212" s="281">
        <v>89856</v>
      </c>
      <c r="B4212" s="281" t="s">
        <v>5406</v>
      </c>
      <c r="C4212" s="281" t="s">
        <v>39</v>
      </c>
      <c r="D4212" s="282">
        <v>21.61</v>
      </c>
    </row>
    <row r="4213" spans="1:4" ht="15" x14ac:dyDescent="0.25">
      <c r="A4213" s="281">
        <v>89857</v>
      </c>
      <c r="B4213" s="281" t="s">
        <v>5407</v>
      </c>
      <c r="C4213" s="281" t="s">
        <v>39</v>
      </c>
      <c r="D4213" s="282">
        <v>37.36</v>
      </c>
    </row>
    <row r="4214" spans="1:4" ht="15" x14ac:dyDescent="0.25">
      <c r="A4214" s="281">
        <v>89860</v>
      </c>
      <c r="B4214" s="281" t="s">
        <v>5408</v>
      </c>
      <c r="C4214" s="281" t="s">
        <v>39</v>
      </c>
      <c r="D4214" s="282">
        <v>49.85</v>
      </c>
    </row>
    <row r="4215" spans="1:4" ht="15" x14ac:dyDescent="0.25">
      <c r="A4215" s="281">
        <v>89861</v>
      </c>
      <c r="B4215" s="281" t="s">
        <v>5409</v>
      </c>
      <c r="C4215" s="281" t="s">
        <v>39</v>
      </c>
      <c r="D4215" s="282">
        <v>57.94</v>
      </c>
    </row>
    <row r="4216" spans="1:4" ht="15" x14ac:dyDescent="0.25">
      <c r="A4216" s="281">
        <v>89866</v>
      </c>
      <c r="B4216" s="281" t="s">
        <v>5410</v>
      </c>
      <c r="C4216" s="281" t="s">
        <v>39</v>
      </c>
      <c r="D4216" s="282">
        <v>8.1999999999999993</v>
      </c>
    </row>
    <row r="4217" spans="1:4" ht="15" x14ac:dyDescent="0.25">
      <c r="A4217" s="281">
        <v>89867</v>
      </c>
      <c r="B4217" s="281" t="s">
        <v>5411</v>
      </c>
      <c r="C4217" s="281" t="s">
        <v>39</v>
      </c>
      <c r="D4217" s="282">
        <v>8.89</v>
      </c>
    </row>
    <row r="4218" spans="1:4" ht="15" x14ac:dyDescent="0.25">
      <c r="A4218" s="281">
        <v>89868</v>
      </c>
      <c r="B4218" s="281" t="s">
        <v>5412</v>
      </c>
      <c r="C4218" s="281" t="s">
        <v>39</v>
      </c>
      <c r="D4218" s="282">
        <v>6.06</v>
      </c>
    </row>
    <row r="4219" spans="1:4" ht="15" x14ac:dyDescent="0.25">
      <c r="A4219" s="281">
        <v>89869</v>
      </c>
      <c r="B4219" s="281" t="s">
        <v>129</v>
      </c>
      <c r="C4219" s="281" t="s">
        <v>39</v>
      </c>
      <c r="D4219" s="282">
        <v>11.31</v>
      </c>
    </row>
    <row r="4220" spans="1:4" ht="15" x14ac:dyDescent="0.25">
      <c r="A4220" s="281">
        <v>89979</v>
      </c>
      <c r="B4220" s="281" t="s">
        <v>5413</v>
      </c>
      <c r="C4220" s="281" t="s">
        <v>39</v>
      </c>
      <c r="D4220" s="282">
        <v>23.27</v>
      </c>
    </row>
    <row r="4221" spans="1:4" ht="15" x14ac:dyDescent="0.25">
      <c r="A4221" s="281">
        <v>89981</v>
      </c>
      <c r="B4221" s="281" t="s">
        <v>5414</v>
      </c>
      <c r="C4221" s="281" t="s">
        <v>39</v>
      </c>
      <c r="D4221" s="282">
        <v>19.649999999999999</v>
      </c>
    </row>
    <row r="4222" spans="1:4" ht="15" x14ac:dyDescent="0.25">
      <c r="A4222" s="281">
        <v>90373</v>
      </c>
      <c r="B4222" s="281" t="s">
        <v>108</v>
      </c>
      <c r="C4222" s="281" t="s">
        <v>39</v>
      </c>
      <c r="D4222" s="282">
        <v>13.52</v>
      </c>
    </row>
    <row r="4223" spans="1:4" ht="15" x14ac:dyDescent="0.25">
      <c r="A4223" s="281">
        <v>90374</v>
      </c>
      <c r="B4223" s="281" t="s">
        <v>5415</v>
      </c>
      <c r="C4223" s="281" t="s">
        <v>39</v>
      </c>
      <c r="D4223" s="282">
        <v>22.44</v>
      </c>
    </row>
    <row r="4224" spans="1:4" ht="15" x14ac:dyDescent="0.25">
      <c r="A4224" s="281">
        <v>92287</v>
      </c>
      <c r="B4224" s="281" t="s">
        <v>5416</v>
      </c>
      <c r="C4224" s="281" t="s">
        <v>39</v>
      </c>
      <c r="D4224" s="282">
        <v>18.47</v>
      </c>
    </row>
    <row r="4225" spans="1:4" ht="15" x14ac:dyDescent="0.25">
      <c r="A4225" s="281">
        <v>92288</v>
      </c>
      <c r="B4225" s="281" t="s">
        <v>5417</v>
      </c>
      <c r="C4225" s="281" t="s">
        <v>39</v>
      </c>
      <c r="D4225" s="282">
        <v>28.82</v>
      </c>
    </row>
    <row r="4226" spans="1:4" ht="15" x14ac:dyDescent="0.25">
      <c r="A4226" s="281">
        <v>92289</v>
      </c>
      <c r="B4226" s="281" t="s">
        <v>5418</v>
      </c>
      <c r="C4226" s="281" t="s">
        <v>39</v>
      </c>
      <c r="D4226" s="282">
        <v>50.4</v>
      </c>
    </row>
    <row r="4227" spans="1:4" ht="15" x14ac:dyDescent="0.25">
      <c r="A4227" s="281">
        <v>92290</v>
      </c>
      <c r="B4227" s="281" t="s">
        <v>5419</v>
      </c>
      <c r="C4227" s="281" t="s">
        <v>39</v>
      </c>
      <c r="D4227" s="282">
        <v>75.87</v>
      </c>
    </row>
    <row r="4228" spans="1:4" ht="15" x14ac:dyDescent="0.25">
      <c r="A4228" s="281">
        <v>92291</v>
      </c>
      <c r="B4228" s="281" t="s">
        <v>5420</v>
      </c>
      <c r="C4228" s="281" t="s">
        <v>39</v>
      </c>
      <c r="D4228" s="282">
        <v>117.06</v>
      </c>
    </row>
    <row r="4229" spans="1:4" ht="15" x14ac:dyDescent="0.25">
      <c r="A4229" s="281">
        <v>92292</v>
      </c>
      <c r="B4229" s="281" t="s">
        <v>5421</v>
      </c>
      <c r="C4229" s="281" t="s">
        <v>39</v>
      </c>
      <c r="D4229" s="282">
        <v>357.89</v>
      </c>
    </row>
    <row r="4230" spans="1:4" ht="15" x14ac:dyDescent="0.25">
      <c r="A4230" s="281">
        <v>92293</v>
      </c>
      <c r="B4230" s="281" t="s">
        <v>5422</v>
      </c>
      <c r="C4230" s="281" t="s">
        <v>39</v>
      </c>
      <c r="D4230" s="282">
        <v>10.59</v>
      </c>
    </row>
    <row r="4231" spans="1:4" ht="15" x14ac:dyDescent="0.25">
      <c r="A4231" s="281">
        <v>92294</v>
      </c>
      <c r="B4231" s="281" t="s">
        <v>5423</v>
      </c>
      <c r="C4231" s="281" t="s">
        <v>39</v>
      </c>
      <c r="D4231" s="282">
        <v>17.63</v>
      </c>
    </row>
    <row r="4232" spans="1:4" ht="15" x14ac:dyDescent="0.25">
      <c r="A4232" s="281">
        <v>92295</v>
      </c>
      <c r="B4232" s="281" t="s">
        <v>5424</v>
      </c>
      <c r="C4232" s="281" t="s">
        <v>39</v>
      </c>
      <c r="D4232" s="282">
        <v>32.729999999999997</v>
      </c>
    </row>
    <row r="4233" spans="1:4" ht="15" x14ac:dyDescent="0.25">
      <c r="A4233" s="281">
        <v>92296</v>
      </c>
      <c r="B4233" s="281" t="s">
        <v>5425</v>
      </c>
      <c r="C4233" s="281" t="s">
        <v>39</v>
      </c>
      <c r="D4233" s="282">
        <v>43.24</v>
      </c>
    </row>
    <row r="4234" spans="1:4" ht="15" x14ac:dyDescent="0.25">
      <c r="A4234" s="281">
        <v>92297</v>
      </c>
      <c r="B4234" s="281" t="s">
        <v>5426</v>
      </c>
      <c r="C4234" s="281" t="s">
        <v>39</v>
      </c>
      <c r="D4234" s="282">
        <v>66.760000000000005</v>
      </c>
    </row>
    <row r="4235" spans="1:4" ht="15" x14ac:dyDescent="0.25">
      <c r="A4235" s="281">
        <v>92298</v>
      </c>
      <c r="B4235" s="281" t="s">
        <v>5427</v>
      </c>
      <c r="C4235" s="281" t="s">
        <v>39</v>
      </c>
      <c r="D4235" s="282">
        <v>184.86</v>
      </c>
    </row>
    <row r="4236" spans="1:4" ht="15" x14ac:dyDescent="0.25">
      <c r="A4236" s="281">
        <v>92299</v>
      </c>
      <c r="B4236" s="281" t="s">
        <v>5428</v>
      </c>
      <c r="C4236" s="281" t="s">
        <v>39</v>
      </c>
      <c r="D4236" s="282">
        <v>24.3</v>
      </c>
    </row>
    <row r="4237" spans="1:4" ht="15" x14ac:dyDescent="0.25">
      <c r="A4237" s="281">
        <v>92300</v>
      </c>
      <c r="B4237" s="281" t="s">
        <v>5429</v>
      </c>
      <c r="C4237" s="281" t="s">
        <v>39</v>
      </c>
      <c r="D4237" s="282">
        <v>36.71</v>
      </c>
    </row>
    <row r="4238" spans="1:4" ht="15" x14ac:dyDescent="0.25">
      <c r="A4238" s="281">
        <v>92301</v>
      </c>
      <c r="B4238" s="281" t="s">
        <v>5430</v>
      </c>
      <c r="C4238" s="281" t="s">
        <v>39</v>
      </c>
      <c r="D4238" s="282">
        <v>71.45</v>
      </c>
    </row>
    <row r="4239" spans="1:4" ht="15" x14ac:dyDescent="0.25">
      <c r="A4239" s="281">
        <v>92302</v>
      </c>
      <c r="B4239" s="281" t="s">
        <v>5431</v>
      </c>
      <c r="C4239" s="281" t="s">
        <v>39</v>
      </c>
      <c r="D4239" s="282">
        <v>94.15</v>
      </c>
    </row>
    <row r="4240" spans="1:4" ht="15" x14ac:dyDescent="0.25">
      <c r="A4240" s="281">
        <v>92303</v>
      </c>
      <c r="B4240" s="281" t="s">
        <v>5432</v>
      </c>
      <c r="C4240" s="281" t="s">
        <v>39</v>
      </c>
      <c r="D4240" s="282">
        <v>171.42</v>
      </c>
    </row>
    <row r="4241" spans="1:4" ht="15" x14ac:dyDescent="0.25">
      <c r="A4241" s="281">
        <v>92304</v>
      </c>
      <c r="B4241" s="281" t="s">
        <v>5433</v>
      </c>
      <c r="C4241" s="281" t="s">
        <v>39</v>
      </c>
      <c r="D4241" s="282">
        <v>440.39</v>
      </c>
    </row>
    <row r="4242" spans="1:4" ht="15" x14ac:dyDescent="0.25">
      <c r="A4242" s="281">
        <v>92311</v>
      </c>
      <c r="B4242" s="281" t="s">
        <v>5434</v>
      </c>
      <c r="C4242" s="281" t="s">
        <v>39</v>
      </c>
      <c r="D4242" s="282">
        <v>14.51</v>
      </c>
    </row>
    <row r="4243" spans="1:4" ht="15" x14ac:dyDescent="0.25">
      <c r="A4243" s="281">
        <v>92312</v>
      </c>
      <c r="B4243" s="281" t="s">
        <v>5435</v>
      </c>
      <c r="C4243" s="281" t="s">
        <v>39</v>
      </c>
      <c r="D4243" s="282">
        <v>23.56</v>
      </c>
    </row>
    <row r="4244" spans="1:4" ht="15" x14ac:dyDescent="0.25">
      <c r="A4244" s="281">
        <v>92313</v>
      </c>
      <c r="B4244" s="281" t="s">
        <v>5436</v>
      </c>
      <c r="C4244" s="281" t="s">
        <v>39</v>
      </c>
      <c r="D4244" s="282">
        <v>33.520000000000003</v>
      </c>
    </row>
    <row r="4245" spans="1:4" ht="15" x14ac:dyDescent="0.25">
      <c r="A4245" s="281">
        <v>92314</v>
      </c>
      <c r="B4245" s="281" t="s">
        <v>5437</v>
      </c>
      <c r="C4245" s="281" t="s">
        <v>39</v>
      </c>
      <c r="D4245" s="282">
        <v>9.82</v>
      </c>
    </row>
    <row r="4246" spans="1:4" ht="15" x14ac:dyDescent="0.25">
      <c r="A4246" s="281">
        <v>92315</v>
      </c>
      <c r="B4246" s="281" t="s">
        <v>5438</v>
      </c>
      <c r="C4246" s="281" t="s">
        <v>39</v>
      </c>
      <c r="D4246" s="282">
        <v>14</v>
      </c>
    </row>
    <row r="4247" spans="1:4" ht="15" x14ac:dyDescent="0.25">
      <c r="A4247" s="281">
        <v>92316</v>
      </c>
      <c r="B4247" s="281" t="s">
        <v>5439</v>
      </c>
      <c r="C4247" s="281" t="s">
        <v>39</v>
      </c>
      <c r="D4247" s="282">
        <v>20.79</v>
      </c>
    </row>
    <row r="4248" spans="1:4" ht="15" x14ac:dyDescent="0.25">
      <c r="A4248" s="281">
        <v>92317</v>
      </c>
      <c r="B4248" s="281" t="s">
        <v>5440</v>
      </c>
      <c r="C4248" s="281" t="s">
        <v>39</v>
      </c>
      <c r="D4248" s="282">
        <v>20.45</v>
      </c>
    </row>
    <row r="4249" spans="1:4" ht="15" x14ac:dyDescent="0.25">
      <c r="A4249" s="281">
        <v>92318</v>
      </c>
      <c r="B4249" s="281" t="s">
        <v>5441</v>
      </c>
      <c r="C4249" s="281" t="s">
        <v>39</v>
      </c>
      <c r="D4249" s="282">
        <v>31.12</v>
      </c>
    </row>
    <row r="4250" spans="1:4" ht="15" x14ac:dyDescent="0.25">
      <c r="A4250" s="281">
        <v>92319</v>
      </c>
      <c r="B4250" s="281" t="s">
        <v>5442</v>
      </c>
      <c r="C4250" s="281" t="s">
        <v>39</v>
      </c>
      <c r="D4250" s="282">
        <v>43.01</v>
      </c>
    </row>
    <row r="4251" spans="1:4" ht="15" x14ac:dyDescent="0.25">
      <c r="A4251" s="281">
        <v>92326</v>
      </c>
      <c r="B4251" s="281" t="s">
        <v>5443</v>
      </c>
      <c r="C4251" s="281" t="s">
        <v>39</v>
      </c>
      <c r="D4251" s="282">
        <v>15.41</v>
      </c>
    </row>
    <row r="4252" spans="1:4" ht="15" x14ac:dyDescent="0.25">
      <c r="A4252" s="281">
        <v>92327</v>
      </c>
      <c r="B4252" s="281" t="s">
        <v>5444</v>
      </c>
      <c r="C4252" s="281" t="s">
        <v>39</v>
      </c>
      <c r="D4252" s="282">
        <v>27.33</v>
      </c>
    </row>
    <row r="4253" spans="1:4" ht="15" x14ac:dyDescent="0.25">
      <c r="A4253" s="281">
        <v>92328</v>
      </c>
      <c r="B4253" s="281" t="s">
        <v>5445</v>
      </c>
      <c r="C4253" s="281" t="s">
        <v>39</v>
      </c>
      <c r="D4253" s="282">
        <v>40.28</v>
      </c>
    </row>
    <row r="4254" spans="1:4" ht="15" x14ac:dyDescent="0.25">
      <c r="A4254" s="281">
        <v>92329</v>
      </c>
      <c r="B4254" s="281" t="s">
        <v>5446</v>
      </c>
      <c r="C4254" s="281" t="s">
        <v>39</v>
      </c>
      <c r="D4254" s="282">
        <v>10.039999999999999</v>
      </c>
    </row>
    <row r="4255" spans="1:4" ht="15" x14ac:dyDescent="0.25">
      <c r="A4255" s="281">
        <v>92330</v>
      </c>
      <c r="B4255" s="281" t="s">
        <v>5447</v>
      </c>
      <c r="C4255" s="281" t="s">
        <v>39</v>
      </c>
      <c r="D4255" s="282">
        <v>16.53</v>
      </c>
    </row>
    <row r="4256" spans="1:4" ht="15" x14ac:dyDescent="0.25">
      <c r="A4256" s="281">
        <v>92331</v>
      </c>
      <c r="B4256" s="281" t="s">
        <v>5448</v>
      </c>
      <c r="C4256" s="281" t="s">
        <v>39</v>
      </c>
      <c r="D4256" s="282">
        <v>25.32</v>
      </c>
    </row>
    <row r="4257" spans="1:4" ht="15" x14ac:dyDescent="0.25">
      <c r="A4257" s="281">
        <v>92332</v>
      </c>
      <c r="B4257" s="281" t="s">
        <v>5449</v>
      </c>
      <c r="C4257" s="281" t="s">
        <v>39</v>
      </c>
      <c r="D4257" s="282">
        <v>20.88</v>
      </c>
    </row>
    <row r="4258" spans="1:4" ht="15" x14ac:dyDescent="0.25">
      <c r="A4258" s="281">
        <v>92333</v>
      </c>
      <c r="B4258" s="281" t="s">
        <v>5450</v>
      </c>
      <c r="C4258" s="281" t="s">
        <v>39</v>
      </c>
      <c r="D4258" s="282">
        <v>36.159999999999997</v>
      </c>
    </row>
    <row r="4259" spans="1:4" ht="15" x14ac:dyDescent="0.25">
      <c r="A4259" s="281">
        <v>92334</v>
      </c>
      <c r="B4259" s="281" t="s">
        <v>5451</v>
      </c>
      <c r="C4259" s="281" t="s">
        <v>39</v>
      </c>
      <c r="D4259" s="282">
        <v>52.02</v>
      </c>
    </row>
    <row r="4260" spans="1:4" ht="15" x14ac:dyDescent="0.25">
      <c r="A4260" s="281">
        <v>92344</v>
      </c>
      <c r="B4260" s="281" t="s">
        <v>5452</v>
      </c>
      <c r="C4260" s="281" t="s">
        <v>39</v>
      </c>
      <c r="D4260" s="282">
        <v>78.75</v>
      </c>
    </row>
    <row r="4261" spans="1:4" ht="15" x14ac:dyDescent="0.25">
      <c r="A4261" s="281">
        <v>92345</v>
      </c>
      <c r="B4261" s="281" t="s">
        <v>5453</v>
      </c>
      <c r="C4261" s="281" t="s">
        <v>39</v>
      </c>
      <c r="D4261" s="282">
        <v>78.72</v>
      </c>
    </row>
    <row r="4262" spans="1:4" ht="15" x14ac:dyDescent="0.25">
      <c r="A4262" s="281">
        <v>92346</v>
      </c>
      <c r="B4262" s="281" t="s">
        <v>5454</v>
      </c>
      <c r="C4262" s="281" t="s">
        <v>39</v>
      </c>
      <c r="D4262" s="282">
        <v>103.11</v>
      </c>
    </row>
    <row r="4263" spans="1:4" ht="15" x14ac:dyDescent="0.25">
      <c r="A4263" s="281">
        <v>92347</v>
      </c>
      <c r="B4263" s="281" t="s">
        <v>5455</v>
      </c>
      <c r="C4263" s="281" t="s">
        <v>39</v>
      </c>
      <c r="D4263" s="282">
        <v>114.58</v>
      </c>
    </row>
    <row r="4264" spans="1:4" ht="15" x14ac:dyDescent="0.25">
      <c r="A4264" s="281">
        <v>92348</v>
      </c>
      <c r="B4264" s="281" t="s">
        <v>5456</v>
      </c>
      <c r="C4264" s="281" t="s">
        <v>39</v>
      </c>
      <c r="D4264" s="282">
        <v>144.22</v>
      </c>
    </row>
    <row r="4265" spans="1:4" ht="15" x14ac:dyDescent="0.25">
      <c r="A4265" s="281">
        <v>92349</v>
      </c>
      <c r="B4265" s="281" t="s">
        <v>5457</v>
      </c>
      <c r="C4265" s="281" t="s">
        <v>39</v>
      </c>
      <c r="D4265" s="282">
        <v>154.43</v>
      </c>
    </row>
    <row r="4266" spans="1:4" ht="15" x14ac:dyDescent="0.25">
      <c r="A4266" s="281">
        <v>92350</v>
      </c>
      <c r="B4266" s="281" t="s">
        <v>5458</v>
      </c>
      <c r="C4266" s="281" t="s">
        <v>39</v>
      </c>
      <c r="D4266" s="282">
        <v>117.25</v>
      </c>
    </row>
    <row r="4267" spans="1:4" ht="15" x14ac:dyDescent="0.25">
      <c r="A4267" s="281">
        <v>92351</v>
      </c>
      <c r="B4267" s="281" t="s">
        <v>5459</v>
      </c>
      <c r="C4267" s="281" t="s">
        <v>39</v>
      </c>
      <c r="D4267" s="282">
        <v>114.7</v>
      </c>
    </row>
    <row r="4268" spans="1:4" ht="15" x14ac:dyDescent="0.25">
      <c r="A4268" s="281">
        <v>92352</v>
      </c>
      <c r="B4268" s="281" t="s">
        <v>5460</v>
      </c>
      <c r="C4268" s="281" t="s">
        <v>39</v>
      </c>
      <c r="D4268" s="282">
        <v>176.83</v>
      </c>
    </row>
    <row r="4269" spans="1:4" ht="15" x14ac:dyDescent="0.25">
      <c r="A4269" s="281">
        <v>92353</v>
      </c>
      <c r="B4269" s="281" t="s">
        <v>5461</v>
      </c>
      <c r="C4269" s="281" t="s">
        <v>39</v>
      </c>
      <c r="D4269" s="282">
        <v>165.6</v>
      </c>
    </row>
    <row r="4270" spans="1:4" ht="15" x14ac:dyDescent="0.25">
      <c r="A4270" s="281">
        <v>92354</v>
      </c>
      <c r="B4270" s="281" t="s">
        <v>5462</v>
      </c>
      <c r="C4270" s="281" t="s">
        <v>39</v>
      </c>
      <c r="D4270" s="282">
        <v>234.08</v>
      </c>
    </row>
    <row r="4271" spans="1:4" ht="15" x14ac:dyDescent="0.25">
      <c r="A4271" s="281">
        <v>92355</v>
      </c>
      <c r="B4271" s="281" t="s">
        <v>5463</v>
      </c>
      <c r="C4271" s="281" t="s">
        <v>39</v>
      </c>
      <c r="D4271" s="282">
        <v>212.44</v>
      </c>
    </row>
    <row r="4272" spans="1:4" ht="15" x14ac:dyDescent="0.25">
      <c r="A4272" s="281">
        <v>92356</v>
      </c>
      <c r="B4272" s="281" t="s">
        <v>5464</v>
      </c>
      <c r="C4272" s="281" t="s">
        <v>39</v>
      </c>
      <c r="D4272" s="282">
        <v>152.84</v>
      </c>
    </row>
    <row r="4273" spans="1:4" ht="15" x14ac:dyDescent="0.25">
      <c r="A4273" s="281">
        <v>92357</v>
      </c>
      <c r="B4273" s="281" t="s">
        <v>5465</v>
      </c>
      <c r="C4273" s="281" t="s">
        <v>39</v>
      </c>
      <c r="D4273" s="282">
        <v>226.41</v>
      </c>
    </row>
    <row r="4274" spans="1:4" ht="15" x14ac:dyDescent="0.25">
      <c r="A4274" s="281">
        <v>92358</v>
      </c>
      <c r="B4274" s="281" t="s">
        <v>5466</v>
      </c>
      <c r="C4274" s="281" t="s">
        <v>39</v>
      </c>
      <c r="D4274" s="282">
        <v>281.12</v>
      </c>
    </row>
    <row r="4275" spans="1:4" ht="15" x14ac:dyDescent="0.25">
      <c r="A4275" s="281">
        <v>92369</v>
      </c>
      <c r="B4275" s="281" t="s">
        <v>5467</v>
      </c>
      <c r="C4275" s="281" t="s">
        <v>39</v>
      </c>
      <c r="D4275" s="282">
        <v>42.79</v>
      </c>
    </row>
    <row r="4276" spans="1:4" ht="15" x14ac:dyDescent="0.25">
      <c r="A4276" s="281">
        <v>92370</v>
      </c>
      <c r="B4276" s="281" t="s">
        <v>5468</v>
      </c>
      <c r="C4276" s="281" t="s">
        <v>39</v>
      </c>
      <c r="D4276" s="282">
        <v>44.85</v>
      </c>
    </row>
    <row r="4277" spans="1:4" ht="15" x14ac:dyDescent="0.25">
      <c r="A4277" s="281">
        <v>92371</v>
      </c>
      <c r="B4277" s="281" t="s">
        <v>5469</v>
      </c>
      <c r="C4277" s="281" t="s">
        <v>39</v>
      </c>
      <c r="D4277" s="282">
        <v>51.56</v>
      </c>
    </row>
    <row r="4278" spans="1:4" ht="15" x14ac:dyDescent="0.25">
      <c r="A4278" s="281">
        <v>92372</v>
      </c>
      <c r="B4278" s="281" t="s">
        <v>5470</v>
      </c>
      <c r="C4278" s="281" t="s">
        <v>39</v>
      </c>
      <c r="D4278" s="282">
        <v>53.49</v>
      </c>
    </row>
    <row r="4279" spans="1:4" ht="15" x14ac:dyDescent="0.25">
      <c r="A4279" s="281">
        <v>92373</v>
      </c>
      <c r="B4279" s="281" t="s">
        <v>5471</v>
      </c>
      <c r="C4279" s="281" t="s">
        <v>39</v>
      </c>
      <c r="D4279" s="282">
        <v>60.83</v>
      </c>
    </row>
    <row r="4280" spans="1:4" ht="15" x14ac:dyDescent="0.25">
      <c r="A4280" s="281">
        <v>92374</v>
      </c>
      <c r="B4280" s="281" t="s">
        <v>5472</v>
      </c>
      <c r="C4280" s="281" t="s">
        <v>39</v>
      </c>
      <c r="D4280" s="282">
        <v>61.2</v>
      </c>
    </row>
    <row r="4281" spans="1:4" ht="15" x14ac:dyDescent="0.25">
      <c r="A4281" s="281">
        <v>92375</v>
      </c>
      <c r="B4281" s="281" t="s">
        <v>5473</v>
      </c>
      <c r="C4281" s="281" t="s">
        <v>39</v>
      </c>
      <c r="D4281" s="282">
        <v>78.69</v>
      </c>
    </row>
    <row r="4282" spans="1:4" ht="15" x14ac:dyDescent="0.25">
      <c r="A4282" s="281">
        <v>92376</v>
      </c>
      <c r="B4282" s="281" t="s">
        <v>5474</v>
      </c>
      <c r="C4282" s="281" t="s">
        <v>39</v>
      </c>
      <c r="D4282" s="282">
        <v>78.66</v>
      </c>
    </row>
    <row r="4283" spans="1:4" ht="15" x14ac:dyDescent="0.25">
      <c r="A4283" s="281">
        <v>92377</v>
      </c>
      <c r="B4283" s="281" t="s">
        <v>5475</v>
      </c>
      <c r="C4283" s="281" t="s">
        <v>39</v>
      </c>
      <c r="D4283" s="282">
        <v>105.17</v>
      </c>
    </row>
    <row r="4284" spans="1:4" ht="15" x14ac:dyDescent="0.25">
      <c r="A4284" s="281">
        <v>92378</v>
      </c>
      <c r="B4284" s="281" t="s">
        <v>5476</v>
      </c>
      <c r="C4284" s="281" t="s">
        <v>39</v>
      </c>
      <c r="D4284" s="282">
        <v>116.64</v>
      </c>
    </row>
    <row r="4285" spans="1:4" ht="15" x14ac:dyDescent="0.25">
      <c r="A4285" s="281">
        <v>92379</v>
      </c>
      <c r="B4285" s="281" t="s">
        <v>5477</v>
      </c>
      <c r="C4285" s="281" t="s">
        <v>39</v>
      </c>
      <c r="D4285" s="282">
        <v>148.46</v>
      </c>
    </row>
    <row r="4286" spans="1:4" ht="15" x14ac:dyDescent="0.25">
      <c r="A4286" s="281">
        <v>92380</v>
      </c>
      <c r="B4286" s="281" t="s">
        <v>5478</v>
      </c>
      <c r="C4286" s="281" t="s">
        <v>39</v>
      </c>
      <c r="D4286" s="282">
        <v>158.66999999999999</v>
      </c>
    </row>
    <row r="4287" spans="1:4" ht="15" x14ac:dyDescent="0.25">
      <c r="A4287" s="281">
        <v>92381</v>
      </c>
      <c r="B4287" s="281" t="s">
        <v>5479</v>
      </c>
      <c r="C4287" s="281" t="s">
        <v>39</v>
      </c>
      <c r="D4287" s="282">
        <v>64.849999999999994</v>
      </c>
    </row>
    <row r="4288" spans="1:4" ht="15" x14ac:dyDescent="0.25">
      <c r="A4288" s="281">
        <v>92382</v>
      </c>
      <c r="B4288" s="281" t="s">
        <v>5480</v>
      </c>
      <c r="C4288" s="281" t="s">
        <v>39</v>
      </c>
      <c r="D4288" s="282">
        <v>62.11</v>
      </c>
    </row>
    <row r="4289" spans="1:4" ht="15" x14ac:dyDescent="0.25">
      <c r="A4289" s="281">
        <v>92383</v>
      </c>
      <c r="B4289" s="281" t="s">
        <v>5481</v>
      </c>
      <c r="C4289" s="281" t="s">
        <v>39</v>
      </c>
      <c r="D4289" s="282">
        <v>81.36</v>
      </c>
    </row>
    <row r="4290" spans="1:4" ht="15" x14ac:dyDescent="0.25">
      <c r="A4290" s="281">
        <v>92384</v>
      </c>
      <c r="B4290" s="281" t="s">
        <v>5482</v>
      </c>
      <c r="C4290" s="281" t="s">
        <v>39</v>
      </c>
      <c r="D4290" s="282">
        <v>75.91</v>
      </c>
    </row>
    <row r="4291" spans="1:4" ht="15" x14ac:dyDescent="0.25">
      <c r="A4291" s="281">
        <v>92385</v>
      </c>
      <c r="B4291" s="281" t="s">
        <v>5483</v>
      </c>
      <c r="C4291" s="281" t="s">
        <v>39</v>
      </c>
      <c r="D4291" s="282">
        <v>93.2</v>
      </c>
    </row>
    <row r="4292" spans="1:4" ht="15" x14ac:dyDescent="0.25">
      <c r="A4292" s="281">
        <v>92386</v>
      </c>
      <c r="B4292" s="281" t="s">
        <v>5484</v>
      </c>
      <c r="C4292" s="281" t="s">
        <v>39</v>
      </c>
      <c r="D4292" s="282">
        <v>89.44</v>
      </c>
    </row>
    <row r="4293" spans="1:4" ht="15" x14ac:dyDescent="0.25">
      <c r="A4293" s="281">
        <v>92387</v>
      </c>
      <c r="B4293" s="281" t="s">
        <v>5485</v>
      </c>
      <c r="C4293" s="281" t="s">
        <v>39</v>
      </c>
      <c r="D4293" s="282">
        <v>117.12</v>
      </c>
    </row>
    <row r="4294" spans="1:4" ht="15" x14ac:dyDescent="0.25">
      <c r="A4294" s="281">
        <v>92388</v>
      </c>
      <c r="B4294" s="281" t="s">
        <v>5486</v>
      </c>
      <c r="C4294" s="281" t="s">
        <v>39</v>
      </c>
      <c r="D4294" s="282">
        <v>114.57</v>
      </c>
    </row>
    <row r="4295" spans="1:4" ht="15" x14ac:dyDescent="0.25">
      <c r="A4295" s="281">
        <v>92389</v>
      </c>
      <c r="B4295" s="281" t="s">
        <v>5487</v>
      </c>
      <c r="C4295" s="281" t="s">
        <v>39</v>
      </c>
      <c r="D4295" s="282">
        <v>179.97</v>
      </c>
    </row>
    <row r="4296" spans="1:4" ht="15" x14ac:dyDescent="0.25">
      <c r="A4296" s="281">
        <v>92390</v>
      </c>
      <c r="B4296" s="281" t="s">
        <v>5488</v>
      </c>
      <c r="C4296" s="281" t="s">
        <v>39</v>
      </c>
      <c r="D4296" s="282">
        <v>168.74</v>
      </c>
    </row>
    <row r="4297" spans="1:4" ht="15" x14ac:dyDescent="0.25">
      <c r="A4297" s="281">
        <v>92635</v>
      </c>
      <c r="B4297" s="281" t="s">
        <v>5489</v>
      </c>
      <c r="C4297" s="281" t="s">
        <v>39</v>
      </c>
      <c r="D4297" s="282">
        <v>240.44</v>
      </c>
    </row>
    <row r="4298" spans="1:4" ht="15" x14ac:dyDescent="0.25">
      <c r="A4298" s="281">
        <v>92636</v>
      </c>
      <c r="B4298" s="281" t="s">
        <v>5490</v>
      </c>
      <c r="C4298" s="281" t="s">
        <v>39</v>
      </c>
      <c r="D4298" s="282">
        <v>218.8</v>
      </c>
    </row>
    <row r="4299" spans="1:4" ht="15" x14ac:dyDescent="0.25">
      <c r="A4299" s="281">
        <v>92637</v>
      </c>
      <c r="B4299" s="281" t="s">
        <v>5491</v>
      </c>
      <c r="C4299" s="281" t="s">
        <v>39</v>
      </c>
      <c r="D4299" s="282">
        <v>83.8</v>
      </c>
    </row>
    <row r="4300" spans="1:4" ht="15" x14ac:dyDescent="0.25">
      <c r="A4300" s="281">
        <v>92638</v>
      </c>
      <c r="B4300" s="281" t="s">
        <v>5492</v>
      </c>
      <c r="C4300" s="281" t="s">
        <v>39</v>
      </c>
      <c r="D4300" s="282">
        <v>101.89</v>
      </c>
    </row>
    <row r="4301" spans="1:4" ht="15" x14ac:dyDescent="0.25">
      <c r="A4301" s="281">
        <v>92639</v>
      </c>
      <c r="B4301" s="281" t="s">
        <v>5493</v>
      </c>
      <c r="C4301" s="281" t="s">
        <v>39</v>
      </c>
      <c r="D4301" s="282">
        <v>117.75</v>
      </c>
    </row>
    <row r="4302" spans="1:4" ht="15" x14ac:dyDescent="0.25">
      <c r="A4302" s="281">
        <v>92640</v>
      </c>
      <c r="B4302" s="281" t="s">
        <v>5494</v>
      </c>
      <c r="C4302" s="281" t="s">
        <v>39</v>
      </c>
      <c r="D4302" s="282">
        <v>152.66</v>
      </c>
    </row>
    <row r="4303" spans="1:4" ht="15" x14ac:dyDescent="0.25">
      <c r="A4303" s="281">
        <v>92642</v>
      </c>
      <c r="B4303" s="281" t="s">
        <v>5495</v>
      </c>
      <c r="C4303" s="281" t="s">
        <v>39</v>
      </c>
      <c r="D4303" s="282">
        <v>230.52</v>
      </c>
    </row>
    <row r="4304" spans="1:4" ht="15" x14ac:dyDescent="0.25">
      <c r="A4304" s="281">
        <v>92644</v>
      </c>
      <c r="B4304" s="281" t="s">
        <v>5496</v>
      </c>
      <c r="C4304" s="281" t="s">
        <v>39</v>
      </c>
      <c r="D4304" s="282">
        <v>289.58999999999997</v>
      </c>
    </row>
    <row r="4305" spans="1:4" ht="15" x14ac:dyDescent="0.25">
      <c r="A4305" s="281">
        <v>92657</v>
      </c>
      <c r="B4305" s="281" t="s">
        <v>5497</v>
      </c>
      <c r="C4305" s="281" t="s">
        <v>39</v>
      </c>
      <c r="D4305" s="282">
        <v>31.35</v>
      </c>
    </row>
    <row r="4306" spans="1:4" ht="15" x14ac:dyDescent="0.25">
      <c r="A4306" s="281">
        <v>92658</v>
      </c>
      <c r="B4306" s="281" t="s">
        <v>5498</v>
      </c>
      <c r="C4306" s="281" t="s">
        <v>39</v>
      </c>
      <c r="D4306" s="282">
        <v>33.409999999999997</v>
      </c>
    </row>
    <row r="4307" spans="1:4" ht="15" x14ac:dyDescent="0.25">
      <c r="A4307" s="281">
        <v>92659</v>
      </c>
      <c r="B4307" s="281" t="s">
        <v>5499</v>
      </c>
      <c r="C4307" s="281" t="s">
        <v>39</v>
      </c>
      <c r="D4307" s="282">
        <v>38.549999999999997</v>
      </c>
    </row>
    <row r="4308" spans="1:4" ht="15" x14ac:dyDescent="0.25">
      <c r="A4308" s="281">
        <v>92660</v>
      </c>
      <c r="B4308" s="281" t="s">
        <v>5500</v>
      </c>
      <c r="C4308" s="281" t="s">
        <v>39</v>
      </c>
      <c r="D4308" s="282">
        <v>40.479999999999997</v>
      </c>
    </row>
    <row r="4309" spans="1:4" ht="15" x14ac:dyDescent="0.25">
      <c r="A4309" s="281">
        <v>92661</v>
      </c>
      <c r="B4309" s="281" t="s">
        <v>5501</v>
      </c>
      <c r="C4309" s="281" t="s">
        <v>39</v>
      </c>
      <c r="D4309" s="282">
        <v>46.01</v>
      </c>
    </row>
    <row r="4310" spans="1:4" ht="15" x14ac:dyDescent="0.25">
      <c r="A4310" s="281">
        <v>92662</v>
      </c>
      <c r="B4310" s="281" t="s">
        <v>5502</v>
      </c>
      <c r="C4310" s="281" t="s">
        <v>39</v>
      </c>
      <c r="D4310" s="282">
        <v>46.38</v>
      </c>
    </row>
    <row r="4311" spans="1:4" ht="15" x14ac:dyDescent="0.25">
      <c r="A4311" s="281">
        <v>92663</v>
      </c>
      <c r="B4311" s="281" t="s">
        <v>5503</v>
      </c>
      <c r="C4311" s="281" t="s">
        <v>39</v>
      </c>
      <c r="D4311" s="282">
        <v>61.63</v>
      </c>
    </row>
    <row r="4312" spans="1:4" ht="15" x14ac:dyDescent="0.25">
      <c r="A4312" s="281">
        <v>92664</v>
      </c>
      <c r="B4312" s="281" t="s">
        <v>5504</v>
      </c>
      <c r="C4312" s="281" t="s">
        <v>39</v>
      </c>
      <c r="D4312" s="282">
        <v>61.6</v>
      </c>
    </row>
    <row r="4313" spans="1:4" ht="15" x14ac:dyDescent="0.25">
      <c r="A4313" s="281">
        <v>92665</v>
      </c>
      <c r="B4313" s="281" t="s">
        <v>5505</v>
      </c>
      <c r="C4313" s="281" t="s">
        <v>39</v>
      </c>
      <c r="D4313" s="282">
        <v>84.72</v>
      </c>
    </row>
    <row r="4314" spans="1:4" ht="15" x14ac:dyDescent="0.25">
      <c r="A4314" s="281">
        <v>92666</v>
      </c>
      <c r="B4314" s="281" t="s">
        <v>5506</v>
      </c>
      <c r="C4314" s="281" t="s">
        <v>39</v>
      </c>
      <c r="D4314" s="282">
        <v>96.19</v>
      </c>
    </row>
    <row r="4315" spans="1:4" ht="15" x14ac:dyDescent="0.25">
      <c r="A4315" s="281">
        <v>92667</v>
      </c>
      <c r="B4315" s="281" t="s">
        <v>5507</v>
      </c>
      <c r="C4315" s="281" t="s">
        <v>39</v>
      </c>
      <c r="D4315" s="282">
        <v>124.68</v>
      </c>
    </row>
    <row r="4316" spans="1:4" ht="15" x14ac:dyDescent="0.25">
      <c r="A4316" s="281">
        <v>92668</v>
      </c>
      <c r="B4316" s="281" t="s">
        <v>5508</v>
      </c>
      <c r="C4316" s="281" t="s">
        <v>39</v>
      </c>
      <c r="D4316" s="282">
        <v>134.88999999999999</v>
      </c>
    </row>
    <row r="4317" spans="1:4" ht="15" x14ac:dyDescent="0.25">
      <c r="A4317" s="281">
        <v>92669</v>
      </c>
      <c r="B4317" s="281" t="s">
        <v>5509</v>
      </c>
      <c r="C4317" s="281" t="s">
        <v>39</v>
      </c>
      <c r="D4317" s="282">
        <v>47.66</v>
      </c>
    </row>
    <row r="4318" spans="1:4" ht="15" x14ac:dyDescent="0.25">
      <c r="A4318" s="281">
        <v>92670</v>
      </c>
      <c r="B4318" s="281" t="s">
        <v>5510</v>
      </c>
      <c r="C4318" s="281" t="s">
        <v>39</v>
      </c>
      <c r="D4318" s="282">
        <v>44.92</v>
      </c>
    </row>
    <row r="4319" spans="1:4" ht="15" x14ac:dyDescent="0.25">
      <c r="A4319" s="281">
        <v>92671</v>
      </c>
      <c r="B4319" s="281" t="s">
        <v>5511</v>
      </c>
      <c r="C4319" s="281" t="s">
        <v>39</v>
      </c>
      <c r="D4319" s="282">
        <v>61.89</v>
      </c>
    </row>
    <row r="4320" spans="1:4" ht="15" x14ac:dyDescent="0.25">
      <c r="A4320" s="281">
        <v>92672</v>
      </c>
      <c r="B4320" s="281" t="s">
        <v>5512</v>
      </c>
      <c r="C4320" s="281" t="s">
        <v>39</v>
      </c>
      <c r="D4320" s="282">
        <v>56.44</v>
      </c>
    </row>
    <row r="4321" spans="1:4" ht="15" x14ac:dyDescent="0.25">
      <c r="A4321" s="281">
        <v>92673</v>
      </c>
      <c r="B4321" s="281" t="s">
        <v>5513</v>
      </c>
      <c r="C4321" s="281" t="s">
        <v>39</v>
      </c>
      <c r="D4321" s="282">
        <v>71</v>
      </c>
    </row>
    <row r="4322" spans="1:4" ht="15" x14ac:dyDescent="0.25">
      <c r="A4322" s="281">
        <v>92674</v>
      </c>
      <c r="B4322" s="281" t="s">
        <v>5514</v>
      </c>
      <c r="C4322" s="281" t="s">
        <v>39</v>
      </c>
      <c r="D4322" s="282">
        <v>67.239999999999995</v>
      </c>
    </row>
    <row r="4323" spans="1:4" ht="15" x14ac:dyDescent="0.25">
      <c r="A4323" s="281">
        <v>92675</v>
      </c>
      <c r="B4323" s="281" t="s">
        <v>5515</v>
      </c>
      <c r="C4323" s="281" t="s">
        <v>39</v>
      </c>
      <c r="D4323" s="282">
        <v>91.59</v>
      </c>
    </row>
    <row r="4324" spans="1:4" ht="15" x14ac:dyDescent="0.25">
      <c r="A4324" s="281">
        <v>92676</v>
      </c>
      <c r="B4324" s="281" t="s">
        <v>5516</v>
      </c>
      <c r="C4324" s="281" t="s">
        <v>39</v>
      </c>
      <c r="D4324" s="282">
        <v>89.04</v>
      </c>
    </row>
    <row r="4325" spans="1:4" ht="15" x14ac:dyDescent="0.25">
      <c r="A4325" s="281">
        <v>92677</v>
      </c>
      <c r="B4325" s="281" t="s">
        <v>5517</v>
      </c>
      <c r="C4325" s="281" t="s">
        <v>39</v>
      </c>
      <c r="D4325" s="282">
        <v>149.35</v>
      </c>
    </row>
    <row r="4326" spans="1:4" ht="15" x14ac:dyDescent="0.25">
      <c r="A4326" s="281">
        <v>92678</v>
      </c>
      <c r="B4326" s="281" t="s">
        <v>5518</v>
      </c>
      <c r="C4326" s="281" t="s">
        <v>39</v>
      </c>
      <c r="D4326" s="282">
        <v>138.12</v>
      </c>
    </row>
    <row r="4327" spans="1:4" ht="15" x14ac:dyDescent="0.25">
      <c r="A4327" s="281">
        <v>92679</v>
      </c>
      <c r="B4327" s="281" t="s">
        <v>5519</v>
      </c>
      <c r="C4327" s="281" t="s">
        <v>39</v>
      </c>
      <c r="D4327" s="282">
        <v>204.79</v>
      </c>
    </row>
    <row r="4328" spans="1:4" ht="15" x14ac:dyDescent="0.25">
      <c r="A4328" s="281">
        <v>92680</v>
      </c>
      <c r="B4328" s="281" t="s">
        <v>5520</v>
      </c>
      <c r="C4328" s="281" t="s">
        <v>39</v>
      </c>
      <c r="D4328" s="282">
        <v>183.15</v>
      </c>
    </row>
    <row r="4329" spans="1:4" ht="15" x14ac:dyDescent="0.25">
      <c r="A4329" s="281">
        <v>92681</v>
      </c>
      <c r="B4329" s="281" t="s">
        <v>5521</v>
      </c>
      <c r="C4329" s="281" t="s">
        <v>39</v>
      </c>
      <c r="D4329" s="282">
        <v>60.86</v>
      </c>
    </row>
    <row r="4330" spans="1:4" ht="15" x14ac:dyDescent="0.25">
      <c r="A4330" s="281">
        <v>92682</v>
      </c>
      <c r="B4330" s="281" t="s">
        <v>5522</v>
      </c>
      <c r="C4330" s="281" t="s">
        <v>39</v>
      </c>
      <c r="D4330" s="282">
        <v>75.81</v>
      </c>
    </row>
    <row r="4331" spans="1:4" ht="15" x14ac:dyDescent="0.25">
      <c r="A4331" s="281">
        <v>92683</v>
      </c>
      <c r="B4331" s="281" t="s">
        <v>5523</v>
      </c>
      <c r="C4331" s="281" t="s">
        <v>39</v>
      </c>
      <c r="D4331" s="282">
        <v>88.15</v>
      </c>
    </row>
    <row r="4332" spans="1:4" ht="15" x14ac:dyDescent="0.25">
      <c r="A4332" s="281">
        <v>92684</v>
      </c>
      <c r="B4332" s="281" t="s">
        <v>5524</v>
      </c>
      <c r="C4332" s="281" t="s">
        <v>39</v>
      </c>
      <c r="D4332" s="282">
        <v>118.59</v>
      </c>
    </row>
    <row r="4333" spans="1:4" ht="15" x14ac:dyDescent="0.25">
      <c r="A4333" s="281">
        <v>92685</v>
      </c>
      <c r="B4333" s="281" t="s">
        <v>5525</v>
      </c>
      <c r="C4333" s="281" t="s">
        <v>39</v>
      </c>
      <c r="D4333" s="282">
        <v>189.74</v>
      </c>
    </row>
    <row r="4334" spans="1:4" ht="15" x14ac:dyDescent="0.25">
      <c r="A4334" s="281">
        <v>92686</v>
      </c>
      <c r="B4334" s="281" t="s">
        <v>5526</v>
      </c>
      <c r="C4334" s="281" t="s">
        <v>39</v>
      </c>
      <c r="D4334" s="282">
        <v>242.03</v>
      </c>
    </row>
    <row r="4335" spans="1:4" ht="15" x14ac:dyDescent="0.25">
      <c r="A4335" s="281">
        <v>92692</v>
      </c>
      <c r="B4335" s="281" t="s">
        <v>5527</v>
      </c>
      <c r="C4335" s="281" t="s">
        <v>39</v>
      </c>
      <c r="D4335" s="282">
        <v>16.899999999999999</v>
      </c>
    </row>
    <row r="4336" spans="1:4" ht="15" x14ac:dyDescent="0.25">
      <c r="A4336" s="281">
        <v>92693</v>
      </c>
      <c r="B4336" s="281" t="s">
        <v>5528</v>
      </c>
      <c r="C4336" s="281" t="s">
        <v>39</v>
      </c>
      <c r="D4336" s="282">
        <v>17.36</v>
      </c>
    </row>
    <row r="4337" spans="1:4" ht="15" x14ac:dyDescent="0.25">
      <c r="A4337" s="281">
        <v>92694</v>
      </c>
      <c r="B4337" s="281" t="s">
        <v>5529</v>
      </c>
      <c r="C4337" s="281" t="s">
        <v>39</v>
      </c>
      <c r="D4337" s="282">
        <v>26.93</v>
      </c>
    </row>
    <row r="4338" spans="1:4" ht="15" x14ac:dyDescent="0.25">
      <c r="A4338" s="281">
        <v>92695</v>
      </c>
      <c r="B4338" s="281" t="s">
        <v>5530</v>
      </c>
      <c r="C4338" s="281" t="s">
        <v>39</v>
      </c>
      <c r="D4338" s="282">
        <v>27.39</v>
      </c>
    </row>
    <row r="4339" spans="1:4" ht="15" x14ac:dyDescent="0.25">
      <c r="A4339" s="281">
        <v>92696</v>
      </c>
      <c r="B4339" s="281" t="s">
        <v>5531</v>
      </c>
      <c r="C4339" s="281" t="s">
        <v>39</v>
      </c>
      <c r="D4339" s="282">
        <v>42.3</v>
      </c>
    </row>
    <row r="4340" spans="1:4" ht="15" x14ac:dyDescent="0.25">
      <c r="A4340" s="281">
        <v>92697</v>
      </c>
      <c r="B4340" s="281" t="s">
        <v>5532</v>
      </c>
      <c r="C4340" s="281" t="s">
        <v>39</v>
      </c>
      <c r="D4340" s="282">
        <v>44.36</v>
      </c>
    </row>
    <row r="4341" spans="1:4" ht="15" x14ac:dyDescent="0.25">
      <c r="A4341" s="281">
        <v>92698</v>
      </c>
      <c r="B4341" s="281" t="s">
        <v>5533</v>
      </c>
      <c r="C4341" s="281" t="s">
        <v>39</v>
      </c>
      <c r="D4341" s="282">
        <v>25.05</v>
      </c>
    </row>
    <row r="4342" spans="1:4" ht="15" x14ac:dyDescent="0.25">
      <c r="A4342" s="281">
        <v>92699</v>
      </c>
      <c r="B4342" s="281" t="s">
        <v>5534</v>
      </c>
      <c r="C4342" s="281" t="s">
        <v>39</v>
      </c>
      <c r="D4342" s="282">
        <v>23.56</v>
      </c>
    </row>
    <row r="4343" spans="1:4" ht="15" x14ac:dyDescent="0.25">
      <c r="A4343" s="281">
        <v>92700</v>
      </c>
      <c r="B4343" s="281" t="s">
        <v>5535</v>
      </c>
      <c r="C4343" s="281" t="s">
        <v>39</v>
      </c>
      <c r="D4343" s="282">
        <v>40.94</v>
      </c>
    </row>
    <row r="4344" spans="1:4" ht="15" x14ac:dyDescent="0.25">
      <c r="A4344" s="281">
        <v>92701</v>
      </c>
      <c r="B4344" s="281" t="s">
        <v>5536</v>
      </c>
      <c r="C4344" s="281" t="s">
        <v>39</v>
      </c>
      <c r="D4344" s="282">
        <v>38.72</v>
      </c>
    </row>
    <row r="4345" spans="1:4" ht="15" x14ac:dyDescent="0.25">
      <c r="A4345" s="281">
        <v>92702</v>
      </c>
      <c r="B4345" s="281" t="s">
        <v>5537</v>
      </c>
      <c r="C4345" s="281" t="s">
        <v>39</v>
      </c>
      <c r="D4345" s="282">
        <v>64.180000000000007</v>
      </c>
    </row>
    <row r="4346" spans="1:4" ht="15" x14ac:dyDescent="0.25">
      <c r="A4346" s="281">
        <v>92703</v>
      </c>
      <c r="B4346" s="281" t="s">
        <v>5538</v>
      </c>
      <c r="C4346" s="281" t="s">
        <v>39</v>
      </c>
      <c r="D4346" s="282">
        <v>61.44</v>
      </c>
    </row>
    <row r="4347" spans="1:4" ht="15" x14ac:dyDescent="0.25">
      <c r="A4347" s="281">
        <v>92704</v>
      </c>
      <c r="B4347" s="281" t="s">
        <v>5539</v>
      </c>
      <c r="C4347" s="281" t="s">
        <v>39</v>
      </c>
      <c r="D4347" s="282">
        <v>31.69</v>
      </c>
    </row>
    <row r="4348" spans="1:4" ht="15" x14ac:dyDescent="0.25">
      <c r="A4348" s="281">
        <v>92705</v>
      </c>
      <c r="B4348" s="281" t="s">
        <v>5540</v>
      </c>
      <c r="C4348" s="281" t="s">
        <v>39</v>
      </c>
      <c r="D4348" s="282">
        <v>51.17</v>
      </c>
    </row>
    <row r="4349" spans="1:4" ht="15" x14ac:dyDescent="0.25">
      <c r="A4349" s="281">
        <v>92706</v>
      </c>
      <c r="B4349" s="281" t="s">
        <v>5541</v>
      </c>
      <c r="C4349" s="281" t="s">
        <v>39</v>
      </c>
      <c r="D4349" s="282">
        <v>82.89</v>
      </c>
    </row>
    <row r="4350" spans="1:4" ht="15" x14ac:dyDescent="0.25">
      <c r="A4350" s="281">
        <v>92889</v>
      </c>
      <c r="B4350" s="281" t="s">
        <v>5542</v>
      </c>
      <c r="C4350" s="281" t="s">
        <v>39</v>
      </c>
      <c r="D4350" s="282">
        <v>153.21</v>
      </c>
    </row>
    <row r="4351" spans="1:4" ht="15" x14ac:dyDescent="0.25">
      <c r="A4351" s="281">
        <v>92890</v>
      </c>
      <c r="B4351" s="281" t="s">
        <v>5543</v>
      </c>
      <c r="C4351" s="281" t="s">
        <v>39</v>
      </c>
      <c r="D4351" s="282">
        <v>231.17</v>
      </c>
    </row>
    <row r="4352" spans="1:4" ht="15" x14ac:dyDescent="0.25">
      <c r="A4352" s="281">
        <v>92891</v>
      </c>
      <c r="B4352" s="281" t="s">
        <v>5544</v>
      </c>
      <c r="C4352" s="281" t="s">
        <v>39</v>
      </c>
      <c r="D4352" s="282">
        <v>337.97</v>
      </c>
    </row>
    <row r="4353" spans="1:4" ht="15" x14ac:dyDescent="0.25">
      <c r="A4353" s="281">
        <v>92892</v>
      </c>
      <c r="B4353" s="281" t="s">
        <v>5545</v>
      </c>
      <c r="C4353" s="281" t="s">
        <v>39</v>
      </c>
      <c r="D4353" s="282">
        <v>67.02</v>
      </c>
    </row>
    <row r="4354" spans="1:4" ht="15" x14ac:dyDescent="0.25">
      <c r="A4354" s="281">
        <v>92893</v>
      </c>
      <c r="B4354" s="281" t="s">
        <v>5546</v>
      </c>
      <c r="C4354" s="281" t="s">
        <v>39</v>
      </c>
      <c r="D4354" s="282">
        <v>94.7</v>
      </c>
    </row>
    <row r="4355" spans="1:4" ht="15" x14ac:dyDescent="0.25">
      <c r="A4355" s="281">
        <v>92894</v>
      </c>
      <c r="B4355" s="281" t="s">
        <v>5547</v>
      </c>
      <c r="C4355" s="281" t="s">
        <v>39</v>
      </c>
      <c r="D4355" s="282">
        <v>112.92</v>
      </c>
    </row>
    <row r="4356" spans="1:4" ht="15" x14ac:dyDescent="0.25">
      <c r="A4356" s="281">
        <v>92895</v>
      </c>
      <c r="B4356" s="281" t="s">
        <v>5548</v>
      </c>
      <c r="C4356" s="281" t="s">
        <v>39</v>
      </c>
      <c r="D4356" s="282">
        <v>153.15</v>
      </c>
    </row>
    <row r="4357" spans="1:4" ht="15" x14ac:dyDescent="0.25">
      <c r="A4357" s="281">
        <v>92896</v>
      </c>
      <c r="B4357" s="281" t="s">
        <v>5549</v>
      </c>
      <c r="C4357" s="281" t="s">
        <v>39</v>
      </c>
      <c r="D4357" s="282">
        <v>233.23</v>
      </c>
    </row>
    <row r="4358" spans="1:4" ht="15" x14ac:dyDescent="0.25">
      <c r="A4358" s="281">
        <v>92897</v>
      </c>
      <c r="B4358" s="281" t="s">
        <v>5550</v>
      </c>
      <c r="C4358" s="281" t="s">
        <v>39</v>
      </c>
      <c r="D4358" s="282">
        <v>342.21</v>
      </c>
    </row>
    <row r="4359" spans="1:4" ht="15" x14ac:dyDescent="0.25">
      <c r="A4359" s="281">
        <v>92898</v>
      </c>
      <c r="B4359" s="281" t="s">
        <v>5551</v>
      </c>
      <c r="C4359" s="281" t="s">
        <v>39</v>
      </c>
      <c r="D4359" s="282">
        <v>55.58</v>
      </c>
    </row>
    <row r="4360" spans="1:4" ht="15" x14ac:dyDescent="0.25">
      <c r="A4360" s="281">
        <v>92899</v>
      </c>
      <c r="B4360" s="281" t="s">
        <v>5552</v>
      </c>
      <c r="C4360" s="281" t="s">
        <v>39</v>
      </c>
      <c r="D4360" s="282">
        <v>81.69</v>
      </c>
    </row>
    <row r="4361" spans="1:4" ht="15" x14ac:dyDescent="0.25">
      <c r="A4361" s="281">
        <v>92900</v>
      </c>
      <c r="B4361" s="281" t="s">
        <v>5553</v>
      </c>
      <c r="C4361" s="281" t="s">
        <v>39</v>
      </c>
      <c r="D4361" s="282">
        <v>98.1</v>
      </c>
    </row>
    <row r="4362" spans="1:4" ht="15" x14ac:dyDescent="0.25">
      <c r="A4362" s="281">
        <v>92901</v>
      </c>
      <c r="B4362" s="281" t="s">
        <v>5554</v>
      </c>
      <c r="C4362" s="281" t="s">
        <v>39</v>
      </c>
      <c r="D4362" s="282">
        <v>136.09</v>
      </c>
    </row>
    <row r="4363" spans="1:4" ht="15" x14ac:dyDescent="0.25">
      <c r="A4363" s="281">
        <v>92902</v>
      </c>
      <c r="B4363" s="281" t="s">
        <v>5555</v>
      </c>
      <c r="C4363" s="281" t="s">
        <v>39</v>
      </c>
      <c r="D4363" s="282">
        <v>212.78</v>
      </c>
    </row>
    <row r="4364" spans="1:4" ht="15" x14ac:dyDescent="0.25">
      <c r="A4364" s="281">
        <v>92903</v>
      </c>
      <c r="B4364" s="281" t="s">
        <v>5556</v>
      </c>
      <c r="C4364" s="281" t="s">
        <v>39</v>
      </c>
      <c r="D4364" s="282">
        <v>318.43</v>
      </c>
    </row>
    <row r="4365" spans="1:4" ht="15" x14ac:dyDescent="0.25">
      <c r="A4365" s="281">
        <v>92904</v>
      </c>
      <c r="B4365" s="281" t="s">
        <v>5557</v>
      </c>
      <c r="C4365" s="281" t="s">
        <v>39</v>
      </c>
      <c r="D4365" s="282">
        <v>37.71</v>
      </c>
    </row>
    <row r="4366" spans="1:4" ht="15" x14ac:dyDescent="0.25">
      <c r="A4366" s="281">
        <v>92905</v>
      </c>
      <c r="B4366" s="281" t="s">
        <v>5558</v>
      </c>
      <c r="C4366" s="281" t="s">
        <v>39</v>
      </c>
      <c r="D4366" s="282">
        <v>54.09</v>
      </c>
    </row>
    <row r="4367" spans="1:4" ht="15" x14ac:dyDescent="0.25">
      <c r="A4367" s="281">
        <v>92906</v>
      </c>
      <c r="B4367" s="281" t="s">
        <v>5559</v>
      </c>
      <c r="C4367" s="281" t="s">
        <v>39</v>
      </c>
      <c r="D4367" s="282">
        <v>66.53</v>
      </c>
    </row>
    <row r="4368" spans="1:4" ht="15" x14ac:dyDescent="0.25">
      <c r="A4368" s="281">
        <v>92907</v>
      </c>
      <c r="B4368" s="281" t="s">
        <v>5560</v>
      </c>
      <c r="C4368" s="281" t="s">
        <v>39</v>
      </c>
      <c r="D4368" s="282">
        <v>83.05</v>
      </c>
    </row>
    <row r="4369" spans="1:4" ht="15" x14ac:dyDescent="0.25">
      <c r="A4369" s="281">
        <v>92908</v>
      </c>
      <c r="B4369" s="281" t="s">
        <v>5561</v>
      </c>
      <c r="C4369" s="281" t="s">
        <v>39</v>
      </c>
      <c r="D4369" s="282">
        <v>83.05</v>
      </c>
    </row>
    <row r="4370" spans="1:4" ht="15" x14ac:dyDescent="0.25">
      <c r="A4370" s="281">
        <v>92909</v>
      </c>
      <c r="B4370" s="281" t="s">
        <v>5562</v>
      </c>
      <c r="C4370" s="281" t="s">
        <v>39</v>
      </c>
      <c r="D4370" s="282">
        <v>83.05</v>
      </c>
    </row>
    <row r="4371" spans="1:4" ht="15" x14ac:dyDescent="0.25">
      <c r="A4371" s="281">
        <v>92910</v>
      </c>
      <c r="B4371" s="281" t="s">
        <v>5563</v>
      </c>
      <c r="C4371" s="281" t="s">
        <v>39</v>
      </c>
      <c r="D4371" s="282">
        <v>119.43</v>
      </c>
    </row>
    <row r="4372" spans="1:4" ht="15" x14ac:dyDescent="0.25">
      <c r="A4372" s="281">
        <v>92911</v>
      </c>
      <c r="B4372" s="281" t="s">
        <v>5564</v>
      </c>
      <c r="C4372" s="281" t="s">
        <v>39</v>
      </c>
      <c r="D4372" s="282">
        <v>119.43</v>
      </c>
    </row>
    <row r="4373" spans="1:4" ht="15" x14ac:dyDescent="0.25">
      <c r="A4373" s="281">
        <v>92912</v>
      </c>
      <c r="B4373" s="281" t="s">
        <v>5565</v>
      </c>
      <c r="C4373" s="281" t="s">
        <v>39</v>
      </c>
      <c r="D4373" s="282">
        <v>159.41999999999999</v>
      </c>
    </row>
    <row r="4374" spans="1:4" ht="15" x14ac:dyDescent="0.25">
      <c r="A4374" s="281">
        <v>92913</v>
      </c>
      <c r="B4374" s="281" t="s">
        <v>5566</v>
      </c>
      <c r="C4374" s="281" t="s">
        <v>39</v>
      </c>
      <c r="D4374" s="282">
        <v>162.88999999999999</v>
      </c>
    </row>
    <row r="4375" spans="1:4" ht="15" x14ac:dyDescent="0.25">
      <c r="A4375" s="281">
        <v>92914</v>
      </c>
      <c r="B4375" s="281" t="s">
        <v>5567</v>
      </c>
      <c r="C4375" s="281" t="s">
        <v>39</v>
      </c>
      <c r="D4375" s="282">
        <v>162.88999999999999</v>
      </c>
    </row>
    <row r="4376" spans="1:4" ht="15" x14ac:dyDescent="0.25">
      <c r="A4376" s="281">
        <v>92918</v>
      </c>
      <c r="B4376" s="281" t="s">
        <v>5568</v>
      </c>
      <c r="C4376" s="281" t="s">
        <v>39</v>
      </c>
      <c r="D4376" s="282">
        <v>44.68</v>
      </c>
    </row>
    <row r="4377" spans="1:4" ht="15" x14ac:dyDescent="0.25">
      <c r="A4377" s="281">
        <v>92920</v>
      </c>
      <c r="B4377" s="281" t="s">
        <v>5569</v>
      </c>
      <c r="C4377" s="281" t="s">
        <v>39</v>
      </c>
      <c r="D4377" s="282">
        <v>44.97</v>
      </c>
    </row>
    <row r="4378" spans="1:4" ht="15" x14ac:dyDescent="0.25">
      <c r="A4378" s="281">
        <v>92925</v>
      </c>
      <c r="B4378" s="281" t="s">
        <v>5570</v>
      </c>
      <c r="C4378" s="281" t="s">
        <v>39</v>
      </c>
      <c r="D4378" s="282">
        <v>55.02</v>
      </c>
    </row>
    <row r="4379" spans="1:4" ht="15" x14ac:dyDescent="0.25">
      <c r="A4379" s="281">
        <v>92926</v>
      </c>
      <c r="B4379" s="281" t="s">
        <v>5571</v>
      </c>
      <c r="C4379" s="281" t="s">
        <v>39</v>
      </c>
      <c r="D4379" s="282">
        <v>55.01</v>
      </c>
    </row>
    <row r="4380" spans="1:4" ht="15" x14ac:dyDescent="0.25">
      <c r="A4380" s="281">
        <v>92927</v>
      </c>
      <c r="B4380" s="281" t="s">
        <v>5572</v>
      </c>
      <c r="C4380" s="281" t="s">
        <v>39</v>
      </c>
      <c r="D4380" s="282">
        <v>55.01</v>
      </c>
    </row>
    <row r="4381" spans="1:4" ht="15" x14ac:dyDescent="0.25">
      <c r="A4381" s="281">
        <v>92928</v>
      </c>
      <c r="B4381" s="281" t="s">
        <v>5573</v>
      </c>
      <c r="C4381" s="281" t="s">
        <v>39</v>
      </c>
      <c r="D4381" s="282">
        <v>62.8</v>
      </c>
    </row>
    <row r="4382" spans="1:4" ht="15" x14ac:dyDescent="0.25">
      <c r="A4382" s="281">
        <v>92929</v>
      </c>
      <c r="B4382" s="281" t="s">
        <v>5574</v>
      </c>
      <c r="C4382" s="281" t="s">
        <v>39</v>
      </c>
      <c r="D4382" s="282">
        <v>62.8</v>
      </c>
    </row>
    <row r="4383" spans="1:4" ht="15" x14ac:dyDescent="0.25">
      <c r="A4383" s="281">
        <v>92930</v>
      </c>
      <c r="B4383" s="281" t="s">
        <v>5575</v>
      </c>
      <c r="C4383" s="281" t="s">
        <v>39</v>
      </c>
      <c r="D4383" s="282">
        <v>62.8</v>
      </c>
    </row>
    <row r="4384" spans="1:4" ht="15" x14ac:dyDescent="0.25">
      <c r="A4384" s="281">
        <v>92931</v>
      </c>
      <c r="B4384" s="281" t="s">
        <v>5576</v>
      </c>
      <c r="C4384" s="281" t="s">
        <v>39</v>
      </c>
      <c r="D4384" s="282">
        <v>82.99</v>
      </c>
    </row>
    <row r="4385" spans="1:4" ht="15" x14ac:dyDescent="0.25">
      <c r="A4385" s="281">
        <v>92932</v>
      </c>
      <c r="B4385" s="281" t="s">
        <v>5577</v>
      </c>
      <c r="C4385" s="281" t="s">
        <v>39</v>
      </c>
      <c r="D4385" s="282">
        <v>82.99</v>
      </c>
    </row>
    <row r="4386" spans="1:4" ht="15" x14ac:dyDescent="0.25">
      <c r="A4386" s="281">
        <v>92933</v>
      </c>
      <c r="B4386" s="281" t="s">
        <v>5578</v>
      </c>
      <c r="C4386" s="281" t="s">
        <v>39</v>
      </c>
      <c r="D4386" s="282">
        <v>82.99</v>
      </c>
    </row>
    <row r="4387" spans="1:4" ht="15" x14ac:dyDescent="0.25">
      <c r="A4387" s="281">
        <v>92934</v>
      </c>
      <c r="B4387" s="281" t="s">
        <v>5579</v>
      </c>
      <c r="C4387" s="281" t="s">
        <v>39</v>
      </c>
      <c r="D4387" s="282">
        <v>121.49</v>
      </c>
    </row>
    <row r="4388" spans="1:4" ht="15" x14ac:dyDescent="0.25">
      <c r="A4388" s="281">
        <v>92935</v>
      </c>
      <c r="B4388" s="281" t="s">
        <v>5580</v>
      </c>
      <c r="C4388" s="281" t="s">
        <v>39</v>
      </c>
      <c r="D4388" s="282">
        <v>121.49</v>
      </c>
    </row>
    <row r="4389" spans="1:4" ht="15" x14ac:dyDescent="0.25">
      <c r="A4389" s="281">
        <v>92936</v>
      </c>
      <c r="B4389" s="281" t="s">
        <v>5581</v>
      </c>
      <c r="C4389" s="281" t="s">
        <v>39</v>
      </c>
      <c r="D4389" s="282">
        <v>167.13</v>
      </c>
    </row>
    <row r="4390" spans="1:4" ht="15" x14ac:dyDescent="0.25">
      <c r="A4390" s="281">
        <v>92937</v>
      </c>
      <c r="B4390" s="281" t="s">
        <v>5582</v>
      </c>
      <c r="C4390" s="281" t="s">
        <v>39</v>
      </c>
      <c r="D4390" s="282">
        <v>167.13</v>
      </c>
    </row>
    <row r="4391" spans="1:4" ht="15" x14ac:dyDescent="0.25">
      <c r="A4391" s="281">
        <v>92938</v>
      </c>
      <c r="B4391" s="281" t="s">
        <v>5583</v>
      </c>
      <c r="C4391" s="281" t="s">
        <v>39</v>
      </c>
      <c r="D4391" s="282">
        <v>33.24</v>
      </c>
    </row>
    <row r="4392" spans="1:4" ht="15" x14ac:dyDescent="0.25">
      <c r="A4392" s="281">
        <v>92939</v>
      </c>
      <c r="B4392" s="281" t="s">
        <v>5584</v>
      </c>
      <c r="C4392" s="281" t="s">
        <v>39</v>
      </c>
      <c r="D4392" s="282">
        <v>33.53</v>
      </c>
    </row>
    <row r="4393" spans="1:4" ht="15" x14ac:dyDescent="0.25">
      <c r="A4393" s="281">
        <v>92940</v>
      </c>
      <c r="B4393" s="281" t="s">
        <v>5585</v>
      </c>
      <c r="C4393" s="281" t="s">
        <v>39</v>
      </c>
      <c r="D4393" s="282">
        <v>42.01</v>
      </c>
    </row>
    <row r="4394" spans="1:4" ht="15" x14ac:dyDescent="0.25">
      <c r="A4394" s="281">
        <v>92941</v>
      </c>
      <c r="B4394" s="281" t="s">
        <v>5586</v>
      </c>
      <c r="C4394" s="281" t="s">
        <v>39</v>
      </c>
      <c r="D4394" s="282">
        <v>42</v>
      </c>
    </row>
    <row r="4395" spans="1:4" ht="15" x14ac:dyDescent="0.25">
      <c r="A4395" s="281">
        <v>92942</v>
      </c>
      <c r="B4395" s="281" t="s">
        <v>5587</v>
      </c>
      <c r="C4395" s="281" t="s">
        <v>39</v>
      </c>
      <c r="D4395" s="282">
        <v>42</v>
      </c>
    </row>
    <row r="4396" spans="1:4" ht="15" x14ac:dyDescent="0.25">
      <c r="A4396" s="281">
        <v>92943</v>
      </c>
      <c r="B4396" s="281" t="s">
        <v>5588</v>
      </c>
      <c r="C4396" s="281" t="s">
        <v>39</v>
      </c>
      <c r="D4396" s="282">
        <v>47.98</v>
      </c>
    </row>
    <row r="4397" spans="1:4" ht="15" x14ac:dyDescent="0.25">
      <c r="A4397" s="281">
        <v>92944</v>
      </c>
      <c r="B4397" s="281" t="s">
        <v>5589</v>
      </c>
      <c r="C4397" s="281" t="s">
        <v>39</v>
      </c>
      <c r="D4397" s="282">
        <v>47.98</v>
      </c>
    </row>
    <row r="4398" spans="1:4" ht="15" x14ac:dyDescent="0.25">
      <c r="A4398" s="281">
        <v>92945</v>
      </c>
      <c r="B4398" s="281" t="s">
        <v>5590</v>
      </c>
      <c r="C4398" s="281" t="s">
        <v>39</v>
      </c>
      <c r="D4398" s="282">
        <v>47.98</v>
      </c>
    </row>
    <row r="4399" spans="1:4" ht="15" x14ac:dyDescent="0.25">
      <c r="A4399" s="281">
        <v>92946</v>
      </c>
      <c r="B4399" s="281" t="s">
        <v>5591</v>
      </c>
      <c r="C4399" s="281" t="s">
        <v>39</v>
      </c>
      <c r="D4399" s="282">
        <v>65.930000000000007</v>
      </c>
    </row>
    <row r="4400" spans="1:4" ht="15" x14ac:dyDescent="0.25">
      <c r="A4400" s="281">
        <v>92947</v>
      </c>
      <c r="B4400" s="281" t="s">
        <v>5592</v>
      </c>
      <c r="C4400" s="281" t="s">
        <v>39</v>
      </c>
      <c r="D4400" s="282">
        <v>65.930000000000007</v>
      </c>
    </row>
    <row r="4401" spans="1:4" ht="15" x14ac:dyDescent="0.25">
      <c r="A4401" s="281">
        <v>92948</v>
      </c>
      <c r="B4401" s="281" t="s">
        <v>5593</v>
      </c>
      <c r="C4401" s="281" t="s">
        <v>39</v>
      </c>
      <c r="D4401" s="282">
        <v>65.930000000000007</v>
      </c>
    </row>
    <row r="4402" spans="1:4" ht="15" x14ac:dyDescent="0.25">
      <c r="A4402" s="281">
        <v>92949</v>
      </c>
      <c r="B4402" s="281" t="s">
        <v>5594</v>
      </c>
      <c r="C4402" s="281" t="s">
        <v>39</v>
      </c>
      <c r="D4402" s="282">
        <v>101.04</v>
      </c>
    </row>
    <row r="4403" spans="1:4" ht="15" x14ac:dyDescent="0.25">
      <c r="A4403" s="281">
        <v>92950</v>
      </c>
      <c r="B4403" s="281" t="s">
        <v>5595</v>
      </c>
      <c r="C4403" s="281" t="s">
        <v>39</v>
      </c>
      <c r="D4403" s="282">
        <v>101.04</v>
      </c>
    </row>
    <row r="4404" spans="1:4" ht="15" x14ac:dyDescent="0.25">
      <c r="A4404" s="281">
        <v>92951</v>
      </c>
      <c r="B4404" s="281" t="s">
        <v>5596</v>
      </c>
      <c r="C4404" s="281" t="s">
        <v>39</v>
      </c>
      <c r="D4404" s="282">
        <v>143.35</v>
      </c>
    </row>
    <row r="4405" spans="1:4" ht="15" x14ac:dyDescent="0.25">
      <c r="A4405" s="281">
        <v>92952</v>
      </c>
      <c r="B4405" s="281" t="s">
        <v>5597</v>
      </c>
      <c r="C4405" s="281" t="s">
        <v>39</v>
      </c>
      <c r="D4405" s="282">
        <v>143.35</v>
      </c>
    </row>
    <row r="4406" spans="1:4" ht="15" x14ac:dyDescent="0.25">
      <c r="A4406" s="281">
        <v>92953</v>
      </c>
      <c r="B4406" s="281" t="s">
        <v>5598</v>
      </c>
      <c r="C4406" s="281" t="s">
        <v>39</v>
      </c>
      <c r="D4406" s="282">
        <v>28.88</v>
      </c>
    </row>
    <row r="4407" spans="1:4" ht="15" x14ac:dyDescent="0.25">
      <c r="A4407" s="281">
        <v>93050</v>
      </c>
      <c r="B4407" s="281" t="s">
        <v>5599</v>
      </c>
      <c r="C4407" s="281" t="s">
        <v>39</v>
      </c>
      <c r="D4407" s="282">
        <v>11.9</v>
      </c>
    </row>
    <row r="4408" spans="1:4" ht="15" x14ac:dyDescent="0.25">
      <c r="A4408" s="281">
        <v>93052</v>
      </c>
      <c r="B4408" s="281" t="s">
        <v>5600</v>
      </c>
      <c r="C4408" s="281" t="s">
        <v>39</v>
      </c>
      <c r="D4408" s="282">
        <v>516.5</v>
      </c>
    </row>
    <row r="4409" spans="1:4" ht="15" x14ac:dyDescent="0.25">
      <c r="A4409" s="281">
        <v>93054</v>
      </c>
      <c r="B4409" s="281" t="s">
        <v>5601</v>
      </c>
      <c r="C4409" s="281" t="s">
        <v>39</v>
      </c>
      <c r="D4409" s="282">
        <v>23.24</v>
      </c>
    </row>
    <row r="4410" spans="1:4" ht="15" x14ac:dyDescent="0.25">
      <c r="A4410" s="281">
        <v>93055</v>
      </c>
      <c r="B4410" s="281" t="s">
        <v>5602</v>
      </c>
      <c r="C4410" s="281" t="s">
        <v>39</v>
      </c>
      <c r="D4410" s="282">
        <v>45.32</v>
      </c>
    </row>
    <row r="4411" spans="1:4" ht="15" x14ac:dyDescent="0.25">
      <c r="A4411" s="281">
        <v>93056</v>
      </c>
      <c r="B4411" s="281" t="s">
        <v>5603</v>
      </c>
      <c r="C4411" s="281" t="s">
        <v>39</v>
      </c>
      <c r="D4411" s="282">
        <v>17.63</v>
      </c>
    </row>
    <row r="4412" spans="1:4" ht="15" x14ac:dyDescent="0.25">
      <c r="A4412" s="281">
        <v>93057</v>
      </c>
      <c r="B4412" s="281" t="s">
        <v>5604</v>
      </c>
      <c r="C4412" s="281" t="s">
        <v>39</v>
      </c>
      <c r="D4412" s="282">
        <v>14.72</v>
      </c>
    </row>
    <row r="4413" spans="1:4" ht="15" x14ac:dyDescent="0.25">
      <c r="A4413" s="281">
        <v>93058</v>
      </c>
      <c r="B4413" s="281" t="s">
        <v>5605</v>
      </c>
      <c r="C4413" s="281" t="s">
        <v>39</v>
      </c>
      <c r="D4413" s="282">
        <v>568.35</v>
      </c>
    </row>
    <row r="4414" spans="1:4" ht="15" x14ac:dyDescent="0.25">
      <c r="A4414" s="281">
        <v>93059</v>
      </c>
      <c r="B4414" s="281" t="s">
        <v>5606</v>
      </c>
      <c r="C4414" s="281" t="s">
        <v>39</v>
      </c>
      <c r="D4414" s="282">
        <v>29.93</v>
      </c>
    </row>
    <row r="4415" spans="1:4" ht="15" x14ac:dyDescent="0.25">
      <c r="A4415" s="281">
        <v>93060</v>
      </c>
      <c r="B4415" s="281" t="s">
        <v>5607</v>
      </c>
      <c r="C4415" s="281" t="s">
        <v>39</v>
      </c>
      <c r="D4415" s="282">
        <v>79.08</v>
      </c>
    </row>
    <row r="4416" spans="1:4" ht="15" x14ac:dyDescent="0.25">
      <c r="A4416" s="281">
        <v>93061</v>
      </c>
      <c r="B4416" s="281" t="s">
        <v>5608</v>
      </c>
      <c r="C4416" s="281" t="s">
        <v>39</v>
      </c>
      <c r="D4416" s="282">
        <v>32.86</v>
      </c>
    </row>
    <row r="4417" spans="1:4" ht="15" x14ac:dyDescent="0.25">
      <c r="A4417" s="281">
        <v>93062</v>
      </c>
      <c r="B4417" s="281" t="s">
        <v>5609</v>
      </c>
      <c r="C4417" s="281" t="s">
        <v>39</v>
      </c>
      <c r="D4417" s="282">
        <v>27.77</v>
      </c>
    </row>
    <row r="4418" spans="1:4" ht="15" x14ac:dyDescent="0.25">
      <c r="A4418" s="281">
        <v>93063</v>
      </c>
      <c r="B4418" s="281" t="s">
        <v>5610</v>
      </c>
      <c r="C4418" s="281" t="s">
        <v>39</v>
      </c>
      <c r="D4418" s="282">
        <v>651.4</v>
      </c>
    </row>
    <row r="4419" spans="1:4" ht="15" x14ac:dyDescent="0.25">
      <c r="A4419" s="281">
        <v>93064</v>
      </c>
      <c r="B4419" s="281" t="s">
        <v>5611</v>
      </c>
      <c r="C4419" s="281" t="s">
        <v>39</v>
      </c>
      <c r="D4419" s="282">
        <v>50.06</v>
      </c>
    </row>
    <row r="4420" spans="1:4" ht="15" x14ac:dyDescent="0.25">
      <c r="A4420" s="281">
        <v>93065</v>
      </c>
      <c r="B4420" s="281" t="s">
        <v>5612</v>
      </c>
      <c r="C4420" s="281" t="s">
        <v>39</v>
      </c>
      <c r="D4420" s="282">
        <v>44.98</v>
      </c>
    </row>
    <row r="4421" spans="1:4" ht="15" x14ac:dyDescent="0.25">
      <c r="A4421" s="281">
        <v>93066</v>
      </c>
      <c r="B4421" s="281" t="s">
        <v>5613</v>
      </c>
      <c r="C4421" s="281" t="s">
        <v>39</v>
      </c>
      <c r="D4421" s="282">
        <v>817.42</v>
      </c>
    </row>
    <row r="4422" spans="1:4" ht="15" x14ac:dyDescent="0.25">
      <c r="A4422" s="281">
        <v>93067</v>
      </c>
      <c r="B4422" s="281" t="s">
        <v>5614</v>
      </c>
      <c r="C4422" s="281" t="s">
        <v>39</v>
      </c>
      <c r="D4422" s="282">
        <v>74.180000000000007</v>
      </c>
    </row>
    <row r="4423" spans="1:4" ht="15" x14ac:dyDescent="0.25">
      <c r="A4423" s="281">
        <v>93068</v>
      </c>
      <c r="B4423" s="281" t="s">
        <v>5615</v>
      </c>
      <c r="C4423" s="281" t="s">
        <v>39</v>
      </c>
      <c r="D4423" s="282">
        <v>63.12</v>
      </c>
    </row>
    <row r="4424" spans="1:4" ht="15" x14ac:dyDescent="0.25">
      <c r="A4424" s="281">
        <v>93069</v>
      </c>
      <c r="B4424" s="281" t="s">
        <v>5616</v>
      </c>
      <c r="C4424" s="281" t="s">
        <v>39</v>
      </c>
      <c r="D4424" s="283">
        <v>1132.94</v>
      </c>
    </row>
    <row r="4425" spans="1:4" ht="15" x14ac:dyDescent="0.25">
      <c r="A4425" s="281">
        <v>93070</v>
      </c>
      <c r="B4425" s="281" t="s">
        <v>5617</v>
      </c>
      <c r="C4425" s="281" t="s">
        <v>39</v>
      </c>
      <c r="D4425" s="282">
        <v>184.86</v>
      </c>
    </row>
    <row r="4426" spans="1:4" ht="15" x14ac:dyDescent="0.25">
      <c r="A4426" s="281">
        <v>93071</v>
      </c>
      <c r="B4426" s="281" t="s">
        <v>5618</v>
      </c>
      <c r="C4426" s="281" t="s">
        <v>39</v>
      </c>
      <c r="D4426" s="282">
        <v>169.93</v>
      </c>
    </row>
    <row r="4427" spans="1:4" ht="15" x14ac:dyDescent="0.25">
      <c r="A4427" s="281">
        <v>93072</v>
      </c>
      <c r="B4427" s="281" t="s">
        <v>5619</v>
      </c>
      <c r="C4427" s="281" t="s">
        <v>39</v>
      </c>
      <c r="D4427" s="283">
        <v>1495.01</v>
      </c>
    </row>
    <row r="4428" spans="1:4" ht="15" x14ac:dyDescent="0.25">
      <c r="A4428" s="281">
        <v>93074</v>
      </c>
      <c r="B4428" s="281" t="s">
        <v>5620</v>
      </c>
      <c r="C4428" s="281" t="s">
        <v>39</v>
      </c>
      <c r="D4428" s="282">
        <v>15.08</v>
      </c>
    </row>
    <row r="4429" spans="1:4" ht="15" x14ac:dyDescent="0.25">
      <c r="A4429" s="281">
        <v>93075</v>
      </c>
      <c r="B4429" s="281" t="s">
        <v>5621</v>
      </c>
      <c r="C4429" s="281" t="s">
        <v>39</v>
      </c>
      <c r="D4429" s="282">
        <v>20.85</v>
      </c>
    </row>
    <row r="4430" spans="1:4" ht="15" x14ac:dyDescent="0.25">
      <c r="A4430" s="281">
        <v>93076</v>
      </c>
      <c r="B4430" s="281" t="s">
        <v>5622</v>
      </c>
      <c r="C4430" s="281" t="s">
        <v>39</v>
      </c>
      <c r="D4430" s="282">
        <v>23.27</v>
      </c>
    </row>
    <row r="4431" spans="1:4" ht="15" x14ac:dyDescent="0.25">
      <c r="A4431" s="281">
        <v>93077</v>
      </c>
      <c r="B4431" s="281" t="s">
        <v>5623</v>
      </c>
      <c r="C4431" s="281" t="s">
        <v>39</v>
      </c>
      <c r="D4431" s="282">
        <v>29.1</v>
      </c>
    </row>
    <row r="4432" spans="1:4" ht="15" x14ac:dyDescent="0.25">
      <c r="A4432" s="281">
        <v>93078</v>
      </c>
      <c r="B4432" s="281" t="s">
        <v>5624</v>
      </c>
      <c r="C4432" s="281" t="s">
        <v>39</v>
      </c>
      <c r="D4432" s="282">
        <v>32.79</v>
      </c>
    </row>
    <row r="4433" spans="1:4" ht="15" x14ac:dyDescent="0.25">
      <c r="A4433" s="281">
        <v>93079</v>
      </c>
      <c r="B4433" s="281" t="s">
        <v>5625</v>
      </c>
      <c r="C4433" s="281" t="s">
        <v>39</v>
      </c>
      <c r="D4433" s="282">
        <v>31.76</v>
      </c>
    </row>
    <row r="4434" spans="1:4" ht="15" x14ac:dyDescent="0.25">
      <c r="A4434" s="281">
        <v>93080</v>
      </c>
      <c r="B4434" s="281" t="s">
        <v>5626</v>
      </c>
      <c r="C4434" s="281" t="s">
        <v>39</v>
      </c>
      <c r="D4434" s="282">
        <v>9.85</v>
      </c>
    </row>
    <row r="4435" spans="1:4" ht="15" x14ac:dyDescent="0.25">
      <c r="A4435" s="281">
        <v>93081</v>
      </c>
      <c r="B4435" s="281" t="s">
        <v>5627</v>
      </c>
      <c r="C4435" s="281" t="s">
        <v>39</v>
      </c>
      <c r="D4435" s="282">
        <v>19.440000000000001</v>
      </c>
    </row>
    <row r="4436" spans="1:4" ht="15" x14ac:dyDescent="0.25">
      <c r="A4436" s="281">
        <v>93082</v>
      </c>
      <c r="B4436" s="281" t="s">
        <v>5628</v>
      </c>
      <c r="C4436" s="281" t="s">
        <v>39</v>
      </c>
      <c r="D4436" s="282">
        <v>25.06</v>
      </c>
    </row>
    <row r="4437" spans="1:4" ht="15" x14ac:dyDescent="0.25">
      <c r="A4437" s="281">
        <v>93083</v>
      </c>
      <c r="B4437" s="281" t="s">
        <v>5629</v>
      </c>
      <c r="C4437" s="281" t="s">
        <v>39</v>
      </c>
      <c r="D4437" s="282">
        <v>447.84</v>
      </c>
    </row>
    <row r="4438" spans="1:4" ht="15" x14ac:dyDescent="0.25">
      <c r="A4438" s="281">
        <v>93084</v>
      </c>
      <c r="B4438" s="281" t="s">
        <v>5630</v>
      </c>
      <c r="C4438" s="281" t="s">
        <v>39</v>
      </c>
      <c r="D4438" s="282">
        <v>15.31</v>
      </c>
    </row>
    <row r="4439" spans="1:4" ht="15" x14ac:dyDescent="0.25">
      <c r="A4439" s="281">
        <v>93085</v>
      </c>
      <c r="B4439" s="281" t="s">
        <v>5631</v>
      </c>
      <c r="C4439" s="281" t="s">
        <v>39</v>
      </c>
      <c r="D4439" s="282">
        <v>16.89</v>
      </c>
    </row>
    <row r="4440" spans="1:4" ht="15" x14ac:dyDescent="0.25">
      <c r="A4440" s="281">
        <v>93086</v>
      </c>
      <c r="B4440" s="281" t="s">
        <v>5632</v>
      </c>
      <c r="C4440" s="281" t="s">
        <v>39</v>
      </c>
      <c r="D4440" s="282">
        <v>519.91</v>
      </c>
    </row>
    <row r="4441" spans="1:4" ht="15" x14ac:dyDescent="0.25">
      <c r="A4441" s="281">
        <v>93087</v>
      </c>
      <c r="B4441" s="281" t="s">
        <v>5633</v>
      </c>
      <c r="C4441" s="281" t="s">
        <v>39</v>
      </c>
      <c r="D4441" s="282">
        <v>20.420000000000002</v>
      </c>
    </row>
    <row r="4442" spans="1:4" ht="15" x14ac:dyDescent="0.25">
      <c r="A4442" s="281">
        <v>93088</v>
      </c>
      <c r="B4442" s="281" t="s">
        <v>5634</v>
      </c>
      <c r="C4442" s="281" t="s">
        <v>39</v>
      </c>
      <c r="D4442" s="282">
        <v>25.26</v>
      </c>
    </row>
    <row r="4443" spans="1:4" ht="15" x14ac:dyDescent="0.25">
      <c r="A4443" s="281">
        <v>93089</v>
      </c>
      <c r="B4443" s="281" t="s">
        <v>5635</v>
      </c>
      <c r="C4443" s="281" t="s">
        <v>39</v>
      </c>
      <c r="D4443" s="282">
        <v>48.73</v>
      </c>
    </row>
    <row r="4444" spans="1:4" ht="15" x14ac:dyDescent="0.25">
      <c r="A4444" s="281">
        <v>93090</v>
      </c>
      <c r="B4444" s="281" t="s">
        <v>5636</v>
      </c>
      <c r="C4444" s="281" t="s">
        <v>39</v>
      </c>
      <c r="D4444" s="282">
        <v>20.79</v>
      </c>
    </row>
    <row r="4445" spans="1:4" ht="15" x14ac:dyDescent="0.25">
      <c r="A4445" s="281">
        <v>93091</v>
      </c>
      <c r="B4445" s="281" t="s">
        <v>5637</v>
      </c>
      <c r="C4445" s="281" t="s">
        <v>39</v>
      </c>
      <c r="D4445" s="282">
        <v>18</v>
      </c>
    </row>
    <row r="4446" spans="1:4" ht="15" x14ac:dyDescent="0.25">
      <c r="A4446" s="281">
        <v>93092</v>
      </c>
      <c r="B4446" s="281" t="s">
        <v>5638</v>
      </c>
      <c r="C4446" s="281" t="s">
        <v>39</v>
      </c>
      <c r="D4446" s="282">
        <v>571.51</v>
      </c>
    </row>
    <row r="4447" spans="1:4" ht="15" x14ac:dyDescent="0.25">
      <c r="A4447" s="281">
        <v>93093</v>
      </c>
      <c r="B4447" s="281" t="s">
        <v>5639</v>
      </c>
      <c r="C4447" s="281" t="s">
        <v>39</v>
      </c>
      <c r="D4447" s="282">
        <v>31.5</v>
      </c>
    </row>
    <row r="4448" spans="1:4" ht="15" x14ac:dyDescent="0.25">
      <c r="A4448" s="281">
        <v>93094</v>
      </c>
      <c r="B4448" s="281" t="s">
        <v>5640</v>
      </c>
      <c r="C4448" s="281" t="s">
        <v>39</v>
      </c>
      <c r="D4448" s="282">
        <v>82.24</v>
      </c>
    </row>
    <row r="4449" spans="1:4" ht="15" x14ac:dyDescent="0.25">
      <c r="A4449" s="281">
        <v>93097</v>
      </c>
      <c r="B4449" s="281" t="s">
        <v>5641</v>
      </c>
      <c r="C4449" s="281" t="s">
        <v>39</v>
      </c>
      <c r="D4449" s="282">
        <v>15.4</v>
      </c>
    </row>
    <row r="4450" spans="1:4" ht="15" x14ac:dyDescent="0.25">
      <c r="A4450" s="281">
        <v>93098</v>
      </c>
      <c r="B4450" s="281" t="s">
        <v>5642</v>
      </c>
      <c r="C4450" s="281" t="s">
        <v>39</v>
      </c>
      <c r="D4450" s="282">
        <v>21.02</v>
      </c>
    </row>
    <row r="4451" spans="1:4" ht="15" x14ac:dyDescent="0.25">
      <c r="A4451" s="281">
        <v>93099</v>
      </c>
      <c r="B4451" s="281" t="s">
        <v>5643</v>
      </c>
      <c r="C4451" s="281" t="s">
        <v>39</v>
      </c>
      <c r="D4451" s="282">
        <v>27.04</v>
      </c>
    </row>
    <row r="4452" spans="1:4" ht="15" x14ac:dyDescent="0.25">
      <c r="A4452" s="281">
        <v>93100</v>
      </c>
      <c r="B4452" s="281" t="s">
        <v>5644</v>
      </c>
      <c r="C4452" s="281" t="s">
        <v>39</v>
      </c>
      <c r="D4452" s="282">
        <v>30.98</v>
      </c>
    </row>
    <row r="4453" spans="1:4" ht="15" x14ac:dyDescent="0.25">
      <c r="A4453" s="281">
        <v>93101</v>
      </c>
      <c r="B4453" s="281" t="s">
        <v>5645</v>
      </c>
      <c r="C4453" s="281" t="s">
        <v>39</v>
      </c>
      <c r="D4453" s="282">
        <v>34.67</v>
      </c>
    </row>
    <row r="4454" spans="1:4" ht="15" x14ac:dyDescent="0.25">
      <c r="A4454" s="281">
        <v>93102</v>
      </c>
      <c r="B4454" s="281" t="s">
        <v>5646</v>
      </c>
      <c r="C4454" s="281" t="s">
        <v>39</v>
      </c>
      <c r="D4454" s="282">
        <v>38.520000000000003</v>
      </c>
    </row>
    <row r="4455" spans="1:4" ht="15" x14ac:dyDescent="0.25">
      <c r="A4455" s="281">
        <v>93103</v>
      </c>
      <c r="B4455" s="281" t="s">
        <v>5647</v>
      </c>
      <c r="C4455" s="281" t="s">
        <v>39</v>
      </c>
      <c r="D4455" s="282">
        <v>10.07</v>
      </c>
    </row>
    <row r="4456" spans="1:4" ht="15" x14ac:dyDescent="0.25">
      <c r="A4456" s="281">
        <v>93104</v>
      </c>
      <c r="B4456" s="281" t="s">
        <v>5648</v>
      </c>
      <c r="C4456" s="281" t="s">
        <v>39</v>
      </c>
      <c r="D4456" s="282">
        <v>19.559999999999999</v>
      </c>
    </row>
    <row r="4457" spans="1:4" ht="15" x14ac:dyDescent="0.25">
      <c r="A4457" s="281">
        <v>93105</v>
      </c>
      <c r="B4457" s="281" t="s">
        <v>5649</v>
      </c>
      <c r="C4457" s="281" t="s">
        <v>39</v>
      </c>
      <c r="D4457" s="282">
        <v>25.28</v>
      </c>
    </row>
    <row r="4458" spans="1:4" ht="15" x14ac:dyDescent="0.25">
      <c r="A4458" s="281">
        <v>93106</v>
      </c>
      <c r="B4458" s="281" t="s">
        <v>5650</v>
      </c>
      <c r="C4458" s="281" t="s">
        <v>39</v>
      </c>
      <c r="D4458" s="282">
        <v>448.06</v>
      </c>
    </row>
    <row r="4459" spans="1:4" ht="15" x14ac:dyDescent="0.25">
      <c r="A4459" s="281">
        <v>93107</v>
      </c>
      <c r="B4459" s="281" t="s">
        <v>5651</v>
      </c>
      <c r="C4459" s="281" t="s">
        <v>39</v>
      </c>
      <c r="D4459" s="282">
        <v>17.84</v>
      </c>
    </row>
    <row r="4460" spans="1:4" ht="15" x14ac:dyDescent="0.25">
      <c r="A4460" s="281">
        <v>93108</v>
      </c>
      <c r="B4460" s="281" t="s">
        <v>5652</v>
      </c>
      <c r="C4460" s="281" t="s">
        <v>39</v>
      </c>
      <c r="D4460" s="282">
        <v>15.03</v>
      </c>
    </row>
    <row r="4461" spans="1:4" ht="15" x14ac:dyDescent="0.25">
      <c r="A4461" s="281">
        <v>93109</v>
      </c>
      <c r="B4461" s="281" t="s">
        <v>5653</v>
      </c>
      <c r="C4461" s="281" t="s">
        <v>39</v>
      </c>
      <c r="D4461" s="282">
        <v>522.44000000000005</v>
      </c>
    </row>
    <row r="4462" spans="1:4" ht="15" x14ac:dyDescent="0.25">
      <c r="A4462" s="281">
        <v>93110</v>
      </c>
      <c r="B4462" s="281" t="s">
        <v>5654</v>
      </c>
      <c r="C4462" s="281" t="s">
        <v>39</v>
      </c>
      <c r="D4462" s="282">
        <v>21.69</v>
      </c>
    </row>
    <row r="4463" spans="1:4" ht="15" x14ac:dyDescent="0.25">
      <c r="A4463" s="281">
        <v>93111</v>
      </c>
      <c r="B4463" s="281" t="s">
        <v>5655</v>
      </c>
      <c r="C4463" s="281" t="s">
        <v>39</v>
      </c>
      <c r="D4463" s="282">
        <v>26.21</v>
      </c>
    </row>
    <row r="4464" spans="1:4" ht="15" x14ac:dyDescent="0.25">
      <c r="A4464" s="281">
        <v>93112</v>
      </c>
      <c r="B4464" s="281" t="s">
        <v>5656</v>
      </c>
      <c r="C4464" s="281" t="s">
        <v>39</v>
      </c>
      <c r="D4464" s="282">
        <v>51.26</v>
      </c>
    </row>
    <row r="4465" spans="1:4" ht="15" x14ac:dyDescent="0.25">
      <c r="A4465" s="281">
        <v>93113</v>
      </c>
      <c r="B4465" s="281" t="s">
        <v>5657</v>
      </c>
      <c r="C4465" s="281" t="s">
        <v>39</v>
      </c>
      <c r="D4465" s="282">
        <v>25.32</v>
      </c>
    </row>
    <row r="4466" spans="1:4" ht="15" x14ac:dyDescent="0.25">
      <c r="A4466" s="281">
        <v>93114</v>
      </c>
      <c r="B4466" s="281" t="s">
        <v>5658</v>
      </c>
      <c r="C4466" s="281" t="s">
        <v>39</v>
      </c>
      <c r="D4466" s="282">
        <v>33.770000000000003</v>
      </c>
    </row>
    <row r="4467" spans="1:4" ht="15" x14ac:dyDescent="0.25">
      <c r="A4467" s="281">
        <v>93115</v>
      </c>
      <c r="B4467" s="281" t="s">
        <v>5659</v>
      </c>
      <c r="C4467" s="281" t="s">
        <v>39</v>
      </c>
      <c r="D4467" s="282">
        <v>86.77</v>
      </c>
    </row>
    <row r="4468" spans="1:4" ht="15" x14ac:dyDescent="0.25">
      <c r="A4468" s="281">
        <v>93116</v>
      </c>
      <c r="B4468" s="281" t="s">
        <v>5660</v>
      </c>
      <c r="C4468" s="281" t="s">
        <v>39</v>
      </c>
      <c r="D4468" s="282">
        <v>576.04</v>
      </c>
    </row>
    <row r="4469" spans="1:4" ht="15" x14ac:dyDescent="0.25">
      <c r="A4469" s="281">
        <v>93117</v>
      </c>
      <c r="B4469" s="281" t="s">
        <v>5661</v>
      </c>
      <c r="C4469" s="281" t="s">
        <v>39</v>
      </c>
      <c r="D4469" s="282">
        <v>59.26</v>
      </c>
    </row>
    <row r="4470" spans="1:4" ht="15" x14ac:dyDescent="0.25">
      <c r="A4470" s="281">
        <v>93118</v>
      </c>
      <c r="B4470" s="281" t="s">
        <v>5662</v>
      </c>
      <c r="C4470" s="281" t="s">
        <v>39</v>
      </c>
      <c r="D4470" s="282">
        <v>87.45</v>
      </c>
    </row>
    <row r="4471" spans="1:4" ht="15" x14ac:dyDescent="0.25">
      <c r="A4471" s="281">
        <v>93119</v>
      </c>
      <c r="B4471" s="281" t="s">
        <v>5663</v>
      </c>
      <c r="C4471" s="281" t="s">
        <v>39</v>
      </c>
      <c r="D4471" s="282">
        <v>18.18</v>
      </c>
    </row>
    <row r="4472" spans="1:4" ht="15" x14ac:dyDescent="0.25">
      <c r="A4472" s="281">
        <v>93120</v>
      </c>
      <c r="B4472" s="281" t="s">
        <v>5664</v>
      </c>
      <c r="C4472" s="281" t="s">
        <v>39</v>
      </c>
      <c r="D4472" s="282">
        <v>26.55</v>
      </c>
    </row>
    <row r="4473" spans="1:4" ht="15" x14ac:dyDescent="0.25">
      <c r="A4473" s="281">
        <v>93121</v>
      </c>
      <c r="B4473" s="281" t="s">
        <v>5665</v>
      </c>
      <c r="C4473" s="281" t="s">
        <v>39</v>
      </c>
      <c r="D4473" s="282">
        <v>30.24</v>
      </c>
    </row>
    <row r="4474" spans="1:4" ht="15" x14ac:dyDescent="0.25">
      <c r="A4474" s="281">
        <v>93122</v>
      </c>
      <c r="B4474" s="281" t="s">
        <v>5666</v>
      </c>
      <c r="C4474" s="281" t="s">
        <v>39</v>
      </c>
      <c r="D4474" s="282">
        <v>27.06</v>
      </c>
    </row>
    <row r="4475" spans="1:4" ht="15" x14ac:dyDescent="0.25">
      <c r="A4475" s="281">
        <v>93123</v>
      </c>
      <c r="B4475" s="281" t="s">
        <v>5667</v>
      </c>
      <c r="C4475" s="281" t="s">
        <v>39</v>
      </c>
      <c r="D4475" s="282">
        <v>59.02</v>
      </c>
    </row>
    <row r="4476" spans="1:4" ht="15" x14ac:dyDescent="0.25">
      <c r="A4476" s="281">
        <v>93124</v>
      </c>
      <c r="B4476" s="281" t="s">
        <v>5668</v>
      </c>
      <c r="C4476" s="281" t="s">
        <v>39</v>
      </c>
      <c r="D4476" s="282">
        <v>92.06</v>
      </c>
    </row>
    <row r="4477" spans="1:4" ht="15" x14ac:dyDescent="0.25">
      <c r="A4477" s="281">
        <v>93125</v>
      </c>
      <c r="B4477" s="281" t="s">
        <v>5669</v>
      </c>
      <c r="C4477" s="281" t="s">
        <v>39</v>
      </c>
      <c r="D4477" s="282">
        <v>134.99</v>
      </c>
    </row>
    <row r="4478" spans="1:4" ht="15" x14ac:dyDescent="0.25">
      <c r="A4478" s="281">
        <v>93126</v>
      </c>
      <c r="B4478" s="281" t="s">
        <v>5670</v>
      </c>
      <c r="C4478" s="281" t="s">
        <v>39</v>
      </c>
      <c r="D4478" s="282">
        <v>295.57</v>
      </c>
    </row>
    <row r="4479" spans="1:4" ht="15" x14ac:dyDescent="0.25">
      <c r="A4479" s="281">
        <v>93133</v>
      </c>
      <c r="B4479" s="281" t="s">
        <v>5671</v>
      </c>
      <c r="C4479" s="281" t="s">
        <v>39</v>
      </c>
      <c r="D4479" s="282">
        <v>21.54</v>
      </c>
    </row>
    <row r="4480" spans="1:4" ht="15" x14ac:dyDescent="0.25">
      <c r="A4480" s="281">
        <v>94465</v>
      </c>
      <c r="B4480" s="281" t="s">
        <v>5672</v>
      </c>
      <c r="C4480" s="281" t="s">
        <v>39</v>
      </c>
      <c r="D4480" s="282">
        <v>58.62</v>
      </c>
    </row>
    <row r="4481" spans="1:4" ht="15" x14ac:dyDescent="0.25">
      <c r="A4481" s="281">
        <v>94466</v>
      </c>
      <c r="B4481" s="281" t="s">
        <v>5673</v>
      </c>
      <c r="C4481" s="281" t="s">
        <v>39</v>
      </c>
      <c r="D4481" s="282">
        <v>58.65</v>
      </c>
    </row>
    <row r="4482" spans="1:4" ht="15" x14ac:dyDescent="0.25">
      <c r="A4482" s="281">
        <v>94467</v>
      </c>
      <c r="B4482" s="281" t="s">
        <v>5674</v>
      </c>
      <c r="C4482" s="281" t="s">
        <v>39</v>
      </c>
      <c r="D4482" s="282">
        <v>94.26</v>
      </c>
    </row>
    <row r="4483" spans="1:4" ht="15" x14ac:dyDescent="0.25">
      <c r="A4483" s="281">
        <v>94468</v>
      </c>
      <c r="B4483" s="281" t="s">
        <v>5675</v>
      </c>
      <c r="C4483" s="281" t="s">
        <v>39</v>
      </c>
      <c r="D4483" s="282">
        <v>82.79</v>
      </c>
    </row>
    <row r="4484" spans="1:4" ht="15" x14ac:dyDescent="0.25">
      <c r="A4484" s="281">
        <v>94469</v>
      </c>
      <c r="B4484" s="281" t="s">
        <v>5676</v>
      </c>
      <c r="C4484" s="281" t="s">
        <v>39</v>
      </c>
      <c r="D4484" s="282">
        <v>134.72999999999999</v>
      </c>
    </row>
    <row r="4485" spans="1:4" ht="15" x14ac:dyDescent="0.25">
      <c r="A4485" s="281">
        <v>94470</v>
      </c>
      <c r="B4485" s="281" t="s">
        <v>5677</v>
      </c>
      <c r="C4485" s="281" t="s">
        <v>39</v>
      </c>
      <c r="D4485" s="282">
        <v>124.52</v>
      </c>
    </row>
    <row r="4486" spans="1:4" ht="15" x14ac:dyDescent="0.25">
      <c r="A4486" s="281">
        <v>94471</v>
      </c>
      <c r="B4486" s="281" t="s">
        <v>5678</v>
      </c>
      <c r="C4486" s="281" t="s">
        <v>39</v>
      </c>
      <c r="D4486" s="282">
        <v>84.59</v>
      </c>
    </row>
    <row r="4487" spans="1:4" ht="15" x14ac:dyDescent="0.25">
      <c r="A4487" s="281">
        <v>94472</v>
      </c>
      <c r="B4487" s="281" t="s">
        <v>5679</v>
      </c>
      <c r="C4487" s="281" t="s">
        <v>39</v>
      </c>
      <c r="D4487" s="282">
        <v>87.14</v>
      </c>
    </row>
    <row r="4488" spans="1:4" ht="15" x14ac:dyDescent="0.25">
      <c r="A4488" s="281">
        <v>94473</v>
      </c>
      <c r="B4488" s="281" t="s">
        <v>5680</v>
      </c>
      <c r="C4488" s="281" t="s">
        <v>39</v>
      </c>
      <c r="D4488" s="282">
        <v>135.18</v>
      </c>
    </row>
    <row r="4489" spans="1:4" ht="15" x14ac:dyDescent="0.25">
      <c r="A4489" s="281">
        <v>94474</v>
      </c>
      <c r="B4489" s="281" t="s">
        <v>5681</v>
      </c>
      <c r="C4489" s="281" t="s">
        <v>39</v>
      </c>
      <c r="D4489" s="282">
        <v>146.41</v>
      </c>
    </row>
    <row r="4490" spans="1:4" ht="15" x14ac:dyDescent="0.25">
      <c r="A4490" s="281">
        <v>94475</v>
      </c>
      <c r="B4490" s="281" t="s">
        <v>5682</v>
      </c>
      <c r="C4490" s="281" t="s">
        <v>39</v>
      </c>
      <c r="D4490" s="282">
        <v>182.86</v>
      </c>
    </row>
    <row r="4491" spans="1:4" ht="15" x14ac:dyDescent="0.25">
      <c r="A4491" s="281">
        <v>94476</v>
      </c>
      <c r="B4491" s="281" t="s">
        <v>5683</v>
      </c>
      <c r="C4491" s="281" t="s">
        <v>39</v>
      </c>
      <c r="D4491" s="282">
        <v>204.5</v>
      </c>
    </row>
    <row r="4492" spans="1:4" ht="15" x14ac:dyDescent="0.25">
      <c r="A4492" s="281">
        <v>94477</v>
      </c>
      <c r="B4492" s="281" t="s">
        <v>5684</v>
      </c>
      <c r="C4492" s="281" t="s">
        <v>39</v>
      </c>
      <c r="D4492" s="282">
        <v>112.65</v>
      </c>
    </row>
    <row r="4493" spans="1:4" ht="15" x14ac:dyDescent="0.25">
      <c r="A4493" s="281">
        <v>94478</v>
      </c>
      <c r="B4493" s="281" t="s">
        <v>5685</v>
      </c>
      <c r="C4493" s="281" t="s">
        <v>39</v>
      </c>
      <c r="D4493" s="282">
        <v>185.78</v>
      </c>
    </row>
    <row r="4494" spans="1:4" ht="15" x14ac:dyDescent="0.25">
      <c r="A4494" s="281">
        <v>94479</v>
      </c>
      <c r="B4494" s="281" t="s">
        <v>5686</v>
      </c>
      <c r="C4494" s="281" t="s">
        <v>39</v>
      </c>
      <c r="D4494" s="282">
        <v>241.65</v>
      </c>
    </row>
    <row r="4495" spans="1:4" ht="15" x14ac:dyDescent="0.25">
      <c r="A4495" s="281">
        <v>94606</v>
      </c>
      <c r="B4495" s="281" t="s">
        <v>5687</v>
      </c>
      <c r="C4495" s="281" t="s">
        <v>39</v>
      </c>
      <c r="D4495" s="282">
        <v>82.28</v>
      </c>
    </row>
    <row r="4496" spans="1:4" ht="15" x14ac:dyDescent="0.25">
      <c r="A4496" s="281">
        <v>94608</v>
      </c>
      <c r="B4496" s="281" t="s">
        <v>5688</v>
      </c>
      <c r="C4496" s="281" t="s">
        <v>39</v>
      </c>
      <c r="D4496" s="282">
        <v>199.32</v>
      </c>
    </row>
    <row r="4497" spans="1:4" ht="15" x14ac:dyDescent="0.25">
      <c r="A4497" s="281">
        <v>94610</v>
      </c>
      <c r="B4497" s="281" t="s">
        <v>5689</v>
      </c>
      <c r="C4497" s="281" t="s">
        <v>39</v>
      </c>
      <c r="D4497" s="282">
        <v>289.52</v>
      </c>
    </row>
    <row r="4498" spans="1:4" ht="15" x14ac:dyDescent="0.25">
      <c r="A4498" s="281">
        <v>94612</v>
      </c>
      <c r="B4498" s="281" t="s">
        <v>5690</v>
      </c>
      <c r="C4498" s="281" t="s">
        <v>39</v>
      </c>
      <c r="D4498" s="282">
        <v>409.73</v>
      </c>
    </row>
    <row r="4499" spans="1:4" ht="15" x14ac:dyDescent="0.25">
      <c r="A4499" s="281">
        <v>94614</v>
      </c>
      <c r="B4499" s="281" t="s">
        <v>5691</v>
      </c>
      <c r="C4499" s="281" t="s">
        <v>39</v>
      </c>
      <c r="D4499" s="282">
        <v>139.38999999999999</v>
      </c>
    </row>
    <row r="4500" spans="1:4" ht="15" x14ac:dyDescent="0.25">
      <c r="A4500" s="281">
        <v>94615</v>
      </c>
      <c r="B4500" s="281" t="s">
        <v>5692</v>
      </c>
      <c r="C4500" s="281" t="s">
        <v>39</v>
      </c>
      <c r="D4500" s="282">
        <v>157.32</v>
      </c>
    </row>
    <row r="4501" spans="1:4" ht="15" x14ac:dyDescent="0.25">
      <c r="A4501" s="281">
        <v>94616</v>
      </c>
      <c r="B4501" s="281" t="s">
        <v>5693</v>
      </c>
      <c r="C4501" s="281" t="s">
        <v>39</v>
      </c>
      <c r="D4501" s="282">
        <v>378.36</v>
      </c>
    </row>
    <row r="4502" spans="1:4" ht="15" x14ac:dyDescent="0.25">
      <c r="A4502" s="281">
        <v>94617</v>
      </c>
      <c r="B4502" s="281" t="s">
        <v>5694</v>
      </c>
      <c r="C4502" s="281" t="s">
        <v>39</v>
      </c>
      <c r="D4502" s="282">
        <v>316.04000000000002</v>
      </c>
    </row>
    <row r="4503" spans="1:4" ht="15" x14ac:dyDescent="0.25">
      <c r="A4503" s="281">
        <v>94618</v>
      </c>
      <c r="B4503" s="281" t="s">
        <v>5695</v>
      </c>
      <c r="C4503" s="281" t="s">
        <v>39</v>
      </c>
      <c r="D4503" s="282">
        <v>368.31</v>
      </c>
    </row>
    <row r="4504" spans="1:4" ht="15" x14ac:dyDescent="0.25">
      <c r="A4504" s="281">
        <v>94620</v>
      </c>
      <c r="B4504" s="281" t="s">
        <v>5696</v>
      </c>
      <c r="C4504" s="281" t="s">
        <v>39</v>
      </c>
      <c r="D4504" s="282">
        <v>840.57</v>
      </c>
    </row>
    <row r="4505" spans="1:4" ht="15" x14ac:dyDescent="0.25">
      <c r="A4505" s="281">
        <v>94622</v>
      </c>
      <c r="B4505" s="281" t="s">
        <v>5697</v>
      </c>
      <c r="C4505" s="281" t="s">
        <v>39</v>
      </c>
      <c r="D4505" s="282">
        <v>202.46</v>
      </c>
    </row>
    <row r="4506" spans="1:4" ht="15" x14ac:dyDescent="0.25">
      <c r="A4506" s="281">
        <v>94623</v>
      </c>
      <c r="B4506" s="281" t="s">
        <v>5698</v>
      </c>
      <c r="C4506" s="281" t="s">
        <v>39</v>
      </c>
      <c r="D4506" s="282">
        <v>469.32</v>
      </c>
    </row>
    <row r="4507" spans="1:4" ht="15" x14ac:dyDescent="0.25">
      <c r="A4507" s="281">
        <v>94624</v>
      </c>
      <c r="B4507" s="281" t="s">
        <v>5699</v>
      </c>
      <c r="C4507" s="281" t="s">
        <v>39</v>
      </c>
      <c r="D4507" s="282">
        <v>702.39</v>
      </c>
    </row>
    <row r="4508" spans="1:4" ht="15" x14ac:dyDescent="0.25">
      <c r="A4508" s="281">
        <v>94625</v>
      </c>
      <c r="B4508" s="281" t="s">
        <v>5700</v>
      </c>
      <c r="C4508" s="281" t="s">
        <v>39</v>
      </c>
      <c r="D4508" s="283">
        <v>1460.78</v>
      </c>
    </row>
    <row r="4509" spans="1:4" ht="15" x14ac:dyDescent="0.25">
      <c r="A4509" s="281">
        <v>94656</v>
      </c>
      <c r="B4509" s="281" t="s">
        <v>5701</v>
      </c>
      <c r="C4509" s="281" t="s">
        <v>39</v>
      </c>
      <c r="D4509" s="282">
        <v>3.58</v>
      </c>
    </row>
    <row r="4510" spans="1:4" ht="15" x14ac:dyDescent="0.25">
      <c r="A4510" s="281">
        <v>94657</v>
      </c>
      <c r="B4510" s="281" t="s">
        <v>5702</v>
      </c>
      <c r="C4510" s="281" t="s">
        <v>39</v>
      </c>
      <c r="D4510" s="282">
        <v>3.92</v>
      </c>
    </row>
    <row r="4511" spans="1:4" ht="15" x14ac:dyDescent="0.25">
      <c r="A4511" s="281">
        <v>94658</v>
      </c>
      <c r="B4511" s="281" t="s">
        <v>5703</v>
      </c>
      <c r="C4511" s="281" t="s">
        <v>39</v>
      </c>
      <c r="D4511" s="282">
        <v>5.28</v>
      </c>
    </row>
    <row r="4512" spans="1:4" ht="15" x14ac:dyDescent="0.25">
      <c r="A4512" s="281">
        <v>94659</v>
      </c>
      <c r="B4512" s="281" t="s">
        <v>5704</v>
      </c>
      <c r="C4512" s="281" t="s">
        <v>39</v>
      </c>
      <c r="D4512" s="282">
        <v>6.01</v>
      </c>
    </row>
    <row r="4513" spans="1:4" ht="15" x14ac:dyDescent="0.25">
      <c r="A4513" s="281">
        <v>94660</v>
      </c>
      <c r="B4513" s="281" t="s">
        <v>5705</v>
      </c>
      <c r="C4513" s="281" t="s">
        <v>39</v>
      </c>
      <c r="D4513" s="282">
        <v>8.17</v>
      </c>
    </row>
    <row r="4514" spans="1:4" ht="15" x14ac:dyDescent="0.25">
      <c r="A4514" s="281">
        <v>94661</v>
      </c>
      <c r="B4514" s="281" t="s">
        <v>5706</v>
      </c>
      <c r="C4514" s="281" t="s">
        <v>39</v>
      </c>
      <c r="D4514" s="282">
        <v>9.35</v>
      </c>
    </row>
    <row r="4515" spans="1:4" ht="15" x14ac:dyDescent="0.25">
      <c r="A4515" s="281">
        <v>94662</v>
      </c>
      <c r="B4515" s="281" t="s">
        <v>5707</v>
      </c>
      <c r="C4515" s="281" t="s">
        <v>39</v>
      </c>
      <c r="D4515" s="282">
        <v>10.83</v>
      </c>
    </row>
    <row r="4516" spans="1:4" ht="15" x14ac:dyDescent="0.25">
      <c r="A4516" s="281">
        <v>94663</v>
      </c>
      <c r="B4516" s="281" t="s">
        <v>5708</v>
      </c>
      <c r="C4516" s="281" t="s">
        <v>39</v>
      </c>
      <c r="D4516" s="282">
        <v>11.81</v>
      </c>
    </row>
    <row r="4517" spans="1:4" ht="15" x14ac:dyDescent="0.25">
      <c r="A4517" s="281">
        <v>94664</v>
      </c>
      <c r="B4517" s="281" t="s">
        <v>5709</v>
      </c>
      <c r="C4517" s="281" t="s">
        <v>39</v>
      </c>
      <c r="D4517" s="282">
        <v>19.13</v>
      </c>
    </row>
    <row r="4518" spans="1:4" ht="15" x14ac:dyDescent="0.25">
      <c r="A4518" s="281">
        <v>94665</v>
      </c>
      <c r="B4518" s="281" t="s">
        <v>5710</v>
      </c>
      <c r="C4518" s="281" t="s">
        <v>39</v>
      </c>
      <c r="D4518" s="282">
        <v>22.51</v>
      </c>
    </row>
    <row r="4519" spans="1:4" ht="15" x14ac:dyDescent="0.25">
      <c r="A4519" s="281">
        <v>94666</v>
      </c>
      <c r="B4519" s="281" t="s">
        <v>5711</v>
      </c>
      <c r="C4519" s="281" t="s">
        <v>39</v>
      </c>
      <c r="D4519" s="282">
        <v>30.88</v>
      </c>
    </row>
    <row r="4520" spans="1:4" ht="15" x14ac:dyDescent="0.25">
      <c r="A4520" s="281">
        <v>94667</v>
      </c>
      <c r="B4520" s="281" t="s">
        <v>5712</v>
      </c>
      <c r="C4520" s="281" t="s">
        <v>39</v>
      </c>
      <c r="D4520" s="282">
        <v>33.119999999999997</v>
      </c>
    </row>
    <row r="4521" spans="1:4" ht="15" x14ac:dyDescent="0.25">
      <c r="A4521" s="281">
        <v>94668</v>
      </c>
      <c r="B4521" s="281" t="s">
        <v>5713</v>
      </c>
      <c r="C4521" s="281" t="s">
        <v>39</v>
      </c>
      <c r="D4521" s="282">
        <v>40.869999999999997</v>
      </c>
    </row>
    <row r="4522" spans="1:4" ht="15" x14ac:dyDescent="0.25">
      <c r="A4522" s="281">
        <v>94669</v>
      </c>
      <c r="B4522" s="281" t="s">
        <v>5714</v>
      </c>
      <c r="C4522" s="281" t="s">
        <v>39</v>
      </c>
      <c r="D4522" s="282">
        <v>58.72</v>
      </c>
    </row>
    <row r="4523" spans="1:4" ht="15" x14ac:dyDescent="0.25">
      <c r="A4523" s="281">
        <v>94670</v>
      </c>
      <c r="B4523" s="281" t="s">
        <v>5715</v>
      </c>
      <c r="C4523" s="281" t="s">
        <v>39</v>
      </c>
      <c r="D4523" s="282">
        <v>65.150000000000006</v>
      </c>
    </row>
    <row r="4524" spans="1:4" ht="15" x14ac:dyDescent="0.25">
      <c r="A4524" s="281">
        <v>94671</v>
      </c>
      <c r="B4524" s="281" t="s">
        <v>5716</v>
      </c>
      <c r="C4524" s="281" t="s">
        <v>39</v>
      </c>
      <c r="D4524" s="282">
        <v>96.53</v>
      </c>
    </row>
    <row r="4525" spans="1:4" ht="15" x14ac:dyDescent="0.25">
      <c r="A4525" s="281">
        <v>94672</v>
      </c>
      <c r="B4525" s="281" t="s">
        <v>5717</v>
      </c>
      <c r="C4525" s="281" t="s">
        <v>39</v>
      </c>
      <c r="D4525" s="282">
        <v>6.11</v>
      </c>
    </row>
    <row r="4526" spans="1:4" ht="15" x14ac:dyDescent="0.25">
      <c r="A4526" s="281">
        <v>94673</v>
      </c>
      <c r="B4526" s="281" t="s">
        <v>5718</v>
      </c>
      <c r="C4526" s="281" t="s">
        <v>39</v>
      </c>
      <c r="D4526" s="282">
        <v>7</v>
      </c>
    </row>
    <row r="4527" spans="1:4" ht="15" x14ac:dyDescent="0.25">
      <c r="A4527" s="281">
        <v>94674</v>
      </c>
      <c r="B4527" s="281" t="s">
        <v>5719</v>
      </c>
      <c r="C4527" s="281" t="s">
        <v>39</v>
      </c>
      <c r="D4527" s="282">
        <v>7.9</v>
      </c>
    </row>
    <row r="4528" spans="1:4" ht="15" x14ac:dyDescent="0.25">
      <c r="A4528" s="281">
        <v>94675</v>
      </c>
      <c r="B4528" s="281" t="s">
        <v>5720</v>
      </c>
      <c r="C4528" s="281" t="s">
        <v>39</v>
      </c>
      <c r="D4528" s="282">
        <v>11.49</v>
      </c>
    </row>
    <row r="4529" spans="1:4" ht="15" x14ac:dyDescent="0.25">
      <c r="A4529" s="281">
        <v>94676</v>
      </c>
      <c r="B4529" s="281" t="s">
        <v>5721</v>
      </c>
      <c r="C4529" s="281" t="s">
        <v>39</v>
      </c>
      <c r="D4529" s="282">
        <v>12.85</v>
      </c>
    </row>
    <row r="4530" spans="1:4" ht="15" x14ac:dyDescent="0.25">
      <c r="A4530" s="281">
        <v>94677</v>
      </c>
      <c r="B4530" s="281" t="s">
        <v>5722</v>
      </c>
      <c r="C4530" s="281" t="s">
        <v>39</v>
      </c>
      <c r="D4530" s="282">
        <v>18.29</v>
      </c>
    </row>
    <row r="4531" spans="1:4" ht="15" x14ac:dyDescent="0.25">
      <c r="A4531" s="281">
        <v>94678</v>
      </c>
      <c r="B4531" s="281" t="s">
        <v>5723</v>
      </c>
      <c r="C4531" s="281" t="s">
        <v>39</v>
      </c>
      <c r="D4531" s="282">
        <v>15.21</v>
      </c>
    </row>
    <row r="4532" spans="1:4" ht="15" x14ac:dyDescent="0.25">
      <c r="A4532" s="281">
        <v>94679</v>
      </c>
      <c r="B4532" s="281" t="s">
        <v>5724</v>
      </c>
      <c r="C4532" s="281" t="s">
        <v>39</v>
      </c>
      <c r="D4532" s="282">
        <v>22.36</v>
      </c>
    </row>
    <row r="4533" spans="1:4" ht="15" x14ac:dyDescent="0.25">
      <c r="A4533" s="281">
        <v>94680</v>
      </c>
      <c r="B4533" s="281" t="s">
        <v>5725</v>
      </c>
      <c r="C4533" s="281" t="s">
        <v>39</v>
      </c>
      <c r="D4533" s="282">
        <v>40.159999999999997</v>
      </c>
    </row>
    <row r="4534" spans="1:4" ht="15" x14ac:dyDescent="0.25">
      <c r="A4534" s="281">
        <v>94681</v>
      </c>
      <c r="B4534" s="281" t="s">
        <v>5726</v>
      </c>
      <c r="C4534" s="281" t="s">
        <v>39</v>
      </c>
      <c r="D4534" s="282">
        <v>44.73</v>
      </c>
    </row>
    <row r="4535" spans="1:4" ht="15" x14ac:dyDescent="0.25">
      <c r="A4535" s="281">
        <v>94682</v>
      </c>
      <c r="B4535" s="281" t="s">
        <v>5727</v>
      </c>
      <c r="C4535" s="281" t="s">
        <v>39</v>
      </c>
      <c r="D4535" s="282">
        <v>97.22</v>
      </c>
    </row>
    <row r="4536" spans="1:4" ht="15" x14ac:dyDescent="0.25">
      <c r="A4536" s="281">
        <v>94683</v>
      </c>
      <c r="B4536" s="281" t="s">
        <v>5728</v>
      </c>
      <c r="C4536" s="281" t="s">
        <v>39</v>
      </c>
      <c r="D4536" s="282">
        <v>67.88</v>
      </c>
    </row>
    <row r="4537" spans="1:4" ht="15" x14ac:dyDescent="0.25">
      <c r="A4537" s="281">
        <v>94684</v>
      </c>
      <c r="B4537" s="281" t="s">
        <v>5729</v>
      </c>
      <c r="C4537" s="281" t="s">
        <v>39</v>
      </c>
      <c r="D4537" s="282">
        <v>117.47</v>
      </c>
    </row>
    <row r="4538" spans="1:4" ht="15" x14ac:dyDescent="0.25">
      <c r="A4538" s="281">
        <v>94685</v>
      </c>
      <c r="B4538" s="281" t="s">
        <v>5730</v>
      </c>
      <c r="C4538" s="281" t="s">
        <v>39</v>
      </c>
      <c r="D4538" s="282">
        <v>86.37</v>
      </c>
    </row>
    <row r="4539" spans="1:4" ht="15" x14ac:dyDescent="0.25">
      <c r="A4539" s="281">
        <v>94686</v>
      </c>
      <c r="B4539" s="281" t="s">
        <v>5731</v>
      </c>
      <c r="C4539" s="281" t="s">
        <v>39</v>
      </c>
      <c r="D4539" s="282">
        <v>225.47</v>
      </c>
    </row>
    <row r="4540" spans="1:4" ht="15" x14ac:dyDescent="0.25">
      <c r="A4540" s="281">
        <v>94687</v>
      </c>
      <c r="B4540" s="281" t="s">
        <v>5732</v>
      </c>
      <c r="C4540" s="281" t="s">
        <v>39</v>
      </c>
      <c r="D4540" s="282">
        <v>204.83</v>
      </c>
    </row>
    <row r="4541" spans="1:4" ht="15" x14ac:dyDescent="0.25">
      <c r="A4541" s="281">
        <v>94688</v>
      </c>
      <c r="B4541" s="281" t="s">
        <v>5733</v>
      </c>
      <c r="C4541" s="281" t="s">
        <v>39</v>
      </c>
      <c r="D4541" s="282">
        <v>7.03</v>
      </c>
    </row>
    <row r="4542" spans="1:4" ht="15" x14ac:dyDescent="0.25">
      <c r="A4542" s="281">
        <v>94689</v>
      </c>
      <c r="B4542" s="281" t="s">
        <v>5734</v>
      </c>
      <c r="C4542" s="281" t="s">
        <v>39</v>
      </c>
      <c r="D4542" s="282">
        <v>9.31</v>
      </c>
    </row>
    <row r="4543" spans="1:4" ht="15" x14ac:dyDescent="0.25">
      <c r="A4543" s="281">
        <v>94690</v>
      </c>
      <c r="B4543" s="281" t="s">
        <v>5735</v>
      </c>
      <c r="C4543" s="281" t="s">
        <v>39</v>
      </c>
      <c r="D4543" s="282">
        <v>11.23</v>
      </c>
    </row>
    <row r="4544" spans="1:4" ht="15" x14ac:dyDescent="0.25">
      <c r="A4544" s="281">
        <v>94691</v>
      </c>
      <c r="B4544" s="281" t="s">
        <v>5736</v>
      </c>
      <c r="C4544" s="281" t="s">
        <v>39</v>
      </c>
      <c r="D4544" s="282">
        <v>13.1</v>
      </c>
    </row>
    <row r="4545" spans="1:4" ht="15" x14ac:dyDescent="0.25">
      <c r="A4545" s="281">
        <v>94692</v>
      </c>
      <c r="B4545" s="281" t="s">
        <v>5737</v>
      </c>
      <c r="C4545" s="281" t="s">
        <v>39</v>
      </c>
      <c r="D4545" s="282">
        <v>18.579999999999998</v>
      </c>
    </row>
    <row r="4546" spans="1:4" ht="15" x14ac:dyDescent="0.25">
      <c r="A4546" s="281">
        <v>94693</v>
      </c>
      <c r="B4546" s="281" t="s">
        <v>5738</v>
      </c>
      <c r="C4546" s="281" t="s">
        <v>39</v>
      </c>
      <c r="D4546" s="282">
        <v>17.18</v>
      </c>
    </row>
    <row r="4547" spans="1:4" ht="15" x14ac:dyDescent="0.25">
      <c r="A4547" s="281">
        <v>94694</v>
      </c>
      <c r="B4547" s="281" t="s">
        <v>5739</v>
      </c>
      <c r="C4547" s="281" t="s">
        <v>39</v>
      </c>
      <c r="D4547" s="282">
        <v>23.29</v>
      </c>
    </row>
    <row r="4548" spans="1:4" ht="15" x14ac:dyDescent="0.25">
      <c r="A4548" s="281">
        <v>94695</v>
      </c>
      <c r="B4548" s="281" t="s">
        <v>5740</v>
      </c>
      <c r="C4548" s="281" t="s">
        <v>39</v>
      </c>
      <c r="D4548" s="282">
        <v>29.35</v>
      </c>
    </row>
    <row r="4549" spans="1:4" ht="15" x14ac:dyDescent="0.25">
      <c r="A4549" s="281">
        <v>94696</v>
      </c>
      <c r="B4549" s="281" t="s">
        <v>5741</v>
      </c>
      <c r="C4549" s="281" t="s">
        <v>39</v>
      </c>
      <c r="D4549" s="282">
        <v>47.28</v>
      </c>
    </row>
    <row r="4550" spans="1:4" ht="15" x14ac:dyDescent="0.25">
      <c r="A4550" s="281">
        <v>94697</v>
      </c>
      <c r="B4550" s="281" t="s">
        <v>5742</v>
      </c>
      <c r="C4550" s="281" t="s">
        <v>39</v>
      </c>
      <c r="D4550" s="282">
        <v>80.28</v>
      </c>
    </row>
    <row r="4551" spans="1:4" ht="15" x14ac:dyDescent="0.25">
      <c r="A4551" s="281">
        <v>94698</v>
      </c>
      <c r="B4551" s="281" t="s">
        <v>5743</v>
      </c>
      <c r="C4551" s="281" t="s">
        <v>39</v>
      </c>
      <c r="D4551" s="282">
        <v>62.25</v>
      </c>
    </row>
    <row r="4552" spans="1:4" ht="15" x14ac:dyDescent="0.25">
      <c r="A4552" s="281">
        <v>94699</v>
      </c>
      <c r="B4552" s="281" t="s">
        <v>5744</v>
      </c>
      <c r="C4552" s="281" t="s">
        <v>39</v>
      </c>
      <c r="D4552" s="282">
        <v>106.06</v>
      </c>
    </row>
    <row r="4553" spans="1:4" ht="15" x14ac:dyDescent="0.25">
      <c r="A4553" s="281">
        <v>94700</v>
      </c>
      <c r="B4553" s="281" t="s">
        <v>5745</v>
      </c>
      <c r="C4553" s="281" t="s">
        <v>39</v>
      </c>
      <c r="D4553" s="282">
        <v>118.48</v>
      </c>
    </row>
    <row r="4554" spans="1:4" ht="15" x14ac:dyDescent="0.25">
      <c r="A4554" s="281">
        <v>94701</v>
      </c>
      <c r="B4554" s="281" t="s">
        <v>5746</v>
      </c>
      <c r="C4554" s="281" t="s">
        <v>39</v>
      </c>
      <c r="D4554" s="282">
        <v>205.88</v>
      </c>
    </row>
    <row r="4555" spans="1:4" ht="15" x14ac:dyDescent="0.25">
      <c r="A4555" s="281">
        <v>94702</v>
      </c>
      <c r="B4555" s="281" t="s">
        <v>5747</v>
      </c>
      <c r="C4555" s="281" t="s">
        <v>39</v>
      </c>
      <c r="D4555" s="282">
        <v>171.05</v>
      </c>
    </row>
    <row r="4556" spans="1:4" ht="15" x14ac:dyDescent="0.25">
      <c r="A4556" s="281">
        <v>94703</v>
      </c>
      <c r="B4556" s="281" t="s">
        <v>5748</v>
      </c>
      <c r="C4556" s="281" t="s">
        <v>39</v>
      </c>
      <c r="D4556" s="282">
        <v>19.46</v>
      </c>
    </row>
    <row r="4557" spans="1:4" ht="15" x14ac:dyDescent="0.25">
      <c r="A4557" s="281">
        <v>94704</v>
      </c>
      <c r="B4557" s="281" t="s">
        <v>5749</v>
      </c>
      <c r="C4557" s="281" t="s">
        <v>39</v>
      </c>
      <c r="D4557" s="282">
        <v>25.37</v>
      </c>
    </row>
    <row r="4558" spans="1:4" ht="15" x14ac:dyDescent="0.25">
      <c r="A4558" s="281">
        <v>94705</v>
      </c>
      <c r="B4558" s="281" t="s">
        <v>5750</v>
      </c>
      <c r="C4558" s="281" t="s">
        <v>39</v>
      </c>
      <c r="D4558" s="282">
        <v>33.979999999999997</v>
      </c>
    </row>
    <row r="4559" spans="1:4" ht="15" x14ac:dyDescent="0.25">
      <c r="A4559" s="281">
        <v>94706</v>
      </c>
      <c r="B4559" s="281" t="s">
        <v>5751</v>
      </c>
      <c r="C4559" s="281" t="s">
        <v>39</v>
      </c>
      <c r="D4559" s="282">
        <v>33.33</v>
      </c>
    </row>
    <row r="4560" spans="1:4" ht="15" x14ac:dyDescent="0.25">
      <c r="A4560" s="281">
        <v>94707</v>
      </c>
      <c r="B4560" s="281" t="s">
        <v>5752</v>
      </c>
      <c r="C4560" s="281" t="s">
        <v>39</v>
      </c>
      <c r="D4560" s="282">
        <v>51.44</v>
      </c>
    </row>
    <row r="4561" spans="1:4" ht="15" x14ac:dyDescent="0.25">
      <c r="A4561" s="281">
        <v>94713</v>
      </c>
      <c r="B4561" s="281" t="s">
        <v>5753</v>
      </c>
      <c r="C4561" s="281" t="s">
        <v>39</v>
      </c>
      <c r="D4561" s="282">
        <v>208.51</v>
      </c>
    </row>
    <row r="4562" spans="1:4" ht="15" x14ac:dyDescent="0.25">
      <c r="A4562" s="281">
        <v>94714</v>
      </c>
      <c r="B4562" s="281" t="s">
        <v>5754</v>
      </c>
      <c r="C4562" s="281" t="s">
        <v>39</v>
      </c>
      <c r="D4562" s="282">
        <v>291.18</v>
      </c>
    </row>
    <row r="4563" spans="1:4" ht="15" x14ac:dyDescent="0.25">
      <c r="A4563" s="281">
        <v>94715</v>
      </c>
      <c r="B4563" s="281" t="s">
        <v>5755</v>
      </c>
      <c r="C4563" s="281" t="s">
        <v>39</v>
      </c>
      <c r="D4563" s="282">
        <v>259.58</v>
      </c>
    </row>
    <row r="4564" spans="1:4" ht="15" x14ac:dyDescent="0.25">
      <c r="A4564" s="281">
        <v>94724</v>
      </c>
      <c r="B4564" s="281" t="s">
        <v>5756</v>
      </c>
      <c r="C4564" s="281" t="s">
        <v>39</v>
      </c>
      <c r="D4564" s="282">
        <v>23.94</v>
      </c>
    </row>
    <row r="4565" spans="1:4" ht="15" x14ac:dyDescent="0.25">
      <c r="A4565" s="281">
        <v>94725</v>
      </c>
      <c r="B4565" s="281" t="s">
        <v>5757</v>
      </c>
      <c r="C4565" s="281" t="s">
        <v>39</v>
      </c>
      <c r="D4565" s="282">
        <v>6.54</v>
      </c>
    </row>
    <row r="4566" spans="1:4" ht="15" x14ac:dyDescent="0.25">
      <c r="A4566" s="281">
        <v>94726</v>
      </c>
      <c r="B4566" s="281" t="s">
        <v>5758</v>
      </c>
      <c r="C4566" s="281" t="s">
        <v>39</v>
      </c>
      <c r="D4566" s="282">
        <v>30.83</v>
      </c>
    </row>
    <row r="4567" spans="1:4" ht="15" x14ac:dyDescent="0.25">
      <c r="A4567" s="281">
        <v>94727</v>
      </c>
      <c r="B4567" s="281" t="s">
        <v>5759</v>
      </c>
      <c r="C4567" s="281" t="s">
        <v>39</v>
      </c>
      <c r="D4567" s="282">
        <v>10.55</v>
      </c>
    </row>
    <row r="4568" spans="1:4" ht="15" x14ac:dyDescent="0.25">
      <c r="A4568" s="281">
        <v>94728</v>
      </c>
      <c r="B4568" s="281" t="s">
        <v>5760</v>
      </c>
      <c r="C4568" s="281" t="s">
        <v>39</v>
      </c>
      <c r="D4568" s="282">
        <v>48.02</v>
      </c>
    </row>
    <row r="4569" spans="1:4" ht="15" x14ac:dyDescent="0.25">
      <c r="A4569" s="281">
        <v>94729</v>
      </c>
      <c r="B4569" s="281" t="s">
        <v>5761</v>
      </c>
      <c r="C4569" s="281" t="s">
        <v>39</v>
      </c>
      <c r="D4569" s="282">
        <v>18.2</v>
      </c>
    </row>
    <row r="4570" spans="1:4" ht="15" x14ac:dyDescent="0.25">
      <c r="A4570" s="281">
        <v>94730</v>
      </c>
      <c r="B4570" s="281" t="s">
        <v>5762</v>
      </c>
      <c r="C4570" s="281" t="s">
        <v>39</v>
      </c>
      <c r="D4570" s="282">
        <v>58.94</v>
      </c>
    </row>
    <row r="4571" spans="1:4" ht="15" x14ac:dyDescent="0.25">
      <c r="A4571" s="281">
        <v>94731</v>
      </c>
      <c r="B4571" s="281" t="s">
        <v>5763</v>
      </c>
      <c r="C4571" s="281" t="s">
        <v>39</v>
      </c>
      <c r="D4571" s="282">
        <v>24.15</v>
      </c>
    </row>
    <row r="4572" spans="1:4" ht="15" x14ac:dyDescent="0.25">
      <c r="A4572" s="281">
        <v>94732</v>
      </c>
      <c r="B4572" s="281" t="s">
        <v>5764</v>
      </c>
      <c r="C4572" s="281" t="s">
        <v>39</v>
      </c>
      <c r="D4572" s="282">
        <v>94.51</v>
      </c>
    </row>
    <row r="4573" spans="1:4" ht="15" x14ac:dyDescent="0.25">
      <c r="A4573" s="281">
        <v>94733</v>
      </c>
      <c r="B4573" s="281" t="s">
        <v>5765</v>
      </c>
      <c r="C4573" s="281" t="s">
        <v>39</v>
      </c>
      <c r="D4573" s="282">
        <v>42.4</v>
      </c>
    </row>
    <row r="4574" spans="1:4" ht="15" x14ac:dyDescent="0.25">
      <c r="A4574" s="281">
        <v>94734</v>
      </c>
      <c r="B4574" s="281" t="s">
        <v>5766</v>
      </c>
      <c r="C4574" s="281" t="s">
        <v>39</v>
      </c>
      <c r="D4574" s="282">
        <v>342.96</v>
      </c>
    </row>
    <row r="4575" spans="1:4" ht="15" x14ac:dyDescent="0.25">
      <c r="A4575" s="281">
        <v>94736</v>
      </c>
      <c r="B4575" s="281" t="s">
        <v>5767</v>
      </c>
      <c r="C4575" s="281" t="s">
        <v>39</v>
      </c>
      <c r="D4575" s="282">
        <v>498.5</v>
      </c>
    </row>
    <row r="4576" spans="1:4" ht="15" x14ac:dyDescent="0.25">
      <c r="A4576" s="281">
        <v>94737</v>
      </c>
      <c r="B4576" s="281" t="s">
        <v>5768</v>
      </c>
      <c r="C4576" s="281" t="s">
        <v>39</v>
      </c>
      <c r="D4576" s="282">
        <v>174.78</v>
      </c>
    </row>
    <row r="4577" spans="1:4" ht="15" x14ac:dyDescent="0.25">
      <c r="A4577" s="281">
        <v>94738</v>
      </c>
      <c r="B4577" s="281" t="s">
        <v>5769</v>
      </c>
      <c r="C4577" s="281" t="s">
        <v>39</v>
      </c>
      <c r="D4577" s="283">
        <v>1497.78</v>
      </c>
    </row>
    <row r="4578" spans="1:4" ht="15" x14ac:dyDescent="0.25">
      <c r="A4578" s="281">
        <v>94739</v>
      </c>
      <c r="B4578" s="281" t="s">
        <v>5770</v>
      </c>
      <c r="C4578" s="281" t="s">
        <v>39</v>
      </c>
      <c r="D4578" s="282">
        <v>215.42</v>
      </c>
    </row>
    <row r="4579" spans="1:4" ht="15" x14ac:dyDescent="0.25">
      <c r="A4579" s="281">
        <v>94740</v>
      </c>
      <c r="B4579" s="281" t="s">
        <v>5771</v>
      </c>
      <c r="C4579" s="281" t="s">
        <v>39</v>
      </c>
      <c r="D4579" s="282">
        <v>9.3699999999999992</v>
      </c>
    </row>
    <row r="4580" spans="1:4" ht="15" x14ac:dyDescent="0.25">
      <c r="A4580" s="281">
        <v>94741</v>
      </c>
      <c r="B4580" s="281" t="s">
        <v>5772</v>
      </c>
      <c r="C4580" s="281" t="s">
        <v>39</v>
      </c>
      <c r="D4580" s="282">
        <v>12.05</v>
      </c>
    </row>
    <row r="4581" spans="1:4" ht="15" x14ac:dyDescent="0.25">
      <c r="A4581" s="281">
        <v>94742</v>
      </c>
      <c r="B4581" s="281" t="s">
        <v>5773</v>
      </c>
      <c r="C4581" s="281" t="s">
        <v>39</v>
      </c>
      <c r="D4581" s="282">
        <v>15.46</v>
      </c>
    </row>
    <row r="4582" spans="1:4" ht="15" x14ac:dyDescent="0.25">
      <c r="A4582" s="281">
        <v>94743</v>
      </c>
      <c r="B4582" s="281" t="s">
        <v>5774</v>
      </c>
      <c r="C4582" s="281" t="s">
        <v>39</v>
      </c>
      <c r="D4582" s="282">
        <v>19.489999999999998</v>
      </c>
    </row>
    <row r="4583" spans="1:4" ht="15" x14ac:dyDescent="0.25">
      <c r="A4583" s="281">
        <v>94744</v>
      </c>
      <c r="B4583" s="281" t="s">
        <v>5775</v>
      </c>
      <c r="C4583" s="281" t="s">
        <v>39</v>
      </c>
      <c r="D4583" s="282">
        <v>24.31</v>
      </c>
    </row>
    <row r="4584" spans="1:4" ht="15" x14ac:dyDescent="0.25">
      <c r="A4584" s="281">
        <v>94746</v>
      </c>
      <c r="B4584" s="281" t="s">
        <v>5776</v>
      </c>
      <c r="C4584" s="281" t="s">
        <v>39</v>
      </c>
      <c r="D4584" s="282">
        <v>34.86</v>
      </c>
    </row>
    <row r="4585" spans="1:4" ht="15" x14ac:dyDescent="0.25">
      <c r="A4585" s="281">
        <v>94748</v>
      </c>
      <c r="B4585" s="281" t="s">
        <v>5777</v>
      </c>
      <c r="C4585" s="281" t="s">
        <v>39</v>
      </c>
      <c r="D4585" s="282">
        <v>76.19</v>
      </c>
    </row>
    <row r="4586" spans="1:4" ht="15" x14ac:dyDescent="0.25">
      <c r="A4586" s="281">
        <v>94750</v>
      </c>
      <c r="B4586" s="281" t="s">
        <v>5778</v>
      </c>
      <c r="C4586" s="281" t="s">
        <v>39</v>
      </c>
      <c r="D4586" s="282">
        <v>153.86000000000001</v>
      </c>
    </row>
    <row r="4587" spans="1:4" ht="15" x14ac:dyDescent="0.25">
      <c r="A4587" s="281">
        <v>94752</v>
      </c>
      <c r="B4587" s="281" t="s">
        <v>5779</v>
      </c>
      <c r="C4587" s="281" t="s">
        <v>39</v>
      </c>
      <c r="D4587" s="282">
        <v>185.28</v>
      </c>
    </row>
    <row r="4588" spans="1:4" ht="15" x14ac:dyDescent="0.25">
      <c r="A4588" s="281">
        <v>94754</v>
      </c>
      <c r="B4588" s="281" t="s">
        <v>5780</v>
      </c>
      <c r="C4588" s="281" t="s">
        <v>39</v>
      </c>
      <c r="D4588" s="282">
        <v>265.83</v>
      </c>
    </row>
    <row r="4589" spans="1:4" ht="15" x14ac:dyDescent="0.25">
      <c r="A4589" s="281">
        <v>94756</v>
      </c>
      <c r="B4589" s="281" t="s">
        <v>5781</v>
      </c>
      <c r="C4589" s="281" t="s">
        <v>39</v>
      </c>
      <c r="D4589" s="282">
        <v>12.04</v>
      </c>
    </row>
    <row r="4590" spans="1:4" ht="15" x14ac:dyDescent="0.25">
      <c r="A4590" s="281">
        <v>94757</v>
      </c>
      <c r="B4590" s="281" t="s">
        <v>5782</v>
      </c>
      <c r="C4590" s="281" t="s">
        <v>39</v>
      </c>
      <c r="D4590" s="282">
        <v>18.8</v>
      </c>
    </row>
    <row r="4591" spans="1:4" ht="15" x14ac:dyDescent="0.25">
      <c r="A4591" s="281">
        <v>94758</v>
      </c>
      <c r="B4591" s="281" t="s">
        <v>5783</v>
      </c>
      <c r="C4591" s="281" t="s">
        <v>39</v>
      </c>
      <c r="D4591" s="282">
        <v>47.14</v>
      </c>
    </row>
    <row r="4592" spans="1:4" ht="15" x14ac:dyDescent="0.25">
      <c r="A4592" s="281">
        <v>94759</v>
      </c>
      <c r="B4592" s="281" t="s">
        <v>5784</v>
      </c>
      <c r="C4592" s="281" t="s">
        <v>39</v>
      </c>
      <c r="D4592" s="282">
        <v>60.08</v>
      </c>
    </row>
    <row r="4593" spans="1:4" ht="15" x14ac:dyDescent="0.25">
      <c r="A4593" s="281">
        <v>94760</v>
      </c>
      <c r="B4593" s="281" t="s">
        <v>5785</v>
      </c>
      <c r="C4593" s="281" t="s">
        <v>39</v>
      </c>
      <c r="D4593" s="282">
        <v>95.78</v>
      </c>
    </row>
    <row r="4594" spans="1:4" ht="15" x14ac:dyDescent="0.25">
      <c r="A4594" s="281">
        <v>94761</v>
      </c>
      <c r="B4594" s="281" t="s">
        <v>5786</v>
      </c>
      <c r="C4594" s="281" t="s">
        <v>39</v>
      </c>
      <c r="D4594" s="282">
        <v>206.82</v>
      </c>
    </row>
    <row r="4595" spans="1:4" ht="15" x14ac:dyDescent="0.25">
      <c r="A4595" s="281">
        <v>94762</v>
      </c>
      <c r="B4595" s="281" t="s">
        <v>5787</v>
      </c>
      <c r="C4595" s="281" t="s">
        <v>39</v>
      </c>
      <c r="D4595" s="282">
        <v>251.32</v>
      </c>
    </row>
    <row r="4596" spans="1:4" ht="15" x14ac:dyDescent="0.25">
      <c r="A4596" s="281">
        <v>94763</v>
      </c>
      <c r="B4596" s="281" t="s">
        <v>5788</v>
      </c>
      <c r="C4596" s="281" t="s">
        <v>39</v>
      </c>
      <c r="D4596" s="282">
        <v>331.34</v>
      </c>
    </row>
    <row r="4597" spans="1:4" ht="15" x14ac:dyDescent="0.25">
      <c r="A4597" s="281">
        <v>94764</v>
      </c>
      <c r="B4597" s="281" t="s">
        <v>5789</v>
      </c>
      <c r="C4597" s="281" t="s">
        <v>39</v>
      </c>
      <c r="D4597" s="282">
        <v>35.159999999999997</v>
      </c>
    </row>
    <row r="4598" spans="1:4" ht="15" x14ac:dyDescent="0.25">
      <c r="A4598" s="281">
        <v>94765</v>
      </c>
      <c r="B4598" s="281" t="s">
        <v>5790</v>
      </c>
      <c r="C4598" s="281" t="s">
        <v>39</v>
      </c>
      <c r="D4598" s="282">
        <v>38.58</v>
      </c>
    </row>
    <row r="4599" spans="1:4" ht="15" x14ac:dyDescent="0.25">
      <c r="A4599" s="281">
        <v>94766</v>
      </c>
      <c r="B4599" s="281" t="s">
        <v>5791</v>
      </c>
      <c r="C4599" s="281" t="s">
        <v>39</v>
      </c>
      <c r="D4599" s="282">
        <v>42.94</v>
      </c>
    </row>
    <row r="4600" spans="1:4" ht="15" x14ac:dyDescent="0.25">
      <c r="A4600" s="281">
        <v>94767</v>
      </c>
      <c r="B4600" s="281" t="s">
        <v>5792</v>
      </c>
      <c r="C4600" s="281" t="s">
        <v>39</v>
      </c>
      <c r="D4600" s="282">
        <v>62.96</v>
      </c>
    </row>
    <row r="4601" spans="1:4" ht="15" x14ac:dyDescent="0.25">
      <c r="A4601" s="281">
        <v>94768</v>
      </c>
      <c r="B4601" s="281" t="s">
        <v>5793</v>
      </c>
      <c r="C4601" s="281" t="s">
        <v>39</v>
      </c>
      <c r="D4601" s="282">
        <v>71.14</v>
      </c>
    </row>
    <row r="4602" spans="1:4" ht="15" x14ac:dyDescent="0.25">
      <c r="A4602" s="281">
        <v>94769</v>
      </c>
      <c r="B4602" s="281" t="s">
        <v>5794</v>
      </c>
      <c r="C4602" s="281" t="s">
        <v>39</v>
      </c>
      <c r="D4602" s="282">
        <v>94.5</v>
      </c>
    </row>
    <row r="4603" spans="1:4" ht="15" x14ac:dyDescent="0.25">
      <c r="A4603" s="281">
        <v>94783</v>
      </c>
      <c r="B4603" s="281" t="s">
        <v>5795</v>
      </c>
      <c r="C4603" s="281" t="s">
        <v>39</v>
      </c>
      <c r="D4603" s="282">
        <v>18.29</v>
      </c>
    </row>
    <row r="4604" spans="1:4" ht="15" x14ac:dyDescent="0.25">
      <c r="A4604" s="281">
        <v>94863</v>
      </c>
      <c r="B4604" s="281" t="s">
        <v>5796</v>
      </c>
      <c r="C4604" s="281" t="s">
        <v>39</v>
      </c>
      <c r="D4604" s="282">
        <v>146.51</v>
      </c>
    </row>
    <row r="4605" spans="1:4" ht="15" x14ac:dyDescent="0.25">
      <c r="A4605" s="281">
        <v>95237</v>
      </c>
      <c r="B4605" s="281" t="s">
        <v>5797</v>
      </c>
      <c r="C4605" s="281" t="s">
        <v>39</v>
      </c>
      <c r="D4605" s="282">
        <v>22.56</v>
      </c>
    </row>
    <row r="4606" spans="1:4" ht="15" x14ac:dyDescent="0.25">
      <c r="A4606" s="281">
        <v>95693</v>
      </c>
      <c r="B4606" s="281" t="s">
        <v>5798</v>
      </c>
      <c r="C4606" s="281" t="s">
        <v>39</v>
      </c>
      <c r="D4606" s="282">
        <v>52.39</v>
      </c>
    </row>
    <row r="4607" spans="1:4" ht="15" x14ac:dyDescent="0.25">
      <c r="A4607" s="281">
        <v>95694</v>
      </c>
      <c r="B4607" s="281" t="s">
        <v>5799</v>
      </c>
      <c r="C4607" s="281" t="s">
        <v>39</v>
      </c>
      <c r="D4607" s="282">
        <v>51.98</v>
      </c>
    </row>
    <row r="4608" spans="1:4" ht="15" x14ac:dyDescent="0.25">
      <c r="A4608" s="281">
        <v>95695</v>
      </c>
      <c r="B4608" s="281" t="s">
        <v>5800</v>
      </c>
      <c r="C4608" s="281" t="s">
        <v>39</v>
      </c>
      <c r="D4608" s="282">
        <v>60.69</v>
      </c>
    </row>
    <row r="4609" spans="1:4" ht="15" x14ac:dyDescent="0.25">
      <c r="A4609" s="281">
        <v>95696</v>
      </c>
      <c r="B4609" s="281" t="s">
        <v>5801</v>
      </c>
      <c r="C4609" s="281" t="s">
        <v>39</v>
      </c>
      <c r="D4609" s="282">
        <v>37.61</v>
      </c>
    </row>
    <row r="4610" spans="1:4" ht="15" x14ac:dyDescent="0.25">
      <c r="A4610" s="281">
        <v>96637</v>
      </c>
      <c r="B4610" s="281" t="s">
        <v>5802</v>
      </c>
      <c r="C4610" s="281" t="s">
        <v>39</v>
      </c>
      <c r="D4610" s="282">
        <v>18.36</v>
      </c>
    </row>
    <row r="4611" spans="1:4" ht="15" x14ac:dyDescent="0.25">
      <c r="A4611" s="281">
        <v>96638</v>
      </c>
      <c r="B4611" s="281" t="s">
        <v>5803</v>
      </c>
      <c r="C4611" s="281" t="s">
        <v>39</v>
      </c>
      <c r="D4611" s="282">
        <v>18.75</v>
      </c>
    </row>
    <row r="4612" spans="1:4" ht="15" x14ac:dyDescent="0.25">
      <c r="A4612" s="281">
        <v>96639</v>
      </c>
      <c r="B4612" s="281" t="s">
        <v>5804</v>
      </c>
      <c r="C4612" s="281" t="s">
        <v>39</v>
      </c>
      <c r="D4612" s="282">
        <v>12.71</v>
      </c>
    </row>
    <row r="4613" spans="1:4" ht="15" x14ac:dyDescent="0.25">
      <c r="A4613" s="281">
        <v>96640</v>
      </c>
      <c r="B4613" s="281" t="s">
        <v>5805</v>
      </c>
      <c r="C4613" s="281" t="s">
        <v>39</v>
      </c>
      <c r="D4613" s="282">
        <v>26.62</v>
      </c>
    </row>
    <row r="4614" spans="1:4" ht="15" x14ac:dyDescent="0.25">
      <c r="A4614" s="281">
        <v>96641</v>
      </c>
      <c r="B4614" s="281" t="s">
        <v>5806</v>
      </c>
      <c r="C4614" s="281" t="s">
        <v>39</v>
      </c>
      <c r="D4614" s="282">
        <v>18.190000000000001</v>
      </c>
    </row>
    <row r="4615" spans="1:4" ht="15" x14ac:dyDescent="0.25">
      <c r="A4615" s="281">
        <v>96642</v>
      </c>
      <c r="B4615" s="281" t="s">
        <v>5807</v>
      </c>
      <c r="C4615" s="281" t="s">
        <v>39</v>
      </c>
      <c r="D4615" s="282">
        <v>24.21</v>
      </c>
    </row>
    <row r="4616" spans="1:4" ht="15" x14ac:dyDescent="0.25">
      <c r="A4616" s="281">
        <v>96643</v>
      </c>
      <c r="B4616" s="281" t="s">
        <v>5808</v>
      </c>
      <c r="C4616" s="281" t="s">
        <v>39</v>
      </c>
      <c r="D4616" s="282">
        <v>47</v>
      </c>
    </row>
    <row r="4617" spans="1:4" ht="15" x14ac:dyDescent="0.25">
      <c r="A4617" s="281">
        <v>96650</v>
      </c>
      <c r="B4617" s="281" t="s">
        <v>5809</v>
      </c>
      <c r="C4617" s="281" t="s">
        <v>39</v>
      </c>
      <c r="D4617" s="282">
        <v>10.06</v>
      </c>
    </row>
    <row r="4618" spans="1:4" ht="15" x14ac:dyDescent="0.25">
      <c r="A4618" s="281">
        <v>96651</v>
      </c>
      <c r="B4618" s="281" t="s">
        <v>5810</v>
      </c>
      <c r="C4618" s="281" t="s">
        <v>39</v>
      </c>
      <c r="D4618" s="282">
        <v>10.45</v>
      </c>
    </row>
    <row r="4619" spans="1:4" ht="15" x14ac:dyDescent="0.25">
      <c r="A4619" s="281">
        <v>96652</v>
      </c>
      <c r="B4619" s="281" t="s">
        <v>5811</v>
      </c>
      <c r="C4619" s="281" t="s">
        <v>39</v>
      </c>
      <c r="D4619" s="282">
        <v>11.76</v>
      </c>
    </row>
    <row r="4620" spans="1:4" ht="15" x14ac:dyDescent="0.25">
      <c r="A4620" s="281">
        <v>96653</v>
      </c>
      <c r="B4620" s="281" t="s">
        <v>5812</v>
      </c>
      <c r="C4620" s="281" t="s">
        <v>39</v>
      </c>
      <c r="D4620" s="282">
        <v>15.03</v>
      </c>
    </row>
    <row r="4621" spans="1:4" ht="15" x14ac:dyDescent="0.25">
      <c r="A4621" s="281">
        <v>96654</v>
      </c>
      <c r="B4621" s="281" t="s">
        <v>5813</v>
      </c>
      <c r="C4621" s="281" t="s">
        <v>39</v>
      </c>
      <c r="D4621" s="282">
        <v>17.010000000000002</v>
      </c>
    </row>
    <row r="4622" spans="1:4" ht="15" x14ac:dyDescent="0.25">
      <c r="A4622" s="281">
        <v>96655</v>
      </c>
      <c r="B4622" s="281" t="s">
        <v>5814</v>
      </c>
      <c r="C4622" s="281" t="s">
        <v>39</v>
      </c>
      <c r="D4622" s="282">
        <v>22.34</v>
      </c>
    </row>
    <row r="4623" spans="1:4" ht="15" x14ac:dyDescent="0.25">
      <c r="A4623" s="281">
        <v>96656</v>
      </c>
      <c r="B4623" s="281" t="s">
        <v>5815</v>
      </c>
      <c r="C4623" s="281" t="s">
        <v>39</v>
      </c>
      <c r="D4623" s="282">
        <v>7.18</v>
      </c>
    </row>
    <row r="4624" spans="1:4" ht="15" x14ac:dyDescent="0.25">
      <c r="A4624" s="281">
        <v>96657</v>
      </c>
      <c r="B4624" s="281" t="s">
        <v>5816</v>
      </c>
      <c r="C4624" s="281" t="s">
        <v>39</v>
      </c>
      <c r="D4624" s="282">
        <v>24.16</v>
      </c>
    </row>
    <row r="4625" spans="1:4" ht="15" x14ac:dyDescent="0.25">
      <c r="A4625" s="281">
        <v>96658</v>
      </c>
      <c r="B4625" s="281" t="s">
        <v>5817</v>
      </c>
      <c r="C4625" s="281" t="s">
        <v>39</v>
      </c>
      <c r="D4625" s="282">
        <v>15.73</v>
      </c>
    </row>
    <row r="4626" spans="1:4" ht="15" x14ac:dyDescent="0.25">
      <c r="A4626" s="281">
        <v>96659</v>
      </c>
      <c r="B4626" s="281" t="s">
        <v>5818</v>
      </c>
      <c r="C4626" s="281" t="s">
        <v>39</v>
      </c>
      <c r="D4626" s="282">
        <v>9.1300000000000008</v>
      </c>
    </row>
    <row r="4627" spans="1:4" ht="15" x14ac:dyDescent="0.25">
      <c r="A4627" s="281">
        <v>96660</v>
      </c>
      <c r="B4627" s="281" t="s">
        <v>5819</v>
      </c>
      <c r="C4627" s="281" t="s">
        <v>39</v>
      </c>
      <c r="D4627" s="282">
        <v>32.53</v>
      </c>
    </row>
    <row r="4628" spans="1:4" ht="15" x14ac:dyDescent="0.25">
      <c r="A4628" s="281">
        <v>96661</v>
      </c>
      <c r="B4628" s="281" t="s">
        <v>5820</v>
      </c>
      <c r="C4628" s="281" t="s">
        <v>39</v>
      </c>
      <c r="D4628" s="282">
        <v>32.22</v>
      </c>
    </row>
    <row r="4629" spans="1:4" ht="15" x14ac:dyDescent="0.25">
      <c r="A4629" s="281">
        <v>96662</v>
      </c>
      <c r="B4629" s="281" t="s">
        <v>5821</v>
      </c>
      <c r="C4629" s="281" t="s">
        <v>39</v>
      </c>
      <c r="D4629" s="282">
        <v>10.050000000000001</v>
      </c>
    </row>
    <row r="4630" spans="1:4" ht="15" x14ac:dyDescent="0.25">
      <c r="A4630" s="281">
        <v>96663</v>
      </c>
      <c r="B4630" s="281" t="s">
        <v>5822</v>
      </c>
      <c r="C4630" s="281" t="s">
        <v>39</v>
      </c>
      <c r="D4630" s="282">
        <v>16.55</v>
      </c>
    </row>
    <row r="4631" spans="1:4" ht="15" x14ac:dyDescent="0.25">
      <c r="A4631" s="281">
        <v>96664</v>
      </c>
      <c r="B4631" s="281" t="s">
        <v>5823</v>
      </c>
      <c r="C4631" s="281" t="s">
        <v>39</v>
      </c>
      <c r="D4631" s="282">
        <v>18.03</v>
      </c>
    </row>
    <row r="4632" spans="1:4" ht="15" x14ac:dyDescent="0.25">
      <c r="A4632" s="281">
        <v>96665</v>
      </c>
      <c r="B4632" s="281" t="s">
        <v>5824</v>
      </c>
      <c r="C4632" s="281" t="s">
        <v>39</v>
      </c>
      <c r="D4632" s="282">
        <v>13.14</v>
      </c>
    </row>
    <row r="4633" spans="1:4" ht="15" x14ac:dyDescent="0.25">
      <c r="A4633" s="281">
        <v>96666</v>
      </c>
      <c r="B4633" s="281" t="s">
        <v>5825</v>
      </c>
      <c r="C4633" s="281" t="s">
        <v>39</v>
      </c>
      <c r="D4633" s="282">
        <v>18.239999999999998</v>
      </c>
    </row>
    <row r="4634" spans="1:4" ht="15" x14ac:dyDescent="0.25">
      <c r="A4634" s="281">
        <v>96667</v>
      </c>
      <c r="B4634" s="281" t="s">
        <v>5826</v>
      </c>
      <c r="C4634" s="281" t="s">
        <v>39</v>
      </c>
      <c r="D4634" s="282">
        <v>25.15</v>
      </c>
    </row>
    <row r="4635" spans="1:4" ht="15" x14ac:dyDescent="0.25">
      <c r="A4635" s="281">
        <v>96684</v>
      </c>
      <c r="B4635" s="281" t="s">
        <v>5827</v>
      </c>
      <c r="C4635" s="281" t="s">
        <v>39</v>
      </c>
      <c r="D4635" s="282">
        <v>13.05</v>
      </c>
    </row>
    <row r="4636" spans="1:4" ht="15" x14ac:dyDescent="0.25">
      <c r="A4636" s="281">
        <v>96685</v>
      </c>
      <c r="B4636" s="281" t="s">
        <v>5828</v>
      </c>
      <c r="C4636" s="281" t="s">
        <v>39</v>
      </c>
      <c r="D4636" s="282">
        <v>13.44</v>
      </c>
    </row>
    <row r="4637" spans="1:4" ht="15" x14ac:dyDescent="0.25">
      <c r="A4637" s="281">
        <v>96686</v>
      </c>
      <c r="B4637" s="281" t="s">
        <v>5829</v>
      </c>
      <c r="C4637" s="281" t="s">
        <v>39</v>
      </c>
      <c r="D4637" s="282">
        <v>16.690000000000001</v>
      </c>
    </row>
    <row r="4638" spans="1:4" ht="15" x14ac:dyDescent="0.25">
      <c r="A4638" s="281">
        <v>96687</v>
      </c>
      <c r="B4638" s="281" t="s">
        <v>5830</v>
      </c>
      <c r="C4638" s="281" t="s">
        <v>39</v>
      </c>
      <c r="D4638" s="282">
        <v>19.96</v>
      </c>
    </row>
    <row r="4639" spans="1:4" ht="15" x14ac:dyDescent="0.25">
      <c r="A4639" s="281">
        <v>96688</v>
      </c>
      <c r="B4639" s="281" t="s">
        <v>5831</v>
      </c>
      <c r="C4639" s="281" t="s">
        <v>39</v>
      </c>
      <c r="D4639" s="282">
        <v>24.11</v>
      </c>
    </row>
    <row r="4640" spans="1:4" ht="15" x14ac:dyDescent="0.25">
      <c r="A4640" s="281">
        <v>96689</v>
      </c>
      <c r="B4640" s="281" t="s">
        <v>5832</v>
      </c>
      <c r="C4640" s="281" t="s">
        <v>39</v>
      </c>
      <c r="D4640" s="282">
        <v>29.44</v>
      </c>
    </row>
    <row r="4641" spans="1:4" ht="15" x14ac:dyDescent="0.25">
      <c r="A4641" s="281">
        <v>96690</v>
      </c>
      <c r="B4641" s="281" t="s">
        <v>5833</v>
      </c>
      <c r="C4641" s="281" t="s">
        <v>39</v>
      </c>
      <c r="D4641" s="282">
        <v>33.090000000000003</v>
      </c>
    </row>
    <row r="4642" spans="1:4" ht="15" x14ac:dyDescent="0.25">
      <c r="A4642" s="281">
        <v>96691</v>
      </c>
      <c r="B4642" s="281" t="s">
        <v>5834</v>
      </c>
      <c r="C4642" s="281" t="s">
        <v>39</v>
      </c>
      <c r="D4642" s="282">
        <v>41.52</v>
      </c>
    </row>
    <row r="4643" spans="1:4" ht="15" x14ac:dyDescent="0.25">
      <c r="A4643" s="281">
        <v>96692</v>
      </c>
      <c r="B4643" s="281" t="s">
        <v>5835</v>
      </c>
      <c r="C4643" s="281" t="s">
        <v>39</v>
      </c>
      <c r="D4643" s="282">
        <v>46.28</v>
      </c>
    </row>
    <row r="4644" spans="1:4" ht="15" x14ac:dyDescent="0.25">
      <c r="A4644" s="281">
        <v>96693</v>
      </c>
      <c r="B4644" s="281" t="s">
        <v>5836</v>
      </c>
      <c r="C4644" s="281" t="s">
        <v>39</v>
      </c>
      <c r="D4644" s="282">
        <v>61.34</v>
      </c>
    </row>
    <row r="4645" spans="1:4" ht="15" x14ac:dyDescent="0.25">
      <c r="A4645" s="281">
        <v>96694</v>
      </c>
      <c r="B4645" s="281" t="s">
        <v>5837</v>
      </c>
      <c r="C4645" s="281" t="s">
        <v>39</v>
      </c>
      <c r="D4645" s="282">
        <v>94.37</v>
      </c>
    </row>
    <row r="4646" spans="1:4" ht="15" x14ac:dyDescent="0.25">
      <c r="A4646" s="281">
        <v>96695</v>
      </c>
      <c r="B4646" s="281" t="s">
        <v>5838</v>
      </c>
      <c r="C4646" s="281" t="s">
        <v>39</v>
      </c>
      <c r="D4646" s="282">
        <v>103.55</v>
      </c>
    </row>
    <row r="4647" spans="1:4" ht="15" x14ac:dyDescent="0.25">
      <c r="A4647" s="281">
        <v>96696</v>
      </c>
      <c r="B4647" s="281" t="s">
        <v>5839</v>
      </c>
      <c r="C4647" s="281" t="s">
        <v>39</v>
      </c>
      <c r="D4647" s="282">
        <v>117.52</v>
      </c>
    </row>
    <row r="4648" spans="1:4" ht="15" x14ac:dyDescent="0.25">
      <c r="A4648" s="281">
        <v>96697</v>
      </c>
      <c r="B4648" s="281" t="s">
        <v>5840</v>
      </c>
      <c r="C4648" s="281" t="s">
        <v>39</v>
      </c>
      <c r="D4648" s="282">
        <v>338.3</v>
      </c>
    </row>
    <row r="4649" spans="1:4" ht="15" x14ac:dyDescent="0.25">
      <c r="A4649" s="281">
        <v>96698</v>
      </c>
      <c r="B4649" s="281" t="s">
        <v>5841</v>
      </c>
      <c r="C4649" s="281" t="s">
        <v>39</v>
      </c>
      <c r="D4649" s="282">
        <v>9.18</v>
      </c>
    </row>
    <row r="4650" spans="1:4" ht="15" x14ac:dyDescent="0.25">
      <c r="A4650" s="281">
        <v>96699</v>
      </c>
      <c r="B4650" s="281" t="s">
        <v>5842</v>
      </c>
      <c r="C4650" s="281" t="s">
        <v>39</v>
      </c>
      <c r="D4650" s="282">
        <v>26.16</v>
      </c>
    </row>
    <row r="4651" spans="1:4" ht="15" x14ac:dyDescent="0.25">
      <c r="A4651" s="281">
        <v>96700</v>
      </c>
      <c r="B4651" s="281" t="s">
        <v>5843</v>
      </c>
      <c r="C4651" s="281" t="s">
        <v>39</v>
      </c>
      <c r="D4651" s="282">
        <v>17.73</v>
      </c>
    </row>
    <row r="4652" spans="1:4" ht="15" x14ac:dyDescent="0.25">
      <c r="A4652" s="281">
        <v>96701</v>
      </c>
      <c r="B4652" s="281" t="s">
        <v>5844</v>
      </c>
      <c r="C4652" s="281" t="s">
        <v>39</v>
      </c>
      <c r="D4652" s="282">
        <v>12.42</v>
      </c>
    </row>
    <row r="4653" spans="1:4" ht="15" x14ac:dyDescent="0.25">
      <c r="A4653" s="281">
        <v>96702</v>
      </c>
      <c r="B4653" s="281" t="s">
        <v>5845</v>
      </c>
      <c r="C4653" s="281" t="s">
        <v>39</v>
      </c>
      <c r="D4653" s="282">
        <v>12.69</v>
      </c>
    </row>
    <row r="4654" spans="1:4" ht="15" x14ac:dyDescent="0.25">
      <c r="A4654" s="281">
        <v>96703</v>
      </c>
      <c r="B4654" s="281" t="s">
        <v>5846</v>
      </c>
      <c r="C4654" s="281" t="s">
        <v>39</v>
      </c>
      <c r="D4654" s="282">
        <v>21.28</v>
      </c>
    </row>
    <row r="4655" spans="1:4" ht="15" x14ac:dyDescent="0.25">
      <c r="A4655" s="281">
        <v>96704</v>
      </c>
      <c r="B4655" s="281" t="s">
        <v>5847</v>
      </c>
      <c r="C4655" s="281" t="s">
        <v>39</v>
      </c>
      <c r="D4655" s="282">
        <v>21.41</v>
      </c>
    </row>
    <row r="4656" spans="1:4" ht="15" x14ac:dyDescent="0.25">
      <c r="A4656" s="281">
        <v>96705</v>
      </c>
      <c r="B4656" s="281" t="s">
        <v>5848</v>
      </c>
      <c r="C4656" s="281" t="s">
        <v>39</v>
      </c>
      <c r="D4656" s="282">
        <v>25.83</v>
      </c>
    </row>
    <row r="4657" spans="1:4" ht="15" x14ac:dyDescent="0.25">
      <c r="A4657" s="281">
        <v>96706</v>
      </c>
      <c r="B4657" s="281" t="s">
        <v>5849</v>
      </c>
      <c r="C4657" s="281" t="s">
        <v>39</v>
      </c>
      <c r="D4657" s="282">
        <v>37.729999999999997</v>
      </c>
    </row>
    <row r="4658" spans="1:4" ht="15" x14ac:dyDescent="0.25">
      <c r="A4658" s="281">
        <v>96707</v>
      </c>
      <c r="B4658" s="281" t="s">
        <v>5850</v>
      </c>
      <c r="C4658" s="281" t="s">
        <v>39</v>
      </c>
      <c r="D4658" s="282">
        <v>59.5</v>
      </c>
    </row>
    <row r="4659" spans="1:4" ht="15" x14ac:dyDescent="0.25">
      <c r="A4659" s="281">
        <v>96708</v>
      </c>
      <c r="B4659" s="281" t="s">
        <v>5851</v>
      </c>
      <c r="C4659" s="281" t="s">
        <v>39</v>
      </c>
      <c r="D4659" s="282">
        <v>89.17</v>
      </c>
    </row>
    <row r="4660" spans="1:4" ht="15" x14ac:dyDescent="0.25">
      <c r="A4660" s="281">
        <v>96709</v>
      </c>
      <c r="B4660" s="281" t="s">
        <v>5852</v>
      </c>
      <c r="C4660" s="281" t="s">
        <v>39</v>
      </c>
      <c r="D4660" s="282">
        <v>113.53</v>
      </c>
    </row>
    <row r="4661" spans="1:4" ht="15" x14ac:dyDescent="0.25">
      <c r="A4661" s="281">
        <v>96710</v>
      </c>
      <c r="B4661" s="281" t="s">
        <v>5853</v>
      </c>
      <c r="C4661" s="281" t="s">
        <v>39</v>
      </c>
      <c r="D4661" s="282">
        <v>17.13</v>
      </c>
    </row>
    <row r="4662" spans="1:4" ht="15" x14ac:dyDescent="0.25">
      <c r="A4662" s="281">
        <v>96711</v>
      </c>
      <c r="B4662" s="281" t="s">
        <v>5854</v>
      </c>
      <c r="C4662" s="281" t="s">
        <v>39</v>
      </c>
      <c r="D4662" s="282">
        <v>24.8</v>
      </c>
    </row>
    <row r="4663" spans="1:4" ht="15" x14ac:dyDescent="0.25">
      <c r="A4663" s="281">
        <v>96712</v>
      </c>
      <c r="B4663" s="281" t="s">
        <v>5855</v>
      </c>
      <c r="C4663" s="281" t="s">
        <v>39</v>
      </c>
      <c r="D4663" s="282">
        <v>34.619999999999997</v>
      </c>
    </row>
    <row r="4664" spans="1:4" ht="15" x14ac:dyDescent="0.25">
      <c r="A4664" s="281">
        <v>96713</v>
      </c>
      <c r="B4664" s="281" t="s">
        <v>5856</v>
      </c>
      <c r="C4664" s="281" t="s">
        <v>39</v>
      </c>
      <c r="D4664" s="282">
        <v>51.97</v>
      </c>
    </row>
    <row r="4665" spans="1:4" ht="15" x14ac:dyDescent="0.25">
      <c r="A4665" s="281">
        <v>96714</v>
      </c>
      <c r="B4665" s="281" t="s">
        <v>5857</v>
      </c>
      <c r="C4665" s="281" t="s">
        <v>39</v>
      </c>
      <c r="D4665" s="282">
        <v>73.069999999999993</v>
      </c>
    </row>
    <row r="4666" spans="1:4" ht="15" x14ac:dyDescent="0.25">
      <c r="A4666" s="281">
        <v>96715</v>
      </c>
      <c r="B4666" s="281" t="s">
        <v>5858</v>
      </c>
      <c r="C4666" s="281" t="s">
        <v>39</v>
      </c>
      <c r="D4666" s="282">
        <v>126.87</v>
      </c>
    </row>
    <row r="4667" spans="1:4" ht="15" x14ac:dyDescent="0.25">
      <c r="A4667" s="281">
        <v>96716</v>
      </c>
      <c r="B4667" s="281" t="s">
        <v>5859</v>
      </c>
      <c r="C4667" s="281" t="s">
        <v>39</v>
      </c>
      <c r="D4667" s="282">
        <v>164.49</v>
      </c>
    </row>
    <row r="4668" spans="1:4" ht="15" x14ac:dyDescent="0.25">
      <c r="A4668" s="281">
        <v>96717</v>
      </c>
      <c r="B4668" s="281" t="s">
        <v>5860</v>
      </c>
      <c r="C4668" s="281" t="s">
        <v>39</v>
      </c>
      <c r="D4668" s="282">
        <v>310.62</v>
      </c>
    </row>
    <row r="4669" spans="1:4" ht="15" x14ac:dyDescent="0.25">
      <c r="A4669" s="281">
        <v>96736</v>
      </c>
      <c r="B4669" s="281" t="s">
        <v>5861</v>
      </c>
      <c r="C4669" s="281" t="s">
        <v>39</v>
      </c>
      <c r="D4669" s="282">
        <v>6.45</v>
      </c>
    </row>
    <row r="4670" spans="1:4" ht="15" x14ac:dyDescent="0.25">
      <c r="A4670" s="281">
        <v>96737</v>
      </c>
      <c r="B4670" s="281" t="s">
        <v>5862</v>
      </c>
      <c r="C4670" s="281" t="s">
        <v>39</v>
      </c>
      <c r="D4670" s="282">
        <v>6.64</v>
      </c>
    </row>
    <row r="4671" spans="1:4" ht="15" x14ac:dyDescent="0.25">
      <c r="A4671" s="281">
        <v>96738</v>
      </c>
      <c r="B4671" s="281" t="s">
        <v>5863</v>
      </c>
      <c r="C4671" s="281" t="s">
        <v>39</v>
      </c>
      <c r="D4671" s="282">
        <v>23.64</v>
      </c>
    </row>
    <row r="4672" spans="1:4" ht="15" x14ac:dyDescent="0.25">
      <c r="A4672" s="281">
        <v>96739</v>
      </c>
      <c r="B4672" s="281" t="s">
        <v>5864</v>
      </c>
      <c r="C4672" s="281" t="s">
        <v>39</v>
      </c>
      <c r="D4672" s="282">
        <v>9.0399999999999991</v>
      </c>
    </row>
    <row r="4673" spans="1:4" ht="15" x14ac:dyDescent="0.25">
      <c r="A4673" s="281">
        <v>96740</v>
      </c>
      <c r="B4673" s="281" t="s">
        <v>5865</v>
      </c>
      <c r="C4673" s="281" t="s">
        <v>39</v>
      </c>
      <c r="D4673" s="282">
        <v>32.590000000000003</v>
      </c>
    </row>
    <row r="4674" spans="1:4" ht="15" x14ac:dyDescent="0.25">
      <c r="A4674" s="281">
        <v>96741</v>
      </c>
      <c r="B4674" s="281" t="s">
        <v>5866</v>
      </c>
      <c r="C4674" s="281" t="s">
        <v>39</v>
      </c>
      <c r="D4674" s="282">
        <v>17.190000000000001</v>
      </c>
    </row>
    <row r="4675" spans="1:4" ht="15" x14ac:dyDescent="0.25">
      <c r="A4675" s="281">
        <v>96742</v>
      </c>
      <c r="B4675" s="281" t="s">
        <v>5867</v>
      </c>
      <c r="C4675" s="281" t="s">
        <v>39</v>
      </c>
      <c r="D4675" s="282">
        <v>21.13</v>
      </c>
    </row>
    <row r="4676" spans="1:4" ht="15" x14ac:dyDescent="0.25">
      <c r="A4676" s="281">
        <v>96743</v>
      </c>
      <c r="B4676" s="281" t="s">
        <v>5868</v>
      </c>
      <c r="C4676" s="281" t="s">
        <v>39</v>
      </c>
      <c r="D4676" s="282">
        <v>32.78</v>
      </c>
    </row>
    <row r="4677" spans="1:4" ht="15" x14ac:dyDescent="0.25">
      <c r="A4677" s="281">
        <v>96744</v>
      </c>
      <c r="B4677" s="281" t="s">
        <v>5869</v>
      </c>
      <c r="C4677" s="281" t="s">
        <v>39</v>
      </c>
      <c r="D4677" s="282">
        <v>54.86</v>
      </c>
    </row>
    <row r="4678" spans="1:4" ht="15" x14ac:dyDescent="0.25">
      <c r="A4678" s="281">
        <v>96745</v>
      </c>
      <c r="B4678" s="281" t="s">
        <v>5870</v>
      </c>
      <c r="C4678" s="281" t="s">
        <v>39</v>
      </c>
      <c r="D4678" s="282">
        <v>85.66</v>
      </c>
    </row>
    <row r="4679" spans="1:4" ht="15" x14ac:dyDescent="0.25">
      <c r="A4679" s="281">
        <v>96746</v>
      </c>
      <c r="B4679" s="281" t="s">
        <v>5871</v>
      </c>
      <c r="C4679" s="281" t="s">
        <v>39</v>
      </c>
      <c r="D4679" s="282">
        <v>112.77</v>
      </c>
    </row>
    <row r="4680" spans="1:4" ht="15" x14ac:dyDescent="0.25">
      <c r="A4680" s="281">
        <v>96747</v>
      </c>
      <c r="B4680" s="281" t="s">
        <v>5872</v>
      </c>
      <c r="C4680" s="281" t="s">
        <v>39</v>
      </c>
      <c r="D4680" s="282">
        <v>8.01</v>
      </c>
    </row>
    <row r="4681" spans="1:4" ht="15" x14ac:dyDescent="0.25">
      <c r="A4681" s="281">
        <v>96748</v>
      </c>
      <c r="B4681" s="281" t="s">
        <v>5873</v>
      </c>
      <c r="C4681" s="281" t="s">
        <v>39</v>
      </c>
      <c r="D4681" s="282">
        <v>9.25</v>
      </c>
    </row>
    <row r="4682" spans="1:4" ht="15" x14ac:dyDescent="0.25">
      <c r="A4682" s="281">
        <v>96749</v>
      </c>
      <c r="B4682" s="281" t="s">
        <v>5874</v>
      </c>
      <c r="C4682" s="281" t="s">
        <v>39</v>
      </c>
      <c r="D4682" s="282">
        <v>11.63</v>
      </c>
    </row>
    <row r="4683" spans="1:4" ht="15" x14ac:dyDescent="0.25">
      <c r="A4683" s="281">
        <v>96750</v>
      </c>
      <c r="B4683" s="281" t="s">
        <v>5875</v>
      </c>
      <c r="C4683" s="281" t="s">
        <v>39</v>
      </c>
      <c r="D4683" s="282">
        <v>17.96</v>
      </c>
    </row>
    <row r="4684" spans="1:4" ht="15" x14ac:dyDescent="0.25">
      <c r="A4684" s="281">
        <v>96751</v>
      </c>
      <c r="B4684" s="281" t="s">
        <v>5876</v>
      </c>
      <c r="C4684" s="281" t="s">
        <v>39</v>
      </c>
      <c r="D4684" s="282">
        <v>26.04</v>
      </c>
    </row>
    <row r="4685" spans="1:4" ht="15" x14ac:dyDescent="0.25">
      <c r="A4685" s="281">
        <v>96752</v>
      </c>
      <c r="B4685" s="281" t="s">
        <v>5877</v>
      </c>
      <c r="C4685" s="281" t="s">
        <v>39</v>
      </c>
      <c r="D4685" s="282">
        <v>38.869999999999997</v>
      </c>
    </row>
    <row r="4686" spans="1:4" ht="15" x14ac:dyDescent="0.25">
      <c r="A4686" s="281">
        <v>96753</v>
      </c>
      <c r="B4686" s="281" t="s">
        <v>5878</v>
      </c>
      <c r="C4686" s="281" t="s">
        <v>39</v>
      </c>
      <c r="D4686" s="282">
        <v>87.42</v>
      </c>
    </row>
    <row r="4687" spans="1:4" ht="15" x14ac:dyDescent="0.25">
      <c r="A4687" s="281">
        <v>96754</v>
      </c>
      <c r="B4687" s="281" t="s">
        <v>5879</v>
      </c>
      <c r="C4687" s="281" t="s">
        <v>39</v>
      </c>
      <c r="D4687" s="282">
        <v>112.26</v>
      </c>
    </row>
    <row r="4688" spans="1:4" ht="15" x14ac:dyDescent="0.25">
      <c r="A4688" s="281">
        <v>96755</v>
      </c>
      <c r="B4688" s="281" t="s">
        <v>5880</v>
      </c>
      <c r="C4688" s="281" t="s">
        <v>39</v>
      </c>
      <c r="D4688" s="282">
        <v>337.15</v>
      </c>
    </row>
    <row r="4689" spans="1:4" ht="15" x14ac:dyDescent="0.25">
      <c r="A4689" s="281">
        <v>96758</v>
      </c>
      <c r="B4689" s="281" t="s">
        <v>5881</v>
      </c>
      <c r="C4689" s="281" t="s">
        <v>39</v>
      </c>
      <c r="D4689" s="282">
        <v>18.059999999999999</v>
      </c>
    </row>
    <row r="4690" spans="1:4" ht="15" x14ac:dyDescent="0.25">
      <c r="A4690" s="281">
        <v>96759</v>
      </c>
      <c r="B4690" s="281" t="s">
        <v>5882</v>
      </c>
      <c r="C4690" s="281" t="s">
        <v>39</v>
      </c>
      <c r="D4690" s="282">
        <v>26.42</v>
      </c>
    </row>
    <row r="4691" spans="1:4" ht="15" x14ac:dyDescent="0.25">
      <c r="A4691" s="281">
        <v>96760</v>
      </c>
      <c r="B4691" s="281" t="s">
        <v>5883</v>
      </c>
      <c r="C4691" s="281" t="s">
        <v>39</v>
      </c>
      <c r="D4691" s="282">
        <v>42.56</v>
      </c>
    </row>
    <row r="4692" spans="1:4" ht="15" x14ac:dyDescent="0.25">
      <c r="A4692" s="281">
        <v>96761</v>
      </c>
      <c r="B4692" s="281" t="s">
        <v>5884</v>
      </c>
      <c r="C4692" s="281" t="s">
        <v>39</v>
      </c>
      <c r="D4692" s="282">
        <v>63.19</v>
      </c>
    </row>
    <row r="4693" spans="1:4" ht="15" x14ac:dyDescent="0.25">
      <c r="A4693" s="281">
        <v>96762</v>
      </c>
      <c r="B4693" s="281" t="s">
        <v>5885</v>
      </c>
      <c r="C4693" s="281" t="s">
        <v>39</v>
      </c>
      <c r="D4693" s="282">
        <v>117.58</v>
      </c>
    </row>
    <row r="4694" spans="1:4" ht="15" x14ac:dyDescent="0.25">
      <c r="A4694" s="281">
        <v>96763</v>
      </c>
      <c r="B4694" s="281" t="s">
        <v>5886</v>
      </c>
      <c r="C4694" s="281" t="s">
        <v>39</v>
      </c>
      <c r="D4694" s="282">
        <v>157.46</v>
      </c>
    </row>
    <row r="4695" spans="1:4" ht="15" x14ac:dyDescent="0.25">
      <c r="A4695" s="281">
        <v>96764</v>
      </c>
      <c r="B4695" s="281" t="s">
        <v>5887</v>
      </c>
      <c r="C4695" s="281" t="s">
        <v>39</v>
      </c>
      <c r="D4695" s="282">
        <v>309.10000000000002</v>
      </c>
    </row>
    <row r="4696" spans="1:4" ht="15" x14ac:dyDescent="0.25">
      <c r="A4696" s="281">
        <v>96802</v>
      </c>
      <c r="B4696" s="281" t="s">
        <v>5888</v>
      </c>
      <c r="C4696" s="281" t="s">
        <v>39</v>
      </c>
      <c r="D4696" s="282">
        <v>409.19</v>
      </c>
    </row>
    <row r="4697" spans="1:4" ht="15" x14ac:dyDescent="0.25">
      <c r="A4697" s="281">
        <v>96803</v>
      </c>
      <c r="B4697" s="281" t="s">
        <v>5889</v>
      </c>
      <c r="C4697" s="281" t="s">
        <v>39</v>
      </c>
      <c r="D4697" s="282">
        <v>76.73</v>
      </c>
    </row>
    <row r="4698" spans="1:4" ht="15" x14ac:dyDescent="0.25">
      <c r="A4698" s="281">
        <v>96804</v>
      </c>
      <c r="B4698" s="281" t="s">
        <v>5890</v>
      </c>
      <c r="C4698" s="281" t="s">
        <v>39</v>
      </c>
      <c r="D4698" s="282">
        <v>125.7</v>
      </c>
    </row>
    <row r="4699" spans="1:4" ht="15" x14ac:dyDescent="0.25">
      <c r="A4699" s="281">
        <v>96805</v>
      </c>
      <c r="B4699" s="281" t="s">
        <v>5891</v>
      </c>
      <c r="C4699" s="281" t="s">
        <v>39</v>
      </c>
      <c r="D4699" s="282">
        <v>214.3</v>
      </c>
    </row>
    <row r="4700" spans="1:4" ht="15" x14ac:dyDescent="0.25">
      <c r="A4700" s="281">
        <v>96806</v>
      </c>
      <c r="B4700" s="281" t="s">
        <v>5892</v>
      </c>
      <c r="C4700" s="281" t="s">
        <v>39</v>
      </c>
      <c r="D4700" s="282">
        <v>84.71</v>
      </c>
    </row>
    <row r="4701" spans="1:4" ht="15" x14ac:dyDescent="0.25">
      <c r="A4701" s="281">
        <v>96807</v>
      </c>
      <c r="B4701" s="281" t="s">
        <v>5893</v>
      </c>
      <c r="C4701" s="281" t="s">
        <v>39</v>
      </c>
      <c r="D4701" s="282">
        <v>137.47999999999999</v>
      </c>
    </row>
    <row r="4702" spans="1:4" ht="15" x14ac:dyDescent="0.25">
      <c r="A4702" s="281">
        <v>96808</v>
      </c>
      <c r="B4702" s="281" t="s">
        <v>5894</v>
      </c>
      <c r="C4702" s="281" t="s">
        <v>39</v>
      </c>
      <c r="D4702" s="282">
        <v>18.05</v>
      </c>
    </row>
    <row r="4703" spans="1:4" ht="15" x14ac:dyDescent="0.25">
      <c r="A4703" s="281">
        <v>96809</v>
      </c>
      <c r="B4703" s="281" t="s">
        <v>5895</v>
      </c>
      <c r="C4703" s="281" t="s">
        <v>39</v>
      </c>
      <c r="D4703" s="282">
        <v>19.760000000000002</v>
      </c>
    </row>
    <row r="4704" spans="1:4" ht="15" x14ac:dyDescent="0.25">
      <c r="A4704" s="281">
        <v>96810</v>
      </c>
      <c r="B4704" s="281" t="s">
        <v>5896</v>
      </c>
      <c r="C4704" s="281" t="s">
        <v>39</v>
      </c>
      <c r="D4704" s="282">
        <v>21.5</v>
      </c>
    </row>
    <row r="4705" spans="1:4" ht="15" x14ac:dyDescent="0.25">
      <c r="A4705" s="281">
        <v>96811</v>
      </c>
      <c r="B4705" s="281" t="s">
        <v>5897</v>
      </c>
      <c r="C4705" s="281" t="s">
        <v>39</v>
      </c>
      <c r="D4705" s="282">
        <v>22.68</v>
      </c>
    </row>
    <row r="4706" spans="1:4" ht="15" x14ac:dyDescent="0.25">
      <c r="A4706" s="281">
        <v>96812</v>
      </c>
      <c r="B4706" s="281" t="s">
        <v>5898</v>
      </c>
      <c r="C4706" s="281" t="s">
        <v>39</v>
      </c>
      <c r="D4706" s="282">
        <v>20.64</v>
      </c>
    </row>
    <row r="4707" spans="1:4" ht="15" x14ac:dyDescent="0.25">
      <c r="A4707" s="281">
        <v>96813</v>
      </c>
      <c r="B4707" s="281" t="s">
        <v>5899</v>
      </c>
      <c r="C4707" s="281" t="s">
        <v>39</v>
      </c>
      <c r="D4707" s="282">
        <v>23.47</v>
      </c>
    </row>
    <row r="4708" spans="1:4" ht="15" x14ac:dyDescent="0.25">
      <c r="A4708" s="281">
        <v>96814</v>
      </c>
      <c r="B4708" s="281" t="s">
        <v>5900</v>
      </c>
      <c r="C4708" s="281" t="s">
        <v>39</v>
      </c>
      <c r="D4708" s="282">
        <v>16.84</v>
      </c>
    </row>
    <row r="4709" spans="1:4" ht="15" x14ac:dyDescent="0.25">
      <c r="A4709" s="281">
        <v>96815</v>
      </c>
      <c r="B4709" s="281" t="s">
        <v>5901</v>
      </c>
      <c r="C4709" s="281" t="s">
        <v>39</v>
      </c>
      <c r="D4709" s="282">
        <v>34.57</v>
      </c>
    </row>
    <row r="4710" spans="1:4" ht="15" x14ac:dyDescent="0.25">
      <c r="A4710" s="281">
        <v>96816</v>
      </c>
      <c r="B4710" s="281" t="s">
        <v>5902</v>
      </c>
      <c r="C4710" s="281" t="s">
        <v>39</v>
      </c>
      <c r="D4710" s="282">
        <v>26.42</v>
      </c>
    </row>
    <row r="4711" spans="1:4" ht="15" x14ac:dyDescent="0.25">
      <c r="A4711" s="281">
        <v>96817</v>
      </c>
      <c r="B4711" s="281" t="s">
        <v>5903</v>
      </c>
      <c r="C4711" s="281" t="s">
        <v>39</v>
      </c>
      <c r="D4711" s="282">
        <v>34.82</v>
      </c>
    </row>
    <row r="4712" spans="1:4" ht="15" x14ac:dyDescent="0.25">
      <c r="A4712" s="281">
        <v>96818</v>
      </c>
      <c r="B4712" s="281" t="s">
        <v>5904</v>
      </c>
      <c r="C4712" s="281" t="s">
        <v>39</v>
      </c>
      <c r="D4712" s="282">
        <v>22.35</v>
      </c>
    </row>
    <row r="4713" spans="1:4" ht="15" x14ac:dyDescent="0.25">
      <c r="A4713" s="281">
        <v>96819</v>
      </c>
      <c r="B4713" s="281" t="s">
        <v>5905</v>
      </c>
      <c r="C4713" s="281" t="s">
        <v>39</v>
      </c>
      <c r="D4713" s="282">
        <v>23.96</v>
      </c>
    </row>
    <row r="4714" spans="1:4" ht="15" x14ac:dyDescent="0.25">
      <c r="A4714" s="281">
        <v>96820</v>
      </c>
      <c r="B4714" s="281" t="s">
        <v>5906</v>
      </c>
      <c r="C4714" s="281" t="s">
        <v>39</v>
      </c>
      <c r="D4714" s="282">
        <v>41.63</v>
      </c>
    </row>
    <row r="4715" spans="1:4" ht="15" x14ac:dyDescent="0.25">
      <c r="A4715" s="281">
        <v>96821</v>
      </c>
      <c r="B4715" s="281" t="s">
        <v>5907</v>
      </c>
      <c r="C4715" s="281" t="s">
        <v>39</v>
      </c>
      <c r="D4715" s="282">
        <v>38.71</v>
      </c>
    </row>
    <row r="4716" spans="1:4" ht="15" x14ac:dyDescent="0.25">
      <c r="A4716" s="281">
        <v>96822</v>
      </c>
      <c r="B4716" s="281" t="s">
        <v>5908</v>
      </c>
      <c r="C4716" s="281" t="s">
        <v>39</v>
      </c>
      <c r="D4716" s="282">
        <v>31.32</v>
      </c>
    </row>
    <row r="4717" spans="1:4" ht="15" x14ac:dyDescent="0.25">
      <c r="A4717" s="281">
        <v>96823</v>
      </c>
      <c r="B4717" s="281" t="s">
        <v>5909</v>
      </c>
      <c r="C4717" s="281" t="s">
        <v>39</v>
      </c>
      <c r="D4717" s="282">
        <v>11.76</v>
      </c>
    </row>
    <row r="4718" spans="1:4" ht="15" x14ac:dyDescent="0.25">
      <c r="A4718" s="281">
        <v>96824</v>
      </c>
      <c r="B4718" s="281" t="s">
        <v>5910</v>
      </c>
      <c r="C4718" s="281" t="s">
        <v>39</v>
      </c>
      <c r="D4718" s="282">
        <v>18.45</v>
      </c>
    </row>
    <row r="4719" spans="1:4" ht="15" x14ac:dyDescent="0.25">
      <c r="A4719" s="281">
        <v>96826</v>
      </c>
      <c r="B4719" s="281" t="s">
        <v>5911</v>
      </c>
      <c r="C4719" s="281" t="s">
        <v>39</v>
      </c>
      <c r="D4719" s="282">
        <v>13.66</v>
      </c>
    </row>
    <row r="4720" spans="1:4" ht="15" x14ac:dyDescent="0.25">
      <c r="A4720" s="281">
        <v>96827</v>
      </c>
      <c r="B4720" s="281" t="s">
        <v>5912</v>
      </c>
      <c r="C4720" s="281" t="s">
        <v>39</v>
      </c>
      <c r="D4720" s="282">
        <v>20.05</v>
      </c>
    </row>
    <row r="4721" spans="1:4" ht="15" x14ac:dyDescent="0.25">
      <c r="A4721" s="281">
        <v>96828</v>
      </c>
      <c r="B4721" s="281" t="s">
        <v>5913</v>
      </c>
      <c r="C4721" s="281" t="s">
        <v>39</v>
      </c>
      <c r="D4721" s="282">
        <v>24.56</v>
      </c>
    </row>
    <row r="4722" spans="1:4" ht="15" x14ac:dyDescent="0.25">
      <c r="A4722" s="281">
        <v>96829</v>
      </c>
      <c r="B4722" s="281" t="s">
        <v>5914</v>
      </c>
      <c r="C4722" s="281" t="s">
        <v>39</v>
      </c>
      <c r="D4722" s="282">
        <v>18.7</v>
      </c>
    </row>
    <row r="4723" spans="1:4" ht="15" x14ac:dyDescent="0.25">
      <c r="A4723" s="281">
        <v>96830</v>
      </c>
      <c r="B4723" s="281" t="s">
        <v>5915</v>
      </c>
      <c r="C4723" s="281" t="s">
        <v>39</v>
      </c>
      <c r="D4723" s="282">
        <v>21.17</v>
      </c>
    </row>
    <row r="4724" spans="1:4" ht="15" x14ac:dyDescent="0.25">
      <c r="A4724" s="281">
        <v>96832</v>
      </c>
      <c r="B4724" s="281" t="s">
        <v>5916</v>
      </c>
      <c r="C4724" s="281" t="s">
        <v>39</v>
      </c>
      <c r="D4724" s="282">
        <v>30.58</v>
      </c>
    </row>
    <row r="4725" spans="1:4" ht="15" x14ac:dyDescent="0.25">
      <c r="A4725" s="281">
        <v>96833</v>
      </c>
      <c r="B4725" s="281" t="s">
        <v>5917</v>
      </c>
      <c r="C4725" s="281" t="s">
        <v>39</v>
      </c>
      <c r="D4725" s="282">
        <v>23.69</v>
      </c>
    </row>
    <row r="4726" spans="1:4" ht="15" x14ac:dyDescent="0.25">
      <c r="A4726" s="281">
        <v>96834</v>
      </c>
      <c r="B4726" s="281" t="s">
        <v>5918</v>
      </c>
      <c r="C4726" s="281" t="s">
        <v>39</v>
      </c>
      <c r="D4726" s="282">
        <v>28.54</v>
      </c>
    </row>
    <row r="4727" spans="1:4" ht="15" x14ac:dyDescent="0.25">
      <c r="A4727" s="281">
        <v>96836</v>
      </c>
      <c r="B4727" s="281" t="s">
        <v>5919</v>
      </c>
      <c r="C4727" s="281" t="s">
        <v>39</v>
      </c>
      <c r="D4727" s="282">
        <v>33.799999999999997</v>
      </c>
    </row>
    <row r="4728" spans="1:4" ht="15" x14ac:dyDescent="0.25">
      <c r="A4728" s="281">
        <v>96837</v>
      </c>
      <c r="B4728" s="281" t="s">
        <v>5920</v>
      </c>
      <c r="C4728" s="281" t="s">
        <v>39</v>
      </c>
      <c r="D4728" s="282">
        <v>22.04</v>
      </c>
    </row>
    <row r="4729" spans="1:4" ht="15" x14ac:dyDescent="0.25">
      <c r="A4729" s="281">
        <v>96838</v>
      </c>
      <c r="B4729" s="281" t="s">
        <v>5921</v>
      </c>
      <c r="C4729" s="281" t="s">
        <v>39</v>
      </c>
      <c r="D4729" s="282">
        <v>26.75</v>
      </c>
    </row>
    <row r="4730" spans="1:4" ht="15" x14ac:dyDescent="0.25">
      <c r="A4730" s="281">
        <v>96839</v>
      </c>
      <c r="B4730" s="281" t="s">
        <v>5922</v>
      </c>
      <c r="C4730" s="281" t="s">
        <v>39</v>
      </c>
      <c r="D4730" s="282">
        <v>27.58</v>
      </c>
    </row>
    <row r="4731" spans="1:4" ht="15" x14ac:dyDescent="0.25">
      <c r="A4731" s="281">
        <v>96840</v>
      </c>
      <c r="B4731" s="281" t="s">
        <v>5923</v>
      </c>
      <c r="C4731" s="281" t="s">
        <v>39</v>
      </c>
      <c r="D4731" s="282">
        <v>26.57</v>
      </c>
    </row>
    <row r="4732" spans="1:4" ht="15" x14ac:dyDescent="0.25">
      <c r="A4732" s="281">
        <v>96841</v>
      </c>
      <c r="B4732" s="281" t="s">
        <v>5924</v>
      </c>
      <c r="C4732" s="281" t="s">
        <v>39</v>
      </c>
      <c r="D4732" s="282">
        <v>29.61</v>
      </c>
    </row>
    <row r="4733" spans="1:4" ht="15" x14ac:dyDescent="0.25">
      <c r="A4733" s="281">
        <v>96842</v>
      </c>
      <c r="B4733" s="281" t="s">
        <v>5925</v>
      </c>
      <c r="C4733" s="281" t="s">
        <v>39</v>
      </c>
      <c r="D4733" s="282">
        <v>33.82</v>
      </c>
    </row>
    <row r="4734" spans="1:4" ht="15" x14ac:dyDescent="0.25">
      <c r="A4734" s="281">
        <v>96843</v>
      </c>
      <c r="B4734" s="281" t="s">
        <v>5926</v>
      </c>
      <c r="C4734" s="281" t="s">
        <v>39</v>
      </c>
      <c r="D4734" s="282">
        <v>30.74</v>
      </c>
    </row>
    <row r="4735" spans="1:4" ht="15" x14ac:dyDescent="0.25">
      <c r="A4735" s="281">
        <v>96844</v>
      </c>
      <c r="B4735" s="281" t="s">
        <v>5927</v>
      </c>
      <c r="C4735" s="281" t="s">
        <v>39</v>
      </c>
      <c r="D4735" s="282">
        <v>35.270000000000003</v>
      </c>
    </row>
    <row r="4736" spans="1:4" ht="15" x14ac:dyDescent="0.25">
      <c r="A4736" s="281">
        <v>96845</v>
      </c>
      <c r="B4736" s="281" t="s">
        <v>5928</v>
      </c>
      <c r="C4736" s="281" t="s">
        <v>39</v>
      </c>
      <c r="D4736" s="282">
        <v>41.04</v>
      </c>
    </row>
    <row r="4737" spans="1:4" ht="15" x14ac:dyDescent="0.25">
      <c r="A4737" s="281">
        <v>96846</v>
      </c>
      <c r="B4737" s="281" t="s">
        <v>5929</v>
      </c>
      <c r="C4737" s="281" t="s">
        <v>39</v>
      </c>
      <c r="D4737" s="282">
        <v>39.18</v>
      </c>
    </row>
    <row r="4738" spans="1:4" ht="15" x14ac:dyDescent="0.25">
      <c r="A4738" s="281">
        <v>96847</v>
      </c>
      <c r="B4738" s="281" t="s">
        <v>5930</v>
      </c>
      <c r="C4738" s="281" t="s">
        <v>39</v>
      </c>
      <c r="D4738" s="282">
        <v>38.68</v>
      </c>
    </row>
    <row r="4739" spans="1:4" ht="15" x14ac:dyDescent="0.25">
      <c r="A4739" s="281">
        <v>96848</v>
      </c>
      <c r="B4739" s="281" t="s">
        <v>5931</v>
      </c>
      <c r="C4739" s="281" t="s">
        <v>39</v>
      </c>
      <c r="D4739" s="282">
        <v>54.23</v>
      </c>
    </row>
    <row r="4740" spans="1:4" ht="15" x14ac:dyDescent="0.25">
      <c r="A4740" s="281">
        <v>96849</v>
      </c>
      <c r="B4740" s="281" t="s">
        <v>5932</v>
      </c>
      <c r="C4740" s="281" t="s">
        <v>39</v>
      </c>
      <c r="D4740" s="282">
        <v>17.399999999999999</v>
      </c>
    </row>
    <row r="4741" spans="1:4" ht="15" x14ac:dyDescent="0.25">
      <c r="A4741" s="281">
        <v>96850</v>
      </c>
      <c r="B4741" s="281" t="s">
        <v>5933</v>
      </c>
      <c r="C4741" s="281" t="s">
        <v>39</v>
      </c>
      <c r="D4741" s="282">
        <v>24.85</v>
      </c>
    </row>
    <row r="4742" spans="1:4" ht="15" x14ac:dyDescent="0.25">
      <c r="A4742" s="281">
        <v>96852</v>
      </c>
      <c r="B4742" s="281" t="s">
        <v>5934</v>
      </c>
      <c r="C4742" s="281" t="s">
        <v>39</v>
      </c>
      <c r="D4742" s="282">
        <v>22.04</v>
      </c>
    </row>
    <row r="4743" spans="1:4" ht="15" x14ac:dyDescent="0.25">
      <c r="A4743" s="281">
        <v>96853</v>
      </c>
      <c r="B4743" s="281" t="s">
        <v>5935</v>
      </c>
      <c r="C4743" s="281" t="s">
        <v>39</v>
      </c>
      <c r="D4743" s="282">
        <v>26.66</v>
      </c>
    </row>
    <row r="4744" spans="1:4" ht="15" x14ac:dyDescent="0.25">
      <c r="A4744" s="281">
        <v>96854</v>
      </c>
      <c r="B4744" s="281" t="s">
        <v>5936</v>
      </c>
      <c r="C4744" s="281" t="s">
        <v>39</v>
      </c>
      <c r="D4744" s="282">
        <v>32.590000000000003</v>
      </c>
    </row>
    <row r="4745" spans="1:4" ht="15" x14ac:dyDescent="0.25">
      <c r="A4745" s="281">
        <v>96855</v>
      </c>
      <c r="B4745" s="281" t="s">
        <v>5937</v>
      </c>
      <c r="C4745" s="281" t="s">
        <v>39</v>
      </c>
      <c r="D4745" s="282">
        <v>34.020000000000003</v>
      </c>
    </row>
    <row r="4746" spans="1:4" ht="15" x14ac:dyDescent="0.25">
      <c r="A4746" s="281">
        <v>96856</v>
      </c>
      <c r="B4746" s="281" t="s">
        <v>5938</v>
      </c>
      <c r="C4746" s="281" t="s">
        <v>39</v>
      </c>
      <c r="D4746" s="282">
        <v>36.9</v>
      </c>
    </row>
    <row r="4747" spans="1:4" ht="15" x14ac:dyDescent="0.25">
      <c r="A4747" s="281">
        <v>96860</v>
      </c>
      <c r="B4747" s="281" t="s">
        <v>5939</v>
      </c>
      <c r="C4747" s="281" t="s">
        <v>39</v>
      </c>
      <c r="D4747" s="282">
        <v>31.35</v>
      </c>
    </row>
    <row r="4748" spans="1:4" ht="15" x14ac:dyDescent="0.25">
      <c r="A4748" s="281">
        <v>96861</v>
      </c>
      <c r="B4748" s="281" t="s">
        <v>5940</v>
      </c>
      <c r="C4748" s="281" t="s">
        <v>39</v>
      </c>
      <c r="D4748" s="282">
        <v>39.520000000000003</v>
      </c>
    </row>
    <row r="4749" spans="1:4" ht="15" x14ac:dyDescent="0.25">
      <c r="A4749" s="281">
        <v>96862</v>
      </c>
      <c r="B4749" s="281" t="s">
        <v>5941</v>
      </c>
      <c r="C4749" s="281" t="s">
        <v>39</v>
      </c>
      <c r="D4749" s="282">
        <v>38.44</v>
      </c>
    </row>
    <row r="4750" spans="1:4" ht="15" x14ac:dyDescent="0.25">
      <c r="A4750" s="281">
        <v>96863</v>
      </c>
      <c r="B4750" s="281" t="s">
        <v>5942</v>
      </c>
      <c r="C4750" s="281" t="s">
        <v>39</v>
      </c>
      <c r="D4750" s="282">
        <v>40.71</v>
      </c>
    </row>
    <row r="4751" spans="1:4" ht="15" x14ac:dyDescent="0.25">
      <c r="A4751" s="281">
        <v>96864</v>
      </c>
      <c r="B4751" s="281" t="s">
        <v>5943</v>
      </c>
      <c r="C4751" s="281" t="s">
        <v>39</v>
      </c>
      <c r="D4751" s="282">
        <v>53.7</v>
      </c>
    </row>
    <row r="4752" spans="1:4" ht="15" x14ac:dyDescent="0.25">
      <c r="A4752" s="281">
        <v>96865</v>
      </c>
      <c r="B4752" s="281" t="s">
        <v>5944</v>
      </c>
      <c r="C4752" s="281" t="s">
        <v>39</v>
      </c>
      <c r="D4752" s="282">
        <v>48.08</v>
      </c>
    </row>
    <row r="4753" spans="1:4" ht="15" x14ac:dyDescent="0.25">
      <c r="A4753" s="281">
        <v>96866</v>
      </c>
      <c r="B4753" s="281" t="s">
        <v>5945</v>
      </c>
      <c r="C4753" s="281" t="s">
        <v>39</v>
      </c>
      <c r="D4753" s="282">
        <v>69.63</v>
      </c>
    </row>
    <row r="4754" spans="1:4" ht="15" x14ac:dyDescent="0.25">
      <c r="A4754" s="281">
        <v>96868</v>
      </c>
      <c r="B4754" s="281" t="s">
        <v>5946</v>
      </c>
      <c r="C4754" s="281" t="s">
        <v>39</v>
      </c>
      <c r="D4754" s="282">
        <v>20.58</v>
      </c>
    </row>
    <row r="4755" spans="1:4" ht="15" x14ac:dyDescent="0.25">
      <c r="A4755" s="281">
        <v>96869</v>
      </c>
      <c r="B4755" s="281" t="s">
        <v>5947</v>
      </c>
      <c r="C4755" s="281" t="s">
        <v>39</v>
      </c>
      <c r="D4755" s="282">
        <v>30.97</v>
      </c>
    </row>
    <row r="4756" spans="1:4" ht="15" x14ac:dyDescent="0.25">
      <c r="A4756" s="281">
        <v>96870</v>
      </c>
      <c r="B4756" s="281" t="s">
        <v>5948</v>
      </c>
      <c r="C4756" s="281" t="s">
        <v>39</v>
      </c>
      <c r="D4756" s="282">
        <v>45.93</v>
      </c>
    </row>
    <row r="4757" spans="1:4" ht="15" x14ac:dyDescent="0.25">
      <c r="A4757" s="281">
        <v>96871</v>
      </c>
      <c r="B4757" s="281" t="s">
        <v>5949</v>
      </c>
      <c r="C4757" s="281" t="s">
        <v>39</v>
      </c>
      <c r="D4757" s="282">
        <v>52.7</v>
      </c>
    </row>
    <row r="4758" spans="1:4" ht="15" x14ac:dyDescent="0.25">
      <c r="A4758" s="281">
        <v>96872</v>
      </c>
      <c r="B4758" s="281" t="s">
        <v>5950</v>
      </c>
      <c r="C4758" s="281" t="s">
        <v>39</v>
      </c>
      <c r="D4758" s="282">
        <v>49.41</v>
      </c>
    </row>
    <row r="4759" spans="1:4" ht="15" x14ac:dyDescent="0.25">
      <c r="A4759" s="281">
        <v>96873</v>
      </c>
      <c r="B4759" s="281" t="s">
        <v>5951</v>
      </c>
      <c r="C4759" s="281" t="s">
        <v>39</v>
      </c>
      <c r="D4759" s="282">
        <v>65.150000000000006</v>
      </c>
    </row>
    <row r="4760" spans="1:4" ht="15" x14ac:dyDescent="0.25">
      <c r="A4760" s="281">
        <v>96874</v>
      </c>
      <c r="B4760" s="281" t="s">
        <v>5952</v>
      </c>
      <c r="C4760" s="281" t="s">
        <v>39</v>
      </c>
      <c r="D4760" s="282">
        <v>59.97</v>
      </c>
    </row>
    <row r="4761" spans="1:4" ht="15" x14ac:dyDescent="0.25">
      <c r="A4761" s="281">
        <v>96875</v>
      </c>
      <c r="B4761" s="281" t="s">
        <v>5953</v>
      </c>
      <c r="C4761" s="281" t="s">
        <v>39</v>
      </c>
      <c r="D4761" s="282">
        <v>77.92</v>
      </c>
    </row>
    <row r="4762" spans="1:4" ht="15" x14ac:dyDescent="0.25">
      <c r="A4762" s="281">
        <v>96876</v>
      </c>
      <c r="B4762" s="281" t="s">
        <v>5954</v>
      </c>
      <c r="C4762" s="281" t="s">
        <v>39</v>
      </c>
      <c r="D4762" s="282">
        <v>176.91</v>
      </c>
    </row>
    <row r="4763" spans="1:4" ht="15" x14ac:dyDescent="0.25">
      <c r="A4763" s="281">
        <v>96878</v>
      </c>
      <c r="B4763" s="281" t="s">
        <v>5955</v>
      </c>
      <c r="C4763" s="281" t="s">
        <v>39</v>
      </c>
      <c r="D4763" s="282">
        <v>198.27</v>
      </c>
    </row>
    <row r="4764" spans="1:4" ht="15" x14ac:dyDescent="0.25">
      <c r="A4764" s="281">
        <v>96879</v>
      </c>
      <c r="B4764" s="281" t="s">
        <v>5956</v>
      </c>
      <c r="C4764" s="281" t="s">
        <v>39</v>
      </c>
      <c r="D4764" s="282">
        <v>192.38</v>
      </c>
    </row>
    <row r="4765" spans="1:4" ht="15" x14ac:dyDescent="0.25">
      <c r="A4765" s="281">
        <v>96881</v>
      </c>
      <c r="B4765" s="281" t="s">
        <v>5957</v>
      </c>
      <c r="C4765" s="281" t="s">
        <v>39</v>
      </c>
      <c r="D4765" s="282">
        <v>227.56</v>
      </c>
    </row>
    <row r="4766" spans="1:4" ht="15" x14ac:dyDescent="0.25">
      <c r="A4766" s="281">
        <v>97430</v>
      </c>
      <c r="B4766" s="281" t="s">
        <v>5958</v>
      </c>
      <c r="C4766" s="281" t="s">
        <v>39</v>
      </c>
      <c r="D4766" s="282">
        <v>41</v>
      </c>
    </row>
    <row r="4767" spans="1:4" ht="15" x14ac:dyDescent="0.25">
      <c r="A4767" s="281">
        <v>97431</v>
      </c>
      <c r="B4767" s="281" t="s">
        <v>5959</v>
      </c>
      <c r="C4767" s="281" t="s">
        <v>39</v>
      </c>
      <c r="D4767" s="282">
        <v>46</v>
      </c>
    </row>
    <row r="4768" spans="1:4" ht="15" x14ac:dyDescent="0.25">
      <c r="A4768" s="281">
        <v>97432</v>
      </c>
      <c r="B4768" s="281" t="s">
        <v>5960</v>
      </c>
      <c r="C4768" s="281" t="s">
        <v>39</v>
      </c>
      <c r="D4768" s="282">
        <v>51.92</v>
      </c>
    </row>
    <row r="4769" spans="1:4" ht="15" x14ac:dyDescent="0.25">
      <c r="A4769" s="281">
        <v>97433</v>
      </c>
      <c r="B4769" s="281" t="s">
        <v>5961</v>
      </c>
      <c r="C4769" s="281" t="s">
        <v>39</v>
      </c>
      <c r="D4769" s="282">
        <v>87.96</v>
      </c>
    </row>
    <row r="4770" spans="1:4" ht="15" x14ac:dyDescent="0.25">
      <c r="A4770" s="281">
        <v>97434</v>
      </c>
      <c r="B4770" s="281" t="s">
        <v>5962</v>
      </c>
      <c r="C4770" s="281" t="s">
        <v>39</v>
      </c>
      <c r="D4770" s="282">
        <v>89.41</v>
      </c>
    </row>
    <row r="4771" spans="1:4" ht="15" x14ac:dyDescent="0.25">
      <c r="A4771" s="281">
        <v>97435</v>
      </c>
      <c r="B4771" s="281" t="s">
        <v>5963</v>
      </c>
      <c r="C4771" s="281" t="s">
        <v>39</v>
      </c>
      <c r="D4771" s="282">
        <v>102.7</v>
      </c>
    </row>
    <row r="4772" spans="1:4" ht="15" x14ac:dyDescent="0.25">
      <c r="A4772" s="281">
        <v>97436</v>
      </c>
      <c r="B4772" s="281" t="s">
        <v>5964</v>
      </c>
      <c r="C4772" s="281" t="s">
        <v>39</v>
      </c>
      <c r="D4772" s="282">
        <v>105.48</v>
      </c>
    </row>
    <row r="4773" spans="1:4" ht="15" x14ac:dyDescent="0.25">
      <c r="A4773" s="281">
        <v>97437</v>
      </c>
      <c r="B4773" s="281" t="s">
        <v>5965</v>
      </c>
      <c r="C4773" s="281" t="s">
        <v>39</v>
      </c>
      <c r="D4773" s="282">
        <v>117.4</v>
      </c>
    </row>
    <row r="4774" spans="1:4" ht="15" x14ac:dyDescent="0.25">
      <c r="A4774" s="281">
        <v>97438</v>
      </c>
      <c r="B4774" s="281" t="s">
        <v>5966</v>
      </c>
      <c r="C4774" s="281" t="s">
        <v>39</v>
      </c>
      <c r="D4774" s="282">
        <v>120.38</v>
      </c>
    </row>
    <row r="4775" spans="1:4" ht="15" x14ac:dyDescent="0.25">
      <c r="A4775" s="281">
        <v>97439</v>
      </c>
      <c r="B4775" s="281" t="s">
        <v>5967</v>
      </c>
      <c r="C4775" s="281" t="s">
        <v>39</v>
      </c>
      <c r="D4775" s="282">
        <v>131.18</v>
      </c>
    </row>
    <row r="4776" spans="1:4" ht="15" x14ac:dyDescent="0.25">
      <c r="A4776" s="281">
        <v>97440</v>
      </c>
      <c r="B4776" s="281" t="s">
        <v>5968</v>
      </c>
      <c r="C4776" s="281" t="s">
        <v>39</v>
      </c>
      <c r="D4776" s="282">
        <v>156.58000000000001</v>
      </c>
    </row>
    <row r="4777" spans="1:4" ht="15" x14ac:dyDescent="0.25">
      <c r="A4777" s="281">
        <v>97442</v>
      </c>
      <c r="B4777" s="281" t="s">
        <v>5969</v>
      </c>
      <c r="C4777" s="281" t="s">
        <v>39</v>
      </c>
      <c r="D4777" s="282">
        <v>173.43</v>
      </c>
    </row>
    <row r="4778" spans="1:4" ht="15" x14ac:dyDescent="0.25">
      <c r="A4778" s="281">
        <v>97443</v>
      </c>
      <c r="B4778" s="281" t="s">
        <v>5970</v>
      </c>
      <c r="C4778" s="281" t="s">
        <v>39</v>
      </c>
      <c r="D4778" s="282">
        <v>121.84</v>
      </c>
    </row>
    <row r="4779" spans="1:4" ht="15" x14ac:dyDescent="0.25">
      <c r="A4779" s="281">
        <v>97444</v>
      </c>
      <c r="B4779" s="281" t="s">
        <v>5971</v>
      </c>
      <c r="C4779" s="281" t="s">
        <v>39</v>
      </c>
      <c r="D4779" s="282">
        <v>142.22999999999999</v>
      </c>
    </row>
    <row r="4780" spans="1:4" ht="15" x14ac:dyDescent="0.25">
      <c r="A4780" s="281">
        <v>97446</v>
      </c>
      <c r="B4780" s="281" t="s">
        <v>5972</v>
      </c>
      <c r="C4780" s="281" t="s">
        <v>39</v>
      </c>
      <c r="D4780" s="282">
        <v>242.23</v>
      </c>
    </row>
    <row r="4781" spans="1:4" ht="15" x14ac:dyDescent="0.25">
      <c r="A4781" s="281">
        <v>97447</v>
      </c>
      <c r="B4781" s="281" t="s">
        <v>5973</v>
      </c>
      <c r="C4781" s="281" t="s">
        <v>39</v>
      </c>
      <c r="D4781" s="282">
        <v>242.23</v>
      </c>
    </row>
    <row r="4782" spans="1:4" ht="15" x14ac:dyDescent="0.25">
      <c r="A4782" s="281">
        <v>97449</v>
      </c>
      <c r="B4782" s="281" t="s">
        <v>5974</v>
      </c>
      <c r="C4782" s="281" t="s">
        <v>39</v>
      </c>
      <c r="D4782" s="282">
        <v>258.48</v>
      </c>
    </row>
    <row r="4783" spans="1:4" ht="15" x14ac:dyDescent="0.25">
      <c r="A4783" s="281">
        <v>97450</v>
      </c>
      <c r="B4783" s="281" t="s">
        <v>5975</v>
      </c>
      <c r="C4783" s="281" t="s">
        <v>39</v>
      </c>
      <c r="D4783" s="282">
        <v>314</v>
      </c>
    </row>
    <row r="4784" spans="1:4" ht="15" x14ac:dyDescent="0.25">
      <c r="A4784" s="281">
        <v>97452</v>
      </c>
      <c r="B4784" s="281" t="s">
        <v>5976</v>
      </c>
      <c r="C4784" s="281" t="s">
        <v>39</v>
      </c>
      <c r="D4784" s="282">
        <v>199.14</v>
      </c>
    </row>
    <row r="4785" spans="1:4" ht="15" x14ac:dyDescent="0.25">
      <c r="A4785" s="281">
        <v>97453</v>
      </c>
      <c r="B4785" s="281" t="s">
        <v>5977</v>
      </c>
      <c r="C4785" s="281" t="s">
        <v>39</v>
      </c>
      <c r="D4785" s="282">
        <v>210.78</v>
      </c>
    </row>
    <row r="4786" spans="1:4" ht="15" x14ac:dyDescent="0.25">
      <c r="A4786" s="281">
        <v>97454</v>
      </c>
      <c r="B4786" s="281" t="s">
        <v>5978</v>
      </c>
      <c r="C4786" s="281" t="s">
        <v>39</v>
      </c>
      <c r="D4786" s="282">
        <v>333.42</v>
      </c>
    </row>
    <row r="4787" spans="1:4" ht="15" x14ac:dyDescent="0.25">
      <c r="A4787" s="281">
        <v>97455</v>
      </c>
      <c r="B4787" s="281" t="s">
        <v>5979</v>
      </c>
      <c r="C4787" s="281" t="s">
        <v>39</v>
      </c>
      <c r="D4787" s="282">
        <v>352.03</v>
      </c>
    </row>
    <row r="4788" spans="1:4" ht="15" x14ac:dyDescent="0.25">
      <c r="A4788" s="281">
        <v>97456</v>
      </c>
      <c r="B4788" s="281" t="s">
        <v>5980</v>
      </c>
      <c r="C4788" s="281" t="s">
        <v>39</v>
      </c>
      <c r="D4788" s="282">
        <v>742.19</v>
      </c>
    </row>
    <row r="4789" spans="1:4" ht="15" x14ac:dyDescent="0.25">
      <c r="A4789" s="281">
        <v>97457</v>
      </c>
      <c r="B4789" s="281" t="s">
        <v>5981</v>
      </c>
      <c r="C4789" s="281" t="s">
        <v>39</v>
      </c>
      <c r="D4789" s="282">
        <v>658.7</v>
      </c>
    </row>
    <row r="4790" spans="1:4" ht="15" x14ac:dyDescent="0.25">
      <c r="A4790" s="281">
        <v>97458</v>
      </c>
      <c r="B4790" s="281" t="s">
        <v>5982</v>
      </c>
      <c r="C4790" s="281" t="s">
        <v>39</v>
      </c>
      <c r="D4790" s="282">
        <v>312.39</v>
      </c>
    </row>
    <row r="4791" spans="1:4" ht="15" x14ac:dyDescent="0.25">
      <c r="A4791" s="281">
        <v>97459</v>
      </c>
      <c r="B4791" s="281" t="s">
        <v>5983</v>
      </c>
      <c r="C4791" s="281" t="s">
        <v>39</v>
      </c>
      <c r="D4791" s="282">
        <v>528.35</v>
      </c>
    </row>
    <row r="4792" spans="1:4" ht="15" x14ac:dyDescent="0.25">
      <c r="A4792" s="281">
        <v>97460</v>
      </c>
      <c r="B4792" s="281" t="s">
        <v>5984</v>
      </c>
      <c r="C4792" s="281" t="s">
        <v>39</v>
      </c>
      <c r="D4792" s="282">
        <v>805.62</v>
      </c>
    </row>
    <row r="4793" spans="1:4" ht="15" x14ac:dyDescent="0.25">
      <c r="A4793" s="281">
        <v>97461</v>
      </c>
      <c r="B4793" s="281" t="s">
        <v>5985</v>
      </c>
      <c r="C4793" s="281" t="s">
        <v>39</v>
      </c>
      <c r="D4793" s="282">
        <v>38.369999999999997</v>
      </c>
    </row>
    <row r="4794" spans="1:4" ht="15" x14ac:dyDescent="0.25">
      <c r="A4794" s="281">
        <v>97462</v>
      </c>
      <c r="B4794" s="281" t="s">
        <v>5986</v>
      </c>
      <c r="C4794" s="281" t="s">
        <v>39</v>
      </c>
      <c r="D4794" s="282">
        <v>32.4</v>
      </c>
    </row>
    <row r="4795" spans="1:4" ht="15" x14ac:dyDescent="0.25">
      <c r="A4795" s="281">
        <v>97464</v>
      </c>
      <c r="B4795" s="281" t="s">
        <v>5987</v>
      </c>
      <c r="C4795" s="281" t="s">
        <v>39</v>
      </c>
      <c r="D4795" s="282">
        <v>54.92</v>
      </c>
    </row>
    <row r="4796" spans="1:4" ht="15" x14ac:dyDescent="0.25">
      <c r="A4796" s="281">
        <v>97465</v>
      </c>
      <c r="B4796" s="281" t="s">
        <v>5988</v>
      </c>
      <c r="C4796" s="281" t="s">
        <v>39</v>
      </c>
      <c r="D4796" s="282">
        <v>64.989999999999995</v>
      </c>
    </row>
    <row r="4797" spans="1:4" ht="15" x14ac:dyDescent="0.25">
      <c r="A4797" s="281">
        <v>97467</v>
      </c>
      <c r="B4797" s="281" t="s">
        <v>5989</v>
      </c>
      <c r="C4797" s="281" t="s">
        <v>39</v>
      </c>
      <c r="D4797" s="282">
        <v>69.62</v>
      </c>
    </row>
    <row r="4798" spans="1:4" ht="15" x14ac:dyDescent="0.25">
      <c r="A4798" s="281">
        <v>97468</v>
      </c>
      <c r="B4798" s="281" t="s">
        <v>5990</v>
      </c>
      <c r="C4798" s="281" t="s">
        <v>39</v>
      </c>
      <c r="D4798" s="282">
        <v>82.52</v>
      </c>
    </row>
    <row r="4799" spans="1:4" ht="15" x14ac:dyDescent="0.25">
      <c r="A4799" s="281">
        <v>97470</v>
      </c>
      <c r="B4799" s="281" t="s">
        <v>5991</v>
      </c>
      <c r="C4799" s="281" t="s">
        <v>39</v>
      </c>
      <c r="D4799" s="282">
        <v>102.09</v>
      </c>
    </row>
    <row r="4800" spans="1:4" ht="15" x14ac:dyDescent="0.25">
      <c r="A4800" s="281">
        <v>97471</v>
      </c>
      <c r="B4800" s="281" t="s">
        <v>5992</v>
      </c>
      <c r="C4800" s="281" t="s">
        <v>39</v>
      </c>
      <c r="D4800" s="282">
        <v>122.48</v>
      </c>
    </row>
    <row r="4801" spans="1:4" ht="15" x14ac:dyDescent="0.25">
      <c r="A4801" s="281">
        <v>97474</v>
      </c>
      <c r="B4801" s="281" t="s">
        <v>5993</v>
      </c>
      <c r="C4801" s="281" t="s">
        <v>39</v>
      </c>
      <c r="D4801" s="282">
        <v>184.63</v>
      </c>
    </row>
    <row r="4802" spans="1:4" ht="15" x14ac:dyDescent="0.25">
      <c r="A4802" s="281">
        <v>97475</v>
      </c>
      <c r="B4802" s="281" t="s">
        <v>5994</v>
      </c>
      <c r="C4802" s="281" t="s">
        <v>39</v>
      </c>
      <c r="D4802" s="282">
        <v>225.84</v>
      </c>
    </row>
    <row r="4803" spans="1:4" ht="15" x14ac:dyDescent="0.25">
      <c r="A4803" s="281">
        <v>97477</v>
      </c>
      <c r="B4803" s="281" t="s">
        <v>5995</v>
      </c>
      <c r="C4803" s="281" t="s">
        <v>39</v>
      </c>
      <c r="D4803" s="282">
        <v>245.47</v>
      </c>
    </row>
    <row r="4804" spans="1:4" ht="15" x14ac:dyDescent="0.25">
      <c r="A4804" s="281">
        <v>97478</v>
      </c>
      <c r="B4804" s="281" t="s">
        <v>5996</v>
      </c>
      <c r="C4804" s="281" t="s">
        <v>39</v>
      </c>
      <c r="D4804" s="282">
        <v>300.99</v>
      </c>
    </row>
    <row r="4805" spans="1:4" ht="15" x14ac:dyDescent="0.25">
      <c r="A4805" s="281">
        <v>97479</v>
      </c>
      <c r="B4805" s="281" t="s">
        <v>5997</v>
      </c>
      <c r="C4805" s="281" t="s">
        <v>39</v>
      </c>
      <c r="D4805" s="282">
        <v>61.48</v>
      </c>
    </row>
    <row r="4806" spans="1:4" ht="15" x14ac:dyDescent="0.25">
      <c r="A4806" s="281">
        <v>97480</v>
      </c>
      <c r="B4806" s="281" t="s">
        <v>5998</v>
      </c>
      <c r="C4806" s="281" t="s">
        <v>39</v>
      </c>
      <c r="D4806" s="282">
        <v>61.48</v>
      </c>
    </row>
    <row r="4807" spans="1:4" ht="15" x14ac:dyDescent="0.25">
      <c r="A4807" s="281">
        <v>97481</v>
      </c>
      <c r="B4807" s="281" t="s">
        <v>5999</v>
      </c>
      <c r="C4807" s="281" t="s">
        <v>39</v>
      </c>
      <c r="D4807" s="282">
        <v>88.57</v>
      </c>
    </row>
    <row r="4808" spans="1:4" ht="15" x14ac:dyDescent="0.25">
      <c r="A4808" s="281">
        <v>97482</v>
      </c>
      <c r="B4808" s="281" t="s">
        <v>6000</v>
      </c>
      <c r="C4808" s="281" t="s">
        <v>39</v>
      </c>
      <c r="D4808" s="282">
        <v>88.57</v>
      </c>
    </row>
    <row r="4809" spans="1:4" ht="15" x14ac:dyDescent="0.25">
      <c r="A4809" s="281">
        <v>97483</v>
      </c>
      <c r="B4809" s="281" t="s">
        <v>6001</v>
      </c>
      <c r="C4809" s="281" t="s">
        <v>39</v>
      </c>
      <c r="D4809" s="282">
        <v>123.4</v>
      </c>
    </row>
    <row r="4810" spans="1:4" ht="15" x14ac:dyDescent="0.25">
      <c r="A4810" s="281">
        <v>97484</v>
      </c>
      <c r="B4810" s="281" t="s">
        <v>6002</v>
      </c>
      <c r="C4810" s="281" t="s">
        <v>39</v>
      </c>
      <c r="D4810" s="282">
        <v>123.4</v>
      </c>
    </row>
    <row r="4811" spans="1:4" ht="15" x14ac:dyDescent="0.25">
      <c r="A4811" s="281">
        <v>97485</v>
      </c>
      <c r="B4811" s="281" t="s">
        <v>6003</v>
      </c>
      <c r="C4811" s="281" t="s">
        <v>39</v>
      </c>
      <c r="D4811" s="282">
        <v>169.55</v>
      </c>
    </row>
    <row r="4812" spans="1:4" ht="15" x14ac:dyDescent="0.25">
      <c r="A4812" s="281">
        <v>97486</v>
      </c>
      <c r="B4812" s="281" t="s">
        <v>6004</v>
      </c>
      <c r="C4812" s="281" t="s">
        <v>39</v>
      </c>
      <c r="D4812" s="282">
        <v>181.19</v>
      </c>
    </row>
    <row r="4813" spans="1:4" ht="15" x14ac:dyDescent="0.25">
      <c r="A4813" s="281">
        <v>97487</v>
      </c>
      <c r="B4813" s="281" t="s">
        <v>6005</v>
      </c>
      <c r="C4813" s="281" t="s">
        <v>39</v>
      </c>
      <c r="D4813" s="282">
        <v>308.89</v>
      </c>
    </row>
    <row r="4814" spans="1:4" ht="15" x14ac:dyDescent="0.25">
      <c r="A4814" s="281">
        <v>97488</v>
      </c>
      <c r="B4814" s="281" t="s">
        <v>6006</v>
      </c>
      <c r="C4814" s="281" t="s">
        <v>39</v>
      </c>
      <c r="D4814" s="282">
        <v>327.5</v>
      </c>
    </row>
    <row r="4815" spans="1:4" ht="15" x14ac:dyDescent="0.25">
      <c r="A4815" s="281">
        <v>97489</v>
      </c>
      <c r="B4815" s="281" t="s">
        <v>6007</v>
      </c>
      <c r="C4815" s="281" t="s">
        <v>39</v>
      </c>
      <c r="D4815" s="282">
        <v>722.6</v>
      </c>
    </row>
    <row r="4816" spans="1:4" ht="15" x14ac:dyDescent="0.25">
      <c r="A4816" s="281">
        <v>97490</v>
      </c>
      <c r="B4816" s="281" t="s">
        <v>6008</v>
      </c>
      <c r="C4816" s="281" t="s">
        <v>39</v>
      </c>
      <c r="D4816" s="282">
        <v>639.11</v>
      </c>
    </row>
    <row r="4817" spans="1:4" ht="15" x14ac:dyDescent="0.25">
      <c r="A4817" s="281">
        <v>97491</v>
      </c>
      <c r="B4817" s="281" t="s">
        <v>6009</v>
      </c>
      <c r="C4817" s="281" t="s">
        <v>39</v>
      </c>
      <c r="D4817" s="282">
        <v>94.33</v>
      </c>
    </row>
    <row r="4818" spans="1:4" ht="15" x14ac:dyDescent="0.25">
      <c r="A4818" s="281">
        <v>97492</v>
      </c>
      <c r="B4818" s="281" t="s">
        <v>6010</v>
      </c>
      <c r="C4818" s="281" t="s">
        <v>39</v>
      </c>
      <c r="D4818" s="282">
        <v>137.63</v>
      </c>
    </row>
    <row r="4819" spans="1:4" ht="15" x14ac:dyDescent="0.25">
      <c r="A4819" s="281">
        <v>97493</v>
      </c>
      <c r="B4819" s="281" t="s">
        <v>6011</v>
      </c>
      <c r="C4819" s="281" t="s">
        <v>39</v>
      </c>
      <c r="D4819" s="282">
        <v>177.24</v>
      </c>
    </row>
    <row r="4820" spans="1:4" ht="15" x14ac:dyDescent="0.25">
      <c r="A4820" s="281">
        <v>97494</v>
      </c>
      <c r="B4820" s="281" t="s">
        <v>6012</v>
      </c>
      <c r="C4820" s="281" t="s">
        <v>39</v>
      </c>
      <c r="D4820" s="282">
        <v>272.88</v>
      </c>
    </row>
    <row r="4821" spans="1:4" ht="15" x14ac:dyDescent="0.25">
      <c r="A4821" s="281">
        <v>97495</v>
      </c>
      <c r="B4821" s="281" t="s">
        <v>6013</v>
      </c>
      <c r="C4821" s="281" t="s">
        <v>39</v>
      </c>
      <c r="D4821" s="282">
        <v>495.57</v>
      </c>
    </row>
    <row r="4822" spans="1:4" ht="15" x14ac:dyDescent="0.25">
      <c r="A4822" s="281">
        <v>97496</v>
      </c>
      <c r="B4822" s="281" t="s">
        <v>6014</v>
      </c>
      <c r="C4822" s="281" t="s">
        <v>39</v>
      </c>
      <c r="D4822" s="282">
        <v>779.59</v>
      </c>
    </row>
    <row r="4823" spans="1:4" ht="15" x14ac:dyDescent="0.25">
      <c r="A4823" s="281">
        <v>97499</v>
      </c>
      <c r="B4823" s="281" t="s">
        <v>6015</v>
      </c>
      <c r="C4823" s="281" t="s">
        <v>39</v>
      </c>
      <c r="D4823" s="282">
        <v>35.18</v>
      </c>
    </row>
    <row r="4824" spans="1:4" ht="15" x14ac:dyDescent="0.25">
      <c r="A4824" s="281">
        <v>97500</v>
      </c>
      <c r="B4824" s="281" t="s">
        <v>6016</v>
      </c>
      <c r="C4824" s="281" t="s">
        <v>39</v>
      </c>
      <c r="D4824" s="282">
        <v>29.21</v>
      </c>
    </row>
    <row r="4825" spans="1:4" ht="15" x14ac:dyDescent="0.25">
      <c r="A4825" s="281">
        <v>97502</v>
      </c>
      <c r="B4825" s="281" t="s">
        <v>6017</v>
      </c>
      <c r="C4825" s="281" t="s">
        <v>39</v>
      </c>
      <c r="D4825" s="282">
        <v>49</v>
      </c>
    </row>
    <row r="4826" spans="1:4" ht="15" x14ac:dyDescent="0.25">
      <c r="A4826" s="281">
        <v>97503</v>
      </c>
      <c r="B4826" s="281" t="s">
        <v>6018</v>
      </c>
      <c r="C4826" s="281" t="s">
        <v>39</v>
      </c>
      <c r="D4826" s="282">
        <v>59.36</v>
      </c>
    </row>
    <row r="4827" spans="1:4" ht="15" x14ac:dyDescent="0.25">
      <c r="A4827" s="281">
        <v>97505</v>
      </c>
      <c r="B4827" s="281" t="s">
        <v>6019</v>
      </c>
      <c r="C4827" s="281" t="s">
        <v>39</v>
      </c>
      <c r="D4827" s="282">
        <v>61.29</v>
      </c>
    </row>
    <row r="4828" spans="1:4" ht="15" x14ac:dyDescent="0.25">
      <c r="A4828" s="281">
        <v>97506</v>
      </c>
      <c r="B4828" s="281" t="s">
        <v>6020</v>
      </c>
      <c r="C4828" s="281" t="s">
        <v>39</v>
      </c>
      <c r="D4828" s="282">
        <v>74.19</v>
      </c>
    </row>
    <row r="4829" spans="1:4" ht="15" x14ac:dyDescent="0.25">
      <c r="A4829" s="281">
        <v>97508</v>
      </c>
      <c r="B4829" s="281" t="s">
        <v>6021</v>
      </c>
      <c r="C4829" s="281" t="s">
        <v>39</v>
      </c>
      <c r="D4829" s="282">
        <v>90.28</v>
      </c>
    </row>
    <row r="4830" spans="1:4" ht="15" x14ac:dyDescent="0.25">
      <c r="A4830" s="281">
        <v>97509</v>
      </c>
      <c r="B4830" s="281" t="s">
        <v>6022</v>
      </c>
      <c r="C4830" s="281" t="s">
        <v>39</v>
      </c>
      <c r="D4830" s="282">
        <v>110.67</v>
      </c>
    </row>
    <row r="4831" spans="1:4" ht="15" x14ac:dyDescent="0.25">
      <c r="A4831" s="281">
        <v>97511</v>
      </c>
      <c r="B4831" s="281" t="s">
        <v>6023</v>
      </c>
      <c r="C4831" s="281" t="s">
        <v>39</v>
      </c>
      <c r="D4831" s="282">
        <v>167.68</v>
      </c>
    </row>
    <row r="4832" spans="1:4" ht="15" x14ac:dyDescent="0.25">
      <c r="A4832" s="281">
        <v>97512</v>
      </c>
      <c r="B4832" s="281" t="s">
        <v>6024</v>
      </c>
      <c r="C4832" s="281" t="s">
        <v>39</v>
      </c>
      <c r="D4832" s="282">
        <v>208.89</v>
      </c>
    </row>
    <row r="4833" spans="1:4" ht="15" x14ac:dyDescent="0.25">
      <c r="A4833" s="281">
        <v>97514</v>
      </c>
      <c r="B4833" s="281" t="s">
        <v>6025</v>
      </c>
      <c r="C4833" s="281" t="s">
        <v>39</v>
      </c>
      <c r="D4833" s="282">
        <v>223.17</v>
      </c>
    </row>
    <row r="4834" spans="1:4" ht="15" x14ac:dyDescent="0.25">
      <c r="A4834" s="281">
        <v>97515</v>
      </c>
      <c r="B4834" s="281" t="s">
        <v>6026</v>
      </c>
      <c r="C4834" s="281" t="s">
        <v>39</v>
      </c>
      <c r="D4834" s="282">
        <v>278.69</v>
      </c>
    </row>
    <row r="4835" spans="1:4" ht="15" x14ac:dyDescent="0.25">
      <c r="A4835" s="281">
        <v>97517</v>
      </c>
      <c r="B4835" s="281" t="s">
        <v>6027</v>
      </c>
      <c r="C4835" s="281" t="s">
        <v>39</v>
      </c>
      <c r="D4835" s="282">
        <v>56.7</v>
      </c>
    </row>
    <row r="4836" spans="1:4" ht="15" x14ac:dyDescent="0.25">
      <c r="A4836" s="281">
        <v>97518</v>
      </c>
      <c r="B4836" s="281" t="s">
        <v>6028</v>
      </c>
      <c r="C4836" s="281" t="s">
        <v>39</v>
      </c>
      <c r="D4836" s="282">
        <v>56.7</v>
      </c>
    </row>
    <row r="4837" spans="1:4" ht="15" x14ac:dyDescent="0.25">
      <c r="A4837" s="281">
        <v>97519</v>
      </c>
      <c r="B4837" s="281" t="s">
        <v>6029</v>
      </c>
      <c r="C4837" s="281" t="s">
        <v>39</v>
      </c>
      <c r="D4837" s="282">
        <v>80.14</v>
      </c>
    </row>
    <row r="4838" spans="1:4" ht="15" x14ac:dyDescent="0.25">
      <c r="A4838" s="281">
        <v>97520</v>
      </c>
      <c r="B4838" s="281" t="s">
        <v>6030</v>
      </c>
      <c r="C4838" s="281" t="s">
        <v>39</v>
      </c>
      <c r="D4838" s="282">
        <v>80.14</v>
      </c>
    </row>
    <row r="4839" spans="1:4" ht="15" x14ac:dyDescent="0.25">
      <c r="A4839" s="281">
        <v>97521</v>
      </c>
      <c r="B4839" s="281" t="s">
        <v>6031</v>
      </c>
      <c r="C4839" s="281" t="s">
        <v>39</v>
      </c>
      <c r="D4839" s="282">
        <v>110.85</v>
      </c>
    </row>
    <row r="4840" spans="1:4" ht="15" x14ac:dyDescent="0.25">
      <c r="A4840" s="281">
        <v>97522</v>
      </c>
      <c r="B4840" s="281" t="s">
        <v>6032</v>
      </c>
      <c r="C4840" s="281" t="s">
        <v>39</v>
      </c>
      <c r="D4840" s="282">
        <v>110.85</v>
      </c>
    </row>
    <row r="4841" spans="1:4" ht="15" x14ac:dyDescent="0.25">
      <c r="A4841" s="281">
        <v>97523</v>
      </c>
      <c r="B4841" s="281" t="s">
        <v>6033</v>
      </c>
      <c r="C4841" s="281" t="s">
        <v>39</v>
      </c>
      <c r="D4841" s="282">
        <v>151.84</v>
      </c>
    </row>
    <row r="4842" spans="1:4" ht="15" x14ac:dyDescent="0.25">
      <c r="A4842" s="281">
        <v>97524</v>
      </c>
      <c r="B4842" s="281" t="s">
        <v>6034</v>
      </c>
      <c r="C4842" s="281" t="s">
        <v>39</v>
      </c>
      <c r="D4842" s="282">
        <v>163.47999999999999</v>
      </c>
    </row>
    <row r="4843" spans="1:4" ht="15" x14ac:dyDescent="0.25">
      <c r="A4843" s="281">
        <v>97525</v>
      </c>
      <c r="B4843" s="281" t="s">
        <v>6035</v>
      </c>
      <c r="C4843" s="281" t="s">
        <v>39</v>
      </c>
      <c r="D4843" s="282">
        <v>283.32</v>
      </c>
    </row>
    <row r="4844" spans="1:4" ht="15" x14ac:dyDescent="0.25">
      <c r="A4844" s="281">
        <v>97526</v>
      </c>
      <c r="B4844" s="281" t="s">
        <v>6036</v>
      </c>
      <c r="C4844" s="281" t="s">
        <v>39</v>
      </c>
      <c r="D4844" s="282">
        <v>301.93</v>
      </c>
    </row>
    <row r="4845" spans="1:4" ht="15" x14ac:dyDescent="0.25">
      <c r="A4845" s="281">
        <v>97527</v>
      </c>
      <c r="B4845" s="281" t="s">
        <v>6037</v>
      </c>
      <c r="C4845" s="281" t="s">
        <v>39</v>
      </c>
      <c r="D4845" s="282">
        <v>689.27</v>
      </c>
    </row>
    <row r="4846" spans="1:4" ht="15" x14ac:dyDescent="0.25">
      <c r="A4846" s="281">
        <v>97528</v>
      </c>
      <c r="B4846" s="281" t="s">
        <v>6038</v>
      </c>
      <c r="C4846" s="281" t="s">
        <v>39</v>
      </c>
      <c r="D4846" s="282">
        <v>605.78</v>
      </c>
    </row>
    <row r="4847" spans="1:4" ht="15" x14ac:dyDescent="0.25">
      <c r="A4847" s="281">
        <v>97529</v>
      </c>
      <c r="B4847" s="281" t="s">
        <v>6039</v>
      </c>
      <c r="C4847" s="281" t="s">
        <v>39</v>
      </c>
      <c r="D4847" s="282">
        <v>88.06</v>
      </c>
    </row>
    <row r="4848" spans="1:4" ht="15" x14ac:dyDescent="0.25">
      <c r="A4848" s="281">
        <v>97530</v>
      </c>
      <c r="B4848" s="281" t="s">
        <v>6040</v>
      </c>
      <c r="C4848" s="281" t="s">
        <v>39</v>
      </c>
      <c r="D4848" s="282">
        <v>126.39</v>
      </c>
    </row>
    <row r="4849" spans="1:4" ht="15" x14ac:dyDescent="0.25">
      <c r="A4849" s="281">
        <v>97531</v>
      </c>
      <c r="B4849" s="281" t="s">
        <v>6041</v>
      </c>
      <c r="C4849" s="281" t="s">
        <v>39</v>
      </c>
      <c r="D4849" s="282">
        <v>160.47</v>
      </c>
    </row>
    <row r="4850" spans="1:4" ht="15" x14ac:dyDescent="0.25">
      <c r="A4850" s="281">
        <v>97532</v>
      </c>
      <c r="B4850" s="281" t="s">
        <v>6042</v>
      </c>
      <c r="C4850" s="281" t="s">
        <v>39</v>
      </c>
      <c r="D4850" s="282">
        <v>249.28</v>
      </c>
    </row>
    <row r="4851" spans="1:4" ht="15" x14ac:dyDescent="0.25">
      <c r="A4851" s="281">
        <v>97533</v>
      </c>
      <c r="B4851" s="281" t="s">
        <v>6043</v>
      </c>
      <c r="C4851" s="281" t="s">
        <v>39</v>
      </c>
      <c r="D4851" s="282">
        <v>466.53</v>
      </c>
    </row>
    <row r="4852" spans="1:4" ht="15" x14ac:dyDescent="0.25">
      <c r="A4852" s="281">
        <v>97534</v>
      </c>
      <c r="B4852" s="281" t="s">
        <v>6044</v>
      </c>
      <c r="C4852" s="281" t="s">
        <v>39</v>
      </c>
      <c r="D4852" s="282">
        <v>735.1</v>
      </c>
    </row>
    <row r="4853" spans="1:4" ht="15" x14ac:dyDescent="0.25">
      <c r="A4853" s="281">
        <v>97537</v>
      </c>
      <c r="B4853" s="281" t="s">
        <v>6045</v>
      </c>
      <c r="C4853" s="281" t="s">
        <v>39</v>
      </c>
      <c r="D4853" s="282">
        <v>26.67</v>
      </c>
    </row>
    <row r="4854" spans="1:4" ht="15" x14ac:dyDescent="0.25">
      <c r="A4854" s="281">
        <v>97540</v>
      </c>
      <c r="B4854" s="281" t="s">
        <v>6046</v>
      </c>
      <c r="C4854" s="281" t="s">
        <v>39</v>
      </c>
      <c r="D4854" s="282">
        <v>36.4</v>
      </c>
    </row>
    <row r="4855" spans="1:4" ht="15" x14ac:dyDescent="0.25">
      <c r="A4855" s="281">
        <v>97541</v>
      </c>
      <c r="B4855" s="281" t="s">
        <v>6047</v>
      </c>
      <c r="C4855" s="281" t="s">
        <v>39</v>
      </c>
      <c r="D4855" s="282">
        <v>31.44</v>
      </c>
    </row>
    <row r="4856" spans="1:4" ht="15" x14ac:dyDescent="0.25">
      <c r="A4856" s="281">
        <v>97543</v>
      </c>
      <c r="B4856" s="281" t="s">
        <v>6048</v>
      </c>
      <c r="C4856" s="281" t="s">
        <v>39</v>
      </c>
      <c r="D4856" s="282">
        <v>60</v>
      </c>
    </row>
    <row r="4857" spans="1:4" ht="15" x14ac:dyDescent="0.25">
      <c r="A4857" s="281">
        <v>97544</v>
      </c>
      <c r="B4857" s="281" t="s">
        <v>6049</v>
      </c>
      <c r="C4857" s="281" t="s">
        <v>39</v>
      </c>
      <c r="D4857" s="282">
        <v>54.03</v>
      </c>
    </row>
    <row r="4858" spans="1:4" ht="15" x14ac:dyDescent="0.25">
      <c r="A4858" s="281">
        <v>97546</v>
      </c>
      <c r="B4858" s="281" t="s">
        <v>6050</v>
      </c>
      <c r="C4858" s="281" t="s">
        <v>39</v>
      </c>
      <c r="D4858" s="282">
        <v>37.43</v>
      </c>
    </row>
    <row r="4859" spans="1:4" ht="15" x14ac:dyDescent="0.25">
      <c r="A4859" s="281">
        <v>97547</v>
      </c>
      <c r="B4859" s="281" t="s">
        <v>6051</v>
      </c>
      <c r="C4859" s="281" t="s">
        <v>39</v>
      </c>
      <c r="D4859" s="282">
        <v>37.43</v>
      </c>
    </row>
    <row r="4860" spans="1:4" ht="15" x14ac:dyDescent="0.25">
      <c r="A4860" s="281">
        <v>97548</v>
      </c>
      <c r="B4860" s="281" t="s">
        <v>6052</v>
      </c>
      <c r="C4860" s="281" t="s">
        <v>39</v>
      </c>
      <c r="D4860" s="282">
        <v>55.96</v>
      </c>
    </row>
    <row r="4861" spans="1:4" ht="15" x14ac:dyDescent="0.25">
      <c r="A4861" s="281">
        <v>97549</v>
      </c>
      <c r="B4861" s="281" t="s">
        <v>6053</v>
      </c>
      <c r="C4861" s="281" t="s">
        <v>39</v>
      </c>
      <c r="D4861" s="282">
        <v>55.96</v>
      </c>
    </row>
    <row r="4862" spans="1:4" ht="15" x14ac:dyDescent="0.25">
      <c r="A4862" s="281">
        <v>97550</v>
      </c>
      <c r="B4862" s="281" t="s">
        <v>6054</v>
      </c>
      <c r="C4862" s="281" t="s">
        <v>39</v>
      </c>
      <c r="D4862" s="282">
        <v>93.98</v>
      </c>
    </row>
    <row r="4863" spans="1:4" ht="15" x14ac:dyDescent="0.25">
      <c r="A4863" s="281">
        <v>97551</v>
      </c>
      <c r="B4863" s="281" t="s">
        <v>6055</v>
      </c>
      <c r="C4863" s="281" t="s">
        <v>39</v>
      </c>
      <c r="D4863" s="282">
        <v>93.98</v>
      </c>
    </row>
    <row r="4864" spans="1:4" ht="15" x14ac:dyDescent="0.25">
      <c r="A4864" s="281">
        <v>97552</v>
      </c>
      <c r="B4864" s="281" t="s">
        <v>6056</v>
      </c>
      <c r="C4864" s="281" t="s">
        <v>39</v>
      </c>
      <c r="D4864" s="282">
        <v>54.25</v>
      </c>
    </row>
    <row r="4865" spans="1:4" ht="15" x14ac:dyDescent="0.25">
      <c r="A4865" s="281">
        <v>97553</v>
      </c>
      <c r="B4865" s="281" t="s">
        <v>6057</v>
      </c>
      <c r="C4865" s="281" t="s">
        <v>39</v>
      </c>
      <c r="D4865" s="282">
        <v>78.97</v>
      </c>
    </row>
    <row r="4866" spans="1:4" ht="15" x14ac:dyDescent="0.25">
      <c r="A4866" s="281">
        <v>97554</v>
      </c>
      <c r="B4866" s="281" t="s">
        <v>6058</v>
      </c>
      <c r="C4866" s="281" t="s">
        <v>39</v>
      </c>
      <c r="D4866" s="282">
        <v>137.79</v>
      </c>
    </row>
    <row r="4867" spans="1:4" ht="15" x14ac:dyDescent="0.25">
      <c r="A4867" s="281">
        <v>98602</v>
      </c>
      <c r="B4867" s="281" t="s">
        <v>6059</v>
      </c>
      <c r="C4867" s="281" t="s">
        <v>39</v>
      </c>
      <c r="D4867" s="282">
        <v>18.71</v>
      </c>
    </row>
    <row r="4868" spans="1:4" ht="15" x14ac:dyDescent="0.25">
      <c r="A4868" s="281">
        <v>103805</v>
      </c>
      <c r="B4868" s="281" t="s">
        <v>6060</v>
      </c>
      <c r="C4868" s="281" t="s">
        <v>39</v>
      </c>
      <c r="D4868" s="282">
        <v>20.84</v>
      </c>
    </row>
    <row r="4869" spans="1:4" ht="15" x14ac:dyDescent="0.25">
      <c r="A4869" s="281">
        <v>103806</v>
      </c>
      <c r="B4869" s="281" t="s">
        <v>6061</v>
      </c>
      <c r="C4869" s="281" t="s">
        <v>39</v>
      </c>
      <c r="D4869" s="282">
        <v>20.81</v>
      </c>
    </row>
    <row r="4870" spans="1:4" ht="15" x14ac:dyDescent="0.25">
      <c r="A4870" s="281">
        <v>103807</v>
      </c>
      <c r="B4870" s="281" t="s">
        <v>6062</v>
      </c>
      <c r="C4870" s="281" t="s">
        <v>39</v>
      </c>
      <c r="D4870" s="282">
        <v>23.72</v>
      </c>
    </row>
    <row r="4871" spans="1:4" ht="15" x14ac:dyDescent="0.25">
      <c r="A4871" s="281">
        <v>103808</v>
      </c>
      <c r="B4871" s="281" t="s">
        <v>6063</v>
      </c>
      <c r="C4871" s="281" t="s">
        <v>39</v>
      </c>
      <c r="D4871" s="282">
        <v>38.54</v>
      </c>
    </row>
    <row r="4872" spans="1:4" ht="15" x14ac:dyDescent="0.25">
      <c r="A4872" s="281">
        <v>103809</v>
      </c>
      <c r="B4872" s="281" t="s">
        <v>6064</v>
      </c>
      <c r="C4872" s="281" t="s">
        <v>39</v>
      </c>
      <c r="D4872" s="282">
        <v>38.25</v>
      </c>
    </row>
    <row r="4873" spans="1:4" ht="15" x14ac:dyDescent="0.25">
      <c r="A4873" s="281">
        <v>103810</v>
      </c>
      <c r="B4873" s="281" t="s">
        <v>6065</v>
      </c>
      <c r="C4873" s="281" t="s">
        <v>39</v>
      </c>
      <c r="D4873" s="282">
        <v>36.590000000000003</v>
      </c>
    </row>
    <row r="4874" spans="1:4" ht="15" x14ac:dyDescent="0.25">
      <c r="A4874" s="281">
        <v>103811</v>
      </c>
      <c r="B4874" s="281" t="s">
        <v>6066</v>
      </c>
      <c r="C4874" s="281" t="s">
        <v>39</v>
      </c>
      <c r="D4874" s="282">
        <v>40.28</v>
      </c>
    </row>
    <row r="4875" spans="1:4" ht="15" x14ac:dyDescent="0.25">
      <c r="A4875" s="281">
        <v>103812</v>
      </c>
      <c r="B4875" s="281" t="s">
        <v>6067</v>
      </c>
      <c r="C4875" s="281" t="s">
        <v>39</v>
      </c>
      <c r="D4875" s="282">
        <v>56.43</v>
      </c>
    </row>
    <row r="4876" spans="1:4" ht="15" x14ac:dyDescent="0.25">
      <c r="A4876" s="281">
        <v>103813</v>
      </c>
      <c r="B4876" s="281" t="s">
        <v>6068</v>
      </c>
      <c r="C4876" s="281" t="s">
        <v>39</v>
      </c>
      <c r="D4876" s="282">
        <v>54.67</v>
      </c>
    </row>
    <row r="4877" spans="1:4" ht="15" x14ac:dyDescent="0.25">
      <c r="A4877" s="281">
        <v>103814</v>
      </c>
      <c r="B4877" s="281" t="s">
        <v>6069</v>
      </c>
      <c r="C4877" s="281" t="s">
        <v>39</v>
      </c>
      <c r="D4877" s="282">
        <v>13.68</v>
      </c>
    </row>
    <row r="4878" spans="1:4" ht="15" x14ac:dyDescent="0.25">
      <c r="A4878" s="281">
        <v>103815</v>
      </c>
      <c r="B4878" s="281" t="s">
        <v>6070</v>
      </c>
      <c r="C4878" s="281" t="s">
        <v>39</v>
      </c>
      <c r="D4878" s="282">
        <v>13.71</v>
      </c>
    </row>
    <row r="4879" spans="1:4" ht="15" x14ac:dyDescent="0.25">
      <c r="A4879" s="281">
        <v>103816</v>
      </c>
      <c r="B4879" s="281" t="s">
        <v>6071</v>
      </c>
      <c r="C4879" s="281" t="s">
        <v>39</v>
      </c>
      <c r="D4879" s="282">
        <v>28.92</v>
      </c>
    </row>
    <row r="4880" spans="1:4" ht="15" x14ac:dyDescent="0.25">
      <c r="A4880" s="281">
        <v>103817</v>
      </c>
      <c r="B4880" s="281" t="s">
        <v>6072</v>
      </c>
      <c r="C4880" s="281" t="s">
        <v>39</v>
      </c>
      <c r="D4880" s="282">
        <v>451.7</v>
      </c>
    </row>
    <row r="4881" spans="1:4" ht="15" x14ac:dyDescent="0.25">
      <c r="A4881" s="281">
        <v>103818</v>
      </c>
      <c r="B4881" s="281" t="s">
        <v>6073</v>
      </c>
      <c r="C4881" s="281" t="s">
        <v>39</v>
      </c>
      <c r="D4881" s="282">
        <v>21.38</v>
      </c>
    </row>
    <row r="4882" spans="1:4" ht="15" x14ac:dyDescent="0.25">
      <c r="A4882" s="281">
        <v>103819</v>
      </c>
      <c r="B4882" s="281" t="s">
        <v>6074</v>
      </c>
      <c r="C4882" s="281" t="s">
        <v>39</v>
      </c>
      <c r="D4882" s="282">
        <v>24.07</v>
      </c>
    </row>
    <row r="4883" spans="1:4" ht="15" x14ac:dyDescent="0.25">
      <c r="A4883" s="281">
        <v>103820</v>
      </c>
      <c r="B4883" s="281" t="s">
        <v>6075</v>
      </c>
      <c r="C4883" s="281" t="s">
        <v>39</v>
      </c>
      <c r="D4883" s="282">
        <v>25.38</v>
      </c>
    </row>
    <row r="4884" spans="1:4" ht="15" x14ac:dyDescent="0.25">
      <c r="A4884" s="281">
        <v>103821</v>
      </c>
      <c r="B4884" s="281" t="s">
        <v>6076</v>
      </c>
      <c r="C4884" s="281" t="s">
        <v>39</v>
      </c>
      <c r="D4884" s="282">
        <v>529.98</v>
      </c>
    </row>
    <row r="4885" spans="1:4" ht="15" x14ac:dyDescent="0.25">
      <c r="A4885" s="281">
        <v>103822</v>
      </c>
      <c r="B4885" s="281" t="s">
        <v>6077</v>
      </c>
      <c r="C4885" s="281" t="s">
        <v>39</v>
      </c>
      <c r="D4885" s="282">
        <v>58.8</v>
      </c>
    </row>
    <row r="4886" spans="1:4" ht="15" x14ac:dyDescent="0.25">
      <c r="A4886" s="281">
        <v>103823</v>
      </c>
      <c r="B4886" s="281" t="s">
        <v>6078</v>
      </c>
      <c r="C4886" s="281" t="s">
        <v>39</v>
      </c>
      <c r="D4886" s="282">
        <v>20.6</v>
      </c>
    </row>
    <row r="4887" spans="1:4" ht="15" x14ac:dyDescent="0.25">
      <c r="A4887" s="281">
        <v>103824</v>
      </c>
      <c r="B4887" s="281" t="s">
        <v>6079</v>
      </c>
      <c r="C4887" s="281" t="s">
        <v>39</v>
      </c>
      <c r="D4887" s="282">
        <v>25.45</v>
      </c>
    </row>
    <row r="4888" spans="1:4" ht="15" x14ac:dyDescent="0.25">
      <c r="A4888" s="281">
        <v>103825</v>
      </c>
      <c r="B4888" s="281" t="s">
        <v>6080</v>
      </c>
      <c r="C4888" s="281" t="s">
        <v>39</v>
      </c>
      <c r="D4888" s="282">
        <v>29.98</v>
      </c>
    </row>
    <row r="4889" spans="1:4" ht="15" x14ac:dyDescent="0.25">
      <c r="A4889" s="281">
        <v>103826</v>
      </c>
      <c r="B4889" s="281" t="s">
        <v>6081</v>
      </c>
      <c r="C4889" s="281" t="s">
        <v>39</v>
      </c>
      <c r="D4889" s="282">
        <v>35.700000000000003</v>
      </c>
    </row>
    <row r="4890" spans="1:4" ht="15" x14ac:dyDescent="0.25">
      <c r="A4890" s="281">
        <v>103827</v>
      </c>
      <c r="B4890" s="281" t="s">
        <v>6082</v>
      </c>
      <c r="C4890" s="281" t="s">
        <v>39</v>
      </c>
      <c r="D4890" s="282">
        <v>35.700000000000003</v>
      </c>
    </row>
    <row r="4891" spans="1:4" ht="15" x14ac:dyDescent="0.25">
      <c r="A4891" s="281">
        <v>103828</v>
      </c>
      <c r="B4891" s="281" t="s">
        <v>6083</v>
      </c>
      <c r="C4891" s="281" t="s">
        <v>39</v>
      </c>
      <c r="D4891" s="282">
        <v>97.15</v>
      </c>
    </row>
    <row r="4892" spans="1:4" ht="15" x14ac:dyDescent="0.25">
      <c r="A4892" s="281">
        <v>103829</v>
      </c>
      <c r="B4892" s="281" t="s">
        <v>6084</v>
      </c>
      <c r="C4892" s="281" t="s">
        <v>39</v>
      </c>
      <c r="D4892" s="282">
        <v>586.41999999999996</v>
      </c>
    </row>
    <row r="4893" spans="1:4" ht="15" x14ac:dyDescent="0.25">
      <c r="A4893" s="281">
        <v>103830</v>
      </c>
      <c r="B4893" s="281" t="s">
        <v>6085</v>
      </c>
      <c r="C4893" s="281" t="s">
        <v>39</v>
      </c>
      <c r="D4893" s="282">
        <v>38.96</v>
      </c>
    </row>
    <row r="4894" spans="1:4" ht="15" x14ac:dyDescent="0.25">
      <c r="A4894" s="281">
        <v>103831</v>
      </c>
      <c r="B4894" s="281" t="s">
        <v>6086</v>
      </c>
      <c r="C4894" s="281" t="s">
        <v>39</v>
      </c>
      <c r="D4894" s="282">
        <v>30.73</v>
      </c>
    </row>
    <row r="4895" spans="1:4" ht="15" x14ac:dyDescent="0.25">
      <c r="A4895" s="281">
        <v>103832</v>
      </c>
      <c r="B4895" s="281" t="s">
        <v>6087</v>
      </c>
      <c r="C4895" s="281" t="s">
        <v>39</v>
      </c>
      <c r="D4895" s="282">
        <v>28.11</v>
      </c>
    </row>
    <row r="4896" spans="1:4" ht="15" x14ac:dyDescent="0.25">
      <c r="A4896" s="281">
        <v>103833</v>
      </c>
      <c r="B4896" s="281" t="s">
        <v>6088</v>
      </c>
      <c r="C4896" s="281" t="s">
        <v>39</v>
      </c>
      <c r="D4896" s="282">
        <v>51.14</v>
      </c>
    </row>
    <row r="4897" spans="1:4" ht="15" x14ac:dyDescent="0.25">
      <c r="A4897" s="281">
        <v>103834</v>
      </c>
      <c r="B4897" s="281" t="s">
        <v>6089</v>
      </c>
      <c r="C4897" s="281" t="s">
        <v>39</v>
      </c>
      <c r="D4897" s="282">
        <v>73.61</v>
      </c>
    </row>
    <row r="4898" spans="1:4" ht="15" x14ac:dyDescent="0.25">
      <c r="A4898" s="281">
        <v>103838</v>
      </c>
      <c r="B4898" s="281" t="s">
        <v>210</v>
      </c>
      <c r="C4898" s="281" t="s">
        <v>39</v>
      </c>
      <c r="D4898" s="282">
        <v>19.98</v>
      </c>
    </row>
    <row r="4899" spans="1:4" ht="15" x14ac:dyDescent="0.25">
      <c r="A4899" s="281">
        <v>103839</v>
      </c>
      <c r="B4899" s="281" t="s">
        <v>6090</v>
      </c>
      <c r="C4899" s="281" t="s">
        <v>39</v>
      </c>
      <c r="D4899" s="282">
        <v>19.95</v>
      </c>
    </row>
    <row r="4900" spans="1:4" ht="15" x14ac:dyDescent="0.25">
      <c r="A4900" s="281">
        <v>103840</v>
      </c>
      <c r="B4900" s="281" t="s">
        <v>6091</v>
      </c>
      <c r="C4900" s="281" t="s">
        <v>39</v>
      </c>
      <c r="D4900" s="282">
        <v>23.29</v>
      </c>
    </row>
    <row r="4901" spans="1:4" ht="15" x14ac:dyDescent="0.25">
      <c r="A4901" s="281">
        <v>103841</v>
      </c>
      <c r="B4901" s="281" t="s">
        <v>6092</v>
      </c>
      <c r="C4901" s="281" t="s">
        <v>39</v>
      </c>
      <c r="D4901" s="282">
        <v>31.68</v>
      </c>
    </row>
    <row r="4902" spans="1:4" ht="15" x14ac:dyDescent="0.25">
      <c r="A4902" s="281">
        <v>103842</v>
      </c>
      <c r="B4902" s="281" t="s">
        <v>6093</v>
      </c>
      <c r="C4902" s="281" t="s">
        <v>39</v>
      </c>
      <c r="D4902" s="282">
        <v>31.39</v>
      </c>
    </row>
    <row r="4903" spans="1:4" ht="15" x14ac:dyDescent="0.25">
      <c r="A4903" s="281">
        <v>103843</v>
      </c>
      <c r="B4903" s="281" t="s">
        <v>6094</v>
      </c>
      <c r="C4903" s="281" t="s">
        <v>39</v>
      </c>
      <c r="D4903" s="282">
        <v>33.17</v>
      </c>
    </row>
    <row r="4904" spans="1:4" ht="15" x14ac:dyDescent="0.25">
      <c r="A4904" s="281">
        <v>103844</v>
      </c>
      <c r="B4904" s="281" t="s">
        <v>6095</v>
      </c>
      <c r="C4904" s="281" t="s">
        <v>39</v>
      </c>
      <c r="D4904" s="282">
        <v>36.85</v>
      </c>
    </row>
    <row r="4905" spans="1:4" ht="15" x14ac:dyDescent="0.25">
      <c r="A4905" s="281">
        <v>103845</v>
      </c>
      <c r="B4905" s="281" t="s">
        <v>6096</v>
      </c>
      <c r="C4905" s="281" t="s">
        <v>39</v>
      </c>
      <c r="D4905" s="282">
        <v>44.44</v>
      </c>
    </row>
    <row r="4906" spans="1:4" ht="15" x14ac:dyDescent="0.25">
      <c r="A4906" s="281">
        <v>103846</v>
      </c>
      <c r="B4906" s="281" t="s">
        <v>6097</v>
      </c>
      <c r="C4906" s="281" t="s">
        <v>39</v>
      </c>
      <c r="D4906" s="282">
        <v>42.68</v>
      </c>
    </row>
    <row r="4907" spans="1:4" ht="15" x14ac:dyDescent="0.25">
      <c r="A4907" s="281">
        <v>103847</v>
      </c>
      <c r="B4907" s="281" t="s">
        <v>209</v>
      </c>
      <c r="C4907" s="281" t="s">
        <v>39</v>
      </c>
      <c r="D4907" s="282">
        <v>13.1</v>
      </c>
    </row>
    <row r="4908" spans="1:4" ht="15" x14ac:dyDescent="0.25">
      <c r="A4908" s="281">
        <v>103848</v>
      </c>
      <c r="B4908" s="281" t="s">
        <v>6098</v>
      </c>
      <c r="C4908" s="281" t="s">
        <v>39</v>
      </c>
      <c r="D4908" s="282">
        <v>13.13</v>
      </c>
    </row>
    <row r="4909" spans="1:4" ht="15" x14ac:dyDescent="0.25">
      <c r="A4909" s="281">
        <v>103849</v>
      </c>
      <c r="B4909" s="281" t="s">
        <v>6099</v>
      </c>
      <c r="C4909" s="281" t="s">
        <v>39</v>
      </c>
      <c r="D4909" s="282">
        <v>28.34</v>
      </c>
    </row>
    <row r="4910" spans="1:4" ht="15" x14ac:dyDescent="0.25">
      <c r="A4910" s="281">
        <v>103850</v>
      </c>
      <c r="B4910" s="281" t="s">
        <v>6100</v>
      </c>
      <c r="C4910" s="281" t="s">
        <v>39</v>
      </c>
      <c r="D4910" s="282">
        <v>451.12</v>
      </c>
    </row>
    <row r="4911" spans="1:4" ht="15" x14ac:dyDescent="0.25">
      <c r="A4911" s="281">
        <v>103851</v>
      </c>
      <c r="B4911" s="281" t="s">
        <v>6101</v>
      </c>
      <c r="C4911" s="281" t="s">
        <v>39</v>
      </c>
      <c r="D4911" s="282">
        <v>21.08</v>
      </c>
    </row>
    <row r="4912" spans="1:4" ht="15" x14ac:dyDescent="0.25">
      <c r="A4912" s="281">
        <v>103852</v>
      </c>
      <c r="B4912" s="281" t="s">
        <v>6102</v>
      </c>
      <c r="C4912" s="281" t="s">
        <v>39</v>
      </c>
      <c r="D4912" s="282">
        <v>19.46</v>
      </c>
    </row>
    <row r="4913" spans="1:4" ht="15" x14ac:dyDescent="0.25">
      <c r="A4913" s="281">
        <v>103853</v>
      </c>
      <c r="B4913" s="281" t="s">
        <v>6103</v>
      </c>
      <c r="C4913" s="281" t="s">
        <v>39</v>
      </c>
      <c r="D4913" s="282">
        <v>20.77</v>
      </c>
    </row>
    <row r="4914" spans="1:4" ht="15" x14ac:dyDescent="0.25">
      <c r="A4914" s="281">
        <v>103854</v>
      </c>
      <c r="B4914" s="281" t="s">
        <v>6104</v>
      </c>
      <c r="C4914" s="281" t="s">
        <v>39</v>
      </c>
      <c r="D4914" s="282">
        <v>525.37</v>
      </c>
    </row>
    <row r="4915" spans="1:4" ht="15" x14ac:dyDescent="0.25">
      <c r="A4915" s="281">
        <v>103855</v>
      </c>
      <c r="B4915" s="281" t="s">
        <v>6105</v>
      </c>
      <c r="C4915" s="281" t="s">
        <v>39</v>
      </c>
      <c r="D4915" s="282">
        <v>54.19</v>
      </c>
    </row>
    <row r="4916" spans="1:4" ht="15" x14ac:dyDescent="0.25">
      <c r="A4916" s="281">
        <v>103856</v>
      </c>
      <c r="B4916" s="281" t="s">
        <v>6106</v>
      </c>
      <c r="C4916" s="281" t="s">
        <v>39</v>
      </c>
      <c r="D4916" s="282">
        <v>18.14</v>
      </c>
    </row>
    <row r="4917" spans="1:4" ht="15" x14ac:dyDescent="0.25">
      <c r="A4917" s="281">
        <v>103857</v>
      </c>
      <c r="B4917" s="281" t="s">
        <v>6107</v>
      </c>
      <c r="C4917" s="281" t="s">
        <v>39</v>
      </c>
      <c r="D4917" s="282">
        <v>23.15</v>
      </c>
    </row>
    <row r="4918" spans="1:4" ht="15" x14ac:dyDescent="0.25">
      <c r="A4918" s="281">
        <v>103858</v>
      </c>
      <c r="B4918" s="281" t="s">
        <v>6108</v>
      </c>
      <c r="C4918" s="281" t="s">
        <v>39</v>
      </c>
      <c r="D4918" s="282">
        <v>27.69</v>
      </c>
    </row>
    <row r="4919" spans="1:4" ht="15" x14ac:dyDescent="0.25">
      <c r="A4919" s="281">
        <v>103859</v>
      </c>
      <c r="B4919" s="281" t="s">
        <v>6109</v>
      </c>
      <c r="C4919" s="281" t="s">
        <v>39</v>
      </c>
      <c r="D4919" s="282">
        <v>28.12</v>
      </c>
    </row>
    <row r="4920" spans="1:4" ht="15" x14ac:dyDescent="0.25">
      <c r="A4920" s="281">
        <v>103860</v>
      </c>
      <c r="B4920" s="281" t="s">
        <v>6110</v>
      </c>
      <c r="C4920" s="281" t="s">
        <v>39</v>
      </c>
      <c r="D4920" s="282">
        <v>28.12</v>
      </c>
    </row>
    <row r="4921" spans="1:4" ht="15" x14ac:dyDescent="0.25">
      <c r="A4921" s="281">
        <v>103861</v>
      </c>
      <c r="B4921" s="281" t="s">
        <v>6111</v>
      </c>
      <c r="C4921" s="281" t="s">
        <v>39</v>
      </c>
      <c r="D4921" s="282">
        <v>89.57</v>
      </c>
    </row>
    <row r="4922" spans="1:4" ht="15" x14ac:dyDescent="0.25">
      <c r="A4922" s="281">
        <v>103862</v>
      </c>
      <c r="B4922" s="281" t="s">
        <v>6112</v>
      </c>
      <c r="C4922" s="281" t="s">
        <v>39</v>
      </c>
      <c r="D4922" s="282">
        <v>578.84</v>
      </c>
    </row>
    <row r="4923" spans="1:4" ht="15" x14ac:dyDescent="0.25">
      <c r="A4923" s="281">
        <v>103863</v>
      </c>
      <c r="B4923" s="281" t="s">
        <v>6113</v>
      </c>
      <c r="C4923" s="281" t="s">
        <v>39</v>
      </c>
      <c r="D4923" s="282">
        <v>35.17</v>
      </c>
    </row>
    <row r="4924" spans="1:4" ht="15" x14ac:dyDescent="0.25">
      <c r="A4924" s="281">
        <v>103864</v>
      </c>
      <c r="B4924" s="281" t="s">
        <v>6114</v>
      </c>
      <c r="C4924" s="281" t="s">
        <v>39</v>
      </c>
      <c r="D4924" s="282">
        <v>24.56</v>
      </c>
    </row>
    <row r="4925" spans="1:4" ht="15" x14ac:dyDescent="0.25">
      <c r="A4925" s="281">
        <v>103865</v>
      </c>
      <c r="B4925" s="281" t="s">
        <v>208</v>
      </c>
      <c r="C4925" s="281" t="s">
        <v>39</v>
      </c>
      <c r="D4925" s="282">
        <v>26.94</v>
      </c>
    </row>
    <row r="4926" spans="1:4" ht="15" x14ac:dyDescent="0.25">
      <c r="A4926" s="281">
        <v>103866</v>
      </c>
      <c r="B4926" s="281" t="s">
        <v>6115</v>
      </c>
      <c r="C4926" s="281" t="s">
        <v>39</v>
      </c>
      <c r="D4926" s="282">
        <v>41.96</v>
      </c>
    </row>
    <row r="4927" spans="1:4" ht="15" x14ac:dyDescent="0.25">
      <c r="A4927" s="281">
        <v>103867</v>
      </c>
      <c r="B4927" s="281" t="s">
        <v>6116</v>
      </c>
      <c r="C4927" s="281" t="s">
        <v>39</v>
      </c>
      <c r="D4927" s="282">
        <v>57.59</v>
      </c>
    </row>
    <row r="4928" spans="1:4" ht="15" x14ac:dyDescent="0.25">
      <c r="A4928" s="281">
        <v>103874</v>
      </c>
      <c r="B4928" s="281" t="s">
        <v>6117</v>
      </c>
      <c r="C4928" s="281" t="s">
        <v>39</v>
      </c>
      <c r="D4928" s="282">
        <v>20.92</v>
      </c>
    </row>
    <row r="4929" spans="1:4" ht="15" x14ac:dyDescent="0.25">
      <c r="A4929" s="281">
        <v>103875</v>
      </c>
      <c r="B4929" s="281" t="s">
        <v>6118</v>
      </c>
      <c r="C4929" s="281" t="s">
        <v>39</v>
      </c>
      <c r="D4929" s="282">
        <v>20.89</v>
      </c>
    </row>
    <row r="4930" spans="1:4" ht="15" x14ac:dyDescent="0.25">
      <c r="A4930" s="281">
        <v>103876</v>
      </c>
      <c r="B4930" s="281" t="s">
        <v>6119</v>
      </c>
      <c r="C4930" s="281" t="s">
        <v>39</v>
      </c>
      <c r="D4930" s="282">
        <v>23.76</v>
      </c>
    </row>
    <row r="4931" spans="1:4" ht="15" x14ac:dyDescent="0.25">
      <c r="A4931" s="281">
        <v>103877</v>
      </c>
      <c r="B4931" s="281" t="s">
        <v>6120</v>
      </c>
      <c r="C4931" s="281" t="s">
        <v>39</v>
      </c>
      <c r="D4931" s="282">
        <v>30.66</v>
      </c>
    </row>
    <row r="4932" spans="1:4" ht="15" x14ac:dyDescent="0.25">
      <c r="A4932" s="281">
        <v>103878</v>
      </c>
      <c r="B4932" s="281" t="s">
        <v>6121</v>
      </c>
      <c r="C4932" s="281" t="s">
        <v>39</v>
      </c>
      <c r="D4932" s="282">
        <v>30.37</v>
      </c>
    </row>
    <row r="4933" spans="1:4" ht="15" x14ac:dyDescent="0.25">
      <c r="A4933" s="281">
        <v>103879</v>
      </c>
      <c r="B4933" s="281" t="s">
        <v>6122</v>
      </c>
      <c r="C4933" s="281" t="s">
        <v>39</v>
      </c>
      <c r="D4933" s="282">
        <v>32.65</v>
      </c>
    </row>
    <row r="4934" spans="1:4" ht="15" x14ac:dyDescent="0.25">
      <c r="A4934" s="281">
        <v>103880</v>
      </c>
      <c r="B4934" s="281" t="s">
        <v>6123</v>
      </c>
      <c r="C4934" s="281" t="s">
        <v>39</v>
      </c>
      <c r="D4934" s="282">
        <v>36.340000000000003</v>
      </c>
    </row>
    <row r="4935" spans="1:4" ht="15" x14ac:dyDescent="0.25">
      <c r="A4935" s="281">
        <v>103881</v>
      </c>
      <c r="B4935" s="281" t="s">
        <v>6124</v>
      </c>
      <c r="C4935" s="281" t="s">
        <v>39</v>
      </c>
      <c r="D4935" s="282">
        <v>41.76</v>
      </c>
    </row>
    <row r="4936" spans="1:4" ht="15" x14ac:dyDescent="0.25">
      <c r="A4936" s="281">
        <v>103882</v>
      </c>
      <c r="B4936" s="281" t="s">
        <v>6125</v>
      </c>
      <c r="C4936" s="281" t="s">
        <v>39</v>
      </c>
      <c r="D4936" s="282">
        <v>40</v>
      </c>
    </row>
    <row r="4937" spans="1:4" ht="15" x14ac:dyDescent="0.25">
      <c r="A4937" s="281">
        <v>103883</v>
      </c>
      <c r="B4937" s="281" t="s">
        <v>6126</v>
      </c>
      <c r="C4937" s="281" t="s">
        <v>39</v>
      </c>
      <c r="D4937" s="282">
        <v>13.7</v>
      </c>
    </row>
    <row r="4938" spans="1:4" ht="15" x14ac:dyDescent="0.25">
      <c r="A4938" s="281">
        <v>103884</v>
      </c>
      <c r="B4938" s="281" t="s">
        <v>6127</v>
      </c>
      <c r="C4938" s="281" t="s">
        <v>39</v>
      </c>
      <c r="D4938" s="282">
        <v>13.73</v>
      </c>
    </row>
    <row r="4939" spans="1:4" ht="15" x14ac:dyDescent="0.25">
      <c r="A4939" s="281">
        <v>103885</v>
      </c>
      <c r="B4939" s="281" t="s">
        <v>6128</v>
      </c>
      <c r="C4939" s="281" t="s">
        <v>39</v>
      </c>
      <c r="D4939" s="282">
        <v>28.94</v>
      </c>
    </row>
    <row r="4940" spans="1:4" ht="15" x14ac:dyDescent="0.25">
      <c r="A4940" s="281">
        <v>103886</v>
      </c>
      <c r="B4940" s="281" t="s">
        <v>6129</v>
      </c>
      <c r="C4940" s="281" t="s">
        <v>39</v>
      </c>
      <c r="D4940" s="282">
        <v>451.72</v>
      </c>
    </row>
    <row r="4941" spans="1:4" ht="15" x14ac:dyDescent="0.25">
      <c r="A4941" s="281">
        <v>103887</v>
      </c>
      <c r="B4941" s="281" t="s">
        <v>6130</v>
      </c>
      <c r="C4941" s="281" t="s">
        <v>39</v>
      </c>
      <c r="D4941" s="282">
        <v>21.38</v>
      </c>
    </row>
    <row r="4942" spans="1:4" ht="15" x14ac:dyDescent="0.25">
      <c r="A4942" s="281">
        <v>103888</v>
      </c>
      <c r="B4942" s="281" t="s">
        <v>6131</v>
      </c>
      <c r="C4942" s="281" t="s">
        <v>39</v>
      </c>
      <c r="D4942" s="282">
        <v>18.75</v>
      </c>
    </row>
    <row r="4943" spans="1:4" ht="15" x14ac:dyDescent="0.25">
      <c r="A4943" s="281">
        <v>103889</v>
      </c>
      <c r="B4943" s="281" t="s">
        <v>6132</v>
      </c>
      <c r="C4943" s="281" t="s">
        <v>39</v>
      </c>
      <c r="D4943" s="282">
        <v>20.059999999999999</v>
      </c>
    </row>
    <row r="4944" spans="1:4" ht="15" x14ac:dyDescent="0.25">
      <c r="A4944" s="281">
        <v>103890</v>
      </c>
      <c r="B4944" s="281" t="s">
        <v>6133</v>
      </c>
      <c r="C4944" s="281" t="s">
        <v>39</v>
      </c>
      <c r="D4944" s="282">
        <v>524.66</v>
      </c>
    </row>
    <row r="4945" spans="1:4" ht="15" x14ac:dyDescent="0.25">
      <c r="A4945" s="281">
        <v>103891</v>
      </c>
      <c r="B4945" s="281" t="s">
        <v>6134</v>
      </c>
      <c r="C4945" s="281" t="s">
        <v>39</v>
      </c>
      <c r="D4945" s="282">
        <v>53.48</v>
      </c>
    </row>
    <row r="4946" spans="1:4" ht="15" x14ac:dyDescent="0.25">
      <c r="A4946" s="281">
        <v>103892</v>
      </c>
      <c r="B4946" s="281" t="s">
        <v>6135</v>
      </c>
      <c r="C4946" s="281" t="s">
        <v>39</v>
      </c>
      <c r="D4946" s="282">
        <v>18.11</v>
      </c>
    </row>
    <row r="4947" spans="1:4" ht="15" x14ac:dyDescent="0.25">
      <c r="A4947" s="281">
        <v>103893</v>
      </c>
      <c r="B4947" s="281" t="s">
        <v>6136</v>
      </c>
      <c r="C4947" s="281" t="s">
        <v>39</v>
      </c>
      <c r="D4947" s="282">
        <v>22.79</v>
      </c>
    </row>
    <row r="4948" spans="1:4" ht="15" x14ac:dyDescent="0.25">
      <c r="A4948" s="281">
        <v>103894</v>
      </c>
      <c r="B4948" s="281" t="s">
        <v>6137</v>
      </c>
      <c r="C4948" s="281" t="s">
        <v>39</v>
      </c>
      <c r="D4948" s="282">
        <v>27.32</v>
      </c>
    </row>
    <row r="4949" spans="1:4" ht="15" x14ac:dyDescent="0.25">
      <c r="A4949" s="281">
        <v>103895</v>
      </c>
      <c r="B4949" s="281" t="s">
        <v>6138</v>
      </c>
      <c r="C4949" s="281" t="s">
        <v>39</v>
      </c>
      <c r="D4949" s="282">
        <v>26.29</v>
      </c>
    </row>
    <row r="4950" spans="1:4" ht="15" x14ac:dyDescent="0.25">
      <c r="A4950" s="281">
        <v>103896</v>
      </c>
      <c r="B4950" s="281" t="s">
        <v>6139</v>
      </c>
      <c r="C4950" s="281" t="s">
        <v>39</v>
      </c>
      <c r="D4950" s="282">
        <v>26.29</v>
      </c>
    </row>
    <row r="4951" spans="1:4" ht="15" x14ac:dyDescent="0.25">
      <c r="A4951" s="281">
        <v>103897</v>
      </c>
      <c r="B4951" s="281" t="s">
        <v>6140</v>
      </c>
      <c r="C4951" s="281" t="s">
        <v>39</v>
      </c>
      <c r="D4951" s="282">
        <v>87.74</v>
      </c>
    </row>
    <row r="4952" spans="1:4" ht="15" x14ac:dyDescent="0.25">
      <c r="A4952" s="281">
        <v>103898</v>
      </c>
      <c r="B4952" s="281" t="s">
        <v>6141</v>
      </c>
      <c r="C4952" s="281" t="s">
        <v>39</v>
      </c>
      <c r="D4952" s="282">
        <v>577.01</v>
      </c>
    </row>
    <row r="4953" spans="1:4" ht="15" x14ac:dyDescent="0.25">
      <c r="A4953" s="281">
        <v>103899</v>
      </c>
      <c r="B4953" s="281" t="s">
        <v>6142</v>
      </c>
      <c r="C4953" s="281" t="s">
        <v>39</v>
      </c>
      <c r="D4953" s="282">
        <v>34.26</v>
      </c>
    </row>
    <row r="4954" spans="1:4" ht="15" x14ac:dyDescent="0.25">
      <c r="A4954" s="281">
        <v>103900</v>
      </c>
      <c r="B4954" s="281" t="s">
        <v>6143</v>
      </c>
      <c r="C4954" s="281" t="s">
        <v>39</v>
      </c>
      <c r="D4954" s="282">
        <v>23.13</v>
      </c>
    </row>
    <row r="4955" spans="1:4" ht="15" x14ac:dyDescent="0.25">
      <c r="A4955" s="281">
        <v>103901</v>
      </c>
      <c r="B4955" s="281" t="s">
        <v>6144</v>
      </c>
      <c r="C4955" s="281" t="s">
        <v>39</v>
      </c>
      <c r="D4955" s="282">
        <v>28.19</v>
      </c>
    </row>
    <row r="4956" spans="1:4" ht="15" x14ac:dyDescent="0.25">
      <c r="A4956" s="281">
        <v>103902</v>
      </c>
      <c r="B4956" s="281" t="s">
        <v>6145</v>
      </c>
      <c r="C4956" s="281" t="s">
        <v>39</v>
      </c>
      <c r="D4956" s="282">
        <v>40.590000000000003</v>
      </c>
    </row>
    <row r="4957" spans="1:4" ht="15" x14ac:dyDescent="0.25">
      <c r="A4957" s="281">
        <v>103903</v>
      </c>
      <c r="B4957" s="281" t="s">
        <v>6146</v>
      </c>
      <c r="C4957" s="281" t="s">
        <v>39</v>
      </c>
      <c r="D4957" s="282">
        <v>53.99</v>
      </c>
    </row>
    <row r="4958" spans="1:4" ht="15" x14ac:dyDescent="0.25">
      <c r="A4958" s="281">
        <v>103947</v>
      </c>
      <c r="B4958" s="281" t="s">
        <v>6147</v>
      </c>
      <c r="C4958" s="281" t="s">
        <v>39</v>
      </c>
      <c r="D4958" s="282">
        <v>7.05</v>
      </c>
    </row>
    <row r="4959" spans="1:4" ht="15" x14ac:dyDescent="0.25">
      <c r="A4959" s="281">
        <v>103948</v>
      </c>
      <c r="B4959" s="281" t="s">
        <v>492</v>
      </c>
      <c r="C4959" s="281" t="s">
        <v>39</v>
      </c>
      <c r="D4959" s="282">
        <v>8.68</v>
      </c>
    </row>
    <row r="4960" spans="1:4" ht="15" x14ac:dyDescent="0.25">
      <c r="A4960" s="281">
        <v>103949</v>
      </c>
      <c r="B4960" s="281" t="s">
        <v>6148</v>
      </c>
      <c r="C4960" s="281" t="s">
        <v>39</v>
      </c>
      <c r="D4960" s="282">
        <v>9.7799999999999994</v>
      </c>
    </row>
    <row r="4961" spans="1:4" ht="15" x14ac:dyDescent="0.25">
      <c r="A4961" s="281">
        <v>103950</v>
      </c>
      <c r="B4961" s="281" t="s">
        <v>6149</v>
      </c>
      <c r="C4961" s="281" t="s">
        <v>39</v>
      </c>
      <c r="D4961" s="282">
        <v>11.82</v>
      </c>
    </row>
    <row r="4962" spans="1:4" ht="15" x14ac:dyDescent="0.25">
      <c r="A4962" s="281">
        <v>103951</v>
      </c>
      <c r="B4962" s="281" t="s">
        <v>6150</v>
      </c>
      <c r="C4962" s="281" t="s">
        <v>39</v>
      </c>
      <c r="D4962" s="282">
        <v>15.79</v>
      </c>
    </row>
    <row r="4963" spans="1:4" ht="15" x14ac:dyDescent="0.25">
      <c r="A4963" s="281">
        <v>103952</v>
      </c>
      <c r="B4963" s="281" t="s">
        <v>6151</v>
      </c>
      <c r="C4963" s="281" t="s">
        <v>39</v>
      </c>
      <c r="D4963" s="282">
        <v>6.44</v>
      </c>
    </row>
    <row r="4964" spans="1:4" ht="15" x14ac:dyDescent="0.25">
      <c r="A4964" s="281">
        <v>103953</v>
      </c>
      <c r="B4964" s="281" t="s">
        <v>6152</v>
      </c>
      <c r="C4964" s="281" t="s">
        <v>39</v>
      </c>
      <c r="D4964" s="282">
        <v>7.97</v>
      </c>
    </row>
    <row r="4965" spans="1:4" ht="15" x14ac:dyDescent="0.25">
      <c r="A4965" s="281">
        <v>103954</v>
      </c>
      <c r="B4965" s="281" t="s">
        <v>6153</v>
      </c>
      <c r="C4965" s="281" t="s">
        <v>39</v>
      </c>
      <c r="D4965" s="282">
        <v>9.09</v>
      </c>
    </row>
    <row r="4966" spans="1:4" ht="15" x14ac:dyDescent="0.25">
      <c r="A4966" s="281">
        <v>103955</v>
      </c>
      <c r="B4966" s="281" t="s">
        <v>6154</v>
      </c>
      <c r="C4966" s="281" t="s">
        <v>39</v>
      </c>
      <c r="D4966" s="282">
        <v>10.91</v>
      </c>
    </row>
    <row r="4967" spans="1:4" ht="15" x14ac:dyDescent="0.25">
      <c r="A4967" s="281">
        <v>103956</v>
      </c>
      <c r="B4967" s="281" t="s">
        <v>6155</v>
      </c>
      <c r="C4967" s="281" t="s">
        <v>39</v>
      </c>
      <c r="D4967" s="282">
        <v>14.71</v>
      </c>
    </row>
    <row r="4968" spans="1:4" ht="15" x14ac:dyDescent="0.25">
      <c r="A4968" s="281">
        <v>103957</v>
      </c>
      <c r="B4968" s="281" t="s">
        <v>6156</v>
      </c>
      <c r="C4968" s="281" t="s">
        <v>39</v>
      </c>
      <c r="D4968" s="282">
        <v>5.0599999999999996</v>
      </c>
    </row>
    <row r="4969" spans="1:4" ht="15" x14ac:dyDescent="0.25">
      <c r="A4969" s="281">
        <v>103958</v>
      </c>
      <c r="B4969" s="281" t="s">
        <v>6157</v>
      </c>
      <c r="C4969" s="281" t="s">
        <v>39</v>
      </c>
      <c r="D4969" s="282">
        <v>9.81</v>
      </c>
    </row>
    <row r="4970" spans="1:4" ht="15" x14ac:dyDescent="0.25">
      <c r="A4970" s="281">
        <v>103959</v>
      </c>
      <c r="B4970" s="281" t="s">
        <v>6158</v>
      </c>
      <c r="C4970" s="281" t="s">
        <v>39</v>
      </c>
      <c r="D4970" s="282">
        <v>14.31</v>
      </c>
    </row>
    <row r="4971" spans="1:4" ht="15" x14ac:dyDescent="0.25">
      <c r="A4971" s="281">
        <v>103962</v>
      </c>
      <c r="B4971" s="281" t="s">
        <v>6159</v>
      </c>
      <c r="C4971" s="281" t="s">
        <v>39</v>
      </c>
      <c r="D4971" s="282">
        <v>6.29</v>
      </c>
    </row>
    <row r="4972" spans="1:4" ht="15" x14ac:dyDescent="0.25">
      <c r="A4972" s="281">
        <v>103964</v>
      </c>
      <c r="B4972" s="281" t="s">
        <v>6160</v>
      </c>
      <c r="C4972" s="281" t="s">
        <v>39</v>
      </c>
      <c r="D4972" s="282">
        <v>7.97</v>
      </c>
    </row>
    <row r="4973" spans="1:4" ht="15" x14ac:dyDescent="0.25">
      <c r="A4973" s="281">
        <v>103966</v>
      </c>
      <c r="B4973" s="281" t="s">
        <v>486</v>
      </c>
      <c r="C4973" s="281" t="s">
        <v>39</v>
      </c>
      <c r="D4973" s="282">
        <v>9.35</v>
      </c>
    </row>
    <row r="4974" spans="1:4" ht="15" x14ac:dyDescent="0.25">
      <c r="A4974" s="281">
        <v>103967</v>
      </c>
      <c r="B4974" s="281" t="s">
        <v>6161</v>
      </c>
      <c r="C4974" s="281" t="s">
        <v>39</v>
      </c>
      <c r="D4974" s="282">
        <v>11.13</v>
      </c>
    </row>
    <row r="4975" spans="1:4" ht="15" x14ac:dyDescent="0.25">
      <c r="A4975" s="281">
        <v>103968</v>
      </c>
      <c r="B4975" s="281" t="s">
        <v>6162</v>
      </c>
      <c r="C4975" s="281" t="s">
        <v>39</v>
      </c>
      <c r="D4975" s="282">
        <v>15.46</v>
      </c>
    </row>
    <row r="4976" spans="1:4" ht="15" x14ac:dyDescent="0.25">
      <c r="A4976" s="281">
        <v>103969</v>
      </c>
      <c r="B4976" s="281" t="s">
        <v>6163</v>
      </c>
      <c r="C4976" s="281" t="s">
        <v>39</v>
      </c>
      <c r="D4976" s="282">
        <v>18.12</v>
      </c>
    </row>
    <row r="4977" spans="1:4" ht="15" x14ac:dyDescent="0.25">
      <c r="A4977" s="281">
        <v>103971</v>
      </c>
      <c r="B4977" s="281" t="s">
        <v>6164</v>
      </c>
      <c r="C4977" s="281" t="s">
        <v>39</v>
      </c>
      <c r="D4977" s="282">
        <v>22.91</v>
      </c>
    </row>
    <row r="4978" spans="1:4" ht="15" x14ac:dyDescent="0.25">
      <c r="A4978" s="281">
        <v>103972</v>
      </c>
      <c r="B4978" s="281" t="s">
        <v>6165</v>
      </c>
      <c r="C4978" s="281" t="s">
        <v>39</v>
      </c>
      <c r="D4978" s="282">
        <v>26.45</v>
      </c>
    </row>
    <row r="4979" spans="1:4" ht="15" x14ac:dyDescent="0.25">
      <c r="A4979" s="281">
        <v>103974</v>
      </c>
      <c r="B4979" s="281" t="s">
        <v>6166</v>
      </c>
      <c r="C4979" s="281" t="s">
        <v>39</v>
      </c>
      <c r="D4979" s="282">
        <v>10.37</v>
      </c>
    </row>
    <row r="4980" spans="1:4" ht="15" x14ac:dyDescent="0.25">
      <c r="A4980" s="281">
        <v>103975</v>
      </c>
      <c r="B4980" s="281" t="s">
        <v>6167</v>
      </c>
      <c r="C4980" s="281" t="s">
        <v>39</v>
      </c>
      <c r="D4980" s="282">
        <v>17.260000000000002</v>
      </c>
    </row>
    <row r="4981" spans="1:4" ht="15" x14ac:dyDescent="0.25">
      <c r="A4981" s="281">
        <v>103976</v>
      </c>
      <c r="B4981" s="281" t="s">
        <v>6168</v>
      </c>
      <c r="C4981" s="281" t="s">
        <v>39</v>
      </c>
      <c r="D4981" s="282">
        <v>24.4</v>
      </c>
    </row>
    <row r="4982" spans="1:4" ht="15" x14ac:dyDescent="0.25">
      <c r="A4982" s="281">
        <v>103980</v>
      </c>
      <c r="B4982" s="281" t="s">
        <v>6169</v>
      </c>
      <c r="C4982" s="281" t="s">
        <v>39</v>
      </c>
      <c r="D4982" s="282">
        <v>18.46</v>
      </c>
    </row>
    <row r="4983" spans="1:4" ht="15" x14ac:dyDescent="0.25">
      <c r="A4983" s="281">
        <v>103981</v>
      </c>
      <c r="B4983" s="281" t="s">
        <v>6170</v>
      </c>
      <c r="C4983" s="281" t="s">
        <v>39</v>
      </c>
      <c r="D4983" s="282">
        <v>18.510000000000002</v>
      </c>
    </row>
    <row r="4984" spans="1:4" ht="15" x14ac:dyDescent="0.25">
      <c r="A4984" s="281">
        <v>103982</v>
      </c>
      <c r="B4984" s="281" t="s">
        <v>6171</v>
      </c>
      <c r="C4984" s="281" t="s">
        <v>39</v>
      </c>
      <c r="D4984" s="282">
        <v>23.9</v>
      </c>
    </row>
    <row r="4985" spans="1:4" ht="15" x14ac:dyDescent="0.25">
      <c r="A4985" s="281">
        <v>103983</v>
      </c>
      <c r="B4985" s="281" t="s">
        <v>6172</v>
      </c>
      <c r="C4985" s="281" t="s">
        <v>39</v>
      </c>
      <c r="D4985" s="282">
        <v>18.03</v>
      </c>
    </row>
    <row r="4986" spans="1:4" ht="15" x14ac:dyDescent="0.25">
      <c r="A4986" s="281">
        <v>103984</v>
      </c>
      <c r="B4986" s="281" t="s">
        <v>6173</v>
      </c>
      <c r="C4986" s="281" t="s">
        <v>39</v>
      </c>
      <c r="D4986" s="282">
        <v>20.71</v>
      </c>
    </row>
    <row r="4987" spans="1:4" ht="15" x14ac:dyDescent="0.25">
      <c r="A4987" s="281">
        <v>103985</v>
      </c>
      <c r="B4987" s="281" t="s">
        <v>6174</v>
      </c>
      <c r="C4987" s="281" t="s">
        <v>39</v>
      </c>
      <c r="D4987" s="282">
        <v>22.92</v>
      </c>
    </row>
    <row r="4988" spans="1:4" ht="15" x14ac:dyDescent="0.25">
      <c r="A4988" s="281">
        <v>103986</v>
      </c>
      <c r="B4988" s="281" t="s">
        <v>474</v>
      </c>
      <c r="C4988" s="281" t="s">
        <v>39</v>
      </c>
      <c r="D4988" s="282">
        <v>27.86</v>
      </c>
    </row>
    <row r="4989" spans="1:4" ht="15" x14ac:dyDescent="0.25">
      <c r="A4989" s="281">
        <v>103987</v>
      </c>
      <c r="B4989" s="281" t="s">
        <v>6175</v>
      </c>
      <c r="C4989" s="281" t="s">
        <v>39</v>
      </c>
      <c r="D4989" s="282">
        <v>24.51</v>
      </c>
    </row>
    <row r="4990" spans="1:4" ht="15" x14ac:dyDescent="0.25">
      <c r="A4990" s="281">
        <v>103988</v>
      </c>
      <c r="B4990" s="281" t="s">
        <v>6176</v>
      </c>
      <c r="C4990" s="281" t="s">
        <v>39</v>
      </c>
      <c r="D4990" s="282">
        <v>13.12</v>
      </c>
    </row>
    <row r="4991" spans="1:4" ht="15" x14ac:dyDescent="0.25">
      <c r="A4991" s="281">
        <v>103990</v>
      </c>
      <c r="B4991" s="281" t="s">
        <v>6177</v>
      </c>
      <c r="C4991" s="281" t="s">
        <v>39</v>
      </c>
      <c r="D4991" s="282">
        <v>32.33</v>
      </c>
    </row>
    <row r="4992" spans="1:4" ht="15" x14ac:dyDescent="0.25">
      <c r="A4992" s="281">
        <v>103991</v>
      </c>
      <c r="B4992" s="281" t="s">
        <v>6178</v>
      </c>
      <c r="C4992" s="281" t="s">
        <v>39</v>
      </c>
      <c r="D4992" s="282">
        <v>17.75</v>
      </c>
    </row>
    <row r="4993" spans="1:4" ht="15" x14ac:dyDescent="0.25">
      <c r="A4993" s="281">
        <v>103992</v>
      </c>
      <c r="B4993" s="281" t="s">
        <v>6179</v>
      </c>
      <c r="C4993" s="281" t="s">
        <v>39</v>
      </c>
      <c r="D4993" s="282">
        <v>11.87</v>
      </c>
    </row>
    <row r="4994" spans="1:4" ht="15" x14ac:dyDescent="0.25">
      <c r="A4994" s="281">
        <v>103993</v>
      </c>
      <c r="B4994" s="281" t="s">
        <v>6180</v>
      </c>
      <c r="C4994" s="281" t="s">
        <v>39</v>
      </c>
      <c r="D4994" s="282">
        <v>10.45</v>
      </c>
    </row>
    <row r="4995" spans="1:4" ht="15" x14ac:dyDescent="0.25">
      <c r="A4995" s="281">
        <v>103994</v>
      </c>
      <c r="B4995" s="281" t="s">
        <v>6181</v>
      </c>
      <c r="C4995" s="281" t="s">
        <v>39</v>
      </c>
      <c r="D4995" s="282">
        <v>14.12</v>
      </c>
    </row>
    <row r="4996" spans="1:4" ht="15" x14ac:dyDescent="0.25">
      <c r="A4996" s="281">
        <v>103995</v>
      </c>
      <c r="B4996" s="281" t="s">
        <v>6182</v>
      </c>
      <c r="C4996" s="281" t="s">
        <v>39</v>
      </c>
      <c r="D4996" s="282">
        <v>15.51</v>
      </c>
    </row>
    <row r="4997" spans="1:4" ht="15" x14ac:dyDescent="0.25">
      <c r="A4997" s="281">
        <v>103996</v>
      </c>
      <c r="B4997" s="281" t="s">
        <v>6183</v>
      </c>
      <c r="C4997" s="281" t="s">
        <v>39</v>
      </c>
      <c r="D4997" s="282">
        <v>37.01</v>
      </c>
    </row>
    <row r="4998" spans="1:4" ht="15" x14ac:dyDescent="0.25">
      <c r="A4998" s="281">
        <v>103997</v>
      </c>
      <c r="B4998" s="281" t="s">
        <v>6184</v>
      </c>
      <c r="C4998" s="281" t="s">
        <v>39</v>
      </c>
      <c r="D4998" s="282">
        <v>36.19</v>
      </c>
    </row>
    <row r="4999" spans="1:4" ht="15" x14ac:dyDescent="0.25">
      <c r="A4999" s="281">
        <v>103998</v>
      </c>
      <c r="B4999" s="281" t="s">
        <v>6185</v>
      </c>
      <c r="C4999" s="281" t="s">
        <v>39</v>
      </c>
      <c r="D4999" s="282">
        <v>14.56</v>
      </c>
    </row>
    <row r="5000" spans="1:4" ht="15" x14ac:dyDescent="0.25">
      <c r="A5000" s="281">
        <v>103999</v>
      </c>
      <c r="B5000" s="281" t="s">
        <v>6186</v>
      </c>
      <c r="C5000" s="281" t="s">
        <v>39</v>
      </c>
      <c r="D5000" s="282">
        <v>12.8</v>
      </c>
    </row>
    <row r="5001" spans="1:4" ht="15" x14ac:dyDescent="0.25">
      <c r="A5001" s="281">
        <v>104000</v>
      </c>
      <c r="B5001" s="281" t="s">
        <v>6187</v>
      </c>
      <c r="C5001" s="281" t="s">
        <v>39</v>
      </c>
      <c r="D5001" s="282">
        <v>26.36</v>
      </c>
    </row>
    <row r="5002" spans="1:4" ht="15" x14ac:dyDescent="0.25">
      <c r="A5002" s="281">
        <v>104001</v>
      </c>
      <c r="B5002" s="281" t="s">
        <v>6188</v>
      </c>
      <c r="C5002" s="281" t="s">
        <v>39</v>
      </c>
      <c r="D5002" s="282">
        <v>14.09</v>
      </c>
    </row>
    <row r="5003" spans="1:4" ht="15" x14ac:dyDescent="0.25">
      <c r="A5003" s="281">
        <v>104002</v>
      </c>
      <c r="B5003" s="281" t="s">
        <v>910</v>
      </c>
      <c r="C5003" s="281" t="s">
        <v>39</v>
      </c>
      <c r="D5003" s="282">
        <v>17.22</v>
      </c>
    </row>
    <row r="5004" spans="1:4" ht="15" x14ac:dyDescent="0.25">
      <c r="A5004" s="281">
        <v>104003</v>
      </c>
      <c r="B5004" s="281" t="s">
        <v>680</v>
      </c>
      <c r="C5004" s="281" t="s">
        <v>39</v>
      </c>
      <c r="D5004" s="282">
        <v>14.81</v>
      </c>
    </row>
    <row r="5005" spans="1:4" ht="15" x14ac:dyDescent="0.25">
      <c r="A5005" s="281">
        <v>104004</v>
      </c>
      <c r="B5005" s="281" t="s">
        <v>6189</v>
      </c>
      <c r="C5005" s="281" t="s">
        <v>39</v>
      </c>
      <c r="D5005" s="282">
        <v>30.66</v>
      </c>
    </row>
    <row r="5006" spans="1:4" ht="15" x14ac:dyDescent="0.25">
      <c r="A5006" s="281">
        <v>104005</v>
      </c>
      <c r="B5006" s="281" t="s">
        <v>6190</v>
      </c>
      <c r="C5006" s="281" t="s">
        <v>39</v>
      </c>
      <c r="D5006" s="282">
        <v>36.08</v>
      </c>
    </row>
    <row r="5007" spans="1:4" ht="15" x14ac:dyDescent="0.25">
      <c r="A5007" s="281">
        <v>104006</v>
      </c>
      <c r="B5007" s="281" t="s">
        <v>6191</v>
      </c>
      <c r="C5007" s="281" t="s">
        <v>39</v>
      </c>
      <c r="D5007" s="282">
        <v>25.55</v>
      </c>
    </row>
    <row r="5008" spans="1:4" ht="15" x14ac:dyDescent="0.25">
      <c r="A5008" s="281">
        <v>104007</v>
      </c>
      <c r="B5008" s="281" t="s">
        <v>6192</v>
      </c>
      <c r="C5008" s="281" t="s">
        <v>39</v>
      </c>
      <c r="D5008" s="282">
        <v>22.37</v>
      </c>
    </row>
    <row r="5009" spans="1:4" ht="15" x14ac:dyDescent="0.25">
      <c r="A5009" s="281">
        <v>104008</v>
      </c>
      <c r="B5009" s="281" t="s">
        <v>476</v>
      </c>
      <c r="C5009" s="281" t="s">
        <v>39</v>
      </c>
      <c r="D5009" s="282">
        <v>31.69</v>
      </c>
    </row>
    <row r="5010" spans="1:4" ht="15" x14ac:dyDescent="0.25">
      <c r="A5010" s="281">
        <v>104009</v>
      </c>
      <c r="B5010" s="281" t="s">
        <v>6193</v>
      </c>
      <c r="C5010" s="281" t="s">
        <v>39</v>
      </c>
      <c r="D5010" s="282">
        <v>13.74</v>
      </c>
    </row>
    <row r="5011" spans="1:4" ht="15" x14ac:dyDescent="0.25">
      <c r="A5011" s="281">
        <v>104011</v>
      </c>
      <c r="B5011" s="281" t="s">
        <v>6194</v>
      </c>
      <c r="C5011" s="281" t="s">
        <v>39</v>
      </c>
      <c r="D5011" s="282">
        <v>26.09</v>
      </c>
    </row>
    <row r="5012" spans="1:4" ht="15" x14ac:dyDescent="0.25">
      <c r="A5012" s="281">
        <v>104012</v>
      </c>
      <c r="B5012" s="281" t="s">
        <v>6195</v>
      </c>
      <c r="C5012" s="281" t="s">
        <v>39</v>
      </c>
      <c r="D5012" s="282">
        <v>24.15</v>
      </c>
    </row>
    <row r="5013" spans="1:4" ht="15" x14ac:dyDescent="0.25">
      <c r="A5013" s="281">
        <v>104014</v>
      </c>
      <c r="B5013" s="281" t="s">
        <v>116</v>
      </c>
      <c r="C5013" s="281" t="s">
        <v>39</v>
      </c>
      <c r="D5013" s="282">
        <v>11.14</v>
      </c>
    </row>
    <row r="5014" spans="1:4" ht="15" x14ac:dyDescent="0.25">
      <c r="A5014" s="281">
        <v>104015</v>
      </c>
      <c r="B5014" s="281" t="s">
        <v>6196</v>
      </c>
      <c r="C5014" s="281" t="s">
        <v>39</v>
      </c>
      <c r="D5014" s="282">
        <v>17.63</v>
      </c>
    </row>
    <row r="5015" spans="1:4" ht="15" x14ac:dyDescent="0.25">
      <c r="A5015" s="281">
        <v>104016</v>
      </c>
      <c r="B5015" s="281" t="s">
        <v>6197</v>
      </c>
      <c r="C5015" s="281" t="s">
        <v>39</v>
      </c>
      <c r="D5015" s="282">
        <v>23.34</v>
      </c>
    </row>
    <row r="5016" spans="1:4" ht="15" x14ac:dyDescent="0.25">
      <c r="A5016" s="281">
        <v>104017</v>
      </c>
      <c r="B5016" s="281" t="s">
        <v>6198</v>
      </c>
      <c r="C5016" s="281" t="s">
        <v>39</v>
      </c>
      <c r="D5016" s="282">
        <v>45.2</v>
      </c>
    </row>
    <row r="5017" spans="1:4" ht="15" x14ac:dyDescent="0.25">
      <c r="A5017" s="281">
        <v>104018</v>
      </c>
      <c r="B5017" s="281" t="s">
        <v>6199</v>
      </c>
      <c r="C5017" s="281" t="s">
        <v>39</v>
      </c>
      <c r="D5017" s="282">
        <v>22.04</v>
      </c>
    </row>
    <row r="5018" spans="1:4" ht="15" x14ac:dyDescent="0.25">
      <c r="A5018" s="281">
        <v>104019</v>
      </c>
      <c r="B5018" s="281" t="s">
        <v>6200</v>
      </c>
      <c r="C5018" s="281" t="s">
        <v>39</v>
      </c>
      <c r="D5018" s="282">
        <v>43.68</v>
      </c>
    </row>
    <row r="5019" spans="1:4" ht="15" x14ac:dyDescent="0.25">
      <c r="A5019" s="281">
        <v>104020</v>
      </c>
      <c r="B5019" s="281" t="s">
        <v>6201</v>
      </c>
      <c r="C5019" s="281" t="s">
        <v>39</v>
      </c>
      <c r="D5019" s="282">
        <v>53.14</v>
      </c>
    </row>
    <row r="5020" spans="1:4" ht="15" x14ac:dyDescent="0.25">
      <c r="A5020" s="281">
        <v>104022</v>
      </c>
      <c r="B5020" s="281" t="s">
        <v>6202</v>
      </c>
      <c r="C5020" s="281" t="s">
        <v>39</v>
      </c>
      <c r="D5020" s="282">
        <v>67.489999999999995</v>
      </c>
    </row>
    <row r="5021" spans="1:4" ht="15" x14ac:dyDescent="0.25">
      <c r="A5021" s="281">
        <v>104023</v>
      </c>
      <c r="B5021" s="281" t="s">
        <v>6203</v>
      </c>
      <c r="C5021" s="281" t="s">
        <v>39</v>
      </c>
      <c r="D5021" s="282">
        <v>40.43</v>
      </c>
    </row>
    <row r="5022" spans="1:4" ht="15" x14ac:dyDescent="0.25">
      <c r="A5022" s="281">
        <v>104024</v>
      </c>
      <c r="B5022" s="281" t="s">
        <v>6204</v>
      </c>
      <c r="C5022" s="281" t="s">
        <v>39</v>
      </c>
      <c r="D5022" s="282">
        <v>40.049999999999997</v>
      </c>
    </row>
    <row r="5023" spans="1:4" ht="15" x14ac:dyDescent="0.25">
      <c r="A5023" s="281">
        <v>104025</v>
      </c>
      <c r="B5023" s="281" t="s">
        <v>6205</v>
      </c>
      <c r="C5023" s="281" t="s">
        <v>39</v>
      </c>
      <c r="D5023" s="282">
        <v>27.86</v>
      </c>
    </row>
    <row r="5024" spans="1:4" ht="15" x14ac:dyDescent="0.25">
      <c r="A5024" s="281">
        <v>104026</v>
      </c>
      <c r="B5024" s="281" t="s">
        <v>6206</v>
      </c>
      <c r="C5024" s="281" t="s">
        <v>39</v>
      </c>
      <c r="D5024" s="282">
        <v>40.18</v>
      </c>
    </row>
    <row r="5025" spans="1:4" ht="15" x14ac:dyDescent="0.25">
      <c r="A5025" s="281">
        <v>104027</v>
      </c>
      <c r="B5025" s="281" t="s">
        <v>6207</v>
      </c>
      <c r="C5025" s="281" t="s">
        <v>39</v>
      </c>
      <c r="D5025" s="282">
        <v>60.26</v>
      </c>
    </row>
    <row r="5026" spans="1:4" ht="15" x14ac:dyDescent="0.25">
      <c r="A5026" s="281">
        <v>104028</v>
      </c>
      <c r="B5026" s="281" t="s">
        <v>6208</v>
      </c>
      <c r="C5026" s="281" t="s">
        <v>39</v>
      </c>
      <c r="D5026" s="282">
        <v>121.64</v>
      </c>
    </row>
    <row r="5027" spans="1:4" ht="15" x14ac:dyDescent="0.25">
      <c r="A5027" s="281">
        <v>104029</v>
      </c>
      <c r="B5027" s="281" t="s">
        <v>6209</v>
      </c>
      <c r="C5027" s="281" t="s">
        <v>39</v>
      </c>
      <c r="D5027" s="282">
        <v>63.89</v>
      </c>
    </row>
    <row r="5028" spans="1:4" ht="15" x14ac:dyDescent="0.25">
      <c r="A5028" s="281">
        <v>104030</v>
      </c>
      <c r="B5028" s="281" t="s">
        <v>6210</v>
      </c>
      <c r="C5028" s="281" t="s">
        <v>39</v>
      </c>
      <c r="D5028" s="282">
        <v>59.99</v>
      </c>
    </row>
    <row r="5029" spans="1:4" ht="15" x14ac:dyDescent="0.25">
      <c r="A5029" s="281">
        <v>104159</v>
      </c>
      <c r="B5029" s="281" t="s">
        <v>6211</v>
      </c>
      <c r="C5029" s="281" t="s">
        <v>39</v>
      </c>
      <c r="D5029" s="282">
        <v>34.5</v>
      </c>
    </row>
    <row r="5030" spans="1:4" ht="15" x14ac:dyDescent="0.25">
      <c r="A5030" s="281">
        <v>104167</v>
      </c>
      <c r="B5030" s="281" t="s">
        <v>6212</v>
      </c>
      <c r="C5030" s="281" t="s">
        <v>39</v>
      </c>
      <c r="D5030" s="282">
        <v>117.59</v>
      </c>
    </row>
    <row r="5031" spans="1:4" ht="15" x14ac:dyDescent="0.25">
      <c r="A5031" s="281">
        <v>104168</v>
      </c>
      <c r="B5031" s="281" t="s">
        <v>6213</v>
      </c>
      <c r="C5031" s="281" t="s">
        <v>39</v>
      </c>
      <c r="D5031" s="282">
        <v>114.43</v>
      </c>
    </row>
    <row r="5032" spans="1:4" ht="15" x14ac:dyDescent="0.25">
      <c r="A5032" s="281">
        <v>104169</v>
      </c>
      <c r="B5032" s="281" t="s">
        <v>6214</v>
      </c>
      <c r="C5032" s="281" t="s">
        <v>39</v>
      </c>
      <c r="D5032" s="282">
        <v>142.22999999999999</v>
      </c>
    </row>
    <row r="5033" spans="1:4" ht="15" x14ac:dyDescent="0.25">
      <c r="A5033" s="281">
        <v>104170</v>
      </c>
      <c r="B5033" s="281" t="s">
        <v>6215</v>
      </c>
      <c r="C5033" s="281" t="s">
        <v>39</v>
      </c>
      <c r="D5033" s="282">
        <v>66.790000000000006</v>
      </c>
    </row>
    <row r="5034" spans="1:4" ht="15" x14ac:dyDescent="0.25">
      <c r="A5034" s="281">
        <v>104171</v>
      </c>
      <c r="B5034" s="281" t="s">
        <v>6216</v>
      </c>
      <c r="C5034" s="281" t="s">
        <v>39</v>
      </c>
      <c r="D5034" s="282">
        <v>94.39</v>
      </c>
    </row>
    <row r="5035" spans="1:4" ht="15" x14ac:dyDescent="0.25">
      <c r="A5035" s="281">
        <v>104172</v>
      </c>
      <c r="B5035" s="281" t="s">
        <v>6217</v>
      </c>
      <c r="C5035" s="281" t="s">
        <v>39</v>
      </c>
      <c r="D5035" s="282">
        <v>266.01</v>
      </c>
    </row>
    <row r="5036" spans="1:4" ht="15" x14ac:dyDescent="0.25">
      <c r="A5036" s="281">
        <v>104173</v>
      </c>
      <c r="B5036" s="281" t="s">
        <v>6218</v>
      </c>
      <c r="C5036" s="281" t="s">
        <v>39</v>
      </c>
      <c r="D5036" s="282">
        <v>81.180000000000007</v>
      </c>
    </row>
    <row r="5037" spans="1:4" ht="15" x14ac:dyDescent="0.25">
      <c r="A5037" s="281">
        <v>104174</v>
      </c>
      <c r="B5037" s="281" t="s">
        <v>6219</v>
      </c>
      <c r="C5037" s="281" t="s">
        <v>39</v>
      </c>
      <c r="D5037" s="282">
        <v>182.42</v>
      </c>
    </row>
    <row r="5038" spans="1:4" ht="15" x14ac:dyDescent="0.25">
      <c r="A5038" s="281">
        <v>104175</v>
      </c>
      <c r="B5038" s="281" t="s">
        <v>6220</v>
      </c>
      <c r="C5038" s="281" t="s">
        <v>39</v>
      </c>
      <c r="D5038" s="282">
        <v>134.91</v>
      </c>
    </row>
    <row r="5039" spans="1:4" ht="15" x14ac:dyDescent="0.25">
      <c r="A5039" s="281">
        <v>104176</v>
      </c>
      <c r="B5039" s="281" t="s">
        <v>6221</v>
      </c>
      <c r="C5039" s="281" t="s">
        <v>39</v>
      </c>
      <c r="D5039" s="282">
        <v>241.51</v>
      </c>
    </row>
    <row r="5040" spans="1:4" ht="15" x14ac:dyDescent="0.25">
      <c r="A5040" s="281">
        <v>104177</v>
      </c>
      <c r="B5040" s="281" t="s">
        <v>6222</v>
      </c>
      <c r="C5040" s="281" t="s">
        <v>39</v>
      </c>
      <c r="D5040" s="282">
        <v>174.11</v>
      </c>
    </row>
    <row r="5041" spans="1:4" ht="15" x14ac:dyDescent="0.25">
      <c r="A5041" s="281">
        <v>104178</v>
      </c>
      <c r="B5041" s="281" t="s">
        <v>6223</v>
      </c>
      <c r="C5041" s="281" t="s">
        <v>39</v>
      </c>
      <c r="D5041" s="282">
        <v>21.09</v>
      </c>
    </row>
    <row r="5042" spans="1:4" ht="15" x14ac:dyDescent="0.25">
      <c r="A5042" s="281">
        <v>104179</v>
      </c>
      <c r="B5042" s="281" t="s">
        <v>6224</v>
      </c>
      <c r="C5042" s="281" t="s">
        <v>39</v>
      </c>
      <c r="D5042" s="282">
        <v>80.14</v>
      </c>
    </row>
    <row r="5043" spans="1:4" ht="15" x14ac:dyDescent="0.25">
      <c r="A5043" s="281">
        <v>104191</v>
      </c>
      <c r="B5043" s="281" t="s">
        <v>6225</v>
      </c>
      <c r="C5043" s="281" t="s">
        <v>39</v>
      </c>
      <c r="D5043" s="282">
        <v>11.52</v>
      </c>
    </row>
    <row r="5044" spans="1:4" ht="15" x14ac:dyDescent="0.25">
      <c r="A5044" s="281">
        <v>104192</v>
      </c>
      <c r="B5044" s="281" t="s">
        <v>6226</v>
      </c>
      <c r="C5044" s="281" t="s">
        <v>39</v>
      </c>
      <c r="D5044" s="282">
        <v>31.06</v>
      </c>
    </row>
    <row r="5045" spans="1:4" ht="15" x14ac:dyDescent="0.25">
      <c r="A5045" s="281">
        <v>104193</v>
      </c>
      <c r="B5045" s="281" t="s">
        <v>6227</v>
      </c>
      <c r="C5045" s="281" t="s">
        <v>39</v>
      </c>
      <c r="D5045" s="282">
        <v>169.57</v>
      </c>
    </row>
    <row r="5046" spans="1:4" ht="15" x14ac:dyDescent="0.25">
      <c r="A5046" s="281">
        <v>104196</v>
      </c>
      <c r="B5046" s="281" t="s">
        <v>6228</v>
      </c>
      <c r="C5046" s="281" t="s">
        <v>39</v>
      </c>
      <c r="D5046" s="282">
        <v>16.809999999999999</v>
      </c>
    </row>
    <row r="5047" spans="1:4" ht="15" x14ac:dyDescent="0.25">
      <c r="A5047" s="281">
        <v>104197</v>
      </c>
      <c r="B5047" s="281" t="s">
        <v>6229</v>
      </c>
      <c r="C5047" s="281" t="s">
        <v>39</v>
      </c>
      <c r="D5047" s="282">
        <v>32.19</v>
      </c>
    </row>
    <row r="5048" spans="1:4" ht="15" x14ac:dyDescent="0.25">
      <c r="A5048" s="281">
        <v>104198</v>
      </c>
      <c r="B5048" s="281" t="s">
        <v>6230</v>
      </c>
      <c r="C5048" s="281" t="s">
        <v>39</v>
      </c>
      <c r="D5048" s="282">
        <v>8.75</v>
      </c>
    </row>
    <row r="5049" spans="1:4" ht="15" x14ac:dyDescent="0.25">
      <c r="A5049" s="281">
        <v>104199</v>
      </c>
      <c r="B5049" s="281" t="s">
        <v>6231</v>
      </c>
      <c r="C5049" s="281" t="s">
        <v>39</v>
      </c>
      <c r="D5049" s="282">
        <v>8.52</v>
      </c>
    </row>
    <row r="5050" spans="1:4" ht="15" x14ac:dyDescent="0.25">
      <c r="A5050" s="281">
        <v>104200</v>
      </c>
      <c r="B5050" s="281" t="s">
        <v>6232</v>
      </c>
      <c r="C5050" s="281" t="s">
        <v>39</v>
      </c>
      <c r="D5050" s="282">
        <v>6.79</v>
      </c>
    </row>
    <row r="5051" spans="1:4" ht="15" x14ac:dyDescent="0.25">
      <c r="A5051" s="281">
        <v>104201</v>
      </c>
      <c r="B5051" s="281" t="s">
        <v>6233</v>
      </c>
      <c r="C5051" s="281" t="s">
        <v>39</v>
      </c>
      <c r="D5051" s="282">
        <v>20.86</v>
      </c>
    </row>
    <row r="5052" spans="1:4" ht="15" x14ac:dyDescent="0.25">
      <c r="A5052" s="281">
        <v>104202</v>
      </c>
      <c r="B5052" s="281" t="s">
        <v>6234</v>
      </c>
      <c r="C5052" s="281" t="s">
        <v>39</v>
      </c>
      <c r="D5052" s="282">
        <v>12.44</v>
      </c>
    </row>
    <row r="5053" spans="1:4" ht="15" x14ac:dyDescent="0.25">
      <c r="A5053" s="281">
        <v>104317</v>
      </c>
      <c r="B5053" s="281" t="s">
        <v>6235</v>
      </c>
      <c r="C5053" s="281" t="s">
        <v>39</v>
      </c>
      <c r="D5053" s="282">
        <v>7.57</v>
      </c>
    </row>
    <row r="5054" spans="1:4" ht="15" x14ac:dyDescent="0.25">
      <c r="A5054" s="281">
        <v>104318</v>
      </c>
      <c r="B5054" s="281" t="s">
        <v>6236</v>
      </c>
      <c r="C5054" s="281" t="s">
        <v>39</v>
      </c>
      <c r="D5054" s="282">
        <v>8.0500000000000007</v>
      </c>
    </row>
    <row r="5055" spans="1:4" ht="15" x14ac:dyDescent="0.25">
      <c r="A5055" s="281">
        <v>104319</v>
      </c>
      <c r="B5055" s="281" t="s">
        <v>6237</v>
      </c>
      <c r="C5055" s="281" t="s">
        <v>39</v>
      </c>
      <c r="D5055" s="282">
        <v>10.49</v>
      </c>
    </row>
    <row r="5056" spans="1:4" ht="15" x14ac:dyDescent="0.25">
      <c r="A5056" s="281">
        <v>104320</v>
      </c>
      <c r="B5056" s="281" t="s">
        <v>6238</v>
      </c>
      <c r="C5056" s="281" t="s">
        <v>39</v>
      </c>
      <c r="D5056" s="282">
        <v>12.02</v>
      </c>
    </row>
    <row r="5057" spans="1:4" ht="15" x14ac:dyDescent="0.25">
      <c r="A5057" s="281">
        <v>104321</v>
      </c>
      <c r="B5057" s="281" t="s">
        <v>6239</v>
      </c>
      <c r="C5057" s="281" t="s">
        <v>39</v>
      </c>
      <c r="D5057" s="282">
        <v>5.61</v>
      </c>
    </row>
    <row r="5058" spans="1:4" ht="15" x14ac:dyDescent="0.25">
      <c r="A5058" s="281">
        <v>104322</v>
      </c>
      <c r="B5058" s="281" t="s">
        <v>6240</v>
      </c>
      <c r="C5058" s="281" t="s">
        <v>39</v>
      </c>
      <c r="D5058" s="282">
        <v>7.73</v>
      </c>
    </row>
    <row r="5059" spans="1:4" ht="15" x14ac:dyDescent="0.25">
      <c r="A5059" s="281">
        <v>104323</v>
      </c>
      <c r="B5059" s="281" t="s">
        <v>6241</v>
      </c>
      <c r="C5059" s="281" t="s">
        <v>39</v>
      </c>
      <c r="D5059" s="282">
        <v>10.46</v>
      </c>
    </row>
    <row r="5060" spans="1:4" ht="15" x14ac:dyDescent="0.25">
      <c r="A5060" s="281">
        <v>104324</v>
      </c>
      <c r="B5060" s="281" t="s">
        <v>6242</v>
      </c>
      <c r="C5060" s="281" t="s">
        <v>39</v>
      </c>
      <c r="D5060" s="282">
        <v>14.69</v>
      </c>
    </row>
    <row r="5061" spans="1:4" ht="15" x14ac:dyDescent="0.25">
      <c r="A5061" s="281">
        <v>104341</v>
      </c>
      <c r="B5061" s="281" t="s">
        <v>6243</v>
      </c>
      <c r="C5061" s="281" t="s">
        <v>39</v>
      </c>
      <c r="D5061" s="282">
        <v>11.14</v>
      </c>
    </row>
    <row r="5062" spans="1:4" ht="15" x14ac:dyDescent="0.25">
      <c r="A5062" s="281">
        <v>104343</v>
      </c>
      <c r="B5062" s="281" t="s">
        <v>6244</v>
      </c>
      <c r="C5062" s="281" t="s">
        <v>39</v>
      </c>
      <c r="D5062" s="282">
        <v>34.130000000000003</v>
      </c>
    </row>
    <row r="5063" spans="1:4" ht="15" x14ac:dyDescent="0.25">
      <c r="A5063" s="281">
        <v>104344</v>
      </c>
      <c r="B5063" s="281" t="s">
        <v>6245</v>
      </c>
      <c r="C5063" s="281" t="s">
        <v>39</v>
      </c>
      <c r="D5063" s="282">
        <v>40.74</v>
      </c>
    </row>
    <row r="5064" spans="1:4" ht="15" x14ac:dyDescent="0.25">
      <c r="A5064" s="281">
        <v>104345</v>
      </c>
      <c r="B5064" s="281" t="s">
        <v>506</v>
      </c>
      <c r="C5064" s="281" t="s">
        <v>39</v>
      </c>
      <c r="D5064" s="282">
        <v>42.83</v>
      </c>
    </row>
    <row r="5065" spans="1:4" ht="15" x14ac:dyDescent="0.25">
      <c r="A5065" s="281">
        <v>104346</v>
      </c>
      <c r="B5065" s="281" t="s">
        <v>6246</v>
      </c>
      <c r="C5065" s="281" t="s">
        <v>39</v>
      </c>
      <c r="D5065" s="282">
        <v>44.96</v>
      </c>
    </row>
    <row r="5066" spans="1:4" ht="15" x14ac:dyDescent="0.25">
      <c r="A5066" s="281">
        <v>104347</v>
      </c>
      <c r="B5066" s="281" t="s">
        <v>6247</v>
      </c>
      <c r="C5066" s="281" t="s">
        <v>39</v>
      </c>
      <c r="D5066" s="282">
        <v>47.65</v>
      </c>
    </row>
    <row r="5067" spans="1:4" ht="15" x14ac:dyDescent="0.25">
      <c r="A5067" s="281">
        <v>104348</v>
      </c>
      <c r="B5067" s="281" t="s">
        <v>126</v>
      </c>
      <c r="C5067" s="281" t="s">
        <v>39</v>
      </c>
      <c r="D5067" s="282">
        <v>10.97</v>
      </c>
    </row>
    <row r="5068" spans="1:4" ht="15" x14ac:dyDescent="0.25">
      <c r="A5068" s="281">
        <v>104350</v>
      </c>
      <c r="B5068" s="281" t="s">
        <v>620</v>
      </c>
      <c r="C5068" s="281" t="s">
        <v>39</v>
      </c>
      <c r="D5068" s="282">
        <v>29.22</v>
      </c>
    </row>
    <row r="5069" spans="1:4" ht="15" x14ac:dyDescent="0.25">
      <c r="A5069" s="281">
        <v>104351</v>
      </c>
      <c r="B5069" s="281" t="s">
        <v>6248</v>
      </c>
      <c r="C5069" s="281" t="s">
        <v>39</v>
      </c>
      <c r="D5069" s="282">
        <v>22.81</v>
      </c>
    </row>
    <row r="5070" spans="1:4" ht="15" x14ac:dyDescent="0.25">
      <c r="A5070" s="281">
        <v>104352</v>
      </c>
      <c r="B5070" s="281" t="s">
        <v>6249</v>
      </c>
      <c r="C5070" s="281" t="s">
        <v>39</v>
      </c>
      <c r="D5070" s="282">
        <v>39.28</v>
      </c>
    </row>
    <row r="5071" spans="1:4" ht="15" x14ac:dyDescent="0.25">
      <c r="A5071" s="281">
        <v>104353</v>
      </c>
      <c r="B5071" s="281" t="s">
        <v>6250</v>
      </c>
      <c r="C5071" s="281" t="s">
        <v>39</v>
      </c>
      <c r="D5071" s="282">
        <v>41.37</v>
      </c>
    </row>
    <row r="5072" spans="1:4" ht="15" x14ac:dyDescent="0.25">
      <c r="A5072" s="281">
        <v>104354</v>
      </c>
      <c r="B5072" s="281" t="s">
        <v>6251</v>
      </c>
      <c r="C5072" s="281" t="s">
        <v>39</v>
      </c>
      <c r="D5072" s="282">
        <v>45.22</v>
      </c>
    </row>
    <row r="5073" spans="1:4" ht="15" x14ac:dyDescent="0.25">
      <c r="A5073" s="281">
        <v>104355</v>
      </c>
      <c r="B5073" s="281" t="s">
        <v>6252</v>
      </c>
      <c r="C5073" s="281" t="s">
        <v>39</v>
      </c>
      <c r="D5073" s="282">
        <v>47.91</v>
      </c>
    </row>
    <row r="5074" spans="1:4" ht="15" x14ac:dyDescent="0.25">
      <c r="A5074" s="281">
        <v>104356</v>
      </c>
      <c r="B5074" s="281" t="s">
        <v>6253</v>
      </c>
      <c r="C5074" s="281" t="s">
        <v>39</v>
      </c>
      <c r="D5074" s="282">
        <v>30.3</v>
      </c>
    </row>
    <row r="5075" spans="1:4" ht="15" x14ac:dyDescent="0.25">
      <c r="A5075" s="281">
        <v>104357</v>
      </c>
      <c r="B5075" s="281" t="s">
        <v>6254</v>
      </c>
      <c r="C5075" s="281" t="s">
        <v>39</v>
      </c>
      <c r="D5075" s="282">
        <v>19.11</v>
      </c>
    </row>
    <row r="5076" spans="1:4" ht="15" x14ac:dyDescent="0.25">
      <c r="A5076" s="281">
        <v>104576</v>
      </c>
      <c r="B5076" s="281" t="s">
        <v>6255</v>
      </c>
      <c r="C5076" s="281" t="s">
        <v>39</v>
      </c>
      <c r="D5076" s="282">
        <v>16.84</v>
      </c>
    </row>
    <row r="5077" spans="1:4" ht="15" x14ac:dyDescent="0.25">
      <c r="A5077" s="281">
        <v>104577</v>
      </c>
      <c r="B5077" s="281" t="s">
        <v>6256</v>
      </c>
      <c r="C5077" s="281" t="s">
        <v>39</v>
      </c>
      <c r="D5077" s="282">
        <v>22.35</v>
      </c>
    </row>
    <row r="5078" spans="1:4" ht="15" x14ac:dyDescent="0.25">
      <c r="A5078" s="281">
        <v>104578</v>
      </c>
      <c r="B5078" s="281" t="s">
        <v>6257</v>
      </c>
      <c r="C5078" s="281" t="s">
        <v>39</v>
      </c>
      <c r="D5078" s="282">
        <v>23.96</v>
      </c>
    </row>
    <row r="5079" spans="1:4" ht="15" x14ac:dyDescent="0.25">
      <c r="A5079" s="281">
        <v>104579</v>
      </c>
      <c r="B5079" s="281" t="s">
        <v>6258</v>
      </c>
      <c r="C5079" s="281" t="s">
        <v>39</v>
      </c>
      <c r="D5079" s="282">
        <v>31.32</v>
      </c>
    </row>
    <row r="5080" spans="1:4" ht="15" x14ac:dyDescent="0.25">
      <c r="A5080" s="281">
        <v>104581</v>
      </c>
      <c r="B5080" s="281" t="s">
        <v>6259</v>
      </c>
      <c r="C5080" s="281" t="s">
        <v>39</v>
      </c>
      <c r="D5080" s="282">
        <v>15.38</v>
      </c>
    </row>
    <row r="5081" spans="1:4" ht="15" x14ac:dyDescent="0.25">
      <c r="A5081" s="281">
        <v>104582</v>
      </c>
      <c r="B5081" s="281" t="s">
        <v>6260</v>
      </c>
      <c r="C5081" s="281" t="s">
        <v>39</v>
      </c>
      <c r="D5081" s="282">
        <v>19.53</v>
      </c>
    </row>
    <row r="5082" spans="1:4" ht="15" x14ac:dyDescent="0.25">
      <c r="A5082" s="281">
        <v>104583</v>
      </c>
      <c r="B5082" s="281" t="s">
        <v>6261</v>
      </c>
      <c r="C5082" s="281" t="s">
        <v>39</v>
      </c>
      <c r="D5082" s="282">
        <v>30.8</v>
      </c>
    </row>
    <row r="5083" spans="1:4" ht="15" x14ac:dyDescent="0.25">
      <c r="A5083" s="281">
        <v>104584</v>
      </c>
      <c r="B5083" s="281" t="s">
        <v>6262</v>
      </c>
      <c r="C5083" s="281" t="s">
        <v>39</v>
      </c>
      <c r="D5083" s="282">
        <v>36.979999999999997</v>
      </c>
    </row>
    <row r="5084" spans="1:4" ht="15" x14ac:dyDescent="0.25">
      <c r="A5084" s="281">
        <v>105146</v>
      </c>
      <c r="B5084" s="281" t="s">
        <v>6263</v>
      </c>
      <c r="C5084" s="281" t="s">
        <v>39</v>
      </c>
      <c r="D5084" s="282">
        <v>23.11</v>
      </c>
    </row>
    <row r="5085" spans="1:4" ht="15" x14ac:dyDescent="0.25">
      <c r="A5085" s="281">
        <v>105147</v>
      </c>
      <c r="B5085" s="281" t="s">
        <v>6264</v>
      </c>
      <c r="C5085" s="281" t="s">
        <v>39</v>
      </c>
      <c r="D5085" s="282">
        <v>16.3</v>
      </c>
    </row>
    <row r="5086" spans="1:4" ht="15" x14ac:dyDescent="0.25">
      <c r="A5086" s="281">
        <v>105148</v>
      </c>
      <c r="B5086" s="281" t="s">
        <v>6265</v>
      </c>
      <c r="C5086" s="281" t="s">
        <v>39</v>
      </c>
      <c r="D5086" s="282">
        <v>23.08</v>
      </c>
    </row>
    <row r="5087" spans="1:4" ht="15" x14ac:dyDescent="0.25">
      <c r="A5087" s="281">
        <v>105149</v>
      </c>
      <c r="B5087" s="281" t="s">
        <v>6266</v>
      </c>
      <c r="C5087" s="281" t="s">
        <v>39</v>
      </c>
      <c r="D5087" s="282">
        <v>8.24</v>
      </c>
    </row>
    <row r="5088" spans="1:4" ht="15" x14ac:dyDescent="0.25">
      <c r="A5088" s="281">
        <v>105150</v>
      </c>
      <c r="B5088" s="281" t="s">
        <v>6267</v>
      </c>
      <c r="C5088" s="281" t="s">
        <v>39</v>
      </c>
      <c r="D5088" s="282">
        <v>9.64</v>
      </c>
    </row>
    <row r="5089" spans="1:4" ht="15" x14ac:dyDescent="0.25">
      <c r="A5089" s="281">
        <v>105151</v>
      </c>
      <c r="B5089" s="281" t="s">
        <v>6268</v>
      </c>
      <c r="C5089" s="281" t="s">
        <v>39</v>
      </c>
      <c r="D5089" s="282">
        <v>23.29</v>
      </c>
    </row>
    <row r="5090" spans="1:4" ht="15" x14ac:dyDescent="0.25">
      <c r="A5090" s="281">
        <v>105152</v>
      </c>
      <c r="B5090" s="281" t="s">
        <v>6269</v>
      </c>
      <c r="C5090" s="281" t="s">
        <v>39</v>
      </c>
      <c r="D5090" s="282">
        <v>34.47</v>
      </c>
    </row>
    <row r="5091" spans="1:4" ht="15" x14ac:dyDescent="0.25">
      <c r="A5091" s="281">
        <v>105154</v>
      </c>
      <c r="B5091" s="281" t="s">
        <v>6270</v>
      </c>
      <c r="C5091" s="281" t="s">
        <v>39</v>
      </c>
      <c r="D5091" s="282">
        <v>6.53</v>
      </c>
    </row>
    <row r="5092" spans="1:4" ht="15" x14ac:dyDescent="0.25">
      <c r="A5092" s="281">
        <v>105155</v>
      </c>
      <c r="B5092" s="281" t="s">
        <v>6271</v>
      </c>
      <c r="C5092" s="281" t="s">
        <v>39</v>
      </c>
      <c r="D5092" s="282">
        <v>9.7200000000000006</v>
      </c>
    </row>
    <row r="5093" spans="1:4" ht="15" x14ac:dyDescent="0.25">
      <c r="A5093" s="281">
        <v>105156</v>
      </c>
      <c r="B5093" s="281" t="s">
        <v>6272</v>
      </c>
      <c r="C5093" s="281" t="s">
        <v>39</v>
      </c>
      <c r="D5093" s="282">
        <v>12.42</v>
      </c>
    </row>
    <row r="5094" spans="1:4" ht="15" x14ac:dyDescent="0.25">
      <c r="A5094" s="281">
        <v>105157</v>
      </c>
      <c r="B5094" s="281" t="s">
        <v>6273</v>
      </c>
      <c r="C5094" s="281" t="s">
        <v>39</v>
      </c>
      <c r="D5094" s="282">
        <v>19.010000000000002</v>
      </c>
    </row>
    <row r="5095" spans="1:4" ht="15" x14ac:dyDescent="0.25">
      <c r="A5095" s="281">
        <v>105158</v>
      </c>
      <c r="B5095" s="281" t="s">
        <v>6274</v>
      </c>
      <c r="C5095" s="281" t="s">
        <v>39</v>
      </c>
      <c r="D5095" s="282">
        <v>27.74</v>
      </c>
    </row>
    <row r="5096" spans="1:4" ht="15" x14ac:dyDescent="0.25">
      <c r="A5096" s="281">
        <v>105159</v>
      </c>
      <c r="B5096" s="281" t="s">
        <v>6275</v>
      </c>
      <c r="C5096" s="281" t="s">
        <v>39</v>
      </c>
      <c r="D5096" s="282">
        <v>48.87</v>
      </c>
    </row>
    <row r="5097" spans="1:4" ht="15" x14ac:dyDescent="0.25">
      <c r="A5097" s="281">
        <v>105160</v>
      </c>
      <c r="B5097" s="281" t="s">
        <v>6276</v>
      </c>
      <c r="C5097" s="281" t="s">
        <v>39</v>
      </c>
      <c r="D5097" s="282">
        <v>60.35</v>
      </c>
    </row>
    <row r="5098" spans="1:4" ht="15" x14ac:dyDescent="0.25">
      <c r="A5098" s="281">
        <v>105161</v>
      </c>
      <c r="B5098" s="281" t="s">
        <v>6277</v>
      </c>
      <c r="C5098" s="281" t="s">
        <v>39</v>
      </c>
      <c r="D5098" s="282">
        <v>96.6</v>
      </c>
    </row>
    <row r="5099" spans="1:4" ht="15" x14ac:dyDescent="0.25">
      <c r="A5099" s="281">
        <v>105162</v>
      </c>
      <c r="B5099" s="281" t="s">
        <v>6278</v>
      </c>
      <c r="C5099" s="281" t="s">
        <v>39</v>
      </c>
      <c r="D5099" s="282">
        <v>164.31</v>
      </c>
    </row>
    <row r="5100" spans="1:4" ht="15" x14ac:dyDescent="0.25">
      <c r="A5100" s="281">
        <v>105163</v>
      </c>
      <c r="B5100" s="281" t="s">
        <v>6279</v>
      </c>
      <c r="C5100" s="281" t="s">
        <v>39</v>
      </c>
      <c r="D5100" s="282">
        <v>14.9</v>
      </c>
    </row>
    <row r="5101" spans="1:4" ht="15" x14ac:dyDescent="0.25">
      <c r="A5101" s="281">
        <v>105164</v>
      </c>
      <c r="B5101" s="281" t="s">
        <v>6280</v>
      </c>
      <c r="C5101" s="281" t="s">
        <v>39</v>
      </c>
      <c r="D5101" s="282">
        <v>11.76</v>
      </c>
    </row>
    <row r="5102" spans="1:4" ht="15" x14ac:dyDescent="0.25">
      <c r="A5102" s="281">
        <v>105165</v>
      </c>
      <c r="B5102" s="281" t="s">
        <v>6281</v>
      </c>
      <c r="C5102" s="281" t="s">
        <v>39</v>
      </c>
      <c r="D5102" s="282">
        <v>12.06</v>
      </c>
    </row>
    <row r="5103" spans="1:4" ht="15" x14ac:dyDescent="0.25">
      <c r="A5103" s="281">
        <v>105166</v>
      </c>
      <c r="B5103" s="281" t="s">
        <v>6282</v>
      </c>
      <c r="C5103" s="281" t="s">
        <v>39</v>
      </c>
      <c r="D5103" s="282">
        <v>34.479999999999997</v>
      </c>
    </row>
    <row r="5104" spans="1:4" ht="15" x14ac:dyDescent="0.25">
      <c r="A5104" s="281">
        <v>105167</v>
      </c>
      <c r="B5104" s="281" t="s">
        <v>6283</v>
      </c>
      <c r="C5104" s="281" t="s">
        <v>39</v>
      </c>
      <c r="D5104" s="282">
        <v>223.9</v>
      </c>
    </row>
    <row r="5105" spans="1:4" ht="15" x14ac:dyDescent="0.25">
      <c r="A5105" s="281">
        <v>105169</v>
      </c>
      <c r="B5105" s="281" t="s">
        <v>6284</v>
      </c>
      <c r="C5105" s="281" t="s">
        <v>39</v>
      </c>
      <c r="D5105" s="282">
        <v>96.62</v>
      </c>
    </row>
    <row r="5106" spans="1:4" ht="15" x14ac:dyDescent="0.25">
      <c r="A5106" s="281">
        <v>105170</v>
      </c>
      <c r="B5106" s="281" t="s">
        <v>6285</v>
      </c>
      <c r="C5106" s="281" t="s">
        <v>39</v>
      </c>
      <c r="D5106" s="282">
        <v>5.68</v>
      </c>
    </row>
    <row r="5107" spans="1:4" ht="15" x14ac:dyDescent="0.25">
      <c r="A5107" s="281">
        <v>105172</v>
      </c>
      <c r="B5107" s="281" t="s">
        <v>6286</v>
      </c>
      <c r="C5107" s="281" t="s">
        <v>39</v>
      </c>
      <c r="D5107" s="282">
        <v>96.67</v>
      </c>
    </row>
    <row r="5108" spans="1:4" ht="15" x14ac:dyDescent="0.25">
      <c r="A5108" s="281">
        <v>105173</v>
      </c>
      <c r="B5108" s="281" t="s">
        <v>6287</v>
      </c>
      <c r="C5108" s="281" t="s">
        <v>39</v>
      </c>
      <c r="D5108" s="282">
        <v>97.45</v>
      </c>
    </row>
    <row r="5109" spans="1:4" ht="15" x14ac:dyDescent="0.25">
      <c r="A5109" s="281">
        <v>105174</v>
      </c>
      <c r="B5109" s="281" t="s">
        <v>6288</v>
      </c>
      <c r="C5109" s="281" t="s">
        <v>39</v>
      </c>
      <c r="D5109" s="282">
        <v>141.13</v>
      </c>
    </row>
    <row r="5110" spans="1:4" ht="15" x14ac:dyDescent="0.25">
      <c r="A5110" s="281">
        <v>105175</v>
      </c>
      <c r="B5110" s="281" t="s">
        <v>6289</v>
      </c>
      <c r="C5110" s="281" t="s">
        <v>39</v>
      </c>
      <c r="D5110" s="282">
        <v>139.49</v>
      </c>
    </row>
    <row r="5111" spans="1:4" ht="15" x14ac:dyDescent="0.25">
      <c r="A5111" s="281">
        <v>105176</v>
      </c>
      <c r="B5111" s="281" t="s">
        <v>6290</v>
      </c>
      <c r="C5111" s="281" t="s">
        <v>39</v>
      </c>
      <c r="D5111" s="282">
        <v>176.69</v>
      </c>
    </row>
    <row r="5112" spans="1:4" ht="15" x14ac:dyDescent="0.25">
      <c r="A5112" s="281">
        <v>105177</v>
      </c>
      <c r="B5112" s="281" t="s">
        <v>6291</v>
      </c>
      <c r="C5112" s="281" t="s">
        <v>39</v>
      </c>
      <c r="D5112" s="282">
        <v>157.30000000000001</v>
      </c>
    </row>
    <row r="5113" spans="1:4" ht="15" x14ac:dyDescent="0.25">
      <c r="A5113" s="281">
        <v>105178</v>
      </c>
      <c r="B5113" s="281" t="s">
        <v>6292</v>
      </c>
      <c r="C5113" s="281" t="s">
        <v>39</v>
      </c>
      <c r="D5113" s="282">
        <v>151.65</v>
      </c>
    </row>
    <row r="5114" spans="1:4" ht="15" x14ac:dyDescent="0.25">
      <c r="A5114" s="281">
        <v>105179</v>
      </c>
      <c r="B5114" s="281" t="s">
        <v>6293</v>
      </c>
      <c r="C5114" s="281" t="s">
        <v>39</v>
      </c>
      <c r="D5114" s="282">
        <v>9.43</v>
      </c>
    </row>
    <row r="5115" spans="1:4" ht="15" x14ac:dyDescent="0.25">
      <c r="A5115" s="281">
        <v>105180</v>
      </c>
      <c r="B5115" s="281" t="s">
        <v>6294</v>
      </c>
      <c r="C5115" s="281" t="s">
        <v>39</v>
      </c>
      <c r="D5115" s="282">
        <v>12.9</v>
      </c>
    </row>
    <row r="5116" spans="1:4" ht="15" x14ac:dyDescent="0.25">
      <c r="A5116" s="281">
        <v>105181</v>
      </c>
      <c r="B5116" s="281" t="s">
        <v>6295</v>
      </c>
      <c r="C5116" s="281" t="s">
        <v>39</v>
      </c>
      <c r="D5116" s="282">
        <v>17.420000000000002</v>
      </c>
    </row>
    <row r="5117" spans="1:4" ht="15" x14ac:dyDescent="0.25">
      <c r="A5117" s="281">
        <v>105182</v>
      </c>
      <c r="B5117" s="281" t="s">
        <v>6296</v>
      </c>
      <c r="C5117" s="281" t="s">
        <v>39</v>
      </c>
      <c r="D5117" s="282">
        <v>38.61</v>
      </c>
    </row>
    <row r="5118" spans="1:4" ht="15" x14ac:dyDescent="0.25">
      <c r="A5118" s="281">
        <v>105183</v>
      </c>
      <c r="B5118" s="281" t="s">
        <v>6297</v>
      </c>
      <c r="C5118" s="281" t="s">
        <v>39</v>
      </c>
      <c r="D5118" s="282">
        <v>79.31</v>
      </c>
    </row>
    <row r="5119" spans="1:4" ht="15" x14ac:dyDescent="0.25">
      <c r="A5119" s="281">
        <v>105184</v>
      </c>
      <c r="B5119" s="281" t="s">
        <v>6298</v>
      </c>
      <c r="C5119" s="281" t="s">
        <v>39</v>
      </c>
      <c r="D5119" s="282">
        <v>98.29</v>
      </c>
    </row>
    <row r="5120" spans="1:4" ht="15" x14ac:dyDescent="0.25">
      <c r="A5120" s="281">
        <v>105189</v>
      </c>
      <c r="B5120" s="281" t="s">
        <v>6299</v>
      </c>
      <c r="C5120" s="281" t="s">
        <v>39</v>
      </c>
      <c r="D5120" s="282">
        <v>20.85</v>
      </c>
    </row>
    <row r="5121" spans="1:4" ht="15" x14ac:dyDescent="0.25">
      <c r="A5121" s="281">
        <v>105190</v>
      </c>
      <c r="B5121" s="281" t="s">
        <v>6300</v>
      </c>
      <c r="C5121" s="281" t="s">
        <v>39</v>
      </c>
      <c r="D5121" s="282">
        <v>25.59</v>
      </c>
    </row>
    <row r="5122" spans="1:4" ht="15" x14ac:dyDescent="0.25">
      <c r="A5122" s="281">
        <v>105193</v>
      </c>
      <c r="B5122" s="281" t="s">
        <v>6301</v>
      </c>
      <c r="C5122" s="281" t="s">
        <v>39</v>
      </c>
      <c r="D5122" s="282">
        <v>166.01</v>
      </c>
    </row>
    <row r="5123" spans="1:4" ht="15" x14ac:dyDescent="0.25">
      <c r="A5123" s="281">
        <v>105194</v>
      </c>
      <c r="B5123" s="281" t="s">
        <v>6302</v>
      </c>
      <c r="C5123" s="281" t="s">
        <v>39</v>
      </c>
      <c r="D5123" s="282">
        <v>94.14</v>
      </c>
    </row>
    <row r="5124" spans="1:4" ht="15" x14ac:dyDescent="0.25">
      <c r="A5124" s="281">
        <v>105195</v>
      </c>
      <c r="B5124" s="281" t="s">
        <v>6303</v>
      </c>
      <c r="C5124" s="281" t="s">
        <v>39</v>
      </c>
      <c r="D5124" s="282">
        <v>240.95</v>
      </c>
    </row>
    <row r="5125" spans="1:4" ht="15" x14ac:dyDescent="0.25">
      <c r="A5125" s="281">
        <v>105196</v>
      </c>
      <c r="B5125" s="281" t="s">
        <v>6304</v>
      </c>
      <c r="C5125" s="281" t="s">
        <v>39</v>
      </c>
      <c r="D5125" s="282">
        <v>257.25</v>
      </c>
    </row>
    <row r="5126" spans="1:4" ht="15" x14ac:dyDescent="0.25">
      <c r="A5126" s="281">
        <v>105197</v>
      </c>
      <c r="B5126" s="281" t="s">
        <v>6305</v>
      </c>
      <c r="C5126" s="281" t="s">
        <v>39</v>
      </c>
      <c r="D5126" s="282">
        <v>177.21</v>
      </c>
    </row>
    <row r="5127" spans="1:4" ht="15" x14ac:dyDescent="0.25">
      <c r="A5127" s="281">
        <v>105198</v>
      </c>
      <c r="B5127" s="281" t="s">
        <v>6306</v>
      </c>
      <c r="C5127" s="281" t="s">
        <v>39</v>
      </c>
      <c r="D5127" s="282">
        <v>364.84</v>
      </c>
    </row>
    <row r="5128" spans="1:4" ht="15" x14ac:dyDescent="0.25">
      <c r="A5128" s="281">
        <v>105199</v>
      </c>
      <c r="B5128" s="281" t="s">
        <v>6307</v>
      </c>
      <c r="C5128" s="281" t="s">
        <v>39</v>
      </c>
      <c r="D5128" s="282">
        <v>233.82</v>
      </c>
    </row>
    <row r="5129" spans="1:4" ht="15" x14ac:dyDescent="0.25">
      <c r="A5129" s="281">
        <v>105200</v>
      </c>
      <c r="B5129" s="281" t="s">
        <v>6308</v>
      </c>
      <c r="C5129" s="281" t="s">
        <v>39</v>
      </c>
      <c r="D5129" s="282">
        <v>139.83000000000001</v>
      </c>
    </row>
    <row r="5130" spans="1:4" ht="15" x14ac:dyDescent="0.25">
      <c r="A5130" s="281">
        <v>105201</v>
      </c>
      <c r="B5130" s="281" t="s">
        <v>6309</v>
      </c>
      <c r="C5130" s="281" t="s">
        <v>39</v>
      </c>
      <c r="D5130" s="282">
        <v>319.93</v>
      </c>
    </row>
    <row r="5131" spans="1:4" ht="15" x14ac:dyDescent="0.25">
      <c r="A5131" s="281">
        <v>105202</v>
      </c>
      <c r="B5131" s="281" t="s">
        <v>6310</v>
      </c>
      <c r="C5131" s="281" t="s">
        <v>39</v>
      </c>
      <c r="D5131" s="282">
        <v>289.85000000000002</v>
      </c>
    </row>
    <row r="5132" spans="1:4" ht="15" x14ac:dyDescent="0.25">
      <c r="A5132" s="281">
        <v>105203</v>
      </c>
      <c r="B5132" s="281" t="s">
        <v>6311</v>
      </c>
      <c r="C5132" s="281" t="s">
        <v>39</v>
      </c>
      <c r="D5132" s="282">
        <v>176.43</v>
      </c>
    </row>
    <row r="5133" spans="1:4" ht="15" x14ac:dyDescent="0.25">
      <c r="A5133" s="281">
        <v>105204</v>
      </c>
      <c r="B5133" s="281" t="s">
        <v>6312</v>
      </c>
      <c r="C5133" s="281" t="s">
        <v>39</v>
      </c>
      <c r="D5133" s="282">
        <v>385.5</v>
      </c>
    </row>
    <row r="5134" spans="1:4" ht="15" x14ac:dyDescent="0.25">
      <c r="A5134" s="281">
        <v>105205</v>
      </c>
      <c r="B5134" s="281" t="s">
        <v>6313</v>
      </c>
      <c r="C5134" s="281" t="s">
        <v>39</v>
      </c>
      <c r="D5134" s="282">
        <v>267.74</v>
      </c>
    </row>
    <row r="5135" spans="1:4" ht="15" x14ac:dyDescent="0.25">
      <c r="A5135" s="281">
        <v>105206</v>
      </c>
      <c r="B5135" s="281" t="s">
        <v>6314</v>
      </c>
      <c r="C5135" s="281" t="s">
        <v>39</v>
      </c>
      <c r="D5135" s="282">
        <v>168.13</v>
      </c>
    </row>
    <row r="5136" spans="1:4" ht="15" x14ac:dyDescent="0.25">
      <c r="A5136" s="281">
        <v>105207</v>
      </c>
      <c r="B5136" s="281" t="s">
        <v>6315</v>
      </c>
      <c r="C5136" s="281" t="s">
        <v>39</v>
      </c>
      <c r="D5136" s="282">
        <v>374.44</v>
      </c>
    </row>
    <row r="5137" spans="1:4" ht="15" x14ac:dyDescent="0.25">
      <c r="A5137" s="281">
        <v>105208</v>
      </c>
      <c r="B5137" s="281" t="s">
        <v>6316</v>
      </c>
      <c r="C5137" s="281" t="s">
        <v>39</v>
      </c>
      <c r="D5137" s="282">
        <v>352.77</v>
      </c>
    </row>
    <row r="5138" spans="1:4" ht="15" x14ac:dyDescent="0.25">
      <c r="A5138" s="281">
        <v>105209</v>
      </c>
      <c r="B5138" s="281" t="s">
        <v>6317</v>
      </c>
      <c r="C5138" s="281" t="s">
        <v>39</v>
      </c>
      <c r="D5138" s="282">
        <v>171.61</v>
      </c>
    </row>
    <row r="5139" spans="1:4" ht="15" x14ac:dyDescent="0.25">
      <c r="A5139" s="281">
        <v>105210</v>
      </c>
      <c r="B5139" s="281" t="s">
        <v>6318</v>
      </c>
      <c r="C5139" s="281" t="s">
        <v>39</v>
      </c>
      <c r="D5139" s="282">
        <v>455.3</v>
      </c>
    </row>
    <row r="5140" spans="1:4" ht="15" x14ac:dyDescent="0.25">
      <c r="A5140" s="281">
        <v>105211</v>
      </c>
      <c r="B5140" s="281" t="s">
        <v>6319</v>
      </c>
      <c r="C5140" s="281" t="s">
        <v>39</v>
      </c>
      <c r="D5140" s="282">
        <v>269.22000000000003</v>
      </c>
    </row>
    <row r="5141" spans="1:4" ht="15" x14ac:dyDescent="0.25">
      <c r="A5141" s="281">
        <v>105212</v>
      </c>
      <c r="B5141" s="281" t="s">
        <v>6320</v>
      </c>
      <c r="C5141" s="281" t="s">
        <v>39</v>
      </c>
      <c r="D5141" s="282">
        <v>267.02</v>
      </c>
    </row>
    <row r="5142" spans="1:4" ht="15" x14ac:dyDescent="0.25">
      <c r="A5142" s="281">
        <v>105213</v>
      </c>
      <c r="B5142" s="281" t="s">
        <v>6321</v>
      </c>
      <c r="C5142" s="281" t="s">
        <v>39</v>
      </c>
      <c r="D5142" s="282">
        <v>184.92</v>
      </c>
    </row>
    <row r="5143" spans="1:4" ht="15" x14ac:dyDescent="0.25">
      <c r="A5143" s="281">
        <v>105214</v>
      </c>
      <c r="B5143" s="281" t="s">
        <v>6322</v>
      </c>
      <c r="C5143" s="281" t="s">
        <v>39</v>
      </c>
      <c r="D5143" s="282">
        <v>38.200000000000003</v>
      </c>
    </row>
    <row r="5144" spans="1:4" ht="15" x14ac:dyDescent="0.25">
      <c r="A5144" s="281">
        <v>105215</v>
      </c>
      <c r="B5144" s="281" t="s">
        <v>6323</v>
      </c>
      <c r="C5144" s="281" t="s">
        <v>39</v>
      </c>
      <c r="D5144" s="282">
        <v>8.74</v>
      </c>
    </row>
    <row r="5145" spans="1:4" ht="15" x14ac:dyDescent="0.25">
      <c r="A5145" s="281">
        <v>105216</v>
      </c>
      <c r="B5145" s="281" t="s">
        <v>6324</v>
      </c>
      <c r="C5145" s="281" t="s">
        <v>39</v>
      </c>
      <c r="D5145" s="282">
        <v>32.299999999999997</v>
      </c>
    </row>
    <row r="5146" spans="1:4" ht="15" x14ac:dyDescent="0.25">
      <c r="A5146" s="281">
        <v>105217</v>
      </c>
      <c r="B5146" s="281" t="s">
        <v>6325</v>
      </c>
      <c r="C5146" s="281" t="s">
        <v>39</v>
      </c>
      <c r="D5146" s="282">
        <v>36.409999999999997</v>
      </c>
    </row>
    <row r="5147" spans="1:4" ht="15" x14ac:dyDescent="0.25">
      <c r="A5147" s="281">
        <v>105218</v>
      </c>
      <c r="B5147" s="281" t="s">
        <v>6326</v>
      </c>
      <c r="C5147" s="281" t="s">
        <v>39</v>
      </c>
      <c r="D5147" s="282">
        <v>63.13</v>
      </c>
    </row>
    <row r="5148" spans="1:4" ht="15" x14ac:dyDescent="0.25">
      <c r="A5148" s="281">
        <v>105219</v>
      </c>
      <c r="B5148" s="281" t="s">
        <v>6327</v>
      </c>
      <c r="C5148" s="281" t="s">
        <v>39</v>
      </c>
      <c r="D5148" s="282">
        <v>10.86</v>
      </c>
    </row>
    <row r="5149" spans="1:4" ht="15" x14ac:dyDescent="0.25">
      <c r="A5149" s="281">
        <v>105220</v>
      </c>
      <c r="B5149" s="281" t="s">
        <v>6328</v>
      </c>
      <c r="C5149" s="281" t="s">
        <v>39</v>
      </c>
      <c r="D5149" s="282">
        <v>14.85</v>
      </c>
    </row>
    <row r="5150" spans="1:4" ht="15" x14ac:dyDescent="0.25">
      <c r="A5150" s="281">
        <v>105221</v>
      </c>
      <c r="B5150" s="281" t="s">
        <v>6329</v>
      </c>
      <c r="C5150" s="281" t="s">
        <v>39</v>
      </c>
      <c r="D5150" s="282">
        <v>22.79</v>
      </c>
    </row>
    <row r="5151" spans="1:4" ht="15" x14ac:dyDescent="0.25">
      <c r="A5151" s="281">
        <v>105222</v>
      </c>
      <c r="B5151" s="281" t="s">
        <v>6330</v>
      </c>
      <c r="C5151" s="281" t="s">
        <v>39</v>
      </c>
      <c r="D5151" s="282">
        <v>65.08</v>
      </c>
    </row>
    <row r="5152" spans="1:4" ht="15" x14ac:dyDescent="0.25">
      <c r="A5152" s="281">
        <v>105223</v>
      </c>
      <c r="B5152" s="281" t="s">
        <v>6331</v>
      </c>
      <c r="C5152" s="281" t="s">
        <v>39</v>
      </c>
      <c r="D5152" s="282">
        <v>148.83000000000001</v>
      </c>
    </row>
    <row r="5153" spans="1:4" ht="15" x14ac:dyDescent="0.25">
      <c r="A5153" s="281">
        <v>105224</v>
      </c>
      <c r="B5153" s="281" t="s">
        <v>6332</v>
      </c>
      <c r="C5153" s="281" t="s">
        <v>39</v>
      </c>
      <c r="D5153" s="282">
        <v>216.55</v>
      </c>
    </row>
    <row r="5154" spans="1:4" ht="15" x14ac:dyDescent="0.25">
      <c r="A5154" s="281">
        <v>105225</v>
      </c>
      <c r="B5154" s="281" t="s">
        <v>6333</v>
      </c>
      <c r="C5154" s="281" t="s">
        <v>39</v>
      </c>
      <c r="D5154" s="282">
        <v>16.12</v>
      </c>
    </row>
    <row r="5155" spans="1:4" ht="15" x14ac:dyDescent="0.25">
      <c r="A5155" s="281">
        <v>105226</v>
      </c>
      <c r="B5155" s="281" t="s">
        <v>6334</v>
      </c>
      <c r="C5155" s="281" t="s">
        <v>39</v>
      </c>
      <c r="D5155" s="282">
        <v>37.18</v>
      </c>
    </row>
    <row r="5156" spans="1:4" ht="15" x14ac:dyDescent="0.25">
      <c r="A5156" s="281">
        <v>105227</v>
      </c>
      <c r="B5156" s="281" t="s">
        <v>6335</v>
      </c>
      <c r="C5156" s="281" t="s">
        <v>39</v>
      </c>
      <c r="D5156" s="282">
        <v>53.18</v>
      </c>
    </row>
    <row r="5157" spans="1:4" ht="15" x14ac:dyDescent="0.25">
      <c r="A5157" s="281">
        <v>105228</v>
      </c>
      <c r="B5157" s="281" t="s">
        <v>6336</v>
      </c>
      <c r="C5157" s="281" t="s">
        <v>39</v>
      </c>
      <c r="D5157" s="282">
        <v>11.16</v>
      </c>
    </row>
    <row r="5158" spans="1:4" ht="15" x14ac:dyDescent="0.25">
      <c r="A5158" s="281">
        <v>105229</v>
      </c>
      <c r="B5158" s="281" t="s">
        <v>6337</v>
      </c>
      <c r="C5158" s="281" t="s">
        <v>39</v>
      </c>
      <c r="D5158" s="282">
        <v>28.36</v>
      </c>
    </row>
    <row r="5159" spans="1:4" ht="15" x14ac:dyDescent="0.25">
      <c r="A5159" s="281">
        <v>105230</v>
      </c>
      <c r="B5159" s="281" t="s">
        <v>6338</v>
      </c>
      <c r="C5159" s="281" t="s">
        <v>39</v>
      </c>
      <c r="D5159" s="282">
        <v>8.32</v>
      </c>
    </row>
    <row r="5160" spans="1:4" ht="15" x14ac:dyDescent="0.25">
      <c r="A5160" s="281">
        <v>105231</v>
      </c>
      <c r="B5160" s="281" t="s">
        <v>6339</v>
      </c>
      <c r="C5160" s="281" t="s">
        <v>39</v>
      </c>
      <c r="D5160" s="282">
        <v>9.73</v>
      </c>
    </row>
    <row r="5161" spans="1:4" ht="15" x14ac:dyDescent="0.25">
      <c r="A5161" s="281">
        <v>105232</v>
      </c>
      <c r="B5161" s="281" t="s">
        <v>6340</v>
      </c>
      <c r="C5161" s="281" t="s">
        <v>39</v>
      </c>
      <c r="D5161" s="282">
        <v>18.079999999999998</v>
      </c>
    </row>
    <row r="5162" spans="1:4" ht="15" x14ac:dyDescent="0.25">
      <c r="A5162" s="281">
        <v>105233</v>
      </c>
      <c r="B5162" s="281" t="s">
        <v>6341</v>
      </c>
      <c r="C5162" s="281" t="s">
        <v>39</v>
      </c>
      <c r="D5162" s="282">
        <v>7.63</v>
      </c>
    </row>
    <row r="5163" spans="1:4" ht="15" x14ac:dyDescent="0.25">
      <c r="A5163" s="281">
        <v>105234</v>
      </c>
      <c r="B5163" s="281" t="s">
        <v>6342</v>
      </c>
      <c r="C5163" s="281" t="s">
        <v>39</v>
      </c>
      <c r="D5163" s="282">
        <v>9.34</v>
      </c>
    </row>
    <row r="5164" spans="1:4" ht="15" x14ac:dyDescent="0.25">
      <c r="A5164" s="281">
        <v>97895</v>
      </c>
      <c r="B5164" s="281" t="s">
        <v>6343</v>
      </c>
      <c r="C5164" s="281" t="s">
        <v>39</v>
      </c>
      <c r="D5164" s="282">
        <v>180.79</v>
      </c>
    </row>
    <row r="5165" spans="1:4" ht="15" x14ac:dyDescent="0.25">
      <c r="A5165" s="281">
        <v>97896</v>
      </c>
      <c r="B5165" s="281" t="s">
        <v>6344</v>
      </c>
      <c r="C5165" s="281" t="s">
        <v>39</v>
      </c>
      <c r="D5165" s="282">
        <v>335.39</v>
      </c>
    </row>
    <row r="5166" spans="1:4" ht="15" x14ac:dyDescent="0.25">
      <c r="A5166" s="281">
        <v>97897</v>
      </c>
      <c r="B5166" s="281" t="s">
        <v>6345</v>
      </c>
      <c r="C5166" s="281" t="s">
        <v>39</v>
      </c>
      <c r="D5166" s="282">
        <v>435.25</v>
      </c>
    </row>
    <row r="5167" spans="1:4" ht="15" x14ac:dyDescent="0.25">
      <c r="A5167" s="281">
        <v>97898</v>
      </c>
      <c r="B5167" s="281" t="s">
        <v>6346</v>
      </c>
      <c r="C5167" s="281" t="s">
        <v>39</v>
      </c>
      <c r="D5167" s="282">
        <v>842.92</v>
      </c>
    </row>
    <row r="5168" spans="1:4" ht="15" x14ac:dyDescent="0.25">
      <c r="A5168" s="281">
        <v>97900</v>
      </c>
      <c r="B5168" s="281" t="s">
        <v>6347</v>
      </c>
      <c r="C5168" s="281" t="s">
        <v>39</v>
      </c>
      <c r="D5168" s="282">
        <v>191.7</v>
      </c>
    </row>
    <row r="5169" spans="1:4" ht="15" x14ac:dyDescent="0.25">
      <c r="A5169" s="281">
        <v>97901</v>
      </c>
      <c r="B5169" s="281" t="s">
        <v>6348</v>
      </c>
      <c r="C5169" s="281" t="s">
        <v>39</v>
      </c>
      <c r="D5169" s="282">
        <v>301.3</v>
      </c>
    </row>
    <row r="5170" spans="1:4" ht="15" x14ac:dyDescent="0.25">
      <c r="A5170" s="281">
        <v>97902</v>
      </c>
      <c r="B5170" s="281" t="s">
        <v>6349</v>
      </c>
      <c r="C5170" s="281" t="s">
        <v>39</v>
      </c>
      <c r="D5170" s="282">
        <v>583.61</v>
      </c>
    </row>
    <row r="5171" spans="1:4" ht="15" x14ac:dyDescent="0.25">
      <c r="A5171" s="281">
        <v>97903</v>
      </c>
      <c r="B5171" s="281" t="s">
        <v>6350</v>
      </c>
      <c r="C5171" s="281" t="s">
        <v>39</v>
      </c>
      <c r="D5171" s="282">
        <v>809.39</v>
      </c>
    </row>
    <row r="5172" spans="1:4" ht="15" x14ac:dyDescent="0.25">
      <c r="A5172" s="281">
        <v>97904</v>
      </c>
      <c r="B5172" s="281" t="s">
        <v>6351</v>
      </c>
      <c r="C5172" s="281" t="s">
        <v>39</v>
      </c>
      <c r="D5172" s="282">
        <v>942.15</v>
      </c>
    </row>
    <row r="5173" spans="1:4" ht="15" x14ac:dyDescent="0.25">
      <c r="A5173" s="281">
        <v>97905</v>
      </c>
      <c r="B5173" s="281" t="s">
        <v>6352</v>
      </c>
      <c r="C5173" s="281" t="s">
        <v>39</v>
      </c>
      <c r="D5173" s="282">
        <v>244.48</v>
      </c>
    </row>
    <row r="5174" spans="1:4" ht="15" x14ac:dyDescent="0.25">
      <c r="A5174" s="281">
        <v>97906</v>
      </c>
      <c r="B5174" s="281" t="s">
        <v>6353</v>
      </c>
      <c r="C5174" s="281" t="s">
        <v>39</v>
      </c>
      <c r="D5174" s="282">
        <v>451.87</v>
      </c>
    </row>
    <row r="5175" spans="1:4" ht="15" x14ac:dyDescent="0.25">
      <c r="A5175" s="281">
        <v>97907</v>
      </c>
      <c r="B5175" s="281" t="s">
        <v>6354</v>
      </c>
      <c r="C5175" s="281" t="s">
        <v>39</v>
      </c>
      <c r="D5175" s="282">
        <v>641.26</v>
      </c>
    </row>
    <row r="5176" spans="1:4" ht="15" x14ac:dyDescent="0.25">
      <c r="A5176" s="281">
        <v>97908</v>
      </c>
      <c r="B5176" s="281" t="s">
        <v>6355</v>
      </c>
      <c r="C5176" s="281" t="s">
        <v>39</v>
      </c>
      <c r="D5176" s="282">
        <v>743.22</v>
      </c>
    </row>
    <row r="5177" spans="1:4" ht="15" x14ac:dyDescent="0.25">
      <c r="A5177" s="281">
        <v>98102</v>
      </c>
      <c r="B5177" s="281" t="s">
        <v>6356</v>
      </c>
      <c r="C5177" s="281" t="s">
        <v>39</v>
      </c>
      <c r="D5177" s="282">
        <v>171.95</v>
      </c>
    </row>
    <row r="5178" spans="1:4" ht="15" x14ac:dyDescent="0.25">
      <c r="A5178" s="281">
        <v>98104</v>
      </c>
      <c r="B5178" s="281" t="s">
        <v>6357</v>
      </c>
      <c r="C5178" s="281" t="s">
        <v>39</v>
      </c>
      <c r="D5178" s="282">
        <v>382.62</v>
      </c>
    </row>
    <row r="5179" spans="1:4" ht="15" x14ac:dyDescent="0.25">
      <c r="A5179" s="281">
        <v>98105</v>
      </c>
      <c r="B5179" s="281" t="s">
        <v>6358</v>
      </c>
      <c r="C5179" s="281" t="s">
        <v>39</v>
      </c>
      <c r="D5179" s="282">
        <v>665.45</v>
      </c>
    </row>
    <row r="5180" spans="1:4" ht="15" x14ac:dyDescent="0.25">
      <c r="A5180" s="281">
        <v>98106</v>
      </c>
      <c r="B5180" s="281" t="s">
        <v>6359</v>
      </c>
      <c r="C5180" s="281" t="s">
        <v>39</v>
      </c>
      <c r="D5180" s="283">
        <v>1098.42</v>
      </c>
    </row>
    <row r="5181" spans="1:4" ht="15" x14ac:dyDescent="0.25">
      <c r="A5181" s="281">
        <v>98107</v>
      </c>
      <c r="B5181" s="281" t="s">
        <v>6360</v>
      </c>
      <c r="C5181" s="281" t="s">
        <v>39</v>
      </c>
      <c r="D5181" s="282">
        <v>280.58999999999997</v>
      </c>
    </row>
    <row r="5182" spans="1:4" ht="15" x14ac:dyDescent="0.25">
      <c r="A5182" s="281">
        <v>98108</v>
      </c>
      <c r="B5182" s="281" t="s">
        <v>6361</v>
      </c>
      <c r="C5182" s="281" t="s">
        <v>39</v>
      </c>
      <c r="D5182" s="282">
        <v>500.74</v>
      </c>
    </row>
    <row r="5183" spans="1:4" ht="15" x14ac:dyDescent="0.25">
      <c r="A5183" s="281">
        <v>99250</v>
      </c>
      <c r="B5183" s="281" t="s">
        <v>6362</v>
      </c>
      <c r="C5183" s="281" t="s">
        <v>39</v>
      </c>
      <c r="D5183" s="282">
        <v>186.95</v>
      </c>
    </row>
    <row r="5184" spans="1:4" ht="15" x14ac:dyDescent="0.25">
      <c r="A5184" s="281">
        <v>99251</v>
      </c>
      <c r="B5184" s="281" t="s">
        <v>6363</v>
      </c>
      <c r="C5184" s="281" t="s">
        <v>39</v>
      </c>
      <c r="D5184" s="282">
        <v>293.14</v>
      </c>
    </row>
    <row r="5185" spans="1:4" ht="15" x14ac:dyDescent="0.25">
      <c r="A5185" s="281">
        <v>99253</v>
      </c>
      <c r="B5185" s="281" t="s">
        <v>6364</v>
      </c>
      <c r="C5185" s="281" t="s">
        <v>39</v>
      </c>
      <c r="D5185" s="282">
        <v>565.29</v>
      </c>
    </row>
    <row r="5186" spans="1:4" ht="15" x14ac:dyDescent="0.25">
      <c r="A5186" s="281">
        <v>99255</v>
      </c>
      <c r="B5186" s="281" t="s">
        <v>6365</v>
      </c>
      <c r="C5186" s="281" t="s">
        <v>39</v>
      </c>
      <c r="D5186" s="282">
        <v>784.27</v>
      </c>
    </row>
    <row r="5187" spans="1:4" ht="15" x14ac:dyDescent="0.25">
      <c r="A5187" s="281">
        <v>99257</v>
      </c>
      <c r="B5187" s="281" t="s">
        <v>6366</v>
      </c>
      <c r="C5187" s="281" t="s">
        <v>39</v>
      </c>
      <c r="D5187" s="282">
        <v>909.66</v>
      </c>
    </row>
    <row r="5188" spans="1:4" ht="15" x14ac:dyDescent="0.25">
      <c r="A5188" s="281">
        <v>99258</v>
      </c>
      <c r="B5188" s="281" t="s">
        <v>6367</v>
      </c>
      <c r="C5188" s="281" t="s">
        <v>39</v>
      </c>
      <c r="D5188" s="282">
        <v>239.3</v>
      </c>
    </row>
    <row r="5189" spans="1:4" ht="15" x14ac:dyDescent="0.25">
      <c r="A5189" s="281">
        <v>99260</v>
      </c>
      <c r="B5189" s="281" t="s">
        <v>6368</v>
      </c>
      <c r="C5189" s="281" t="s">
        <v>39</v>
      </c>
      <c r="D5189" s="282">
        <v>440.33</v>
      </c>
    </row>
    <row r="5190" spans="1:4" ht="15" x14ac:dyDescent="0.25">
      <c r="A5190" s="281">
        <v>99262</v>
      </c>
      <c r="B5190" s="281" t="s">
        <v>6369</v>
      </c>
      <c r="C5190" s="281" t="s">
        <v>39</v>
      </c>
      <c r="D5190" s="282">
        <v>624.79999999999995</v>
      </c>
    </row>
    <row r="5191" spans="1:4" ht="15" x14ac:dyDescent="0.25">
      <c r="A5191" s="281">
        <v>99264</v>
      </c>
      <c r="B5191" s="281" t="s">
        <v>6370</v>
      </c>
      <c r="C5191" s="281" t="s">
        <v>39</v>
      </c>
      <c r="D5191" s="282">
        <v>720.97</v>
      </c>
    </row>
    <row r="5192" spans="1:4" ht="15" x14ac:dyDescent="0.25">
      <c r="A5192" s="281">
        <v>102587</v>
      </c>
      <c r="B5192" s="281" t="s">
        <v>6371</v>
      </c>
      <c r="C5192" s="281" t="s">
        <v>39</v>
      </c>
      <c r="D5192" s="282">
        <v>4.22</v>
      </c>
    </row>
    <row r="5193" spans="1:4" ht="15" x14ac:dyDescent="0.25">
      <c r="A5193" s="281">
        <v>102588</v>
      </c>
      <c r="B5193" s="281" t="s">
        <v>6372</v>
      </c>
      <c r="C5193" s="281" t="s">
        <v>39</v>
      </c>
      <c r="D5193" s="282">
        <v>6.12</v>
      </c>
    </row>
    <row r="5194" spans="1:4" ht="15" x14ac:dyDescent="0.25">
      <c r="A5194" s="281">
        <v>102589</v>
      </c>
      <c r="B5194" s="281" t="s">
        <v>6373</v>
      </c>
      <c r="C5194" s="281" t="s">
        <v>39</v>
      </c>
      <c r="D5194" s="282">
        <v>4.7</v>
      </c>
    </row>
    <row r="5195" spans="1:4" ht="15" x14ac:dyDescent="0.25">
      <c r="A5195" s="281">
        <v>102590</v>
      </c>
      <c r="B5195" s="281" t="s">
        <v>6374</v>
      </c>
      <c r="C5195" s="281" t="s">
        <v>39</v>
      </c>
      <c r="D5195" s="282">
        <v>6.59</v>
      </c>
    </row>
    <row r="5196" spans="1:4" ht="15" x14ac:dyDescent="0.25">
      <c r="A5196" s="281">
        <v>102591</v>
      </c>
      <c r="B5196" s="281" t="s">
        <v>6375</v>
      </c>
      <c r="C5196" s="281" t="s">
        <v>39</v>
      </c>
      <c r="D5196" s="282">
        <v>5.18</v>
      </c>
    </row>
    <row r="5197" spans="1:4" ht="15" x14ac:dyDescent="0.25">
      <c r="A5197" s="281">
        <v>102592</v>
      </c>
      <c r="B5197" s="281" t="s">
        <v>6376</v>
      </c>
      <c r="C5197" s="281" t="s">
        <v>39</v>
      </c>
      <c r="D5197" s="282">
        <v>7.07</v>
      </c>
    </row>
    <row r="5198" spans="1:4" ht="15" x14ac:dyDescent="0.25">
      <c r="A5198" s="281">
        <v>102593</v>
      </c>
      <c r="B5198" s="281" t="s">
        <v>6377</v>
      </c>
      <c r="C5198" s="281" t="s">
        <v>39</v>
      </c>
      <c r="D5198" s="282">
        <v>5.84</v>
      </c>
    </row>
    <row r="5199" spans="1:4" ht="15" x14ac:dyDescent="0.25">
      <c r="A5199" s="281">
        <v>102594</v>
      </c>
      <c r="B5199" s="281" t="s">
        <v>6378</v>
      </c>
      <c r="C5199" s="281" t="s">
        <v>39</v>
      </c>
      <c r="D5199" s="282">
        <v>7.73</v>
      </c>
    </row>
    <row r="5200" spans="1:4" ht="15" x14ac:dyDescent="0.25">
      <c r="A5200" s="281">
        <v>102595</v>
      </c>
      <c r="B5200" s="281" t="s">
        <v>6379</v>
      </c>
      <c r="C5200" s="281" t="s">
        <v>39</v>
      </c>
      <c r="D5200" s="282">
        <v>6.61</v>
      </c>
    </row>
    <row r="5201" spans="1:4" ht="15" x14ac:dyDescent="0.25">
      <c r="A5201" s="281">
        <v>102596</v>
      </c>
      <c r="B5201" s="281" t="s">
        <v>6380</v>
      </c>
      <c r="C5201" s="281" t="s">
        <v>39</v>
      </c>
      <c r="D5201" s="282">
        <v>8.5</v>
      </c>
    </row>
    <row r="5202" spans="1:4" ht="15" x14ac:dyDescent="0.25">
      <c r="A5202" s="281">
        <v>102597</v>
      </c>
      <c r="B5202" s="281" t="s">
        <v>6381</v>
      </c>
      <c r="C5202" s="281" t="s">
        <v>39</v>
      </c>
      <c r="D5202" s="282">
        <v>7.56</v>
      </c>
    </row>
    <row r="5203" spans="1:4" ht="15" x14ac:dyDescent="0.25">
      <c r="A5203" s="281">
        <v>102598</v>
      </c>
      <c r="B5203" s="281" t="s">
        <v>6382</v>
      </c>
      <c r="C5203" s="281" t="s">
        <v>39</v>
      </c>
      <c r="D5203" s="282">
        <v>9.44</v>
      </c>
    </row>
    <row r="5204" spans="1:4" ht="15" x14ac:dyDescent="0.25">
      <c r="A5204" s="281">
        <v>102599</v>
      </c>
      <c r="B5204" s="281" t="s">
        <v>6383</v>
      </c>
      <c r="C5204" s="281" t="s">
        <v>39</v>
      </c>
      <c r="D5204" s="282">
        <v>8.51</v>
      </c>
    </row>
    <row r="5205" spans="1:4" ht="15" x14ac:dyDescent="0.25">
      <c r="A5205" s="281">
        <v>102600</v>
      </c>
      <c r="B5205" s="281" t="s">
        <v>6384</v>
      </c>
      <c r="C5205" s="281" t="s">
        <v>39</v>
      </c>
      <c r="D5205" s="282">
        <v>10.4</v>
      </c>
    </row>
    <row r="5206" spans="1:4" ht="15" x14ac:dyDescent="0.25">
      <c r="A5206" s="281">
        <v>102601</v>
      </c>
      <c r="B5206" s="281" t="s">
        <v>6385</v>
      </c>
      <c r="C5206" s="281" t="s">
        <v>39</v>
      </c>
      <c r="D5206" s="282">
        <v>9.94</v>
      </c>
    </row>
    <row r="5207" spans="1:4" ht="15" x14ac:dyDescent="0.25">
      <c r="A5207" s="281">
        <v>102602</v>
      </c>
      <c r="B5207" s="281" t="s">
        <v>6386</v>
      </c>
      <c r="C5207" s="281" t="s">
        <v>39</v>
      </c>
      <c r="D5207" s="282">
        <v>11.83</v>
      </c>
    </row>
    <row r="5208" spans="1:4" ht="15" x14ac:dyDescent="0.25">
      <c r="A5208" s="281">
        <v>102603</v>
      </c>
      <c r="B5208" s="281" t="s">
        <v>6387</v>
      </c>
      <c r="C5208" s="281" t="s">
        <v>39</v>
      </c>
      <c r="D5208" s="282">
        <v>12.33</v>
      </c>
    </row>
    <row r="5209" spans="1:4" ht="15" x14ac:dyDescent="0.25">
      <c r="A5209" s="281">
        <v>102604</v>
      </c>
      <c r="B5209" s="281" t="s">
        <v>6388</v>
      </c>
      <c r="C5209" s="281" t="s">
        <v>39</v>
      </c>
      <c r="D5209" s="282">
        <v>14.22</v>
      </c>
    </row>
    <row r="5210" spans="1:4" ht="15" x14ac:dyDescent="0.25">
      <c r="A5210" s="281">
        <v>102605</v>
      </c>
      <c r="B5210" s="281" t="s">
        <v>6389</v>
      </c>
      <c r="C5210" s="281" t="s">
        <v>39</v>
      </c>
      <c r="D5210" s="282">
        <v>284.06</v>
      </c>
    </row>
    <row r="5211" spans="1:4" ht="15" x14ac:dyDescent="0.25">
      <c r="A5211" s="281">
        <v>102606</v>
      </c>
      <c r="B5211" s="281" t="s">
        <v>6390</v>
      </c>
      <c r="C5211" s="281" t="s">
        <v>39</v>
      </c>
      <c r="D5211" s="282">
        <v>437.39</v>
      </c>
    </row>
    <row r="5212" spans="1:4" ht="15" x14ac:dyDescent="0.25">
      <c r="A5212" s="281">
        <v>102607</v>
      </c>
      <c r="B5212" s="281" t="s">
        <v>6391</v>
      </c>
      <c r="C5212" s="281" t="s">
        <v>39</v>
      </c>
      <c r="D5212" s="282">
        <v>468.33</v>
      </c>
    </row>
    <row r="5213" spans="1:4" ht="15" x14ac:dyDescent="0.25">
      <c r="A5213" s="281">
        <v>102608</v>
      </c>
      <c r="B5213" s="281" t="s">
        <v>6392</v>
      </c>
      <c r="C5213" s="281" t="s">
        <v>39</v>
      </c>
      <c r="D5213" s="283">
        <v>1072.05</v>
      </c>
    </row>
    <row r="5214" spans="1:4" ht="15" x14ac:dyDescent="0.25">
      <c r="A5214" s="281">
        <v>102609</v>
      </c>
      <c r="B5214" s="281" t="s">
        <v>6393</v>
      </c>
      <c r="C5214" s="281" t="s">
        <v>39</v>
      </c>
      <c r="D5214" s="283">
        <v>1218.55</v>
      </c>
    </row>
    <row r="5215" spans="1:4" ht="15" x14ac:dyDescent="0.25">
      <c r="A5215" s="281">
        <v>102610</v>
      </c>
      <c r="B5215" s="281" t="s">
        <v>6394</v>
      </c>
      <c r="C5215" s="281" t="s">
        <v>39</v>
      </c>
      <c r="D5215" s="283">
        <v>2093.09</v>
      </c>
    </row>
    <row r="5216" spans="1:4" ht="15" x14ac:dyDescent="0.25">
      <c r="A5216" s="281">
        <v>102611</v>
      </c>
      <c r="B5216" s="281" t="s">
        <v>6395</v>
      </c>
      <c r="C5216" s="281" t="s">
        <v>39</v>
      </c>
      <c r="D5216" s="282">
        <v>471.36</v>
      </c>
    </row>
    <row r="5217" spans="1:4" ht="15" x14ac:dyDescent="0.25">
      <c r="A5217" s="281">
        <v>102612</v>
      </c>
      <c r="B5217" s="281" t="s">
        <v>6396</v>
      </c>
      <c r="C5217" s="281" t="s">
        <v>39</v>
      </c>
      <c r="D5217" s="282">
        <v>676.36</v>
      </c>
    </row>
    <row r="5218" spans="1:4" ht="15" x14ac:dyDescent="0.25">
      <c r="A5218" s="281">
        <v>102613</v>
      </c>
      <c r="B5218" s="281" t="s">
        <v>6397</v>
      </c>
      <c r="C5218" s="281" t="s">
        <v>39</v>
      </c>
      <c r="D5218" s="282">
        <v>655.93</v>
      </c>
    </row>
    <row r="5219" spans="1:4" ht="15" x14ac:dyDescent="0.25">
      <c r="A5219" s="281">
        <v>102614</v>
      </c>
      <c r="B5219" s="281" t="s">
        <v>6398</v>
      </c>
      <c r="C5219" s="281" t="s">
        <v>39</v>
      </c>
      <c r="D5219" s="283">
        <v>1008.19</v>
      </c>
    </row>
    <row r="5220" spans="1:4" ht="15" x14ac:dyDescent="0.25">
      <c r="A5220" s="281">
        <v>102615</v>
      </c>
      <c r="B5220" s="281" t="s">
        <v>6399</v>
      </c>
      <c r="C5220" s="281" t="s">
        <v>39</v>
      </c>
      <c r="D5220" s="283">
        <v>1265.27</v>
      </c>
    </row>
    <row r="5221" spans="1:4" ht="15" x14ac:dyDescent="0.25">
      <c r="A5221" s="281">
        <v>102616</v>
      </c>
      <c r="B5221" s="281" t="s">
        <v>6400</v>
      </c>
      <c r="C5221" s="281" t="s">
        <v>39</v>
      </c>
      <c r="D5221" s="283">
        <v>1872.61</v>
      </c>
    </row>
    <row r="5222" spans="1:4" ht="15" x14ac:dyDescent="0.25">
      <c r="A5222" s="281">
        <v>102617</v>
      </c>
      <c r="B5222" s="281" t="s">
        <v>6401</v>
      </c>
      <c r="C5222" s="281" t="s">
        <v>39</v>
      </c>
      <c r="D5222" s="283">
        <v>3455.81</v>
      </c>
    </row>
    <row r="5223" spans="1:4" ht="15" x14ac:dyDescent="0.25">
      <c r="A5223" s="281">
        <v>102618</v>
      </c>
      <c r="B5223" s="281" t="s">
        <v>6402</v>
      </c>
      <c r="C5223" s="281" t="s">
        <v>39</v>
      </c>
      <c r="D5223" s="283">
        <v>4157.01</v>
      </c>
    </row>
    <row r="5224" spans="1:4" ht="15" x14ac:dyDescent="0.25">
      <c r="A5224" s="281">
        <v>102619</v>
      </c>
      <c r="B5224" s="281" t="s">
        <v>6403</v>
      </c>
      <c r="C5224" s="281" t="s">
        <v>39</v>
      </c>
      <c r="D5224" s="283">
        <v>5579.63</v>
      </c>
    </row>
    <row r="5225" spans="1:4" ht="15" x14ac:dyDescent="0.25">
      <c r="A5225" s="281">
        <v>102620</v>
      </c>
      <c r="B5225" s="281" t="s">
        <v>6404</v>
      </c>
      <c r="C5225" s="281" t="s">
        <v>39</v>
      </c>
      <c r="D5225" s="283">
        <v>8105.1</v>
      </c>
    </row>
    <row r="5226" spans="1:4" ht="15" x14ac:dyDescent="0.25">
      <c r="A5226" s="281">
        <v>102621</v>
      </c>
      <c r="B5226" s="281" t="s">
        <v>6405</v>
      </c>
      <c r="C5226" s="281" t="s">
        <v>39</v>
      </c>
      <c r="D5226" s="283">
        <v>12457.14</v>
      </c>
    </row>
    <row r="5227" spans="1:4" ht="15" x14ac:dyDescent="0.25">
      <c r="A5227" s="281">
        <v>102622</v>
      </c>
      <c r="B5227" s="281" t="s">
        <v>6406</v>
      </c>
      <c r="C5227" s="281" t="s">
        <v>39</v>
      </c>
      <c r="D5227" s="282">
        <v>618.52</v>
      </c>
    </row>
    <row r="5228" spans="1:4" ht="15" x14ac:dyDescent="0.25">
      <c r="A5228" s="281">
        <v>102623</v>
      </c>
      <c r="B5228" s="281" t="s">
        <v>6407</v>
      </c>
      <c r="C5228" s="281" t="s">
        <v>39</v>
      </c>
      <c r="D5228" s="282">
        <v>852.44</v>
      </c>
    </row>
    <row r="5229" spans="1:4" ht="15" x14ac:dyDescent="0.25">
      <c r="A5229" s="281">
        <v>89482</v>
      </c>
      <c r="B5229" s="281" t="s">
        <v>6408</v>
      </c>
      <c r="C5229" s="281" t="s">
        <v>39</v>
      </c>
      <c r="D5229" s="282">
        <v>43.12</v>
      </c>
    </row>
    <row r="5230" spans="1:4" ht="15" x14ac:dyDescent="0.25">
      <c r="A5230" s="281">
        <v>89491</v>
      </c>
      <c r="B5230" s="281" t="s">
        <v>6409</v>
      </c>
      <c r="C5230" s="281" t="s">
        <v>39</v>
      </c>
      <c r="D5230" s="282">
        <v>106.88</v>
      </c>
    </row>
    <row r="5231" spans="1:4" ht="15" x14ac:dyDescent="0.25">
      <c r="A5231" s="281">
        <v>89495</v>
      </c>
      <c r="B5231" s="281" t="s">
        <v>6410</v>
      </c>
      <c r="C5231" s="281" t="s">
        <v>39</v>
      </c>
      <c r="D5231" s="282">
        <v>20.37</v>
      </c>
    </row>
    <row r="5232" spans="1:4" ht="15" x14ac:dyDescent="0.25">
      <c r="A5232" s="281">
        <v>89707</v>
      </c>
      <c r="B5232" s="281" t="s">
        <v>501</v>
      </c>
      <c r="C5232" s="281" t="s">
        <v>39</v>
      </c>
      <c r="D5232" s="282">
        <v>54.12</v>
      </c>
    </row>
    <row r="5233" spans="1:4" ht="15" x14ac:dyDescent="0.25">
      <c r="A5233" s="281">
        <v>89708</v>
      </c>
      <c r="B5233" s="281" t="s">
        <v>502</v>
      </c>
      <c r="C5233" s="281" t="s">
        <v>39</v>
      </c>
      <c r="D5233" s="282">
        <v>112.51</v>
      </c>
    </row>
    <row r="5234" spans="1:4" ht="15" x14ac:dyDescent="0.25">
      <c r="A5234" s="281">
        <v>89709</v>
      </c>
      <c r="B5234" s="281" t="s">
        <v>244</v>
      </c>
      <c r="C5234" s="281" t="s">
        <v>39</v>
      </c>
      <c r="D5234" s="282">
        <v>23.67</v>
      </c>
    </row>
    <row r="5235" spans="1:4" ht="15" x14ac:dyDescent="0.25">
      <c r="A5235" s="281">
        <v>89710</v>
      </c>
      <c r="B5235" s="281" t="s">
        <v>6411</v>
      </c>
      <c r="C5235" s="281" t="s">
        <v>39</v>
      </c>
      <c r="D5235" s="282">
        <v>20.91</v>
      </c>
    </row>
    <row r="5236" spans="1:4" ht="15" x14ac:dyDescent="0.25">
      <c r="A5236" s="281">
        <v>104326</v>
      </c>
      <c r="B5236" s="281" t="s">
        <v>6412</v>
      </c>
      <c r="C5236" s="281" t="s">
        <v>39</v>
      </c>
      <c r="D5236" s="282">
        <v>22.62</v>
      </c>
    </row>
    <row r="5237" spans="1:4" ht="15" x14ac:dyDescent="0.25">
      <c r="A5237" s="281">
        <v>104327</v>
      </c>
      <c r="B5237" s="281" t="s">
        <v>6413</v>
      </c>
      <c r="C5237" s="281" t="s">
        <v>39</v>
      </c>
      <c r="D5237" s="282">
        <v>21.61</v>
      </c>
    </row>
    <row r="5238" spans="1:4" ht="15" x14ac:dyDescent="0.25">
      <c r="A5238" s="281">
        <v>104328</v>
      </c>
      <c r="B5238" s="281" t="s">
        <v>119</v>
      </c>
      <c r="C5238" s="281" t="s">
        <v>39</v>
      </c>
      <c r="D5238" s="282">
        <v>77.930000000000007</v>
      </c>
    </row>
    <row r="5239" spans="1:4" ht="15" x14ac:dyDescent="0.25">
      <c r="A5239" s="281">
        <v>104329</v>
      </c>
      <c r="B5239" s="281" t="s">
        <v>6414</v>
      </c>
      <c r="C5239" s="281" t="s">
        <v>39</v>
      </c>
      <c r="D5239" s="282">
        <v>87.79</v>
      </c>
    </row>
    <row r="5240" spans="1:4" ht="15" x14ac:dyDescent="0.25">
      <c r="A5240" s="281">
        <v>86872</v>
      </c>
      <c r="B5240" s="281" t="s">
        <v>6415</v>
      </c>
      <c r="C5240" s="281" t="s">
        <v>39</v>
      </c>
      <c r="D5240" s="282">
        <v>709.79</v>
      </c>
    </row>
    <row r="5241" spans="1:4" ht="15" x14ac:dyDescent="0.25">
      <c r="A5241" s="281">
        <v>86874</v>
      </c>
      <c r="B5241" s="281" t="s">
        <v>6416</v>
      </c>
      <c r="C5241" s="281" t="s">
        <v>39</v>
      </c>
      <c r="D5241" s="282">
        <v>492.47</v>
      </c>
    </row>
    <row r="5242" spans="1:4" ht="15" x14ac:dyDescent="0.25">
      <c r="A5242" s="281">
        <v>86875</v>
      </c>
      <c r="B5242" s="281" t="s">
        <v>6417</v>
      </c>
      <c r="C5242" s="281" t="s">
        <v>39</v>
      </c>
      <c r="D5242" s="282">
        <v>568.15</v>
      </c>
    </row>
    <row r="5243" spans="1:4" ht="15" x14ac:dyDescent="0.25">
      <c r="A5243" s="281">
        <v>86876</v>
      </c>
      <c r="B5243" s="281" t="s">
        <v>6418</v>
      </c>
      <c r="C5243" s="281" t="s">
        <v>39</v>
      </c>
      <c r="D5243" s="282">
        <v>325.20999999999998</v>
      </c>
    </row>
    <row r="5244" spans="1:4" ht="15" x14ac:dyDescent="0.25">
      <c r="A5244" s="281">
        <v>86877</v>
      </c>
      <c r="B5244" s="281" t="s">
        <v>6419</v>
      </c>
      <c r="C5244" s="281" t="s">
        <v>39</v>
      </c>
      <c r="D5244" s="282">
        <v>58.79</v>
      </c>
    </row>
    <row r="5245" spans="1:4" ht="15" x14ac:dyDescent="0.25">
      <c r="A5245" s="281">
        <v>86878</v>
      </c>
      <c r="B5245" s="281" t="s">
        <v>6420</v>
      </c>
      <c r="C5245" s="281" t="s">
        <v>39</v>
      </c>
      <c r="D5245" s="282">
        <v>63.2</v>
      </c>
    </row>
    <row r="5246" spans="1:4" ht="15" x14ac:dyDescent="0.25">
      <c r="A5246" s="281">
        <v>86879</v>
      </c>
      <c r="B5246" s="281" t="s">
        <v>942</v>
      </c>
      <c r="C5246" s="281" t="s">
        <v>39</v>
      </c>
      <c r="D5246" s="282">
        <v>11.45</v>
      </c>
    </row>
    <row r="5247" spans="1:4" ht="15" x14ac:dyDescent="0.25">
      <c r="A5247" s="281">
        <v>86880</v>
      </c>
      <c r="B5247" s="281" t="s">
        <v>6421</v>
      </c>
      <c r="C5247" s="281" t="s">
        <v>39</v>
      </c>
      <c r="D5247" s="282">
        <v>30.99</v>
      </c>
    </row>
    <row r="5248" spans="1:4" ht="15" x14ac:dyDescent="0.25">
      <c r="A5248" s="281">
        <v>86881</v>
      </c>
      <c r="B5248" s="281" t="s">
        <v>6422</v>
      </c>
      <c r="C5248" s="281" t="s">
        <v>39</v>
      </c>
      <c r="D5248" s="282">
        <v>175.07</v>
      </c>
    </row>
    <row r="5249" spans="1:4" ht="15" x14ac:dyDescent="0.25">
      <c r="A5249" s="281">
        <v>86882</v>
      </c>
      <c r="B5249" s="281" t="s">
        <v>943</v>
      </c>
      <c r="C5249" s="281" t="s">
        <v>39</v>
      </c>
      <c r="D5249" s="282">
        <v>26.3</v>
      </c>
    </row>
    <row r="5250" spans="1:4" ht="15" x14ac:dyDescent="0.25">
      <c r="A5250" s="281">
        <v>86883</v>
      </c>
      <c r="B5250" s="281" t="s">
        <v>177</v>
      </c>
      <c r="C5250" s="281" t="s">
        <v>39</v>
      </c>
      <c r="D5250" s="282">
        <v>14.28</v>
      </c>
    </row>
    <row r="5251" spans="1:4" ht="15" x14ac:dyDescent="0.25">
      <c r="A5251" s="281">
        <v>86884</v>
      </c>
      <c r="B5251" s="281" t="s">
        <v>6423</v>
      </c>
      <c r="C5251" s="281" t="s">
        <v>39</v>
      </c>
      <c r="D5251" s="282">
        <v>12.81</v>
      </c>
    </row>
    <row r="5252" spans="1:4" ht="15" x14ac:dyDescent="0.25">
      <c r="A5252" s="281">
        <v>86885</v>
      </c>
      <c r="B5252" s="281" t="s">
        <v>6424</v>
      </c>
      <c r="C5252" s="281" t="s">
        <v>39</v>
      </c>
      <c r="D5252" s="282">
        <v>14.51</v>
      </c>
    </row>
    <row r="5253" spans="1:4" ht="15" x14ac:dyDescent="0.25">
      <c r="A5253" s="281">
        <v>86886</v>
      </c>
      <c r="B5253" s="281" t="s">
        <v>6425</v>
      </c>
      <c r="C5253" s="281" t="s">
        <v>39</v>
      </c>
      <c r="D5253" s="282">
        <v>43.87</v>
      </c>
    </row>
    <row r="5254" spans="1:4" ht="15" x14ac:dyDescent="0.25">
      <c r="A5254" s="281">
        <v>86887</v>
      </c>
      <c r="B5254" s="281" t="s">
        <v>6426</v>
      </c>
      <c r="C5254" s="281" t="s">
        <v>39</v>
      </c>
      <c r="D5254" s="282">
        <v>47.42</v>
      </c>
    </row>
    <row r="5255" spans="1:4" ht="15" x14ac:dyDescent="0.25">
      <c r="A5255" s="281">
        <v>86888</v>
      </c>
      <c r="B5255" s="281" t="s">
        <v>6427</v>
      </c>
      <c r="C5255" s="281" t="s">
        <v>39</v>
      </c>
      <c r="D5255" s="282">
        <v>478.33</v>
      </c>
    </row>
    <row r="5256" spans="1:4" ht="15" x14ac:dyDescent="0.25">
      <c r="A5256" s="281">
        <v>86889</v>
      </c>
      <c r="B5256" s="281" t="s">
        <v>6428</v>
      </c>
      <c r="C5256" s="281" t="s">
        <v>39</v>
      </c>
      <c r="D5256" s="282">
        <v>843.7</v>
      </c>
    </row>
    <row r="5257" spans="1:4" ht="15" x14ac:dyDescent="0.25">
      <c r="A5257" s="281">
        <v>86893</v>
      </c>
      <c r="B5257" s="281" t="s">
        <v>6429</v>
      </c>
      <c r="C5257" s="281" t="s">
        <v>39</v>
      </c>
      <c r="D5257" s="282">
        <v>721.44</v>
      </c>
    </row>
    <row r="5258" spans="1:4" ht="15" x14ac:dyDescent="0.25">
      <c r="A5258" s="281">
        <v>86894</v>
      </c>
      <c r="B5258" s="281" t="s">
        <v>6430</v>
      </c>
      <c r="C5258" s="281" t="s">
        <v>39</v>
      </c>
      <c r="D5258" s="282">
        <v>321.2</v>
      </c>
    </row>
    <row r="5259" spans="1:4" ht="15" x14ac:dyDescent="0.25">
      <c r="A5259" s="281">
        <v>86895</v>
      </c>
      <c r="B5259" s="281" t="s">
        <v>6431</v>
      </c>
      <c r="C5259" s="281" t="s">
        <v>39</v>
      </c>
      <c r="D5259" s="282">
        <v>403.16</v>
      </c>
    </row>
    <row r="5260" spans="1:4" ht="15" x14ac:dyDescent="0.25">
      <c r="A5260" s="281">
        <v>86899</v>
      </c>
      <c r="B5260" s="281" t="s">
        <v>6432</v>
      </c>
      <c r="C5260" s="281" t="s">
        <v>39</v>
      </c>
      <c r="D5260" s="282">
        <v>357.3</v>
      </c>
    </row>
    <row r="5261" spans="1:4" ht="15" x14ac:dyDescent="0.25">
      <c r="A5261" s="281">
        <v>86900</v>
      </c>
      <c r="B5261" s="281" t="s">
        <v>879</v>
      </c>
      <c r="C5261" s="281" t="s">
        <v>39</v>
      </c>
      <c r="D5261" s="282">
        <v>181.96</v>
      </c>
    </row>
    <row r="5262" spans="1:4" ht="15" x14ac:dyDescent="0.25">
      <c r="A5262" s="281">
        <v>86901</v>
      </c>
      <c r="B5262" s="281" t="s">
        <v>796</v>
      </c>
      <c r="C5262" s="281" t="s">
        <v>39</v>
      </c>
      <c r="D5262" s="282">
        <v>147.72999999999999</v>
      </c>
    </row>
    <row r="5263" spans="1:4" ht="15" x14ac:dyDescent="0.25">
      <c r="A5263" s="281">
        <v>86902</v>
      </c>
      <c r="B5263" s="281" t="s">
        <v>6433</v>
      </c>
      <c r="C5263" s="281" t="s">
        <v>39</v>
      </c>
      <c r="D5263" s="282">
        <v>312.67</v>
      </c>
    </row>
    <row r="5264" spans="1:4" ht="15" x14ac:dyDescent="0.25">
      <c r="A5264" s="281">
        <v>86903</v>
      </c>
      <c r="B5264" s="281" t="s">
        <v>6434</v>
      </c>
      <c r="C5264" s="281" t="s">
        <v>39</v>
      </c>
      <c r="D5264" s="282">
        <v>357.48</v>
      </c>
    </row>
    <row r="5265" spans="1:4" ht="15" x14ac:dyDescent="0.25">
      <c r="A5265" s="281">
        <v>86904</v>
      </c>
      <c r="B5265" s="281" t="s">
        <v>6435</v>
      </c>
      <c r="C5265" s="281" t="s">
        <v>39</v>
      </c>
      <c r="D5265" s="282">
        <v>146.15</v>
      </c>
    </row>
    <row r="5266" spans="1:4" ht="15" x14ac:dyDescent="0.25">
      <c r="A5266" s="281">
        <v>86905</v>
      </c>
      <c r="B5266" s="281" t="s">
        <v>6436</v>
      </c>
      <c r="C5266" s="281" t="s">
        <v>39</v>
      </c>
      <c r="D5266" s="282">
        <v>360.96</v>
      </c>
    </row>
    <row r="5267" spans="1:4" ht="15" x14ac:dyDescent="0.25">
      <c r="A5267" s="281">
        <v>86906</v>
      </c>
      <c r="B5267" s="281" t="s">
        <v>6437</v>
      </c>
      <c r="C5267" s="281" t="s">
        <v>39</v>
      </c>
      <c r="D5267" s="282">
        <v>66.900000000000006</v>
      </c>
    </row>
    <row r="5268" spans="1:4" ht="15" x14ac:dyDescent="0.25">
      <c r="A5268" s="281">
        <v>86908</v>
      </c>
      <c r="B5268" s="281" t="s">
        <v>6438</v>
      </c>
      <c r="C5268" s="281" t="s">
        <v>39</v>
      </c>
      <c r="D5268" s="282">
        <v>428.06</v>
      </c>
    </row>
    <row r="5269" spans="1:4" ht="15" x14ac:dyDescent="0.25">
      <c r="A5269" s="281">
        <v>86909</v>
      </c>
      <c r="B5269" s="281" t="s">
        <v>6439</v>
      </c>
      <c r="C5269" s="281" t="s">
        <v>39</v>
      </c>
      <c r="D5269" s="282">
        <v>116.18</v>
      </c>
    </row>
    <row r="5270" spans="1:4" ht="15" x14ac:dyDescent="0.25">
      <c r="A5270" s="281">
        <v>86910</v>
      </c>
      <c r="B5270" s="281" t="s">
        <v>6440</v>
      </c>
      <c r="C5270" s="281" t="s">
        <v>39</v>
      </c>
      <c r="D5270" s="282">
        <v>113.77</v>
      </c>
    </row>
    <row r="5271" spans="1:4" ht="15" x14ac:dyDescent="0.25">
      <c r="A5271" s="281">
        <v>86911</v>
      </c>
      <c r="B5271" s="281" t="s">
        <v>6441</v>
      </c>
      <c r="C5271" s="281" t="s">
        <v>39</v>
      </c>
      <c r="D5271" s="282">
        <v>78.34</v>
      </c>
    </row>
    <row r="5272" spans="1:4" ht="15" x14ac:dyDescent="0.25">
      <c r="A5272" s="281">
        <v>86913</v>
      </c>
      <c r="B5272" s="281" t="s">
        <v>881</v>
      </c>
      <c r="C5272" s="281" t="s">
        <v>39</v>
      </c>
      <c r="D5272" s="282">
        <v>50.07</v>
      </c>
    </row>
    <row r="5273" spans="1:4" ht="15" x14ac:dyDescent="0.25">
      <c r="A5273" s="281">
        <v>86914</v>
      </c>
      <c r="B5273" s="281" t="s">
        <v>6442</v>
      </c>
      <c r="C5273" s="281" t="s">
        <v>39</v>
      </c>
      <c r="D5273" s="282">
        <v>88.24</v>
      </c>
    </row>
    <row r="5274" spans="1:4" ht="15" x14ac:dyDescent="0.25">
      <c r="A5274" s="281">
        <v>86915</v>
      </c>
      <c r="B5274" s="281" t="s">
        <v>6443</v>
      </c>
      <c r="C5274" s="281" t="s">
        <v>39</v>
      </c>
      <c r="D5274" s="282">
        <v>126.95</v>
      </c>
    </row>
    <row r="5275" spans="1:4" ht="15" x14ac:dyDescent="0.25">
      <c r="A5275" s="281">
        <v>86916</v>
      </c>
      <c r="B5275" s="281" t="s">
        <v>6444</v>
      </c>
      <c r="C5275" s="281" t="s">
        <v>39</v>
      </c>
      <c r="D5275" s="282">
        <v>26.89</v>
      </c>
    </row>
    <row r="5276" spans="1:4" ht="15" x14ac:dyDescent="0.25">
      <c r="A5276" s="281">
        <v>86919</v>
      </c>
      <c r="B5276" s="281" t="s">
        <v>172</v>
      </c>
      <c r="C5276" s="281" t="s">
        <v>39</v>
      </c>
      <c r="D5276" s="282">
        <v>871.1</v>
      </c>
    </row>
    <row r="5277" spans="1:4" ht="15" x14ac:dyDescent="0.25">
      <c r="A5277" s="281">
        <v>86920</v>
      </c>
      <c r="B5277" s="281" t="s">
        <v>6445</v>
      </c>
      <c r="C5277" s="281" t="s">
        <v>39</v>
      </c>
      <c r="D5277" s="282">
        <v>785.59</v>
      </c>
    </row>
    <row r="5278" spans="1:4" ht="15" x14ac:dyDescent="0.25">
      <c r="A5278" s="281">
        <v>86921</v>
      </c>
      <c r="B5278" s="281" t="s">
        <v>6446</v>
      </c>
      <c r="C5278" s="281" t="s">
        <v>39</v>
      </c>
      <c r="D5278" s="282">
        <v>762.41</v>
      </c>
    </row>
    <row r="5279" spans="1:4" ht="15" x14ac:dyDescent="0.25">
      <c r="A5279" s="281">
        <v>86922</v>
      </c>
      <c r="B5279" s="281" t="s">
        <v>6447</v>
      </c>
      <c r="C5279" s="281" t="s">
        <v>39</v>
      </c>
      <c r="D5279" s="282">
        <v>814.57</v>
      </c>
    </row>
    <row r="5280" spans="1:4" ht="15" x14ac:dyDescent="0.25">
      <c r="A5280" s="281">
        <v>86923</v>
      </c>
      <c r="B5280" s="281" t="s">
        <v>6448</v>
      </c>
      <c r="C5280" s="281" t="s">
        <v>39</v>
      </c>
      <c r="D5280" s="282">
        <v>580.29</v>
      </c>
    </row>
    <row r="5281" spans="1:4" ht="15" x14ac:dyDescent="0.25">
      <c r="A5281" s="281">
        <v>86924</v>
      </c>
      <c r="B5281" s="281" t="s">
        <v>6449</v>
      </c>
      <c r="C5281" s="281" t="s">
        <v>39</v>
      </c>
      <c r="D5281" s="282">
        <v>557.11</v>
      </c>
    </row>
    <row r="5282" spans="1:4" ht="15" x14ac:dyDescent="0.25">
      <c r="A5282" s="281">
        <v>86925</v>
      </c>
      <c r="B5282" s="281" t="s">
        <v>6450</v>
      </c>
      <c r="C5282" s="281" t="s">
        <v>39</v>
      </c>
      <c r="D5282" s="282">
        <v>643.95000000000005</v>
      </c>
    </row>
    <row r="5283" spans="1:4" ht="15" x14ac:dyDescent="0.25">
      <c r="A5283" s="281">
        <v>86926</v>
      </c>
      <c r="B5283" s="281" t="s">
        <v>6451</v>
      </c>
      <c r="C5283" s="281" t="s">
        <v>39</v>
      </c>
      <c r="D5283" s="282">
        <v>620.77</v>
      </c>
    </row>
    <row r="5284" spans="1:4" ht="15" x14ac:dyDescent="0.25">
      <c r="A5284" s="281">
        <v>86927</v>
      </c>
      <c r="B5284" s="281" t="s">
        <v>6452</v>
      </c>
      <c r="C5284" s="281" t="s">
        <v>39</v>
      </c>
      <c r="D5284" s="282">
        <v>413.03</v>
      </c>
    </row>
    <row r="5285" spans="1:4" ht="15" x14ac:dyDescent="0.25">
      <c r="A5285" s="281">
        <v>86928</v>
      </c>
      <c r="B5285" s="281" t="s">
        <v>6453</v>
      </c>
      <c r="C5285" s="281" t="s">
        <v>39</v>
      </c>
      <c r="D5285" s="282">
        <v>389.85</v>
      </c>
    </row>
    <row r="5286" spans="1:4" ht="15" x14ac:dyDescent="0.25">
      <c r="A5286" s="281">
        <v>86929</v>
      </c>
      <c r="B5286" s="281" t="s">
        <v>6454</v>
      </c>
      <c r="C5286" s="281" t="s">
        <v>39</v>
      </c>
      <c r="D5286" s="282">
        <v>401.01</v>
      </c>
    </row>
    <row r="5287" spans="1:4" ht="15" x14ac:dyDescent="0.25">
      <c r="A5287" s="281">
        <v>86930</v>
      </c>
      <c r="B5287" s="281" t="s">
        <v>6455</v>
      </c>
      <c r="C5287" s="281" t="s">
        <v>39</v>
      </c>
      <c r="D5287" s="282">
        <v>377.83</v>
      </c>
    </row>
    <row r="5288" spans="1:4" ht="15" x14ac:dyDescent="0.25">
      <c r="A5288" s="281">
        <v>86931</v>
      </c>
      <c r="B5288" s="281" t="s">
        <v>6456</v>
      </c>
      <c r="C5288" s="281" t="s">
        <v>39</v>
      </c>
      <c r="D5288" s="282">
        <v>492.84</v>
      </c>
    </row>
    <row r="5289" spans="1:4" ht="15" x14ac:dyDescent="0.25">
      <c r="A5289" s="281">
        <v>86932</v>
      </c>
      <c r="B5289" s="281" t="s">
        <v>171</v>
      </c>
      <c r="C5289" s="281" t="s">
        <v>39</v>
      </c>
      <c r="D5289" s="282">
        <v>525.75</v>
      </c>
    </row>
    <row r="5290" spans="1:4" ht="15" x14ac:dyDescent="0.25">
      <c r="A5290" s="281">
        <v>86933</v>
      </c>
      <c r="B5290" s="281" t="s">
        <v>6457</v>
      </c>
      <c r="C5290" s="281" t="s">
        <v>39</v>
      </c>
      <c r="D5290" s="282">
        <v>456.83</v>
      </c>
    </row>
    <row r="5291" spans="1:4" ht="15" x14ac:dyDescent="0.25">
      <c r="A5291" s="281">
        <v>86934</v>
      </c>
      <c r="B5291" s="281" t="s">
        <v>6458</v>
      </c>
      <c r="C5291" s="281" t="s">
        <v>39</v>
      </c>
      <c r="D5291" s="282">
        <v>444.81</v>
      </c>
    </row>
    <row r="5292" spans="1:4" ht="15" x14ac:dyDescent="0.25">
      <c r="A5292" s="281">
        <v>86935</v>
      </c>
      <c r="B5292" s="281" t="s">
        <v>6459</v>
      </c>
      <c r="C5292" s="281" t="s">
        <v>39</v>
      </c>
      <c r="D5292" s="282">
        <v>259.44</v>
      </c>
    </row>
    <row r="5293" spans="1:4" ht="15" x14ac:dyDescent="0.25">
      <c r="A5293" s="281">
        <v>86936</v>
      </c>
      <c r="B5293" s="281" t="s">
        <v>6460</v>
      </c>
      <c r="C5293" s="281" t="s">
        <v>39</v>
      </c>
      <c r="D5293" s="282">
        <v>420.23</v>
      </c>
    </row>
    <row r="5294" spans="1:4" ht="15" x14ac:dyDescent="0.25">
      <c r="A5294" s="281">
        <v>86937</v>
      </c>
      <c r="B5294" s="281" t="s">
        <v>6461</v>
      </c>
      <c r="C5294" s="281" t="s">
        <v>39</v>
      </c>
      <c r="D5294" s="282">
        <v>220.8</v>
      </c>
    </row>
    <row r="5295" spans="1:4" ht="15" x14ac:dyDescent="0.25">
      <c r="A5295" s="281">
        <v>86938</v>
      </c>
      <c r="B5295" s="281" t="s">
        <v>6462</v>
      </c>
      <c r="C5295" s="281" t="s">
        <v>39</v>
      </c>
      <c r="D5295" s="282">
        <v>381.59</v>
      </c>
    </row>
    <row r="5296" spans="1:4" ht="15" x14ac:dyDescent="0.25">
      <c r="A5296" s="281">
        <v>86939</v>
      </c>
      <c r="B5296" s="281" t="s">
        <v>659</v>
      </c>
      <c r="C5296" s="281" t="s">
        <v>39</v>
      </c>
      <c r="D5296" s="282">
        <v>418.11</v>
      </c>
    </row>
    <row r="5297" spans="1:4" ht="15" x14ac:dyDescent="0.25">
      <c r="A5297" s="281">
        <v>86940</v>
      </c>
      <c r="B5297" s="281" t="s">
        <v>6463</v>
      </c>
      <c r="C5297" s="281" t="s">
        <v>39</v>
      </c>
      <c r="D5297" s="283">
        <v>1047.1400000000001</v>
      </c>
    </row>
    <row r="5298" spans="1:4" ht="15" x14ac:dyDescent="0.25">
      <c r="A5298" s="281">
        <v>86941</v>
      </c>
      <c r="B5298" s="281" t="s">
        <v>6464</v>
      </c>
      <c r="C5298" s="281" t="s">
        <v>39</v>
      </c>
      <c r="D5298" s="282">
        <v>765.71</v>
      </c>
    </row>
    <row r="5299" spans="1:4" ht="15" x14ac:dyDescent="0.25">
      <c r="A5299" s="281">
        <v>86942</v>
      </c>
      <c r="B5299" s="281" t="s">
        <v>6465</v>
      </c>
      <c r="C5299" s="281" t="s">
        <v>39</v>
      </c>
      <c r="D5299" s="282">
        <v>263.61</v>
      </c>
    </row>
    <row r="5300" spans="1:4" ht="15" x14ac:dyDescent="0.25">
      <c r="A5300" s="281">
        <v>86943</v>
      </c>
      <c r="B5300" s="281" t="s">
        <v>6466</v>
      </c>
      <c r="C5300" s="281" t="s">
        <v>39</v>
      </c>
      <c r="D5300" s="282">
        <v>251.59</v>
      </c>
    </row>
    <row r="5301" spans="1:4" ht="15" x14ac:dyDescent="0.25">
      <c r="A5301" s="281">
        <v>86947</v>
      </c>
      <c r="B5301" s="281" t="s">
        <v>6467</v>
      </c>
      <c r="C5301" s="281" t="s">
        <v>39</v>
      </c>
      <c r="D5301" s="283">
        <v>1194.69</v>
      </c>
    </row>
    <row r="5302" spans="1:4" ht="15" x14ac:dyDescent="0.25">
      <c r="A5302" s="281">
        <v>93396</v>
      </c>
      <c r="B5302" s="281" t="s">
        <v>6468</v>
      </c>
      <c r="C5302" s="281" t="s">
        <v>39</v>
      </c>
      <c r="D5302" s="282">
        <v>703.67</v>
      </c>
    </row>
    <row r="5303" spans="1:4" ht="15" x14ac:dyDescent="0.25">
      <c r="A5303" s="281">
        <v>93441</v>
      </c>
      <c r="B5303" s="281" t="s">
        <v>6469</v>
      </c>
      <c r="C5303" s="281" t="s">
        <v>39</v>
      </c>
      <c r="D5303" s="283">
        <v>1194.29</v>
      </c>
    </row>
    <row r="5304" spans="1:4" ht="15" x14ac:dyDescent="0.25">
      <c r="A5304" s="281">
        <v>93442</v>
      </c>
      <c r="B5304" s="281" t="s">
        <v>6470</v>
      </c>
      <c r="C5304" s="281" t="s">
        <v>39</v>
      </c>
      <c r="D5304" s="283">
        <v>1270.6600000000001</v>
      </c>
    </row>
    <row r="5305" spans="1:4" ht="15" x14ac:dyDescent="0.25">
      <c r="A5305" s="281">
        <v>95469</v>
      </c>
      <c r="B5305" s="281" t="s">
        <v>6471</v>
      </c>
      <c r="C5305" s="281" t="s">
        <v>39</v>
      </c>
      <c r="D5305" s="282">
        <v>293.3</v>
      </c>
    </row>
    <row r="5306" spans="1:4" ht="15" x14ac:dyDescent="0.25">
      <c r="A5306" s="281">
        <v>95470</v>
      </c>
      <c r="B5306" s="281" t="s">
        <v>6472</v>
      </c>
      <c r="C5306" s="281" t="s">
        <v>39</v>
      </c>
      <c r="D5306" s="282">
        <v>303.27</v>
      </c>
    </row>
    <row r="5307" spans="1:4" ht="15" x14ac:dyDescent="0.25">
      <c r="A5307" s="281">
        <v>95471</v>
      </c>
      <c r="B5307" s="281" t="s">
        <v>6473</v>
      </c>
      <c r="C5307" s="281" t="s">
        <v>39</v>
      </c>
      <c r="D5307" s="282">
        <v>748.48</v>
      </c>
    </row>
    <row r="5308" spans="1:4" ht="15" x14ac:dyDescent="0.25">
      <c r="A5308" s="281">
        <v>95472</v>
      </c>
      <c r="B5308" s="281" t="s">
        <v>6474</v>
      </c>
      <c r="C5308" s="281" t="s">
        <v>39</v>
      </c>
      <c r="D5308" s="282">
        <v>758.45</v>
      </c>
    </row>
    <row r="5309" spans="1:4" ht="15" x14ac:dyDescent="0.25">
      <c r="A5309" s="281">
        <v>95542</v>
      </c>
      <c r="B5309" s="281" t="s">
        <v>6475</v>
      </c>
      <c r="C5309" s="281" t="s">
        <v>39</v>
      </c>
      <c r="D5309" s="282">
        <v>49.06</v>
      </c>
    </row>
    <row r="5310" spans="1:4" ht="15" x14ac:dyDescent="0.25">
      <c r="A5310" s="281">
        <v>95543</v>
      </c>
      <c r="B5310" s="281" t="s">
        <v>6476</v>
      </c>
      <c r="C5310" s="281" t="s">
        <v>39</v>
      </c>
      <c r="D5310" s="282">
        <v>82.16</v>
      </c>
    </row>
    <row r="5311" spans="1:4" ht="15" x14ac:dyDescent="0.25">
      <c r="A5311" s="281">
        <v>95544</v>
      </c>
      <c r="B5311" s="281" t="s">
        <v>6477</v>
      </c>
      <c r="C5311" s="281" t="s">
        <v>39</v>
      </c>
      <c r="D5311" s="282">
        <v>60.2</v>
      </c>
    </row>
    <row r="5312" spans="1:4" ht="15" x14ac:dyDescent="0.25">
      <c r="A5312" s="281">
        <v>95545</v>
      </c>
      <c r="B5312" s="281" t="s">
        <v>6478</v>
      </c>
      <c r="C5312" s="281" t="s">
        <v>39</v>
      </c>
      <c r="D5312" s="282">
        <v>59.01</v>
      </c>
    </row>
    <row r="5313" spans="1:4" ht="15" x14ac:dyDescent="0.25">
      <c r="A5313" s="281">
        <v>95546</v>
      </c>
      <c r="B5313" s="281" t="s">
        <v>6479</v>
      </c>
      <c r="C5313" s="281" t="s">
        <v>39</v>
      </c>
      <c r="D5313" s="282">
        <v>199.4</v>
      </c>
    </row>
    <row r="5314" spans="1:4" ht="15" x14ac:dyDescent="0.25">
      <c r="A5314" s="281">
        <v>95547</v>
      </c>
      <c r="B5314" s="281" t="s">
        <v>6480</v>
      </c>
      <c r="C5314" s="281" t="s">
        <v>39</v>
      </c>
      <c r="D5314" s="282">
        <v>78.5</v>
      </c>
    </row>
    <row r="5315" spans="1:4" ht="15" x14ac:dyDescent="0.25">
      <c r="A5315" s="281">
        <v>100848</v>
      </c>
      <c r="B5315" s="281" t="s">
        <v>6481</v>
      </c>
      <c r="C5315" s="281" t="s">
        <v>39</v>
      </c>
      <c r="D5315" s="282">
        <v>535.83000000000004</v>
      </c>
    </row>
    <row r="5316" spans="1:4" ht="15" x14ac:dyDescent="0.25">
      <c r="A5316" s="281">
        <v>100849</v>
      </c>
      <c r="B5316" s="281" t="s">
        <v>6482</v>
      </c>
      <c r="C5316" s="281" t="s">
        <v>39</v>
      </c>
      <c r="D5316" s="282">
        <v>48.2</v>
      </c>
    </row>
    <row r="5317" spans="1:4" ht="15" x14ac:dyDescent="0.25">
      <c r="A5317" s="281">
        <v>100851</v>
      </c>
      <c r="B5317" s="281" t="s">
        <v>6483</v>
      </c>
      <c r="C5317" s="281" t="s">
        <v>39</v>
      </c>
      <c r="D5317" s="282">
        <v>95.45</v>
      </c>
    </row>
    <row r="5318" spans="1:4" ht="15" x14ac:dyDescent="0.25">
      <c r="A5318" s="281">
        <v>100852</v>
      </c>
      <c r="B5318" s="281" t="s">
        <v>6484</v>
      </c>
      <c r="C5318" s="281" t="s">
        <v>39</v>
      </c>
      <c r="D5318" s="282">
        <v>198.95</v>
      </c>
    </row>
    <row r="5319" spans="1:4" ht="15" x14ac:dyDescent="0.25">
      <c r="A5319" s="281">
        <v>100853</v>
      </c>
      <c r="B5319" s="281" t="s">
        <v>6485</v>
      </c>
      <c r="C5319" s="281" t="s">
        <v>39</v>
      </c>
      <c r="D5319" s="282">
        <v>307.64</v>
      </c>
    </row>
    <row r="5320" spans="1:4" ht="15" x14ac:dyDescent="0.25">
      <c r="A5320" s="281">
        <v>100854</v>
      </c>
      <c r="B5320" s="281" t="s">
        <v>6486</v>
      </c>
      <c r="C5320" s="281" t="s">
        <v>39</v>
      </c>
      <c r="D5320" s="283">
        <v>1581.18</v>
      </c>
    </row>
    <row r="5321" spans="1:4" ht="15" x14ac:dyDescent="0.25">
      <c r="A5321" s="281">
        <v>100856</v>
      </c>
      <c r="B5321" s="281" t="s">
        <v>6487</v>
      </c>
      <c r="C5321" s="281" t="s">
        <v>39</v>
      </c>
      <c r="D5321" s="282">
        <v>34.549999999999997</v>
      </c>
    </row>
    <row r="5322" spans="1:4" ht="15" x14ac:dyDescent="0.25">
      <c r="A5322" s="281">
        <v>100857</v>
      </c>
      <c r="B5322" s="281" t="s">
        <v>6488</v>
      </c>
      <c r="C5322" s="281" t="s">
        <v>39</v>
      </c>
      <c r="D5322" s="282">
        <v>465.39</v>
      </c>
    </row>
    <row r="5323" spans="1:4" ht="15" x14ac:dyDescent="0.25">
      <c r="A5323" s="281">
        <v>100858</v>
      </c>
      <c r="B5323" s="281" t="s">
        <v>6489</v>
      </c>
      <c r="C5323" s="281" t="s">
        <v>39</v>
      </c>
      <c r="D5323" s="282">
        <v>752.63</v>
      </c>
    </row>
    <row r="5324" spans="1:4" ht="15" x14ac:dyDescent="0.25">
      <c r="A5324" s="281">
        <v>100859</v>
      </c>
      <c r="B5324" s="281" t="s">
        <v>6490</v>
      </c>
      <c r="C5324" s="281" t="s">
        <v>39</v>
      </c>
      <c r="D5324" s="282">
        <v>989.26</v>
      </c>
    </row>
    <row r="5325" spans="1:4" ht="15" x14ac:dyDescent="0.25">
      <c r="A5325" s="281">
        <v>100860</v>
      </c>
      <c r="B5325" s="281" t="s">
        <v>866</v>
      </c>
      <c r="C5325" s="281" t="s">
        <v>39</v>
      </c>
      <c r="D5325" s="282">
        <v>110.89</v>
      </c>
    </row>
    <row r="5326" spans="1:4" ht="15" x14ac:dyDescent="0.25">
      <c r="A5326" s="281">
        <v>100861</v>
      </c>
      <c r="B5326" s="281" t="s">
        <v>6491</v>
      </c>
      <c r="C5326" s="281" t="s">
        <v>39</v>
      </c>
      <c r="D5326" s="282">
        <v>38.04</v>
      </c>
    </row>
    <row r="5327" spans="1:4" ht="15" x14ac:dyDescent="0.25">
      <c r="A5327" s="281">
        <v>100862</v>
      </c>
      <c r="B5327" s="281" t="s">
        <v>587</v>
      </c>
      <c r="C5327" s="281" t="s">
        <v>39</v>
      </c>
      <c r="D5327" s="282">
        <v>41.45</v>
      </c>
    </row>
    <row r="5328" spans="1:4" ht="15" x14ac:dyDescent="0.25">
      <c r="A5328" s="281">
        <v>100863</v>
      </c>
      <c r="B5328" s="281" t="s">
        <v>6492</v>
      </c>
      <c r="C5328" s="281" t="s">
        <v>39</v>
      </c>
      <c r="D5328" s="282">
        <v>639.34</v>
      </c>
    </row>
    <row r="5329" spans="1:4" ht="15" x14ac:dyDescent="0.25">
      <c r="A5329" s="281">
        <v>100864</v>
      </c>
      <c r="B5329" s="281" t="s">
        <v>6493</v>
      </c>
      <c r="C5329" s="281" t="s">
        <v>39</v>
      </c>
      <c r="D5329" s="282">
        <v>701.65</v>
      </c>
    </row>
    <row r="5330" spans="1:4" ht="15" x14ac:dyDescent="0.25">
      <c r="A5330" s="281">
        <v>100865</v>
      </c>
      <c r="B5330" s="281" t="s">
        <v>6494</v>
      </c>
      <c r="C5330" s="281" t="s">
        <v>39</v>
      </c>
      <c r="D5330" s="282">
        <v>620.57000000000005</v>
      </c>
    </row>
    <row r="5331" spans="1:4" ht="15" x14ac:dyDescent="0.25">
      <c r="A5331" s="281">
        <v>100866</v>
      </c>
      <c r="B5331" s="281" t="s">
        <v>6495</v>
      </c>
      <c r="C5331" s="281" t="s">
        <v>39</v>
      </c>
      <c r="D5331" s="282">
        <v>330.68</v>
      </c>
    </row>
    <row r="5332" spans="1:4" ht="15" x14ac:dyDescent="0.25">
      <c r="A5332" s="281">
        <v>100867</v>
      </c>
      <c r="B5332" s="281" t="s">
        <v>183</v>
      </c>
      <c r="C5332" s="281" t="s">
        <v>39</v>
      </c>
      <c r="D5332" s="282">
        <v>351.23</v>
      </c>
    </row>
    <row r="5333" spans="1:4" ht="15" x14ac:dyDescent="0.25">
      <c r="A5333" s="281">
        <v>100868</v>
      </c>
      <c r="B5333" s="281" t="s">
        <v>6496</v>
      </c>
      <c r="C5333" s="281" t="s">
        <v>39</v>
      </c>
      <c r="D5333" s="282">
        <v>364.9</v>
      </c>
    </row>
    <row r="5334" spans="1:4" ht="15" x14ac:dyDescent="0.25">
      <c r="A5334" s="281">
        <v>100869</v>
      </c>
      <c r="B5334" s="281" t="s">
        <v>6497</v>
      </c>
      <c r="C5334" s="281" t="s">
        <v>39</v>
      </c>
      <c r="D5334" s="282">
        <v>375.39</v>
      </c>
    </row>
    <row r="5335" spans="1:4" ht="15" x14ac:dyDescent="0.25">
      <c r="A5335" s="281">
        <v>100870</v>
      </c>
      <c r="B5335" s="281" t="s">
        <v>6498</v>
      </c>
      <c r="C5335" s="281" t="s">
        <v>39</v>
      </c>
      <c r="D5335" s="282">
        <v>300.5</v>
      </c>
    </row>
    <row r="5336" spans="1:4" ht="15" x14ac:dyDescent="0.25">
      <c r="A5336" s="281">
        <v>100871</v>
      </c>
      <c r="B5336" s="281" t="s">
        <v>6499</v>
      </c>
      <c r="C5336" s="281" t="s">
        <v>39</v>
      </c>
      <c r="D5336" s="282">
        <v>323.32</v>
      </c>
    </row>
    <row r="5337" spans="1:4" ht="15" x14ac:dyDescent="0.25">
      <c r="A5337" s="281">
        <v>100872</v>
      </c>
      <c r="B5337" s="281" t="s">
        <v>6500</v>
      </c>
      <c r="C5337" s="281" t="s">
        <v>39</v>
      </c>
      <c r="D5337" s="282">
        <v>337.89</v>
      </c>
    </row>
    <row r="5338" spans="1:4" ht="15" x14ac:dyDescent="0.25">
      <c r="A5338" s="281">
        <v>100873</v>
      </c>
      <c r="B5338" s="281" t="s">
        <v>6501</v>
      </c>
      <c r="C5338" s="281" t="s">
        <v>39</v>
      </c>
      <c r="D5338" s="282">
        <v>346.99</v>
      </c>
    </row>
    <row r="5339" spans="1:4" ht="15" x14ac:dyDescent="0.25">
      <c r="A5339" s="281">
        <v>100874</v>
      </c>
      <c r="B5339" s="281" t="s">
        <v>6502</v>
      </c>
      <c r="C5339" s="281" t="s">
        <v>39</v>
      </c>
      <c r="D5339" s="282">
        <v>330.68</v>
      </c>
    </row>
    <row r="5340" spans="1:4" ht="15" x14ac:dyDescent="0.25">
      <c r="A5340" s="281">
        <v>100875</v>
      </c>
      <c r="B5340" s="281" t="s">
        <v>6503</v>
      </c>
      <c r="C5340" s="281" t="s">
        <v>39</v>
      </c>
      <c r="D5340" s="283">
        <v>1145.9000000000001</v>
      </c>
    </row>
    <row r="5341" spans="1:4" ht="15" x14ac:dyDescent="0.25">
      <c r="A5341" s="281">
        <v>100878</v>
      </c>
      <c r="B5341" s="281" t="s">
        <v>6504</v>
      </c>
      <c r="C5341" s="281" t="s">
        <v>39</v>
      </c>
      <c r="D5341" s="282">
        <v>643.54999999999995</v>
      </c>
    </row>
    <row r="5342" spans="1:4" ht="15" x14ac:dyDescent="0.25">
      <c r="A5342" s="281">
        <v>98052</v>
      </c>
      <c r="B5342" s="281" t="s">
        <v>6505</v>
      </c>
      <c r="C5342" s="281" t="s">
        <v>39</v>
      </c>
      <c r="D5342" s="283">
        <v>1988.27</v>
      </c>
    </row>
    <row r="5343" spans="1:4" ht="15" x14ac:dyDescent="0.25">
      <c r="A5343" s="281">
        <v>98053</v>
      </c>
      <c r="B5343" s="281" t="s">
        <v>6506</v>
      </c>
      <c r="C5343" s="281" t="s">
        <v>39</v>
      </c>
      <c r="D5343" s="283">
        <v>2733.69</v>
      </c>
    </row>
    <row r="5344" spans="1:4" ht="15" x14ac:dyDescent="0.25">
      <c r="A5344" s="281">
        <v>98054</v>
      </c>
      <c r="B5344" s="281" t="s">
        <v>6507</v>
      </c>
      <c r="C5344" s="281" t="s">
        <v>39</v>
      </c>
      <c r="D5344" s="283">
        <v>4417.8999999999996</v>
      </c>
    </row>
    <row r="5345" spans="1:4" ht="15" x14ac:dyDescent="0.25">
      <c r="A5345" s="281">
        <v>98055</v>
      </c>
      <c r="B5345" s="281" t="s">
        <v>6508</v>
      </c>
      <c r="C5345" s="281" t="s">
        <v>39</v>
      </c>
      <c r="D5345" s="283">
        <v>5997.29</v>
      </c>
    </row>
    <row r="5346" spans="1:4" ht="15" x14ac:dyDescent="0.25">
      <c r="A5346" s="281">
        <v>98056</v>
      </c>
      <c r="B5346" s="281" t="s">
        <v>6509</v>
      </c>
      <c r="C5346" s="281" t="s">
        <v>39</v>
      </c>
      <c r="D5346" s="283">
        <v>7016.7</v>
      </c>
    </row>
    <row r="5347" spans="1:4" ht="15" x14ac:dyDescent="0.25">
      <c r="A5347" s="281">
        <v>98057</v>
      </c>
      <c r="B5347" s="281" t="s">
        <v>6510</v>
      </c>
      <c r="C5347" s="281" t="s">
        <v>39</v>
      </c>
      <c r="D5347" s="283">
        <v>8331.2800000000007</v>
      </c>
    </row>
    <row r="5348" spans="1:4" ht="15" x14ac:dyDescent="0.25">
      <c r="A5348" s="281">
        <v>98058</v>
      </c>
      <c r="B5348" s="281" t="s">
        <v>6511</v>
      </c>
      <c r="C5348" s="281" t="s">
        <v>39</v>
      </c>
      <c r="D5348" s="283">
        <v>1678.16</v>
      </c>
    </row>
    <row r="5349" spans="1:4" ht="15" x14ac:dyDescent="0.25">
      <c r="A5349" s="281">
        <v>98059</v>
      </c>
      <c r="B5349" s="281" t="s">
        <v>6512</v>
      </c>
      <c r="C5349" s="281" t="s">
        <v>39</v>
      </c>
      <c r="D5349" s="283">
        <v>3557.69</v>
      </c>
    </row>
    <row r="5350" spans="1:4" ht="15" x14ac:dyDescent="0.25">
      <c r="A5350" s="281">
        <v>98060</v>
      </c>
      <c r="B5350" s="281" t="s">
        <v>6513</v>
      </c>
      <c r="C5350" s="281" t="s">
        <v>39</v>
      </c>
      <c r="D5350" s="283">
        <v>4945.45</v>
      </c>
    </row>
    <row r="5351" spans="1:4" ht="15" x14ac:dyDescent="0.25">
      <c r="A5351" s="281">
        <v>98061</v>
      </c>
      <c r="B5351" s="281" t="s">
        <v>6514</v>
      </c>
      <c r="C5351" s="281" t="s">
        <v>39</v>
      </c>
      <c r="D5351" s="283">
        <v>6886.94</v>
      </c>
    </row>
    <row r="5352" spans="1:4" ht="15" x14ac:dyDescent="0.25">
      <c r="A5352" s="281">
        <v>98062</v>
      </c>
      <c r="B5352" s="281" t="s">
        <v>6515</v>
      </c>
      <c r="C5352" s="281" t="s">
        <v>39</v>
      </c>
      <c r="D5352" s="283">
        <v>2913.49</v>
      </c>
    </row>
    <row r="5353" spans="1:4" ht="15" x14ac:dyDescent="0.25">
      <c r="A5353" s="281">
        <v>98063</v>
      </c>
      <c r="B5353" s="281" t="s">
        <v>6516</v>
      </c>
      <c r="C5353" s="281" t="s">
        <v>39</v>
      </c>
      <c r="D5353" s="283">
        <v>4450.75</v>
      </c>
    </row>
    <row r="5354" spans="1:4" ht="15" x14ac:dyDescent="0.25">
      <c r="A5354" s="281">
        <v>98064</v>
      </c>
      <c r="B5354" s="281" t="s">
        <v>6517</v>
      </c>
      <c r="C5354" s="281" t="s">
        <v>39</v>
      </c>
      <c r="D5354" s="283">
        <v>5161.71</v>
      </c>
    </row>
    <row r="5355" spans="1:4" ht="15" x14ac:dyDescent="0.25">
      <c r="A5355" s="281">
        <v>98065</v>
      </c>
      <c r="B5355" s="281" t="s">
        <v>6518</v>
      </c>
      <c r="C5355" s="281" t="s">
        <v>39</v>
      </c>
      <c r="D5355" s="283">
        <v>7168.62</v>
      </c>
    </row>
    <row r="5356" spans="1:4" ht="15" x14ac:dyDescent="0.25">
      <c r="A5356" s="281">
        <v>98066</v>
      </c>
      <c r="B5356" s="281" t="s">
        <v>6519</v>
      </c>
      <c r="C5356" s="281" t="s">
        <v>39</v>
      </c>
      <c r="D5356" s="283">
        <v>4621.67</v>
      </c>
    </row>
    <row r="5357" spans="1:4" ht="15" x14ac:dyDescent="0.25">
      <c r="A5357" s="281">
        <v>98067</v>
      </c>
      <c r="B5357" s="281" t="s">
        <v>6520</v>
      </c>
      <c r="C5357" s="281" t="s">
        <v>39</v>
      </c>
      <c r="D5357" s="283">
        <v>6165.28</v>
      </c>
    </row>
    <row r="5358" spans="1:4" ht="15" x14ac:dyDescent="0.25">
      <c r="A5358" s="281">
        <v>98068</v>
      </c>
      <c r="B5358" s="281" t="s">
        <v>6521</v>
      </c>
      <c r="C5358" s="281" t="s">
        <v>39</v>
      </c>
      <c r="D5358" s="283">
        <v>8712.83</v>
      </c>
    </row>
    <row r="5359" spans="1:4" ht="15" x14ac:dyDescent="0.25">
      <c r="A5359" s="281">
        <v>98069</v>
      </c>
      <c r="B5359" s="281" t="s">
        <v>6522</v>
      </c>
      <c r="C5359" s="281" t="s">
        <v>39</v>
      </c>
      <c r="D5359" s="283">
        <v>11707.59</v>
      </c>
    </row>
    <row r="5360" spans="1:4" ht="15" x14ac:dyDescent="0.25">
      <c r="A5360" s="281">
        <v>98070</v>
      </c>
      <c r="B5360" s="281" t="s">
        <v>6523</v>
      </c>
      <c r="C5360" s="281" t="s">
        <v>39</v>
      </c>
      <c r="D5360" s="283">
        <v>13387.74</v>
      </c>
    </row>
    <row r="5361" spans="1:4" ht="15" x14ac:dyDescent="0.25">
      <c r="A5361" s="281">
        <v>98071</v>
      </c>
      <c r="B5361" s="281" t="s">
        <v>6524</v>
      </c>
      <c r="C5361" s="281" t="s">
        <v>39</v>
      </c>
      <c r="D5361" s="283">
        <v>14630.05</v>
      </c>
    </row>
    <row r="5362" spans="1:4" ht="15" x14ac:dyDescent="0.25">
      <c r="A5362" s="281">
        <v>98072</v>
      </c>
      <c r="B5362" s="281" t="s">
        <v>6525</v>
      </c>
      <c r="C5362" s="281" t="s">
        <v>39</v>
      </c>
      <c r="D5362" s="283">
        <v>3874.91</v>
      </c>
    </row>
    <row r="5363" spans="1:4" ht="15" x14ac:dyDescent="0.25">
      <c r="A5363" s="281">
        <v>98073</v>
      </c>
      <c r="B5363" s="281" t="s">
        <v>6526</v>
      </c>
      <c r="C5363" s="281" t="s">
        <v>39</v>
      </c>
      <c r="D5363" s="283">
        <v>6060.87</v>
      </c>
    </row>
    <row r="5364" spans="1:4" ht="15" x14ac:dyDescent="0.25">
      <c r="A5364" s="281">
        <v>98074</v>
      </c>
      <c r="B5364" s="281" t="s">
        <v>6527</v>
      </c>
      <c r="C5364" s="281" t="s">
        <v>39</v>
      </c>
      <c r="D5364" s="283">
        <v>9406.86</v>
      </c>
    </row>
    <row r="5365" spans="1:4" ht="15" x14ac:dyDescent="0.25">
      <c r="A5365" s="281">
        <v>98075</v>
      </c>
      <c r="B5365" s="281" t="s">
        <v>6528</v>
      </c>
      <c r="C5365" s="281" t="s">
        <v>39</v>
      </c>
      <c r="D5365" s="283">
        <v>12228.38</v>
      </c>
    </row>
    <row r="5366" spans="1:4" ht="15" x14ac:dyDescent="0.25">
      <c r="A5366" s="281">
        <v>98076</v>
      </c>
      <c r="B5366" s="281" t="s">
        <v>6529</v>
      </c>
      <c r="C5366" s="281" t="s">
        <v>39</v>
      </c>
      <c r="D5366" s="283">
        <v>14089.74</v>
      </c>
    </row>
    <row r="5367" spans="1:4" ht="15" x14ac:dyDescent="0.25">
      <c r="A5367" s="281">
        <v>98077</v>
      </c>
      <c r="B5367" s="281" t="s">
        <v>6530</v>
      </c>
      <c r="C5367" s="281" t="s">
        <v>39</v>
      </c>
      <c r="D5367" s="283">
        <v>16585.05</v>
      </c>
    </row>
    <row r="5368" spans="1:4" ht="15" x14ac:dyDescent="0.25">
      <c r="A5368" s="281">
        <v>98078</v>
      </c>
      <c r="B5368" s="281" t="s">
        <v>6531</v>
      </c>
      <c r="C5368" s="281" t="s">
        <v>39</v>
      </c>
      <c r="D5368" s="283">
        <v>4370.82</v>
      </c>
    </row>
    <row r="5369" spans="1:4" ht="15" x14ac:dyDescent="0.25">
      <c r="A5369" s="281">
        <v>98079</v>
      </c>
      <c r="B5369" s="281" t="s">
        <v>6532</v>
      </c>
      <c r="C5369" s="281" t="s">
        <v>39</v>
      </c>
      <c r="D5369" s="283">
        <v>7637.86</v>
      </c>
    </row>
    <row r="5370" spans="1:4" ht="15" x14ac:dyDescent="0.25">
      <c r="A5370" s="281">
        <v>98080</v>
      </c>
      <c r="B5370" s="281" t="s">
        <v>6533</v>
      </c>
      <c r="C5370" s="281" t="s">
        <v>39</v>
      </c>
      <c r="D5370" s="283">
        <v>9794.8700000000008</v>
      </c>
    </row>
    <row r="5371" spans="1:4" ht="15" x14ac:dyDescent="0.25">
      <c r="A5371" s="281">
        <v>98081</v>
      </c>
      <c r="B5371" s="281" t="s">
        <v>6534</v>
      </c>
      <c r="C5371" s="281" t="s">
        <v>39</v>
      </c>
      <c r="D5371" s="283">
        <v>14490.36</v>
      </c>
    </row>
    <row r="5372" spans="1:4" ht="15" x14ac:dyDescent="0.25">
      <c r="A5372" s="281">
        <v>98082</v>
      </c>
      <c r="B5372" s="281" t="s">
        <v>6535</v>
      </c>
      <c r="C5372" s="281" t="s">
        <v>39</v>
      </c>
      <c r="D5372" s="283">
        <v>3621.1</v>
      </c>
    </row>
    <row r="5373" spans="1:4" ht="15" x14ac:dyDescent="0.25">
      <c r="A5373" s="281">
        <v>98083</v>
      </c>
      <c r="B5373" s="281" t="s">
        <v>6536</v>
      </c>
      <c r="C5373" s="281" t="s">
        <v>39</v>
      </c>
      <c r="D5373" s="283">
        <v>4778.91</v>
      </c>
    </row>
    <row r="5374" spans="1:4" ht="15" x14ac:dyDescent="0.25">
      <c r="A5374" s="281">
        <v>98084</v>
      </c>
      <c r="B5374" s="281" t="s">
        <v>6537</v>
      </c>
      <c r="C5374" s="281" t="s">
        <v>39</v>
      </c>
      <c r="D5374" s="283">
        <v>6704</v>
      </c>
    </row>
    <row r="5375" spans="1:4" ht="15" x14ac:dyDescent="0.25">
      <c r="A5375" s="281">
        <v>98085</v>
      </c>
      <c r="B5375" s="281" t="s">
        <v>6538</v>
      </c>
      <c r="C5375" s="281" t="s">
        <v>39</v>
      </c>
      <c r="D5375" s="283">
        <v>9085.98</v>
      </c>
    </row>
    <row r="5376" spans="1:4" ht="15" x14ac:dyDescent="0.25">
      <c r="A5376" s="281">
        <v>98086</v>
      </c>
      <c r="B5376" s="281" t="s">
        <v>6539</v>
      </c>
      <c r="C5376" s="281" t="s">
        <v>39</v>
      </c>
      <c r="D5376" s="283">
        <v>10263.459999999999</v>
      </c>
    </row>
    <row r="5377" spans="1:4" ht="15" x14ac:dyDescent="0.25">
      <c r="A5377" s="281">
        <v>98087</v>
      </c>
      <c r="B5377" s="281" t="s">
        <v>6540</v>
      </c>
      <c r="C5377" s="281" t="s">
        <v>39</v>
      </c>
      <c r="D5377" s="283">
        <v>10968.63</v>
      </c>
    </row>
    <row r="5378" spans="1:4" ht="15" x14ac:dyDescent="0.25">
      <c r="A5378" s="281">
        <v>98088</v>
      </c>
      <c r="B5378" s="281" t="s">
        <v>6541</v>
      </c>
      <c r="C5378" s="281" t="s">
        <v>39</v>
      </c>
      <c r="D5378" s="283">
        <v>3119.97</v>
      </c>
    </row>
    <row r="5379" spans="1:4" ht="15" x14ac:dyDescent="0.25">
      <c r="A5379" s="281">
        <v>98089</v>
      </c>
      <c r="B5379" s="281" t="s">
        <v>6542</v>
      </c>
      <c r="C5379" s="281" t="s">
        <v>39</v>
      </c>
      <c r="D5379" s="283">
        <v>4921.66</v>
      </c>
    </row>
    <row r="5380" spans="1:4" ht="15" x14ac:dyDescent="0.25">
      <c r="A5380" s="281">
        <v>98090</v>
      </c>
      <c r="B5380" s="281" t="s">
        <v>6543</v>
      </c>
      <c r="C5380" s="281" t="s">
        <v>39</v>
      </c>
      <c r="D5380" s="283">
        <v>7712.62</v>
      </c>
    </row>
    <row r="5381" spans="1:4" ht="15" x14ac:dyDescent="0.25">
      <c r="A5381" s="281">
        <v>98091</v>
      </c>
      <c r="B5381" s="281" t="s">
        <v>6544</v>
      </c>
      <c r="C5381" s="281" t="s">
        <v>39</v>
      </c>
      <c r="D5381" s="283">
        <v>10064.24</v>
      </c>
    </row>
    <row r="5382" spans="1:4" ht="15" x14ac:dyDescent="0.25">
      <c r="A5382" s="281">
        <v>98092</v>
      </c>
      <c r="B5382" s="281" t="s">
        <v>6545</v>
      </c>
      <c r="C5382" s="281" t="s">
        <v>39</v>
      </c>
      <c r="D5382" s="283">
        <v>11677.19</v>
      </c>
    </row>
    <row r="5383" spans="1:4" ht="15" x14ac:dyDescent="0.25">
      <c r="A5383" s="281">
        <v>98093</v>
      </c>
      <c r="B5383" s="281" t="s">
        <v>6546</v>
      </c>
      <c r="C5383" s="281" t="s">
        <v>39</v>
      </c>
      <c r="D5383" s="283">
        <v>13776.43</v>
      </c>
    </row>
    <row r="5384" spans="1:4" ht="15" x14ac:dyDescent="0.25">
      <c r="A5384" s="281">
        <v>98094</v>
      </c>
      <c r="B5384" s="281" t="s">
        <v>6547</v>
      </c>
      <c r="C5384" s="281" t="s">
        <v>39</v>
      </c>
      <c r="D5384" s="283">
        <v>2638.32</v>
      </c>
    </row>
    <row r="5385" spans="1:4" ht="15" x14ac:dyDescent="0.25">
      <c r="A5385" s="281">
        <v>98099</v>
      </c>
      <c r="B5385" s="281" t="s">
        <v>6548</v>
      </c>
      <c r="C5385" s="281" t="s">
        <v>39</v>
      </c>
      <c r="D5385" s="283">
        <v>4500.47</v>
      </c>
    </row>
    <row r="5386" spans="1:4" ht="15" x14ac:dyDescent="0.25">
      <c r="A5386" s="281">
        <v>98100</v>
      </c>
      <c r="B5386" s="281" t="s">
        <v>6549</v>
      </c>
      <c r="C5386" s="281" t="s">
        <v>39</v>
      </c>
      <c r="D5386" s="283">
        <v>5876.88</v>
      </c>
    </row>
    <row r="5387" spans="1:4" ht="15" x14ac:dyDescent="0.25">
      <c r="A5387" s="281">
        <v>98101</v>
      </c>
      <c r="B5387" s="281" t="s">
        <v>6550</v>
      </c>
      <c r="C5387" s="281" t="s">
        <v>39</v>
      </c>
      <c r="D5387" s="283">
        <v>8677.02</v>
      </c>
    </row>
    <row r="5388" spans="1:4" ht="15" x14ac:dyDescent="0.25">
      <c r="A5388" s="281">
        <v>98109</v>
      </c>
      <c r="B5388" s="281" t="s">
        <v>6551</v>
      </c>
      <c r="C5388" s="281" t="s">
        <v>39</v>
      </c>
      <c r="D5388" s="282">
        <v>813.19</v>
      </c>
    </row>
    <row r="5389" spans="1:4" ht="15" x14ac:dyDescent="0.25">
      <c r="A5389" s="281">
        <v>98110</v>
      </c>
      <c r="B5389" s="281" t="s">
        <v>6552</v>
      </c>
      <c r="C5389" s="281" t="s">
        <v>39</v>
      </c>
      <c r="D5389" s="282">
        <v>422.8</v>
      </c>
    </row>
    <row r="5390" spans="1:4" ht="15" x14ac:dyDescent="0.25">
      <c r="A5390" s="281">
        <v>98111</v>
      </c>
      <c r="B5390" s="281" t="s">
        <v>577</v>
      </c>
      <c r="C5390" s="281" t="s">
        <v>39</v>
      </c>
      <c r="D5390" s="282">
        <v>56.92</v>
      </c>
    </row>
    <row r="5391" spans="1:4" ht="15" x14ac:dyDescent="0.25">
      <c r="A5391" s="281">
        <v>98112</v>
      </c>
      <c r="B5391" s="281" t="s">
        <v>6553</v>
      </c>
      <c r="C5391" s="281" t="s">
        <v>39</v>
      </c>
      <c r="D5391" s="282">
        <v>98.09</v>
      </c>
    </row>
    <row r="5392" spans="1:4" ht="15" x14ac:dyDescent="0.25">
      <c r="A5392" s="281">
        <v>98114</v>
      </c>
      <c r="B5392" s="281" t="s">
        <v>6554</v>
      </c>
      <c r="C5392" s="281" t="s">
        <v>39</v>
      </c>
      <c r="D5392" s="282">
        <v>707.65</v>
      </c>
    </row>
    <row r="5393" spans="1:4" ht="15" x14ac:dyDescent="0.25">
      <c r="A5393" s="281">
        <v>98115</v>
      </c>
      <c r="B5393" s="281" t="s">
        <v>6555</v>
      </c>
      <c r="C5393" s="281" t="s">
        <v>39</v>
      </c>
      <c r="D5393" s="282">
        <v>99.88</v>
      </c>
    </row>
    <row r="5394" spans="1:4" ht="15" x14ac:dyDescent="0.25">
      <c r="A5394" s="281">
        <v>89349</v>
      </c>
      <c r="B5394" s="281" t="s">
        <v>6556</v>
      </c>
      <c r="C5394" s="281" t="s">
        <v>39</v>
      </c>
      <c r="D5394" s="282">
        <v>22.98</v>
      </c>
    </row>
    <row r="5395" spans="1:4" ht="15" x14ac:dyDescent="0.25">
      <c r="A5395" s="281">
        <v>89351</v>
      </c>
      <c r="B5395" s="281" t="s">
        <v>6557</v>
      </c>
      <c r="C5395" s="281" t="s">
        <v>39</v>
      </c>
      <c r="D5395" s="282">
        <v>28.91</v>
      </c>
    </row>
    <row r="5396" spans="1:4" ht="15" x14ac:dyDescent="0.25">
      <c r="A5396" s="281">
        <v>89352</v>
      </c>
      <c r="B5396" s="281" t="s">
        <v>6558</v>
      </c>
      <c r="C5396" s="281" t="s">
        <v>39</v>
      </c>
      <c r="D5396" s="282">
        <v>30.61</v>
      </c>
    </row>
    <row r="5397" spans="1:4" ht="15" x14ac:dyDescent="0.25">
      <c r="A5397" s="281">
        <v>89353</v>
      </c>
      <c r="B5397" s="281" t="s">
        <v>283</v>
      </c>
      <c r="C5397" s="281" t="s">
        <v>39</v>
      </c>
      <c r="D5397" s="282">
        <v>34.369999999999997</v>
      </c>
    </row>
    <row r="5398" spans="1:4" ht="15" x14ac:dyDescent="0.25">
      <c r="A5398" s="281">
        <v>89354</v>
      </c>
      <c r="B5398" s="281" t="s">
        <v>6559</v>
      </c>
      <c r="C5398" s="281" t="s">
        <v>39</v>
      </c>
      <c r="D5398" s="282">
        <v>488.82</v>
      </c>
    </row>
    <row r="5399" spans="1:4" ht="15" x14ac:dyDescent="0.25">
      <c r="A5399" s="281">
        <v>89984</v>
      </c>
      <c r="B5399" s="281" t="s">
        <v>6560</v>
      </c>
      <c r="C5399" s="281" t="s">
        <v>39</v>
      </c>
      <c r="D5399" s="282">
        <v>72.64</v>
      </c>
    </row>
    <row r="5400" spans="1:4" ht="15" x14ac:dyDescent="0.25">
      <c r="A5400" s="281">
        <v>89985</v>
      </c>
      <c r="B5400" s="281" t="s">
        <v>112</v>
      </c>
      <c r="C5400" s="281" t="s">
        <v>39</v>
      </c>
      <c r="D5400" s="282">
        <v>77.040000000000006</v>
      </c>
    </row>
    <row r="5401" spans="1:4" ht="15" x14ac:dyDescent="0.25">
      <c r="A5401" s="281">
        <v>89986</v>
      </c>
      <c r="B5401" s="281" t="s">
        <v>6561</v>
      </c>
      <c r="C5401" s="281" t="s">
        <v>39</v>
      </c>
      <c r="D5401" s="282">
        <v>70.89</v>
      </c>
    </row>
    <row r="5402" spans="1:4" ht="15" x14ac:dyDescent="0.25">
      <c r="A5402" s="281">
        <v>89987</v>
      </c>
      <c r="B5402" s="281" t="s">
        <v>113</v>
      </c>
      <c r="C5402" s="281" t="s">
        <v>39</v>
      </c>
      <c r="D5402" s="282">
        <v>80.87</v>
      </c>
    </row>
    <row r="5403" spans="1:4" ht="15" x14ac:dyDescent="0.25">
      <c r="A5403" s="281">
        <v>90371</v>
      </c>
      <c r="B5403" s="281" t="s">
        <v>6562</v>
      </c>
      <c r="C5403" s="281" t="s">
        <v>39</v>
      </c>
      <c r="D5403" s="282">
        <v>34.799999999999997</v>
      </c>
    </row>
    <row r="5404" spans="1:4" ht="15" x14ac:dyDescent="0.25">
      <c r="A5404" s="281">
        <v>94489</v>
      </c>
      <c r="B5404" s="281" t="s">
        <v>6563</v>
      </c>
      <c r="C5404" s="281" t="s">
        <v>39</v>
      </c>
      <c r="D5404" s="282">
        <v>34.56</v>
      </c>
    </row>
    <row r="5405" spans="1:4" ht="15" x14ac:dyDescent="0.25">
      <c r="A5405" s="281">
        <v>94490</v>
      </c>
      <c r="B5405" s="281" t="s">
        <v>6564</v>
      </c>
      <c r="C5405" s="281" t="s">
        <v>39</v>
      </c>
      <c r="D5405" s="282">
        <v>51.28</v>
      </c>
    </row>
    <row r="5406" spans="1:4" ht="15" x14ac:dyDescent="0.25">
      <c r="A5406" s="281">
        <v>94491</v>
      </c>
      <c r="B5406" s="281" t="s">
        <v>6565</v>
      </c>
      <c r="C5406" s="281" t="s">
        <v>39</v>
      </c>
      <c r="D5406" s="282">
        <v>69.67</v>
      </c>
    </row>
    <row r="5407" spans="1:4" ht="15" x14ac:dyDescent="0.25">
      <c r="A5407" s="281">
        <v>94492</v>
      </c>
      <c r="B5407" s="281" t="s">
        <v>894</v>
      </c>
      <c r="C5407" s="281" t="s">
        <v>39</v>
      </c>
      <c r="D5407" s="282">
        <v>71.64</v>
      </c>
    </row>
    <row r="5408" spans="1:4" ht="15" x14ac:dyDescent="0.25">
      <c r="A5408" s="281">
        <v>94493</v>
      </c>
      <c r="B5408" s="281" t="s">
        <v>6566</v>
      </c>
      <c r="C5408" s="281" t="s">
        <v>39</v>
      </c>
      <c r="D5408" s="282">
        <v>130.69</v>
      </c>
    </row>
    <row r="5409" spans="1:4" ht="15" x14ac:dyDescent="0.25">
      <c r="A5409" s="281">
        <v>94495</v>
      </c>
      <c r="B5409" s="281" t="s">
        <v>6567</v>
      </c>
      <c r="C5409" s="281" t="s">
        <v>39</v>
      </c>
      <c r="D5409" s="282">
        <v>52.71</v>
      </c>
    </row>
    <row r="5410" spans="1:4" ht="15" x14ac:dyDescent="0.25">
      <c r="A5410" s="281">
        <v>94496</v>
      </c>
      <c r="B5410" s="281" t="s">
        <v>6568</v>
      </c>
      <c r="C5410" s="281" t="s">
        <v>39</v>
      </c>
      <c r="D5410" s="282">
        <v>71.81</v>
      </c>
    </row>
    <row r="5411" spans="1:4" ht="15" x14ac:dyDescent="0.25">
      <c r="A5411" s="281">
        <v>94497</v>
      </c>
      <c r="B5411" s="281" t="s">
        <v>6569</v>
      </c>
      <c r="C5411" s="281" t="s">
        <v>39</v>
      </c>
      <c r="D5411" s="282">
        <v>91.13</v>
      </c>
    </row>
    <row r="5412" spans="1:4" ht="15" x14ac:dyDescent="0.25">
      <c r="A5412" s="281">
        <v>94498</v>
      </c>
      <c r="B5412" s="281" t="s">
        <v>6570</v>
      </c>
      <c r="C5412" s="281" t="s">
        <v>39</v>
      </c>
      <c r="D5412" s="282">
        <v>125.29</v>
      </c>
    </row>
    <row r="5413" spans="1:4" ht="15" x14ac:dyDescent="0.25">
      <c r="A5413" s="281">
        <v>94499</v>
      </c>
      <c r="B5413" s="281" t="s">
        <v>6571</v>
      </c>
      <c r="C5413" s="281" t="s">
        <v>39</v>
      </c>
      <c r="D5413" s="282">
        <v>244.54</v>
      </c>
    </row>
    <row r="5414" spans="1:4" ht="15" x14ac:dyDescent="0.25">
      <c r="A5414" s="281">
        <v>94500</v>
      </c>
      <c r="B5414" s="281" t="s">
        <v>6572</v>
      </c>
      <c r="C5414" s="281" t="s">
        <v>39</v>
      </c>
      <c r="D5414" s="282">
        <v>297.2</v>
      </c>
    </row>
    <row r="5415" spans="1:4" ht="15" x14ac:dyDescent="0.25">
      <c r="A5415" s="281">
        <v>94501</v>
      </c>
      <c r="B5415" s="281" t="s">
        <v>6573</v>
      </c>
      <c r="C5415" s="281" t="s">
        <v>39</v>
      </c>
      <c r="D5415" s="282">
        <v>590.9</v>
      </c>
    </row>
    <row r="5416" spans="1:4" ht="15" x14ac:dyDescent="0.25">
      <c r="A5416" s="281">
        <v>94792</v>
      </c>
      <c r="B5416" s="281" t="s">
        <v>6574</v>
      </c>
      <c r="C5416" s="281" t="s">
        <v>39</v>
      </c>
      <c r="D5416" s="282">
        <v>98.31</v>
      </c>
    </row>
    <row r="5417" spans="1:4" ht="15" x14ac:dyDescent="0.25">
      <c r="A5417" s="281">
        <v>94793</v>
      </c>
      <c r="B5417" s="281" t="s">
        <v>6575</v>
      </c>
      <c r="C5417" s="281" t="s">
        <v>39</v>
      </c>
      <c r="D5417" s="282">
        <v>133.81</v>
      </c>
    </row>
    <row r="5418" spans="1:4" ht="15" x14ac:dyDescent="0.25">
      <c r="A5418" s="281">
        <v>94794</v>
      </c>
      <c r="B5418" s="281" t="s">
        <v>114</v>
      </c>
      <c r="C5418" s="281" t="s">
        <v>39</v>
      </c>
      <c r="D5418" s="282">
        <v>142.79</v>
      </c>
    </row>
    <row r="5419" spans="1:4" ht="15" x14ac:dyDescent="0.25">
      <c r="A5419" s="281">
        <v>94795</v>
      </c>
      <c r="B5419" s="281" t="s">
        <v>6576</v>
      </c>
      <c r="C5419" s="281" t="s">
        <v>39</v>
      </c>
      <c r="D5419" s="282">
        <v>44.09</v>
      </c>
    </row>
    <row r="5420" spans="1:4" ht="15" x14ac:dyDescent="0.25">
      <c r="A5420" s="281">
        <v>94796</v>
      </c>
      <c r="B5420" s="281" t="s">
        <v>6577</v>
      </c>
      <c r="C5420" s="281" t="s">
        <v>39</v>
      </c>
      <c r="D5420" s="282">
        <v>51.02</v>
      </c>
    </row>
    <row r="5421" spans="1:4" ht="15" x14ac:dyDescent="0.25">
      <c r="A5421" s="281">
        <v>94797</v>
      </c>
      <c r="B5421" s="281" t="s">
        <v>6578</v>
      </c>
      <c r="C5421" s="281" t="s">
        <v>39</v>
      </c>
      <c r="D5421" s="282">
        <v>104.35</v>
      </c>
    </row>
    <row r="5422" spans="1:4" ht="15" x14ac:dyDescent="0.25">
      <c r="A5422" s="281">
        <v>94798</v>
      </c>
      <c r="B5422" s="281" t="s">
        <v>6579</v>
      </c>
      <c r="C5422" s="281" t="s">
        <v>39</v>
      </c>
      <c r="D5422" s="282">
        <v>172.39</v>
      </c>
    </row>
    <row r="5423" spans="1:4" ht="15" x14ac:dyDescent="0.25">
      <c r="A5423" s="281">
        <v>94799</v>
      </c>
      <c r="B5423" s="281" t="s">
        <v>6580</v>
      </c>
      <c r="C5423" s="281" t="s">
        <v>39</v>
      </c>
      <c r="D5423" s="282">
        <v>211.89</v>
      </c>
    </row>
    <row r="5424" spans="1:4" ht="15" x14ac:dyDescent="0.25">
      <c r="A5424" s="281">
        <v>94800</v>
      </c>
      <c r="B5424" s="281" t="s">
        <v>6581</v>
      </c>
      <c r="C5424" s="281" t="s">
        <v>39</v>
      </c>
      <c r="D5424" s="282">
        <v>272.07</v>
      </c>
    </row>
    <row r="5425" spans="1:4" ht="15" x14ac:dyDescent="0.25">
      <c r="A5425" s="281">
        <v>95248</v>
      </c>
      <c r="B5425" s="281" t="s">
        <v>6582</v>
      </c>
      <c r="C5425" s="281" t="s">
        <v>39</v>
      </c>
      <c r="D5425" s="282">
        <v>43.68</v>
      </c>
    </row>
    <row r="5426" spans="1:4" ht="15" x14ac:dyDescent="0.25">
      <c r="A5426" s="281">
        <v>95249</v>
      </c>
      <c r="B5426" s="281" t="s">
        <v>6583</v>
      </c>
      <c r="C5426" s="281" t="s">
        <v>39</v>
      </c>
      <c r="D5426" s="282">
        <v>52.07</v>
      </c>
    </row>
    <row r="5427" spans="1:4" ht="15" x14ac:dyDescent="0.25">
      <c r="A5427" s="281">
        <v>95250</v>
      </c>
      <c r="B5427" s="281" t="s">
        <v>6584</v>
      </c>
      <c r="C5427" s="281" t="s">
        <v>39</v>
      </c>
      <c r="D5427" s="282">
        <v>70.28</v>
      </c>
    </row>
    <row r="5428" spans="1:4" ht="15" x14ac:dyDescent="0.25">
      <c r="A5428" s="281">
        <v>95251</v>
      </c>
      <c r="B5428" s="281" t="s">
        <v>6585</v>
      </c>
      <c r="C5428" s="281" t="s">
        <v>39</v>
      </c>
      <c r="D5428" s="282">
        <v>103.57</v>
      </c>
    </row>
    <row r="5429" spans="1:4" ht="15" x14ac:dyDescent="0.25">
      <c r="A5429" s="281">
        <v>95252</v>
      </c>
      <c r="B5429" s="281" t="s">
        <v>6586</v>
      </c>
      <c r="C5429" s="281" t="s">
        <v>39</v>
      </c>
      <c r="D5429" s="282">
        <v>125.99</v>
      </c>
    </row>
    <row r="5430" spans="1:4" ht="15" x14ac:dyDescent="0.25">
      <c r="A5430" s="281">
        <v>95253</v>
      </c>
      <c r="B5430" s="281" t="s">
        <v>6587</v>
      </c>
      <c r="C5430" s="281" t="s">
        <v>39</v>
      </c>
      <c r="D5430" s="282">
        <v>190.23</v>
      </c>
    </row>
    <row r="5431" spans="1:4" ht="15" x14ac:dyDescent="0.25">
      <c r="A5431" s="281">
        <v>99619</v>
      </c>
      <c r="B5431" s="281" t="s">
        <v>6588</v>
      </c>
      <c r="C5431" s="281" t="s">
        <v>39</v>
      </c>
      <c r="D5431" s="282">
        <v>123.73</v>
      </c>
    </row>
    <row r="5432" spans="1:4" ht="15" x14ac:dyDescent="0.25">
      <c r="A5432" s="281">
        <v>99620</v>
      </c>
      <c r="B5432" s="281" t="s">
        <v>6589</v>
      </c>
      <c r="C5432" s="281" t="s">
        <v>39</v>
      </c>
      <c r="D5432" s="282">
        <v>168.09</v>
      </c>
    </row>
    <row r="5433" spans="1:4" ht="15" x14ac:dyDescent="0.25">
      <c r="A5433" s="281">
        <v>99621</v>
      </c>
      <c r="B5433" s="281" t="s">
        <v>6590</v>
      </c>
      <c r="C5433" s="281" t="s">
        <v>39</v>
      </c>
      <c r="D5433" s="282">
        <v>250.4</v>
      </c>
    </row>
    <row r="5434" spans="1:4" ht="15" x14ac:dyDescent="0.25">
      <c r="A5434" s="281">
        <v>99622</v>
      </c>
      <c r="B5434" s="281" t="s">
        <v>6591</v>
      </c>
      <c r="C5434" s="281" t="s">
        <v>39</v>
      </c>
      <c r="D5434" s="282">
        <v>282.10000000000002</v>
      </c>
    </row>
    <row r="5435" spans="1:4" ht="15" x14ac:dyDescent="0.25">
      <c r="A5435" s="281">
        <v>99623</v>
      </c>
      <c r="B5435" s="281" t="s">
        <v>6592</v>
      </c>
      <c r="C5435" s="281" t="s">
        <v>39</v>
      </c>
      <c r="D5435" s="282">
        <v>393.45</v>
      </c>
    </row>
    <row r="5436" spans="1:4" ht="15" x14ac:dyDescent="0.25">
      <c r="A5436" s="281">
        <v>99624</v>
      </c>
      <c r="B5436" s="281" t="s">
        <v>6593</v>
      </c>
      <c r="C5436" s="281" t="s">
        <v>39</v>
      </c>
      <c r="D5436" s="282">
        <v>560.73</v>
      </c>
    </row>
    <row r="5437" spans="1:4" ht="15" x14ac:dyDescent="0.25">
      <c r="A5437" s="281">
        <v>99625</v>
      </c>
      <c r="B5437" s="281" t="s">
        <v>6594</v>
      </c>
      <c r="C5437" s="281" t="s">
        <v>39</v>
      </c>
      <c r="D5437" s="282">
        <v>770.88</v>
      </c>
    </row>
    <row r="5438" spans="1:4" ht="15" x14ac:dyDescent="0.25">
      <c r="A5438" s="281">
        <v>99626</v>
      </c>
      <c r="B5438" s="281" t="s">
        <v>6595</v>
      </c>
      <c r="C5438" s="281" t="s">
        <v>39</v>
      </c>
      <c r="D5438" s="283">
        <v>1185.82</v>
      </c>
    </row>
    <row r="5439" spans="1:4" ht="15" x14ac:dyDescent="0.25">
      <c r="A5439" s="281">
        <v>99627</v>
      </c>
      <c r="B5439" s="281" t="s">
        <v>6596</v>
      </c>
      <c r="C5439" s="281" t="s">
        <v>39</v>
      </c>
      <c r="D5439" s="282">
        <v>74.69</v>
      </c>
    </row>
    <row r="5440" spans="1:4" ht="15" x14ac:dyDescent="0.25">
      <c r="A5440" s="281">
        <v>99628</v>
      </c>
      <c r="B5440" s="281" t="s">
        <v>6597</v>
      </c>
      <c r="C5440" s="281" t="s">
        <v>39</v>
      </c>
      <c r="D5440" s="282">
        <v>81.739999999999995</v>
      </c>
    </row>
    <row r="5441" spans="1:4" ht="15" x14ac:dyDescent="0.25">
      <c r="A5441" s="281">
        <v>99629</v>
      </c>
      <c r="B5441" s="281" t="s">
        <v>6598</v>
      </c>
      <c r="C5441" s="281" t="s">
        <v>39</v>
      </c>
      <c r="D5441" s="282">
        <v>91.03</v>
      </c>
    </row>
    <row r="5442" spans="1:4" ht="15" x14ac:dyDescent="0.25">
      <c r="A5442" s="281">
        <v>99630</v>
      </c>
      <c r="B5442" s="281" t="s">
        <v>6599</v>
      </c>
      <c r="C5442" s="281" t="s">
        <v>39</v>
      </c>
      <c r="D5442" s="282">
        <v>135.30000000000001</v>
      </c>
    </row>
    <row r="5443" spans="1:4" ht="15" x14ac:dyDescent="0.25">
      <c r="A5443" s="281">
        <v>99631</v>
      </c>
      <c r="B5443" s="281" t="s">
        <v>6600</v>
      </c>
      <c r="C5443" s="281" t="s">
        <v>39</v>
      </c>
      <c r="D5443" s="282">
        <v>157.71</v>
      </c>
    </row>
    <row r="5444" spans="1:4" ht="15" x14ac:dyDescent="0.25">
      <c r="A5444" s="281">
        <v>99632</v>
      </c>
      <c r="B5444" s="281" t="s">
        <v>6601</v>
      </c>
      <c r="C5444" s="281" t="s">
        <v>39</v>
      </c>
      <c r="D5444" s="282">
        <v>227.12</v>
      </c>
    </row>
    <row r="5445" spans="1:4" ht="15" x14ac:dyDescent="0.25">
      <c r="A5445" s="281">
        <v>99633</v>
      </c>
      <c r="B5445" s="281" t="s">
        <v>6602</v>
      </c>
      <c r="C5445" s="281" t="s">
        <v>39</v>
      </c>
      <c r="D5445" s="282">
        <v>486.3</v>
      </c>
    </row>
    <row r="5446" spans="1:4" ht="15" x14ac:dyDescent="0.25">
      <c r="A5446" s="281">
        <v>99634</v>
      </c>
      <c r="B5446" s="281" t="s">
        <v>6603</v>
      </c>
      <c r="C5446" s="281" t="s">
        <v>39</v>
      </c>
      <c r="D5446" s="282">
        <v>827.75</v>
      </c>
    </row>
    <row r="5447" spans="1:4" ht="15" x14ac:dyDescent="0.25">
      <c r="A5447" s="281">
        <v>99635</v>
      </c>
      <c r="B5447" s="281" t="s">
        <v>6604</v>
      </c>
      <c r="C5447" s="281" t="s">
        <v>39</v>
      </c>
      <c r="D5447" s="282">
        <v>426.03</v>
      </c>
    </row>
    <row r="5448" spans="1:4" ht="15" x14ac:dyDescent="0.25">
      <c r="A5448" s="281">
        <v>103008</v>
      </c>
      <c r="B5448" s="281" t="s">
        <v>6605</v>
      </c>
      <c r="C5448" s="281" t="s">
        <v>39</v>
      </c>
      <c r="D5448" s="282">
        <v>100.95</v>
      </c>
    </row>
    <row r="5449" spans="1:4" ht="15" x14ac:dyDescent="0.25">
      <c r="A5449" s="281">
        <v>103009</v>
      </c>
      <c r="B5449" s="281" t="s">
        <v>6606</v>
      </c>
      <c r="C5449" s="281" t="s">
        <v>39</v>
      </c>
      <c r="D5449" s="282">
        <v>358.43</v>
      </c>
    </row>
    <row r="5450" spans="1:4" ht="15" x14ac:dyDescent="0.25">
      <c r="A5450" s="281">
        <v>103010</v>
      </c>
      <c r="B5450" s="281" t="s">
        <v>6607</v>
      </c>
      <c r="C5450" s="281" t="s">
        <v>39</v>
      </c>
      <c r="D5450" s="282">
        <v>76.56</v>
      </c>
    </row>
    <row r="5451" spans="1:4" ht="15" x14ac:dyDescent="0.25">
      <c r="A5451" s="281">
        <v>103011</v>
      </c>
      <c r="B5451" s="281" t="s">
        <v>6608</v>
      </c>
      <c r="C5451" s="281" t="s">
        <v>39</v>
      </c>
      <c r="D5451" s="282">
        <v>85.47</v>
      </c>
    </row>
    <row r="5452" spans="1:4" ht="15" x14ac:dyDescent="0.25">
      <c r="A5452" s="281">
        <v>103012</v>
      </c>
      <c r="B5452" s="281" t="s">
        <v>6609</v>
      </c>
      <c r="C5452" s="281" t="s">
        <v>39</v>
      </c>
      <c r="D5452" s="282">
        <v>134.65</v>
      </c>
    </row>
    <row r="5453" spans="1:4" ht="15" x14ac:dyDescent="0.25">
      <c r="A5453" s="281">
        <v>103013</v>
      </c>
      <c r="B5453" s="281" t="s">
        <v>6610</v>
      </c>
      <c r="C5453" s="281" t="s">
        <v>39</v>
      </c>
      <c r="D5453" s="282">
        <v>145.13999999999999</v>
      </c>
    </row>
    <row r="5454" spans="1:4" ht="15" x14ac:dyDescent="0.25">
      <c r="A5454" s="281">
        <v>103014</v>
      </c>
      <c r="B5454" s="281" t="s">
        <v>6611</v>
      </c>
      <c r="C5454" s="281" t="s">
        <v>39</v>
      </c>
      <c r="D5454" s="282">
        <v>218.05</v>
      </c>
    </row>
    <row r="5455" spans="1:4" ht="15" x14ac:dyDescent="0.25">
      <c r="A5455" s="281">
        <v>103015</v>
      </c>
      <c r="B5455" s="281" t="s">
        <v>6612</v>
      </c>
      <c r="C5455" s="281" t="s">
        <v>39</v>
      </c>
      <c r="D5455" s="282">
        <v>384.99</v>
      </c>
    </row>
    <row r="5456" spans="1:4" ht="15" x14ac:dyDescent="0.25">
      <c r="A5456" s="281">
        <v>103016</v>
      </c>
      <c r="B5456" s="281" t="s">
        <v>6613</v>
      </c>
      <c r="C5456" s="281" t="s">
        <v>39</v>
      </c>
      <c r="D5456" s="282">
        <v>526.14</v>
      </c>
    </row>
    <row r="5457" spans="1:4" ht="15" x14ac:dyDescent="0.25">
      <c r="A5457" s="281">
        <v>103017</v>
      </c>
      <c r="B5457" s="281" t="s">
        <v>6614</v>
      </c>
      <c r="C5457" s="281" t="s">
        <v>39</v>
      </c>
      <c r="D5457" s="282">
        <v>917.43</v>
      </c>
    </row>
    <row r="5458" spans="1:4" ht="15" x14ac:dyDescent="0.25">
      <c r="A5458" s="281">
        <v>103018</v>
      </c>
      <c r="B5458" s="281" t="s">
        <v>6615</v>
      </c>
      <c r="C5458" s="281" t="s">
        <v>39</v>
      </c>
      <c r="D5458" s="282">
        <v>348.37</v>
      </c>
    </row>
    <row r="5459" spans="1:4" ht="15" x14ac:dyDescent="0.25">
      <c r="A5459" s="281">
        <v>103019</v>
      </c>
      <c r="B5459" s="281" t="s">
        <v>6616</v>
      </c>
      <c r="C5459" s="281" t="s">
        <v>39</v>
      </c>
      <c r="D5459" s="282">
        <v>333.34</v>
      </c>
    </row>
    <row r="5460" spans="1:4" ht="15" x14ac:dyDescent="0.25">
      <c r="A5460" s="281">
        <v>103029</v>
      </c>
      <c r="B5460" s="281" t="s">
        <v>6617</v>
      </c>
      <c r="C5460" s="281" t="s">
        <v>39</v>
      </c>
      <c r="D5460" s="282">
        <v>38.94</v>
      </c>
    </row>
    <row r="5461" spans="1:4" ht="15" x14ac:dyDescent="0.25">
      <c r="A5461" s="281">
        <v>103036</v>
      </c>
      <c r="B5461" s="281" t="s">
        <v>6618</v>
      </c>
      <c r="C5461" s="281" t="s">
        <v>39</v>
      </c>
      <c r="D5461" s="282">
        <v>27.83</v>
      </c>
    </row>
    <row r="5462" spans="1:4" ht="15" x14ac:dyDescent="0.25">
      <c r="A5462" s="281">
        <v>103037</v>
      </c>
      <c r="B5462" s="281" t="s">
        <v>6619</v>
      </c>
      <c r="C5462" s="281" t="s">
        <v>39</v>
      </c>
      <c r="D5462" s="282">
        <v>54.87</v>
      </c>
    </row>
    <row r="5463" spans="1:4" ht="15" x14ac:dyDescent="0.25">
      <c r="A5463" s="281">
        <v>103038</v>
      </c>
      <c r="B5463" s="281" t="s">
        <v>6620</v>
      </c>
      <c r="C5463" s="281" t="s">
        <v>39</v>
      </c>
      <c r="D5463" s="282">
        <v>73.5</v>
      </c>
    </row>
    <row r="5464" spans="1:4" ht="15" x14ac:dyDescent="0.25">
      <c r="A5464" s="281">
        <v>103039</v>
      </c>
      <c r="B5464" s="281" t="s">
        <v>462</v>
      </c>
      <c r="C5464" s="281" t="s">
        <v>39</v>
      </c>
      <c r="D5464" s="282">
        <v>80.28</v>
      </c>
    </row>
    <row r="5465" spans="1:4" ht="15" x14ac:dyDescent="0.25">
      <c r="A5465" s="281">
        <v>103040</v>
      </c>
      <c r="B5465" s="281" t="s">
        <v>6621</v>
      </c>
      <c r="C5465" s="281" t="s">
        <v>39</v>
      </c>
      <c r="D5465" s="282">
        <v>119</v>
      </c>
    </row>
    <row r="5466" spans="1:4" ht="15" x14ac:dyDescent="0.25">
      <c r="A5466" s="281">
        <v>103041</v>
      </c>
      <c r="B5466" s="281" t="s">
        <v>6622</v>
      </c>
      <c r="C5466" s="281" t="s">
        <v>39</v>
      </c>
      <c r="D5466" s="282">
        <v>23.27</v>
      </c>
    </row>
    <row r="5467" spans="1:4" ht="15" x14ac:dyDescent="0.25">
      <c r="A5467" s="281">
        <v>103042</v>
      </c>
      <c r="B5467" s="281" t="s">
        <v>6623</v>
      </c>
      <c r="C5467" s="281" t="s">
        <v>39</v>
      </c>
      <c r="D5467" s="282">
        <v>28.9</v>
      </c>
    </row>
    <row r="5468" spans="1:4" ht="15" x14ac:dyDescent="0.25">
      <c r="A5468" s="281">
        <v>103043</v>
      </c>
      <c r="B5468" s="281" t="s">
        <v>6624</v>
      </c>
      <c r="C5468" s="281" t="s">
        <v>39</v>
      </c>
      <c r="D5468" s="282">
        <v>26.8</v>
      </c>
    </row>
    <row r="5469" spans="1:4" ht="15" x14ac:dyDescent="0.25">
      <c r="A5469" s="281">
        <v>103044</v>
      </c>
      <c r="B5469" s="281" t="s">
        <v>6625</v>
      </c>
      <c r="C5469" s="281" t="s">
        <v>39</v>
      </c>
      <c r="D5469" s="282">
        <v>36.25</v>
      </c>
    </row>
    <row r="5470" spans="1:4" ht="15" x14ac:dyDescent="0.25">
      <c r="A5470" s="281">
        <v>103045</v>
      </c>
      <c r="B5470" s="281" t="s">
        <v>6626</v>
      </c>
      <c r="C5470" s="281" t="s">
        <v>39</v>
      </c>
      <c r="D5470" s="282">
        <v>11.67</v>
      </c>
    </row>
    <row r="5471" spans="1:4" ht="15" x14ac:dyDescent="0.25">
      <c r="A5471" s="281">
        <v>103046</v>
      </c>
      <c r="B5471" s="281" t="s">
        <v>6627</v>
      </c>
      <c r="C5471" s="281" t="s">
        <v>39</v>
      </c>
      <c r="D5471" s="282">
        <v>27.42</v>
      </c>
    </row>
    <row r="5472" spans="1:4" ht="15" x14ac:dyDescent="0.25">
      <c r="A5472" s="281">
        <v>103047</v>
      </c>
      <c r="B5472" s="281" t="s">
        <v>6628</v>
      </c>
      <c r="C5472" s="281" t="s">
        <v>39</v>
      </c>
      <c r="D5472" s="282">
        <v>28.27</v>
      </c>
    </row>
    <row r="5473" spans="1:4" ht="15" x14ac:dyDescent="0.25">
      <c r="A5473" s="281">
        <v>103048</v>
      </c>
      <c r="B5473" s="281" t="s">
        <v>6629</v>
      </c>
      <c r="C5473" s="281" t="s">
        <v>39</v>
      </c>
      <c r="D5473" s="282">
        <v>21.26</v>
      </c>
    </row>
    <row r="5474" spans="1:4" ht="15" x14ac:dyDescent="0.25">
      <c r="A5474" s="281">
        <v>103049</v>
      </c>
      <c r="B5474" s="281" t="s">
        <v>6630</v>
      </c>
      <c r="C5474" s="281" t="s">
        <v>39</v>
      </c>
      <c r="D5474" s="282">
        <v>22.88</v>
      </c>
    </row>
    <row r="5475" spans="1:4" ht="15" x14ac:dyDescent="0.25">
      <c r="A5475" s="281">
        <v>103050</v>
      </c>
      <c r="B5475" s="281" t="s">
        <v>6631</v>
      </c>
      <c r="C5475" s="281" t="s">
        <v>39</v>
      </c>
      <c r="D5475" s="282">
        <v>28.3</v>
      </c>
    </row>
    <row r="5476" spans="1:4" ht="15" x14ac:dyDescent="0.25">
      <c r="A5476" s="281">
        <v>103051</v>
      </c>
      <c r="B5476" s="281" t="s">
        <v>6632</v>
      </c>
      <c r="C5476" s="281" t="s">
        <v>39</v>
      </c>
      <c r="D5476" s="282">
        <v>34.25</v>
      </c>
    </row>
    <row r="5477" spans="1:4" ht="15" x14ac:dyDescent="0.25">
      <c r="A5477" s="281">
        <v>103052</v>
      </c>
      <c r="B5477" s="281" t="s">
        <v>6633</v>
      </c>
      <c r="C5477" s="281" t="s">
        <v>39</v>
      </c>
      <c r="D5477" s="282">
        <v>45.19</v>
      </c>
    </row>
    <row r="5478" spans="1:4" ht="15" x14ac:dyDescent="0.25">
      <c r="A5478" s="281">
        <v>95634</v>
      </c>
      <c r="B5478" s="281" t="s">
        <v>6634</v>
      </c>
      <c r="C5478" s="281" t="s">
        <v>39</v>
      </c>
      <c r="D5478" s="282">
        <v>201.93</v>
      </c>
    </row>
    <row r="5479" spans="1:4" ht="15" x14ac:dyDescent="0.25">
      <c r="A5479" s="281">
        <v>95635</v>
      </c>
      <c r="B5479" s="281" t="s">
        <v>6635</v>
      </c>
      <c r="C5479" s="281" t="s">
        <v>39</v>
      </c>
      <c r="D5479" s="282">
        <v>214.53</v>
      </c>
    </row>
    <row r="5480" spans="1:4" ht="15" x14ac:dyDescent="0.25">
      <c r="A5480" s="281">
        <v>95636</v>
      </c>
      <c r="B5480" s="281" t="s">
        <v>6636</v>
      </c>
      <c r="C5480" s="281" t="s">
        <v>39</v>
      </c>
      <c r="D5480" s="282">
        <v>429.65</v>
      </c>
    </row>
    <row r="5481" spans="1:4" ht="15" x14ac:dyDescent="0.25">
      <c r="A5481" s="281">
        <v>95637</v>
      </c>
      <c r="B5481" s="281" t="s">
        <v>6637</v>
      </c>
      <c r="C5481" s="281" t="s">
        <v>39</v>
      </c>
      <c r="D5481" s="282">
        <v>567.25</v>
      </c>
    </row>
    <row r="5482" spans="1:4" ht="15" x14ac:dyDescent="0.25">
      <c r="A5482" s="281">
        <v>95638</v>
      </c>
      <c r="B5482" s="281" t="s">
        <v>6638</v>
      </c>
      <c r="C5482" s="281" t="s">
        <v>39</v>
      </c>
      <c r="D5482" s="282">
        <v>699.57</v>
      </c>
    </row>
    <row r="5483" spans="1:4" ht="15" x14ac:dyDescent="0.25">
      <c r="A5483" s="281">
        <v>95639</v>
      </c>
      <c r="B5483" s="281" t="s">
        <v>6639</v>
      </c>
      <c r="C5483" s="281" t="s">
        <v>39</v>
      </c>
      <c r="D5483" s="282">
        <v>955.64</v>
      </c>
    </row>
    <row r="5484" spans="1:4" ht="15" x14ac:dyDescent="0.25">
      <c r="A5484" s="281">
        <v>95641</v>
      </c>
      <c r="B5484" s="281" t="s">
        <v>6640</v>
      </c>
      <c r="C5484" s="281" t="s">
        <v>39</v>
      </c>
      <c r="D5484" s="282">
        <v>301.07</v>
      </c>
    </row>
    <row r="5485" spans="1:4" ht="15" x14ac:dyDescent="0.25">
      <c r="A5485" s="281">
        <v>95642</v>
      </c>
      <c r="B5485" s="281" t="s">
        <v>6641</v>
      </c>
      <c r="C5485" s="281" t="s">
        <v>39</v>
      </c>
      <c r="D5485" s="282">
        <v>445.31</v>
      </c>
    </row>
    <row r="5486" spans="1:4" ht="15" x14ac:dyDescent="0.25">
      <c r="A5486" s="281">
        <v>95643</v>
      </c>
      <c r="B5486" s="281" t="s">
        <v>6642</v>
      </c>
      <c r="C5486" s="281" t="s">
        <v>39</v>
      </c>
      <c r="D5486" s="282">
        <v>581.69000000000005</v>
      </c>
    </row>
    <row r="5487" spans="1:4" ht="15" x14ac:dyDescent="0.25">
      <c r="A5487" s="281">
        <v>95644</v>
      </c>
      <c r="B5487" s="281" t="s">
        <v>6643</v>
      </c>
      <c r="C5487" s="281" t="s">
        <v>39</v>
      </c>
      <c r="D5487" s="282">
        <v>216.57</v>
      </c>
    </row>
    <row r="5488" spans="1:4" ht="15" x14ac:dyDescent="0.25">
      <c r="A5488" s="281">
        <v>95645</v>
      </c>
      <c r="B5488" s="281" t="s">
        <v>6644</v>
      </c>
      <c r="C5488" s="281" t="s">
        <v>39</v>
      </c>
      <c r="D5488" s="282">
        <v>393.93</v>
      </c>
    </row>
    <row r="5489" spans="1:4" ht="15" x14ac:dyDescent="0.25">
      <c r="A5489" s="281">
        <v>95646</v>
      </c>
      <c r="B5489" s="281" t="s">
        <v>6645</v>
      </c>
      <c r="C5489" s="281" t="s">
        <v>39</v>
      </c>
      <c r="D5489" s="282">
        <v>587.02</v>
      </c>
    </row>
    <row r="5490" spans="1:4" ht="15" x14ac:dyDescent="0.25">
      <c r="A5490" s="281">
        <v>95647</v>
      </c>
      <c r="B5490" s="281" t="s">
        <v>6646</v>
      </c>
      <c r="C5490" s="281" t="s">
        <v>39</v>
      </c>
      <c r="D5490" s="282">
        <v>768.72</v>
      </c>
    </row>
    <row r="5491" spans="1:4" ht="15" x14ac:dyDescent="0.25">
      <c r="A5491" s="281">
        <v>95648</v>
      </c>
      <c r="B5491" s="281" t="s">
        <v>818</v>
      </c>
      <c r="C5491" s="281" t="s">
        <v>39</v>
      </c>
      <c r="D5491" s="282">
        <v>556.64</v>
      </c>
    </row>
    <row r="5492" spans="1:4" ht="15" x14ac:dyDescent="0.25">
      <c r="A5492" s="281">
        <v>95649</v>
      </c>
      <c r="B5492" s="281" t="s">
        <v>6647</v>
      </c>
      <c r="C5492" s="281" t="s">
        <v>39</v>
      </c>
      <c r="D5492" s="282">
        <v>960</v>
      </c>
    </row>
    <row r="5493" spans="1:4" ht="15" x14ac:dyDescent="0.25">
      <c r="A5493" s="281">
        <v>95650</v>
      </c>
      <c r="B5493" s="281" t="s">
        <v>6648</v>
      </c>
      <c r="C5493" s="281" t="s">
        <v>39</v>
      </c>
      <c r="D5493" s="283">
        <v>1402.76</v>
      </c>
    </row>
    <row r="5494" spans="1:4" ht="15" x14ac:dyDescent="0.25">
      <c r="A5494" s="281">
        <v>95651</v>
      </c>
      <c r="B5494" s="281" t="s">
        <v>6649</v>
      </c>
      <c r="C5494" s="281" t="s">
        <v>39</v>
      </c>
      <c r="D5494" s="283">
        <v>1821.87</v>
      </c>
    </row>
    <row r="5495" spans="1:4" ht="15" x14ac:dyDescent="0.25">
      <c r="A5495" s="281">
        <v>95652</v>
      </c>
      <c r="B5495" s="281" t="s">
        <v>6650</v>
      </c>
      <c r="C5495" s="281" t="s">
        <v>39</v>
      </c>
      <c r="D5495" s="282">
        <v>685.2</v>
      </c>
    </row>
    <row r="5496" spans="1:4" ht="15" x14ac:dyDescent="0.25">
      <c r="A5496" s="281">
        <v>95653</v>
      </c>
      <c r="B5496" s="281" t="s">
        <v>6651</v>
      </c>
      <c r="C5496" s="281" t="s">
        <v>39</v>
      </c>
      <c r="D5496" s="283">
        <v>1215.3399999999999</v>
      </c>
    </row>
    <row r="5497" spans="1:4" ht="15" x14ac:dyDescent="0.25">
      <c r="A5497" s="281">
        <v>95654</v>
      </c>
      <c r="B5497" s="281" t="s">
        <v>6652</v>
      </c>
      <c r="C5497" s="281" t="s">
        <v>39</v>
      </c>
      <c r="D5497" s="283">
        <v>1790.21</v>
      </c>
    </row>
    <row r="5498" spans="1:4" ht="15" x14ac:dyDescent="0.25">
      <c r="A5498" s="281">
        <v>95655</v>
      </c>
      <c r="B5498" s="281" t="s">
        <v>6653</v>
      </c>
      <c r="C5498" s="281" t="s">
        <v>39</v>
      </c>
      <c r="D5498" s="283">
        <v>2334.92</v>
      </c>
    </row>
    <row r="5499" spans="1:4" ht="15" x14ac:dyDescent="0.25">
      <c r="A5499" s="281">
        <v>95657</v>
      </c>
      <c r="B5499" s="281" t="s">
        <v>6654</v>
      </c>
      <c r="C5499" s="281" t="s">
        <v>39</v>
      </c>
      <c r="D5499" s="282">
        <v>325.55</v>
      </c>
    </row>
    <row r="5500" spans="1:4" ht="15" x14ac:dyDescent="0.25">
      <c r="A5500" s="281">
        <v>95658</v>
      </c>
      <c r="B5500" s="281" t="s">
        <v>6655</v>
      </c>
      <c r="C5500" s="281" t="s">
        <v>39</v>
      </c>
      <c r="D5500" s="282">
        <v>590.09</v>
      </c>
    </row>
    <row r="5501" spans="1:4" ht="15" x14ac:dyDescent="0.25">
      <c r="A5501" s="281">
        <v>95659</v>
      </c>
      <c r="B5501" s="281" t="s">
        <v>6656</v>
      </c>
      <c r="C5501" s="281" t="s">
        <v>39</v>
      </c>
      <c r="D5501" s="282">
        <v>877.58</v>
      </c>
    </row>
    <row r="5502" spans="1:4" ht="15" x14ac:dyDescent="0.25">
      <c r="A5502" s="281">
        <v>95660</v>
      </c>
      <c r="B5502" s="281" t="s">
        <v>6657</v>
      </c>
      <c r="C5502" s="281" t="s">
        <v>39</v>
      </c>
      <c r="D5502" s="283">
        <v>1149.28</v>
      </c>
    </row>
    <row r="5503" spans="1:4" ht="15" x14ac:dyDescent="0.25">
      <c r="A5503" s="281">
        <v>95661</v>
      </c>
      <c r="B5503" s="281" t="s">
        <v>6658</v>
      </c>
      <c r="C5503" s="281" t="s">
        <v>39</v>
      </c>
      <c r="D5503" s="282">
        <v>398.74</v>
      </c>
    </row>
    <row r="5504" spans="1:4" ht="15" x14ac:dyDescent="0.25">
      <c r="A5504" s="281">
        <v>95662</v>
      </c>
      <c r="B5504" s="281" t="s">
        <v>6659</v>
      </c>
      <c r="C5504" s="281" t="s">
        <v>39</v>
      </c>
      <c r="D5504" s="282">
        <v>734.98</v>
      </c>
    </row>
    <row r="5505" spans="1:4" ht="15" x14ac:dyDescent="0.25">
      <c r="A5505" s="281">
        <v>95663</v>
      </c>
      <c r="B5505" s="281" t="s">
        <v>6660</v>
      </c>
      <c r="C5505" s="281" t="s">
        <v>39</v>
      </c>
      <c r="D5505" s="283">
        <v>1098.6300000000001</v>
      </c>
    </row>
    <row r="5506" spans="1:4" ht="15" x14ac:dyDescent="0.25">
      <c r="A5506" s="281">
        <v>95664</v>
      </c>
      <c r="B5506" s="281" t="s">
        <v>6661</v>
      </c>
      <c r="C5506" s="281" t="s">
        <v>39</v>
      </c>
      <c r="D5506" s="283">
        <v>1441.07</v>
      </c>
    </row>
    <row r="5507" spans="1:4" ht="15" x14ac:dyDescent="0.25">
      <c r="A5507" s="281">
        <v>95665</v>
      </c>
      <c r="B5507" s="281" t="s">
        <v>6662</v>
      </c>
      <c r="C5507" s="281" t="s">
        <v>39</v>
      </c>
      <c r="D5507" s="282">
        <v>360.38</v>
      </c>
    </row>
    <row r="5508" spans="1:4" ht="15" x14ac:dyDescent="0.25">
      <c r="A5508" s="281">
        <v>95666</v>
      </c>
      <c r="B5508" s="281" t="s">
        <v>6663</v>
      </c>
      <c r="C5508" s="281" t="s">
        <v>39</v>
      </c>
      <c r="D5508" s="282">
        <v>635.72</v>
      </c>
    </row>
    <row r="5509" spans="1:4" ht="15" x14ac:dyDescent="0.25">
      <c r="A5509" s="281">
        <v>95667</v>
      </c>
      <c r="B5509" s="281" t="s">
        <v>6664</v>
      </c>
      <c r="C5509" s="281" t="s">
        <v>39</v>
      </c>
      <c r="D5509" s="282">
        <v>941.02</v>
      </c>
    </row>
    <row r="5510" spans="1:4" ht="15" x14ac:dyDescent="0.25">
      <c r="A5510" s="281">
        <v>95668</v>
      </c>
      <c r="B5510" s="281" t="s">
        <v>6665</v>
      </c>
      <c r="C5510" s="281" t="s">
        <v>39</v>
      </c>
      <c r="D5510" s="283">
        <v>1228.3499999999999</v>
      </c>
    </row>
    <row r="5511" spans="1:4" ht="15" x14ac:dyDescent="0.25">
      <c r="A5511" s="281">
        <v>95669</v>
      </c>
      <c r="B5511" s="281" t="s">
        <v>6666</v>
      </c>
      <c r="C5511" s="281" t="s">
        <v>39</v>
      </c>
      <c r="D5511" s="282">
        <v>429.9</v>
      </c>
    </row>
    <row r="5512" spans="1:4" ht="15" x14ac:dyDescent="0.25">
      <c r="A5512" s="281">
        <v>95670</v>
      </c>
      <c r="B5512" s="281" t="s">
        <v>6667</v>
      </c>
      <c r="C5512" s="281" t="s">
        <v>39</v>
      </c>
      <c r="D5512" s="282">
        <v>773.45</v>
      </c>
    </row>
    <row r="5513" spans="1:4" ht="15" x14ac:dyDescent="0.25">
      <c r="A5513" s="281">
        <v>95671</v>
      </c>
      <c r="B5513" s="281" t="s">
        <v>6668</v>
      </c>
      <c r="C5513" s="281" t="s">
        <v>39</v>
      </c>
      <c r="D5513" s="283">
        <v>1150.83</v>
      </c>
    </row>
    <row r="5514" spans="1:4" ht="15" x14ac:dyDescent="0.25">
      <c r="A5514" s="281">
        <v>95672</v>
      </c>
      <c r="B5514" s="281" t="s">
        <v>6669</v>
      </c>
      <c r="C5514" s="281" t="s">
        <v>39</v>
      </c>
      <c r="D5514" s="283">
        <v>1505.53</v>
      </c>
    </row>
    <row r="5515" spans="1:4" ht="15" x14ac:dyDescent="0.25">
      <c r="A5515" s="281">
        <v>95673</v>
      </c>
      <c r="B5515" s="281" t="s">
        <v>819</v>
      </c>
      <c r="C5515" s="281" t="s">
        <v>39</v>
      </c>
      <c r="D5515" s="282">
        <v>117.91</v>
      </c>
    </row>
    <row r="5516" spans="1:4" ht="15" x14ac:dyDescent="0.25">
      <c r="A5516" s="281">
        <v>95674</v>
      </c>
      <c r="B5516" s="281" t="s">
        <v>6670</v>
      </c>
      <c r="C5516" s="281" t="s">
        <v>39</v>
      </c>
      <c r="D5516" s="282">
        <v>124.65</v>
      </c>
    </row>
    <row r="5517" spans="1:4" ht="15" x14ac:dyDescent="0.25">
      <c r="A5517" s="281">
        <v>95675</v>
      </c>
      <c r="B5517" s="281" t="s">
        <v>6671</v>
      </c>
      <c r="C5517" s="281" t="s">
        <v>39</v>
      </c>
      <c r="D5517" s="282">
        <v>153.82</v>
      </c>
    </row>
    <row r="5518" spans="1:4" ht="15" x14ac:dyDescent="0.25">
      <c r="A5518" s="281">
        <v>95676</v>
      </c>
      <c r="B5518" s="281" t="s">
        <v>6672</v>
      </c>
      <c r="C5518" s="281" t="s">
        <v>39</v>
      </c>
      <c r="D5518" s="282">
        <v>131.53</v>
      </c>
    </row>
    <row r="5519" spans="1:4" ht="15" x14ac:dyDescent="0.25">
      <c r="A5519" s="281">
        <v>97741</v>
      </c>
      <c r="B5519" s="281" t="s">
        <v>6673</v>
      </c>
      <c r="C5519" s="281" t="s">
        <v>39</v>
      </c>
      <c r="D5519" s="282">
        <v>169.65</v>
      </c>
    </row>
    <row r="5520" spans="1:4" ht="15" x14ac:dyDescent="0.25">
      <c r="A5520" s="281">
        <v>104992</v>
      </c>
      <c r="B5520" s="281" t="s">
        <v>6674</v>
      </c>
      <c r="C5520" s="281" t="s">
        <v>39</v>
      </c>
      <c r="D5520" s="283">
        <v>1171.27</v>
      </c>
    </row>
    <row r="5521" spans="1:4" ht="15" x14ac:dyDescent="0.25">
      <c r="A5521" s="281">
        <v>104997</v>
      </c>
      <c r="B5521" s="281" t="s">
        <v>6675</v>
      </c>
      <c r="C5521" s="281" t="s">
        <v>39</v>
      </c>
      <c r="D5521" s="282">
        <v>390.01</v>
      </c>
    </row>
    <row r="5522" spans="1:4" ht="15" x14ac:dyDescent="0.25">
      <c r="A5522" s="281">
        <v>104998</v>
      </c>
      <c r="B5522" s="281" t="s">
        <v>6676</v>
      </c>
      <c r="C5522" s="281" t="s">
        <v>39</v>
      </c>
      <c r="D5522" s="282">
        <v>518.14</v>
      </c>
    </row>
    <row r="5523" spans="1:4" ht="15" x14ac:dyDescent="0.25">
      <c r="A5523" s="281">
        <v>105135</v>
      </c>
      <c r="B5523" s="281" t="s">
        <v>6677</v>
      </c>
      <c r="C5523" s="281" t="s">
        <v>39</v>
      </c>
      <c r="D5523" s="282">
        <v>841.31</v>
      </c>
    </row>
    <row r="5524" spans="1:4" ht="15" x14ac:dyDescent="0.25">
      <c r="A5524" s="281">
        <v>90436</v>
      </c>
      <c r="B5524" s="281" t="s">
        <v>6678</v>
      </c>
      <c r="C5524" s="281" t="s">
        <v>39</v>
      </c>
      <c r="D5524" s="282">
        <v>17.77</v>
      </c>
    </row>
    <row r="5525" spans="1:4" ht="15" x14ac:dyDescent="0.25">
      <c r="A5525" s="281">
        <v>90437</v>
      </c>
      <c r="B5525" s="281" t="s">
        <v>6679</v>
      </c>
      <c r="C5525" s="281" t="s">
        <v>39</v>
      </c>
      <c r="D5525" s="282">
        <v>47.37</v>
      </c>
    </row>
    <row r="5526" spans="1:4" ht="15" x14ac:dyDescent="0.25">
      <c r="A5526" s="281">
        <v>90438</v>
      </c>
      <c r="B5526" s="281" t="s">
        <v>6680</v>
      </c>
      <c r="C5526" s="281" t="s">
        <v>39</v>
      </c>
      <c r="D5526" s="282">
        <v>69.19</v>
      </c>
    </row>
    <row r="5527" spans="1:4" ht="15" x14ac:dyDescent="0.25">
      <c r="A5527" s="281">
        <v>90439</v>
      </c>
      <c r="B5527" s="281" t="s">
        <v>6681</v>
      </c>
      <c r="C5527" s="281" t="s">
        <v>39</v>
      </c>
      <c r="D5527" s="282">
        <v>10.28</v>
      </c>
    </row>
    <row r="5528" spans="1:4" ht="15" x14ac:dyDescent="0.25">
      <c r="A5528" s="281">
        <v>90440</v>
      </c>
      <c r="B5528" s="281" t="s">
        <v>6682</v>
      </c>
      <c r="C5528" s="281" t="s">
        <v>39</v>
      </c>
      <c r="D5528" s="282">
        <v>27.42</v>
      </c>
    </row>
    <row r="5529" spans="1:4" ht="15" x14ac:dyDescent="0.25">
      <c r="A5529" s="281">
        <v>90441</v>
      </c>
      <c r="B5529" s="281" t="s">
        <v>6683</v>
      </c>
      <c r="C5529" s="281" t="s">
        <v>39</v>
      </c>
      <c r="D5529" s="282">
        <v>40.06</v>
      </c>
    </row>
    <row r="5530" spans="1:4" ht="15" x14ac:dyDescent="0.25">
      <c r="A5530" s="281">
        <v>90443</v>
      </c>
      <c r="B5530" s="281" t="s">
        <v>6684</v>
      </c>
      <c r="C5530" s="281" t="s">
        <v>44</v>
      </c>
      <c r="D5530" s="282">
        <v>9.5399999999999991</v>
      </c>
    </row>
    <row r="5531" spans="1:4" ht="15" x14ac:dyDescent="0.25">
      <c r="A5531" s="281">
        <v>90444</v>
      </c>
      <c r="B5531" s="281" t="s">
        <v>6685</v>
      </c>
      <c r="C5531" s="281" t="s">
        <v>44</v>
      </c>
      <c r="D5531" s="282">
        <v>13.96</v>
      </c>
    </row>
    <row r="5532" spans="1:4" ht="15" x14ac:dyDescent="0.25">
      <c r="A5532" s="281">
        <v>90445</v>
      </c>
      <c r="B5532" s="281" t="s">
        <v>6686</v>
      </c>
      <c r="C5532" s="281" t="s">
        <v>44</v>
      </c>
      <c r="D5532" s="282">
        <v>18.510000000000002</v>
      </c>
    </row>
    <row r="5533" spans="1:4" ht="15" x14ac:dyDescent="0.25">
      <c r="A5533" s="281">
        <v>90446</v>
      </c>
      <c r="B5533" s="281" t="s">
        <v>6687</v>
      </c>
      <c r="C5533" s="281" t="s">
        <v>44</v>
      </c>
      <c r="D5533" s="282">
        <v>24.58</v>
      </c>
    </row>
    <row r="5534" spans="1:4" ht="15" x14ac:dyDescent="0.25">
      <c r="A5534" s="281">
        <v>90447</v>
      </c>
      <c r="B5534" s="281" t="s">
        <v>6688</v>
      </c>
      <c r="C5534" s="281" t="s">
        <v>44</v>
      </c>
      <c r="D5534" s="282">
        <v>10.73</v>
      </c>
    </row>
    <row r="5535" spans="1:4" ht="15" x14ac:dyDescent="0.25">
      <c r="A5535" s="281">
        <v>90451</v>
      </c>
      <c r="B5535" s="281" t="s">
        <v>6689</v>
      </c>
      <c r="C5535" s="281" t="s">
        <v>39</v>
      </c>
      <c r="D5535" s="282">
        <v>6.93</v>
      </c>
    </row>
    <row r="5536" spans="1:4" ht="15" x14ac:dyDescent="0.25">
      <c r="A5536" s="281">
        <v>90452</v>
      </c>
      <c r="B5536" s="281" t="s">
        <v>6690</v>
      </c>
      <c r="C5536" s="281" t="s">
        <v>39</v>
      </c>
      <c r="D5536" s="282">
        <v>24.09</v>
      </c>
    </row>
    <row r="5537" spans="1:4" ht="15" x14ac:dyDescent="0.25">
      <c r="A5537" s="281">
        <v>90453</v>
      </c>
      <c r="B5537" s="281" t="s">
        <v>6691</v>
      </c>
      <c r="C5537" s="281" t="s">
        <v>39</v>
      </c>
      <c r="D5537" s="282">
        <v>4.25</v>
      </c>
    </row>
    <row r="5538" spans="1:4" ht="15" x14ac:dyDescent="0.25">
      <c r="A5538" s="281">
        <v>90454</v>
      </c>
      <c r="B5538" s="281" t="s">
        <v>6692</v>
      </c>
      <c r="C5538" s="281" t="s">
        <v>39</v>
      </c>
      <c r="D5538" s="282">
        <v>6.87</v>
      </c>
    </row>
    <row r="5539" spans="1:4" ht="15" x14ac:dyDescent="0.25">
      <c r="A5539" s="281">
        <v>90455</v>
      </c>
      <c r="B5539" s="281" t="s">
        <v>6693</v>
      </c>
      <c r="C5539" s="281" t="s">
        <v>39</v>
      </c>
      <c r="D5539" s="282">
        <v>8.9499999999999993</v>
      </c>
    </row>
    <row r="5540" spans="1:4" ht="15" x14ac:dyDescent="0.25">
      <c r="A5540" s="281">
        <v>90456</v>
      </c>
      <c r="B5540" s="281" t="s">
        <v>6694</v>
      </c>
      <c r="C5540" s="281" t="s">
        <v>39</v>
      </c>
      <c r="D5540" s="282">
        <v>7.1</v>
      </c>
    </row>
    <row r="5541" spans="1:4" ht="15" x14ac:dyDescent="0.25">
      <c r="A5541" s="281">
        <v>90457</v>
      </c>
      <c r="B5541" s="281" t="s">
        <v>6695</v>
      </c>
      <c r="C5541" s="281" t="s">
        <v>39</v>
      </c>
      <c r="D5541" s="282">
        <v>16.22</v>
      </c>
    </row>
    <row r="5542" spans="1:4" ht="15" x14ac:dyDescent="0.25">
      <c r="A5542" s="281">
        <v>90458</v>
      </c>
      <c r="B5542" s="281" t="s">
        <v>6696</v>
      </c>
      <c r="C5542" s="281" t="s">
        <v>39</v>
      </c>
      <c r="D5542" s="282">
        <v>46.26</v>
      </c>
    </row>
    <row r="5543" spans="1:4" ht="15" x14ac:dyDescent="0.25">
      <c r="A5543" s="281">
        <v>90459</v>
      </c>
      <c r="B5543" s="281" t="s">
        <v>6697</v>
      </c>
      <c r="C5543" s="281" t="s">
        <v>39</v>
      </c>
      <c r="D5543" s="282">
        <v>58.28</v>
      </c>
    </row>
    <row r="5544" spans="1:4" ht="15" x14ac:dyDescent="0.25">
      <c r="A5544" s="281">
        <v>90460</v>
      </c>
      <c r="B5544" s="281" t="s">
        <v>710</v>
      </c>
      <c r="C5544" s="281" t="s">
        <v>44</v>
      </c>
      <c r="D5544" s="282">
        <v>26.24</v>
      </c>
    </row>
    <row r="5545" spans="1:4" ht="15" x14ac:dyDescent="0.25">
      <c r="A5545" s="281">
        <v>90461</v>
      </c>
      <c r="B5545" s="281" t="s">
        <v>6698</v>
      </c>
      <c r="C5545" s="281" t="s">
        <v>44</v>
      </c>
      <c r="D5545" s="282">
        <v>20.37</v>
      </c>
    </row>
    <row r="5546" spans="1:4" ht="15" x14ac:dyDescent="0.25">
      <c r="A5546" s="281">
        <v>90462</v>
      </c>
      <c r="B5546" s="281" t="s">
        <v>6699</v>
      </c>
      <c r="C5546" s="281" t="s">
        <v>44</v>
      </c>
      <c r="D5546" s="282">
        <v>4.7</v>
      </c>
    </row>
    <row r="5547" spans="1:4" ht="15" x14ac:dyDescent="0.25">
      <c r="A5547" s="281">
        <v>90463</v>
      </c>
      <c r="B5547" s="281" t="s">
        <v>6700</v>
      </c>
      <c r="C5547" s="281" t="s">
        <v>44</v>
      </c>
      <c r="D5547" s="282">
        <v>4.05</v>
      </c>
    </row>
    <row r="5548" spans="1:4" ht="15" x14ac:dyDescent="0.25">
      <c r="A5548" s="281">
        <v>90466</v>
      </c>
      <c r="B5548" s="281" t="s">
        <v>6701</v>
      </c>
      <c r="C5548" s="281" t="s">
        <v>44</v>
      </c>
      <c r="D5548" s="282">
        <v>17.37</v>
      </c>
    </row>
    <row r="5549" spans="1:4" ht="15" x14ac:dyDescent="0.25">
      <c r="A5549" s="281">
        <v>90467</v>
      </c>
      <c r="B5549" s="281" t="s">
        <v>6702</v>
      </c>
      <c r="C5549" s="281" t="s">
        <v>44</v>
      </c>
      <c r="D5549" s="282">
        <v>26.06</v>
      </c>
    </row>
    <row r="5550" spans="1:4" ht="15" x14ac:dyDescent="0.25">
      <c r="A5550" s="281">
        <v>90468</v>
      </c>
      <c r="B5550" s="281" t="s">
        <v>6703</v>
      </c>
      <c r="C5550" s="281" t="s">
        <v>44</v>
      </c>
      <c r="D5550" s="282">
        <v>8.06</v>
      </c>
    </row>
    <row r="5551" spans="1:4" ht="15" x14ac:dyDescent="0.25">
      <c r="A5551" s="281">
        <v>90469</v>
      </c>
      <c r="B5551" s="281" t="s">
        <v>6704</v>
      </c>
      <c r="C5551" s="281" t="s">
        <v>44</v>
      </c>
      <c r="D5551" s="282">
        <v>12.21</v>
      </c>
    </row>
    <row r="5552" spans="1:4" ht="15" x14ac:dyDescent="0.25">
      <c r="A5552" s="281">
        <v>90470</v>
      </c>
      <c r="B5552" s="281" t="s">
        <v>6705</v>
      </c>
      <c r="C5552" s="281" t="s">
        <v>44</v>
      </c>
      <c r="D5552" s="282">
        <v>16.07</v>
      </c>
    </row>
    <row r="5553" spans="1:4" ht="15" x14ac:dyDescent="0.25">
      <c r="A5553" s="281">
        <v>91166</v>
      </c>
      <c r="B5553" s="281" t="s">
        <v>6706</v>
      </c>
      <c r="C5553" s="281" t="s">
        <v>44</v>
      </c>
      <c r="D5553" s="282">
        <v>4.53</v>
      </c>
    </row>
    <row r="5554" spans="1:4" ht="15" x14ac:dyDescent="0.25">
      <c r="A5554" s="281">
        <v>91167</v>
      </c>
      <c r="B5554" s="281" t="s">
        <v>6707</v>
      </c>
      <c r="C5554" s="281" t="s">
        <v>44</v>
      </c>
      <c r="D5554" s="282">
        <v>11.61</v>
      </c>
    </row>
    <row r="5555" spans="1:4" ht="15" x14ac:dyDescent="0.25">
      <c r="A5555" s="281">
        <v>91170</v>
      </c>
      <c r="B5555" s="281" t="s">
        <v>6708</v>
      </c>
      <c r="C5555" s="281" t="s">
        <v>44</v>
      </c>
      <c r="D5555" s="282">
        <v>11.61</v>
      </c>
    </row>
    <row r="5556" spans="1:4" ht="15" x14ac:dyDescent="0.25">
      <c r="A5556" s="281">
        <v>91171</v>
      </c>
      <c r="B5556" s="281" t="s">
        <v>6709</v>
      </c>
      <c r="C5556" s="281" t="s">
        <v>44</v>
      </c>
      <c r="D5556" s="282">
        <v>18.7</v>
      </c>
    </row>
    <row r="5557" spans="1:4" ht="15" x14ac:dyDescent="0.25">
      <c r="A5557" s="281">
        <v>91172</v>
      </c>
      <c r="B5557" s="281" t="s">
        <v>6710</v>
      </c>
      <c r="C5557" s="281" t="s">
        <v>44</v>
      </c>
      <c r="D5557" s="282">
        <v>21.51</v>
      </c>
    </row>
    <row r="5558" spans="1:4" ht="15" x14ac:dyDescent="0.25">
      <c r="A5558" s="281">
        <v>91173</v>
      </c>
      <c r="B5558" s="281" t="s">
        <v>6711</v>
      </c>
      <c r="C5558" s="281" t="s">
        <v>44</v>
      </c>
      <c r="D5558" s="282">
        <v>4.32</v>
      </c>
    </row>
    <row r="5559" spans="1:4" ht="15" x14ac:dyDescent="0.25">
      <c r="A5559" s="281">
        <v>91174</v>
      </c>
      <c r="B5559" s="281" t="s">
        <v>6712</v>
      </c>
      <c r="C5559" s="281" t="s">
        <v>44</v>
      </c>
      <c r="D5559" s="282">
        <v>7.47</v>
      </c>
    </row>
    <row r="5560" spans="1:4" ht="15" x14ac:dyDescent="0.25">
      <c r="A5560" s="281">
        <v>91175</v>
      </c>
      <c r="B5560" s="281" t="s">
        <v>6713</v>
      </c>
      <c r="C5560" s="281" t="s">
        <v>44</v>
      </c>
      <c r="D5560" s="282">
        <v>11.61</v>
      </c>
    </row>
    <row r="5561" spans="1:4" ht="15" x14ac:dyDescent="0.25">
      <c r="A5561" s="281">
        <v>91176</v>
      </c>
      <c r="B5561" s="281" t="s">
        <v>6714</v>
      </c>
      <c r="C5561" s="281" t="s">
        <v>44</v>
      </c>
      <c r="D5561" s="282">
        <v>18.739999999999998</v>
      </c>
    </row>
    <row r="5562" spans="1:4" ht="15" x14ac:dyDescent="0.25">
      <c r="A5562" s="281">
        <v>91179</v>
      </c>
      <c r="B5562" s="281" t="s">
        <v>588</v>
      </c>
      <c r="C5562" s="281" t="s">
        <v>44</v>
      </c>
      <c r="D5562" s="282">
        <v>18.739999999999998</v>
      </c>
    </row>
    <row r="5563" spans="1:4" ht="15" x14ac:dyDescent="0.25">
      <c r="A5563" s="281">
        <v>91180</v>
      </c>
      <c r="B5563" s="281" t="s">
        <v>6715</v>
      </c>
      <c r="C5563" s="281" t="s">
        <v>44</v>
      </c>
      <c r="D5563" s="282">
        <v>25.07</v>
      </c>
    </row>
    <row r="5564" spans="1:4" ht="15" x14ac:dyDescent="0.25">
      <c r="A5564" s="281">
        <v>91181</v>
      </c>
      <c r="B5564" s="281" t="s">
        <v>6716</v>
      </c>
      <c r="C5564" s="281" t="s">
        <v>44</v>
      </c>
      <c r="D5564" s="282">
        <v>26.37</v>
      </c>
    </row>
    <row r="5565" spans="1:4" ht="15" x14ac:dyDescent="0.25">
      <c r="A5565" s="281">
        <v>91182</v>
      </c>
      <c r="B5565" s="281" t="s">
        <v>6717</v>
      </c>
      <c r="C5565" s="281" t="s">
        <v>44</v>
      </c>
      <c r="D5565" s="282">
        <v>29.02</v>
      </c>
    </row>
    <row r="5566" spans="1:4" ht="15" x14ac:dyDescent="0.25">
      <c r="A5566" s="281">
        <v>91185</v>
      </c>
      <c r="B5566" s="281" t="s">
        <v>6718</v>
      </c>
      <c r="C5566" s="281" t="s">
        <v>44</v>
      </c>
      <c r="D5566" s="282">
        <v>29.02</v>
      </c>
    </row>
    <row r="5567" spans="1:4" ht="15" x14ac:dyDescent="0.25">
      <c r="A5567" s="281">
        <v>91186</v>
      </c>
      <c r="B5567" s="281" t="s">
        <v>6719</v>
      </c>
      <c r="C5567" s="281" t="s">
        <v>44</v>
      </c>
      <c r="D5567" s="282">
        <v>31.99</v>
      </c>
    </row>
    <row r="5568" spans="1:4" ht="15" x14ac:dyDescent="0.25">
      <c r="A5568" s="281">
        <v>91187</v>
      </c>
      <c r="B5568" s="281" t="s">
        <v>6720</v>
      </c>
      <c r="C5568" s="281" t="s">
        <v>44</v>
      </c>
      <c r="D5568" s="282">
        <v>28.79</v>
      </c>
    </row>
    <row r="5569" spans="1:4" ht="15" x14ac:dyDescent="0.25">
      <c r="A5569" s="281">
        <v>91188</v>
      </c>
      <c r="B5569" s="281" t="s">
        <v>6721</v>
      </c>
      <c r="C5569" s="281" t="s">
        <v>39</v>
      </c>
      <c r="D5569" s="282">
        <v>14.47</v>
      </c>
    </row>
    <row r="5570" spans="1:4" ht="15" x14ac:dyDescent="0.25">
      <c r="A5570" s="281">
        <v>91189</v>
      </c>
      <c r="B5570" s="281" t="s">
        <v>6722</v>
      </c>
      <c r="C5570" s="281" t="s">
        <v>39</v>
      </c>
      <c r="D5570" s="282">
        <v>74.900000000000006</v>
      </c>
    </row>
    <row r="5571" spans="1:4" ht="15" x14ac:dyDescent="0.25">
      <c r="A5571" s="281">
        <v>91190</v>
      </c>
      <c r="B5571" s="281" t="s">
        <v>6723</v>
      </c>
      <c r="C5571" s="281" t="s">
        <v>39</v>
      </c>
      <c r="D5571" s="282">
        <v>11.45</v>
      </c>
    </row>
    <row r="5572" spans="1:4" ht="15" x14ac:dyDescent="0.25">
      <c r="A5572" s="281">
        <v>91191</v>
      </c>
      <c r="B5572" s="281" t="s">
        <v>6724</v>
      </c>
      <c r="C5572" s="281" t="s">
        <v>39</v>
      </c>
      <c r="D5572" s="282">
        <v>15.22</v>
      </c>
    </row>
    <row r="5573" spans="1:4" ht="15" x14ac:dyDescent="0.25">
      <c r="A5573" s="281">
        <v>91192</v>
      </c>
      <c r="B5573" s="281" t="s">
        <v>6725</v>
      </c>
      <c r="C5573" s="281" t="s">
        <v>39</v>
      </c>
      <c r="D5573" s="282">
        <v>21.99</v>
      </c>
    </row>
    <row r="5574" spans="1:4" ht="15" x14ac:dyDescent="0.25">
      <c r="A5574" s="281">
        <v>91222</v>
      </c>
      <c r="B5574" s="281" t="s">
        <v>6726</v>
      </c>
      <c r="C5574" s="281" t="s">
        <v>44</v>
      </c>
      <c r="D5574" s="282">
        <v>10.61</v>
      </c>
    </row>
    <row r="5575" spans="1:4" ht="15" x14ac:dyDescent="0.25">
      <c r="A5575" s="281">
        <v>94480</v>
      </c>
      <c r="B5575" s="281" t="s">
        <v>6727</v>
      </c>
      <c r="C5575" s="281" t="s">
        <v>39</v>
      </c>
      <c r="D5575" s="283">
        <v>2859.44</v>
      </c>
    </row>
    <row r="5576" spans="1:4" ht="15" x14ac:dyDescent="0.25">
      <c r="A5576" s="281">
        <v>94481</v>
      </c>
      <c r="B5576" s="281" t="s">
        <v>6728</v>
      </c>
      <c r="C5576" s="281" t="s">
        <v>39</v>
      </c>
      <c r="D5576" s="283">
        <v>2034.58</v>
      </c>
    </row>
    <row r="5577" spans="1:4" ht="15" x14ac:dyDescent="0.25">
      <c r="A5577" s="281">
        <v>94482</v>
      </c>
      <c r="B5577" s="281" t="s">
        <v>6729</v>
      </c>
      <c r="C5577" s="281" t="s">
        <v>39</v>
      </c>
      <c r="D5577" s="283">
        <v>1601.51</v>
      </c>
    </row>
    <row r="5578" spans="1:4" ht="15" x14ac:dyDescent="0.25">
      <c r="A5578" s="281">
        <v>94483</v>
      </c>
      <c r="B5578" s="281" t="s">
        <v>6730</v>
      </c>
      <c r="C5578" s="281" t="s">
        <v>39</v>
      </c>
      <c r="D5578" s="283">
        <v>1346.85</v>
      </c>
    </row>
    <row r="5579" spans="1:4" ht="15" x14ac:dyDescent="0.25">
      <c r="A5579" s="281">
        <v>95541</v>
      </c>
      <c r="B5579" s="281" t="s">
        <v>6731</v>
      </c>
      <c r="C5579" s="281" t="s">
        <v>39</v>
      </c>
      <c r="D5579" s="282">
        <v>30.04</v>
      </c>
    </row>
    <row r="5580" spans="1:4" ht="15" x14ac:dyDescent="0.25">
      <c r="A5580" s="281">
        <v>96559</v>
      </c>
      <c r="B5580" s="281" t="s">
        <v>6732</v>
      </c>
      <c r="C5580" s="281" t="s">
        <v>1804</v>
      </c>
      <c r="D5580" s="282">
        <v>36.79</v>
      </c>
    </row>
    <row r="5581" spans="1:4" ht="15" x14ac:dyDescent="0.25">
      <c r="A5581" s="281">
        <v>96560</v>
      </c>
      <c r="B5581" s="281" t="s">
        <v>6733</v>
      </c>
      <c r="C5581" s="281" t="s">
        <v>1804</v>
      </c>
      <c r="D5581" s="282">
        <v>36.270000000000003</v>
      </c>
    </row>
    <row r="5582" spans="1:4" ht="15" x14ac:dyDescent="0.25">
      <c r="A5582" s="281">
        <v>96562</v>
      </c>
      <c r="B5582" s="281" t="s">
        <v>6734</v>
      </c>
      <c r="C5582" s="281" t="s">
        <v>44</v>
      </c>
      <c r="D5582" s="282">
        <v>57.21</v>
      </c>
    </row>
    <row r="5583" spans="1:4" ht="15" x14ac:dyDescent="0.25">
      <c r="A5583" s="281">
        <v>96563</v>
      </c>
      <c r="B5583" s="281" t="s">
        <v>6735</v>
      </c>
      <c r="C5583" s="281" t="s">
        <v>44</v>
      </c>
      <c r="D5583" s="282">
        <v>62.49</v>
      </c>
    </row>
    <row r="5584" spans="1:4" ht="15" x14ac:dyDescent="0.25">
      <c r="A5584" s="281">
        <v>100128</v>
      </c>
      <c r="B5584" s="281" t="s">
        <v>6736</v>
      </c>
      <c r="C5584" s="281" t="s">
        <v>39</v>
      </c>
      <c r="D5584" s="283">
        <v>1579.18</v>
      </c>
    </row>
    <row r="5585" spans="1:4" ht="15" x14ac:dyDescent="0.25">
      <c r="A5585" s="281">
        <v>101802</v>
      </c>
      <c r="B5585" s="281" t="s">
        <v>6737</v>
      </c>
      <c r="C5585" s="281" t="s">
        <v>39</v>
      </c>
      <c r="D5585" s="283">
        <v>1694.19</v>
      </c>
    </row>
    <row r="5586" spans="1:4" ht="15" x14ac:dyDescent="0.25">
      <c r="A5586" s="281">
        <v>101803</v>
      </c>
      <c r="B5586" s="281" t="s">
        <v>6738</v>
      </c>
      <c r="C5586" s="281" t="s">
        <v>39</v>
      </c>
      <c r="D5586" s="283">
        <v>1093.9000000000001</v>
      </c>
    </row>
    <row r="5587" spans="1:4" ht="15" x14ac:dyDescent="0.25">
      <c r="A5587" s="281">
        <v>101804</v>
      </c>
      <c r="B5587" s="281" t="s">
        <v>6739</v>
      </c>
      <c r="C5587" s="281" t="s">
        <v>39</v>
      </c>
      <c r="D5587" s="283">
        <v>1363.43</v>
      </c>
    </row>
    <row r="5588" spans="1:4" ht="15" x14ac:dyDescent="0.25">
      <c r="A5588" s="281">
        <v>101805</v>
      </c>
      <c r="B5588" s="281" t="s">
        <v>6740</v>
      </c>
      <c r="C5588" s="281" t="s">
        <v>39</v>
      </c>
      <c r="D5588" s="283">
        <v>1732.06</v>
      </c>
    </row>
    <row r="5589" spans="1:4" ht="15" x14ac:dyDescent="0.25">
      <c r="A5589" s="281">
        <v>102111</v>
      </c>
      <c r="B5589" s="281" t="s">
        <v>6741</v>
      </c>
      <c r="C5589" s="281" t="s">
        <v>39</v>
      </c>
      <c r="D5589" s="283">
        <v>1413.82</v>
      </c>
    </row>
    <row r="5590" spans="1:4" ht="15" x14ac:dyDescent="0.25">
      <c r="A5590" s="281">
        <v>102112</v>
      </c>
      <c r="B5590" s="281" t="s">
        <v>6742</v>
      </c>
      <c r="C5590" s="281" t="s">
        <v>39</v>
      </c>
      <c r="D5590" s="282">
        <v>173.09</v>
      </c>
    </row>
    <row r="5591" spans="1:4" ht="15" x14ac:dyDescent="0.25">
      <c r="A5591" s="281">
        <v>102113</v>
      </c>
      <c r="B5591" s="281" t="s">
        <v>6743</v>
      </c>
      <c r="C5591" s="281" t="s">
        <v>39</v>
      </c>
      <c r="D5591" s="283">
        <v>2268.92</v>
      </c>
    </row>
    <row r="5592" spans="1:4" ht="15" x14ac:dyDescent="0.25">
      <c r="A5592" s="281">
        <v>102114</v>
      </c>
      <c r="B5592" s="281" t="s">
        <v>6744</v>
      </c>
      <c r="C5592" s="281" t="s">
        <v>39</v>
      </c>
      <c r="D5592" s="282">
        <v>177.45</v>
      </c>
    </row>
    <row r="5593" spans="1:4" ht="15" x14ac:dyDescent="0.25">
      <c r="A5593" s="281">
        <v>102115</v>
      </c>
      <c r="B5593" s="281" t="s">
        <v>6745</v>
      </c>
      <c r="C5593" s="281" t="s">
        <v>39</v>
      </c>
      <c r="D5593" s="283">
        <v>3969.12</v>
      </c>
    </row>
    <row r="5594" spans="1:4" ht="15" x14ac:dyDescent="0.25">
      <c r="A5594" s="281">
        <v>102116</v>
      </c>
      <c r="B5594" s="281" t="s">
        <v>6746</v>
      </c>
      <c r="C5594" s="281" t="s">
        <v>39</v>
      </c>
      <c r="D5594" s="283">
        <v>2424.79</v>
      </c>
    </row>
    <row r="5595" spans="1:4" ht="15" x14ac:dyDescent="0.25">
      <c r="A5595" s="281">
        <v>102117</v>
      </c>
      <c r="B5595" s="281" t="s">
        <v>6747</v>
      </c>
      <c r="C5595" s="281" t="s">
        <v>39</v>
      </c>
      <c r="D5595" s="282">
        <v>182.74</v>
      </c>
    </row>
    <row r="5596" spans="1:4" ht="15" x14ac:dyDescent="0.25">
      <c r="A5596" s="281">
        <v>102118</v>
      </c>
      <c r="B5596" s="281" t="s">
        <v>6748</v>
      </c>
      <c r="C5596" s="281" t="s">
        <v>39</v>
      </c>
      <c r="D5596" s="283">
        <v>3315.66</v>
      </c>
    </row>
    <row r="5597" spans="1:4" ht="15" x14ac:dyDescent="0.25">
      <c r="A5597" s="281">
        <v>102119</v>
      </c>
      <c r="B5597" s="281" t="s">
        <v>6749</v>
      </c>
      <c r="C5597" s="281" t="s">
        <v>39</v>
      </c>
      <c r="D5597" s="282">
        <v>187.3</v>
      </c>
    </row>
    <row r="5598" spans="1:4" ht="15" x14ac:dyDescent="0.25">
      <c r="A5598" s="281">
        <v>102121</v>
      </c>
      <c r="B5598" s="281" t="s">
        <v>6750</v>
      </c>
      <c r="C5598" s="281" t="s">
        <v>39</v>
      </c>
      <c r="D5598" s="282">
        <v>234.95</v>
      </c>
    </row>
    <row r="5599" spans="1:4" ht="15" x14ac:dyDescent="0.25">
      <c r="A5599" s="281">
        <v>102122</v>
      </c>
      <c r="B5599" s="281" t="s">
        <v>6751</v>
      </c>
      <c r="C5599" s="281" t="s">
        <v>39</v>
      </c>
      <c r="D5599" s="283">
        <v>11281.77</v>
      </c>
    </row>
    <row r="5600" spans="1:4" ht="15" x14ac:dyDescent="0.25">
      <c r="A5600" s="281">
        <v>102123</v>
      </c>
      <c r="B5600" s="281" t="s">
        <v>6752</v>
      </c>
      <c r="C5600" s="281" t="s">
        <v>39</v>
      </c>
      <c r="D5600" s="282">
        <v>248.51</v>
      </c>
    </row>
    <row r="5601" spans="1:4" ht="15" x14ac:dyDescent="0.25">
      <c r="A5601" s="281">
        <v>102136</v>
      </c>
      <c r="B5601" s="281" t="s">
        <v>6753</v>
      </c>
      <c r="C5601" s="281" t="s">
        <v>39</v>
      </c>
      <c r="D5601" s="282">
        <v>93.81</v>
      </c>
    </row>
    <row r="5602" spans="1:4" ht="15" x14ac:dyDescent="0.25">
      <c r="A5602" s="281">
        <v>102137</v>
      </c>
      <c r="B5602" s="281" t="s">
        <v>6754</v>
      </c>
      <c r="C5602" s="281" t="s">
        <v>39</v>
      </c>
      <c r="D5602" s="282">
        <v>83.56</v>
      </c>
    </row>
    <row r="5603" spans="1:4" ht="15" x14ac:dyDescent="0.25">
      <c r="A5603" s="281">
        <v>102138</v>
      </c>
      <c r="B5603" s="281" t="s">
        <v>6755</v>
      </c>
      <c r="C5603" s="281" t="s">
        <v>39</v>
      </c>
      <c r="D5603" s="282">
        <v>270.61</v>
      </c>
    </row>
    <row r="5604" spans="1:4" ht="15" x14ac:dyDescent="0.25">
      <c r="A5604" s="281">
        <v>103517</v>
      </c>
      <c r="B5604" s="281" t="s">
        <v>6756</v>
      </c>
      <c r="C5604" s="281" t="s">
        <v>39</v>
      </c>
      <c r="D5604" s="283">
        <v>3616.6</v>
      </c>
    </row>
    <row r="5605" spans="1:4" ht="15" x14ac:dyDescent="0.25">
      <c r="A5605" s="281">
        <v>103519</v>
      </c>
      <c r="B5605" s="281" t="s">
        <v>6757</v>
      </c>
      <c r="C5605" s="281" t="s">
        <v>39</v>
      </c>
      <c r="D5605" s="282">
        <v>11.09</v>
      </c>
    </row>
    <row r="5606" spans="1:4" ht="15" x14ac:dyDescent="0.25">
      <c r="A5606" s="281">
        <v>103520</v>
      </c>
      <c r="B5606" s="281" t="s">
        <v>6758</v>
      </c>
      <c r="C5606" s="281" t="s">
        <v>39</v>
      </c>
      <c r="D5606" s="283">
        <v>5936.62</v>
      </c>
    </row>
    <row r="5607" spans="1:4" ht="15" x14ac:dyDescent="0.25">
      <c r="A5607" s="281">
        <v>103521</v>
      </c>
      <c r="B5607" s="281" t="s">
        <v>6759</v>
      </c>
      <c r="C5607" s="281" t="s">
        <v>39</v>
      </c>
      <c r="D5607" s="283">
        <v>7883.19</v>
      </c>
    </row>
    <row r="5608" spans="1:4" ht="15" x14ac:dyDescent="0.25">
      <c r="A5608" s="281">
        <v>103522</v>
      </c>
      <c r="B5608" s="281" t="s">
        <v>6760</v>
      </c>
      <c r="C5608" s="281" t="s">
        <v>39</v>
      </c>
      <c r="D5608" s="283">
        <v>7969.83</v>
      </c>
    </row>
    <row r="5609" spans="1:4" ht="15" x14ac:dyDescent="0.25">
      <c r="A5609" s="281">
        <v>103523</v>
      </c>
      <c r="B5609" s="281" t="s">
        <v>6761</v>
      </c>
      <c r="C5609" s="281" t="s">
        <v>39</v>
      </c>
      <c r="D5609" s="283">
        <v>11979.02</v>
      </c>
    </row>
    <row r="5610" spans="1:4" ht="15" x14ac:dyDescent="0.25">
      <c r="A5610" s="281">
        <v>104767</v>
      </c>
      <c r="B5610" s="281" t="s">
        <v>6762</v>
      </c>
      <c r="C5610" s="281" t="s">
        <v>39</v>
      </c>
      <c r="D5610" s="282">
        <v>0.75</v>
      </c>
    </row>
    <row r="5611" spans="1:4" ht="15" x14ac:dyDescent="0.25">
      <c r="A5611" s="281">
        <v>104769</v>
      </c>
      <c r="B5611" s="281" t="s">
        <v>6763</v>
      </c>
      <c r="C5611" s="281" t="s">
        <v>39</v>
      </c>
      <c r="D5611" s="282">
        <v>2.0099999999999998</v>
      </c>
    </row>
    <row r="5612" spans="1:4" ht="15" x14ac:dyDescent="0.25">
      <c r="A5612" s="281">
        <v>104771</v>
      </c>
      <c r="B5612" s="281" t="s">
        <v>6764</v>
      </c>
      <c r="C5612" s="281" t="s">
        <v>39</v>
      </c>
      <c r="D5612" s="282">
        <v>2.93</v>
      </c>
    </row>
    <row r="5613" spans="1:4" ht="15" x14ac:dyDescent="0.25">
      <c r="A5613" s="281">
        <v>104773</v>
      </c>
      <c r="B5613" s="281" t="s">
        <v>6765</v>
      </c>
      <c r="C5613" s="281" t="s">
        <v>39</v>
      </c>
      <c r="D5613" s="282">
        <v>2.57</v>
      </c>
    </row>
    <row r="5614" spans="1:4" ht="15" x14ac:dyDescent="0.25">
      <c r="A5614" s="281">
        <v>104775</v>
      </c>
      <c r="B5614" s="281" t="s">
        <v>6766</v>
      </c>
      <c r="C5614" s="281" t="s">
        <v>39</v>
      </c>
      <c r="D5614" s="282">
        <v>6.89</v>
      </c>
    </row>
    <row r="5615" spans="1:4" ht="15" x14ac:dyDescent="0.25">
      <c r="A5615" s="281">
        <v>104777</v>
      </c>
      <c r="B5615" s="281" t="s">
        <v>6767</v>
      </c>
      <c r="C5615" s="281" t="s">
        <v>39</v>
      </c>
      <c r="D5615" s="282">
        <v>10.07</v>
      </c>
    </row>
    <row r="5616" spans="1:4" ht="15" x14ac:dyDescent="0.25">
      <c r="A5616" s="281">
        <v>104779</v>
      </c>
      <c r="B5616" s="281" t="s">
        <v>6768</v>
      </c>
      <c r="C5616" s="281" t="s">
        <v>44</v>
      </c>
      <c r="D5616" s="282">
        <v>6.23</v>
      </c>
    </row>
    <row r="5617" spans="1:4" ht="15" x14ac:dyDescent="0.25">
      <c r="A5617" s="281">
        <v>104781</v>
      </c>
      <c r="B5617" s="281" t="s">
        <v>6769</v>
      </c>
      <c r="C5617" s="281" t="s">
        <v>44</v>
      </c>
      <c r="D5617" s="282">
        <v>7.19</v>
      </c>
    </row>
    <row r="5618" spans="1:4" ht="15" x14ac:dyDescent="0.25">
      <c r="A5618" s="281">
        <v>104782</v>
      </c>
      <c r="B5618" s="281" t="s">
        <v>6770</v>
      </c>
      <c r="C5618" s="281" t="s">
        <v>39</v>
      </c>
      <c r="D5618" s="282">
        <v>53.22</v>
      </c>
    </row>
    <row r="5619" spans="1:4" ht="15" x14ac:dyDescent="0.25">
      <c r="A5619" s="281">
        <v>104783</v>
      </c>
      <c r="B5619" s="281" t="s">
        <v>6771</v>
      </c>
      <c r="C5619" s="281" t="s">
        <v>39</v>
      </c>
      <c r="D5619" s="282">
        <v>5.38</v>
      </c>
    </row>
    <row r="5620" spans="1:4" ht="15" x14ac:dyDescent="0.25">
      <c r="A5620" s="281">
        <v>104784</v>
      </c>
      <c r="B5620" s="281" t="s">
        <v>6772</v>
      </c>
      <c r="C5620" s="281" t="s">
        <v>39</v>
      </c>
      <c r="D5620" s="282">
        <v>15.03</v>
      </c>
    </row>
    <row r="5621" spans="1:4" ht="15" x14ac:dyDescent="0.25">
      <c r="A5621" s="281">
        <v>104786</v>
      </c>
      <c r="B5621" s="281" t="s">
        <v>6773</v>
      </c>
      <c r="C5621" s="281" t="s">
        <v>44</v>
      </c>
      <c r="D5621" s="282">
        <v>6.84</v>
      </c>
    </row>
    <row r="5622" spans="1:4" ht="15" x14ac:dyDescent="0.25">
      <c r="A5622" s="281">
        <v>104787</v>
      </c>
      <c r="B5622" s="281" t="s">
        <v>6774</v>
      </c>
      <c r="C5622" s="281" t="s">
        <v>44</v>
      </c>
      <c r="D5622" s="282">
        <v>9.07</v>
      </c>
    </row>
    <row r="5623" spans="1:4" ht="15" x14ac:dyDescent="0.25">
      <c r="A5623" s="281">
        <v>104788</v>
      </c>
      <c r="B5623" s="281" t="s">
        <v>6775</v>
      </c>
      <c r="C5623" s="281" t="s">
        <v>44</v>
      </c>
      <c r="D5623" s="282">
        <v>12.05</v>
      </c>
    </row>
    <row r="5624" spans="1:4" ht="15" x14ac:dyDescent="0.25">
      <c r="A5624" s="281">
        <v>104031</v>
      </c>
      <c r="B5624" s="281" t="s">
        <v>6776</v>
      </c>
      <c r="C5624" s="281" t="s">
        <v>39</v>
      </c>
      <c r="D5624" s="282">
        <v>17.46</v>
      </c>
    </row>
    <row r="5625" spans="1:4" ht="15" x14ac:dyDescent="0.25">
      <c r="A5625" s="281">
        <v>104032</v>
      </c>
      <c r="B5625" s="281" t="s">
        <v>6777</v>
      </c>
      <c r="C5625" s="281" t="s">
        <v>39</v>
      </c>
      <c r="D5625" s="282">
        <v>21.34</v>
      </c>
    </row>
    <row r="5626" spans="1:4" ht="15" x14ac:dyDescent="0.25">
      <c r="A5626" s="281">
        <v>104033</v>
      </c>
      <c r="B5626" s="281" t="s">
        <v>6778</v>
      </c>
      <c r="C5626" s="281" t="s">
        <v>39</v>
      </c>
      <c r="D5626" s="282">
        <v>19.73</v>
      </c>
    </row>
    <row r="5627" spans="1:4" ht="15" x14ac:dyDescent="0.25">
      <c r="A5627" s="281">
        <v>104034</v>
      </c>
      <c r="B5627" s="281" t="s">
        <v>6779</v>
      </c>
      <c r="C5627" s="281" t="s">
        <v>39</v>
      </c>
      <c r="D5627" s="282">
        <v>24.96</v>
      </c>
    </row>
    <row r="5628" spans="1:4" ht="15" x14ac:dyDescent="0.25">
      <c r="A5628" s="281">
        <v>104035</v>
      </c>
      <c r="B5628" s="281" t="s">
        <v>6780</v>
      </c>
      <c r="C5628" s="281" t="s">
        <v>39</v>
      </c>
      <c r="D5628" s="282">
        <v>38.380000000000003</v>
      </c>
    </row>
    <row r="5629" spans="1:4" ht="15" x14ac:dyDescent="0.25">
      <c r="A5629" s="281">
        <v>104036</v>
      </c>
      <c r="B5629" s="281" t="s">
        <v>6781</v>
      </c>
      <c r="C5629" s="281" t="s">
        <v>39</v>
      </c>
      <c r="D5629" s="282">
        <v>39.61</v>
      </c>
    </row>
    <row r="5630" spans="1:4" ht="15" x14ac:dyDescent="0.25">
      <c r="A5630" s="281">
        <v>104039</v>
      </c>
      <c r="B5630" s="281" t="s">
        <v>6782</v>
      </c>
      <c r="C5630" s="281" t="s">
        <v>39</v>
      </c>
      <c r="D5630" s="282">
        <v>72.790000000000006</v>
      </c>
    </row>
    <row r="5631" spans="1:4" ht="15" x14ac:dyDescent="0.25">
      <c r="A5631" s="281">
        <v>104043</v>
      </c>
      <c r="B5631" s="281" t="s">
        <v>6783</v>
      </c>
      <c r="C5631" s="281" t="s">
        <v>39</v>
      </c>
      <c r="D5631" s="282">
        <v>8.4700000000000006</v>
      </c>
    </row>
    <row r="5632" spans="1:4" ht="15" x14ac:dyDescent="0.25">
      <c r="A5632" s="281">
        <v>104044</v>
      </c>
      <c r="B5632" s="281" t="s">
        <v>6784</v>
      </c>
      <c r="C5632" s="281" t="s">
        <v>39</v>
      </c>
      <c r="D5632" s="282">
        <v>9.0399999999999991</v>
      </c>
    </row>
    <row r="5633" spans="1:4" ht="15" x14ac:dyDescent="0.25">
      <c r="A5633" s="281">
        <v>104045</v>
      </c>
      <c r="B5633" s="281" t="s">
        <v>6785</v>
      </c>
      <c r="C5633" s="281" t="s">
        <v>39</v>
      </c>
      <c r="D5633" s="282">
        <v>14.05</v>
      </c>
    </row>
    <row r="5634" spans="1:4" ht="15" x14ac:dyDescent="0.25">
      <c r="A5634" s="281">
        <v>104046</v>
      </c>
      <c r="B5634" s="281" t="s">
        <v>6786</v>
      </c>
      <c r="C5634" s="281" t="s">
        <v>39</v>
      </c>
      <c r="D5634" s="282">
        <v>8.1</v>
      </c>
    </row>
    <row r="5635" spans="1:4" ht="15" x14ac:dyDescent="0.25">
      <c r="A5635" s="281">
        <v>104047</v>
      </c>
      <c r="B5635" s="281" t="s">
        <v>6787</v>
      </c>
      <c r="C5635" s="281" t="s">
        <v>39</v>
      </c>
      <c r="D5635" s="282">
        <v>9.41</v>
      </c>
    </row>
    <row r="5636" spans="1:4" ht="15" x14ac:dyDescent="0.25">
      <c r="A5636" s="281">
        <v>104048</v>
      </c>
      <c r="B5636" s="281" t="s">
        <v>6788</v>
      </c>
      <c r="C5636" s="281" t="s">
        <v>39</v>
      </c>
      <c r="D5636" s="282">
        <v>13.72</v>
      </c>
    </row>
    <row r="5637" spans="1:4" ht="15" x14ac:dyDescent="0.25">
      <c r="A5637" s="281">
        <v>104049</v>
      </c>
      <c r="B5637" s="281" t="s">
        <v>6789</v>
      </c>
      <c r="C5637" s="281" t="s">
        <v>39</v>
      </c>
      <c r="D5637" s="282">
        <v>5.82</v>
      </c>
    </row>
    <row r="5638" spans="1:4" ht="15" x14ac:dyDescent="0.25">
      <c r="A5638" s="281">
        <v>104050</v>
      </c>
      <c r="B5638" s="281" t="s">
        <v>6790</v>
      </c>
      <c r="C5638" s="281" t="s">
        <v>39</v>
      </c>
      <c r="D5638" s="282">
        <v>8.6300000000000008</v>
      </c>
    </row>
    <row r="5639" spans="1:4" ht="15" x14ac:dyDescent="0.25">
      <c r="A5639" s="281">
        <v>104051</v>
      </c>
      <c r="B5639" s="281" t="s">
        <v>6791</v>
      </c>
      <c r="C5639" s="281" t="s">
        <v>39</v>
      </c>
      <c r="D5639" s="282">
        <v>7.58</v>
      </c>
    </row>
    <row r="5640" spans="1:4" ht="15" x14ac:dyDescent="0.25">
      <c r="A5640" s="281">
        <v>104052</v>
      </c>
      <c r="B5640" s="281" t="s">
        <v>6792</v>
      </c>
      <c r="C5640" s="281" t="s">
        <v>39</v>
      </c>
      <c r="D5640" s="282">
        <v>10.62</v>
      </c>
    </row>
    <row r="5641" spans="1:4" ht="15" x14ac:dyDescent="0.25">
      <c r="A5641" s="281">
        <v>104053</v>
      </c>
      <c r="B5641" s="281" t="s">
        <v>6793</v>
      </c>
      <c r="C5641" s="281" t="s">
        <v>39</v>
      </c>
      <c r="D5641" s="282">
        <v>8.7899999999999991</v>
      </c>
    </row>
    <row r="5642" spans="1:4" ht="15" x14ac:dyDescent="0.25">
      <c r="A5642" s="281">
        <v>104054</v>
      </c>
      <c r="B5642" s="281" t="s">
        <v>6794</v>
      </c>
      <c r="C5642" s="281" t="s">
        <v>39</v>
      </c>
      <c r="D5642" s="282">
        <v>17.27</v>
      </c>
    </row>
    <row r="5643" spans="1:4" ht="15" x14ac:dyDescent="0.25">
      <c r="A5643" s="281">
        <v>104055</v>
      </c>
      <c r="B5643" s="281" t="s">
        <v>6795</v>
      </c>
      <c r="C5643" s="281" t="s">
        <v>39</v>
      </c>
      <c r="D5643" s="282">
        <v>17.87</v>
      </c>
    </row>
    <row r="5644" spans="1:4" ht="15" x14ac:dyDescent="0.25">
      <c r="A5644" s="281">
        <v>104056</v>
      </c>
      <c r="B5644" s="281" t="s">
        <v>6796</v>
      </c>
      <c r="C5644" s="281" t="s">
        <v>39</v>
      </c>
      <c r="D5644" s="282">
        <v>26.95</v>
      </c>
    </row>
    <row r="5645" spans="1:4" ht="15" x14ac:dyDescent="0.25">
      <c r="A5645" s="281">
        <v>104058</v>
      </c>
      <c r="B5645" s="281" t="s">
        <v>6797</v>
      </c>
      <c r="C5645" s="281" t="s">
        <v>39</v>
      </c>
      <c r="D5645" s="282">
        <v>7.77</v>
      </c>
    </row>
    <row r="5646" spans="1:4" ht="15" x14ac:dyDescent="0.25">
      <c r="A5646" s="281">
        <v>104059</v>
      </c>
      <c r="B5646" s="281" t="s">
        <v>6798</v>
      </c>
      <c r="C5646" s="281" t="s">
        <v>39</v>
      </c>
      <c r="D5646" s="282">
        <v>10.35</v>
      </c>
    </row>
    <row r="5647" spans="1:4" ht="15" x14ac:dyDescent="0.25">
      <c r="A5647" s="281">
        <v>104060</v>
      </c>
      <c r="B5647" s="281" t="s">
        <v>6799</v>
      </c>
      <c r="C5647" s="281" t="s">
        <v>44</v>
      </c>
      <c r="D5647" s="282">
        <v>8.8699999999999992</v>
      </c>
    </row>
    <row r="5648" spans="1:4" ht="15" x14ac:dyDescent="0.25">
      <c r="A5648" s="281">
        <v>104061</v>
      </c>
      <c r="B5648" s="281" t="s">
        <v>6800</v>
      </c>
      <c r="C5648" s="281" t="s">
        <v>44</v>
      </c>
      <c r="D5648" s="282">
        <v>15.82</v>
      </c>
    </row>
    <row r="5649" spans="1:4" ht="15" x14ac:dyDescent="0.25">
      <c r="A5649" s="281">
        <v>104062</v>
      </c>
      <c r="B5649" s="281" t="s">
        <v>6801</v>
      </c>
      <c r="C5649" s="281" t="s">
        <v>39</v>
      </c>
      <c r="D5649" s="282">
        <v>71.27</v>
      </c>
    </row>
    <row r="5650" spans="1:4" ht="15" x14ac:dyDescent="0.25">
      <c r="A5650" s="281">
        <v>104063</v>
      </c>
      <c r="B5650" s="281" t="s">
        <v>503</v>
      </c>
      <c r="C5650" s="281" t="s">
        <v>39</v>
      </c>
      <c r="D5650" s="282">
        <v>67.72</v>
      </c>
    </row>
    <row r="5651" spans="1:4" ht="15" x14ac:dyDescent="0.25">
      <c r="A5651" s="281">
        <v>104064</v>
      </c>
      <c r="B5651" s="281" t="s">
        <v>6802</v>
      </c>
      <c r="C5651" s="281" t="s">
        <v>39</v>
      </c>
      <c r="D5651" s="282">
        <v>172.78</v>
      </c>
    </row>
    <row r="5652" spans="1:4" ht="15" x14ac:dyDescent="0.25">
      <c r="A5652" s="281">
        <v>104065</v>
      </c>
      <c r="B5652" s="281" t="s">
        <v>6803</v>
      </c>
      <c r="C5652" s="281" t="s">
        <v>39</v>
      </c>
      <c r="D5652" s="282">
        <v>146.04</v>
      </c>
    </row>
    <row r="5653" spans="1:4" ht="15" x14ac:dyDescent="0.25">
      <c r="A5653" s="281">
        <v>104072</v>
      </c>
      <c r="B5653" s="281" t="s">
        <v>6804</v>
      </c>
      <c r="C5653" s="281" t="s">
        <v>39</v>
      </c>
      <c r="D5653" s="282">
        <v>263.51</v>
      </c>
    </row>
    <row r="5654" spans="1:4" ht="15" x14ac:dyDescent="0.25">
      <c r="A5654" s="281">
        <v>104076</v>
      </c>
      <c r="B5654" s="281" t="s">
        <v>6805</v>
      </c>
      <c r="C5654" s="281" t="s">
        <v>39</v>
      </c>
      <c r="D5654" s="282">
        <v>46</v>
      </c>
    </row>
    <row r="5655" spans="1:4" ht="15" x14ac:dyDescent="0.25">
      <c r="A5655" s="281">
        <v>104082</v>
      </c>
      <c r="B5655" s="281" t="s">
        <v>6806</v>
      </c>
      <c r="C5655" s="281" t="s">
        <v>39</v>
      </c>
      <c r="D5655" s="282">
        <v>29.01</v>
      </c>
    </row>
    <row r="5656" spans="1:4" ht="15" x14ac:dyDescent="0.25">
      <c r="A5656" s="281">
        <v>104083</v>
      </c>
      <c r="B5656" s="281" t="s">
        <v>6807</v>
      </c>
      <c r="C5656" s="281" t="s">
        <v>39</v>
      </c>
      <c r="D5656" s="282">
        <v>69.63</v>
      </c>
    </row>
    <row r="5657" spans="1:4" ht="15" x14ac:dyDescent="0.25">
      <c r="A5657" s="281">
        <v>104084</v>
      </c>
      <c r="B5657" s="281" t="s">
        <v>6808</v>
      </c>
      <c r="C5657" s="281" t="s">
        <v>39</v>
      </c>
      <c r="D5657" s="282">
        <v>79.709999999999994</v>
      </c>
    </row>
    <row r="5658" spans="1:4" ht="15" x14ac:dyDescent="0.25">
      <c r="A5658" s="281">
        <v>104085</v>
      </c>
      <c r="B5658" s="281" t="s">
        <v>6809</v>
      </c>
      <c r="C5658" s="281" t="s">
        <v>44</v>
      </c>
      <c r="D5658" s="282">
        <v>54.18</v>
      </c>
    </row>
    <row r="5659" spans="1:4" ht="15" x14ac:dyDescent="0.25">
      <c r="A5659" s="281">
        <v>104086</v>
      </c>
      <c r="B5659" s="281" t="s">
        <v>6810</v>
      </c>
      <c r="C5659" s="281" t="s">
        <v>44</v>
      </c>
      <c r="D5659" s="282">
        <v>96.59</v>
      </c>
    </row>
    <row r="5660" spans="1:4" ht="15" x14ac:dyDescent="0.25">
      <c r="A5660" s="281">
        <v>104947</v>
      </c>
      <c r="B5660" s="281" t="s">
        <v>6811</v>
      </c>
      <c r="C5660" s="281" t="s">
        <v>1822</v>
      </c>
      <c r="D5660" s="282">
        <v>12.24</v>
      </c>
    </row>
    <row r="5661" spans="1:4" ht="15" x14ac:dyDescent="0.25">
      <c r="A5661" s="281">
        <v>104948</v>
      </c>
      <c r="B5661" s="281" t="s">
        <v>6812</v>
      </c>
      <c r="C5661" s="281" t="s">
        <v>1822</v>
      </c>
      <c r="D5661" s="282">
        <v>5.32</v>
      </c>
    </row>
    <row r="5662" spans="1:4" ht="15" x14ac:dyDescent="0.25">
      <c r="A5662" s="281">
        <v>96520</v>
      </c>
      <c r="B5662" s="281" t="s">
        <v>6813</v>
      </c>
      <c r="C5662" s="281" t="s">
        <v>1822</v>
      </c>
      <c r="D5662" s="282">
        <v>97.52</v>
      </c>
    </row>
    <row r="5663" spans="1:4" ht="15" x14ac:dyDescent="0.25">
      <c r="A5663" s="281">
        <v>96521</v>
      </c>
      <c r="B5663" s="281" t="s">
        <v>6814</v>
      </c>
      <c r="C5663" s="281" t="s">
        <v>1822</v>
      </c>
      <c r="D5663" s="282">
        <v>41.75</v>
      </c>
    </row>
    <row r="5664" spans="1:4" ht="15" x14ac:dyDescent="0.25">
      <c r="A5664" s="281">
        <v>96522</v>
      </c>
      <c r="B5664" s="281" t="s">
        <v>6815</v>
      </c>
      <c r="C5664" s="281" t="s">
        <v>1822</v>
      </c>
      <c r="D5664" s="282">
        <v>167.1</v>
      </c>
    </row>
    <row r="5665" spans="1:4" ht="15" x14ac:dyDescent="0.25">
      <c r="A5665" s="281">
        <v>96523</v>
      </c>
      <c r="B5665" s="281" t="s">
        <v>6816</v>
      </c>
      <c r="C5665" s="281" t="s">
        <v>1822</v>
      </c>
      <c r="D5665" s="282">
        <v>111.02</v>
      </c>
    </row>
    <row r="5666" spans="1:4" ht="15" x14ac:dyDescent="0.25">
      <c r="A5666" s="281">
        <v>96524</v>
      </c>
      <c r="B5666" s="281" t="s">
        <v>6817</v>
      </c>
      <c r="C5666" s="281" t="s">
        <v>1822</v>
      </c>
      <c r="D5666" s="282">
        <v>164.48</v>
      </c>
    </row>
    <row r="5667" spans="1:4" ht="15" x14ac:dyDescent="0.25">
      <c r="A5667" s="281">
        <v>96525</v>
      </c>
      <c r="B5667" s="281" t="s">
        <v>6818</v>
      </c>
      <c r="C5667" s="281" t="s">
        <v>1822</v>
      </c>
      <c r="D5667" s="282">
        <v>55.27</v>
      </c>
    </row>
    <row r="5668" spans="1:4" ht="15" x14ac:dyDescent="0.25">
      <c r="A5668" s="281">
        <v>96526</v>
      </c>
      <c r="B5668" s="281" t="s">
        <v>6819</v>
      </c>
      <c r="C5668" s="281" t="s">
        <v>1822</v>
      </c>
      <c r="D5668" s="282">
        <v>238.08</v>
      </c>
    </row>
    <row r="5669" spans="1:4" ht="15" x14ac:dyDescent="0.25">
      <c r="A5669" s="281">
        <v>96527</v>
      </c>
      <c r="B5669" s="281" t="s">
        <v>6820</v>
      </c>
      <c r="C5669" s="281" t="s">
        <v>1822</v>
      </c>
      <c r="D5669" s="282">
        <v>122.36</v>
      </c>
    </row>
    <row r="5670" spans="1:4" ht="15" x14ac:dyDescent="0.25">
      <c r="A5670" s="281">
        <v>96528</v>
      </c>
      <c r="B5670" s="281" t="s">
        <v>6821</v>
      </c>
      <c r="C5670" s="281" t="s">
        <v>1804</v>
      </c>
      <c r="D5670" s="282">
        <v>154.46</v>
      </c>
    </row>
    <row r="5671" spans="1:4" ht="15" x14ac:dyDescent="0.25">
      <c r="A5671" s="281">
        <v>101114</v>
      </c>
      <c r="B5671" s="281" t="s">
        <v>6822</v>
      </c>
      <c r="C5671" s="281" t="s">
        <v>1822</v>
      </c>
      <c r="D5671" s="282">
        <v>4.45</v>
      </c>
    </row>
    <row r="5672" spans="1:4" ht="15" x14ac:dyDescent="0.25">
      <c r="A5672" s="281">
        <v>101115</v>
      </c>
      <c r="B5672" s="281" t="s">
        <v>6823</v>
      </c>
      <c r="C5672" s="281" t="s">
        <v>1822</v>
      </c>
      <c r="D5672" s="282">
        <v>3.72</v>
      </c>
    </row>
    <row r="5673" spans="1:4" ht="15" x14ac:dyDescent="0.25">
      <c r="A5673" s="281">
        <v>101116</v>
      </c>
      <c r="B5673" s="281" t="s">
        <v>6824</v>
      </c>
      <c r="C5673" s="281" t="s">
        <v>1822</v>
      </c>
      <c r="D5673" s="282">
        <v>2.3199999999999998</v>
      </c>
    </row>
    <row r="5674" spans="1:4" ht="15" x14ac:dyDescent="0.25">
      <c r="A5674" s="281">
        <v>101117</v>
      </c>
      <c r="B5674" s="281" t="s">
        <v>6825</v>
      </c>
      <c r="C5674" s="281" t="s">
        <v>1822</v>
      </c>
      <c r="D5674" s="282">
        <v>3.23</v>
      </c>
    </row>
    <row r="5675" spans="1:4" ht="15" x14ac:dyDescent="0.25">
      <c r="A5675" s="281">
        <v>101118</v>
      </c>
      <c r="B5675" s="281" t="s">
        <v>6826</v>
      </c>
      <c r="C5675" s="281" t="s">
        <v>1822</v>
      </c>
      <c r="D5675" s="282">
        <v>3.82</v>
      </c>
    </row>
    <row r="5676" spans="1:4" ht="15" x14ac:dyDescent="0.25">
      <c r="A5676" s="281">
        <v>101119</v>
      </c>
      <c r="B5676" s="281" t="s">
        <v>6827</v>
      </c>
      <c r="C5676" s="281" t="s">
        <v>1822</v>
      </c>
      <c r="D5676" s="282">
        <v>8.49</v>
      </c>
    </row>
    <row r="5677" spans="1:4" ht="15" x14ac:dyDescent="0.25">
      <c r="A5677" s="281">
        <v>101120</v>
      </c>
      <c r="B5677" s="281" t="s">
        <v>6828</v>
      </c>
      <c r="C5677" s="281" t="s">
        <v>1822</v>
      </c>
      <c r="D5677" s="282">
        <v>7.11</v>
      </c>
    </row>
    <row r="5678" spans="1:4" ht="15" x14ac:dyDescent="0.25">
      <c r="A5678" s="281">
        <v>101121</v>
      </c>
      <c r="B5678" s="281" t="s">
        <v>6829</v>
      </c>
      <c r="C5678" s="281" t="s">
        <v>1822</v>
      </c>
      <c r="D5678" s="282">
        <v>4.4400000000000004</v>
      </c>
    </row>
    <row r="5679" spans="1:4" ht="15" x14ac:dyDescent="0.25">
      <c r="A5679" s="281">
        <v>101122</v>
      </c>
      <c r="B5679" s="281" t="s">
        <v>6830</v>
      </c>
      <c r="C5679" s="281" t="s">
        <v>1822</v>
      </c>
      <c r="D5679" s="282">
        <v>6.16</v>
      </c>
    </row>
    <row r="5680" spans="1:4" ht="15" x14ac:dyDescent="0.25">
      <c r="A5680" s="281">
        <v>101123</v>
      </c>
      <c r="B5680" s="281" t="s">
        <v>6831</v>
      </c>
      <c r="C5680" s="281" t="s">
        <v>1822</v>
      </c>
      <c r="D5680" s="282">
        <v>7.29</v>
      </c>
    </row>
    <row r="5681" spans="1:4" ht="15" x14ac:dyDescent="0.25">
      <c r="A5681" s="281">
        <v>101124</v>
      </c>
      <c r="B5681" s="281" t="s">
        <v>6832</v>
      </c>
      <c r="C5681" s="281" t="s">
        <v>1822</v>
      </c>
      <c r="D5681" s="282">
        <v>15.18</v>
      </c>
    </row>
    <row r="5682" spans="1:4" ht="15" x14ac:dyDescent="0.25">
      <c r="A5682" s="281">
        <v>101125</v>
      </c>
      <c r="B5682" s="281" t="s">
        <v>6833</v>
      </c>
      <c r="C5682" s="281" t="s">
        <v>1822</v>
      </c>
      <c r="D5682" s="282">
        <v>14.45</v>
      </c>
    </row>
    <row r="5683" spans="1:4" ht="15" x14ac:dyDescent="0.25">
      <c r="A5683" s="281">
        <v>101126</v>
      </c>
      <c r="B5683" s="281" t="s">
        <v>6834</v>
      </c>
      <c r="C5683" s="281" t="s">
        <v>1822</v>
      </c>
      <c r="D5683" s="282">
        <v>13.05</v>
      </c>
    </row>
    <row r="5684" spans="1:4" ht="15" x14ac:dyDescent="0.25">
      <c r="A5684" s="281">
        <v>101127</v>
      </c>
      <c r="B5684" s="281" t="s">
        <v>6835</v>
      </c>
      <c r="C5684" s="281" t="s">
        <v>1822</v>
      </c>
      <c r="D5684" s="282">
        <v>13.96</v>
      </c>
    </row>
    <row r="5685" spans="1:4" ht="15" x14ac:dyDescent="0.25">
      <c r="A5685" s="281">
        <v>101128</v>
      </c>
      <c r="B5685" s="281" t="s">
        <v>6836</v>
      </c>
      <c r="C5685" s="281" t="s">
        <v>1822</v>
      </c>
      <c r="D5685" s="282">
        <v>14.55</v>
      </c>
    </row>
    <row r="5686" spans="1:4" ht="15" x14ac:dyDescent="0.25">
      <c r="A5686" s="281">
        <v>101129</v>
      </c>
      <c r="B5686" s="281" t="s">
        <v>6837</v>
      </c>
      <c r="C5686" s="281" t="s">
        <v>1822</v>
      </c>
      <c r="D5686" s="282">
        <v>19.649999999999999</v>
      </c>
    </row>
    <row r="5687" spans="1:4" ht="15" x14ac:dyDescent="0.25">
      <c r="A5687" s="281">
        <v>101130</v>
      </c>
      <c r="B5687" s="281" t="s">
        <v>6838</v>
      </c>
      <c r="C5687" s="281" t="s">
        <v>1822</v>
      </c>
      <c r="D5687" s="282">
        <v>18.27</v>
      </c>
    </row>
    <row r="5688" spans="1:4" ht="15" x14ac:dyDescent="0.25">
      <c r="A5688" s="281">
        <v>101131</v>
      </c>
      <c r="B5688" s="281" t="s">
        <v>6839</v>
      </c>
      <c r="C5688" s="281" t="s">
        <v>1822</v>
      </c>
      <c r="D5688" s="282">
        <v>15.6</v>
      </c>
    </row>
    <row r="5689" spans="1:4" ht="15" x14ac:dyDescent="0.25">
      <c r="A5689" s="281">
        <v>101132</v>
      </c>
      <c r="B5689" s="281" t="s">
        <v>6840</v>
      </c>
      <c r="C5689" s="281" t="s">
        <v>1822</v>
      </c>
      <c r="D5689" s="282">
        <v>17.32</v>
      </c>
    </row>
    <row r="5690" spans="1:4" ht="15" x14ac:dyDescent="0.25">
      <c r="A5690" s="281">
        <v>101133</v>
      </c>
      <c r="B5690" s="281" t="s">
        <v>6841</v>
      </c>
      <c r="C5690" s="281" t="s">
        <v>1822</v>
      </c>
      <c r="D5690" s="282">
        <v>18.45</v>
      </c>
    </row>
    <row r="5691" spans="1:4" ht="15" x14ac:dyDescent="0.25">
      <c r="A5691" s="281">
        <v>101134</v>
      </c>
      <c r="B5691" s="281" t="s">
        <v>6842</v>
      </c>
      <c r="C5691" s="281" t="s">
        <v>1822</v>
      </c>
      <c r="D5691" s="282">
        <v>15.85</v>
      </c>
    </row>
    <row r="5692" spans="1:4" ht="15" x14ac:dyDescent="0.25">
      <c r="A5692" s="281">
        <v>101135</v>
      </c>
      <c r="B5692" s="281" t="s">
        <v>6843</v>
      </c>
      <c r="C5692" s="281" t="s">
        <v>1822</v>
      </c>
      <c r="D5692" s="282">
        <v>15.12</v>
      </c>
    </row>
    <row r="5693" spans="1:4" ht="15" x14ac:dyDescent="0.25">
      <c r="A5693" s="281">
        <v>101136</v>
      </c>
      <c r="B5693" s="281" t="s">
        <v>6844</v>
      </c>
      <c r="C5693" s="281" t="s">
        <v>1822</v>
      </c>
      <c r="D5693" s="282">
        <v>13.72</v>
      </c>
    </row>
    <row r="5694" spans="1:4" ht="15" x14ac:dyDescent="0.25">
      <c r="A5694" s="281">
        <v>101137</v>
      </c>
      <c r="B5694" s="281" t="s">
        <v>6845</v>
      </c>
      <c r="C5694" s="281" t="s">
        <v>1822</v>
      </c>
      <c r="D5694" s="282">
        <v>14.63</v>
      </c>
    </row>
    <row r="5695" spans="1:4" ht="15" x14ac:dyDescent="0.25">
      <c r="A5695" s="281">
        <v>101138</v>
      </c>
      <c r="B5695" s="281" t="s">
        <v>6846</v>
      </c>
      <c r="C5695" s="281" t="s">
        <v>1822</v>
      </c>
      <c r="D5695" s="282">
        <v>15.22</v>
      </c>
    </row>
    <row r="5696" spans="1:4" ht="15" x14ac:dyDescent="0.25">
      <c r="A5696" s="281">
        <v>101139</v>
      </c>
      <c r="B5696" s="281" t="s">
        <v>6847</v>
      </c>
      <c r="C5696" s="281" t="s">
        <v>1822</v>
      </c>
      <c r="D5696" s="282">
        <v>20.350000000000001</v>
      </c>
    </row>
    <row r="5697" spans="1:4" ht="15" x14ac:dyDescent="0.25">
      <c r="A5697" s="281">
        <v>101140</v>
      </c>
      <c r="B5697" s="281" t="s">
        <v>6848</v>
      </c>
      <c r="C5697" s="281" t="s">
        <v>1822</v>
      </c>
      <c r="D5697" s="282">
        <v>18.97</v>
      </c>
    </row>
    <row r="5698" spans="1:4" ht="15" x14ac:dyDescent="0.25">
      <c r="A5698" s="281">
        <v>101141</v>
      </c>
      <c r="B5698" s="281" t="s">
        <v>6849</v>
      </c>
      <c r="C5698" s="281" t="s">
        <v>1822</v>
      </c>
      <c r="D5698" s="282">
        <v>16.3</v>
      </c>
    </row>
    <row r="5699" spans="1:4" ht="15" x14ac:dyDescent="0.25">
      <c r="A5699" s="281">
        <v>101142</v>
      </c>
      <c r="B5699" s="281" t="s">
        <v>6850</v>
      </c>
      <c r="C5699" s="281" t="s">
        <v>1822</v>
      </c>
      <c r="D5699" s="282">
        <v>18.02</v>
      </c>
    </row>
    <row r="5700" spans="1:4" ht="15" x14ac:dyDescent="0.25">
      <c r="A5700" s="281">
        <v>101143</v>
      </c>
      <c r="B5700" s="281" t="s">
        <v>6851</v>
      </c>
      <c r="C5700" s="281" t="s">
        <v>1822</v>
      </c>
      <c r="D5700" s="282">
        <v>19.149999999999999</v>
      </c>
    </row>
    <row r="5701" spans="1:4" ht="15" x14ac:dyDescent="0.25">
      <c r="A5701" s="281">
        <v>101144</v>
      </c>
      <c r="B5701" s="281" t="s">
        <v>6852</v>
      </c>
      <c r="C5701" s="281" t="s">
        <v>1822</v>
      </c>
      <c r="D5701" s="282">
        <v>15.88</v>
      </c>
    </row>
    <row r="5702" spans="1:4" ht="15" x14ac:dyDescent="0.25">
      <c r="A5702" s="281">
        <v>101145</v>
      </c>
      <c r="B5702" s="281" t="s">
        <v>6853</v>
      </c>
      <c r="C5702" s="281" t="s">
        <v>1822</v>
      </c>
      <c r="D5702" s="282">
        <v>15.15</v>
      </c>
    </row>
    <row r="5703" spans="1:4" ht="15" x14ac:dyDescent="0.25">
      <c r="A5703" s="281">
        <v>101146</v>
      </c>
      <c r="B5703" s="281" t="s">
        <v>6854</v>
      </c>
      <c r="C5703" s="281" t="s">
        <v>1822</v>
      </c>
      <c r="D5703" s="282">
        <v>13.75</v>
      </c>
    </row>
    <row r="5704" spans="1:4" ht="15" x14ac:dyDescent="0.25">
      <c r="A5704" s="281">
        <v>101147</v>
      </c>
      <c r="B5704" s="281" t="s">
        <v>6855</v>
      </c>
      <c r="C5704" s="281" t="s">
        <v>1822</v>
      </c>
      <c r="D5704" s="282">
        <v>14.66</v>
      </c>
    </row>
    <row r="5705" spans="1:4" ht="15" x14ac:dyDescent="0.25">
      <c r="A5705" s="281">
        <v>101148</v>
      </c>
      <c r="B5705" s="281" t="s">
        <v>6856</v>
      </c>
      <c r="C5705" s="281" t="s">
        <v>1822</v>
      </c>
      <c r="D5705" s="282">
        <v>15.25</v>
      </c>
    </row>
    <row r="5706" spans="1:4" ht="15" x14ac:dyDescent="0.25">
      <c r="A5706" s="281">
        <v>101149</v>
      </c>
      <c r="B5706" s="281" t="s">
        <v>6857</v>
      </c>
      <c r="C5706" s="281" t="s">
        <v>1822</v>
      </c>
      <c r="D5706" s="282">
        <v>20.38</v>
      </c>
    </row>
    <row r="5707" spans="1:4" ht="15" x14ac:dyDescent="0.25">
      <c r="A5707" s="281">
        <v>101150</v>
      </c>
      <c r="B5707" s="281" t="s">
        <v>6858</v>
      </c>
      <c r="C5707" s="281" t="s">
        <v>1822</v>
      </c>
      <c r="D5707" s="282">
        <v>19</v>
      </c>
    </row>
    <row r="5708" spans="1:4" ht="15" x14ac:dyDescent="0.25">
      <c r="A5708" s="281">
        <v>101151</v>
      </c>
      <c r="B5708" s="281" t="s">
        <v>6859</v>
      </c>
      <c r="C5708" s="281" t="s">
        <v>1822</v>
      </c>
      <c r="D5708" s="282">
        <v>16.329999999999998</v>
      </c>
    </row>
    <row r="5709" spans="1:4" ht="15" x14ac:dyDescent="0.25">
      <c r="A5709" s="281">
        <v>101152</v>
      </c>
      <c r="B5709" s="281" t="s">
        <v>6860</v>
      </c>
      <c r="C5709" s="281" t="s">
        <v>1822</v>
      </c>
      <c r="D5709" s="282">
        <v>18.05</v>
      </c>
    </row>
    <row r="5710" spans="1:4" ht="15" x14ac:dyDescent="0.25">
      <c r="A5710" s="281">
        <v>101153</v>
      </c>
      <c r="B5710" s="281" t="s">
        <v>6861</v>
      </c>
      <c r="C5710" s="281" t="s">
        <v>1822</v>
      </c>
      <c r="D5710" s="282">
        <v>19.18</v>
      </c>
    </row>
    <row r="5711" spans="1:4" ht="15" x14ac:dyDescent="0.25">
      <c r="A5711" s="281">
        <v>101206</v>
      </c>
      <c r="B5711" s="281" t="s">
        <v>6862</v>
      </c>
      <c r="C5711" s="281" t="s">
        <v>1822</v>
      </c>
      <c r="D5711" s="282">
        <v>12.86</v>
      </c>
    </row>
    <row r="5712" spans="1:4" ht="15" x14ac:dyDescent="0.25">
      <c r="A5712" s="281">
        <v>101207</v>
      </c>
      <c r="B5712" s="281" t="s">
        <v>6863</v>
      </c>
      <c r="C5712" s="281" t="s">
        <v>1822</v>
      </c>
      <c r="D5712" s="282">
        <v>11.07</v>
      </c>
    </row>
    <row r="5713" spans="1:4" ht="15" x14ac:dyDescent="0.25">
      <c r="A5713" s="281">
        <v>101208</v>
      </c>
      <c r="B5713" s="281" t="s">
        <v>6864</v>
      </c>
      <c r="C5713" s="281" t="s">
        <v>1822</v>
      </c>
      <c r="D5713" s="282">
        <v>10.83</v>
      </c>
    </row>
    <row r="5714" spans="1:4" ht="15" x14ac:dyDescent="0.25">
      <c r="A5714" s="281">
        <v>101209</v>
      </c>
      <c r="B5714" s="281" t="s">
        <v>6865</v>
      </c>
      <c r="C5714" s="281" t="s">
        <v>1822</v>
      </c>
      <c r="D5714" s="282">
        <v>10.039999999999999</v>
      </c>
    </row>
    <row r="5715" spans="1:4" ht="15" x14ac:dyDescent="0.25">
      <c r="A5715" s="281">
        <v>101210</v>
      </c>
      <c r="B5715" s="281" t="s">
        <v>6866</v>
      </c>
      <c r="C5715" s="281" t="s">
        <v>1822</v>
      </c>
      <c r="D5715" s="282">
        <v>17.920000000000002</v>
      </c>
    </row>
    <row r="5716" spans="1:4" ht="15" x14ac:dyDescent="0.25">
      <c r="A5716" s="281">
        <v>101211</v>
      </c>
      <c r="B5716" s="281" t="s">
        <v>6867</v>
      </c>
      <c r="C5716" s="281" t="s">
        <v>1822</v>
      </c>
      <c r="D5716" s="282">
        <v>19.23</v>
      </c>
    </row>
    <row r="5717" spans="1:4" ht="15" x14ac:dyDescent="0.25">
      <c r="A5717" s="281">
        <v>101212</v>
      </c>
      <c r="B5717" s="281" t="s">
        <v>6868</v>
      </c>
      <c r="C5717" s="281" t="s">
        <v>1822</v>
      </c>
      <c r="D5717" s="282">
        <v>22.45</v>
      </c>
    </row>
    <row r="5718" spans="1:4" ht="15" x14ac:dyDescent="0.25">
      <c r="A5718" s="281">
        <v>101213</v>
      </c>
      <c r="B5718" s="281" t="s">
        <v>6869</v>
      </c>
      <c r="C5718" s="281" t="s">
        <v>1822</v>
      </c>
      <c r="D5718" s="282">
        <v>25.13</v>
      </c>
    </row>
    <row r="5719" spans="1:4" ht="15" x14ac:dyDescent="0.25">
      <c r="A5719" s="281">
        <v>101214</v>
      </c>
      <c r="B5719" s="281" t="s">
        <v>6870</v>
      </c>
      <c r="C5719" s="281" t="s">
        <v>1822</v>
      </c>
      <c r="D5719" s="282">
        <v>30.34</v>
      </c>
    </row>
    <row r="5720" spans="1:4" ht="15" x14ac:dyDescent="0.25">
      <c r="A5720" s="281">
        <v>101215</v>
      </c>
      <c r="B5720" s="281" t="s">
        <v>6871</v>
      </c>
      <c r="C5720" s="281" t="s">
        <v>1822</v>
      </c>
      <c r="D5720" s="282">
        <v>17.239999999999998</v>
      </c>
    </row>
    <row r="5721" spans="1:4" ht="15" x14ac:dyDescent="0.25">
      <c r="A5721" s="281">
        <v>101216</v>
      </c>
      <c r="B5721" s="281" t="s">
        <v>6872</v>
      </c>
      <c r="C5721" s="281" t="s">
        <v>1822</v>
      </c>
      <c r="D5721" s="282">
        <v>18.05</v>
      </c>
    </row>
    <row r="5722" spans="1:4" ht="15" x14ac:dyDescent="0.25">
      <c r="A5722" s="281">
        <v>101217</v>
      </c>
      <c r="B5722" s="281" t="s">
        <v>6873</v>
      </c>
      <c r="C5722" s="281" t="s">
        <v>1822</v>
      </c>
      <c r="D5722" s="282">
        <v>21.05</v>
      </c>
    </row>
    <row r="5723" spans="1:4" ht="15" x14ac:dyDescent="0.25">
      <c r="A5723" s="281">
        <v>101218</v>
      </c>
      <c r="B5723" s="281" t="s">
        <v>6874</v>
      </c>
      <c r="C5723" s="281" t="s">
        <v>1822</v>
      </c>
      <c r="D5723" s="282">
        <v>22.24</v>
      </c>
    </row>
    <row r="5724" spans="1:4" ht="15" x14ac:dyDescent="0.25">
      <c r="A5724" s="281">
        <v>101219</v>
      </c>
      <c r="B5724" s="281" t="s">
        <v>6875</v>
      </c>
      <c r="C5724" s="281" t="s">
        <v>1822</v>
      </c>
      <c r="D5724" s="282">
        <v>26.95</v>
      </c>
    </row>
    <row r="5725" spans="1:4" ht="15" x14ac:dyDescent="0.25">
      <c r="A5725" s="281">
        <v>101220</v>
      </c>
      <c r="B5725" s="281" t="s">
        <v>6876</v>
      </c>
      <c r="C5725" s="281" t="s">
        <v>1822</v>
      </c>
      <c r="D5725" s="282">
        <v>16.89</v>
      </c>
    </row>
    <row r="5726" spans="1:4" ht="15" x14ac:dyDescent="0.25">
      <c r="A5726" s="281">
        <v>101221</v>
      </c>
      <c r="B5726" s="281" t="s">
        <v>6877</v>
      </c>
      <c r="C5726" s="281" t="s">
        <v>1822</v>
      </c>
      <c r="D5726" s="282">
        <v>17.84</v>
      </c>
    </row>
    <row r="5727" spans="1:4" ht="15" x14ac:dyDescent="0.25">
      <c r="A5727" s="281">
        <v>101222</v>
      </c>
      <c r="B5727" s="281" t="s">
        <v>6878</v>
      </c>
      <c r="C5727" s="281" t="s">
        <v>1822</v>
      </c>
      <c r="D5727" s="282">
        <v>20.75</v>
      </c>
    </row>
    <row r="5728" spans="1:4" ht="15" x14ac:dyDescent="0.25">
      <c r="A5728" s="281">
        <v>101223</v>
      </c>
      <c r="B5728" s="281" t="s">
        <v>6879</v>
      </c>
      <c r="C5728" s="281" t="s">
        <v>1822</v>
      </c>
      <c r="D5728" s="282">
        <v>23.11</v>
      </c>
    </row>
    <row r="5729" spans="1:4" ht="15" x14ac:dyDescent="0.25">
      <c r="A5729" s="281">
        <v>101224</v>
      </c>
      <c r="B5729" s="281" t="s">
        <v>6880</v>
      </c>
      <c r="C5729" s="281" t="s">
        <v>1822</v>
      </c>
      <c r="D5729" s="282">
        <v>28.98</v>
      </c>
    </row>
    <row r="5730" spans="1:4" ht="15" x14ac:dyDescent="0.25">
      <c r="A5730" s="281">
        <v>101225</v>
      </c>
      <c r="B5730" s="281" t="s">
        <v>6881</v>
      </c>
      <c r="C5730" s="281" t="s">
        <v>1822</v>
      </c>
      <c r="D5730" s="282">
        <v>15.51</v>
      </c>
    </row>
    <row r="5731" spans="1:4" ht="15" x14ac:dyDescent="0.25">
      <c r="A5731" s="281">
        <v>101226</v>
      </c>
      <c r="B5731" s="281" t="s">
        <v>6882</v>
      </c>
      <c r="C5731" s="281" t="s">
        <v>1822</v>
      </c>
      <c r="D5731" s="282">
        <v>16.329999999999998</v>
      </c>
    </row>
    <row r="5732" spans="1:4" ht="15" x14ac:dyDescent="0.25">
      <c r="A5732" s="281">
        <v>101227</v>
      </c>
      <c r="B5732" s="281" t="s">
        <v>6883</v>
      </c>
      <c r="C5732" s="281" t="s">
        <v>1822</v>
      </c>
      <c r="D5732" s="282">
        <v>18.940000000000001</v>
      </c>
    </row>
    <row r="5733" spans="1:4" ht="15" x14ac:dyDescent="0.25">
      <c r="A5733" s="281">
        <v>101228</v>
      </c>
      <c r="B5733" s="281" t="s">
        <v>6884</v>
      </c>
      <c r="C5733" s="281" t="s">
        <v>1822</v>
      </c>
      <c r="D5733" s="282">
        <v>20.18</v>
      </c>
    </row>
    <row r="5734" spans="1:4" ht="15" x14ac:dyDescent="0.25">
      <c r="A5734" s="281">
        <v>101229</v>
      </c>
      <c r="B5734" s="281" t="s">
        <v>6885</v>
      </c>
      <c r="C5734" s="281" t="s">
        <v>1822</v>
      </c>
      <c r="D5734" s="282">
        <v>25.46</v>
      </c>
    </row>
    <row r="5735" spans="1:4" ht="15" x14ac:dyDescent="0.25">
      <c r="A5735" s="281">
        <v>101230</v>
      </c>
      <c r="B5735" s="281" t="s">
        <v>6886</v>
      </c>
      <c r="C5735" s="281" t="s">
        <v>1822</v>
      </c>
      <c r="D5735" s="282">
        <v>11.32</v>
      </c>
    </row>
    <row r="5736" spans="1:4" ht="15" x14ac:dyDescent="0.25">
      <c r="A5736" s="281">
        <v>101231</v>
      </c>
      <c r="B5736" s="281" t="s">
        <v>6887</v>
      </c>
      <c r="C5736" s="281" t="s">
        <v>1822</v>
      </c>
      <c r="D5736" s="282">
        <v>10.78</v>
      </c>
    </row>
    <row r="5737" spans="1:4" ht="15" x14ac:dyDescent="0.25">
      <c r="A5737" s="281">
        <v>101232</v>
      </c>
      <c r="B5737" s="281" t="s">
        <v>6888</v>
      </c>
      <c r="C5737" s="281" t="s">
        <v>1822</v>
      </c>
      <c r="D5737" s="282">
        <v>9.66</v>
      </c>
    </row>
    <row r="5738" spans="1:4" ht="15" x14ac:dyDescent="0.25">
      <c r="A5738" s="281">
        <v>101233</v>
      </c>
      <c r="B5738" s="281" t="s">
        <v>6889</v>
      </c>
      <c r="C5738" s="281" t="s">
        <v>1822</v>
      </c>
      <c r="D5738" s="282">
        <v>8.9</v>
      </c>
    </row>
    <row r="5739" spans="1:4" ht="15" x14ac:dyDescent="0.25">
      <c r="A5739" s="281">
        <v>101234</v>
      </c>
      <c r="B5739" s="281" t="s">
        <v>6890</v>
      </c>
      <c r="C5739" s="281" t="s">
        <v>1822</v>
      </c>
      <c r="D5739" s="282">
        <v>17.61</v>
      </c>
    </row>
    <row r="5740" spans="1:4" ht="15" x14ac:dyDescent="0.25">
      <c r="A5740" s="281">
        <v>101235</v>
      </c>
      <c r="B5740" s="281" t="s">
        <v>6891</v>
      </c>
      <c r="C5740" s="281" t="s">
        <v>1822</v>
      </c>
      <c r="D5740" s="282">
        <v>18.52</v>
      </c>
    </row>
    <row r="5741" spans="1:4" ht="15" x14ac:dyDescent="0.25">
      <c r="A5741" s="281">
        <v>101236</v>
      </c>
      <c r="B5741" s="281" t="s">
        <v>6892</v>
      </c>
      <c r="C5741" s="281" t="s">
        <v>1822</v>
      </c>
      <c r="D5741" s="282">
        <v>21.58</v>
      </c>
    </row>
    <row r="5742" spans="1:4" ht="15" x14ac:dyDescent="0.25">
      <c r="A5742" s="281">
        <v>101237</v>
      </c>
      <c r="B5742" s="281" t="s">
        <v>6893</v>
      </c>
      <c r="C5742" s="281" t="s">
        <v>1822</v>
      </c>
      <c r="D5742" s="282">
        <v>22.96</v>
      </c>
    </row>
    <row r="5743" spans="1:4" ht="15" x14ac:dyDescent="0.25">
      <c r="A5743" s="281">
        <v>101238</v>
      </c>
      <c r="B5743" s="281" t="s">
        <v>6894</v>
      </c>
      <c r="C5743" s="281" t="s">
        <v>1822</v>
      </c>
      <c r="D5743" s="282">
        <v>29.06</v>
      </c>
    </row>
    <row r="5744" spans="1:4" ht="15" x14ac:dyDescent="0.25">
      <c r="A5744" s="281">
        <v>101239</v>
      </c>
      <c r="B5744" s="281" t="s">
        <v>6895</v>
      </c>
      <c r="C5744" s="281" t="s">
        <v>1822</v>
      </c>
      <c r="D5744" s="282">
        <v>15.44</v>
      </c>
    </row>
    <row r="5745" spans="1:4" ht="15" x14ac:dyDescent="0.25">
      <c r="A5745" s="281">
        <v>101240</v>
      </c>
      <c r="B5745" s="281" t="s">
        <v>6896</v>
      </c>
      <c r="C5745" s="281" t="s">
        <v>1822</v>
      </c>
      <c r="D5745" s="282">
        <v>16.260000000000002</v>
      </c>
    </row>
    <row r="5746" spans="1:4" ht="15" x14ac:dyDescent="0.25">
      <c r="A5746" s="281">
        <v>101241</v>
      </c>
      <c r="B5746" s="281" t="s">
        <v>6897</v>
      </c>
      <c r="C5746" s="281" t="s">
        <v>1822</v>
      </c>
      <c r="D5746" s="282">
        <v>19.03</v>
      </c>
    </row>
    <row r="5747" spans="1:4" ht="15" x14ac:dyDescent="0.25">
      <c r="A5747" s="281">
        <v>101242</v>
      </c>
      <c r="B5747" s="281" t="s">
        <v>6898</v>
      </c>
      <c r="C5747" s="281" t="s">
        <v>1822</v>
      </c>
      <c r="D5747" s="282">
        <v>21.29</v>
      </c>
    </row>
    <row r="5748" spans="1:4" ht="15" x14ac:dyDescent="0.25">
      <c r="A5748" s="281">
        <v>101243</v>
      </c>
      <c r="B5748" s="281" t="s">
        <v>6899</v>
      </c>
      <c r="C5748" s="281" t="s">
        <v>1822</v>
      </c>
      <c r="D5748" s="282">
        <v>25.78</v>
      </c>
    </row>
    <row r="5749" spans="1:4" ht="15" x14ac:dyDescent="0.25">
      <c r="A5749" s="281">
        <v>101244</v>
      </c>
      <c r="B5749" s="281" t="s">
        <v>6900</v>
      </c>
      <c r="C5749" s="281" t="s">
        <v>1822</v>
      </c>
      <c r="D5749" s="282">
        <v>16.25</v>
      </c>
    </row>
    <row r="5750" spans="1:4" ht="15" x14ac:dyDescent="0.25">
      <c r="A5750" s="281">
        <v>101245</v>
      </c>
      <c r="B5750" s="281" t="s">
        <v>6901</v>
      </c>
      <c r="C5750" s="281" t="s">
        <v>1822</v>
      </c>
      <c r="D5750" s="282">
        <v>17.170000000000002</v>
      </c>
    </row>
    <row r="5751" spans="1:4" ht="15" x14ac:dyDescent="0.25">
      <c r="A5751" s="281">
        <v>101246</v>
      </c>
      <c r="B5751" s="281" t="s">
        <v>6902</v>
      </c>
      <c r="C5751" s="281" t="s">
        <v>1822</v>
      </c>
      <c r="D5751" s="282">
        <v>19.96</v>
      </c>
    </row>
    <row r="5752" spans="1:4" ht="15" x14ac:dyDescent="0.25">
      <c r="A5752" s="281">
        <v>101247</v>
      </c>
      <c r="B5752" s="281" t="s">
        <v>6903</v>
      </c>
      <c r="C5752" s="281" t="s">
        <v>1822</v>
      </c>
      <c r="D5752" s="282">
        <v>22.16</v>
      </c>
    </row>
    <row r="5753" spans="1:4" ht="15" x14ac:dyDescent="0.25">
      <c r="A5753" s="281">
        <v>101248</v>
      </c>
      <c r="B5753" s="281" t="s">
        <v>6904</v>
      </c>
      <c r="C5753" s="281" t="s">
        <v>1822</v>
      </c>
      <c r="D5753" s="282">
        <v>27.74</v>
      </c>
    </row>
    <row r="5754" spans="1:4" ht="15" x14ac:dyDescent="0.25">
      <c r="A5754" s="281">
        <v>101249</v>
      </c>
      <c r="B5754" s="281" t="s">
        <v>6905</v>
      </c>
      <c r="C5754" s="281" t="s">
        <v>1822</v>
      </c>
      <c r="D5754" s="282">
        <v>14.09</v>
      </c>
    </row>
    <row r="5755" spans="1:4" ht="15" x14ac:dyDescent="0.25">
      <c r="A5755" s="281">
        <v>101250</v>
      </c>
      <c r="B5755" s="281" t="s">
        <v>6906</v>
      </c>
      <c r="C5755" s="281" t="s">
        <v>1822</v>
      </c>
      <c r="D5755" s="282">
        <v>15.67</v>
      </c>
    </row>
    <row r="5756" spans="1:4" ht="15" x14ac:dyDescent="0.25">
      <c r="A5756" s="281">
        <v>101251</v>
      </c>
      <c r="B5756" s="281" t="s">
        <v>6907</v>
      </c>
      <c r="C5756" s="281" t="s">
        <v>1822</v>
      </c>
      <c r="D5756" s="282">
        <v>17.8</v>
      </c>
    </row>
    <row r="5757" spans="1:4" ht="15" x14ac:dyDescent="0.25">
      <c r="A5757" s="281">
        <v>101252</v>
      </c>
      <c r="B5757" s="281" t="s">
        <v>6908</v>
      </c>
      <c r="C5757" s="281" t="s">
        <v>1822</v>
      </c>
      <c r="D5757" s="282">
        <v>19.350000000000001</v>
      </c>
    </row>
    <row r="5758" spans="1:4" ht="15" x14ac:dyDescent="0.25">
      <c r="A5758" s="281">
        <v>101253</v>
      </c>
      <c r="B5758" s="281" t="s">
        <v>6909</v>
      </c>
      <c r="C5758" s="281" t="s">
        <v>1822</v>
      </c>
      <c r="D5758" s="282">
        <v>24.38</v>
      </c>
    </row>
    <row r="5759" spans="1:4" ht="15" x14ac:dyDescent="0.25">
      <c r="A5759" s="281">
        <v>101254</v>
      </c>
      <c r="B5759" s="281" t="s">
        <v>6910</v>
      </c>
      <c r="C5759" s="281" t="s">
        <v>1822</v>
      </c>
      <c r="D5759" s="282">
        <v>13.03</v>
      </c>
    </row>
    <row r="5760" spans="1:4" ht="15" x14ac:dyDescent="0.25">
      <c r="A5760" s="281">
        <v>101255</v>
      </c>
      <c r="B5760" s="281" t="s">
        <v>6911</v>
      </c>
      <c r="C5760" s="281" t="s">
        <v>1822</v>
      </c>
      <c r="D5760" s="282">
        <v>11.47</v>
      </c>
    </row>
    <row r="5761" spans="1:4" ht="15" x14ac:dyDescent="0.25">
      <c r="A5761" s="281">
        <v>101256</v>
      </c>
      <c r="B5761" s="281" t="s">
        <v>6912</v>
      </c>
      <c r="C5761" s="281" t="s">
        <v>1822</v>
      </c>
      <c r="D5761" s="282">
        <v>20.07</v>
      </c>
    </row>
    <row r="5762" spans="1:4" ht="15" x14ac:dyDescent="0.25">
      <c r="A5762" s="281">
        <v>101257</v>
      </c>
      <c r="B5762" s="281" t="s">
        <v>6913</v>
      </c>
      <c r="C5762" s="281" t="s">
        <v>1822</v>
      </c>
      <c r="D5762" s="282">
        <v>21.14</v>
      </c>
    </row>
    <row r="5763" spans="1:4" ht="15" x14ac:dyDescent="0.25">
      <c r="A5763" s="281">
        <v>101258</v>
      </c>
      <c r="B5763" s="281" t="s">
        <v>6914</v>
      </c>
      <c r="C5763" s="281" t="s">
        <v>1822</v>
      </c>
      <c r="D5763" s="282">
        <v>24.52</v>
      </c>
    </row>
    <row r="5764" spans="1:4" ht="15" x14ac:dyDescent="0.25">
      <c r="A5764" s="281">
        <v>101259</v>
      </c>
      <c r="B5764" s="281" t="s">
        <v>6915</v>
      </c>
      <c r="C5764" s="281" t="s">
        <v>1822</v>
      </c>
      <c r="D5764" s="282">
        <v>27.26</v>
      </c>
    </row>
    <row r="5765" spans="1:4" ht="15" x14ac:dyDescent="0.25">
      <c r="A5765" s="281">
        <v>101260</v>
      </c>
      <c r="B5765" s="281" t="s">
        <v>6916</v>
      </c>
      <c r="C5765" s="281" t="s">
        <v>1822</v>
      </c>
      <c r="D5765" s="282">
        <v>34.07</v>
      </c>
    </row>
    <row r="5766" spans="1:4" ht="15" x14ac:dyDescent="0.25">
      <c r="A5766" s="281">
        <v>101261</v>
      </c>
      <c r="B5766" s="281" t="s">
        <v>6917</v>
      </c>
      <c r="C5766" s="281" t="s">
        <v>1822</v>
      </c>
      <c r="D5766" s="282">
        <v>18.97</v>
      </c>
    </row>
    <row r="5767" spans="1:4" ht="15" x14ac:dyDescent="0.25">
      <c r="A5767" s="281">
        <v>101262</v>
      </c>
      <c r="B5767" s="281" t="s">
        <v>6918</v>
      </c>
      <c r="C5767" s="281" t="s">
        <v>1822</v>
      </c>
      <c r="D5767" s="282">
        <v>20.010000000000002</v>
      </c>
    </row>
    <row r="5768" spans="1:4" ht="15" x14ac:dyDescent="0.25">
      <c r="A5768" s="281">
        <v>101263</v>
      </c>
      <c r="B5768" s="281" t="s">
        <v>6919</v>
      </c>
      <c r="C5768" s="281" t="s">
        <v>1822</v>
      </c>
      <c r="D5768" s="282">
        <v>23.14</v>
      </c>
    </row>
    <row r="5769" spans="1:4" ht="15" x14ac:dyDescent="0.25">
      <c r="A5769" s="281">
        <v>101264</v>
      </c>
      <c r="B5769" s="281" t="s">
        <v>6920</v>
      </c>
      <c r="C5769" s="281" t="s">
        <v>1822</v>
      </c>
      <c r="D5769" s="282">
        <v>25.65</v>
      </c>
    </row>
    <row r="5770" spans="1:4" ht="15" x14ac:dyDescent="0.25">
      <c r="A5770" s="281">
        <v>101265</v>
      </c>
      <c r="B5770" s="281" t="s">
        <v>6921</v>
      </c>
      <c r="C5770" s="281" t="s">
        <v>1822</v>
      </c>
      <c r="D5770" s="282">
        <v>31.96</v>
      </c>
    </row>
    <row r="5771" spans="1:4" ht="15" x14ac:dyDescent="0.25">
      <c r="A5771" s="281">
        <v>101266</v>
      </c>
      <c r="B5771" s="281" t="s">
        <v>6922</v>
      </c>
      <c r="C5771" s="281" t="s">
        <v>1822</v>
      </c>
      <c r="D5771" s="282">
        <v>11.57</v>
      </c>
    </row>
    <row r="5772" spans="1:4" ht="15" x14ac:dyDescent="0.25">
      <c r="A5772" s="281">
        <v>101267</v>
      </c>
      <c r="B5772" s="281" t="s">
        <v>6923</v>
      </c>
      <c r="C5772" s="281" t="s">
        <v>1822</v>
      </c>
      <c r="D5772" s="282">
        <v>11.11</v>
      </c>
    </row>
    <row r="5773" spans="1:4" ht="15" x14ac:dyDescent="0.25">
      <c r="A5773" s="281">
        <v>101268</v>
      </c>
      <c r="B5773" s="281" t="s">
        <v>6924</v>
      </c>
      <c r="C5773" s="281" t="s">
        <v>1822</v>
      </c>
      <c r="D5773" s="282">
        <v>18.21</v>
      </c>
    </row>
    <row r="5774" spans="1:4" ht="15" x14ac:dyDescent="0.25">
      <c r="A5774" s="281">
        <v>101269</v>
      </c>
      <c r="B5774" s="281" t="s">
        <v>6925</v>
      </c>
      <c r="C5774" s="281" t="s">
        <v>1822</v>
      </c>
      <c r="D5774" s="282">
        <v>20.29</v>
      </c>
    </row>
    <row r="5775" spans="1:4" ht="15" x14ac:dyDescent="0.25">
      <c r="A5775" s="281">
        <v>101270</v>
      </c>
      <c r="B5775" s="281" t="s">
        <v>6926</v>
      </c>
      <c r="C5775" s="281" t="s">
        <v>1822</v>
      </c>
      <c r="D5775" s="282">
        <v>23.5</v>
      </c>
    </row>
    <row r="5776" spans="1:4" ht="15" x14ac:dyDescent="0.25">
      <c r="A5776" s="281">
        <v>101271</v>
      </c>
      <c r="B5776" s="281" t="s">
        <v>6927</v>
      </c>
      <c r="C5776" s="281" t="s">
        <v>1822</v>
      </c>
      <c r="D5776" s="282">
        <v>26.06</v>
      </c>
    </row>
    <row r="5777" spans="1:4" ht="15" x14ac:dyDescent="0.25">
      <c r="A5777" s="281">
        <v>101272</v>
      </c>
      <c r="B5777" s="281" t="s">
        <v>6928</v>
      </c>
      <c r="C5777" s="281" t="s">
        <v>1822</v>
      </c>
      <c r="D5777" s="282">
        <v>32.5</v>
      </c>
    </row>
    <row r="5778" spans="1:4" ht="15" x14ac:dyDescent="0.25">
      <c r="A5778" s="281">
        <v>101273</v>
      </c>
      <c r="B5778" s="281" t="s">
        <v>6929</v>
      </c>
      <c r="C5778" s="281" t="s">
        <v>1822</v>
      </c>
      <c r="D5778" s="282">
        <v>17.39</v>
      </c>
    </row>
    <row r="5779" spans="1:4" ht="15" x14ac:dyDescent="0.25">
      <c r="A5779" s="281">
        <v>101274</v>
      </c>
      <c r="B5779" s="281" t="s">
        <v>6930</v>
      </c>
      <c r="C5779" s="281" t="s">
        <v>1822</v>
      </c>
      <c r="D5779" s="282">
        <v>19.23</v>
      </c>
    </row>
    <row r="5780" spans="1:4" ht="15" x14ac:dyDescent="0.25">
      <c r="A5780" s="281">
        <v>101275</v>
      </c>
      <c r="B5780" s="281" t="s">
        <v>6931</v>
      </c>
      <c r="C5780" s="281" t="s">
        <v>1822</v>
      </c>
      <c r="D5780" s="282">
        <v>22.25</v>
      </c>
    </row>
    <row r="5781" spans="1:4" ht="15" x14ac:dyDescent="0.25">
      <c r="A5781" s="281">
        <v>101276</v>
      </c>
      <c r="B5781" s="281" t="s">
        <v>6932</v>
      </c>
      <c r="C5781" s="281" t="s">
        <v>1822</v>
      </c>
      <c r="D5781" s="282">
        <v>24.6</v>
      </c>
    </row>
    <row r="5782" spans="1:4" ht="15" x14ac:dyDescent="0.25">
      <c r="A5782" s="281">
        <v>101277</v>
      </c>
      <c r="B5782" s="281" t="s">
        <v>6933</v>
      </c>
      <c r="C5782" s="281" t="s">
        <v>1822</v>
      </c>
      <c r="D5782" s="282">
        <v>31.45</v>
      </c>
    </row>
    <row r="5783" spans="1:4" ht="15" x14ac:dyDescent="0.25">
      <c r="A5783" s="281">
        <v>102354</v>
      </c>
      <c r="B5783" s="281" t="s">
        <v>6934</v>
      </c>
      <c r="C5783" s="281" t="s">
        <v>1822</v>
      </c>
      <c r="D5783" s="282">
        <v>161.47999999999999</v>
      </c>
    </row>
    <row r="5784" spans="1:4" ht="15" x14ac:dyDescent="0.25">
      <c r="A5784" s="281">
        <v>102355</v>
      </c>
      <c r="B5784" s="281" t="s">
        <v>6935</v>
      </c>
      <c r="C5784" s="281" t="s">
        <v>1822</v>
      </c>
      <c r="D5784" s="282">
        <v>190.59</v>
      </c>
    </row>
    <row r="5785" spans="1:4" ht="15" x14ac:dyDescent="0.25">
      <c r="A5785" s="281">
        <v>102360</v>
      </c>
      <c r="B5785" s="281" t="s">
        <v>6936</v>
      </c>
      <c r="C5785" s="281" t="s">
        <v>1822</v>
      </c>
      <c r="D5785" s="282">
        <v>24.88</v>
      </c>
    </row>
    <row r="5786" spans="1:4" ht="15" x14ac:dyDescent="0.25">
      <c r="A5786" s="281">
        <v>102361</v>
      </c>
      <c r="B5786" s="281" t="s">
        <v>6937</v>
      </c>
      <c r="C5786" s="281" t="s">
        <v>1822</v>
      </c>
      <c r="D5786" s="282">
        <v>37.409999999999997</v>
      </c>
    </row>
    <row r="5787" spans="1:4" ht="15" x14ac:dyDescent="0.25">
      <c r="A5787" s="281">
        <v>90082</v>
      </c>
      <c r="B5787" s="281" t="s">
        <v>6938</v>
      </c>
      <c r="C5787" s="281" t="s">
        <v>1822</v>
      </c>
      <c r="D5787" s="282">
        <v>11.76</v>
      </c>
    </row>
    <row r="5788" spans="1:4" ht="15" x14ac:dyDescent="0.25">
      <c r="A5788" s="281">
        <v>90084</v>
      </c>
      <c r="B5788" s="281" t="s">
        <v>6939</v>
      </c>
      <c r="C5788" s="281" t="s">
        <v>1822</v>
      </c>
      <c r="D5788" s="282">
        <v>11.4</v>
      </c>
    </row>
    <row r="5789" spans="1:4" ht="15" x14ac:dyDescent="0.25">
      <c r="A5789" s="281">
        <v>90086</v>
      </c>
      <c r="B5789" s="281" t="s">
        <v>6940</v>
      </c>
      <c r="C5789" s="281" t="s">
        <v>1822</v>
      </c>
      <c r="D5789" s="282">
        <v>10.78</v>
      </c>
    </row>
    <row r="5790" spans="1:4" ht="15" x14ac:dyDescent="0.25">
      <c r="A5790" s="281">
        <v>90087</v>
      </c>
      <c r="B5790" s="281" t="s">
        <v>6941</v>
      </c>
      <c r="C5790" s="281" t="s">
        <v>1822</v>
      </c>
      <c r="D5790" s="282">
        <v>9.77</v>
      </c>
    </row>
    <row r="5791" spans="1:4" ht="15" x14ac:dyDescent="0.25">
      <c r="A5791" s="281">
        <v>90090</v>
      </c>
      <c r="B5791" s="281" t="s">
        <v>6942</v>
      </c>
      <c r="C5791" s="281" t="s">
        <v>1822</v>
      </c>
      <c r="D5791" s="282">
        <v>9.56</v>
      </c>
    </row>
    <row r="5792" spans="1:4" ht="15" x14ac:dyDescent="0.25">
      <c r="A5792" s="281">
        <v>90091</v>
      </c>
      <c r="B5792" s="281" t="s">
        <v>6943</v>
      </c>
      <c r="C5792" s="281" t="s">
        <v>1822</v>
      </c>
      <c r="D5792" s="282">
        <v>6.37</v>
      </c>
    </row>
    <row r="5793" spans="1:4" ht="15" x14ac:dyDescent="0.25">
      <c r="A5793" s="281">
        <v>90092</v>
      </c>
      <c r="B5793" s="281" t="s">
        <v>6944</v>
      </c>
      <c r="C5793" s="281" t="s">
        <v>1822</v>
      </c>
      <c r="D5793" s="282">
        <v>6.28</v>
      </c>
    </row>
    <row r="5794" spans="1:4" ht="15" x14ac:dyDescent="0.25">
      <c r="A5794" s="281">
        <v>90094</v>
      </c>
      <c r="B5794" s="281" t="s">
        <v>6945</v>
      </c>
      <c r="C5794" s="281" t="s">
        <v>1822</v>
      </c>
      <c r="D5794" s="282">
        <v>5.95</v>
      </c>
    </row>
    <row r="5795" spans="1:4" ht="15" x14ac:dyDescent="0.25">
      <c r="A5795" s="281">
        <v>90095</v>
      </c>
      <c r="B5795" s="281" t="s">
        <v>6946</v>
      </c>
      <c r="C5795" s="281" t="s">
        <v>1822</v>
      </c>
      <c r="D5795" s="282">
        <v>5.37</v>
      </c>
    </row>
    <row r="5796" spans="1:4" ht="15" x14ac:dyDescent="0.25">
      <c r="A5796" s="281">
        <v>90098</v>
      </c>
      <c r="B5796" s="281" t="s">
        <v>6947</v>
      </c>
      <c r="C5796" s="281" t="s">
        <v>1822</v>
      </c>
      <c r="D5796" s="282">
        <v>5.28</v>
      </c>
    </row>
    <row r="5797" spans="1:4" ht="15" x14ac:dyDescent="0.25">
      <c r="A5797" s="281">
        <v>90099</v>
      </c>
      <c r="B5797" s="281" t="s">
        <v>6948</v>
      </c>
      <c r="C5797" s="281" t="s">
        <v>1822</v>
      </c>
      <c r="D5797" s="282">
        <v>16.57</v>
      </c>
    </row>
    <row r="5798" spans="1:4" ht="15" x14ac:dyDescent="0.25">
      <c r="A5798" s="281">
        <v>90100</v>
      </c>
      <c r="B5798" s="281" t="s">
        <v>1212</v>
      </c>
      <c r="C5798" s="281" t="s">
        <v>1822</v>
      </c>
      <c r="D5798" s="282">
        <v>14.07</v>
      </c>
    </row>
    <row r="5799" spans="1:4" ht="15" x14ac:dyDescent="0.25">
      <c r="A5799" s="281">
        <v>90101</v>
      </c>
      <c r="B5799" s="281" t="s">
        <v>6949</v>
      </c>
      <c r="C5799" s="281" t="s">
        <v>1822</v>
      </c>
      <c r="D5799" s="282">
        <v>13.9</v>
      </c>
    </row>
    <row r="5800" spans="1:4" ht="15" x14ac:dyDescent="0.25">
      <c r="A5800" s="281">
        <v>90102</v>
      </c>
      <c r="B5800" s="281" t="s">
        <v>6950</v>
      </c>
      <c r="C5800" s="281" t="s">
        <v>1822</v>
      </c>
      <c r="D5800" s="282">
        <v>12.65</v>
      </c>
    </row>
    <row r="5801" spans="1:4" ht="15" x14ac:dyDescent="0.25">
      <c r="A5801" s="281">
        <v>90105</v>
      </c>
      <c r="B5801" s="281" t="s">
        <v>6951</v>
      </c>
      <c r="C5801" s="281" t="s">
        <v>1822</v>
      </c>
      <c r="D5801" s="282">
        <v>9.14</v>
      </c>
    </row>
    <row r="5802" spans="1:4" ht="15" x14ac:dyDescent="0.25">
      <c r="A5802" s="281">
        <v>90106</v>
      </c>
      <c r="B5802" s="281" t="s">
        <v>6952</v>
      </c>
      <c r="C5802" s="281" t="s">
        <v>1822</v>
      </c>
      <c r="D5802" s="282">
        <v>7.77</v>
      </c>
    </row>
    <row r="5803" spans="1:4" ht="15" x14ac:dyDescent="0.25">
      <c r="A5803" s="281">
        <v>90107</v>
      </c>
      <c r="B5803" s="281" t="s">
        <v>6953</v>
      </c>
      <c r="C5803" s="281" t="s">
        <v>1822</v>
      </c>
      <c r="D5803" s="282">
        <v>7.67</v>
      </c>
    </row>
    <row r="5804" spans="1:4" ht="15" x14ac:dyDescent="0.25">
      <c r="A5804" s="281">
        <v>90108</v>
      </c>
      <c r="B5804" s="281" t="s">
        <v>6954</v>
      </c>
      <c r="C5804" s="281" t="s">
        <v>1822</v>
      </c>
      <c r="D5804" s="282">
        <v>6.98</v>
      </c>
    </row>
    <row r="5805" spans="1:4" ht="15" x14ac:dyDescent="0.25">
      <c r="A5805" s="281">
        <v>93358</v>
      </c>
      <c r="B5805" s="281" t="s">
        <v>46</v>
      </c>
      <c r="C5805" s="281" t="s">
        <v>1822</v>
      </c>
      <c r="D5805" s="282">
        <v>103.6</v>
      </c>
    </row>
    <row r="5806" spans="1:4" ht="15" x14ac:dyDescent="0.25">
      <c r="A5806" s="281">
        <v>102276</v>
      </c>
      <c r="B5806" s="281" t="s">
        <v>6955</v>
      </c>
      <c r="C5806" s="281" t="s">
        <v>1822</v>
      </c>
      <c r="D5806" s="282">
        <v>13.23</v>
      </c>
    </row>
    <row r="5807" spans="1:4" ht="15" x14ac:dyDescent="0.25">
      <c r="A5807" s="281">
        <v>102277</v>
      </c>
      <c r="B5807" s="281" t="s">
        <v>6956</v>
      </c>
      <c r="C5807" s="281" t="s">
        <v>1822</v>
      </c>
      <c r="D5807" s="282">
        <v>10.46</v>
      </c>
    </row>
    <row r="5808" spans="1:4" ht="15" x14ac:dyDescent="0.25">
      <c r="A5808" s="281">
        <v>102278</v>
      </c>
      <c r="B5808" s="281" t="s">
        <v>6957</v>
      </c>
      <c r="C5808" s="281" t="s">
        <v>1822</v>
      </c>
      <c r="D5808" s="282">
        <v>10.18</v>
      </c>
    </row>
    <row r="5809" spans="1:4" ht="15" x14ac:dyDescent="0.25">
      <c r="A5809" s="281">
        <v>102279</v>
      </c>
      <c r="B5809" s="281" t="s">
        <v>6958</v>
      </c>
      <c r="C5809" s="281" t="s">
        <v>1822</v>
      </c>
      <c r="D5809" s="282">
        <v>7.3</v>
      </c>
    </row>
    <row r="5810" spans="1:4" ht="15" x14ac:dyDescent="0.25">
      <c r="A5810" s="281">
        <v>102280</v>
      </c>
      <c r="B5810" s="281" t="s">
        <v>6959</v>
      </c>
      <c r="C5810" s="281" t="s">
        <v>1822</v>
      </c>
      <c r="D5810" s="282">
        <v>5.77</v>
      </c>
    </row>
    <row r="5811" spans="1:4" ht="15" x14ac:dyDescent="0.25">
      <c r="A5811" s="281">
        <v>102281</v>
      </c>
      <c r="B5811" s="281" t="s">
        <v>6960</v>
      </c>
      <c r="C5811" s="281" t="s">
        <v>1822</v>
      </c>
      <c r="D5811" s="282">
        <v>5.61</v>
      </c>
    </row>
    <row r="5812" spans="1:4" ht="15" x14ac:dyDescent="0.25">
      <c r="A5812" s="281">
        <v>102282</v>
      </c>
      <c r="B5812" s="281" t="s">
        <v>6961</v>
      </c>
      <c r="C5812" s="281" t="s">
        <v>1822</v>
      </c>
      <c r="D5812" s="282">
        <v>14.69</v>
      </c>
    </row>
    <row r="5813" spans="1:4" ht="15" x14ac:dyDescent="0.25">
      <c r="A5813" s="281">
        <v>102283</v>
      </c>
      <c r="B5813" s="281" t="s">
        <v>6962</v>
      </c>
      <c r="C5813" s="281" t="s">
        <v>1822</v>
      </c>
      <c r="D5813" s="282">
        <v>13.06</v>
      </c>
    </row>
    <row r="5814" spans="1:4" ht="15" x14ac:dyDescent="0.25">
      <c r="A5814" s="281">
        <v>102284</v>
      </c>
      <c r="B5814" s="281" t="s">
        <v>6963</v>
      </c>
      <c r="C5814" s="281" t="s">
        <v>1822</v>
      </c>
      <c r="D5814" s="282">
        <v>12.65</v>
      </c>
    </row>
    <row r="5815" spans="1:4" ht="15" x14ac:dyDescent="0.25">
      <c r="A5815" s="281">
        <v>102285</v>
      </c>
      <c r="B5815" s="281" t="s">
        <v>6964</v>
      </c>
      <c r="C5815" s="281" t="s">
        <v>1822</v>
      </c>
      <c r="D5815" s="282">
        <v>11.95</v>
      </c>
    </row>
    <row r="5816" spans="1:4" ht="15" x14ac:dyDescent="0.25">
      <c r="A5816" s="281">
        <v>102286</v>
      </c>
      <c r="B5816" s="281" t="s">
        <v>6965</v>
      </c>
      <c r="C5816" s="281" t="s">
        <v>1822</v>
      </c>
      <c r="D5816" s="282">
        <v>11.62</v>
      </c>
    </row>
    <row r="5817" spans="1:4" ht="15" x14ac:dyDescent="0.25">
      <c r="A5817" s="281">
        <v>102287</v>
      </c>
      <c r="B5817" s="281" t="s">
        <v>6966</v>
      </c>
      <c r="C5817" s="281" t="s">
        <v>1822</v>
      </c>
      <c r="D5817" s="282">
        <v>11.32</v>
      </c>
    </row>
    <row r="5818" spans="1:4" ht="15" x14ac:dyDescent="0.25">
      <c r="A5818" s="281">
        <v>102288</v>
      </c>
      <c r="B5818" s="281" t="s">
        <v>6967</v>
      </c>
      <c r="C5818" s="281" t="s">
        <v>1822</v>
      </c>
      <c r="D5818" s="282">
        <v>10.87</v>
      </c>
    </row>
    <row r="5819" spans="1:4" ht="15" x14ac:dyDescent="0.25">
      <c r="A5819" s="281">
        <v>102289</v>
      </c>
      <c r="B5819" s="281" t="s">
        <v>6968</v>
      </c>
      <c r="C5819" s="281" t="s">
        <v>1822</v>
      </c>
      <c r="D5819" s="282">
        <v>10.62</v>
      </c>
    </row>
    <row r="5820" spans="1:4" ht="15" x14ac:dyDescent="0.25">
      <c r="A5820" s="281">
        <v>102290</v>
      </c>
      <c r="B5820" s="281" t="s">
        <v>6969</v>
      </c>
      <c r="C5820" s="281" t="s">
        <v>1822</v>
      </c>
      <c r="D5820" s="282">
        <v>8.11</v>
      </c>
    </row>
    <row r="5821" spans="1:4" ht="15" x14ac:dyDescent="0.25">
      <c r="A5821" s="281">
        <v>102291</v>
      </c>
      <c r="B5821" s="281" t="s">
        <v>6970</v>
      </c>
      <c r="C5821" s="281" t="s">
        <v>1822</v>
      </c>
      <c r="D5821" s="282">
        <v>7.2</v>
      </c>
    </row>
    <row r="5822" spans="1:4" ht="15" x14ac:dyDescent="0.25">
      <c r="A5822" s="281">
        <v>102292</v>
      </c>
      <c r="B5822" s="281" t="s">
        <v>6971</v>
      </c>
      <c r="C5822" s="281" t="s">
        <v>1822</v>
      </c>
      <c r="D5822" s="282">
        <v>6.97</v>
      </c>
    </row>
    <row r="5823" spans="1:4" ht="15" x14ac:dyDescent="0.25">
      <c r="A5823" s="281">
        <v>102293</v>
      </c>
      <c r="B5823" s="281" t="s">
        <v>6972</v>
      </c>
      <c r="C5823" s="281" t="s">
        <v>1822</v>
      </c>
      <c r="D5823" s="282">
        <v>6.6</v>
      </c>
    </row>
    <row r="5824" spans="1:4" ht="15" x14ac:dyDescent="0.25">
      <c r="A5824" s="281">
        <v>102294</v>
      </c>
      <c r="B5824" s="281" t="s">
        <v>6973</v>
      </c>
      <c r="C5824" s="281" t="s">
        <v>1822</v>
      </c>
      <c r="D5824" s="282">
        <v>6.42</v>
      </c>
    </row>
    <row r="5825" spans="1:4" ht="15" x14ac:dyDescent="0.25">
      <c r="A5825" s="281">
        <v>102295</v>
      </c>
      <c r="B5825" s="281" t="s">
        <v>6974</v>
      </c>
      <c r="C5825" s="281" t="s">
        <v>1822</v>
      </c>
      <c r="D5825" s="282">
        <v>6.24</v>
      </c>
    </row>
    <row r="5826" spans="1:4" ht="15" x14ac:dyDescent="0.25">
      <c r="A5826" s="281">
        <v>102296</v>
      </c>
      <c r="B5826" s="281" t="s">
        <v>6975</v>
      </c>
      <c r="C5826" s="281" t="s">
        <v>1822</v>
      </c>
      <c r="D5826" s="282">
        <v>5.98</v>
      </c>
    </row>
    <row r="5827" spans="1:4" ht="15" x14ac:dyDescent="0.25">
      <c r="A5827" s="281">
        <v>102297</v>
      </c>
      <c r="B5827" s="281" t="s">
        <v>6976</v>
      </c>
      <c r="C5827" s="281" t="s">
        <v>1822</v>
      </c>
      <c r="D5827" s="282">
        <v>5.86</v>
      </c>
    </row>
    <row r="5828" spans="1:4" ht="15" x14ac:dyDescent="0.25">
      <c r="A5828" s="281">
        <v>102298</v>
      </c>
      <c r="B5828" s="281" t="s">
        <v>6977</v>
      </c>
      <c r="C5828" s="281" t="s">
        <v>1822</v>
      </c>
      <c r="D5828" s="282">
        <v>18.41</v>
      </c>
    </row>
    <row r="5829" spans="1:4" ht="15" x14ac:dyDescent="0.25">
      <c r="A5829" s="281">
        <v>102299</v>
      </c>
      <c r="B5829" s="281" t="s">
        <v>6978</v>
      </c>
      <c r="C5829" s="281" t="s">
        <v>1822</v>
      </c>
      <c r="D5829" s="282">
        <v>15.64</v>
      </c>
    </row>
    <row r="5830" spans="1:4" ht="15" x14ac:dyDescent="0.25">
      <c r="A5830" s="281">
        <v>102300</v>
      </c>
      <c r="B5830" s="281" t="s">
        <v>6979</v>
      </c>
      <c r="C5830" s="281" t="s">
        <v>1822</v>
      </c>
      <c r="D5830" s="282">
        <v>15.45</v>
      </c>
    </row>
    <row r="5831" spans="1:4" ht="15" x14ac:dyDescent="0.25">
      <c r="A5831" s="281">
        <v>102301</v>
      </c>
      <c r="B5831" s="281" t="s">
        <v>6980</v>
      </c>
      <c r="C5831" s="281" t="s">
        <v>1822</v>
      </c>
      <c r="D5831" s="282">
        <v>14.05</v>
      </c>
    </row>
    <row r="5832" spans="1:4" ht="15" x14ac:dyDescent="0.25">
      <c r="A5832" s="281">
        <v>102302</v>
      </c>
      <c r="B5832" s="281" t="s">
        <v>6981</v>
      </c>
      <c r="C5832" s="281" t="s">
        <v>1822</v>
      </c>
      <c r="D5832" s="282">
        <v>10.15</v>
      </c>
    </row>
    <row r="5833" spans="1:4" ht="15" x14ac:dyDescent="0.25">
      <c r="A5833" s="281">
        <v>102303</v>
      </c>
      <c r="B5833" s="281" t="s">
        <v>6982</v>
      </c>
      <c r="C5833" s="281" t="s">
        <v>1822</v>
      </c>
      <c r="D5833" s="282">
        <v>8.6300000000000008</v>
      </c>
    </row>
    <row r="5834" spans="1:4" ht="15" x14ac:dyDescent="0.25">
      <c r="A5834" s="281">
        <v>102304</v>
      </c>
      <c r="B5834" s="281" t="s">
        <v>6983</v>
      </c>
      <c r="C5834" s="281" t="s">
        <v>1822</v>
      </c>
      <c r="D5834" s="282">
        <v>8.5</v>
      </c>
    </row>
    <row r="5835" spans="1:4" ht="15" x14ac:dyDescent="0.25">
      <c r="A5835" s="281">
        <v>102305</v>
      </c>
      <c r="B5835" s="281" t="s">
        <v>6984</v>
      </c>
      <c r="C5835" s="281" t="s">
        <v>1822</v>
      </c>
      <c r="D5835" s="282">
        <v>7.76</v>
      </c>
    </row>
    <row r="5836" spans="1:4" ht="15" x14ac:dyDescent="0.25">
      <c r="A5836" s="281">
        <v>102306</v>
      </c>
      <c r="B5836" s="281" t="s">
        <v>6985</v>
      </c>
      <c r="C5836" s="281" t="s">
        <v>1822</v>
      </c>
      <c r="D5836" s="282">
        <v>16.55</v>
      </c>
    </row>
    <row r="5837" spans="1:4" ht="15" x14ac:dyDescent="0.25">
      <c r="A5837" s="281">
        <v>102307</v>
      </c>
      <c r="B5837" s="281" t="s">
        <v>6986</v>
      </c>
      <c r="C5837" s="281" t="s">
        <v>1822</v>
      </c>
      <c r="D5837" s="282">
        <v>14.69</v>
      </c>
    </row>
    <row r="5838" spans="1:4" ht="15" x14ac:dyDescent="0.25">
      <c r="A5838" s="281">
        <v>102308</v>
      </c>
      <c r="B5838" s="281" t="s">
        <v>6987</v>
      </c>
      <c r="C5838" s="281" t="s">
        <v>1822</v>
      </c>
      <c r="D5838" s="282">
        <v>14.24</v>
      </c>
    </row>
    <row r="5839" spans="1:4" ht="15" x14ac:dyDescent="0.25">
      <c r="A5839" s="281">
        <v>102309</v>
      </c>
      <c r="B5839" s="281" t="s">
        <v>6988</v>
      </c>
      <c r="C5839" s="281" t="s">
        <v>1822</v>
      </c>
      <c r="D5839" s="282">
        <v>13.48</v>
      </c>
    </row>
    <row r="5840" spans="1:4" ht="15" x14ac:dyDescent="0.25">
      <c r="A5840" s="281">
        <v>102310</v>
      </c>
      <c r="B5840" s="281" t="s">
        <v>6989</v>
      </c>
      <c r="C5840" s="281" t="s">
        <v>1822</v>
      </c>
      <c r="D5840" s="282">
        <v>13.08</v>
      </c>
    </row>
    <row r="5841" spans="1:4" ht="15" x14ac:dyDescent="0.25">
      <c r="A5841" s="281">
        <v>102311</v>
      </c>
      <c r="B5841" s="281" t="s">
        <v>6990</v>
      </c>
      <c r="C5841" s="281" t="s">
        <v>1822</v>
      </c>
      <c r="D5841" s="282">
        <v>12.72</v>
      </c>
    </row>
    <row r="5842" spans="1:4" ht="15" x14ac:dyDescent="0.25">
      <c r="A5842" s="281">
        <v>102312</v>
      </c>
      <c r="B5842" s="281" t="s">
        <v>6991</v>
      </c>
      <c r="C5842" s="281" t="s">
        <v>1822</v>
      </c>
      <c r="D5842" s="282">
        <v>12.22</v>
      </c>
    </row>
    <row r="5843" spans="1:4" ht="15" x14ac:dyDescent="0.25">
      <c r="A5843" s="281">
        <v>102313</v>
      </c>
      <c r="B5843" s="281" t="s">
        <v>6992</v>
      </c>
      <c r="C5843" s="281" t="s">
        <v>1822</v>
      </c>
      <c r="D5843" s="282">
        <v>11.95</v>
      </c>
    </row>
    <row r="5844" spans="1:4" ht="15" x14ac:dyDescent="0.25">
      <c r="A5844" s="281">
        <v>102314</v>
      </c>
      <c r="B5844" s="281" t="s">
        <v>6993</v>
      </c>
      <c r="C5844" s="281" t="s">
        <v>1822</v>
      </c>
      <c r="D5844" s="282">
        <v>9.1300000000000008</v>
      </c>
    </row>
    <row r="5845" spans="1:4" ht="15" x14ac:dyDescent="0.25">
      <c r="A5845" s="281">
        <v>102315</v>
      </c>
      <c r="B5845" s="281" t="s">
        <v>6994</v>
      </c>
      <c r="C5845" s="281" t="s">
        <v>1822</v>
      </c>
      <c r="D5845" s="282">
        <v>8.11</v>
      </c>
    </row>
    <row r="5846" spans="1:4" ht="15" x14ac:dyDescent="0.25">
      <c r="A5846" s="281">
        <v>102316</v>
      </c>
      <c r="B5846" s="281" t="s">
        <v>6995</v>
      </c>
      <c r="C5846" s="281" t="s">
        <v>1822</v>
      </c>
      <c r="D5846" s="282">
        <v>7.85</v>
      </c>
    </row>
    <row r="5847" spans="1:4" ht="15" x14ac:dyDescent="0.25">
      <c r="A5847" s="281">
        <v>102317</v>
      </c>
      <c r="B5847" s="281" t="s">
        <v>6996</v>
      </c>
      <c r="C5847" s="281" t="s">
        <v>1822</v>
      </c>
      <c r="D5847" s="282">
        <v>7.42</v>
      </c>
    </row>
    <row r="5848" spans="1:4" ht="15" x14ac:dyDescent="0.25">
      <c r="A5848" s="281">
        <v>102318</v>
      </c>
      <c r="B5848" s="281" t="s">
        <v>6997</v>
      </c>
      <c r="C5848" s="281" t="s">
        <v>1822</v>
      </c>
      <c r="D5848" s="282">
        <v>7.22</v>
      </c>
    </row>
    <row r="5849" spans="1:4" ht="15" x14ac:dyDescent="0.25">
      <c r="A5849" s="281">
        <v>102319</v>
      </c>
      <c r="B5849" s="281" t="s">
        <v>6998</v>
      </c>
      <c r="C5849" s="281" t="s">
        <v>1822</v>
      </c>
      <c r="D5849" s="282">
        <v>7.01</v>
      </c>
    </row>
    <row r="5850" spans="1:4" ht="15" x14ac:dyDescent="0.25">
      <c r="A5850" s="281">
        <v>102320</v>
      </c>
      <c r="B5850" s="281" t="s">
        <v>6999</v>
      </c>
      <c r="C5850" s="281" t="s">
        <v>1822</v>
      </c>
      <c r="D5850" s="282">
        <v>6.73</v>
      </c>
    </row>
    <row r="5851" spans="1:4" ht="15" x14ac:dyDescent="0.25">
      <c r="A5851" s="281">
        <v>102321</v>
      </c>
      <c r="B5851" s="281" t="s">
        <v>7000</v>
      </c>
      <c r="C5851" s="281" t="s">
        <v>1822</v>
      </c>
      <c r="D5851" s="282">
        <v>6.6</v>
      </c>
    </row>
    <row r="5852" spans="1:4" ht="15" x14ac:dyDescent="0.25">
      <c r="A5852" s="281">
        <v>102322</v>
      </c>
      <c r="B5852" s="281" t="s">
        <v>7001</v>
      </c>
      <c r="C5852" s="281" t="s">
        <v>1822</v>
      </c>
      <c r="D5852" s="282">
        <v>20.73</v>
      </c>
    </row>
    <row r="5853" spans="1:4" ht="15" x14ac:dyDescent="0.25">
      <c r="A5853" s="281">
        <v>102323</v>
      </c>
      <c r="B5853" s="281" t="s">
        <v>7002</v>
      </c>
      <c r="C5853" s="281" t="s">
        <v>1822</v>
      </c>
      <c r="D5853" s="282">
        <v>17.59</v>
      </c>
    </row>
    <row r="5854" spans="1:4" ht="15" x14ac:dyDescent="0.25">
      <c r="A5854" s="281">
        <v>102324</v>
      </c>
      <c r="B5854" s="281" t="s">
        <v>7003</v>
      </c>
      <c r="C5854" s="281" t="s">
        <v>1822</v>
      </c>
      <c r="D5854" s="282">
        <v>17.38</v>
      </c>
    </row>
    <row r="5855" spans="1:4" ht="15" x14ac:dyDescent="0.25">
      <c r="A5855" s="281">
        <v>102325</v>
      </c>
      <c r="B5855" s="281" t="s">
        <v>7004</v>
      </c>
      <c r="C5855" s="281" t="s">
        <v>1822</v>
      </c>
      <c r="D5855" s="282">
        <v>15.82</v>
      </c>
    </row>
    <row r="5856" spans="1:4" ht="15" x14ac:dyDescent="0.25">
      <c r="A5856" s="281">
        <v>102326</v>
      </c>
      <c r="B5856" s="281" t="s">
        <v>7005</v>
      </c>
      <c r="C5856" s="281" t="s">
        <v>1822</v>
      </c>
      <c r="D5856" s="282">
        <v>11.43</v>
      </c>
    </row>
    <row r="5857" spans="1:4" ht="15" x14ac:dyDescent="0.25">
      <c r="A5857" s="281">
        <v>102327</v>
      </c>
      <c r="B5857" s="281" t="s">
        <v>7006</v>
      </c>
      <c r="C5857" s="281" t="s">
        <v>1822</v>
      </c>
      <c r="D5857" s="282">
        <v>9.7100000000000009</v>
      </c>
    </row>
    <row r="5858" spans="1:4" ht="15" x14ac:dyDescent="0.25">
      <c r="A5858" s="281">
        <v>102328</v>
      </c>
      <c r="B5858" s="281" t="s">
        <v>7007</v>
      </c>
      <c r="C5858" s="281" t="s">
        <v>1822</v>
      </c>
      <c r="D5858" s="282">
        <v>9.58</v>
      </c>
    </row>
    <row r="5859" spans="1:4" ht="15" x14ac:dyDescent="0.25">
      <c r="A5859" s="281">
        <v>102329</v>
      </c>
      <c r="B5859" s="281" t="s">
        <v>7008</v>
      </c>
      <c r="C5859" s="281" t="s">
        <v>1822</v>
      </c>
      <c r="D5859" s="282">
        <v>8.73</v>
      </c>
    </row>
    <row r="5860" spans="1:4" ht="15" x14ac:dyDescent="0.25">
      <c r="A5860" s="281">
        <v>94304</v>
      </c>
      <c r="B5860" s="281" t="s">
        <v>7009</v>
      </c>
      <c r="C5860" s="281" t="s">
        <v>1822</v>
      </c>
      <c r="D5860" s="282">
        <v>75.39</v>
      </c>
    </row>
    <row r="5861" spans="1:4" ht="15" x14ac:dyDescent="0.25">
      <c r="A5861" s="281">
        <v>94306</v>
      </c>
      <c r="B5861" s="281" t="s">
        <v>7010</v>
      </c>
      <c r="C5861" s="281" t="s">
        <v>1822</v>
      </c>
      <c r="D5861" s="282">
        <v>68.790000000000006</v>
      </c>
    </row>
    <row r="5862" spans="1:4" ht="15" x14ac:dyDescent="0.25">
      <c r="A5862" s="281">
        <v>94310</v>
      </c>
      <c r="B5862" s="281" t="s">
        <v>7011</v>
      </c>
      <c r="C5862" s="281" t="s">
        <v>1822</v>
      </c>
      <c r="D5862" s="282">
        <v>65.78</v>
      </c>
    </row>
    <row r="5863" spans="1:4" ht="15" x14ac:dyDescent="0.25">
      <c r="A5863" s="281">
        <v>94316</v>
      </c>
      <c r="B5863" s="281" t="s">
        <v>7012</v>
      </c>
      <c r="C5863" s="281" t="s">
        <v>1822</v>
      </c>
      <c r="D5863" s="282">
        <v>70.150000000000006</v>
      </c>
    </row>
    <row r="5864" spans="1:4" ht="15" x14ac:dyDescent="0.25">
      <c r="A5864" s="281">
        <v>94318</v>
      </c>
      <c r="B5864" s="281" t="s">
        <v>7013</v>
      </c>
      <c r="C5864" s="281" t="s">
        <v>1822</v>
      </c>
      <c r="D5864" s="282">
        <v>64.47</v>
      </c>
    </row>
    <row r="5865" spans="1:4" ht="15" x14ac:dyDescent="0.25">
      <c r="A5865" s="281">
        <v>94319</v>
      </c>
      <c r="B5865" s="281" t="s">
        <v>7014</v>
      </c>
      <c r="C5865" s="281" t="s">
        <v>1822</v>
      </c>
      <c r="D5865" s="282">
        <v>81.459999999999994</v>
      </c>
    </row>
    <row r="5866" spans="1:4" ht="15" x14ac:dyDescent="0.25">
      <c r="A5866" s="281">
        <v>94327</v>
      </c>
      <c r="B5866" s="281" t="s">
        <v>7015</v>
      </c>
      <c r="C5866" s="281" t="s">
        <v>1822</v>
      </c>
      <c r="D5866" s="282">
        <v>77.680000000000007</v>
      </c>
    </row>
    <row r="5867" spans="1:4" ht="15" x14ac:dyDescent="0.25">
      <c r="A5867" s="281">
        <v>94329</v>
      </c>
      <c r="B5867" s="281" t="s">
        <v>7016</v>
      </c>
      <c r="C5867" s="281" t="s">
        <v>1822</v>
      </c>
      <c r="D5867" s="282">
        <v>71.08</v>
      </c>
    </row>
    <row r="5868" spans="1:4" ht="15" x14ac:dyDescent="0.25">
      <c r="A5868" s="281">
        <v>94333</v>
      </c>
      <c r="B5868" s="281" t="s">
        <v>7017</v>
      </c>
      <c r="C5868" s="281" t="s">
        <v>1822</v>
      </c>
      <c r="D5868" s="282">
        <v>68.069999999999993</v>
      </c>
    </row>
    <row r="5869" spans="1:4" ht="15" x14ac:dyDescent="0.25">
      <c r="A5869" s="281">
        <v>94339</v>
      </c>
      <c r="B5869" s="281" t="s">
        <v>7018</v>
      </c>
      <c r="C5869" s="281" t="s">
        <v>1822</v>
      </c>
      <c r="D5869" s="282">
        <v>72.44</v>
      </c>
    </row>
    <row r="5870" spans="1:4" ht="15" x14ac:dyDescent="0.25">
      <c r="A5870" s="281">
        <v>94341</v>
      </c>
      <c r="B5870" s="281" t="s">
        <v>7019</v>
      </c>
      <c r="C5870" s="281" t="s">
        <v>1822</v>
      </c>
      <c r="D5870" s="282">
        <v>66.760000000000005</v>
      </c>
    </row>
    <row r="5871" spans="1:4" ht="15" x14ac:dyDescent="0.25">
      <c r="A5871" s="281">
        <v>94342</v>
      </c>
      <c r="B5871" s="281" t="s">
        <v>7020</v>
      </c>
      <c r="C5871" s="281" t="s">
        <v>1822</v>
      </c>
      <c r="D5871" s="282">
        <v>83.75</v>
      </c>
    </row>
    <row r="5872" spans="1:4" ht="15" x14ac:dyDescent="0.25">
      <c r="A5872" s="281">
        <v>96385</v>
      </c>
      <c r="B5872" s="281" t="s">
        <v>7021</v>
      </c>
      <c r="C5872" s="281" t="s">
        <v>1822</v>
      </c>
      <c r="D5872" s="282">
        <v>11.74</v>
      </c>
    </row>
    <row r="5873" spans="1:4" ht="15" x14ac:dyDescent="0.25">
      <c r="A5873" s="281">
        <v>96386</v>
      </c>
      <c r="B5873" s="281" t="s">
        <v>7022</v>
      </c>
      <c r="C5873" s="281" t="s">
        <v>1822</v>
      </c>
      <c r="D5873" s="282">
        <v>8.7799999999999994</v>
      </c>
    </row>
    <row r="5874" spans="1:4" ht="15" x14ac:dyDescent="0.25">
      <c r="A5874" s="281">
        <v>93367</v>
      </c>
      <c r="B5874" s="281" t="s">
        <v>7023</v>
      </c>
      <c r="C5874" s="281" t="s">
        <v>1822</v>
      </c>
      <c r="D5874" s="282">
        <v>23.52</v>
      </c>
    </row>
    <row r="5875" spans="1:4" ht="15" x14ac:dyDescent="0.25">
      <c r="A5875" s="281">
        <v>93368</v>
      </c>
      <c r="B5875" s="281" t="s">
        <v>7024</v>
      </c>
      <c r="C5875" s="281" t="s">
        <v>1822</v>
      </c>
      <c r="D5875" s="282">
        <v>20.59</v>
      </c>
    </row>
    <row r="5876" spans="1:4" ht="15" x14ac:dyDescent="0.25">
      <c r="A5876" s="281">
        <v>93369</v>
      </c>
      <c r="B5876" s="281" t="s">
        <v>7025</v>
      </c>
      <c r="C5876" s="281" t="s">
        <v>1822</v>
      </c>
      <c r="D5876" s="282">
        <v>16.920000000000002</v>
      </c>
    </row>
    <row r="5877" spans="1:4" ht="15" x14ac:dyDescent="0.25">
      <c r="A5877" s="281">
        <v>93372</v>
      </c>
      <c r="B5877" s="281" t="s">
        <v>7026</v>
      </c>
      <c r="C5877" s="281" t="s">
        <v>1822</v>
      </c>
      <c r="D5877" s="282">
        <v>16.260000000000002</v>
      </c>
    </row>
    <row r="5878" spans="1:4" ht="15" x14ac:dyDescent="0.25">
      <c r="A5878" s="281">
        <v>93373</v>
      </c>
      <c r="B5878" s="281" t="s">
        <v>7027</v>
      </c>
      <c r="C5878" s="281" t="s">
        <v>1822</v>
      </c>
      <c r="D5878" s="282">
        <v>13.91</v>
      </c>
    </row>
    <row r="5879" spans="1:4" ht="15" x14ac:dyDescent="0.25">
      <c r="A5879" s="281">
        <v>93378</v>
      </c>
      <c r="B5879" s="281" t="s">
        <v>7028</v>
      </c>
      <c r="C5879" s="281" t="s">
        <v>1822</v>
      </c>
      <c r="D5879" s="282">
        <v>23.8</v>
      </c>
    </row>
    <row r="5880" spans="1:4" ht="15" x14ac:dyDescent="0.25">
      <c r="A5880" s="281">
        <v>93379</v>
      </c>
      <c r="B5880" s="281" t="s">
        <v>7029</v>
      </c>
      <c r="C5880" s="281" t="s">
        <v>1822</v>
      </c>
      <c r="D5880" s="282">
        <v>18.28</v>
      </c>
    </row>
    <row r="5881" spans="1:4" ht="15" x14ac:dyDescent="0.25">
      <c r="A5881" s="281">
        <v>93380</v>
      </c>
      <c r="B5881" s="281" t="s">
        <v>7030</v>
      </c>
      <c r="C5881" s="281" t="s">
        <v>1822</v>
      </c>
      <c r="D5881" s="282">
        <v>15.55</v>
      </c>
    </row>
    <row r="5882" spans="1:4" ht="15" x14ac:dyDescent="0.25">
      <c r="A5882" s="281">
        <v>93381</v>
      </c>
      <c r="B5882" s="281" t="s">
        <v>7031</v>
      </c>
      <c r="C5882" s="281" t="s">
        <v>1822</v>
      </c>
      <c r="D5882" s="282">
        <v>12.6</v>
      </c>
    </row>
    <row r="5883" spans="1:4" ht="15" x14ac:dyDescent="0.25">
      <c r="A5883" s="281">
        <v>93382</v>
      </c>
      <c r="B5883" s="281" t="s">
        <v>51</v>
      </c>
      <c r="C5883" s="281" t="s">
        <v>1822</v>
      </c>
      <c r="D5883" s="282">
        <v>29.59</v>
      </c>
    </row>
    <row r="5884" spans="1:4" ht="15" x14ac:dyDescent="0.25">
      <c r="A5884" s="281">
        <v>104728</v>
      </c>
      <c r="B5884" s="281" t="s">
        <v>7032</v>
      </c>
      <c r="C5884" s="281" t="s">
        <v>1822</v>
      </c>
      <c r="D5884" s="282">
        <v>19.72</v>
      </c>
    </row>
    <row r="5885" spans="1:4" ht="15" x14ac:dyDescent="0.25">
      <c r="A5885" s="281">
        <v>104729</v>
      </c>
      <c r="B5885" s="281" t="s">
        <v>7033</v>
      </c>
      <c r="C5885" s="281" t="s">
        <v>1822</v>
      </c>
      <c r="D5885" s="282">
        <v>16.809999999999999</v>
      </c>
    </row>
    <row r="5886" spans="1:4" ht="15" x14ac:dyDescent="0.25">
      <c r="A5886" s="281">
        <v>104730</v>
      </c>
      <c r="B5886" s="281" t="s">
        <v>7034</v>
      </c>
      <c r="C5886" s="281" t="s">
        <v>1822</v>
      </c>
      <c r="D5886" s="282">
        <v>13.14</v>
      </c>
    </row>
    <row r="5887" spans="1:4" ht="15" x14ac:dyDescent="0.25">
      <c r="A5887" s="281">
        <v>104731</v>
      </c>
      <c r="B5887" s="281" t="s">
        <v>7035</v>
      </c>
      <c r="C5887" s="281" t="s">
        <v>1822</v>
      </c>
      <c r="D5887" s="282">
        <v>12.47</v>
      </c>
    </row>
    <row r="5888" spans="1:4" ht="15" x14ac:dyDescent="0.25">
      <c r="A5888" s="281">
        <v>104732</v>
      </c>
      <c r="B5888" s="281" t="s">
        <v>7036</v>
      </c>
      <c r="C5888" s="281" t="s">
        <v>1822</v>
      </c>
      <c r="D5888" s="282">
        <v>10.119999999999999</v>
      </c>
    </row>
    <row r="5889" spans="1:4" ht="15" x14ac:dyDescent="0.25">
      <c r="A5889" s="281">
        <v>104733</v>
      </c>
      <c r="B5889" s="281" t="s">
        <v>7037</v>
      </c>
      <c r="C5889" s="281" t="s">
        <v>1822</v>
      </c>
      <c r="D5889" s="282">
        <v>19.95</v>
      </c>
    </row>
    <row r="5890" spans="1:4" ht="15" x14ac:dyDescent="0.25">
      <c r="A5890" s="281">
        <v>104734</v>
      </c>
      <c r="B5890" s="281" t="s">
        <v>7038</v>
      </c>
      <c r="C5890" s="281" t="s">
        <v>1822</v>
      </c>
      <c r="D5890" s="282">
        <v>14.47</v>
      </c>
    </row>
    <row r="5891" spans="1:4" ht="15" x14ac:dyDescent="0.25">
      <c r="A5891" s="281">
        <v>104735</v>
      </c>
      <c r="B5891" s="281" t="s">
        <v>7039</v>
      </c>
      <c r="C5891" s="281" t="s">
        <v>1822</v>
      </c>
      <c r="D5891" s="282">
        <v>11.76</v>
      </c>
    </row>
    <row r="5892" spans="1:4" ht="15" x14ac:dyDescent="0.25">
      <c r="A5892" s="281">
        <v>104736</v>
      </c>
      <c r="B5892" s="281" t="s">
        <v>7040</v>
      </c>
      <c r="C5892" s="281" t="s">
        <v>1822</v>
      </c>
      <c r="D5892" s="282">
        <v>8.81</v>
      </c>
    </row>
    <row r="5893" spans="1:4" ht="15" x14ac:dyDescent="0.25">
      <c r="A5893" s="281">
        <v>104737</v>
      </c>
      <c r="B5893" s="281" t="s">
        <v>7041</v>
      </c>
      <c r="C5893" s="281" t="s">
        <v>1822</v>
      </c>
      <c r="D5893" s="282">
        <v>25.75</v>
      </c>
    </row>
    <row r="5894" spans="1:4" ht="15" x14ac:dyDescent="0.25">
      <c r="A5894" s="281">
        <v>104738</v>
      </c>
      <c r="B5894" s="281" t="s">
        <v>7042</v>
      </c>
      <c r="C5894" s="281" t="s">
        <v>1822</v>
      </c>
      <c r="D5894" s="282">
        <v>78.92</v>
      </c>
    </row>
    <row r="5895" spans="1:4" ht="15" x14ac:dyDescent="0.25">
      <c r="A5895" s="281">
        <v>104739</v>
      </c>
      <c r="B5895" s="281" t="s">
        <v>7043</v>
      </c>
      <c r="C5895" s="281" t="s">
        <v>1822</v>
      </c>
      <c r="D5895" s="282">
        <v>81.209999999999994</v>
      </c>
    </row>
    <row r="5896" spans="1:4" ht="15" x14ac:dyDescent="0.25">
      <c r="A5896" s="281">
        <v>104740</v>
      </c>
      <c r="B5896" s="281" t="s">
        <v>7044</v>
      </c>
      <c r="C5896" s="281" t="s">
        <v>1822</v>
      </c>
      <c r="D5896" s="282">
        <v>27.05</v>
      </c>
    </row>
    <row r="5897" spans="1:4" ht="15" x14ac:dyDescent="0.25">
      <c r="A5897" s="281">
        <v>104741</v>
      </c>
      <c r="B5897" s="281" t="s">
        <v>7045</v>
      </c>
      <c r="C5897" s="281" t="s">
        <v>1822</v>
      </c>
      <c r="D5897" s="282">
        <v>23.21</v>
      </c>
    </row>
    <row r="5898" spans="1:4" ht="15" x14ac:dyDescent="0.25">
      <c r="A5898" s="281">
        <v>104742</v>
      </c>
      <c r="B5898" s="281" t="s">
        <v>7046</v>
      </c>
      <c r="C5898" s="281" t="s">
        <v>1804</v>
      </c>
      <c r="D5898" s="282">
        <v>8.39</v>
      </c>
    </row>
    <row r="5899" spans="1:4" ht="15" x14ac:dyDescent="0.25">
      <c r="A5899" s="281">
        <v>97916</v>
      </c>
      <c r="B5899" s="281" t="s">
        <v>7047</v>
      </c>
      <c r="C5899" s="281" t="s">
        <v>7048</v>
      </c>
      <c r="D5899" s="282">
        <v>2.54</v>
      </c>
    </row>
    <row r="5900" spans="1:4" ht="15" x14ac:dyDescent="0.25">
      <c r="A5900" s="281">
        <v>97917</v>
      </c>
      <c r="B5900" s="281" t="s">
        <v>7049</v>
      </c>
      <c r="C5900" s="281" t="s">
        <v>7048</v>
      </c>
      <c r="D5900" s="282">
        <v>2.19</v>
      </c>
    </row>
    <row r="5901" spans="1:4" ht="15" x14ac:dyDescent="0.25">
      <c r="A5901" s="281">
        <v>97918</v>
      </c>
      <c r="B5901" s="281" t="s">
        <v>7050</v>
      </c>
      <c r="C5901" s="281" t="s">
        <v>7048</v>
      </c>
      <c r="D5901" s="282">
        <v>2.0099999999999998</v>
      </c>
    </row>
    <row r="5902" spans="1:4" ht="15" x14ac:dyDescent="0.25">
      <c r="A5902" s="281">
        <v>97919</v>
      </c>
      <c r="B5902" s="281" t="s">
        <v>7051</v>
      </c>
      <c r="C5902" s="281" t="s">
        <v>7048</v>
      </c>
      <c r="D5902" s="282">
        <v>0.79</v>
      </c>
    </row>
    <row r="5903" spans="1:4" ht="15" x14ac:dyDescent="0.25">
      <c r="A5903" s="281">
        <v>101616</v>
      </c>
      <c r="B5903" s="281" t="s">
        <v>7052</v>
      </c>
      <c r="C5903" s="281" t="s">
        <v>1804</v>
      </c>
      <c r="D5903" s="282">
        <v>7.3</v>
      </c>
    </row>
    <row r="5904" spans="1:4" ht="15" x14ac:dyDescent="0.25">
      <c r="A5904" s="281">
        <v>101617</v>
      </c>
      <c r="B5904" s="281" t="s">
        <v>7053</v>
      </c>
      <c r="C5904" s="281" t="s">
        <v>1804</v>
      </c>
      <c r="D5904" s="282">
        <v>3.61</v>
      </c>
    </row>
    <row r="5905" spans="1:4" ht="15" x14ac:dyDescent="0.25">
      <c r="A5905" s="281">
        <v>101618</v>
      </c>
      <c r="B5905" s="281" t="s">
        <v>7054</v>
      </c>
      <c r="C5905" s="281" t="s">
        <v>1822</v>
      </c>
      <c r="D5905" s="282">
        <v>230.9</v>
      </c>
    </row>
    <row r="5906" spans="1:4" ht="15" x14ac:dyDescent="0.25">
      <c r="A5906" s="281">
        <v>101619</v>
      </c>
      <c r="B5906" s="281" t="s">
        <v>7055</v>
      </c>
      <c r="C5906" s="281" t="s">
        <v>1822</v>
      </c>
      <c r="D5906" s="282">
        <v>266.92</v>
      </c>
    </row>
    <row r="5907" spans="1:4" ht="15" x14ac:dyDescent="0.25">
      <c r="A5907" s="281">
        <v>101620</v>
      </c>
      <c r="B5907" s="281" t="s">
        <v>7056</v>
      </c>
      <c r="C5907" s="281" t="s">
        <v>1822</v>
      </c>
      <c r="D5907" s="282">
        <v>201.64</v>
      </c>
    </row>
    <row r="5908" spans="1:4" ht="15" x14ac:dyDescent="0.25">
      <c r="A5908" s="281">
        <v>101621</v>
      </c>
      <c r="B5908" s="281" t="s">
        <v>7057</v>
      </c>
      <c r="C5908" s="281" t="s">
        <v>1822</v>
      </c>
      <c r="D5908" s="282">
        <v>237.66</v>
      </c>
    </row>
    <row r="5909" spans="1:4" ht="15" x14ac:dyDescent="0.25">
      <c r="A5909" s="281">
        <v>101622</v>
      </c>
      <c r="B5909" s="281" t="s">
        <v>7058</v>
      </c>
      <c r="C5909" s="281" t="s">
        <v>1822</v>
      </c>
      <c r="D5909" s="282">
        <v>191.09</v>
      </c>
    </row>
    <row r="5910" spans="1:4" ht="15" x14ac:dyDescent="0.25">
      <c r="A5910" s="281">
        <v>101623</v>
      </c>
      <c r="B5910" s="281" t="s">
        <v>7059</v>
      </c>
      <c r="C5910" s="281" t="s">
        <v>1822</v>
      </c>
      <c r="D5910" s="282">
        <v>217.86</v>
      </c>
    </row>
    <row r="5911" spans="1:4" ht="15" x14ac:dyDescent="0.25">
      <c r="A5911" s="281">
        <v>101624</v>
      </c>
      <c r="B5911" s="281" t="s">
        <v>7060</v>
      </c>
      <c r="C5911" s="281" t="s">
        <v>1822</v>
      </c>
      <c r="D5911" s="282">
        <v>168.21</v>
      </c>
    </row>
    <row r="5912" spans="1:4" ht="15" x14ac:dyDescent="0.25">
      <c r="A5912" s="281">
        <v>101625</v>
      </c>
      <c r="B5912" s="281" t="s">
        <v>7061</v>
      </c>
      <c r="C5912" s="281" t="s">
        <v>1822</v>
      </c>
      <c r="D5912" s="282">
        <v>147.72</v>
      </c>
    </row>
    <row r="5913" spans="1:4" ht="15" x14ac:dyDescent="0.25">
      <c r="A5913" s="281">
        <v>101159</v>
      </c>
      <c r="B5913" s="281" t="s">
        <v>7062</v>
      </c>
      <c r="C5913" s="281" t="s">
        <v>1804</v>
      </c>
      <c r="D5913" s="282">
        <v>147.09</v>
      </c>
    </row>
    <row r="5914" spans="1:4" ht="15" x14ac:dyDescent="0.25">
      <c r="A5914" s="281">
        <v>103322</v>
      </c>
      <c r="B5914" s="281" t="s">
        <v>1044</v>
      </c>
      <c r="C5914" s="281" t="s">
        <v>1804</v>
      </c>
      <c r="D5914" s="282">
        <v>59.3</v>
      </c>
    </row>
    <row r="5915" spans="1:4" ht="15" x14ac:dyDescent="0.25">
      <c r="A5915" s="281">
        <v>103323</v>
      </c>
      <c r="B5915" s="281" t="s">
        <v>7063</v>
      </c>
      <c r="C5915" s="281" t="s">
        <v>1804</v>
      </c>
      <c r="D5915" s="282">
        <v>61.04</v>
      </c>
    </row>
    <row r="5916" spans="1:4" ht="15" x14ac:dyDescent="0.25">
      <c r="A5916" s="281">
        <v>103324</v>
      </c>
      <c r="B5916" s="281" t="s">
        <v>1045</v>
      </c>
      <c r="C5916" s="281" t="s">
        <v>1804</v>
      </c>
      <c r="D5916" s="282">
        <v>79.8</v>
      </c>
    </row>
    <row r="5917" spans="1:4" ht="15" x14ac:dyDescent="0.25">
      <c r="A5917" s="281">
        <v>103325</v>
      </c>
      <c r="B5917" s="281" t="s">
        <v>7064</v>
      </c>
      <c r="C5917" s="281" t="s">
        <v>1804</v>
      </c>
      <c r="D5917" s="282">
        <v>81.77</v>
      </c>
    </row>
    <row r="5918" spans="1:4" ht="15" x14ac:dyDescent="0.25">
      <c r="A5918" s="281">
        <v>103326</v>
      </c>
      <c r="B5918" s="281" t="s">
        <v>7065</v>
      </c>
      <c r="C5918" s="281" t="s">
        <v>1804</v>
      </c>
      <c r="D5918" s="282">
        <v>95.92</v>
      </c>
    </row>
    <row r="5919" spans="1:4" ht="15" x14ac:dyDescent="0.25">
      <c r="A5919" s="281">
        <v>103327</v>
      </c>
      <c r="B5919" s="281" t="s">
        <v>7066</v>
      </c>
      <c r="C5919" s="281" t="s">
        <v>1804</v>
      </c>
      <c r="D5919" s="282">
        <v>98.23</v>
      </c>
    </row>
    <row r="5920" spans="1:4" ht="15" x14ac:dyDescent="0.25">
      <c r="A5920" s="281">
        <v>103328</v>
      </c>
      <c r="B5920" s="281" t="s">
        <v>7067</v>
      </c>
      <c r="C5920" s="281" t="s">
        <v>1804</v>
      </c>
      <c r="D5920" s="282">
        <v>97.41</v>
      </c>
    </row>
    <row r="5921" spans="1:4" ht="15" x14ac:dyDescent="0.25">
      <c r="A5921" s="281">
        <v>103329</v>
      </c>
      <c r="B5921" s="281" t="s">
        <v>7068</v>
      </c>
      <c r="C5921" s="281" t="s">
        <v>1804</v>
      </c>
      <c r="D5921" s="282">
        <v>98.93</v>
      </c>
    </row>
    <row r="5922" spans="1:4" ht="15" x14ac:dyDescent="0.25">
      <c r="A5922" s="281">
        <v>103330</v>
      </c>
      <c r="B5922" s="281" t="s">
        <v>7069</v>
      </c>
      <c r="C5922" s="281" t="s">
        <v>1804</v>
      </c>
      <c r="D5922" s="282">
        <v>87.86</v>
      </c>
    </row>
    <row r="5923" spans="1:4" ht="15" x14ac:dyDescent="0.25">
      <c r="A5923" s="281">
        <v>103331</v>
      </c>
      <c r="B5923" s="281" t="s">
        <v>7070</v>
      </c>
      <c r="C5923" s="281" t="s">
        <v>1804</v>
      </c>
      <c r="D5923" s="282">
        <v>89.5</v>
      </c>
    </row>
    <row r="5924" spans="1:4" ht="15" x14ac:dyDescent="0.25">
      <c r="A5924" s="281">
        <v>103332</v>
      </c>
      <c r="B5924" s="281" t="s">
        <v>7071</v>
      </c>
      <c r="C5924" s="281" t="s">
        <v>1804</v>
      </c>
      <c r="D5924" s="282">
        <v>128.41999999999999</v>
      </c>
    </row>
    <row r="5925" spans="1:4" ht="15" x14ac:dyDescent="0.25">
      <c r="A5925" s="281">
        <v>103333</v>
      </c>
      <c r="B5925" s="281" t="s">
        <v>7072</v>
      </c>
      <c r="C5925" s="281" t="s">
        <v>1804</v>
      </c>
      <c r="D5925" s="282">
        <v>130.16999999999999</v>
      </c>
    </row>
    <row r="5926" spans="1:4" ht="15" x14ac:dyDescent="0.25">
      <c r="A5926" s="281">
        <v>103334</v>
      </c>
      <c r="B5926" s="281" t="s">
        <v>7073</v>
      </c>
      <c r="C5926" s="281" t="s">
        <v>1804</v>
      </c>
      <c r="D5926" s="282">
        <v>152.80000000000001</v>
      </c>
    </row>
    <row r="5927" spans="1:4" ht="15" x14ac:dyDescent="0.25">
      <c r="A5927" s="281">
        <v>103335</v>
      </c>
      <c r="B5927" s="281" t="s">
        <v>7074</v>
      </c>
      <c r="C5927" s="281" t="s">
        <v>1804</v>
      </c>
      <c r="D5927" s="282">
        <v>155.86000000000001</v>
      </c>
    </row>
    <row r="5928" spans="1:4" ht="15" x14ac:dyDescent="0.25">
      <c r="A5928" s="281">
        <v>103350</v>
      </c>
      <c r="B5928" s="281" t="s">
        <v>7075</v>
      </c>
      <c r="C5928" s="281" t="s">
        <v>1804</v>
      </c>
      <c r="D5928" s="282">
        <v>190.94</v>
      </c>
    </row>
    <row r="5929" spans="1:4" ht="15" x14ac:dyDescent="0.25">
      <c r="A5929" s="281">
        <v>103351</v>
      </c>
      <c r="B5929" s="281" t="s">
        <v>7076</v>
      </c>
      <c r="C5929" s="281" t="s">
        <v>1804</v>
      </c>
      <c r="D5929" s="282">
        <v>193.18</v>
      </c>
    </row>
    <row r="5930" spans="1:4" ht="15" x14ac:dyDescent="0.25">
      <c r="A5930" s="281">
        <v>103356</v>
      </c>
      <c r="B5930" s="281" t="s">
        <v>7077</v>
      </c>
      <c r="C5930" s="281" t="s">
        <v>1804</v>
      </c>
      <c r="D5930" s="282">
        <v>58.65</v>
      </c>
    </row>
    <row r="5931" spans="1:4" ht="15" x14ac:dyDescent="0.25">
      <c r="A5931" s="281">
        <v>103357</v>
      </c>
      <c r="B5931" s="281" t="s">
        <v>7078</v>
      </c>
      <c r="C5931" s="281" t="s">
        <v>1804</v>
      </c>
      <c r="D5931" s="282">
        <v>59.93</v>
      </c>
    </row>
    <row r="5932" spans="1:4" ht="15" x14ac:dyDescent="0.25">
      <c r="A5932" s="281">
        <v>89282</v>
      </c>
      <c r="B5932" s="281" t="s">
        <v>7079</v>
      </c>
      <c r="C5932" s="281" t="s">
        <v>1804</v>
      </c>
      <c r="D5932" s="282">
        <v>72.91</v>
      </c>
    </row>
    <row r="5933" spans="1:4" ht="15" x14ac:dyDescent="0.25">
      <c r="A5933" s="281">
        <v>89283</v>
      </c>
      <c r="B5933" s="281" t="s">
        <v>7080</v>
      </c>
      <c r="C5933" s="281" t="s">
        <v>1804</v>
      </c>
      <c r="D5933" s="282">
        <v>74.94</v>
      </c>
    </row>
    <row r="5934" spans="1:4" ht="15" x14ac:dyDescent="0.25">
      <c r="A5934" s="281">
        <v>89290</v>
      </c>
      <c r="B5934" s="281" t="s">
        <v>7081</v>
      </c>
      <c r="C5934" s="281" t="s">
        <v>1804</v>
      </c>
      <c r="D5934" s="282">
        <v>83.32</v>
      </c>
    </row>
    <row r="5935" spans="1:4" ht="15" x14ac:dyDescent="0.25">
      <c r="A5935" s="281">
        <v>89291</v>
      </c>
      <c r="B5935" s="281" t="s">
        <v>7082</v>
      </c>
      <c r="C5935" s="281" t="s">
        <v>1804</v>
      </c>
      <c r="D5935" s="282">
        <v>85.57</v>
      </c>
    </row>
    <row r="5936" spans="1:4" ht="15" x14ac:dyDescent="0.25">
      <c r="A5936" s="281">
        <v>89298</v>
      </c>
      <c r="B5936" s="281" t="s">
        <v>7083</v>
      </c>
      <c r="C5936" s="281" t="s">
        <v>1804</v>
      </c>
      <c r="D5936" s="282">
        <v>84.88</v>
      </c>
    </row>
    <row r="5937" spans="1:4" ht="15" x14ac:dyDescent="0.25">
      <c r="A5937" s="281">
        <v>89299</v>
      </c>
      <c r="B5937" s="281" t="s">
        <v>7084</v>
      </c>
      <c r="C5937" s="281" t="s">
        <v>1804</v>
      </c>
      <c r="D5937" s="282">
        <v>87.59</v>
      </c>
    </row>
    <row r="5938" spans="1:4" ht="15" x14ac:dyDescent="0.25">
      <c r="A5938" s="281">
        <v>89306</v>
      </c>
      <c r="B5938" s="281" t="s">
        <v>7085</v>
      </c>
      <c r="C5938" s="281" t="s">
        <v>1804</v>
      </c>
      <c r="D5938" s="282">
        <v>100.49</v>
      </c>
    </row>
    <row r="5939" spans="1:4" ht="15" x14ac:dyDescent="0.25">
      <c r="A5939" s="281">
        <v>89307</v>
      </c>
      <c r="B5939" s="281" t="s">
        <v>7086</v>
      </c>
      <c r="C5939" s="281" t="s">
        <v>1804</v>
      </c>
      <c r="D5939" s="282">
        <v>103.51</v>
      </c>
    </row>
    <row r="5940" spans="1:4" ht="15" x14ac:dyDescent="0.25">
      <c r="A5940" s="281">
        <v>101157</v>
      </c>
      <c r="B5940" s="281" t="s">
        <v>7087</v>
      </c>
      <c r="C5940" s="281" t="s">
        <v>1804</v>
      </c>
      <c r="D5940" s="282">
        <v>63.15</v>
      </c>
    </row>
    <row r="5941" spans="1:4" ht="15" x14ac:dyDescent="0.25">
      <c r="A5941" s="281">
        <v>101158</v>
      </c>
      <c r="B5941" s="281" t="s">
        <v>7088</v>
      </c>
      <c r="C5941" s="281" t="s">
        <v>1804</v>
      </c>
      <c r="D5941" s="282">
        <v>82.11</v>
      </c>
    </row>
    <row r="5942" spans="1:4" ht="15" x14ac:dyDescent="0.25">
      <c r="A5942" s="281">
        <v>101162</v>
      </c>
      <c r="B5942" s="281" t="s">
        <v>7089</v>
      </c>
      <c r="C5942" s="281" t="s">
        <v>1804</v>
      </c>
      <c r="D5942" s="282">
        <v>163.85</v>
      </c>
    </row>
    <row r="5943" spans="1:4" ht="15" x14ac:dyDescent="0.25">
      <c r="A5943" s="281">
        <v>103316</v>
      </c>
      <c r="B5943" s="281" t="s">
        <v>7090</v>
      </c>
      <c r="C5943" s="281" t="s">
        <v>1804</v>
      </c>
      <c r="D5943" s="282">
        <v>76.87</v>
      </c>
    </row>
    <row r="5944" spans="1:4" ht="15" x14ac:dyDescent="0.25">
      <c r="A5944" s="281">
        <v>103317</v>
      </c>
      <c r="B5944" s="281" t="s">
        <v>7091</v>
      </c>
      <c r="C5944" s="281" t="s">
        <v>1804</v>
      </c>
      <c r="D5944" s="282">
        <v>78.33</v>
      </c>
    </row>
    <row r="5945" spans="1:4" ht="15" x14ac:dyDescent="0.25">
      <c r="A5945" s="281">
        <v>103318</v>
      </c>
      <c r="B5945" s="281" t="s">
        <v>7092</v>
      </c>
      <c r="C5945" s="281" t="s">
        <v>1804</v>
      </c>
      <c r="D5945" s="282">
        <v>100.02</v>
      </c>
    </row>
    <row r="5946" spans="1:4" ht="15" x14ac:dyDescent="0.25">
      <c r="A5946" s="281">
        <v>103319</v>
      </c>
      <c r="B5946" s="281" t="s">
        <v>7093</v>
      </c>
      <c r="C5946" s="281" t="s">
        <v>1804</v>
      </c>
      <c r="D5946" s="282">
        <v>101.73</v>
      </c>
    </row>
    <row r="5947" spans="1:4" ht="15" x14ac:dyDescent="0.25">
      <c r="A5947" s="281">
        <v>103320</v>
      </c>
      <c r="B5947" s="281" t="s">
        <v>7094</v>
      </c>
      <c r="C5947" s="281" t="s">
        <v>1804</v>
      </c>
      <c r="D5947" s="282">
        <v>119.84</v>
      </c>
    </row>
    <row r="5948" spans="1:4" ht="15" x14ac:dyDescent="0.25">
      <c r="A5948" s="281">
        <v>103321</v>
      </c>
      <c r="B5948" s="281" t="s">
        <v>7095</v>
      </c>
      <c r="C5948" s="281" t="s">
        <v>1804</v>
      </c>
      <c r="D5948" s="282">
        <v>121.98</v>
      </c>
    </row>
    <row r="5949" spans="1:4" ht="15" x14ac:dyDescent="0.25">
      <c r="A5949" s="281">
        <v>103336</v>
      </c>
      <c r="B5949" s="281" t="s">
        <v>7096</v>
      </c>
      <c r="C5949" s="281" t="s">
        <v>1804</v>
      </c>
      <c r="D5949" s="282">
        <v>87.09</v>
      </c>
    </row>
    <row r="5950" spans="1:4" ht="15" x14ac:dyDescent="0.25">
      <c r="A5950" s="281">
        <v>103337</v>
      </c>
      <c r="B5950" s="281" t="s">
        <v>7097</v>
      </c>
      <c r="C5950" s="281" t="s">
        <v>1804</v>
      </c>
      <c r="D5950" s="282">
        <v>88.55</v>
      </c>
    </row>
    <row r="5951" spans="1:4" ht="15" x14ac:dyDescent="0.25">
      <c r="A5951" s="281">
        <v>103338</v>
      </c>
      <c r="B5951" s="281" t="s">
        <v>7098</v>
      </c>
      <c r="C5951" s="281" t="s">
        <v>1804</v>
      </c>
      <c r="D5951" s="282">
        <v>114.91</v>
      </c>
    </row>
    <row r="5952" spans="1:4" ht="15" x14ac:dyDescent="0.25">
      <c r="A5952" s="281">
        <v>103339</v>
      </c>
      <c r="B5952" s="281" t="s">
        <v>7099</v>
      </c>
      <c r="C5952" s="281" t="s">
        <v>1804</v>
      </c>
      <c r="D5952" s="282">
        <v>116.62</v>
      </c>
    </row>
    <row r="5953" spans="1:4" ht="15" x14ac:dyDescent="0.25">
      <c r="A5953" s="281">
        <v>103340</v>
      </c>
      <c r="B5953" s="281" t="s">
        <v>7100</v>
      </c>
      <c r="C5953" s="281" t="s">
        <v>1804</v>
      </c>
      <c r="D5953" s="282">
        <v>138.49</v>
      </c>
    </row>
    <row r="5954" spans="1:4" ht="15" x14ac:dyDescent="0.25">
      <c r="A5954" s="281">
        <v>103341</v>
      </c>
      <c r="B5954" s="281" t="s">
        <v>7101</v>
      </c>
      <c r="C5954" s="281" t="s">
        <v>1804</v>
      </c>
      <c r="D5954" s="282">
        <v>140.63</v>
      </c>
    </row>
    <row r="5955" spans="1:4" ht="15" x14ac:dyDescent="0.25">
      <c r="A5955" s="281">
        <v>103342</v>
      </c>
      <c r="B5955" s="281" t="s">
        <v>7102</v>
      </c>
      <c r="C5955" s="281" t="s">
        <v>1804</v>
      </c>
      <c r="D5955" s="282">
        <v>116.64</v>
      </c>
    </row>
    <row r="5956" spans="1:4" ht="15" x14ac:dyDescent="0.25">
      <c r="A5956" s="281">
        <v>103343</v>
      </c>
      <c r="B5956" s="281" t="s">
        <v>7103</v>
      </c>
      <c r="C5956" s="281" t="s">
        <v>1804</v>
      </c>
      <c r="D5956" s="282">
        <v>118.53</v>
      </c>
    </row>
    <row r="5957" spans="1:4" ht="15" x14ac:dyDescent="0.25">
      <c r="A5957" s="281">
        <v>89453</v>
      </c>
      <c r="B5957" s="281" t="s">
        <v>7104</v>
      </c>
      <c r="C5957" s="281" t="s">
        <v>1804</v>
      </c>
      <c r="D5957" s="282">
        <v>86.91</v>
      </c>
    </row>
    <row r="5958" spans="1:4" ht="15" x14ac:dyDescent="0.25">
      <c r="A5958" s="281">
        <v>89455</v>
      </c>
      <c r="B5958" s="281" t="s">
        <v>7105</v>
      </c>
      <c r="C5958" s="281" t="s">
        <v>1804</v>
      </c>
      <c r="D5958" s="282">
        <v>105.16</v>
      </c>
    </row>
    <row r="5959" spans="1:4" ht="15" x14ac:dyDescent="0.25">
      <c r="A5959" s="281">
        <v>89462</v>
      </c>
      <c r="B5959" s="281" t="s">
        <v>7106</v>
      </c>
      <c r="C5959" s="281" t="s">
        <v>1804</v>
      </c>
      <c r="D5959" s="282">
        <v>115.75</v>
      </c>
    </row>
    <row r="5960" spans="1:4" ht="15" x14ac:dyDescent="0.25">
      <c r="A5960" s="281">
        <v>89464</v>
      </c>
      <c r="B5960" s="281" t="s">
        <v>7107</v>
      </c>
      <c r="C5960" s="281" t="s">
        <v>1804</v>
      </c>
      <c r="D5960" s="282">
        <v>135.97</v>
      </c>
    </row>
    <row r="5961" spans="1:4" ht="15" x14ac:dyDescent="0.25">
      <c r="A5961" s="281">
        <v>89470</v>
      </c>
      <c r="B5961" s="281" t="s">
        <v>7108</v>
      </c>
      <c r="C5961" s="281" t="s">
        <v>1804</v>
      </c>
      <c r="D5961" s="282">
        <v>99.06</v>
      </c>
    </row>
    <row r="5962" spans="1:4" ht="15" x14ac:dyDescent="0.25">
      <c r="A5962" s="281">
        <v>89472</v>
      </c>
      <c r="B5962" s="281" t="s">
        <v>7109</v>
      </c>
      <c r="C5962" s="281" t="s">
        <v>1804</v>
      </c>
      <c r="D5962" s="282">
        <v>118.44</v>
      </c>
    </row>
    <row r="5963" spans="1:4" ht="15" x14ac:dyDescent="0.25">
      <c r="A5963" s="281">
        <v>89478</v>
      </c>
      <c r="B5963" s="281" t="s">
        <v>7110</v>
      </c>
      <c r="C5963" s="281" t="s">
        <v>1804</v>
      </c>
      <c r="D5963" s="282">
        <v>136.11000000000001</v>
      </c>
    </row>
    <row r="5964" spans="1:4" ht="15" x14ac:dyDescent="0.25">
      <c r="A5964" s="281">
        <v>89480</v>
      </c>
      <c r="B5964" s="281" t="s">
        <v>7111</v>
      </c>
      <c r="C5964" s="281" t="s">
        <v>1804</v>
      </c>
      <c r="D5964" s="282">
        <v>157.49</v>
      </c>
    </row>
    <row r="5965" spans="1:4" ht="15" x14ac:dyDescent="0.25">
      <c r="A5965" s="281">
        <v>101161</v>
      </c>
      <c r="B5965" s="281" t="s">
        <v>7112</v>
      </c>
      <c r="C5965" s="281" t="s">
        <v>1804</v>
      </c>
      <c r="D5965" s="282">
        <v>229.41</v>
      </c>
    </row>
    <row r="5966" spans="1:4" ht="15" x14ac:dyDescent="0.25">
      <c r="A5966" s="281">
        <v>101163</v>
      </c>
      <c r="B5966" s="281" t="s">
        <v>7113</v>
      </c>
      <c r="C5966" s="281" t="s">
        <v>1804</v>
      </c>
      <c r="D5966" s="282">
        <v>720.96</v>
      </c>
    </row>
    <row r="5967" spans="1:4" ht="15" x14ac:dyDescent="0.25">
      <c r="A5967" s="281">
        <v>101164</v>
      </c>
      <c r="B5967" s="281" t="s">
        <v>7114</v>
      </c>
      <c r="C5967" s="281" t="s">
        <v>1804</v>
      </c>
      <c r="D5967" s="282">
        <v>730.86</v>
      </c>
    </row>
    <row r="5968" spans="1:4" ht="15" x14ac:dyDescent="0.25">
      <c r="A5968" s="281">
        <v>96358</v>
      </c>
      <c r="B5968" s="281" t="s">
        <v>7115</v>
      </c>
      <c r="C5968" s="281" t="s">
        <v>1804</v>
      </c>
      <c r="D5968" s="282">
        <v>86.55</v>
      </c>
    </row>
    <row r="5969" spans="1:4" ht="15" x14ac:dyDescent="0.25">
      <c r="A5969" s="281">
        <v>96359</v>
      </c>
      <c r="B5969" s="281" t="s">
        <v>404</v>
      </c>
      <c r="C5969" s="281" t="s">
        <v>1804</v>
      </c>
      <c r="D5969" s="282">
        <v>96.21</v>
      </c>
    </row>
    <row r="5970" spans="1:4" ht="15" x14ac:dyDescent="0.25">
      <c r="A5970" s="281">
        <v>96360</v>
      </c>
      <c r="B5970" s="281" t="s">
        <v>7116</v>
      </c>
      <c r="C5970" s="281" t="s">
        <v>1804</v>
      </c>
      <c r="D5970" s="282">
        <v>110.26</v>
      </c>
    </row>
    <row r="5971" spans="1:4" ht="15" x14ac:dyDescent="0.25">
      <c r="A5971" s="281">
        <v>96361</v>
      </c>
      <c r="B5971" s="281" t="s">
        <v>7117</v>
      </c>
      <c r="C5971" s="281" t="s">
        <v>1804</v>
      </c>
      <c r="D5971" s="282">
        <v>128.36000000000001</v>
      </c>
    </row>
    <row r="5972" spans="1:4" ht="15" x14ac:dyDescent="0.25">
      <c r="A5972" s="281">
        <v>96362</v>
      </c>
      <c r="B5972" s="281" t="s">
        <v>7118</v>
      </c>
      <c r="C5972" s="281" t="s">
        <v>1804</v>
      </c>
      <c r="D5972" s="282">
        <v>112.81</v>
      </c>
    </row>
    <row r="5973" spans="1:4" ht="15" x14ac:dyDescent="0.25">
      <c r="A5973" s="281">
        <v>96363</v>
      </c>
      <c r="B5973" s="281" t="s">
        <v>7119</v>
      </c>
      <c r="C5973" s="281" t="s">
        <v>1804</v>
      </c>
      <c r="D5973" s="282">
        <v>123.08</v>
      </c>
    </row>
    <row r="5974" spans="1:4" ht="15" x14ac:dyDescent="0.25">
      <c r="A5974" s="281">
        <v>96364</v>
      </c>
      <c r="B5974" s="281" t="s">
        <v>7120</v>
      </c>
      <c r="C5974" s="281" t="s">
        <v>1804</v>
      </c>
      <c r="D5974" s="282">
        <v>136.51</v>
      </c>
    </row>
    <row r="5975" spans="1:4" ht="15" x14ac:dyDescent="0.25">
      <c r="A5975" s="281">
        <v>96365</v>
      </c>
      <c r="B5975" s="281" t="s">
        <v>7121</v>
      </c>
      <c r="C5975" s="281" t="s">
        <v>1804</v>
      </c>
      <c r="D5975" s="282">
        <v>155.26</v>
      </c>
    </row>
    <row r="5976" spans="1:4" ht="15" x14ac:dyDescent="0.25">
      <c r="A5976" s="281">
        <v>96366</v>
      </c>
      <c r="B5976" s="281" t="s">
        <v>7122</v>
      </c>
      <c r="C5976" s="281" t="s">
        <v>1804</v>
      </c>
      <c r="D5976" s="282">
        <v>139.06</v>
      </c>
    </row>
    <row r="5977" spans="1:4" ht="15" x14ac:dyDescent="0.25">
      <c r="A5977" s="281">
        <v>96367</v>
      </c>
      <c r="B5977" s="281" t="s">
        <v>7123</v>
      </c>
      <c r="C5977" s="281" t="s">
        <v>1804</v>
      </c>
      <c r="D5977" s="282">
        <v>149.96</v>
      </c>
    </row>
    <row r="5978" spans="1:4" ht="15" x14ac:dyDescent="0.25">
      <c r="A5978" s="281">
        <v>96368</v>
      </c>
      <c r="B5978" s="281" t="s">
        <v>7124</v>
      </c>
      <c r="C5978" s="281" t="s">
        <v>1804</v>
      </c>
      <c r="D5978" s="282">
        <v>162.80000000000001</v>
      </c>
    </row>
    <row r="5979" spans="1:4" ht="15" x14ac:dyDescent="0.25">
      <c r="A5979" s="281">
        <v>96369</v>
      </c>
      <c r="B5979" s="281" t="s">
        <v>7125</v>
      </c>
      <c r="C5979" s="281" t="s">
        <v>1804</v>
      </c>
      <c r="D5979" s="282">
        <v>182.13</v>
      </c>
    </row>
    <row r="5980" spans="1:4" ht="15" x14ac:dyDescent="0.25">
      <c r="A5980" s="281">
        <v>96370</v>
      </c>
      <c r="B5980" s="281" t="s">
        <v>7126</v>
      </c>
      <c r="C5980" s="281" t="s">
        <v>1804</v>
      </c>
      <c r="D5980" s="282">
        <v>56.41</v>
      </c>
    </row>
    <row r="5981" spans="1:4" ht="15" x14ac:dyDescent="0.25">
      <c r="A5981" s="281">
        <v>96371</v>
      </c>
      <c r="B5981" s="281" t="s">
        <v>7127</v>
      </c>
      <c r="C5981" s="281" t="s">
        <v>1804</v>
      </c>
      <c r="D5981" s="282">
        <v>65.41</v>
      </c>
    </row>
    <row r="5982" spans="1:4" ht="15" x14ac:dyDescent="0.25">
      <c r="A5982" s="281">
        <v>96373</v>
      </c>
      <c r="B5982" s="281" t="s">
        <v>7128</v>
      </c>
      <c r="C5982" s="281" t="s">
        <v>44</v>
      </c>
      <c r="D5982" s="282">
        <v>10.02</v>
      </c>
    </row>
    <row r="5983" spans="1:4" ht="15" x14ac:dyDescent="0.25">
      <c r="A5983" s="281">
        <v>96374</v>
      </c>
      <c r="B5983" s="281" t="s">
        <v>7129</v>
      </c>
      <c r="C5983" s="281" t="s">
        <v>44</v>
      </c>
      <c r="D5983" s="282">
        <v>33.06</v>
      </c>
    </row>
    <row r="5984" spans="1:4" ht="15" x14ac:dyDescent="0.25">
      <c r="A5984" s="281">
        <v>102235</v>
      </c>
      <c r="B5984" s="281" t="s">
        <v>7130</v>
      </c>
      <c r="C5984" s="281" t="s">
        <v>1804</v>
      </c>
      <c r="D5984" s="282">
        <v>552.19000000000005</v>
      </c>
    </row>
    <row r="5985" spans="1:4" ht="15" x14ac:dyDescent="0.25">
      <c r="A5985" s="281">
        <v>102253</v>
      </c>
      <c r="B5985" s="281" t="s">
        <v>7131</v>
      </c>
      <c r="C5985" s="281" t="s">
        <v>1804</v>
      </c>
      <c r="D5985" s="282">
        <v>947.27</v>
      </c>
    </row>
    <row r="5986" spans="1:4" ht="15" x14ac:dyDescent="0.25">
      <c r="A5986" s="281">
        <v>102254</v>
      </c>
      <c r="B5986" s="281" t="s">
        <v>7132</v>
      </c>
      <c r="C5986" s="281" t="s">
        <v>1804</v>
      </c>
      <c r="D5986" s="282">
        <v>902.51</v>
      </c>
    </row>
    <row r="5987" spans="1:4" ht="15" x14ac:dyDescent="0.25">
      <c r="A5987" s="281">
        <v>102255</v>
      </c>
      <c r="B5987" s="281" t="s">
        <v>7133</v>
      </c>
      <c r="C5987" s="281" t="s">
        <v>1804</v>
      </c>
      <c r="D5987" s="282">
        <v>978.18</v>
      </c>
    </row>
    <row r="5988" spans="1:4" ht="15" x14ac:dyDescent="0.25">
      <c r="A5988" s="281">
        <v>102256</v>
      </c>
      <c r="B5988" s="281" t="s">
        <v>7134</v>
      </c>
      <c r="C5988" s="281" t="s">
        <v>1804</v>
      </c>
      <c r="D5988" s="282">
        <v>935.55</v>
      </c>
    </row>
    <row r="5989" spans="1:4" ht="15" x14ac:dyDescent="0.25">
      <c r="A5989" s="281">
        <v>102257</v>
      </c>
      <c r="B5989" s="281" t="s">
        <v>186</v>
      </c>
      <c r="C5989" s="281" t="s">
        <v>1804</v>
      </c>
      <c r="D5989" s="282">
        <v>358.26</v>
      </c>
    </row>
    <row r="5990" spans="1:4" ht="15" x14ac:dyDescent="0.25">
      <c r="A5990" s="281">
        <v>102258</v>
      </c>
      <c r="B5990" s="281" t="s">
        <v>7135</v>
      </c>
      <c r="C5990" s="281" t="s">
        <v>1804</v>
      </c>
      <c r="D5990" s="282">
        <v>408.79</v>
      </c>
    </row>
    <row r="5991" spans="1:4" ht="15" x14ac:dyDescent="0.25">
      <c r="A5991" s="281">
        <v>104718</v>
      </c>
      <c r="B5991" s="281" t="s">
        <v>7136</v>
      </c>
      <c r="C5991" s="281" t="s">
        <v>1804</v>
      </c>
      <c r="D5991" s="282">
        <v>113.75</v>
      </c>
    </row>
    <row r="5992" spans="1:4" ht="15" x14ac:dyDescent="0.25">
      <c r="A5992" s="281">
        <v>104719</v>
      </c>
      <c r="B5992" s="281" t="s">
        <v>7137</v>
      </c>
      <c r="C5992" s="281" t="s">
        <v>1804</v>
      </c>
      <c r="D5992" s="282">
        <v>160.31</v>
      </c>
    </row>
    <row r="5993" spans="1:4" ht="15" x14ac:dyDescent="0.25">
      <c r="A5993" s="281">
        <v>104720</v>
      </c>
      <c r="B5993" s="281" t="s">
        <v>7138</v>
      </c>
      <c r="C5993" s="281" t="s">
        <v>1804</v>
      </c>
      <c r="D5993" s="282">
        <v>141.87</v>
      </c>
    </row>
    <row r="5994" spans="1:4" ht="15" x14ac:dyDescent="0.25">
      <c r="A5994" s="281">
        <v>104721</v>
      </c>
      <c r="B5994" s="281" t="s">
        <v>7139</v>
      </c>
      <c r="C5994" s="281" t="s">
        <v>1804</v>
      </c>
      <c r="D5994" s="282">
        <v>188.43</v>
      </c>
    </row>
    <row r="5995" spans="1:4" ht="15" x14ac:dyDescent="0.25">
      <c r="A5995" s="281">
        <v>104722</v>
      </c>
      <c r="B5995" s="281" t="s">
        <v>7140</v>
      </c>
      <c r="C5995" s="281" t="s">
        <v>1804</v>
      </c>
      <c r="D5995" s="282">
        <v>169.99</v>
      </c>
    </row>
    <row r="5996" spans="1:4" ht="15" x14ac:dyDescent="0.25">
      <c r="A5996" s="281">
        <v>104723</v>
      </c>
      <c r="B5996" s="281" t="s">
        <v>7141</v>
      </c>
      <c r="C5996" s="281" t="s">
        <v>1804</v>
      </c>
      <c r="D5996" s="282">
        <v>216.56</v>
      </c>
    </row>
    <row r="5997" spans="1:4" ht="15" x14ac:dyDescent="0.25">
      <c r="A5997" s="281">
        <v>104724</v>
      </c>
      <c r="B5997" s="281" t="s">
        <v>7142</v>
      </c>
      <c r="C5997" s="281" t="s">
        <v>1804</v>
      </c>
      <c r="D5997" s="282">
        <v>81.72</v>
      </c>
    </row>
    <row r="5998" spans="1:4" ht="15" x14ac:dyDescent="0.25">
      <c r="A5998" s="281">
        <v>101154</v>
      </c>
      <c r="B5998" s="281" t="s">
        <v>7143</v>
      </c>
      <c r="C5998" s="281" t="s">
        <v>1804</v>
      </c>
      <c r="D5998" s="282">
        <v>129.66999999999999</v>
      </c>
    </row>
    <row r="5999" spans="1:4" ht="15" x14ac:dyDescent="0.25">
      <c r="A5999" s="281">
        <v>101155</v>
      </c>
      <c r="B5999" s="281" t="s">
        <v>7144</v>
      </c>
      <c r="C5999" s="281" t="s">
        <v>1804</v>
      </c>
      <c r="D5999" s="282">
        <v>182.35</v>
      </c>
    </row>
    <row r="6000" spans="1:4" ht="15" x14ac:dyDescent="0.25">
      <c r="A6000" s="281">
        <v>101156</v>
      </c>
      <c r="B6000" s="281" t="s">
        <v>7145</v>
      </c>
      <c r="C6000" s="281" t="s">
        <v>1804</v>
      </c>
      <c r="D6000" s="282">
        <v>267.19</v>
      </c>
    </row>
    <row r="6001" spans="1:4" ht="15" x14ac:dyDescent="0.25">
      <c r="A6001" s="281">
        <v>101814</v>
      </c>
      <c r="B6001" s="281" t="s">
        <v>7146</v>
      </c>
      <c r="C6001" s="281" t="s">
        <v>1804</v>
      </c>
      <c r="D6001" s="282">
        <v>48.78</v>
      </c>
    </row>
    <row r="6002" spans="1:4" ht="15" x14ac:dyDescent="0.25">
      <c r="A6002" s="281">
        <v>101816</v>
      </c>
      <c r="B6002" s="281" t="s">
        <v>7147</v>
      </c>
      <c r="C6002" s="281" t="s">
        <v>1804</v>
      </c>
      <c r="D6002" s="282">
        <v>71.8</v>
      </c>
    </row>
    <row r="6003" spans="1:4" ht="15" x14ac:dyDescent="0.25">
      <c r="A6003" s="281">
        <v>101817</v>
      </c>
      <c r="B6003" s="281" t="s">
        <v>7148</v>
      </c>
      <c r="C6003" s="281" t="s">
        <v>1804</v>
      </c>
      <c r="D6003" s="282">
        <v>55.21</v>
      </c>
    </row>
    <row r="6004" spans="1:4" ht="15" x14ac:dyDescent="0.25">
      <c r="A6004" s="281">
        <v>101819</v>
      </c>
      <c r="B6004" s="281" t="s">
        <v>7149</v>
      </c>
      <c r="C6004" s="281" t="s">
        <v>1804</v>
      </c>
      <c r="D6004" s="282">
        <v>68.75</v>
      </c>
    </row>
    <row r="6005" spans="1:4" ht="15" x14ac:dyDescent="0.25">
      <c r="A6005" s="281">
        <v>101820</v>
      </c>
      <c r="B6005" s="281" t="s">
        <v>7150</v>
      </c>
      <c r="C6005" s="281" t="s">
        <v>1804</v>
      </c>
      <c r="D6005" s="282">
        <v>48.73</v>
      </c>
    </row>
    <row r="6006" spans="1:4" ht="15" x14ac:dyDescent="0.25">
      <c r="A6006" s="281">
        <v>101822</v>
      </c>
      <c r="B6006" s="281" t="s">
        <v>7151</v>
      </c>
      <c r="C6006" s="281" t="s">
        <v>1822</v>
      </c>
      <c r="D6006" s="282">
        <v>142.74</v>
      </c>
    </row>
    <row r="6007" spans="1:4" ht="15" x14ac:dyDescent="0.25">
      <c r="A6007" s="281">
        <v>101823</v>
      </c>
      <c r="B6007" s="281" t="s">
        <v>7152</v>
      </c>
      <c r="C6007" s="281" t="s">
        <v>1822</v>
      </c>
      <c r="D6007" s="282">
        <v>172.12</v>
      </c>
    </row>
    <row r="6008" spans="1:4" ht="15" x14ac:dyDescent="0.25">
      <c r="A6008" s="281">
        <v>101824</v>
      </c>
      <c r="B6008" s="281" t="s">
        <v>7153</v>
      </c>
      <c r="C6008" s="281" t="s">
        <v>1822</v>
      </c>
      <c r="D6008" s="282">
        <v>199.48</v>
      </c>
    </row>
    <row r="6009" spans="1:4" ht="15" x14ac:dyDescent="0.25">
      <c r="A6009" s="281">
        <v>101825</v>
      </c>
      <c r="B6009" s="281" t="s">
        <v>7154</v>
      </c>
      <c r="C6009" s="281" t="s">
        <v>1822</v>
      </c>
      <c r="D6009" s="282">
        <v>226.1</v>
      </c>
    </row>
    <row r="6010" spans="1:4" ht="15" x14ac:dyDescent="0.25">
      <c r="A6010" s="281">
        <v>101826</v>
      </c>
      <c r="B6010" s="281" t="s">
        <v>7155</v>
      </c>
      <c r="C6010" s="281" t="s">
        <v>1822</v>
      </c>
      <c r="D6010" s="282">
        <v>252.36</v>
      </c>
    </row>
    <row r="6011" spans="1:4" ht="15" x14ac:dyDescent="0.25">
      <c r="A6011" s="281">
        <v>101827</v>
      </c>
      <c r="B6011" s="281" t="s">
        <v>7156</v>
      </c>
      <c r="C6011" s="281" t="s">
        <v>1822</v>
      </c>
      <c r="D6011" s="282">
        <v>200.61</v>
      </c>
    </row>
    <row r="6012" spans="1:4" ht="15" x14ac:dyDescent="0.25">
      <c r="A6012" s="281">
        <v>101828</v>
      </c>
      <c r="B6012" s="281" t="s">
        <v>7157</v>
      </c>
      <c r="C6012" s="281" t="s">
        <v>1822</v>
      </c>
      <c r="D6012" s="282">
        <v>190.96</v>
      </c>
    </row>
    <row r="6013" spans="1:4" ht="15" x14ac:dyDescent="0.25">
      <c r="A6013" s="281">
        <v>101829</v>
      </c>
      <c r="B6013" s="281" t="s">
        <v>7158</v>
      </c>
      <c r="C6013" s="281" t="s">
        <v>1822</v>
      </c>
      <c r="D6013" s="282">
        <v>255.03</v>
      </c>
    </row>
    <row r="6014" spans="1:4" ht="15" x14ac:dyDescent="0.25">
      <c r="A6014" s="281">
        <v>101830</v>
      </c>
      <c r="B6014" s="281" t="s">
        <v>7159</v>
      </c>
      <c r="C6014" s="281" t="s">
        <v>1822</v>
      </c>
      <c r="D6014" s="282">
        <v>280.49</v>
      </c>
    </row>
    <row r="6015" spans="1:4" ht="15" x14ac:dyDescent="0.25">
      <c r="A6015" s="281">
        <v>101831</v>
      </c>
      <c r="B6015" s="281" t="s">
        <v>7160</v>
      </c>
      <c r="C6015" s="281" t="s">
        <v>1822</v>
      </c>
      <c r="D6015" s="282">
        <v>305.61</v>
      </c>
    </row>
    <row r="6016" spans="1:4" ht="15" x14ac:dyDescent="0.25">
      <c r="A6016" s="281">
        <v>101832</v>
      </c>
      <c r="B6016" s="281" t="s">
        <v>7161</v>
      </c>
      <c r="C6016" s="281" t="s">
        <v>1822</v>
      </c>
      <c r="D6016" s="282">
        <v>245.77</v>
      </c>
    </row>
    <row r="6017" spans="1:4" ht="15" x14ac:dyDescent="0.25">
      <c r="A6017" s="281">
        <v>101833</v>
      </c>
      <c r="B6017" s="281" t="s">
        <v>7162</v>
      </c>
      <c r="C6017" s="281" t="s">
        <v>1822</v>
      </c>
      <c r="D6017" s="282">
        <v>271.43</v>
      </c>
    </row>
    <row r="6018" spans="1:4" ht="15" x14ac:dyDescent="0.25">
      <c r="A6018" s="281">
        <v>101834</v>
      </c>
      <c r="B6018" s="281" t="s">
        <v>7163</v>
      </c>
      <c r="C6018" s="281" t="s">
        <v>1822</v>
      </c>
      <c r="D6018" s="282">
        <v>296.74</v>
      </c>
    </row>
    <row r="6019" spans="1:4" ht="15" x14ac:dyDescent="0.25">
      <c r="A6019" s="281">
        <v>101835</v>
      </c>
      <c r="B6019" s="281" t="s">
        <v>7164</v>
      </c>
      <c r="C6019" s="281" t="s">
        <v>1822</v>
      </c>
      <c r="D6019" s="282">
        <v>256.45</v>
      </c>
    </row>
    <row r="6020" spans="1:4" ht="15" x14ac:dyDescent="0.25">
      <c r="A6020" s="281">
        <v>101836</v>
      </c>
      <c r="B6020" s="281" t="s">
        <v>7165</v>
      </c>
      <c r="C6020" s="281" t="s">
        <v>1822</v>
      </c>
      <c r="D6020" s="282">
        <v>27.64</v>
      </c>
    </row>
    <row r="6021" spans="1:4" ht="15" x14ac:dyDescent="0.25">
      <c r="A6021" s="281">
        <v>101837</v>
      </c>
      <c r="B6021" s="281" t="s">
        <v>7166</v>
      </c>
      <c r="C6021" s="281" t="s">
        <v>1822</v>
      </c>
      <c r="D6021" s="282">
        <v>57.02</v>
      </c>
    </row>
    <row r="6022" spans="1:4" ht="15" x14ac:dyDescent="0.25">
      <c r="A6022" s="281">
        <v>101838</v>
      </c>
      <c r="B6022" s="281" t="s">
        <v>7167</v>
      </c>
      <c r="C6022" s="281" t="s">
        <v>1822</v>
      </c>
      <c r="D6022" s="282">
        <v>84.38</v>
      </c>
    </row>
    <row r="6023" spans="1:4" ht="15" x14ac:dyDescent="0.25">
      <c r="A6023" s="281">
        <v>101839</v>
      </c>
      <c r="B6023" s="281" t="s">
        <v>7168</v>
      </c>
      <c r="C6023" s="281" t="s">
        <v>1822</v>
      </c>
      <c r="D6023" s="282">
        <v>110.99</v>
      </c>
    </row>
    <row r="6024" spans="1:4" ht="15" x14ac:dyDescent="0.25">
      <c r="A6024" s="281">
        <v>101840</v>
      </c>
      <c r="B6024" s="281" t="s">
        <v>7169</v>
      </c>
      <c r="C6024" s="281" t="s">
        <v>1822</v>
      </c>
      <c r="D6024" s="282">
        <v>187.07</v>
      </c>
    </row>
    <row r="6025" spans="1:4" ht="15" x14ac:dyDescent="0.25">
      <c r="A6025" s="281">
        <v>101841</v>
      </c>
      <c r="B6025" s="281" t="s">
        <v>7170</v>
      </c>
      <c r="C6025" s="281" t="s">
        <v>1822</v>
      </c>
      <c r="D6025" s="282">
        <v>85.51</v>
      </c>
    </row>
    <row r="6026" spans="1:4" ht="15" x14ac:dyDescent="0.25">
      <c r="A6026" s="281">
        <v>101842</v>
      </c>
      <c r="B6026" s="281" t="s">
        <v>7171</v>
      </c>
      <c r="C6026" s="281" t="s">
        <v>1822</v>
      </c>
      <c r="D6026" s="282">
        <v>75.86</v>
      </c>
    </row>
    <row r="6027" spans="1:4" ht="15" x14ac:dyDescent="0.25">
      <c r="A6027" s="281">
        <v>101843</v>
      </c>
      <c r="B6027" s="281" t="s">
        <v>7172</v>
      </c>
      <c r="C6027" s="281" t="s">
        <v>1822</v>
      </c>
      <c r="D6027" s="282">
        <v>139.93</v>
      </c>
    </row>
    <row r="6028" spans="1:4" ht="15" x14ac:dyDescent="0.25">
      <c r="A6028" s="281">
        <v>101844</v>
      </c>
      <c r="B6028" s="281" t="s">
        <v>7173</v>
      </c>
      <c r="C6028" s="281" t="s">
        <v>1822</v>
      </c>
      <c r="D6028" s="282">
        <v>165.39</v>
      </c>
    </row>
    <row r="6029" spans="1:4" ht="15" x14ac:dyDescent="0.25">
      <c r="A6029" s="281">
        <v>101845</v>
      </c>
      <c r="B6029" s="281" t="s">
        <v>7174</v>
      </c>
      <c r="C6029" s="281" t="s">
        <v>1822</v>
      </c>
      <c r="D6029" s="282">
        <v>190.51</v>
      </c>
    </row>
    <row r="6030" spans="1:4" ht="15" x14ac:dyDescent="0.25">
      <c r="A6030" s="281">
        <v>101846</v>
      </c>
      <c r="B6030" s="281" t="s">
        <v>7175</v>
      </c>
      <c r="C6030" s="281" t="s">
        <v>1822</v>
      </c>
      <c r="D6030" s="282">
        <v>130.66999999999999</v>
      </c>
    </row>
    <row r="6031" spans="1:4" ht="15" x14ac:dyDescent="0.25">
      <c r="A6031" s="281">
        <v>101847</v>
      </c>
      <c r="B6031" s="281" t="s">
        <v>7176</v>
      </c>
      <c r="C6031" s="281" t="s">
        <v>1822</v>
      </c>
      <c r="D6031" s="282">
        <v>156.33000000000001</v>
      </c>
    </row>
    <row r="6032" spans="1:4" ht="15" x14ac:dyDescent="0.25">
      <c r="A6032" s="281">
        <v>101848</v>
      </c>
      <c r="B6032" s="281" t="s">
        <v>7177</v>
      </c>
      <c r="C6032" s="281" t="s">
        <v>1822</v>
      </c>
      <c r="D6032" s="282">
        <v>181.64</v>
      </c>
    </row>
    <row r="6033" spans="1:4" ht="15" x14ac:dyDescent="0.25">
      <c r="A6033" s="281">
        <v>101849</v>
      </c>
      <c r="B6033" s="281" t="s">
        <v>7178</v>
      </c>
      <c r="C6033" s="281" t="s">
        <v>1822</v>
      </c>
      <c r="D6033" s="282">
        <v>141.35</v>
      </c>
    </row>
    <row r="6034" spans="1:4" ht="15" x14ac:dyDescent="0.25">
      <c r="A6034" s="281">
        <v>101850</v>
      </c>
      <c r="B6034" s="281" t="s">
        <v>7179</v>
      </c>
      <c r="C6034" s="281" t="s">
        <v>1804</v>
      </c>
      <c r="D6034" s="282">
        <v>63.69</v>
      </c>
    </row>
    <row r="6035" spans="1:4" ht="15" x14ac:dyDescent="0.25">
      <c r="A6035" s="281">
        <v>101852</v>
      </c>
      <c r="B6035" s="281" t="s">
        <v>7180</v>
      </c>
      <c r="C6035" s="281" t="s">
        <v>1804</v>
      </c>
      <c r="D6035" s="282">
        <v>77.459999999999994</v>
      </c>
    </row>
    <row r="6036" spans="1:4" ht="15" x14ac:dyDescent="0.25">
      <c r="A6036" s="281">
        <v>101853</v>
      </c>
      <c r="B6036" s="281" t="s">
        <v>7181</v>
      </c>
      <c r="C6036" s="281" t="s">
        <v>1804</v>
      </c>
      <c r="D6036" s="282">
        <v>55.47</v>
      </c>
    </row>
    <row r="6037" spans="1:4" ht="15" x14ac:dyDescent="0.25">
      <c r="A6037" s="281">
        <v>101855</v>
      </c>
      <c r="B6037" s="281" t="s">
        <v>7182</v>
      </c>
      <c r="C6037" s="281" t="s">
        <v>1804</v>
      </c>
      <c r="D6037" s="282">
        <v>78.64</v>
      </c>
    </row>
    <row r="6038" spans="1:4" ht="15" x14ac:dyDescent="0.25">
      <c r="A6038" s="281">
        <v>101856</v>
      </c>
      <c r="B6038" s="281" t="s">
        <v>7183</v>
      </c>
      <c r="C6038" s="281" t="s">
        <v>1804</v>
      </c>
      <c r="D6038" s="282">
        <v>29.91</v>
      </c>
    </row>
    <row r="6039" spans="1:4" ht="15" x14ac:dyDescent="0.25">
      <c r="A6039" s="281">
        <v>101857</v>
      </c>
      <c r="B6039" s="281" t="s">
        <v>7184</v>
      </c>
      <c r="C6039" s="281" t="s">
        <v>1804</v>
      </c>
      <c r="D6039" s="282">
        <v>37.76</v>
      </c>
    </row>
    <row r="6040" spans="1:4" ht="15" x14ac:dyDescent="0.25">
      <c r="A6040" s="281">
        <v>101858</v>
      </c>
      <c r="B6040" s="281" t="s">
        <v>7185</v>
      </c>
      <c r="C6040" s="281" t="s">
        <v>1804</v>
      </c>
      <c r="D6040" s="282">
        <v>30.58</v>
      </c>
    </row>
    <row r="6041" spans="1:4" ht="15" x14ac:dyDescent="0.25">
      <c r="A6041" s="281">
        <v>101859</v>
      </c>
      <c r="B6041" s="281" t="s">
        <v>7186</v>
      </c>
      <c r="C6041" s="281" t="s">
        <v>1804</v>
      </c>
      <c r="D6041" s="282">
        <v>33.950000000000003</v>
      </c>
    </row>
    <row r="6042" spans="1:4" ht="15" x14ac:dyDescent="0.25">
      <c r="A6042" s="281">
        <v>101860</v>
      </c>
      <c r="B6042" s="281" t="s">
        <v>7187</v>
      </c>
      <c r="C6042" s="281" t="s">
        <v>1804</v>
      </c>
      <c r="D6042" s="282">
        <v>39.25</v>
      </c>
    </row>
    <row r="6043" spans="1:4" ht="15" x14ac:dyDescent="0.25">
      <c r="A6043" s="281">
        <v>101861</v>
      </c>
      <c r="B6043" s="281" t="s">
        <v>7188</v>
      </c>
      <c r="C6043" s="281" t="s">
        <v>1804</v>
      </c>
      <c r="D6043" s="282">
        <v>36.619999999999997</v>
      </c>
    </row>
    <row r="6044" spans="1:4" ht="15" x14ac:dyDescent="0.25">
      <c r="A6044" s="281">
        <v>101862</v>
      </c>
      <c r="B6044" s="281" t="s">
        <v>7189</v>
      </c>
      <c r="C6044" s="281" t="s">
        <v>1804</v>
      </c>
      <c r="D6044" s="282">
        <v>40.06</v>
      </c>
    </row>
    <row r="6045" spans="1:4" ht="15" x14ac:dyDescent="0.25">
      <c r="A6045" s="281">
        <v>101863</v>
      </c>
      <c r="B6045" s="281" t="s">
        <v>7190</v>
      </c>
      <c r="C6045" s="281" t="s">
        <v>1804</v>
      </c>
      <c r="D6045" s="282">
        <v>31.05</v>
      </c>
    </row>
    <row r="6046" spans="1:4" ht="15" x14ac:dyDescent="0.25">
      <c r="A6046" s="281">
        <v>101864</v>
      </c>
      <c r="B6046" s="281" t="s">
        <v>7191</v>
      </c>
      <c r="C6046" s="281" t="s">
        <v>1804</v>
      </c>
      <c r="D6046" s="282">
        <v>36.35</v>
      </c>
    </row>
    <row r="6047" spans="1:4" ht="15" x14ac:dyDescent="0.25">
      <c r="A6047" s="281">
        <v>101865</v>
      </c>
      <c r="B6047" s="281" t="s">
        <v>7192</v>
      </c>
      <c r="C6047" s="281" t="s">
        <v>1804</v>
      </c>
      <c r="D6047" s="282">
        <v>41.65</v>
      </c>
    </row>
    <row r="6048" spans="1:4" ht="15" x14ac:dyDescent="0.25">
      <c r="A6048" s="281">
        <v>101866</v>
      </c>
      <c r="B6048" s="281" t="s">
        <v>7193</v>
      </c>
      <c r="C6048" s="281" t="s">
        <v>1804</v>
      </c>
      <c r="D6048" s="282">
        <v>36.880000000000003</v>
      </c>
    </row>
    <row r="6049" spans="1:4" ht="15" x14ac:dyDescent="0.25">
      <c r="A6049" s="281">
        <v>101867</v>
      </c>
      <c r="B6049" s="281" t="s">
        <v>7194</v>
      </c>
      <c r="C6049" s="281" t="s">
        <v>1804</v>
      </c>
      <c r="D6049" s="282">
        <v>42.18</v>
      </c>
    </row>
    <row r="6050" spans="1:4" ht="15" x14ac:dyDescent="0.25">
      <c r="A6050" s="281">
        <v>101868</v>
      </c>
      <c r="B6050" s="281" t="s">
        <v>7195</v>
      </c>
      <c r="C6050" s="281" t="s">
        <v>1804</v>
      </c>
      <c r="D6050" s="282">
        <v>33.18</v>
      </c>
    </row>
    <row r="6051" spans="1:4" ht="15" x14ac:dyDescent="0.25">
      <c r="A6051" s="281">
        <v>101869</v>
      </c>
      <c r="B6051" s="281" t="s">
        <v>7196</v>
      </c>
      <c r="C6051" s="281" t="s">
        <v>1804</v>
      </c>
      <c r="D6051" s="282">
        <v>38.479999999999997</v>
      </c>
    </row>
    <row r="6052" spans="1:4" ht="15" x14ac:dyDescent="0.25">
      <c r="A6052" s="281">
        <v>101870</v>
      </c>
      <c r="B6052" s="281" t="s">
        <v>7197</v>
      </c>
      <c r="C6052" s="281" t="s">
        <v>1804</v>
      </c>
      <c r="D6052" s="282">
        <v>43.77</v>
      </c>
    </row>
    <row r="6053" spans="1:4" ht="15" x14ac:dyDescent="0.25">
      <c r="A6053" s="281">
        <v>102098</v>
      </c>
      <c r="B6053" s="281" t="s">
        <v>7198</v>
      </c>
      <c r="C6053" s="281" t="s">
        <v>1822</v>
      </c>
      <c r="D6053" s="283">
        <v>1975.35</v>
      </c>
    </row>
    <row r="6054" spans="1:4" ht="15" x14ac:dyDescent="0.25">
      <c r="A6054" s="281">
        <v>102988</v>
      </c>
      <c r="B6054" s="281" t="s">
        <v>7199</v>
      </c>
      <c r="C6054" s="281" t="s">
        <v>1804</v>
      </c>
      <c r="D6054" s="282">
        <v>65.58</v>
      </c>
    </row>
    <row r="6055" spans="1:4" ht="15" x14ac:dyDescent="0.25">
      <c r="A6055" s="281">
        <v>100576</v>
      </c>
      <c r="B6055" s="281" t="s">
        <v>7200</v>
      </c>
      <c r="C6055" s="281" t="s">
        <v>1804</v>
      </c>
      <c r="D6055" s="282">
        <v>2.56</v>
      </c>
    </row>
    <row r="6056" spans="1:4" ht="15" x14ac:dyDescent="0.25">
      <c r="A6056" s="281">
        <v>100577</v>
      </c>
      <c r="B6056" s="281" t="s">
        <v>7201</v>
      </c>
      <c r="C6056" s="281" t="s">
        <v>1804</v>
      </c>
      <c r="D6056" s="282">
        <v>1.23</v>
      </c>
    </row>
    <row r="6057" spans="1:4" ht="15" x14ac:dyDescent="0.25">
      <c r="A6057" s="281">
        <v>96388</v>
      </c>
      <c r="B6057" s="281" t="s">
        <v>7202</v>
      </c>
      <c r="C6057" s="281" t="s">
        <v>1822</v>
      </c>
      <c r="D6057" s="282">
        <v>12.42</v>
      </c>
    </row>
    <row r="6058" spans="1:4" ht="15" x14ac:dyDescent="0.25">
      <c r="A6058" s="281">
        <v>96389</v>
      </c>
      <c r="B6058" s="281" t="s">
        <v>7203</v>
      </c>
      <c r="C6058" s="281" t="s">
        <v>1822</v>
      </c>
      <c r="D6058" s="282">
        <v>47.04</v>
      </c>
    </row>
    <row r="6059" spans="1:4" ht="15" x14ac:dyDescent="0.25">
      <c r="A6059" s="281">
        <v>96390</v>
      </c>
      <c r="B6059" s="281" t="s">
        <v>7204</v>
      </c>
      <c r="C6059" s="281" t="s">
        <v>1822</v>
      </c>
      <c r="D6059" s="282">
        <v>72.599999999999994</v>
      </c>
    </row>
    <row r="6060" spans="1:4" ht="15" x14ac:dyDescent="0.25">
      <c r="A6060" s="281">
        <v>96391</v>
      </c>
      <c r="B6060" s="281" t="s">
        <v>7205</v>
      </c>
      <c r="C6060" s="281" t="s">
        <v>1822</v>
      </c>
      <c r="D6060" s="282">
        <v>100.06</v>
      </c>
    </row>
    <row r="6061" spans="1:4" ht="15" x14ac:dyDescent="0.25">
      <c r="A6061" s="281">
        <v>96392</v>
      </c>
      <c r="B6061" s="281" t="s">
        <v>7206</v>
      </c>
      <c r="C6061" s="281" t="s">
        <v>1822</v>
      </c>
      <c r="D6061" s="282">
        <v>126.33</v>
      </c>
    </row>
    <row r="6062" spans="1:4" ht="15" x14ac:dyDescent="0.25">
      <c r="A6062" s="281">
        <v>96396</v>
      </c>
      <c r="B6062" s="281" t="s">
        <v>7207</v>
      </c>
      <c r="C6062" s="281" t="s">
        <v>1822</v>
      </c>
      <c r="D6062" s="282">
        <v>127.57</v>
      </c>
    </row>
    <row r="6063" spans="1:4" ht="15" x14ac:dyDescent="0.25">
      <c r="A6063" s="281">
        <v>96397</v>
      </c>
      <c r="B6063" s="281" t="s">
        <v>7208</v>
      </c>
      <c r="C6063" s="281" t="s">
        <v>1822</v>
      </c>
      <c r="D6063" s="282">
        <v>180.84</v>
      </c>
    </row>
    <row r="6064" spans="1:4" ht="15" x14ac:dyDescent="0.25">
      <c r="A6064" s="281">
        <v>96398</v>
      </c>
      <c r="B6064" s="281" t="s">
        <v>7209</v>
      </c>
      <c r="C6064" s="281" t="s">
        <v>1822</v>
      </c>
      <c r="D6064" s="282">
        <v>250.49</v>
      </c>
    </row>
    <row r="6065" spans="1:4" ht="15" x14ac:dyDescent="0.25">
      <c r="A6065" s="281">
        <v>96399</v>
      </c>
      <c r="B6065" s="281" t="s">
        <v>7210</v>
      </c>
      <c r="C6065" s="281" t="s">
        <v>1822</v>
      </c>
      <c r="D6065" s="282">
        <v>87.94</v>
      </c>
    </row>
    <row r="6066" spans="1:4" ht="15" x14ac:dyDescent="0.25">
      <c r="A6066" s="281">
        <v>96400</v>
      </c>
      <c r="B6066" s="281" t="s">
        <v>7211</v>
      </c>
      <c r="C6066" s="281" t="s">
        <v>1822</v>
      </c>
      <c r="D6066" s="282">
        <v>115.18</v>
      </c>
    </row>
    <row r="6067" spans="1:4" ht="15" x14ac:dyDescent="0.25">
      <c r="A6067" s="281">
        <v>100564</v>
      </c>
      <c r="B6067" s="281" t="s">
        <v>7212</v>
      </c>
      <c r="C6067" s="281" t="s">
        <v>1822</v>
      </c>
      <c r="D6067" s="282">
        <v>82.03</v>
      </c>
    </row>
    <row r="6068" spans="1:4" ht="15" x14ac:dyDescent="0.25">
      <c r="A6068" s="281">
        <v>100565</v>
      </c>
      <c r="B6068" s="281" t="s">
        <v>7213</v>
      </c>
      <c r="C6068" s="281" t="s">
        <v>1822</v>
      </c>
      <c r="D6068" s="282">
        <v>72.42</v>
      </c>
    </row>
    <row r="6069" spans="1:4" ht="15" x14ac:dyDescent="0.25">
      <c r="A6069" s="281">
        <v>100566</v>
      </c>
      <c r="B6069" s="281" t="s">
        <v>7214</v>
      </c>
      <c r="C6069" s="281" t="s">
        <v>1822</v>
      </c>
      <c r="D6069" s="282">
        <v>136.46</v>
      </c>
    </row>
    <row r="6070" spans="1:4" ht="15" x14ac:dyDescent="0.25">
      <c r="A6070" s="281">
        <v>100567</v>
      </c>
      <c r="B6070" s="281" t="s">
        <v>7215</v>
      </c>
      <c r="C6070" s="281" t="s">
        <v>1822</v>
      </c>
      <c r="D6070" s="282">
        <v>161.96</v>
      </c>
    </row>
    <row r="6071" spans="1:4" ht="15" x14ac:dyDescent="0.25">
      <c r="A6071" s="281">
        <v>100568</v>
      </c>
      <c r="B6071" s="281" t="s">
        <v>7216</v>
      </c>
      <c r="C6071" s="281" t="s">
        <v>1822</v>
      </c>
      <c r="D6071" s="282">
        <v>187.03</v>
      </c>
    </row>
    <row r="6072" spans="1:4" ht="15" x14ac:dyDescent="0.25">
      <c r="A6072" s="281">
        <v>100569</v>
      </c>
      <c r="B6072" s="281" t="s">
        <v>7217</v>
      </c>
      <c r="C6072" s="281" t="s">
        <v>1822</v>
      </c>
      <c r="D6072" s="282">
        <v>127.2</v>
      </c>
    </row>
    <row r="6073" spans="1:4" ht="15" x14ac:dyDescent="0.25">
      <c r="A6073" s="281">
        <v>100570</v>
      </c>
      <c r="B6073" s="281" t="s">
        <v>7218</v>
      </c>
      <c r="C6073" s="281" t="s">
        <v>1822</v>
      </c>
      <c r="D6073" s="282">
        <v>155.16999999999999</v>
      </c>
    </row>
    <row r="6074" spans="1:4" ht="15" x14ac:dyDescent="0.25">
      <c r="A6074" s="281">
        <v>100571</v>
      </c>
      <c r="B6074" s="281" t="s">
        <v>7219</v>
      </c>
      <c r="C6074" s="281" t="s">
        <v>1822</v>
      </c>
      <c r="D6074" s="282">
        <v>178.2</v>
      </c>
    </row>
    <row r="6075" spans="1:4" ht="15" x14ac:dyDescent="0.25">
      <c r="A6075" s="281">
        <v>100572</v>
      </c>
      <c r="B6075" s="281" t="s">
        <v>7220</v>
      </c>
      <c r="C6075" s="281" t="s">
        <v>1822</v>
      </c>
      <c r="D6075" s="282">
        <v>87.17</v>
      </c>
    </row>
    <row r="6076" spans="1:4" ht="15" x14ac:dyDescent="0.25">
      <c r="A6076" s="281">
        <v>100573</v>
      </c>
      <c r="B6076" s="281" t="s">
        <v>7221</v>
      </c>
      <c r="C6076" s="281" t="s">
        <v>1822</v>
      </c>
      <c r="D6076" s="282">
        <v>77.56</v>
      </c>
    </row>
    <row r="6077" spans="1:4" ht="15" x14ac:dyDescent="0.25">
      <c r="A6077" s="281">
        <v>100574</v>
      </c>
      <c r="B6077" s="281" t="s">
        <v>50</v>
      </c>
      <c r="C6077" s="281" t="s">
        <v>1822</v>
      </c>
      <c r="D6077" s="282">
        <v>1.5</v>
      </c>
    </row>
    <row r="6078" spans="1:4" ht="15" x14ac:dyDescent="0.25">
      <c r="A6078" s="281">
        <v>100575</v>
      </c>
      <c r="B6078" s="281" t="s">
        <v>7222</v>
      </c>
      <c r="C6078" s="281" t="s">
        <v>1804</v>
      </c>
      <c r="D6078" s="282">
        <v>0.13</v>
      </c>
    </row>
    <row r="6079" spans="1:4" ht="15" x14ac:dyDescent="0.25">
      <c r="A6079" s="281">
        <v>101767</v>
      </c>
      <c r="B6079" s="281" t="s">
        <v>7223</v>
      </c>
      <c r="C6079" s="281" t="s">
        <v>1822</v>
      </c>
      <c r="D6079" s="282">
        <v>29.3</v>
      </c>
    </row>
    <row r="6080" spans="1:4" ht="15" x14ac:dyDescent="0.25">
      <c r="A6080" s="281">
        <v>101768</v>
      </c>
      <c r="B6080" s="281" t="s">
        <v>7224</v>
      </c>
      <c r="C6080" s="281" t="s">
        <v>1822</v>
      </c>
      <c r="D6080" s="282">
        <v>24.73</v>
      </c>
    </row>
    <row r="6081" spans="1:4" ht="15" x14ac:dyDescent="0.25">
      <c r="A6081" s="281">
        <v>92391</v>
      </c>
      <c r="B6081" s="281" t="s">
        <v>7225</v>
      </c>
      <c r="C6081" s="281" t="s">
        <v>1804</v>
      </c>
      <c r="D6081" s="282">
        <v>74.23</v>
      </c>
    </row>
    <row r="6082" spans="1:4" ht="15" x14ac:dyDescent="0.25">
      <c r="A6082" s="281">
        <v>92392</v>
      </c>
      <c r="B6082" s="281" t="s">
        <v>7226</v>
      </c>
      <c r="C6082" s="281" t="s">
        <v>1804</v>
      </c>
      <c r="D6082" s="282">
        <v>155.12</v>
      </c>
    </row>
    <row r="6083" spans="1:4" ht="15" x14ac:dyDescent="0.25">
      <c r="A6083" s="281">
        <v>92393</v>
      </c>
      <c r="B6083" s="281" t="s">
        <v>7227</v>
      </c>
      <c r="C6083" s="281" t="s">
        <v>1804</v>
      </c>
      <c r="D6083" s="282">
        <v>72.959999999999994</v>
      </c>
    </row>
    <row r="6084" spans="1:4" ht="15" x14ac:dyDescent="0.25">
      <c r="A6084" s="281">
        <v>92394</v>
      </c>
      <c r="B6084" s="281" t="s">
        <v>7228</v>
      </c>
      <c r="C6084" s="281" t="s">
        <v>1804</v>
      </c>
      <c r="D6084" s="282">
        <v>91.33</v>
      </c>
    </row>
    <row r="6085" spans="1:4" ht="15" x14ac:dyDescent="0.25">
      <c r="A6085" s="281">
        <v>92395</v>
      </c>
      <c r="B6085" s="281" t="s">
        <v>7229</v>
      </c>
      <c r="C6085" s="281" t="s">
        <v>1804</v>
      </c>
      <c r="D6085" s="282">
        <v>110.23</v>
      </c>
    </row>
    <row r="6086" spans="1:4" ht="15" x14ac:dyDescent="0.25">
      <c r="A6086" s="281">
        <v>92396</v>
      </c>
      <c r="B6086" s="281" t="s">
        <v>7230</v>
      </c>
      <c r="C6086" s="281" t="s">
        <v>1804</v>
      </c>
      <c r="D6086" s="282">
        <v>88.93</v>
      </c>
    </row>
    <row r="6087" spans="1:4" ht="15" x14ac:dyDescent="0.25">
      <c r="A6087" s="281">
        <v>92397</v>
      </c>
      <c r="B6087" s="281" t="s">
        <v>7231</v>
      </c>
      <c r="C6087" s="281" t="s">
        <v>1804</v>
      </c>
      <c r="D6087" s="282">
        <v>77.17</v>
      </c>
    </row>
    <row r="6088" spans="1:4" ht="15" x14ac:dyDescent="0.25">
      <c r="A6088" s="281">
        <v>92398</v>
      </c>
      <c r="B6088" s="281" t="s">
        <v>7232</v>
      </c>
      <c r="C6088" s="281" t="s">
        <v>1804</v>
      </c>
      <c r="D6088" s="282">
        <v>96.66</v>
      </c>
    </row>
    <row r="6089" spans="1:4" ht="15" x14ac:dyDescent="0.25">
      <c r="A6089" s="281">
        <v>92400</v>
      </c>
      <c r="B6089" s="281" t="s">
        <v>7233</v>
      </c>
      <c r="C6089" s="281" t="s">
        <v>1804</v>
      </c>
      <c r="D6089" s="282">
        <v>113.87</v>
      </c>
    </row>
    <row r="6090" spans="1:4" ht="15" x14ac:dyDescent="0.25">
      <c r="A6090" s="281">
        <v>92402</v>
      </c>
      <c r="B6090" s="281" t="s">
        <v>7234</v>
      </c>
      <c r="C6090" s="281" t="s">
        <v>1804</v>
      </c>
      <c r="D6090" s="282">
        <v>86.42</v>
      </c>
    </row>
    <row r="6091" spans="1:4" ht="15" x14ac:dyDescent="0.25">
      <c r="A6091" s="281">
        <v>92403</v>
      </c>
      <c r="B6091" s="281" t="s">
        <v>7235</v>
      </c>
      <c r="C6091" s="281" t="s">
        <v>1804</v>
      </c>
      <c r="D6091" s="282">
        <v>74.31</v>
      </c>
    </row>
    <row r="6092" spans="1:4" ht="15" x14ac:dyDescent="0.25">
      <c r="A6092" s="281">
        <v>92404</v>
      </c>
      <c r="B6092" s="281" t="s">
        <v>7236</v>
      </c>
      <c r="C6092" s="281" t="s">
        <v>1804</v>
      </c>
      <c r="D6092" s="282">
        <v>93.78</v>
      </c>
    </row>
    <row r="6093" spans="1:4" ht="15" x14ac:dyDescent="0.25">
      <c r="A6093" s="281">
        <v>92406</v>
      </c>
      <c r="B6093" s="281" t="s">
        <v>7237</v>
      </c>
      <c r="C6093" s="281" t="s">
        <v>1804</v>
      </c>
      <c r="D6093" s="282">
        <v>113.02</v>
      </c>
    </row>
    <row r="6094" spans="1:4" ht="15" x14ac:dyDescent="0.25">
      <c r="A6094" s="281">
        <v>93679</v>
      </c>
      <c r="B6094" s="281" t="s">
        <v>7238</v>
      </c>
      <c r="C6094" s="281" t="s">
        <v>1804</v>
      </c>
      <c r="D6094" s="282">
        <v>98.78</v>
      </c>
    </row>
    <row r="6095" spans="1:4" ht="15" x14ac:dyDescent="0.25">
      <c r="A6095" s="281">
        <v>93680</v>
      </c>
      <c r="B6095" s="281" t="s">
        <v>7239</v>
      </c>
      <c r="C6095" s="281" t="s">
        <v>1804</v>
      </c>
      <c r="D6095" s="282">
        <v>86.77</v>
      </c>
    </row>
    <row r="6096" spans="1:4" ht="15" x14ac:dyDescent="0.25">
      <c r="A6096" s="281">
        <v>93681</v>
      </c>
      <c r="B6096" s="281" t="s">
        <v>7240</v>
      </c>
      <c r="C6096" s="281" t="s">
        <v>1804</v>
      </c>
      <c r="D6096" s="282">
        <v>104.34</v>
      </c>
    </row>
    <row r="6097" spans="1:4" ht="15" x14ac:dyDescent="0.25">
      <c r="A6097" s="281">
        <v>97104</v>
      </c>
      <c r="B6097" s="281" t="s">
        <v>7241</v>
      </c>
      <c r="C6097" s="281" t="s">
        <v>1804</v>
      </c>
      <c r="D6097" s="282">
        <v>121.53</v>
      </c>
    </row>
    <row r="6098" spans="1:4" ht="15" x14ac:dyDescent="0.25">
      <c r="A6098" s="281">
        <v>97105</v>
      </c>
      <c r="B6098" s="281" t="s">
        <v>7242</v>
      </c>
      <c r="C6098" s="281" t="s">
        <v>1804</v>
      </c>
      <c r="D6098" s="282">
        <v>137.16</v>
      </c>
    </row>
    <row r="6099" spans="1:4" ht="15" x14ac:dyDescent="0.25">
      <c r="A6099" s="281">
        <v>97106</v>
      </c>
      <c r="B6099" s="281" t="s">
        <v>7243</v>
      </c>
      <c r="C6099" s="281" t="s">
        <v>1804</v>
      </c>
      <c r="D6099" s="282">
        <v>151.85</v>
      </c>
    </row>
    <row r="6100" spans="1:4" ht="15" x14ac:dyDescent="0.25">
      <c r="A6100" s="281">
        <v>97107</v>
      </c>
      <c r="B6100" s="281" t="s">
        <v>7244</v>
      </c>
      <c r="C6100" s="281" t="s">
        <v>1804</v>
      </c>
      <c r="D6100" s="282">
        <v>173.11</v>
      </c>
    </row>
    <row r="6101" spans="1:4" ht="15" x14ac:dyDescent="0.25">
      <c r="A6101" s="281">
        <v>97108</v>
      </c>
      <c r="B6101" s="281" t="s">
        <v>7245</v>
      </c>
      <c r="C6101" s="281" t="s">
        <v>1804</v>
      </c>
      <c r="D6101" s="282">
        <v>197.33</v>
      </c>
    </row>
    <row r="6102" spans="1:4" ht="15" x14ac:dyDescent="0.25">
      <c r="A6102" s="281">
        <v>97109</v>
      </c>
      <c r="B6102" s="281" t="s">
        <v>7246</v>
      </c>
      <c r="C6102" s="281" t="s">
        <v>1804</v>
      </c>
      <c r="D6102" s="282">
        <v>218.01</v>
      </c>
    </row>
    <row r="6103" spans="1:4" ht="15" x14ac:dyDescent="0.25">
      <c r="A6103" s="281">
        <v>97111</v>
      </c>
      <c r="B6103" s="281" t="s">
        <v>7247</v>
      </c>
      <c r="C6103" s="281" t="s">
        <v>1804</v>
      </c>
      <c r="D6103" s="282">
        <v>229.5</v>
      </c>
    </row>
    <row r="6104" spans="1:4" ht="15" x14ac:dyDescent="0.25">
      <c r="A6104" s="281">
        <v>97112</v>
      </c>
      <c r="B6104" s="281" t="s">
        <v>7248</v>
      </c>
      <c r="C6104" s="281" t="s">
        <v>1804</v>
      </c>
      <c r="D6104" s="282">
        <v>201.78</v>
      </c>
    </row>
    <row r="6105" spans="1:4" ht="15" x14ac:dyDescent="0.25">
      <c r="A6105" s="281">
        <v>97113</v>
      </c>
      <c r="B6105" s="281" t="s">
        <v>7249</v>
      </c>
      <c r="C6105" s="281" t="s">
        <v>1804</v>
      </c>
      <c r="D6105" s="282">
        <v>1.58</v>
      </c>
    </row>
    <row r="6106" spans="1:4" ht="15" x14ac:dyDescent="0.25">
      <c r="A6106" s="281">
        <v>97114</v>
      </c>
      <c r="B6106" s="281" t="s">
        <v>7250</v>
      </c>
      <c r="C6106" s="281" t="s">
        <v>44</v>
      </c>
      <c r="D6106" s="282">
        <v>0.43</v>
      </c>
    </row>
    <row r="6107" spans="1:4" ht="15" x14ac:dyDescent="0.25">
      <c r="A6107" s="281">
        <v>97115</v>
      </c>
      <c r="B6107" s="281" t="s">
        <v>7251</v>
      </c>
      <c r="C6107" s="281" t="s">
        <v>49</v>
      </c>
      <c r="D6107" s="282">
        <v>61.09</v>
      </c>
    </row>
    <row r="6108" spans="1:4" ht="15" x14ac:dyDescent="0.25">
      <c r="A6108" s="281">
        <v>97116</v>
      </c>
      <c r="B6108" s="281" t="s">
        <v>7252</v>
      </c>
      <c r="C6108" s="281" t="s">
        <v>49</v>
      </c>
      <c r="D6108" s="282">
        <v>22.75</v>
      </c>
    </row>
    <row r="6109" spans="1:4" ht="15" x14ac:dyDescent="0.25">
      <c r="A6109" s="281">
        <v>97117</v>
      </c>
      <c r="B6109" s="281" t="s">
        <v>7253</v>
      </c>
      <c r="C6109" s="281" t="s">
        <v>49</v>
      </c>
      <c r="D6109" s="282">
        <v>19.61</v>
      </c>
    </row>
    <row r="6110" spans="1:4" ht="15" x14ac:dyDescent="0.25">
      <c r="A6110" s="281">
        <v>97118</v>
      </c>
      <c r="B6110" s="281" t="s">
        <v>7254</v>
      </c>
      <c r="C6110" s="281" t="s">
        <v>49</v>
      </c>
      <c r="D6110" s="282">
        <v>16.13</v>
      </c>
    </row>
    <row r="6111" spans="1:4" ht="15" x14ac:dyDescent="0.25">
      <c r="A6111" s="281">
        <v>97119</v>
      </c>
      <c r="B6111" s="281" t="s">
        <v>7255</v>
      </c>
      <c r="C6111" s="281" t="s">
        <v>49</v>
      </c>
      <c r="D6111" s="282">
        <v>14.42</v>
      </c>
    </row>
    <row r="6112" spans="1:4" ht="15" x14ac:dyDescent="0.25">
      <c r="A6112" s="281">
        <v>97120</v>
      </c>
      <c r="B6112" s="281" t="s">
        <v>7256</v>
      </c>
      <c r="C6112" s="281" t="s">
        <v>49</v>
      </c>
      <c r="D6112" s="282">
        <v>9.4</v>
      </c>
    </row>
    <row r="6113" spans="1:4" ht="15" x14ac:dyDescent="0.25">
      <c r="A6113" s="281">
        <v>101167</v>
      </c>
      <c r="B6113" s="281" t="s">
        <v>7257</v>
      </c>
      <c r="C6113" s="281" t="s">
        <v>1804</v>
      </c>
      <c r="D6113" s="282">
        <v>123</v>
      </c>
    </row>
    <row r="6114" spans="1:4" ht="15" x14ac:dyDescent="0.25">
      <c r="A6114" s="281">
        <v>101169</v>
      </c>
      <c r="B6114" s="281" t="s">
        <v>7258</v>
      </c>
      <c r="C6114" s="281" t="s">
        <v>1804</v>
      </c>
      <c r="D6114" s="282">
        <v>136.82</v>
      </c>
    </row>
    <row r="6115" spans="1:4" ht="15" x14ac:dyDescent="0.25">
      <c r="A6115" s="281">
        <v>101170</v>
      </c>
      <c r="B6115" s="281" t="s">
        <v>7259</v>
      </c>
      <c r="C6115" s="281" t="s">
        <v>1804</v>
      </c>
      <c r="D6115" s="282">
        <v>41.78</v>
      </c>
    </row>
    <row r="6116" spans="1:4" ht="15" x14ac:dyDescent="0.25">
      <c r="A6116" s="281">
        <v>101172</v>
      </c>
      <c r="B6116" s="281" t="s">
        <v>7260</v>
      </c>
      <c r="C6116" s="281" t="s">
        <v>1804</v>
      </c>
      <c r="D6116" s="282">
        <v>65.05</v>
      </c>
    </row>
    <row r="6117" spans="1:4" ht="15" x14ac:dyDescent="0.25">
      <c r="A6117" s="281">
        <v>103904</v>
      </c>
      <c r="B6117" s="281" t="s">
        <v>7261</v>
      </c>
      <c r="C6117" s="281" t="s">
        <v>1804</v>
      </c>
      <c r="D6117" s="282">
        <v>118.29</v>
      </c>
    </row>
    <row r="6118" spans="1:4" ht="15" x14ac:dyDescent="0.25">
      <c r="A6118" s="281">
        <v>103905</v>
      </c>
      <c r="B6118" s="281" t="s">
        <v>7262</v>
      </c>
      <c r="C6118" s="281" t="s">
        <v>1804</v>
      </c>
      <c r="D6118" s="282">
        <v>124.82</v>
      </c>
    </row>
    <row r="6119" spans="1:4" ht="15" x14ac:dyDescent="0.25">
      <c r="A6119" s="281">
        <v>103906</v>
      </c>
      <c r="B6119" s="281" t="s">
        <v>7263</v>
      </c>
      <c r="C6119" s="281" t="s">
        <v>1804</v>
      </c>
      <c r="D6119" s="282">
        <v>154.44</v>
      </c>
    </row>
    <row r="6120" spans="1:4" ht="15" x14ac:dyDescent="0.25">
      <c r="A6120" s="281">
        <v>103907</v>
      </c>
      <c r="B6120" s="281" t="s">
        <v>7264</v>
      </c>
      <c r="C6120" s="281" t="s">
        <v>1804</v>
      </c>
      <c r="D6120" s="282">
        <v>131.88</v>
      </c>
    </row>
    <row r="6121" spans="1:4" ht="15" x14ac:dyDescent="0.25">
      <c r="A6121" s="281">
        <v>103908</v>
      </c>
      <c r="B6121" s="281" t="s">
        <v>7265</v>
      </c>
      <c r="C6121" s="281" t="s">
        <v>1804</v>
      </c>
      <c r="D6121" s="282">
        <v>147.54</v>
      </c>
    </row>
    <row r="6122" spans="1:4" ht="15" x14ac:dyDescent="0.25">
      <c r="A6122" s="281">
        <v>103909</v>
      </c>
      <c r="B6122" s="281" t="s">
        <v>7266</v>
      </c>
      <c r="C6122" s="281" t="s">
        <v>1804</v>
      </c>
      <c r="D6122" s="282">
        <v>168.25</v>
      </c>
    </row>
    <row r="6123" spans="1:4" ht="15" x14ac:dyDescent="0.25">
      <c r="A6123" s="281">
        <v>103911</v>
      </c>
      <c r="B6123" s="281" t="s">
        <v>7267</v>
      </c>
      <c r="C6123" s="281" t="s">
        <v>1804</v>
      </c>
      <c r="D6123" s="282">
        <v>191.93</v>
      </c>
    </row>
    <row r="6124" spans="1:4" ht="15" x14ac:dyDescent="0.25">
      <c r="A6124" s="281">
        <v>103912</v>
      </c>
      <c r="B6124" s="281" t="s">
        <v>7268</v>
      </c>
      <c r="C6124" s="281" t="s">
        <v>1804</v>
      </c>
      <c r="D6124" s="282">
        <v>212.08</v>
      </c>
    </row>
    <row r="6125" spans="1:4" ht="15" x14ac:dyDescent="0.25">
      <c r="A6125" s="281">
        <v>103913</v>
      </c>
      <c r="B6125" s="281" t="s">
        <v>7269</v>
      </c>
      <c r="C6125" s="281" t="s">
        <v>1804</v>
      </c>
      <c r="D6125" s="282">
        <v>111.35</v>
      </c>
    </row>
    <row r="6126" spans="1:4" ht="15" x14ac:dyDescent="0.25">
      <c r="A6126" s="281">
        <v>103914</v>
      </c>
      <c r="B6126" s="281" t="s">
        <v>7270</v>
      </c>
      <c r="C6126" s="281" t="s">
        <v>1804</v>
      </c>
      <c r="D6126" s="282">
        <v>129.84</v>
      </c>
    </row>
    <row r="6127" spans="1:4" ht="15" x14ac:dyDescent="0.25">
      <c r="A6127" s="281">
        <v>103915</v>
      </c>
      <c r="B6127" s="281" t="s">
        <v>7271</v>
      </c>
      <c r="C6127" s="281" t="s">
        <v>1804</v>
      </c>
      <c r="D6127" s="282">
        <v>141.4</v>
      </c>
    </row>
    <row r="6128" spans="1:4" ht="15" x14ac:dyDescent="0.25">
      <c r="A6128" s="281">
        <v>103916</v>
      </c>
      <c r="B6128" s="281" t="s">
        <v>7272</v>
      </c>
      <c r="C6128" s="281" t="s">
        <v>1804</v>
      </c>
      <c r="D6128" s="282">
        <v>162.26</v>
      </c>
    </row>
    <row r="6129" spans="1:4" ht="15" x14ac:dyDescent="0.25">
      <c r="A6129" s="281">
        <v>103917</v>
      </c>
      <c r="B6129" s="281" t="s">
        <v>7273</v>
      </c>
      <c r="C6129" s="281" t="s">
        <v>1804</v>
      </c>
      <c r="D6129" s="282">
        <v>186.16</v>
      </c>
    </row>
    <row r="6130" spans="1:4" ht="15" x14ac:dyDescent="0.25">
      <c r="A6130" s="281">
        <v>103918</v>
      </c>
      <c r="B6130" s="281" t="s">
        <v>7274</v>
      </c>
      <c r="C6130" s="281" t="s">
        <v>1804</v>
      </c>
      <c r="D6130" s="282">
        <v>196.9</v>
      </c>
    </row>
    <row r="6131" spans="1:4" ht="15" x14ac:dyDescent="0.25">
      <c r="A6131" s="281">
        <v>104432</v>
      </c>
      <c r="B6131" s="281" t="s">
        <v>7275</v>
      </c>
      <c r="C6131" s="281" t="s">
        <v>1804</v>
      </c>
      <c r="D6131" s="282">
        <v>94</v>
      </c>
    </row>
    <row r="6132" spans="1:4" ht="15" x14ac:dyDescent="0.25">
      <c r="A6132" s="281">
        <v>104433</v>
      </c>
      <c r="B6132" s="281" t="s">
        <v>7276</v>
      </c>
      <c r="C6132" s="281" t="s">
        <v>1804</v>
      </c>
      <c r="D6132" s="282">
        <v>80.84</v>
      </c>
    </row>
    <row r="6133" spans="1:4" ht="15" x14ac:dyDescent="0.25">
      <c r="A6133" s="281">
        <v>103689</v>
      </c>
      <c r="B6133" s="281" t="s">
        <v>41</v>
      </c>
      <c r="C6133" s="281" t="s">
        <v>1804</v>
      </c>
      <c r="D6133" s="282">
        <v>465.38</v>
      </c>
    </row>
    <row r="6134" spans="1:4" ht="15" x14ac:dyDescent="0.25">
      <c r="A6134" s="281">
        <v>103694</v>
      </c>
      <c r="B6134" s="281" t="s">
        <v>7277</v>
      </c>
      <c r="C6134" s="281" t="s">
        <v>39</v>
      </c>
      <c r="D6134" s="282">
        <v>107.48</v>
      </c>
    </row>
    <row r="6135" spans="1:4" ht="15" x14ac:dyDescent="0.25">
      <c r="A6135" s="281">
        <v>103695</v>
      </c>
      <c r="B6135" s="281" t="s">
        <v>7278</v>
      </c>
      <c r="C6135" s="281" t="s">
        <v>39</v>
      </c>
      <c r="D6135" s="282">
        <v>96.52</v>
      </c>
    </row>
    <row r="6136" spans="1:4" ht="15" x14ac:dyDescent="0.25">
      <c r="A6136" s="281">
        <v>103696</v>
      </c>
      <c r="B6136" s="281" t="s">
        <v>7279</v>
      </c>
      <c r="C6136" s="281" t="s">
        <v>39</v>
      </c>
      <c r="D6136" s="282">
        <v>140.15</v>
      </c>
    </row>
    <row r="6137" spans="1:4" ht="15" x14ac:dyDescent="0.25">
      <c r="A6137" s="281">
        <v>103697</v>
      </c>
      <c r="B6137" s="281" t="s">
        <v>7280</v>
      </c>
      <c r="C6137" s="281" t="s">
        <v>39</v>
      </c>
      <c r="D6137" s="282">
        <v>129.19</v>
      </c>
    </row>
    <row r="6138" spans="1:4" ht="15" x14ac:dyDescent="0.25">
      <c r="A6138" s="281">
        <v>95995</v>
      </c>
      <c r="B6138" s="281" t="s">
        <v>7281</v>
      </c>
      <c r="C6138" s="281" t="s">
        <v>1822</v>
      </c>
      <c r="D6138" s="283">
        <v>1490.3</v>
      </c>
    </row>
    <row r="6139" spans="1:4" ht="15" x14ac:dyDescent="0.25">
      <c r="A6139" s="281">
        <v>95996</v>
      </c>
      <c r="B6139" s="281" t="s">
        <v>7282</v>
      </c>
      <c r="C6139" s="281" t="s">
        <v>1822</v>
      </c>
      <c r="D6139" s="283">
        <v>1286.45</v>
      </c>
    </row>
    <row r="6140" spans="1:4" ht="15" x14ac:dyDescent="0.25">
      <c r="A6140" s="281">
        <v>96001</v>
      </c>
      <c r="B6140" s="281" t="s">
        <v>7283</v>
      </c>
      <c r="C6140" s="281" t="s">
        <v>1804</v>
      </c>
      <c r="D6140" s="282">
        <v>7.66</v>
      </c>
    </row>
    <row r="6141" spans="1:4" ht="15" x14ac:dyDescent="0.25">
      <c r="A6141" s="281">
        <v>96393</v>
      </c>
      <c r="B6141" s="281" t="s">
        <v>7284</v>
      </c>
      <c r="C6141" s="281" t="s">
        <v>1822</v>
      </c>
      <c r="D6141" s="282">
        <v>113.71</v>
      </c>
    </row>
    <row r="6142" spans="1:4" ht="15" x14ac:dyDescent="0.25">
      <c r="A6142" s="281">
        <v>96394</v>
      </c>
      <c r="B6142" s="281" t="s">
        <v>7285</v>
      </c>
      <c r="C6142" s="281" t="s">
        <v>1822</v>
      </c>
      <c r="D6142" s="282">
        <v>165.09</v>
      </c>
    </row>
    <row r="6143" spans="1:4" ht="15" x14ac:dyDescent="0.25">
      <c r="A6143" s="281">
        <v>96395</v>
      </c>
      <c r="B6143" s="281" t="s">
        <v>7286</v>
      </c>
      <c r="C6143" s="281" t="s">
        <v>1822</v>
      </c>
      <c r="D6143" s="282">
        <v>236.63</v>
      </c>
    </row>
    <row r="6144" spans="1:4" ht="15" x14ac:dyDescent="0.25">
      <c r="A6144" s="281">
        <v>88411</v>
      </c>
      <c r="B6144" s="281" t="s">
        <v>7287</v>
      </c>
      <c r="C6144" s="281" t="s">
        <v>1804</v>
      </c>
      <c r="D6144" s="282">
        <v>5.35</v>
      </c>
    </row>
    <row r="6145" spans="1:4" ht="15" x14ac:dyDescent="0.25">
      <c r="A6145" s="281">
        <v>88412</v>
      </c>
      <c r="B6145" s="281" t="s">
        <v>7288</v>
      </c>
      <c r="C6145" s="281" t="s">
        <v>1804</v>
      </c>
      <c r="D6145" s="282">
        <v>4.41</v>
      </c>
    </row>
    <row r="6146" spans="1:4" ht="15" x14ac:dyDescent="0.25">
      <c r="A6146" s="281">
        <v>88413</v>
      </c>
      <c r="B6146" s="281" t="s">
        <v>7289</v>
      </c>
      <c r="C6146" s="281" t="s">
        <v>1804</v>
      </c>
      <c r="D6146" s="282">
        <v>6.56</v>
      </c>
    </row>
    <row r="6147" spans="1:4" ht="15" x14ac:dyDescent="0.25">
      <c r="A6147" s="281">
        <v>88414</v>
      </c>
      <c r="B6147" s="281" t="s">
        <v>7290</v>
      </c>
      <c r="C6147" s="281" t="s">
        <v>1804</v>
      </c>
      <c r="D6147" s="282">
        <v>7.81</v>
      </c>
    </row>
    <row r="6148" spans="1:4" ht="15" x14ac:dyDescent="0.25">
      <c r="A6148" s="281">
        <v>88415</v>
      </c>
      <c r="B6148" s="281" t="s">
        <v>7291</v>
      </c>
      <c r="C6148" s="281" t="s">
        <v>1804</v>
      </c>
      <c r="D6148" s="282">
        <v>5.44</v>
      </c>
    </row>
    <row r="6149" spans="1:4" ht="15" x14ac:dyDescent="0.25">
      <c r="A6149" s="281">
        <v>88416</v>
      </c>
      <c r="B6149" s="281" t="s">
        <v>7292</v>
      </c>
      <c r="C6149" s="281" t="s">
        <v>1804</v>
      </c>
      <c r="D6149" s="282">
        <v>22.13</v>
      </c>
    </row>
    <row r="6150" spans="1:4" ht="15" x14ac:dyDescent="0.25">
      <c r="A6150" s="281">
        <v>88417</v>
      </c>
      <c r="B6150" s="281" t="s">
        <v>7293</v>
      </c>
      <c r="C6150" s="281" t="s">
        <v>1804</v>
      </c>
      <c r="D6150" s="282">
        <v>18.690000000000001</v>
      </c>
    </row>
    <row r="6151" spans="1:4" ht="15" x14ac:dyDescent="0.25">
      <c r="A6151" s="281">
        <v>88420</v>
      </c>
      <c r="B6151" s="281" t="s">
        <v>7294</v>
      </c>
      <c r="C6151" s="281" t="s">
        <v>1804</v>
      </c>
      <c r="D6151" s="282">
        <v>25.51</v>
      </c>
    </row>
    <row r="6152" spans="1:4" ht="15" x14ac:dyDescent="0.25">
      <c r="A6152" s="281">
        <v>88421</v>
      </c>
      <c r="B6152" s="281" t="s">
        <v>7295</v>
      </c>
      <c r="C6152" s="281" t="s">
        <v>1804</v>
      </c>
      <c r="D6152" s="282">
        <v>30.76</v>
      </c>
    </row>
    <row r="6153" spans="1:4" ht="15" x14ac:dyDescent="0.25">
      <c r="A6153" s="281">
        <v>88423</v>
      </c>
      <c r="B6153" s="281" t="s">
        <v>7296</v>
      </c>
      <c r="C6153" s="281" t="s">
        <v>1804</v>
      </c>
      <c r="D6153" s="282">
        <v>22.15</v>
      </c>
    </row>
    <row r="6154" spans="1:4" ht="15" x14ac:dyDescent="0.25">
      <c r="A6154" s="281">
        <v>88424</v>
      </c>
      <c r="B6154" s="281" t="s">
        <v>7297</v>
      </c>
      <c r="C6154" s="281" t="s">
        <v>1804</v>
      </c>
      <c r="D6154" s="282">
        <v>25.98</v>
      </c>
    </row>
    <row r="6155" spans="1:4" ht="15" x14ac:dyDescent="0.25">
      <c r="A6155" s="281">
        <v>88426</v>
      </c>
      <c r="B6155" s="281" t="s">
        <v>7298</v>
      </c>
      <c r="C6155" s="281" t="s">
        <v>1804</v>
      </c>
      <c r="D6155" s="282">
        <v>20.77</v>
      </c>
    </row>
    <row r="6156" spans="1:4" ht="15" x14ac:dyDescent="0.25">
      <c r="A6156" s="281">
        <v>88428</v>
      </c>
      <c r="B6156" s="281" t="s">
        <v>7299</v>
      </c>
      <c r="C6156" s="281" t="s">
        <v>1804</v>
      </c>
      <c r="D6156" s="282">
        <v>32.909999999999997</v>
      </c>
    </row>
    <row r="6157" spans="1:4" ht="15" x14ac:dyDescent="0.25">
      <c r="A6157" s="281">
        <v>88429</v>
      </c>
      <c r="B6157" s="281" t="s">
        <v>7300</v>
      </c>
      <c r="C6157" s="281" t="s">
        <v>1804</v>
      </c>
      <c r="D6157" s="282">
        <v>39.380000000000003</v>
      </c>
    </row>
    <row r="6158" spans="1:4" ht="15" x14ac:dyDescent="0.25">
      <c r="A6158" s="281">
        <v>88431</v>
      </c>
      <c r="B6158" s="281" t="s">
        <v>7301</v>
      </c>
      <c r="C6158" s="281" t="s">
        <v>1804</v>
      </c>
      <c r="D6158" s="282">
        <v>26.49</v>
      </c>
    </row>
    <row r="6159" spans="1:4" ht="15" x14ac:dyDescent="0.25">
      <c r="A6159" s="281">
        <v>88432</v>
      </c>
      <c r="B6159" s="281" t="s">
        <v>7302</v>
      </c>
      <c r="C6159" s="281" t="s">
        <v>1804</v>
      </c>
      <c r="D6159" s="282">
        <v>33.53</v>
      </c>
    </row>
    <row r="6160" spans="1:4" ht="15" x14ac:dyDescent="0.25">
      <c r="A6160" s="281">
        <v>88484</v>
      </c>
      <c r="B6160" s="281" t="s">
        <v>7303</v>
      </c>
      <c r="C6160" s="281" t="s">
        <v>1804</v>
      </c>
      <c r="D6160" s="282">
        <v>5.68</v>
      </c>
    </row>
    <row r="6161" spans="1:4" ht="15" x14ac:dyDescent="0.25">
      <c r="A6161" s="281">
        <v>88485</v>
      </c>
      <c r="B6161" s="281" t="s">
        <v>193</v>
      </c>
      <c r="C6161" s="281" t="s">
        <v>1804</v>
      </c>
      <c r="D6161" s="282">
        <v>4.62</v>
      </c>
    </row>
    <row r="6162" spans="1:4" ht="15" x14ac:dyDescent="0.25">
      <c r="A6162" s="281">
        <v>88488</v>
      </c>
      <c r="B6162" s="281" t="s">
        <v>7304</v>
      </c>
      <c r="C6162" s="281" t="s">
        <v>1804</v>
      </c>
      <c r="D6162" s="282">
        <v>16.3</v>
      </c>
    </row>
    <row r="6163" spans="1:4" ht="15" x14ac:dyDescent="0.25">
      <c r="A6163" s="281">
        <v>88489</v>
      </c>
      <c r="B6163" s="281" t="s">
        <v>7305</v>
      </c>
      <c r="C6163" s="281" t="s">
        <v>1804</v>
      </c>
      <c r="D6163" s="282">
        <v>13.69</v>
      </c>
    </row>
    <row r="6164" spans="1:4" ht="15" x14ac:dyDescent="0.25">
      <c r="A6164" s="281">
        <v>88494</v>
      </c>
      <c r="B6164" s="281" t="s">
        <v>1032</v>
      </c>
      <c r="C6164" s="281" t="s">
        <v>1804</v>
      </c>
      <c r="D6164" s="282">
        <v>23.3</v>
      </c>
    </row>
    <row r="6165" spans="1:4" ht="15" x14ac:dyDescent="0.25">
      <c r="A6165" s="281">
        <v>88495</v>
      </c>
      <c r="B6165" s="281" t="s">
        <v>1031</v>
      </c>
      <c r="C6165" s="281" t="s">
        <v>1804</v>
      </c>
      <c r="D6165" s="282">
        <v>12.7</v>
      </c>
    </row>
    <row r="6166" spans="1:4" ht="15" x14ac:dyDescent="0.25">
      <c r="A6166" s="281">
        <v>88496</v>
      </c>
      <c r="B6166" s="281" t="s">
        <v>7306</v>
      </c>
      <c r="C6166" s="281" t="s">
        <v>1804</v>
      </c>
      <c r="D6166" s="282">
        <v>35.21</v>
      </c>
    </row>
    <row r="6167" spans="1:4" ht="15" x14ac:dyDescent="0.25">
      <c r="A6167" s="281">
        <v>88497</v>
      </c>
      <c r="B6167" s="281" t="s">
        <v>7307</v>
      </c>
      <c r="C6167" s="281" t="s">
        <v>1804</v>
      </c>
      <c r="D6167" s="282">
        <v>19.649999999999999</v>
      </c>
    </row>
    <row r="6168" spans="1:4" ht="15" x14ac:dyDescent="0.25">
      <c r="A6168" s="281">
        <v>95305</v>
      </c>
      <c r="B6168" s="281" t="s">
        <v>1042</v>
      </c>
      <c r="C6168" s="281" t="s">
        <v>1804</v>
      </c>
      <c r="D6168" s="282">
        <v>14.42</v>
      </c>
    </row>
    <row r="6169" spans="1:4" ht="15" x14ac:dyDescent="0.25">
      <c r="A6169" s="281">
        <v>95306</v>
      </c>
      <c r="B6169" s="281" t="s">
        <v>7308</v>
      </c>
      <c r="C6169" s="281" t="s">
        <v>1804</v>
      </c>
      <c r="D6169" s="282">
        <v>16.88</v>
      </c>
    </row>
    <row r="6170" spans="1:4" ht="15" x14ac:dyDescent="0.25">
      <c r="A6170" s="281">
        <v>95622</v>
      </c>
      <c r="B6170" s="281" t="s">
        <v>7309</v>
      </c>
      <c r="C6170" s="281" t="s">
        <v>1804</v>
      </c>
      <c r="D6170" s="282">
        <v>15.81</v>
      </c>
    </row>
    <row r="6171" spans="1:4" ht="15" x14ac:dyDescent="0.25">
      <c r="A6171" s="281">
        <v>95623</v>
      </c>
      <c r="B6171" s="281" t="s">
        <v>7310</v>
      </c>
      <c r="C6171" s="281" t="s">
        <v>1804</v>
      </c>
      <c r="D6171" s="282">
        <v>11.02</v>
      </c>
    </row>
    <row r="6172" spans="1:4" ht="15" x14ac:dyDescent="0.25">
      <c r="A6172" s="281">
        <v>95624</v>
      </c>
      <c r="B6172" s="281" t="s">
        <v>7311</v>
      </c>
      <c r="C6172" s="281" t="s">
        <v>1804</v>
      </c>
      <c r="D6172" s="282">
        <v>24.05</v>
      </c>
    </row>
    <row r="6173" spans="1:4" ht="15" x14ac:dyDescent="0.25">
      <c r="A6173" s="281">
        <v>95625</v>
      </c>
      <c r="B6173" s="281" t="s">
        <v>7312</v>
      </c>
      <c r="C6173" s="281" t="s">
        <v>1804</v>
      </c>
      <c r="D6173" s="282">
        <v>28.42</v>
      </c>
    </row>
    <row r="6174" spans="1:4" ht="15" x14ac:dyDescent="0.25">
      <c r="A6174" s="281">
        <v>95626</v>
      </c>
      <c r="B6174" s="281" t="s">
        <v>7313</v>
      </c>
      <c r="C6174" s="281" t="s">
        <v>1804</v>
      </c>
      <c r="D6174" s="282">
        <v>16.760000000000002</v>
      </c>
    </row>
    <row r="6175" spans="1:4" ht="15" x14ac:dyDescent="0.25">
      <c r="A6175" s="281">
        <v>96126</v>
      </c>
      <c r="B6175" s="281" t="s">
        <v>7314</v>
      </c>
      <c r="C6175" s="281" t="s">
        <v>1804</v>
      </c>
      <c r="D6175" s="282">
        <v>19.05</v>
      </c>
    </row>
    <row r="6176" spans="1:4" ht="15" x14ac:dyDescent="0.25">
      <c r="A6176" s="281">
        <v>96127</v>
      </c>
      <c r="B6176" s="281" t="s">
        <v>7315</v>
      </c>
      <c r="C6176" s="281" t="s">
        <v>1804</v>
      </c>
      <c r="D6176" s="282">
        <v>12.14</v>
      </c>
    </row>
    <row r="6177" spans="1:4" ht="15" x14ac:dyDescent="0.25">
      <c r="A6177" s="281">
        <v>96128</v>
      </c>
      <c r="B6177" s="281" t="s">
        <v>7316</v>
      </c>
      <c r="C6177" s="281" t="s">
        <v>1804</v>
      </c>
      <c r="D6177" s="282">
        <v>31.78</v>
      </c>
    </row>
    <row r="6178" spans="1:4" ht="15" x14ac:dyDescent="0.25">
      <c r="A6178" s="281">
        <v>96129</v>
      </c>
      <c r="B6178" s="281" t="s">
        <v>7317</v>
      </c>
      <c r="C6178" s="281" t="s">
        <v>1804</v>
      </c>
      <c r="D6178" s="282">
        <v>37.340000000000003</v>
      </c>
    </row>
    <row r="6179" spans="1:4" ht="15" x14ac:dyDescent="0.25">
      <c r="A6179" s="281">
        <v>96130</v>
      </c>
      <c r="B6179" s="281" t="s">
        <v>7318</v>
      </c>
      <c r="C6179" s="281" t="s">
        <v>1804</v>
      </c>
      <c r="D6179" s="282">
        <v>20.65</v>
      </c>
    </row>
    <row r="6180" spans="1:4" ht="15" x14ac:dyDescent="0.25">
      <c r="A6180" s="281">
        <v>96131</v>
      </c>
      <c r="B6180" s="281" t="s">
        <v>7319</v>
      </c>
      <c r="C6180" s="281" t="s">
        <v>1804</v>
      </c>
      <c r="D6180" s="282">
        <v>29.87</v>
      </c>
    </row>
    <row r="6181" spans="1:4" ht="15" x14ac:dyDescent="0.25">
      <c r="A6181" s="281">
        <v>96132</v>
      </c>
      <c r="B6181" s="281" t="s">
        <v>7320</v>
      </c>
      <c r="C6181" s="281" t="s">
        <v>1804</v>
      </c>
      <c r="D6181" s="282">
        <v>19.61</v>
      </c>
    </row>
    <row r="6182" spans="1:4" ht="15" x14ac:dyDescent="0.25">
      <c r="A6182" s="281">
        <v>96133</v>
      </c>
      <c r="B6182" s="281" t="s">
        <v>7321</v>
      </c>
      <c r="C6182" s="281" t="s">
        <v>1804</v>
      </c>
      <c r="D6182" s="282">
        <v>48.44</v>
      </c>
    </row>
    <row r="6183" spans="1:4" ht="15" x14ac:dyDescent="0.25">
      <c r="A6183" s="281">
        <v>96134</v>
      </c>
      <c r="B6183" s="281" t="s">
        <v>7322</v>
      </c>
      <c r="C6183" s="281" t="s">
        <v>1804</v>
      </c>
      <c r="D6183" s="282">
        <v>57</v>
      </c>
    </row>
    <row r="6184" spans="1:4" ht="15" x14ac:dyDescent="0.25">
      <c r="A6184" s="281">
        <v>96135</v>
      </c>
      <c r="B6184" s="281" t="s">
        <v>7323</v>
      </c>
      <c r="C6184" s="281" t="s">
        <v>1804</v>
      </c>
      <c r="D6184" s="282">
        <v>32.159999999999997</v>
      </c>
    </row>
    <row r="6185" spans="1:4" ht="15" x14ac:dyDescent="0.25">
      <c r="A6185" s="281">
        <v>104639</v>
      </c>
      <c r="B6185" s="281" t="s">
        <v>1043</v>
      </c>
      <c r="C6185" s="281" t="s">
        <v>1804</v>
      </c>
      <c r="D6185" s="282">
        <v>12.71</v>
      </c>
    </row>
    <row r="6186" spans="1:4" ht="15" x14ac:dyDescent="0.25">
      <c r="A6186" s="281">
        <v>104640</v>
      </c>
      <c r="B6186" s="281" t="s">
        <v>7324</v>
      </c>
      <c r="C6186" s="281" t="s">
        <v>1804</v>
      </c>
      <c r="D6186" s="282">
        <v>14.04</v>
      </c>
    </row>
    <row r="6187" spans="1:4" ht="15" x14ac:dyDescent="0.25">
      <c r="A6187" s="281">
        <v>104641</v>
      </c>
      <c r="B6187" s="281" t="s">
        <v>1041</v>
      </c>
      <c r="C6187" s="281" t="s">
        <v>1804</v>
      </c>
      <c r="D6187" s="282">
        <v>10.1</v>
      </c>
    </row>
    <row r="6188" spans="1:4" ht="15" x14ac:dyDescent="0.25">
      <c r="A6188" s="281">
        <v>104642</v>
      </c>
      <c r="B6188" s="281" t="s">
        <v>7325</v>
      </c>
      <c r="C6188" s="281" t="s">
        <v>1804</v>
      </c>
      <c r="D6188" s="282">
        <v>11.43</v>
      </c>
    </row>
    <row r="6189" spans="1:4" ht="15" x14ac:dyDescent="0.25">
      <c r="A6189" s="281">
        <v>102193</v>
      </c>
      <c r="B6189" s="281" t="s">
        <v>7326</v>
      </c>
      <c r="C6189" s="281" t="s">
        <v>1804</v>
      </c>
      <c r="D6189" s="282">
        <v>2.21</v>
      </c>
    </row>
    <row r="6190" spans="1:4" ht="15" x14ac:dyDescent="0.25">
      <c r="A6190" s="281">
        <v>102194</v>
      </c>
      <c r="B6190" s="281" t="s">
        <v>7327</v>
      </c>
      <c r="C6190" s="281" t="s">
        <v>1804</v>
      </c>
      <c r="D6190" s="282">
        <v>8.9700000000000006</v>
      </c>
    </row>
    <row r="6191" spans="1:4" ht="15" x14ac:dyDescent="0.25">
      <c r="A6191" s="281">
        <v>102197</v>
      </c>
      <c r="B6191" s="281" t="s">
        <v>1207</v>
      </c>
      <c r="C6191" s="281" t="s">
        <v>1804</v>
      </c>
      <c r="D6191" s="282">
        <v>27.59</v>
      </c>
    </row>
    <row r="6192" spans="1:4" ht="15" x14ac:dyDescent="0.25">
      <c r="A6192" s="281">
        <v>102200</v>
      </c>
      <c r="B6192" s="281" t="s">
        <v>7328</v>
      </c>
      <c r="C6192" s="281" t="s">
        <v>1804</v>
      </c>
      <c r="D6192" s="282">
        <v>22.03</v>
      </c>
    </row>
    <row r="6193" spans="1:4" ht="15" x14ac:dyDescent="0.25">
      <c r="A6193" s="281">
        <v>102201</v>
      </c>
      <c r="B6193" s="281" t="s">
        <v>7329</v>
      </c>
      <c r="C6193" s="281" t="s">
        <v>1804</v>
      </c>
      <c r="D6193" s="282">
        <v>20.56</v>
      </c>
    </row>
    <row r="6194" spans="1:4" ht="15" x14ac:dyDescent="0.25">
      <c r="A6194" s="281">
        <v>102202</v>
      </c>
      <c r="B6194" s="281" t="s">
        <v>7330</v>
      </c>
      <c r="C6194" s="281" t="s">
        <v>1804</v>
      </c>
      <c r="D6194" s="282">
        <v>52.22</v>
      </c>
    </row>
    <row r="6195" spans="1:4" ht="15" x14ac:dyDescent="0.25">
      <c r="A6195" s="281">
        <v>102203</v>
      </c>
      <c r="B6195" s="281" t="s">
        <v>7331</v>
      </c>
      <c r="C6195" s="281" t="s">
        <v>1804</v>
      </c>
      <c r="D6195" s="282">
        <v>10.92</v>
      </c>
    </row>
    <row r="6196" spans="1:4" ht="15" x14ac:dyDescent="0.25">
      <c r="A6196" s="281">
        <v>102204</v>
      </c>
      <c r="B6196" s="281" t="s">
        <v>7332</v>
      </c>
      <c r="C6196" s="281" t="s">
        <v>1804</v>
      </c>
      <c r="D6196" s="282">
        <v>11.24</v>
      </c>
    </row>
    <row r="6197" spans="1:4" ht="15" x14ac:dyDescent="0.25">
      <c r="A6197" s="281">
        <v>102205</v>
      </c>
      <c r="B6197" s="281" t="s">
        <v>7333</v>
      </c>
      <c r="C6197" s="281" t="s">
        <v>1804</v>
      </c>
      <c r="D6197" s="282">
        <v>10.26</v>
      </c>
    </row>
    <row r="6198" spans="1:4" ht="15" x14ac:dyDescent="0.25">
      <c r="A6198" s="281">
        <v>102207</v>
      </c>
      <c r="B6198" s="281" t="s">
        <v>7334</v>
      </c>
      <c r="C6198" s="281" t="s">
        <v>1804</v>
      </c>
      <c r="D6198" s="282">
        <v>9.2899999999999991</v>
      </c>
    </row>
    <row r="6199" spans="1:4" ht="15" x14ac:dyDescent="0.25">
      <c r="A6199" s="281">
        <v>102208</v>
      </c>
      <c r="B6199" s="281" t="s">
        <v>7335</v>
      </c>
      <c r="C6199" s="281" t="s">
        <v>1804</v>
      </c>
      <c r="D6199" s="282">
        <v>8.8800000000000008</v>
      </c>
    </row>
    <row r="6200" spans="1:4" ht="15" x14ac:dyDescent="0.25">
      <c r="A6200" s="281">
        <v>102209</v>
      </c>
      <c r="B6200" s="281" t="s">
        <v>7336</v>
      </c>
      <c r="C6200" s="281" t="s">
        <v>1804</v>
      </c>
      <c r="D6200" s="282">
        <v>9.15</v>
      </c>
    </row>
    <row r="6201" spans="1:4" ht="15" x14ac:dyDescent="0.25">
      <c r="A6201" s="281">
        <v>102210</v>
      </c>
      <c r="B6201" s="281" t="s">
        <v>7337</v>
      </c>
      <c r="C6201" s="281" t="s">
        <v>1804</v>
      </c>
      <c r="D6201" s="282">
        <v>8.74</v>
      </c>
    </row>
    <row r="6202" spans="1:4" ht="15" x14ac:dyDescent="0.25">
      <c r="A6202" s="281">
        <v>102213</v>
      </c>
      <c r="B6202" s="281" t="s">
        <v>7338</v>
      </c>
      <c r="C6202" s="281" t="s">
        <v>1804</v>
      </c>
      <c r="D6202" s="282">
        <v>21.87</v>
      </c>
    </row>
    <row r="6203" spans="1:4" ht="15" x14ac:dyDescent="0.25">
      <c r="A6203" s="281">
        <v>102214</v>
      </c>
      <c r="B6203" s="281" t="s">
        <v>7339</v>
      </c>
      <c r="C6203" s="281" t="s">
        <v>1804</v>
      </c>
      <c r="D6203" s="282">
        <v>22.49</v>
      </c>
    </row>
    <row r="6204" spans="1:4" ht="15" x14ac:dyDescent="0.25">
      <c r="A6204" s="281">
        <v>102215</v>
      </c>
      <c r="B6204" s="281" t="s">
        <v>7340</v>
      </c>
      <c r="C6204" s="281" t="s">
        <v>1804</v>
      </c>
      <c r="D6204" s="282">
        <v>20.54</v>
      </c>
    </row>
    <row r="6205" spans="1:4" ht="15" x14ac:dyDescent="0.25">
      <c r="A6205" s="281">
        <v>102217</v>
      </c>
      <c r="B6205" s="281" t="s">
        <v>7341</v>
      </c>
      <c r="C6205" s="281" t="s">
        <v>1804</v>
      </c>
      <c r="D6205" s="282">
        <v>18.600000000000001</v>
      </c>
    </row>
    <row r="6206" spans="1:4" ht="15" x14ac:dyDescent="0.25">
      <c r="A6206" s="281">
        <v>102218</v>
      </c>
      <c r="B6206" s="281" t="s">
        <v>7342</v>
      </c>
      <c r="C6206" s="281" t="s">
        <v>1804</v>
      </c>
      <c r="D6206" s="282">
        <v>17.77</v>
      </c>
    </row>
    <row r="6207" spans="1:4" ht="15" x14ac:dyDescent="0.25">
      <c r="A6207" s="281">
        <v>102219</v>
      </c>
      <c r="B6207" s="281" t="s">
        <v>1209</v>
      </c>
      <c r="C6207" s="281" t="s">
        <v>1804</v>
      </c>
      <c r="D6207" s="282">
        <v>18.32</v>
      </c>
    </row>
    <row r="6208" spans="1:4" ht="15" x14ac:dyDescent="0.25">
      <c r="A6208" s="281">
        <v>102220</v>
      </c>
      <c r="B6208" s="281" t="s">
        <v>7343</v>
      </c>
      <c r="C6208" s="281" t="s">
        <v>1804</v>
      </c>
      <c r="D6208" s="282">
        <v>17.5</v>
      </c>
    </row>
    <row r="6209" spans="1:4" ht="15" x14ac:dyDescent="0.25">
      <c r="A6209" s="281">
        <v>102223</v>
      </c>
      <c r="B6209" s="281" t="s">
        <v>7344</v>
      </c>
      <c r="C6209" s="281" t="s">
        <v>1804</v>
      </c>
      <c r="D6209" s="282">
        <v>32.82</v>
      </c>
    </row>
    <row r="6210" spans="1:4" ht="15" x14ac:dyDescent="0.25">
      <c r="A6210" s="281">
        <v>102224</v>
      </c>
      <c r="B6210" s="281" t="s">
        <v>7345</v>
      </c>
      <c r="C6210" s="281" t="s">
        <v>1804</v>
      </c>
      <c r="D6210" s="282">
        <v>33.75</v>
      </c>
    </row>
    <row r="6211" spans="1:4" ht="15" x14ac:dyDescent="0.25">
      <c r="A6211" s="281">
        <v>102225</v>
      </c>
      <c r="B6211" s="281" t="s">
        <v>7346</v>
      </c>
      <c r="C6211" s="281" t="s">
        <v>1804</v>
      </c>
      <c r="D6211" s="282">
        <v>30.81</v>
      </c>
    </row>
    <row r="6212" spans="1:4" ht="15" x14ac:dyDescent="0.25">
      <c r="A6212" s="281">
        <v>102227</v>
      </c>
      <c r="B6212" s="281" t="s">
        <v>7347</v>
      </c>
      <c r="C6212" s="281" t="s">
        <v>1804</v>
      </c>
      <c r="D6212" s="282">
        <v>27.91</v>
      </c>
    </row>
    <row r="6213" spans="1:4" ht="15" x14ac:dyDescent="0.25">
      <c r="A6213" s="281">
        <v>102228</v>
      </c>
      <c r="B6213" s="281" t="s">
        <v>7348</v>
      </c>
      <c r="C6213" s="281" t="s">
        <v>1804</v>
      </c>
      <c r="D6213" s="282">
        <v>26.68</v>
      </c>
    </row>
    <row r="6214" spans="1:4" ht="15" x14ac:dyDescent="0.25">
      <c r="A6214" s="281">
        <v>102229</v>
      </c>
      <c r="B6214" s="281" t="s">
        <v>7349</v>
      </c>
      <c r="C6214" s="281" t="s">
        <v>1804</v>
      </c>
      <c r="D6214" s="282">
        <v>27.49</v>
      </c>
    </row>
    <row r="6215" spans="1:4" ht="15" x14ac:dyDescent="0.25">
      <c r="A6215" s="281">
        <v>102230</v>
      </c>
      <c r="B6215" s="281" t="s">
        <v>7350</v>
      </c>
      <c r="C6215" s="281" t="s">
        <v>1804</v>
      </c>
      <c r="D6215" s="282">
        <v>26.26</v>
      </c>
    </row>
    <row r="6216" spans="1:4" ht="15" x14ac:dyDescent="0.25">
      <c r="A6216" s="281">
        <v>102233</v>
      </c>
      <c r="B6216" s="281" t="s">
        <v>7351</v>
      </c>
      <c r="C6216" s="281" t="s">
        <v>1804</v>
      </c>
      <c r="D6216" s="282">
        <v>12.31</v>
      </c>
    </row>
    <row r="6217" spans="1:4" ht="15" x14ac:dyDescent="0.25">
      <c r="A6217" s="281">
        <v>102234</v>
      </c>
      <c r="B6217" s="281" t="s">
        <v>7352</v>
      </c>
      <c r="C6217" s="281" t="s">
        <v>1804</v>
      </c>
      <c r="D6217" s="282">
        <v>24.63</v>
      </c>
    </row>
    <row r="6218" spans="1:4" ht="15" x14ac:dyDescent="0.25">
      <c r="A6218" s="281">
        <v>100716</v>
      </c>
      <c r="B6218" s="281" t="s">
        <v>7353</v>
      </c>
      <c r="C6218" s="281" t="s">
        <v>1804</v>
      </c>
      <c r="D6218" s="282">
        <v>26.67</v>
      </c>
    </row>
    <row r="6219" spans="1:4" ht="15" x14ac:dyDescent="0.25">
      <c r="A6219" s="281">
        <v>100717</v>
      </c>
      <c r="B6219" s="281" t="s">
        <v>7354</v>
      </c>
      <c r="C6219" s="281" t="s">
        <v>1804</v>
      </c>
      <c r="D6219" s="282">
        <v>10.67</v>
      </c>
    </row>
    <row r="6220" spans="1:4" ht="15" x14ac:dyDescent="0.25">
      <c r="A6220" s="281">
        <v>100718</v>
      </c>
      <c r="B6220" s="281" t="s">
        <v>7355</v>
      </c>
      <c r="C6220" s="281" t="s">
        <v>44</v>
      </c>
      <c r="D6220" s="282">
        <v>1.54</v>
      </c>
    </row>
    <row r="6221" spans="1:4" ht="15" x14ac:dyDescent="0.25">
      <c r="A6221" s="281">
        <v>100719</v>
      </c>
      <c r="B6221" s="281" t="s">
        <v>7356</v>
      </c>
      <c r="C6221" s="281" t="s">
        <v>1804</v>
      </c>
      <c r="D6221" s="282">
        <v>11.45</v>
      </c>
    </row>
    <row r="6222" spans="1:4" ht="15" x14ac:dyDescent="0.25">
      <c r="A6222" s="281">
        <v>100720</v>
      </c>
      <c r="B6222" s="281" t="s">
        <v>7357</v>
      </c>
      <c r="C6222" s="281" t="s">
        <v>1804</v>
      </c>
      <c r="D6222" s="282">
        <v>11.71</v>
      </c>
    </row>
    <row r="6223" spans="1:4" ht="15" x14ac:dyDescent="0.25">
      <c r="A6223" s="281">
        <v>100721</v>
      </c>
      <c r="B6223" s="281" t="s">
        <v>7358</v>
      </c>
      <c r="C6223" s="281" t="s">
        <v>1804</v>
      </c>
      <c r="D6223" s="282">
        <v>27.11</v>
      </c>
    </row>
    <row r="6224" spans="1:4" ht="15" x14ac:dyDescent="0.25">
      <c r="A6224" s="281">
        <v>100722</v>
      </c>
      <c r="B6224" s="281" t="s">
        <v>7359</v>
      </c>
      <c r="C6224" s="281" t="s">
        <v>1804</v>
      </c>
      <c r="D6224" s="282">
        <v>26.75</v>
      </c>
    </row>
    <row r="6225" spans="1:4" ht="15" x14ac:dyDescent="0.25">
      <c r="A6225" s="281">
        <v>100723</v>
      </c>
      <c r="B6225" s="281" t="s">
        <v>7360</v>
      </c>
      <c r="C6225" s="281" t="s">
        <v>1804</v>
      </c>
      <c r="D6225" s="282">
        <v>12.28</v>
      </c>
    </row>
    <row r="6226" spans="1:4" ht="15" x14ac:dyDescent="0.25">
      <c r="A6226" s="281">
        <v>100724</v>
      </c>
      <c r="B6226" s="281" t="s">
        <v>7361</v>
      </c>
      <c r="C6226" s="281" t="s">
        <v>1804</v>
      </c>
      <c r="D6226" s="282">
        <v>15.09</v>
      </c>
    </row>
    <row r="6227" spans="1:4" ht="15" x14ac:dyDescent="0.25">
      <c r="A6227" s="281">
        <v>100725</v>
      </c>
      <c r="B6227" s="281" t="s">
        <v>7362</v>
      </c>
      <c r="C6227" s="281" t="s">
        <v>1804</v>
      </c>
      <c r="D6227" s="282">
        <v>27.39</v>
      </c>
    </row>
    <row r="6228" spans="1:4" ht="15" x14ac:dyDescent="0.25">
      <c r="A6228" s="281">
        <v>100726</v>
      </c>
      <c r="B6228" s="281" t="s">
        <v>7363</v>
      </c>
      <c r="C6228" s="281" t="s">
        <v>1804</v>
      </c>
      <c r="D6228" s="282">
        <v>30.03</v>
      </c>
    </row>
    <row r="6229" spans="1:4" ht="15" x14ac:dyDescent="0.25">
      <c r="A6229" s="281">
        <v>100727</v>
      </c>
      <c r="B6229" s="281" t="s">
        <v>7364</v>
      </c>
      <c r="C6229" s="281" t="s">
        <v>1804</v>
      </c>
      <c r="D6229" s="282">
        <v>28.03</v>
      </c>
    </row>
    <row r="6230" spans="1:4" ht="15" x14ac:dyDescent="0.25">
      <c r="A6230" s="281">
        <v>100728</v>
      </c>
      <c r="B6230" s="281" t="s">
        <v>7365</v>
      </c>
      <c r="C6230" s="281" t="s">
        <v>1804</v>
      </c>
      <c r="D6230" s="282">
        <v>25.49</v>
      </c>
    </row>
    <row r="6231" spans="1:4" ht="15" x14ac:dyDescent="0.25">
      <c r="A6231" s="281">
        <v>100729</v>
      </c>
      <c r="B6231" s="281" t="s">
        <v>7366</v>
      </c>
      <c r="C6231" s="281" t="s">
        <v>1804</v>
      </c>
      <c r="D6231" s="282">
        <v>21.14</v>
      </c>
    </row>
    <row r="6232" spans="1:4" ht="15" x14ac:dyDescent="0.25">
      <c r="A6232" s="281">
        <v>100730</v>
      </c>
      <c r="B6232" s="281" t="s">
        <v>7367</v>
      </c>
      <c r="C6232" s="281" t="s">
        <v>1804</v>
      </c>
      <c r="D6232" s="282">
        <v>25.03</v>
      </c>
    </row>
    <row r="6233" spans="1:4" ht="15" x14ac:dyDescent="0.25">
      <c r="A6233" s="281">
        <v>100733</v>
      </c>
      <c r="B6233" s="281" t="s">
        <v>7368</v>
      </c>
      <c r="C6233" s="281" t="s">
        <v>1804</v>
      </c>
      <c r="D6233" s="282">
        <v>14.01</v>
      </c>
    </row>
    <row r="6234" spans="1:4" ht="15" x14ac:dyDescent="0.25">
      <c r="A6234" s="281">
        <v>100734</v>
      </c>
      <c r="B6234" s="281" t="s">
        <v>7369</v>
      </c>
      <c r="C6234" s="281" t="s">
        <v>1804</v>
      </c>
      <c r="D6234" s="282">
        <v>17.79</v>
      </c>
    </row>
    <row r="6235" spans="1:4" ht="15" x14ac:dyDescent="0.25">
      <c r="A6235" s="281">
        <v>100735</v>
      </c>
      <c r="B6235" s="281" t="s">
        <v>7370</v>
      </c>
      <c r="C6235" s="281" t="s">
        <v>1804</v>
      </c>
      <c r="D6235" s="282">
        <v>12.2</v>
      </c>
    </row>
    <row r="6236" spans="1:4" ht="15" x14ac:dyDescent="0.25">
      <c r="A6236" s="281">
        <v>100736</v>
      </c>
      <c r="B6236" s="281" t="s">
        <v>7371</v>
      </c>
      <c r="C6236" s="281" t="s">
        <v>1804</v>
      </c>
      <c r="D6236" s="282">
        <v>16.309999999999999</v>
      </c>
    </row>
    <row r="6237" spans="1:4" ht="15" x14ac:dyDescent="0.25">
      <c r="A6237" s="281">
        <v>100739</v>
      </c>
      <c r="B6237" s="281" t="s">
        <v>7372</v>
      </c>
      <c r="C6237" s="281" t="s">
        <v>1804</v>
      </c>
      <c r="D6237" s="282">
        <v>11.27</v>
      </c>
    </row>
    <row r="6238" spans="1:4" ht="15" x14ac:dyDescent="0.25">
      <c r="A6238" s="281">
        <v>100740</v>
      </c>
      <c r="B6238" s="281" t="s">
        <v>7373</v>
      </c>
      <c r="C6238" s="281" t="s">
        <v>1804</v>
      </c>
      <c r="D6238" s="282">
        <v>12.3</v>
      </c>
    </row>
    <row r="6239" spans="1:4" ht="15" x14ac:dyDescent="0.25">
      <c r="A6239" s="281">
        <v>100741</v>
      </c>
      <c r="B6239" s="281" t="s">
        <v>7374</v>
      </c>
      <c r="C6239" s="281" t="s">
        <v>1804</v>
      </c>
      <c r="D6239" s="282">
        <v>26.72</v>
      </c>
    </row>
    <row r="6240" spans="1:4" ht="15" x14ac:dyDescent="0.25">
      <c r="A6240" s="281">
        <v>100742</v>
      </c>
      <c r="B6240" s="281" t="s">
        <v>7375</v>
      </c>
      <c r="C6240" s="281" t="s">
        <v>1804</v>
      </c>
      <c r="D6240" s="282">
        <v>27.32</v>
      </c>
    </row>
    <row r="6241" spans="1:4" ht="15" x14ac:dyDescent="0.25">
      <c r="A6241" s="281">
        <v>100743</v>
      </c>
      <c r="B6241" s="281" t="s">
        <v>7376</v>
      </c>
      <c r="C6241" s="281" t="s">
        <v>1804</v>
      </c>
      <c r="D6241" s="282">
        <v>11.01</v>
      </c>
    </row>
    <row r="6242" spans="1:4" ht="15" x14ac:dyDescent="0.25">
      <c r="A6242" s="281">
        <v>100744</v>
      </c>
      <c r="B6242" s="281" t="s">
        <v>7377</v>
      </c>
      <c r="C6242" s="281" t="s">
        <v>1804</v>
      </c>
      <c r="D6242" s="282">
        <v>12.13</v>
      </c>
    </row>
    <row r="6243" spans="1:4" ht="15" x14ac:dyDescent="0.25">
      <c r="A6243" s="281">
        <v>100745</v>
      </c>
      <c r="B6243" s="281" t="s">
        <v>7378</v>
      </c>
      <c r="C6243" s="281" t="s">
        <v>1804</v>
      </c>
      <c r="D6243" s="282">
        <v>26.44</v>
      </c>
    </row>
    <row r="6244" spans="1:4" ht="15" x14ac:dyDescent="0.25">
      <c r="A6244" s="281">
        <v>100746</v>
      </c>
      <c r="B6244" s="281" t="s">
        <v>7379</v>
      </c>
      <c r="C6244" s="281" t="s">
        <v>1804</v>
      </c>
      <c r="D6244" s="282">
        <v>27.15</v>
      </c>
    </row>
    <row r="6245" spans="1:4" ht="15" x14ac:dyDescent="0.25">
      <c r="A6245" s="281">
        <v>100747</v>
      </c>
      <c r="B6245" s="281" t="s">
        <v>7380</v>
      </c>
      <c r="C6245" s="281" t="s">
        <v>1804</v>
      </c>
      <c r="D6245" s="282">
        <v>11.12</v>
      </c>
    </row>
    <row r="6246" spans="1:4" ht="15" x14ac:dyDescent="0.25">
      <c r="A6246" s="281">
        <v>100748</v>
      </c>
      <c r="B6246" s="281" t="s">
        <v>7381</v>
      </c>
      <c r="C6246" s="281" t="s">
        <v>1804</v>
      </c>
      <c r="D6246" s="282">
        <v>12.2</v>
      </c>
    </row>
    <row r="6247" spans="1:4" ht="15" x14ac:dyDescent="0.25">
      <c r="A6247" s="281">
        <v>100749</v>
      </c>
      <c r="B6247" s="281" t="s">
        <v>7382</v>
      </c>
      <c r="C6247" s="281" t="s">
        <v>1804</v>
      </c>
      <c r="D6247" s="282">
        <v>26.56</v>
      </c>
    </row>
    <row r="6248" spans="1:4" ht="15" x14ac:dyDescent="0.25">
      <c r="A6248" s="281">
        <v>100750</v>
      </c>
      <c r="B6248" s="281" t="s">
        <v>7383</v>
      </c>
      <c r="C6248" s="281" t="s">
        <v>1804</v>
      </c>
      <c r="D6248" s="282">
        <v>27.22</v>
      </c>
    </row>
    <row r="6249" spans="1:4" ht="15" x14ac:dyDescent="0.25">
      <c r="A6249" s="281">
        <v>100751</v>
      </c>
      <c r="B6249" s="281" t="s">
        <v>7384</v>
      </c>
      <c r="C6249" s="281" t="s">
        <v>1804</v>
      </c>
      <c r="D6249" s="282">
        <v>42.27</v>
      </c>
    </row>
    <row r="6250" spans="1:4" ht="15" x14ac:dyDescent="0.25">
      <c r="A6250" s="281">
        <v>100752</v>
      </c>
      <c r="B6250" s="281" t="s">
        <v>7385</v>
      </c>
      <c r="C6250" s="281" t="s">
        <v>1804</v>
      </c>
      <c r="D6250" s="282">
        <v>50.06</v>
      </c>
    </row>
    <row r="6251" spans="1:4" ht="15" x14ac:dyDescent="0.25">
      <c r="A6251" s="281">
        <v>100753</v>
      </c>
      <c r="B6251" s="281" t="s">
        <v>7386</v>
      </c>
      <c r="C6251" s="281" t="s">
        <v>1804</v>
      </c>
      <c r="D6251" s="282">
        <v>24.42</v>
      </c>
    </row>
    <row r="6252" spans="1:4" ht="15" x14ac:dyDescent="0.25">
      <c r="A6252" s="281">
        <v>100754</v>
      </c>
      <c r="B6252" s="281" t="s">
        <v>7387</v>
      </c>
      <c r="C6252" s="281" t="s">
        <v>1804</v>
      </c>
      <c r="D6252" s="282">
        <v>32.619999999999997</v>
      </c>
    </row>
    <row r="6253" spans="1:4" ht="15" x14ac:dyDescent="0.25">
      <c r="A6253" s="281">
        <v>100757</v>
      </c>
      <c r="B6253" s="281" t="s">
        <v>7388</v>
      </c>
      <c r="C6253" s="281" t="s">
        <v>1804</v>
      </c>
      <c r="D6253" s="282">
        <v>53.46</v>
      </c>
    </row>
    <row r="6254" spans="1:4" ht="15" x14ac:dyDescent="0.25">
      <c r="A6254" s="281">
        <v>100758</v>
      </c>
      <c r="B6254" s="281" t="s">
        <v>7389</v>
      </c>
      <c r="C6254" s="281" t="s">
        <v>1804</v>
      </c>
      <c r="D6254" s="282">
        <v>54.65</v>
      </c>
    </row>
    <row r="6255" spans="1:4" ht="15" x14ac:dyDescent="0.25">
      <c r="A6255" s="281">
        <v>100759</v>
      </c>
      <c r="B6255" s="281" t="s">
        <v>7390</v>
      </c>
      <c r="C6255" s="281" t="s">
        <v>1804</v>
      </c>
      <c r="D6255" s="282">
        <v>52.91</v>
      </c>
    </row>
    <row r="6256" spans="1:4" ht="15" x14ac:dyDescent="0.25">
      <c r="A6256" s="281">
        <v>100760</v>
      </c>
      <c r="B6256" s="281" t="s">
        <v>7391</v>
      </c>
      <c r="C6256" s="281" t="s">
        <v>1804</v>
      </c>
      <c r="D6256" s="282">
        <v>54.31</v>
      </c>
    </row>
    <row r="6257" spans="1:4" ht="15" x14ac:dyDescent="0.25">
      <c r="A6257" s="281">
        <v>100761</v>
      </c>
      <c r="B6257" s="281" t="s">
        <v>7392</v>
      </c>
      <c r="C6257" s="281" t="s">
        <v>1804</v>
      </c>
      <c r="D6257" s="282">
        <v>53.14</v>
      </c>
    </row>
    <row r="6258" spans="1:4" ht="15" x14ac:dyDescent="0.25">
      <c r="A6258" s="281">
        <v>100762</v>
      </c>
      <c r="B6258" s="281" t="s">
        <v>7393</v>
      </c>
      <c r="C6258" s="281" t="s">
        <v>1804</v>
      </c>
      <c r="D6258" s="282">
        <v>54.45</v>
      </c>
    </row>
    <row r="6259" spans="1:4" ht="15" x14ac:dyDescent="0.25">
      <c r="A6259" s="281">
        <v>102488</v>
      </c>
      <c r="B6259" s="281" t="s">
        <v>7394</v>
      </c>
      <c r="C6259" s="281" t="s">
        <v>1804</v>
      </c>
      <c r="D6259" s="282">
        <v>4</v>
      </c>
    </row>
    <row r="6260" spans="1:4" ht="15" x14ac:dyDescent="0.25">
      <c r="A6260" s="281">
        <v>102489</v>
      </c>
      <c r="B6260" s="281" t="s">
        <v>7395</v>
      </c>
      <c r="C6260" s="281" t="s">
        <v>1804</v>
      </c>
      <c r="D6260" s="282">
        <v>30.38</v>
      </c>
    </row>
    <row r="6261" spans="1:4" ht="15" x14ac:dyDescent="0.25">
      <c r="A6261" s="281">
        <v>102491</v>
      </c>
      <c r="B6261" s="281" t="s">
        <v>7396</v>
      </c>
      <c r="C6261" s="281" t="s">
        <v>1804</v>
      </c>
      <c r="D6261" s="282">
        <v>22.61</v>
      </c>
    </row>
    <row r="6262" spans="1:4" ht="15" x14ac:dyDescent="0.25">
      <c r="A6262" s="281">
        <v>102492</v>
      </c>
      <c r="B6262" s="281" t="s">
        <v>7397</v>
      </c>
      <c r="C6262" s="281" t="s">
        <v>1804</v>
      </c>
      <c r="D6262" s="282">
        <v>28.68</v>
      </c>
    </row>
    <row r="6263" spans="1:4" ht="15" x14ac:dyDescent="0.25">
      <c r="A6263" s="281">
        <v>102494</v>
      </c>
      <c r="B6263" s="281" t="s">
        <v>7398</v>
      </c>
      <c r="C6263" s="281" t="s">
        <v>1804</v>
      </c>
      <c r="D6263" s="282">
        <v>66.760000000000005</v>
      </c>
    </row>
    <row r="6264" spans="1:4" ht="15" x14ac:dyDescent="0.25">
      <c r="A6264" s="281">
        <v>102496</v>
      </c>
      <c r="B6264" s="281" t="s">
        <v>7399</v>
      </c>
      <c r="C6264" s="281" t="s">
        <v>44</v>
      </c>
      <c r="D6264" s="282">
        <v>14.29</v>
      </c>
    </row>
    <row r="6265" spans="1:4" ht="15" x14ac:dyDescent="0.25">
      <c r="A6265" s="281">
        <v>102497</v>
      </c>
      <c r="B6265" s="281" t="s">
        <v>7400</v>
      </c>
      <c r="C6265" s="281" t="s">
        <v>44</v>
      </c>
      <c r="D6265" s="282">
        <v>5.38</v>
      </c>
    </row>
    <row r="6266" spans="1:4" ht="15" x14ac:dyDescent="0.25">
      <c r="A6266" s="281">
        <v>102498</v>
      </c>
      <c r="B6266" s="281" t="s">
        <v>7401</v>
      </c>
      <c r="C6266" s="281" t="s">
        <v>44</v>
      </c>
      <c r="D6266" s="282">
        <v>1.76</v>
      </c>
    </row>
    <row r="6267" spans="1:4" ht="15" x14ac:dyDescent="0.25">
      <c r="A6267" s="281">
        <v>102499</v>
      </c>
      <c r="B6267" s="281" t="s">
        <v>7402</v>
      </c>
      <c r="C6267" s="281" t="s">
        <v>1804</v>
      </c>
      <c r="D6267" s="282">
        <v>3.48</v>
      </c>
    </row>
    <row r="6268" spans="1:4" ht="15" x14ac:dyDescent="0.25">
      <c r="A6268" s="281">
        <v>102500</v>
      </c>
      <c r="B6268" s="281" t="s">
        <v>7403</v>
      </c>
      <c r="C6268" s="281" t="s">
        <v>44</v>
      </c>
      <c r="D6268" s="282">
        <v>4.9000000000000004</v>
      </c>
    </row>
    <row r="6269" spans="1:4" ht="15" x14ac:dyDescent="0.25">
      <c r="A6269" s="281">
        <v>102501</v>
      </c>
      <c r="B6269" s="281" t="s">
        <v>7404</v>
      </c>
      <c r="C6269" s="281" t="s">
        <v>1804</v>
      </c>
      <c r="D6269" s="282">
        <v>27.54</v>
      </c>
    </row>
    <row r="6270" spans="1:4" ht="15" x14ac:dyDescent="0.25">
      <c r="A6270" s="281">
        <v>102504</v>
      </c>
      <c r="B6270" s="281" t="s">
        <v>7405</v>
      </c>
      <c r="C6270" s="281" t="s">
        <v>44</v>
      </c>
      <c r="D6270" s="282">
        <v>11.16</v>
      </c>
    </row>
    <row r="6271" spans="1:4" ht="15" x14ac:dyDescent="0.25">
      <c r="A6271" s="281">
        <v>102505</v>
      </c>
      <c r="B6271" s="281" t="s">
        <v>7406</v>
      </c>
      <c r="C6271" s="281" t="s">
        <v>44</v>
      </c>
      <c r="D6271" s="282">
        <v>11.73</v>
      </c>
    </row>
    <row r="6272" spans="1:4" ht="15" x14ac:dyDescent="0.25">
      <c r="A6272" s="281">
        <v>102506</v>
      </c>
      <c r="B6272" s="281" t="s">
        <v>7407</v>
      </c>
      <c r="C6272" s="281" t="s">
        <v>44</v>
      </c>
      <c r="D6272" s="282">
        <v>12.18</v>
      </c>
    </row>
    <row r="6273" spans="1:4" ht="15" x14ac:dyDescent="0.25">
      <c r="A6273" s="281">
        <v>102507</v>
      </c>
      <c r="B6273" s="281" t="s">
        <v>7408</v>
      </c>
      <c r="C6273" s="281" t="s">
        <v>44</v>
      </c>
      <c r="D6273" s="282">
        <v>6.94</v>
      </c>
    </row>
    <row r="6274" spans="1:4" ht="15" x14ac:dyDescent="0.25">
      <c r="A6274" s="281">
        <v>102508</v>
      </c>
      <c r="B6274" s="281" t="s">
        <v>7409</v>
      </c>
      <c r="C6274" s="281" t="s">
        <v>1804</v>
      </c>
      <c r="D6274" s="282">
        <v>48.33</v>
      </c>
    </row>
    <row r="6275" spans="1:4" ht="15" x14ac:dyDescent="0.25">
      <c r="A6275" s="281">
        <v>102509</v>
      </c>
      <c r="B6275" s="281" t="s">
        <v>7410</v>
      </c>
      <c r="C6275" s="281" t="s">
        <v>1804</v>
      </c>
      <c r="D6275" s="282">
        <v>36.090000000000003</v>
      </c>
    </row>
    <row r="6276" spans="1:4" ht="15" x14ac:dyDescent="0.25">
      <c r="A6276" s="281">
        <v>102512</v>
      </c>
      <c r="B6276" s="281" t="s">
        <v>7411</v>
      </c>
      <c r="C6276" s="281" t="s">
        <v>44</v>
      </c>
      <c r="D6276" s="282">
        <v>6.6</v>
      </c>
    </row>
    <row r="6277" spans="1:4" ht="15" x14ac:dyDescent="0.25">
      <c r="A6277" s="281">
        <v>102513</v>
      </c>
      <c r="B6277" s="281" t="s">
        <v>7412</v>
      </c>
      <c r="C6277" s="281" t="s">
        <v>1804</v>
      </c>
      <c r="D6277" s="282">
        <v>52.75</v>
      </c>
    </row>
    <row r="6278" spans="1:4" ht="15" x14ac:dyDescent="0.25">
      <c r="A6278" s="281">
        <v>102520</v>
      </c>
      <c r="B6278" s="281" t="s">
        <v>7413</v>
      </c>
      <c r="C6278" s="281" t="s">
        <v>1804</v>
      </c>
      <c r="D6278" s="282">
        <v>91.42</v>
      </c>
    </row>
    <row r="6279" spans="1:4" ht="15" x14ac:dyDescent="0.25">
      <c r="A6279" s="281">
        <v>101749</v>
      </c>
      <c r="B6279" s="281" t="s">
        <v>7414</v>
      </c>
      <c r="C6279" s="281" t="s">
        <v>1804</v>
      </c>
      <c r="D6279" s="282">
        <v>50.41</v>
      </c>
    </row>
    <row r="6280" spans="1:4" ht="15" x14ac:dyDescent="0.25">
      <c r="A6280" s="281">
        <v>101750</v>
      </c>
      <c r="B6280" s="281" t="s">
        <v>7415</v>
      </c>
      <c r="C6280" s="281" t="s">
        <v>1804</v>
      </c>
      <c r="D6280" s="282">
        <v>47.69</v>
      </c>
    </row>
    <row r="6281" spans="1:4" ht="15" x14ac:dyDescent="0.25">
      <c r="A6281" s="281">
        <v>101729</v>
      </c>
      <c r="B6281" s="281" t="s">
        <v>7416</v>
      </c>
      <c r="C6281" s="281" t="s">
        <v>1804</v>
      </c>
      <c r="D6281" s="282">
        <v>264.14999999999998</v>
      </c>
    </row>
    <row r="6282" spans="1:4" ht="15" x14ac:dyDescent="0.25">
      <c r="A6282" s="281">
        <v>101746</v>
      </c>
      <c r="B6282" s="281" t="s">
        <v>7417</v>
      </c>
      <c r="C6282" s="281" t="s">
        <v>1804</v>
      </c>
      <c r="D6282" s="282">
        <v>407.99</v>
      </c>
    </row>
    <row r="6283" spans="1:4" ht="15" x14ac:dyDescent="0.25">
      <c r="A6283" s="281">
        <v>101751</v>
      </c>
      <c r="B6283" s="281" t="s">
        <v>7418</v>
      </c>
      <c r="C6283" s="281" t="s">
        <v>1804</v>
      </c>
      <c r="D6283" s="282">
        <v>271.45</v>
      </c>
    </row>
    <row r="6284" spans="1:4" ht="15" x14ac:dyDescent="0.25">
      <c r="A6284" s="281">
        <v>87246</v>
      </c>
      <c r="B6284" s="281" t="s">
        <v>7419</v>
      </c>
      <c r="C6284" s="281" t="s">
        <v>1804</v>
      </c>
      <c r="D6284" s="282">
        <v>72.81</v>
      </c>
    </row>
    <row r="6285" spans="1:4" ht="15" x14ac:dyDescent="0.25">
      <c r="A6285" s="281">
        <v>87247</v>
      </c>
      <c r="B6285" s="281" t="s">
        <v>7420</v>
      </c>
      <c r="C6285" s="281" t="s">
        <v>1804</v>
      </c>
      <c r="D6285" s="282">
        <v>65.19</v>
      </c>
    </row>
    <row r="6286" spans="1:4" ht="15" x14ac:dyDescent="0.25">
      <c r="A6286" s="281">
        <v>87248</v>
      </c>
      <c r="B6286" s="281" t="s">
        <v>7421</v>
      </c>
      <c r="C6286" s="281" t="s">
        <v>1804</v>
      </c>
      <c r="D6286" s="282">
        <v>57.19</v>
      </c>
    </row>
    <row r="6287" spans="1:4" ht="15" x14ac:dyDescent="0.25">
      <c r="A6287" s="281">
        <v>87249</v>
      </c>
      <c r="B6287" s="281" t="s">
        <v>7422</v>
      </c>
      <c r="C6287" s="281" t="s">
        <v>1804</v>
      </c>
      <c r="D6287" s="282">
        <v>78.03</v>
      </c>
    </row>
    <row r="6288" spans="1:4" ht="15" x14ac:dyDescent="0.25">
      <c r="A6288" s="281">
        <v>87250</v>
      </c>
      <c r="B6288" s="281" t="s">
        <v>7423</v>
      </c>
      <c r="C6288" s="281" t="s">
        <v>1804</v>
      </c>
      <c r="D6288" s="282">
        <v>66.650000000000006</v>
      </c>
    </row>
    <row r="6289" spans="1:4" ht="15" x14ac:dyDescent="0.25">
      <c r="A6289" s="281">
        <v>87251</v>
      </c>
      <c r="B6289" s="281" t="s">
        <v>7424</v>
      </c>
      <c r="C6289" s="281" t="s">
        <v>1804</v>
      </c>
      <c r="D6289" s="282">
        <v>57.49</v>
      </c>
    </row>
    <row r="6290" spans="1:4" ht="15" x14ac:dyDescent="0.25">
      <c r="A6290" s="281">
        <v>87255</v>
      </c>
      <c r="B6290" s="281" t="s">
        <v>7425</v>
      </c>
      <c r="C6290" s="281" t="s">
        <v>1804</v>
      </c>
      <c r="D6290" s="282">
        <v>123.89</v>
      </c>
    </row>
    <row r="6291" spans="1:4" ht="15" x14ac:dyDescent="0.25">
      <c r="A6291" s="281">
        <v>87256</v>
      </c>
      <c r="B6291" s="281" t="s">
        <v>7426</v>
      </c>
      <c r="C6291" s="281" t="s">
        <v>1804</v>
      </c>
      <c r="D6291" s="282">
        <v>110.04</v>
      </c>
    </row>
    <row r="6292" spans="1:4" ht="15" x14ac:dyDescent="0.25">
      <c r="A6292" s="281">
        <v>87257</v>
      </c>
      <c r="B6292" s="281" t="s">
        <v>7427</v>
      </c>
      <c r="C6292" s="281" t="s">
        <v>1804</v>
      </c>
      <c r="D6292" s="282">
        <v>99.21</v>
      </c>
    </row>
    <row r="6293" spans="1:4" ht="15" x14ac:dyDescent="0.25">
      <c r="A6293" s="281">
        <v>87258</v>
      </c>
      <c r="B6293" s="281" t="s">
        <v>7428</v>
      </c>
      <c r="C6293" s="281" t="s">
        <v>1804</v>
      </c>
      <c r="D6293" s="282">
        <v>130.43</v>
      </c>
    </row>
    <row r="6294" spans="1:4" ht="15" x14ac:dyDescent="0.25">
      <c r="A6294" s="281">
        <v>87259</v>
      </c>
      <c r="B6294" s="281" t="s">
        <v>7429</v>
      </c>
      <c r="C6294" s="281" t="s">
        <v>1804</v>
      </c>
      <c r="D6294" s="282">
        <v>117.95</v>
      </c>
    </row>
    <row r="6295" spans="1:4" ht="15" x14ac:dyDescent="0.25">
      <c r="A6295" s="281">
        <v>87260</v>
      </c>
      <c r="B6295" s="281" t="s">
        <v>7430</v>
      </c>
      <c r="C6295" s="281" t="s">
        <v>1804</v>
      </c>
      <c r="D6295" s="282">
        <v>108.45</v>
      </c>
    </row>
    <row r="6296" spans="1:4" ht="15" x14ac:dyDescent="0.25">
      <c r="A6296" s="281">
        <v>87261</v>
      </c>
      <c r="B6296" s="281" t="s">
        <v>7431</v>
      </c>
      <c r="C6296" s="281" t="s">
        <v>1804</v>
      </c>
      <c r="D6296" s="282">
        <v>194.43</v>
      </c>
    </row>
    <row r="6297" spans="1:4" ht="15" x14ac:dyDescent="0.25">
      <c r="A6297" s="281">
        <v>87262</v>
      </c>
      <c r="B6297" s="281" t="s">
        <v>7432</v>
      </c>
      <c r="C6297" s="281" t="s">
        <v>1804</v>
      </c>
      <c r="D6297" s="282">
        <v>178.6</v>
      </c>
    </row>
    <row r="6298" spans="1:4" ht="15" x14ac:dyDescent="0.25">
      <c r="A6298" s="281">
        <v>87263</v>
      </c>
      <c r="B6298" s="281" t="s">
        <v>7433</v>
      </c>
      <c r="C6298" s="281" t="s">
        <v>1804</v>
      </c>
      <c r="D6298" s="282">
        <v>167.02</v>
      </c>
    </row>
    <row r="6299" spans="1:4" ht="15" x14ac:dyDescent="0.25">
      <c r="A6299" s="281">
        <v>104593</v>
      </c>
      <c r="B6299" s="281" t="s">
        <v>7434</v>
      </c>
      <c r="C6299" s="281" t="s">
        <v>1804</v>
      </c>
      <c r="D6299" s="282">
        <v>128.27000000000001</v>
      </c>
    </row>
    <row r="6300" spans="1:4" ht="15" x14ac:dyDescent="0.25">
      <c r="A6300" s="281">
        <v>104594</v>
      </c>
      <c r="B6300" s="281" t="s">
        <v>7435</v>
      </c>
      <c r="C6300" s="281" t="s">
        <v>1804</v>
      </c>
      <c r="D6300" s="282">
        <v>112.71</v>
      </c>
    </row>
    <row r="6301" spans="1:4" ht="15" x14ac:dyDescent="0.25">
      <c r="A6301" s="281">
        <v>104595</v>
      </c>
      <c r="B6301" s="281" t="s">
        <v>7436</v>
      </c>
      <c r="C6301" s="281" t="s">
        <v>1804</v>
      </c>
      <c r="D6301" s="282">
        <v>99.82</v>
      </c>
    </row>
    <row r="6302" spans="1:4" ht="15" x14ac:dyDescent="0.25">
      <c r="A6302" s="281">
        <v>104596</v>
      </c>
      <c r="B6302" s="281" t="s">
        <v>7437</v>
      </c>
      <c r="C6302" s="281" t="s">
        <v>1804</v>
      </c>
      <c r="D6302" s="282">
        <v>199.73</v>
      </c>
    </row>
    <row r="6303" spans="1:4" ht="15" x14ac:dyDescent="0.25">
      <c r="A6303" s="281">
        <v>104597</v>
      </c>
      <c r="B6303" s="281" t="s">
        <v>7438</v>
      </c>
      <c r="C6303" s="281" t="s">
        <v>1804</v>
      </c>
      <c r="D6303" s="282">
        <v>181.86</v>
      </c>
    </row>
    <row r="6304" spans="1:4" ht="15" x14ac:dyDescent="0.25">
      <c r="A6304" s="281">
        <v>104598</v>
      </c>
      <c r="B6304" s="281" t="s">
        <v>7439</v>
      </c>
      <c r="C6304" s="281" t="s">
        <v>1804</v>
      </c>
      <c r="D6304" s="282">
        <v>167.8</v>
      </c>
    </row>
    <row r="6305" spans="1:4" ht="15" x14ac:dyDescent="0.25">
      <c r="A6305" s="281">
        <v>104599</v>
      </c>
      <c r="B6305" s="281" t="s">
        <v>7440</v>
      </c>
      <c r="C6305" s="281" t="s">
        <v>1804</v>
      </c>
      <c r="D6305" s="282">
        <v>87.09</v>
      </c>
    </row>
    <row r="6306" spans="1:4" ht="15" x14ac:dyDescent="0.25">
      <c r="A6306" s="281">
        <v>104601</v>
      </c>
      <c r="B6306" s="281" t="s">
        <v>7441</v>
      </c>
      <c r="C6306" s="281" t="s">
        <v>1804</v>
      </c>
      <c r="D6306" s="282">
        <v>70.58</v>
      </c>
    </row>
    <row r="6307" spans="1:4" ht="15" x14ac:dyDescent="0.25">
      <c r="A6307" s="281">
        <v>104603</v>
      </c>
      <c r="B6307" s="281" t="s">
        <v>7442</v>
      </c>
      <c r="C6307" s="281" t="s">
        <v>1804</v>
      </c>
      <c r="D6307" s="282">
        <v>59.87</v>
      </c>
    </row>
    <row r="6308" spans="1:4" ht="15" x14ac:dyDescent="0.25">
      <c r="A6308" s="281">
        <v>104605</v>
      </c>
      <c r="B6308" s="281" t="s">
        <v>7443</v>
      </c>
      <c r="C6308" s="281" t="s">
        <v>1804</v>
      </c>
      <c r="D6308" s="282">
        <v>108.22</v>
      </c>
    </row>
    <row r="6309" spans="1:4" ht="15" x14ac:dyDescent="0.25">
      <c r="A6309" s="281">
        <v>104606</v>
      </c>
      <c r="B6309" s="281" t="s">
        <v>7444</v>
      </c>
      <c r="C6309" s="281" t="s">
        <v>1804</v>
      </c>
      <c r="D6309" s="282">
        <v>75.22</v>
      </c>
    </row>
    <row r="6310" spans="1:4" ht="15" x14ac:dyDescent="0.25">
      <c r="A6310" s="281">
        <v>104607</v>
      </c>
      <c r="B6310" s="281" t="s">
        <v>7445</v>
      </c>
      <c r="C6310" s="281" t="s">
        <v>1804</v>
      </c>
      <c r="D6310" s="282">
        <v>61.3</v>
      </c>
    </row>
    <row r="6311" spans="1:4" ht="15" x14ac:dyDescent="0.25">
      <c r="A6311" s="281">
        <v>104608</v>
      </c>
      <c r="B6311" s="281" t="s">
        <v>7446</v>
      </c>
      <c r="C6311" s="281" t="s">
        <v>1804</v>
      </c>
      <c r="D6311" s="282">
        <v>165.41</v>
      </c>
    </row>
    <row r="6312" spans="1:4" ht="15" x14ac:dyDescent="0.25">
      <c r="A6312" s="281">
        <v>104609</v>
      </c>
      <c r="B6312" s="281" t="s">
        <v>7447</v>
      </c>
      <c r="C6312" s="281" t="s">
        <v>1804</v>
      </c>
      <c r="D6312" s="282">
        <v>127.84</v>
      </c>
    </row>
    <row r="6313" spans="1:4" ht="15" x14ac:dyDescent="0.25">
      <c r="A6313" s="281">
        <v>104610</v>
      </c>
      <c r="B6313" s="281" t="s">
        <v>7448</v>
      </c>
      <c r="C6313" s="281" t="s">
        <v>1804</v>
      </c>
      <c r="D6313" s="282">
        <v>112.86</v>
      </c>
    </row>
    <row r="6314" spans="1:4" ht="15" x14ac:dyDescent="0.25">
      <c r="A6314" s="281">
        <v>98671</v>
      </c>
      <c r="B6314" s="281" t="s">
        <v>7449</v>
      </c>
      <c r="C6314" s="281" t="s">
        <v>1804</v>
      </c>
      <c r="D6314" s="282">
        <v>480.21</v>
      </c>
    </row>
    <row r="6315" spans="1:4" ht="15" x14ac:dyDescent="0.25">
      <c r="A6315" s="281">
        <v>98672</v>
      </c>
      <c r="B6315" s="281" t="s">
        <v>7450</v>
      </c>
      <c r="C6315" s="281" t="s">
        <v>1804</v>
      </c>
      <c r="D6315" s="282">
        <v>632.67999999999995</v>
      </c>
    </row>
    <row r="6316" spans="1:4" ht="15" x14ac:dyDescent="0.25">
      <c r="A6316" s="281">
        <v>98678</v>
      </c>
      <c r="B6316" s="281" t="s">
        <v>7451</v>
      </c>
      <c r="C6316" s="281" t="s">
        <v>1804</v>
      </c>
      <c r="D6316" s="282">
        <v>415.37</v>
      </c>
    </row>
    <row r="6317" spans="1:4" ht="15" x14ac:dyDescent="0.25">
      <c r="A6317" s="281">
        <v>98679</v>
      </c>
      <c r="B6317" s="281" t="s">
        <v>7452</v>
      </c>
      <c r="C6317" s="281" t="s">
        <v>1804</v>
      </c>
      <c r="D6317" s="282">
        <v>35.229999999999997</v>
      </c>
    </row>
    <row r="6318" spans="1:4" ht="15" x14ac:dyDescent="0.25">
      <c r="A6318" s="281">
        <v>98680</v>
      </c>
      <c r="B6318" s="281" t="s">
        <v>7453</v>
      </c>
      <c r="C6318" s="281" t="s">
        <v>1804</v>
      </c>
      <c r="D6318" s="282">
        <v>43.59</v>
      </c>
    </row>
    <row r="6319" spans="1:4" ht="15" x14ac:dyDescent="0.25">
      <c r="A6319" s="281">
        <v>98681</v>
      </c>
      <c r="B6319" s="281" t="s">
        <v>7454</v>
      </c>
      <c r="C6319" s="281" t="s">
        <v>1804</v>
      </c>
      <c r="D6319" s="282">
        <v>32.51</v>
      </c>
    </row>
    <row r="6320" spans="1:4" ht="15" x14ac:dyDescent="0.25">
      <c r="A6320" s="281">
        <v>98682</v>
      </c>
      <c r="B6320" s="281" t="s">
        <v>7455</v>
      </c>
      <c r="C6320" s="281" t="s">
        <v>1804</v>
      </c>
      <c r="D6320" s="282">
        <v>40.869999999999997</v>
      </c>
    </row>
    <row r="6321" spans="1:4" ht="15" x14ac:dyDescent="0.25">
      <c r="A6321" s="281">
        <v>98685</v>
      </c>
      <c r="B6321" s="281" t="s">
        <v>7456</v>
      </c>
      <c r="C6321" s="281" t="s">
        <v>44</v>
      </c>
      <c r="D6321" s="282">
        <v>87.67</v>
      </c>
    </row>
    <row r="6322" spans="1:4" ht="15" x14ac:dyDescent="0.25">
      <c r="A6322" s="281">
        <v>98686</v>
      </c>
      <c r="B6322" s="281" t="s">
        <v>7457</v>
      </c>
      <c r="C6322" s="281" t="s">
        <v>44</v>
      </c>
      <c r="D6322" s="282">
        <v>47.4</v>
      </c>
    </row>
    <row r="6323" spans="1:4" ht="15" x14ac:dyDescent="0.25">
      <c r="A6323" s="281">
        <v>98688</v>
      </c>
      <c r="B6323" s="281" t="s">
        <v>7458</v>
      </c>
      <c r="C6323" s="281" t="s">
        <v>44</v>
      </c>
      <c r="D6323" s="282">
        <v>69.31</v>
      </c>
    </row>
    <row r="6324" spans="1:4" ht="15" x14ac:dyDescent="0.25">
      <c r="A6324" s="281">
        <v>98689</v>
      </c>
      <c r="B6324" s="281" t="s">
        <v>7459</v>
      </c>
      <c r="C6324" s="281" t="s">
        <v>44</v>
      </c>
      <c r="D6324" s="282">
        <v>125</v>
      </c>
    </row>
    <row r="6325" spans="1:4" ht="15" x14ac:dyDescent="0.25">
      <c r="A6325" s="281">
        <v>101090</v>
      </c>
      <c r="B6325" s="281" t="s">
        <v>7460</v>
      </c>
      <c r="C6325" s="281" t="s">
        <v>1804</v>
      </c>
      <c r="D6325" s="282">
        <v>229.1</v>
      </c>
    </row>
    <row r="6326" spans="1:4" ht="15" x14ac:dyDescent="0.25">
      <c r="A6326" s="281">
        <v>101091</v>
      </c>
      <c r="B6326" s="281" t="s">
        <v>7461</v>
      </c>
      <c r="C6326" s="281" t="s">
        <v>1804</v>
      </c>
      <c r="D6326" s="282">
        <v>157</v>
      </c>
    </row>
    <row r="6327" spans="1:4" ht="15" x14ac:dyDescent="0.25">
      <c r="A6327" s="281">
        <v>101725</v>
      </c>
      <c r="B6327" s="281" t="s">
        <v>7462</v>
      </c>
      <c r="C6327" s="281" t="s">
        <v>1804</v>
      </c>
      <c r="D6327" s="282">
        <v>306.88</v>
      </c>
    </row>
    <row r="6328" spans="1:4" ht="15" x14ac:dyDescent="0.25">
      <c r="A6328" s="281">
        <v>101726</v>
      </c>
      <c r="B6328" s="281" t="s">
        <v>7463</v>
      </c>
      <c r="C6328" s="281" t="s">
        <v>1804</v>
      </c>
      <c r="D6328" s="282">
        <v>203.58</v>
      </c>
    </row>
    <row r="6329" spans="1:4" ht="15" x14ac:dyDescent="0.25">
      <c r="A6329" s="281">
        <v>101731</v>
      </c>
      <c r="B6329" s="281" t="s">
        <v>7464</v>
      </c>
      <c r="C6329" s="281" t="s">
        <v>1804</v>
      </c>
      <c r="D6329" s="282">
        <v>348.68</v>
      </c>
    </row>
    <row r="6330" spans="1:4" ht="15" x14ac:dyDescent="0.25">
      <c r="A6330" s="281">
        <v>101732</v>
      </c>
      <c r="B6330" s="281" t="s">
        <v>7465</v>
      </c>
      <c r="C6330" s="281" t="s">
        <v>1804</v>
      </c>
      <c r="D6330" s="282">
        <v>103.55</v>
      </c>
    </row>
    <row r="6331" spans="1:4" ht="15" x14ac:dyDescent="0.25">
      <c r="A6331" s="281">
        <v>101094</v>
      </c>
      <c r="B6331" s="281" t="s">
        <v>7466</v>
      </c>
      <c r="C6331" s="281" t="s">
        <v>44</v>
      </c>
      <c r="D6331" s="282">
        <v>168.15</v>
      </c>
    </row>
    <row r="6332" spans="1:4" ht="15" x14ac:dyDescent="0.25">
      <c r="A6332" s="281">
        <v>101727</v>
      </c>
      <c r="B6332" s="281" t="s">
        <v>7467</v>
      </c>
      <c r="C6332" s="281" t="s">
        <v>1804</v>
      </c>
      <c r="D6332" s="282">
        <v>196.52</v>
      </c>
    </row>
    <row r="6333" spans="1:4" ht="15" x14ac:dyDescent="0.25">
      <c r="A6333" s="281">
        <v>101733</v>
      </c>
      <c r="B6333" s="281" t="s">
        <v>7468</v>
      </c>
      <c r="C6333" s="281" t="s">
        <v>1804</v>
      </c>
      <c r="D6333" s="282">
        <v>270.39999999999998</v>
      </c>
    </row>
    <row r="6334" spans="1:4" ht="15" x14ac:dyDescent="0.25">
      <c r="A6334" s="281">
        <v>101734</v>
      </c>
      <c r="B6334" s="281" t="s">
        <v>7469</v>
      </c>
      <c r="C6334" s="281" t="s">
        <v>1804</v>
      </c>
      <c r="D6334" s="282">
        <v>407.75</v>
      </c>
    </row>
    <row r="6335" spans="1:4" ht="15" x14ac:dyDescent="0.25">
      <c r="A6335" s="281">
        <v>101735</v>
      </c>
      <c r="B6335" s="281" t="s">
        <v>7470</v>
      </c>
      <c r="C6335" s="281" t="s">
        <v>1804</v>
      </c>
      <c r="D6335" s="282">
        <v>417.71</v>
      </c>
    </row>
    <row r="6336" spans="1:4" ht="15" x14ac:dyDescent="0.25">
      <c r="A6336" s="281">
        <v>101736</v>
      </c>
      <c r="B6336" s="281" t="s">
        <v>7471</v>
      </c>
      <c r="C6336" s="281" t="s">
        <v>1804</v>
      </c>
      <c r="D6336" s="282">
        <v>110.47</v>
      </c>
    </row>
    <row r="6337" spans="1:4" ht="15" x14ac:dyDescent="0.25">
      <c r="A6337" s="281">
        <v>101737</v>
      </c>
      <c r="B6337" s="281" t="s">
        <v>7472</v>
      </c>
      <c r="C6337" s="281" t="s">
        <v>1804</v>
      </c>
      <c r="D6337" s="282">
        <v>130.18</v>
      </c>
    </row>
    <row r="6338" spans="1:4" ht="15" x14ac:dyDescent="0.25">
      <c r="A6338" s="281">
        <v>101748</v>
      </c>
      <c r="B6338" s="281" t="s">
        <v>7473</v>
      </c>
      <c r="C6338" s="281" t="s">
        <v>1804</v>
      </c>
      <c r="D6338" s="282">
        <v>4</v>
      </c>
    </row>
    <row r="6339" spans="1:4" ht="15" x14ac:dyDescent="0.25">
      <c r="A6339" s="281">
        <v>104162</v>
      </c>
      <c r="B6339" s="281" t="s">
        <v>7474</v>
      </c>
      <c r="C6339" s="281" t="s">
        <v>1804</v>
      </c>
      <c r="D6339" s="282">
        <v>96.3</v>
      </c>
    </row>
    <row r="6340" spans="1:4" ht="15" x14ac:dyDescent="0.25">
      <c r="A6340" s="281">
        <v>101092</v>
      </c>
      <c r="B6340" s="281" t="s">
        <v>7475</v>
      </c>
      <c r="C6340" s="281" t="s">
        <v>1804</v>
      </c>
      <c r="D6340" s="282">
        <v>492.82</v>
      </c>
    </row>
    <row r="6341" spans="1:4" ht="15" x14ac:dyDescent="0.25">
      <c r="A6341" s="281">
        <v>101093</v>
      </c>
      <c r="B6341" s="281" t="s">
        <v>7476</v>
      </c>
      <c r="C6341" s="281" t="s">
        <v>1804</v>
      </c>
      <c r="D6341" s="282">
        <v>645.29</v>
      </c>
    </row>
    <row r="6342" spans="1:4" ht="15" x14ac:dyDescent="0.25">
      <c r="A6342" s="281">
        <v>98695</v>
      </c>
      <c r="B6342" s="281" t="s">
        <v>7477</v>
      </c>
      <c r="C6342" s="281" t="s">
        <v>44</v>
      </c>
      <c r="D6342" s="282">
        <v>112.74</v>
      </c>
    </row>
    <row r="6343" spans="1:4" ht="15" x14ac:dyDescent="0.25">
      <c r="A6343" s="281">
        <v>98697</v>
      </c>
      <c r="B6343" s="281" t="s">
        <v>7478</v>
      </c>
      <c r="C6343" s="281" t="s">
        <v>44</v>
      </c>
      <c r="D6343" s="282">
        <v>74.64</v>
      </c>
    </row>
    <row r="6344" spans="1:4" ht="15" x14ac:dyDescent="0.25">
      <c r="A6344" s="281">
        <v>101738</v>
      </c>
      <c r="B6344" s="281" t="s">
        <v>7479</v>
      </c>
      <c r="C6344" s="281" t="s">
        <v>44</v>
      </c>
      <c r="D6344" s="282">
        <v>37.54</v>
      </c>
    </row>
    <row r="6345" spans="1:4" ht="15" x14ac:dyDescent="0.25">
      <c r="A6345" s="281">
        <v>101739</v>
      </c>
      <c r="B6345" s="281" t="s">
        <v>7480</v>
      </c>
      <c r="C6345" s="281" t="s">
        <v>44</v>
      </c>
      <c r="D6345" s="282">
        <v>40.619999999999997</v>
      </c>
    </row>
    <row r="6346" spans="1:4" ht="15" x14ac:dyDescent="0.25">
      <c r="A6346" s="281">
        <v>88648</v>
      </c>
      <c r="B6346" s="281" t="s">
        <v>7481</v>
      </c>
      <c r="C6346" s="281" t="s">
        <v>44</v>
      </c>
      <c r="D6346" s="282">
        <v>8.27</v>
      </c>
    </row>
    <row r="6347" spans="1:4" ht="15" x14ac:dyDescent="0.25">
      <c r="A6347" s="281">
        <v>88649</v>
      </c>
      <c r="B6347" s="281" t="s">
        <v>7482</v>
      </c>
      <c r="C6347" s="281" t="s">
        <v>44</v>
      </c>
      <c r="D6347" s="282">
        <v>9.41</v>
      </c>
    </row>
    <row r="6348" spans="1:4" ht="15" x14ac:dyDescent="0.25">
      <c r="A6348" s="281">
        <v>88650</v>
      </c>
      <c r="B6348" s="281" t="s">
        <v>7483</v>
      </c>
      <c r="C6348" s="281" t="s">
        <v>44</v>
      </c>
      <c r="D6348" s="282">
        <v>18.260000000000002</v>
      </c>
    </row>
    <row r="6349" spans="1:4" ht="15" x14ac:dyDescent="0.25">
      <c r="A6349" s="281">
        <v>101740</v>
      </c>
      <c r="B6349" s="281" t="s">
        <v>7484</v>
      </c>
      <c r="C6349" s="281" t="s">
        <v>44</v>
      </c>
      <c r="D6349" s="282">
        <v>54.72</v>
      </c>
    </row>
    <row r="6350" spans="1:4" ht="15" x14ac:dyDescent="0.25">
      <c r="A6350" s="281">
        <v>101741</v>
      </c>
      <c r="B6350" s="281" t="s">
        <v>7485</v>
      </c>
      <c r="C6350" s="281" t="s">
        <v>44</v>
      </c>
      <c r="D6350" s="282">
        <v>26.49</v>
      </c>
    </row>
    <row r="6351" spans="1:4" ht="15" x14ac:dyDescent="0.25">
      <c r="A6351" s="281">
        <v>94990</v>
      </c>
      <c r="B6351" s="281" t="s">
        <v>7486</v>
      </c>
      <c r="C6351" s="281" t="s">
        <v>1822</v>
      </c>
      <c r="D6351" s="282">
        <v>692.84</v>
      </c>
    </row>
    <row r="6352" spans="1:4" ht="15" x14ac:dyDescent="0.25">
      <c r="A6352" s="281">
        <v>94991</v>
      </c>
      <c r="B6352" s="281" t="s">
        <v>7487</v>
      </c>
      <c r="C6352" s="281" t="s">
        <v>1822</v>
      </c>
      <c r="D6352" s="282">
        <v>651.74</v>
      </c>
    </row>
    <row r="6353" spans="1:4" ht="15" x14ac:dyDescent="0.25">
      <c r="A6353" s="281">
        <v>94992</v>
      </c>
      <c r="B6353" s="281" t="s">
        <v>7488</v>
      </c>
      <c r="C6353" s="281" t="s">
        <v>1804</v>
      </c>
      <c r="D6353" s="282">
        <v>72.31</v>
      </c>
    </row>
    <row r="6354" spans="1:4" ht="15" x14ac:dyDescent="0.25">
      <c r="A6354" s="281">
        <v>94993</v>
      </c>
      <c r="B6354" s="281" t="s">
        <v>7489</v>
      </c>
      <c r="C6354" s="281" t="s">
        <v>1804</v>
      </c>
      <c r="D6354" s="282">
        <v>69.84</v>
      </c>
    </row>
    <row r="6355" spans="1:4" ht="15" x14ac:dyDescent="0.25">
      <c r="A6355" s="281">
        <v>94994</v>
      </c>
      <c r="B6355" s="281" t="s">
        <v>7490</v>
      </c>
      <c r="C6355" s="281" t="s">
        <v>1804</v>
      </c>
      <c r="D6355" s="282">
        <v>86.65</v>
      </c>
    </row>
    <row r="6356" spans="1:4" ht="15" x14ac:dyDescent="0.25">
      <c r="A6356" s="281">
        <v>94995</v>
      </c>
      <c r="B6356" s="281" t="s">
        <v>437</v>
      </c>
      <c r="C6356" s="281" t="s">
        <v>1804</v>
      </c>
      <c r="D6356" s="282">
        <v>83.35</v>
      </c>
    </row>
    <row r="6357" spans="1:4" ht="15" x14ac:dyDescent="0.25">
      <c r="A6357" s="281">
        <v>101747</v>
      </c>
      <c r="B6357" s="281" t="s">
        <v>7491</v>
      </c>
      <c r="C6357" s="281" t="s">
        <v>1804</v>
      </c>
      <c r="D6357" s="282">
        <v>77.05</v>
      </c>
    </row>
    <row r="6358" spans="1:4" ht="15" x14ac:dyDescent="0.25">
      <c r="A6358" s="281">
        <v>104626</v>
      </c>
      <c r="B6358" s="281" t="s">
        <v>7492</v>
      </c>
      <c r="C6358" s="281" t="s">
        <v>1822</v>
      </c>
      <c r="D6358" s="282">
        <v>666.67</v>
      </c>
    </row>
    <row r="6359" spans="1:4" ht="15" x14ac:dyDescent="0.25">
      <c r="A6359" s="281">
        <v>104658</v>
      </c>
      <c r="B6359" s="281" t="s">
        <v>1027</v>
      </c>
      <c r="C6359" s="281" t="s">
        <v>1804</v>
      </c>
      <c r="D6359" s="282">
        <v>168.98</v>
      </c>
    </row>
    <row r="6360" spans="1:4" ht="15" x14ac:dyDescent="0.25">
      <c r="A6360" s="281">
        <v>87620</v>
      </c>
      <c r="B6360" s="281" t="s">
        <v>7493</v>
      </c>
      <c r="C6360" s="281" t="s">
        <v>1804</v>
      </c>
      <c r="D6360" s="282">
        <v>28.93</v>
      </c>
    </row>
    <row r="6361" spans="1:4" ht="15" x14ac:dyDescent="0.25">
      <c r="A6361" s="281">
        <v>87622</v>
      </c>
      <c r="B6361" s="281" t="s">
        <v>7494</v>
      </c>
      <c r="C6361" s="281" t="s">
        <v>1804</v>
      </c>
      <c r="D6361" s="282">
        <v>33.840000000000003</v>
      </c>
    </row>
    <row r="6362" spans="1:4" ht="15" x14ac:dyDescent="0.25">
      <c r="A6362" s="281">
        <v>87623</v>
      </c>
      <c r="B6362" s="281" t="s">
        <v>7495</v>
      </c>
      <c r="C6362" s="281" t="s">
        <v>1804</v>
      </c>
      <c r="D6362" s="282">
        <v>72.14</v>
      </c>
    </row>
    <row r="6363" spans="1:4" ht="15" x14ac:dyDescent="0.25">
      <c r="A6363" s="281">
        <v>87624</v>
      </c>
      <c r="B6363" s="281" t="s">
        <v>7496</v>
      </c>
      <c r="C6363" s="281" t="s">
        <v>1804</v>
      </c>
      <c r="D6363" s="282">
        <v>80.59</v>
      </c>
    </row>
    <row r="6364" spans="1:4" ht="15" x14ac:dyDescent="0.25">
      <c r="A6364" s="281">
        <v>87630</v>
      </c>
      <c r="B6364" s="281" t="s">
        <v>7497</v>
      </c>
      <c r="C6364" s="281" t="s">
        <v>1804</v>
      </c>
      <c r="D6364" s="282">
        <v>36.479999999999997</v>
      </c>
    </row>
    <row r="6365" spans="1:4" ht="15" x14ac:dyDescent="0.25">
      <c r="A6365" s="281">
        <v>87632</v>
      </c>
      <c r="B6365" s="281" t="s">
        <v>7498</v>
      </c>
      <c r="C6365" s="281" t="s">
        <v>1804</v>
      </c>
      <c r="D6365" s="282">
        <v>43.31</v>
      </c>
    </row>
    <row r="6366" spans="1:4" ht="15" x14ac:dyDescent="0.25">
      <c r="A6366" s="281">
        <v>87633</v>
      </c>
      <c r="B6366" s="281" t="s">
        <v>7499</v>
      </c>
      <c r="C6366" s="281" t="s">
        <v>1804</v>
      </c>
      <c r="D6366" s="282">
        <v>96.56</v>
      </c>
    </row>
    <row r="6367" spans="1:4" ht="15" x14ac:dyDescent="0.25">
      <c r="A6367" s="281">
        <v>87634</v>
      </c>
      <c r="B6367" s="281" t="s">
        <v>7500</v>
      </c>
      <c r="C6367" s="281" t="s">
        <v>1804</v>
      </c>
      <c r="D6367" s="282">
        <v>108.31</v>
      </c>
    </row>
    <row r="6368" spans="1:4" ht="15" x14ac:dyDescent="0.25">
      <c r="A6368" s="281">
        <v>87640</v>
      </c>
      <c r="B6368" s="281" t="s">
        <v>7501</v>
      </c>
      <c r="C6368" s="281" t="s">
        <v>1804</v>
      </c>
      <c r="D6368" s="282">
        <v>42.68</v>
      </c>
    </row>
    <row r="6369" spans="1:4" ht="15" x14ac:dyDescent="0.25">
      <c r="A6369" s="281">
        <v>87642</v>
      </c>
      <c r="B6369" s="281" t="s">
        <v>7502</v>
      </c>
      <c r="C6369" s="281" t="s">
        <v>1804</v>
      </c>
      <c r="D6369" s="282">
        <v>51.09</v>
      </c>
    </row>
    <row r="6370" spans="1:4" ht="15" x14ac:dyDescent="0.25">
      <c r="A6370" s="281">
        <v>87643</v>
      </c>
      <c r="B6370" s="281" t="s">
        <v>7503</v>
      </c>
      <c r="C6370" s="281" t="s">
        <v>1804</v>
      </c>
      <c r="D6370" s="282">
        <v>116.57</v>
      </c>
    </row>
    <row r="6371" spans="1:4" ht="15" x14ac:dyDescent="0.25">
      <c r="A6371" s="281">
        <v>87644</v>
      </c>
      <c r="B6371" s="281" t="s">
        <v>7504</v>
      </c>
      <c r="C6371" s="281" t="s">
        <v>1804</v>
      </c>
      <c r="D6371" s="282">
        <v>131.02000000000001</v>
      </c>
    </row>
    <row r="6372" spans="1:4" ht="15" x14ac:dyDescent="0.25">
      <c r="A6372" s="281">
        <v>87680</v>
      </c>
      <c r="B6372" s="281" t="s">
        <v>7505</v>
      </c>
      <c r="C6372" s="281" t="s">
        <v>1804</v>
      </c>
      <c r="D6372" s="282">
        <v>37.880000000000003</v>
      </c>
    </row>
    <row r="6373" spans="1:4" ht="15" x14ac:dyDescent="0.25">
      <c r="A6373" s="281">
        <v>87682</v>
      </c>
      <c r="B6373" s="281" t="s">
        <v>7506</v>
      </c>
      <c r="C6373" s="281" t="s">
        <v>1804</v>
      </c>
      <c r="D6373" s="282">
        <v>46.29</v>
      </c>
    </row>
    <row r="6374" spans="1:4" ht="15" x14ac:dyDescent="0.25">
      <c r="A6374" s="281">
        <v>87683</v>
      </c>
      <c r="B6374" s="281" t="s">
        <v>7507</v>
      </c>
      <c r="C6374" s="281" t="s">
        <v>1804</v>
      </c>
      <c r="D6374" s="282">
        <v>111.77</v>
      </c>
    </row>
    <row r="6375" spans="1:4" ht="15" x14ac:dyDescent="0.25">
      <c r="A6375" s="281">
        <v>87684</v>
      </c>
      <c r="B6375" s="281" t="s">
        <v>7508</v>
      </c>
      <c r="C6375" s="281" t="s">
        <v>1804</v>
      </c>
      <c r="D6375" s="282">
        <v>126.22</v>
      </c>
    </row>
    <row r="6376" spans="1:4" ht="15" x14ac:dyDescent="0.25">
      <c r="A6376" s="281">
        <v>87690</v>
      </c>
      <c r="B6376" s="281" t="s">
        <v>7509</v>
      </c>
      <c r="C6376" s="281" t="s">
        <v>1804</v>
      </c>
      <c r="D6376" s="282">
        <v>43.42</v>
      </c>
    </row>
    <row r="6377" spans="1:4" ht="15" x14ac:dyDescent="0.25">
      <c r="A6377" s="281">
        <v>87692</v>
      </c>
      <c r="B6377" s="281" t="s">
        <v>7510</v>
      </c>
      <c r="C6377" s="281" t="s">
        <v>1804</v>
      </c>
      <c r="D6377" s="282">
        <v>53.05</v>
      </c>
    </row>
    <row r="6378" spans="1:4" ht="15" x14ac:dyDescent="0.25">
      <c r="A6378" s="281">
        <v>87693</v>
      </c>
      <c r="B6378" s="281" t="s">
        <v>7511</v>
      </c>
      <c r="C6378" s="281" t="s">
        <v>1804</v>
      </c>
      <c r="D6378" s="282">
        <v>128.04</v>
      </c>
    </row>
    <row r="6379" spans="1:4" ht="15" x14ac:dyDescent="0.25">
      <c r="A6379" s="281">
        <v>87694</v>
      </c>
      <c r="B6379" s="281" t="s">
        <v>7512</v>
      </c>
      <c r="C6379" s="281" t="s">
        <v>1804</v>
      </c>
      <c r="D6379" s="282">
        <v>144.59</v>
      </c>
    </row>
    <row r="6380" spans="1:4" ht="15" x14ac:dyDescent="0.25">
      <c r="A6380" s="281">
        <v>87700</v>
      </c>
      <c r="B6380" s="281" t="s">
        <v>7513</v>
      </c>
      <c r="C6380" s="281" t="s">
        <v>1804</v>
      </c>
      <c r="D6380" s="282">
        <v>46.8</v>
      </c>
    </row>
    <row r="6381" spans="1:4" ht="15" x14ac:dyDescent="0.25">
      <c r="A6381" s="281">
        <v>87702</v>
      </c>
      <c r="B6381" s="281" t="s">
        <v>7514</v>
      </c>
      <c r="C6381" s="281" t="s">
        <v>1804</v>
      </c>
      <c r="D6381" s="282">
        <v>57.28</v>
      </c>
    </row>
    <row r="6382" spans="1:4" ht="15" x14ac:dyDescent="0.25">
      <c r="A6382" s="281">
        <v>87703</v>
      </c>
      <c r="B6382" s="281" t="s">
        <v>7515</v>
      </c>
      <c r="C6382" s="281" t="s">
        <v>1804</v>
      </c>
      <c r="D6382" s="282">
        <v>138.94999999999999</v>
      </c>
    </row>
    <row r="6383" spans="1:4" ht="15" x14ac:dyDescent="0.25">
      <c r="A6383" s="281">
        <v>87704</v>
      </c>
      <c r="B6383" s="281" t="s">
        <v>7516</v>
      </c>
      <c r="C6383" s="281" t="s">
        <v>1804</v>
      </c>
      <c r="D6383" s="282">
        <v>156.96</v>
      </c>
    </row>
    <row r="6384" spans="1:4" ht="15" x14ac:dyDescent="0.25">
      <c r="A6384" s="281">
        <v>87735</v>
      </c>
      <c r="B6384" s="281" t="s">
        <v>7517</v>
      </c>
      <c r="C6384" s="281" t="s">
        <v>1804</v>
      </c>
      <c r="D6384" s="282">
        <v>42.58</v>
      </c>
    </row>
    <row r="6385" spans="1:4" ht="15" x14ac:dyDescent="0.25">
      <c r="A6385" s="281">
        <v>87737</v>
      </c>
      <c r="B6385" s="281" t="s">
        <v>7518</v>
      </c>
      <c r="C6385" s="281" t="s">
        <v>1804</v>
      </c>
      <c r="D6385" s="282">
        <v>47.49</v>
      </c>
    </row>
    <row r="6386" spans="1:4" ht="15" x14ac:dyDescent="0.25">
      <c r="A6386" s="281">
        <v>87738</v>
      </c>
      <c r="B6386" s="281" t="s">
        <v>7519</v>
      </c>
      <c r="C6386" s="281" t="s">
        <v>1804</v>
      </c>
      <c r="D6386" s="282">
        <v>85.79</v>
      </c>
    </row>
    <row r="6387" spans="1:4" ht="15" x14ac:dyDescent="0.25">
      <c r="A6387" s="281">
        <v>87739</v>
      </c>
      <c r="B6387" s="281" t="s">
        <v>7520</v>
      </c>
      <c r="C6387" s="281" t="s">
        <v>1804</v>
      </c>
      <c r="D6387" s="282">
        <v>94.24</v>
      </c>
    </row>
    <row r="6388" spans="1:4" ht="15" x14ac:dyDescent="0.25">
      <c r="A6388" s="281">
        <v>87745</v>
      </c>
      <c r="B6388" s="281" t="s">
        <v>7521</v>
      </c>
      <c r="C6388" s="281" t="s">
        <v>1804</v>
      </c>
      <c r="D6388" s="282">
        <v>50.13</v>
      </c>
    </row>
    <row r="6389" spans="1:4" ht="15" x14ac:dyDescent="0.25">
      <c r="A6389" s="281">
        <v>87747</v>
      </c>
      <c r="B6389" s="281" t="s">
        <v>7522</v>
      </c>
      <c r="C6389" s="281" t="s">
        <v>1804</v>
      </c>
      <c r="D6389" s="282">
        <v>56.96</v>
      </c>
    </row>
    <row r="6390" spans="1:4" ht="15" x14ac:dyDescent="0.25">
      <c r="A6390" s="281">
        <v>87748</v>
      </c>
      <c r="B6390" s="281" t="s">
        <v>7523</v>
      </c>
      <c r="C6390" s="281" t="s">
        <v>1804</v>
      </c>
      <c r="D6390" s="282">
        <v>110.21</v>
      </c>
    </row>
    <row r="6391" spans="1:4" ht="15" x14ac:dyDescent="0.25">
      <c r="A6391" s="281">
        <v>87749</v>
      </c>
      <c r="B6391" s="281" t="s">
        <v>7524</v>
      </c>
      <c r="C6391" s="281" t="s">
        <v>1804</v>
      </c>
      <c r="D6391" s="282">
        <v>121.96</v>
      </c>
    </row>
    <row r="6392" spans="1:4" ht="15" x14ac:dyDescent="0.25">
      <c r="A6392" s="281">
        <v>87755</v>
      </c>
      <c r="B6392" s="281" t="s">
        <v>7525</v>
      </c>
      <c r="C6392" s="281" t="s">
        <v>1804</v>
      </c>
      <c r="D6392" s="282">
        <v>47.86</v>
      </c>
    </row>
    <row r="6393" spans="1:4" ht="15" x14ac:dyDescent="0.25">
      <c r="A6393" s="281">
        <v>87757</v>
      </c>
      <c r="B6393" s="281" t="s">
        <v>7526</v>
      </c>
      <c r="C6393" s="281" t="s">
        <v>1804</v>
      </c>
      <c r="D6393" s="282">
        <v>54.69</v>
      </c>
    </row>
    <row r="6394" spans="1:4" ht="15" x14ac:dyDescent="0.25">
      <c r="A6394" s="281">
        <v>87758</v>
      </c>
      <c r="B6394" s="281" t="s">
        <v>7527</v>
      </c>
      <c r="C6394" s="281" t="s">
        <v>1804</v>
      </c>
      <c r="D6394" s="282">
        <v>107.94</v>
      </c>
    </row>
    <row r="6395" spans="1:4" ht="15" x14ac:dyDescent="0.25">
      <c r="A6395" s="281">
        <v>87759</v>
      </c>
      <c r="B6395" s="281" t="s">
        <v>7528</v>
      </c>
      <c r="C6395" s="281" t="s">
        <v>1804</v>
      </c>
      <c r="D6395" s="282">
        <v>119.69</v>
      </c>
    </row>
    <row r="6396" spans="1:4" ht="15" x14ac:dyDescent="0.25">
      <c r="A6396" s="281">
        <v>87765</v>
      </c>
      <c r="B6396" s="281" t="s">
        <v>7529</v>
      </c>
      <c r="C6396" s="281" t="s">
        <v>1804</v>
      </c>
      <c r="D6396" s="282">
        <v>54.11</v>
      </c>
    </row>
    <row r="6397" spans="1:4" ht="15" x14ac:dyDescent="0.25">
      <c r="A6397" s="281">
        <v>87767</v>
      </c>
      <c r="B6397" s="281" t="s">
        <v>7530</v>
      </c>
      <c r="C6397" s="281" t="s">
        <v>1804</v>
      </c>
      <c r="D6397" s="282">
        <v>62.52</v>
      </c>
    </row>
    <row r="6398" spans="1:4" ht="15" x14ac:dyDescent="0.25">
      <c r="A6398" s="281">
        <v>87768</v>
      </c>
      <c r="B6398" s="281" t="s">
        <v>7531</v>
      </c>
      <c r="C6398" s="281" t="s">
        <v>1804</v>
      </c>
      <c r="D6398" s="282">
        <v>128</v>
      </c>
    </row>
    <row r="6399" spans="1:4" ht="15" x14ac:dyDescent="0.25">
      <c r="A6399" s="281">
        <v>87769</v>
      </c>
      <c r="B6399" s="281" t="s">
        <v>7532</v>
      </c>
      <c r="C6399" s="281" t="s">
        <v>1804</v>
      </c>
      <c r="D6399" s="282">
        <v>142.44999999999999</v>
      </c>
    </row>
    <row r="6400" spans="1:4" ht="15" x14ac:dyDescent="0.25">
      <c r="A6400" s="281">
        <v>88470</v>
      </c>
      <c r="B6400" s="281" t="s">
        <v>7533</v>
      </c>
      <c r="C6400" s="281" t="s">
        <v>1804</v>
      </c>
      <c r="D6400" s="282">
        <v>23.76</v>
      </c>
    </row>
    <row r="6401" spans="1:4" ht="15" x14ac:dyDescent="0.25">
      <c r="A6401" s="281">
        <v>88471</v>
      </c>
      <c r="B6401" s="281" t="s">
        <v>7534</v>
      </c>
      <c r="C6401" s="281" t="s">
        <v>1804</v>
      </c>
      <c r="D6401" s="282">
        <v>29.84</v>
      </c>
    </row>
    <row r="6402" spans="1:4" ht="15" x14ac:dyDescent="0.25">
      <c r="A6402" s="281">
        <v>88472</v>
      </c>
      <c r="B6402" s="281" t="s">
        <v>7535</v>
      </c>
      <c r="C6402" s="281" t="s">
        <v>1804</v>
      </c>
      <c r="D6402" s="282">
        <v>34.67</v>
      </c>
    </row>
    <row r="6403" spans="1:4" ht="15" x14ac:dyDescent="0.25">
      <c r="A6403" s="281">
        <v>88476</v>
      </c>
      <c r="B6403" s="281" t="s">
        <v>7536</v>
      </c>
      <c r="C6403" s="281" t="s">
        <v>1804</v>
      </c>
      <c r="D6403" s="282">
        <v>20.3</v>
      </c>
    </row>
    <row r="6404" spans="1:4" ht="15" x14ac:dyDescent="0.25">
      <c r="A6404" s="281">
        <v>88477</v>
      </c>
      <c r="B6404" s="281" t="s">
        <v>7537</v>
      </c>
      <c r="C6404" s="281" t="s">
        <v>1804</v>
      </c>
      <c r="D6404" s="282">
        <v>27.96</v>
      </c>
    </row>
    <row r="6405" spans="1:4" ht="15" x14ac:dyDescent="0.25">
      <c r="A6405" s="281">
        <v>88478</v>
      </c>
      <c r="B6405" s="281" t="s">
        <v>7538</v>
      </c>
      <c r="C6405" s="281" t="s">
        <v>1804</v>
      </c>
      <c r="D6405" s="282">
        <v>34.299999999999997</v>
      </c>
    </row>
    <row r="6406" spans="1:4" ht="15" x14ac:dyDescent="0.25">
      <c r="A6406" s="281">
        <v>90930</v>
      </c>
      <c r="B6406" s="281" t="s">
        <v>7539</v>
      </c>
      <c r="C6406" s="281" t="s">
        <v>1804</v>
      </c>
      <c r="D6406" s="282">
        <v>75.28</v>
      </c>
    </row>
    <row r="6407" spans="1:4" ht="15" x14ac:dyDescent="0.25">
      <c r="A6407" s="281">
        <v>90932</v>
      </c>
      <c r="B6407" s="281" t="s">
        <v>7540</v>
      </c>
      <c r="C6407" s="281" t="s">
        <v>1804</v>
      </c>
      <c r="D6407" s="282">
        <v>84.91</v>
      </c>
    </row>
    <row r="6408" spans="1:4" ht="15" x14ac:dyDescent="0.25">
      <c r="A6408" s="281">
        <v>90933</v>
      </c>
      <c r="B6408" s="281" t="s">
        <v>7541</v>
      </c>
      <c r="C6408" s="281" t="s">
        <v>1804</v>
      </c>
      <c r="D6408" s="282">
        <v>159.9</v>
      </c>
    </row>
    <row r="6409" spans="1:4" ht="15" x14ac:dyDescent="0.25">
      <c r="A6409" s="281">
        <v>90934</v>
      </c>
      <c r="B6409" s="281" t="s">
        <v>7542</v>
      </c>
      <c r="C6409" s="281" t="s">
        <v>1804</v>
      </c>
      <c r="D6409" s="282">
        <v>176.45</v>
      </c>
    </row>
    <row r="6410" spans="1:4" ht="15" x14ac:dyDescent="0.25">
      <c r="A6410" s="281">
        <v>90940</v>
      </c>
      <c r="B6410" s="281" t="s">
        <v>7543</v>
      </c>
      <c r="C6410" s="281" t="s">
        <v>1804</v>
      </c>
      <c r="D6410" s="282">
        <v>80.13</v>
      </c>
    </row>
    <row r="6411" spans="1:4" ht="15" x14ac:dyDescent="0.25">
      <c r="A6411" s="281">
        <v>90942</v>
      </c>
      <c r="B6411" s="281" t="s">
        <v>7544</v>
      </c>
      <c r="C6411" s="281" t="s">
        <v>1804</v>
      </c>
      <c r="D6411" s="282">
        <v>90.61</v>
      </c>
    </row>
    <row r="6412" spans="1:4" ht="15" x14ac:dyDescent="0.25">
      <c r="A6412" s="281">
        <v>90943</v>
      </c>
      <c r="B6412" s="281" t="s">
        <v>7545</v>
      </c>
      <c r="C6412" s="281" t="s">
        <v>1804</v>
      </c>
      <c r="D6412" s="282">
        <v>172.28</v>
      </c>
    </row>
    <row r="6413" spans="1:4" ht="15" x14ac:dyDescent="0.25">
      <c r="A6413" s="281">
        <v>90944</v>
      </c>
      <c r="B6413" s="281" t="s">
        <v>7546</v>
      </c>
      <c r="C6413" s="281" t="s">
        <v>1804</v>
      </c>
      <c r="D6413" s="282">
        <v>190.29</v>
      </c>
    </row>
    <row r="6414" spans="1:4" ht="15" x14ac:dyDescent="0.25">
      <c r="A6414" s="281">
        <v>90950</v>
      </c>
      <c r="B6414" s="281" t="s">
        <v>7547</v>
      </c>
      <c r="C6414" s="281" t="s">
        <v>1804</v>
      </c>
      <c r="D6414" s="282">
        <v>88.98</v>
      </c>
    </row>
    <row r="6415" spans="1:4" ht="15" x14ac:dyDescent="0.25">
      <c r="A6415" s="281">
        <v>90952</v>
      </c>
      <c r="B6415" s="281" t="s">
        <v>7548</v>
      </c>
      <c r="C6415" s="281" t="s">
        <v>1804</v>
      </c>
      <c r="D6415" s="282">
        <v>101.04</v>
      </c>
    </row>
    <row r="6416" spans="1:4" ht="15" x14ac:dyDescent="0.25">
      <c r="A6416" s="281">
        <v>90953</v>
      </c>
      <c r="B6416" s="281" t="s">
        <v>7549</v>
      </c>
      <c r="C6416" s="281" t="s">
        <v>1804</v>
      </c>
      <c r="D6416" s="282">
        <v>194.94</v>
      </c>
    </row>
    <row r="6417" spans="1:4" ht="15" x14ac:dyDescent="0.25">
      <c r="A6417" s="281">
        <v>90954</v>
      </c>
      <c r="B6417" s="281" t="s">
        <v>7550</v>
      </c>
      <c r="C6417" s="281" t="s">
        <v>1804</v>
      </c>
      <c r="D6417" s="282">
        <v>215.65</v>
      </c>
    </row>
    <row r="6418" spans="1:4" ht="15" x14ac:dyDescent="0.25">
      <c r="A6418" s="281">
        <v>102803</v>
      </c>
      <c r="B6418" s="281" t="s">
        <v>7551</v>
      </c>
      <c r="C6418" s="281" t="s">
        <v>1804</v>
      </c>
      <c r="D6418" s="282">
        <v>2.54</v>
      </c>
    </row>
    <row r="6419" spans="1:4" ht="15" x14ac:dyDescent="0.25">
      <c r="A6419" s="281">
        <v>101742</v>
      </c>
      <c r="B6419" s="281" t="s">
        <v>7552</v>
      </c>
      <c r="C6419" s="281" t="s">
        <v>44</v>
      </c>
      <c r="D6419" s="282">
        <v>62.47</v>
      </c>
    </row>
    <row r="6420" spans="1:4" ht="15" x14ac:dyDescent="0.25">
      <c r="A6420" s="281">
        <v>87878</v>
      </c>
      <c r="B6420" s="281" t="s">
        <v>7553</v>
      </c>
      <c r="C6420" s="281" t="s">
        <v>1804</v>
      </c>
      <c r="D6420" s="282">
        <v>5</v>
      </c>
    </row>
    <row r="6421" spans="1:4" ht="15" x14ac:dyDescent="0.25">
      <c r="A6421" s="281">
        <v>87879</v>
      </c>
      <c r="B6421" s="281" t="s">
        <v>7554</v>
      </c>
      <c r="C6421" s="281" t="s">
        <v>1804</v>
      </c>
      <c r="D6421" s="282">
        <v>4.3600000000000003</v>
      </c>
    </row>
    <row r="6422" spans="1:4" ht="15" x14ac:dyDescent="0.25">
      <c r="A6422" s="281">
        <v>87881</v>
      </c>
      <c r="B6422" s="281" t="s">
        <v>7555</v>
      </c>
      <c r="C6422" s="281" t="s">
        <v>1804</v>
      </c>
      <c r="D6422" s="282">
        <v>7</v>
      </c>
    </row>
    <row r="6423" spans="1:4" ht="15" x14ac:dyDescent="0.25">
      <c r="A6423" s="281">
        <v>87882</v>
      </c>
      <c r="B6423" s="281" t="s">
        <v>7556</v>
      </c>
      <c r="C6423" s="281" t="s">
        <v>1804</v>
      </c>
      <c r="D6423" s="282">
        <v>6.78</v>
      </c>
    </row>
    <row r="6424" spans="1:4" ht="15" x14ac:dyDescent="0.25">
      <c r="A6424" s="281">
        <v>87884</v>
      </c>
      <c r="B6424" s="281" t="s">
        <v>7557</v>
      </c>
      <c r="C6424" s="281" t="s">
        <v>1804</v>
      </c>
      <c r="D6424" s="282">
        <v>9.74</v>
      </c>
    </row>
    <row r="6425" spans="1:4" ht="15" x14ac:dyDescent="0.25">
      <c r="A6425" s="281">
        <v>87885</v>
      </c>
      <c r="B6425" s="281" t="s">
        <v>854</v>
      </c>
      <c r="C6425" s="281" t="s">
        <v>1804</v>
      </c>
      <c r="D6425" s="282">
        <v>9.26</v>
      </c>
    </row>
    <row r="6426" spans="1:4" ht="15" x14ac:dyDescent="0.25">
      <c r="A6426" s="281">
        <v>87886</v>
      </c>
      <c r="B6426" s="281" t="s">
        <v>7558</v>
      </c>
      <c r="C6426" s="281" t="s">
        <v>1804</v>
      </c>
      <c r="D6426" s="282">
        <v>17.22</v>
      </c>
    </row>
    <row r="6427" spans="1:4" ht="15" x14ac:dyDescent="0.25">
      <c r="A6427" s="281">
        <v>87887</v>
      </c>
      <c r="B6427" s="281" t="s">
        <v>7559</v>
      </c>
      <c r="C6427" s="281" t="s">
        <v>1804</v>
      </c>
      <c r="D6427" s="282">
        <v>16.170000000000002</v>
      </c>
    </row>
    <row r="6428" spans="1:4" ht="15" x14ac:dyDescent="0.25">
      <c r="A6428" s="281">
        <v>87888</v>
      </c>
      <c r="B6428" s="281" t="s">
        <v>7560</v>
      </c>
      <c r="C6428" s="281" t="s">
        <v>1804</v>
      </c>
      <c r="D6428" s="282">
        <v>8.82</v>
      </c>
    </row>
    <row r="6429" spans="1:4" ht="15" x14ac:dyDescent="0.25">
      <c r="A6429" s="281">
        <v>87889</v>
      </c>
      <c r="B6429" s="281" t="s">
        <v>7561</v>
      </c>
      <c r="C6429" s="281" t="s">
        <v>1804</v>
      </c>
      <c r="D6429" s="282">
        <v>8.6</v>
      </c>
    </row>
    <row r="6430" spans="1:4" ht="15" x14ac:dyDescent="0.25">
      <c r="A6430" s="281">
        <v>87891</v>
      </c>
      <c r="B6430" s="281" t="s">
        <v>7562</v>
      </c>
      <c r="C6430" s="281" t="s">
        <v>1804</v>
      </c>
      <c r="D6430" s="282">
        <v>11.56</v>
      </c>
    </row>
    <row r="6431" spans="1:4" ht="15" x14ac:dyDescent="0.25">
      <c r="A6431" s="281">
        <v>87892</v>
      </c>
      <c r="B6431" s="281" t="s">
        <v>7563</v>
      </c>
      <c r="C6431" s="281" t="s">
        <v>1804</v>
      </c>
      <c r="D6431" s="282">
        <v>11.08</v>
      </c>
    </row>
    <row r="6432" spans="1:4" ht="15" x14ac:dyDescent="0.25">
      <c r="A6432" s="281">
        <v>87893</v>
      </c>
      <c r="B6432" s="281" t="s">
        <v>7564</v>
      </c>
      <c r="C6432" s="281" t="s">
        <v>1804</v>
      </c>
      <c r="D6432" s="282">
        <v>7.7</v>
      </c>
    </row>
    <row r="6433" spans="1:4" ht="15" x14ac:dyDescent="0.25">
      <c r="A6433" s="281">
        <v>87894</v>
      </c>
      <c r="B6433" s="281" t="s">
        <v>7565</v>
      </c>
      <c r="C6433" s="281" t="s">
        <v>1804</v>
      </c>
      <c r="D6433" s="282">
        <v>7.06</v>
      </c>
    </row>
    <row r="6434" spans="1:4" ht="15" x14ac:dyDescent="0.25">
      <c r="A6434" s="281">
        <v>87896</v>
      </c>
      <c r="B6434" s="281" t="s">
        <v>7566</v>
      </c>
      <c r="C6434" s="281" t="s">
        <v>1804</v>
      </c>
      <c r="D6434" s="282">
        <v>5.7</v>
      </c>
    </row>
    <row r="6435" spans="1:4" ht="15" x14ac:dyDescent="0.25">
      <c r="A6435" s="281">
        <v>87897</v>
      </c>
      <c r="B6435" s="281" t="s">
        <v>7567</v>
      </c>
      <c r="C6435" s="281" t="s">
        <v>1804</v>
      </c>
      <c r="D6435" s="282">
        <v>5.0599999999999996</v>
      </c>
    </row>
    <row r="6436" spans="1:4" ht="15" x14ac:dyDescent="0.25">
      <c r="A6436" s="281">
        <v>87899</v>
      </c>
      <c r="B6436" s="281" t="s">
        <v>7568</v>
      </c>
      <c r="C6436" s="281" t="s">
        <v>1804</v>
      </c>
      <c r="D6436" s="282">
        <v>9.6199999999999992</v>
      </c>
    </row>
    <row r="6437" spans="1:4" ht="15" x14ac:dyDescent="0.25">
      <c r="A6437" s="281">
        <v>87900</v>
      </c>
      <c r="B6437" s="281" t="s">
        <v>7569</v>
      </c>
      <c r="C6437" s="281" t="s">
        <v>1804</v>
      </c>
      <c r="D6437" s="282">
        <v>9.4</v>
      </c>
    </row>
    <row r="6438" spans="1:4" ht="15" x14ac:dyDescent="0.25">
      <c r="A6438" s="281">
        <v>87902</v>
      </c>
      <c r="B6438" s="281" t="s">
        <v>7570</v>
      </c>
      <c r="C6438" s="281" t="s">
        <v>1804</v>
      </c>
      <c r="D6438" s="282">
        <v>12.36</v>
      </c>
    </row>
    <row r="6439" spans="1:4" ht="15" x14ac:dyDescent="0.25">
      <c r="A6439" s="281">
        <v>87903</v>
      </c>
      <c r="B6439" s="281" t="s">
        <v>7571</v>
      </c>
      <c r="C6439" s="281" t="s">
        <v>1804</v>
      </c>
      <c r="D6439" s="282">
        <v>11.88</v>
      </c>
    </row>
    <row r="6440" spans="1:4" ht="15" x14ac:dyDescent="0.25">
      <c r="A6440" s="281">
        <v>87904</v>
      </c>
      <c r="B6440" s="281" t="s">
        <v>7572</v>
      </c>
      <c r="C6440" s="281" t="s">
        <v>1804</v>
      </c>
      <c r="D6440" s="282">
        <v>8.99</v>
      </c>
    </row>
    <row r="6441" spans="1:4" ht="15" x14ac:dyDescent="0.25">
      <c r="A6441" s="281">
        <v>87905</v>
      </c>
      <c r="B6441" s="281" t="s">
        <v>94</v>
      </c>
      <c r="C6441" s="281" t="s">
        <v>1804</v>
      </c>
      <c r="D6441" s="282">
        <v>8.35</v>
      </c>
    </row>
    <row r="6442" spans="1:4" ht="15" x14ac:dyDescent="0.25">
      <c r="A6442" s="281">
        <v>87907</v>
      </c>
      <c r="B6442" s="281" t="s">
        <v>7573</v>
      </c>
      <c r="C6442" s="281" t="s">
        <v>1804</v>
      </c>
      <c r="D6442" s="282">
        <v>6.91</v>
      </c>
    </row>
    <row r="6443" spans="1:4" ht="15" x14ac:dyDescent="0.25">
      <c r="A6443" s="281">
        <v>87908</v>
      </c>
      <c r="B6443" s="281" t="s">
        <v>7574</v>
      </c>
      <c r="C6443" s="281" t="s">
        <v>1804</v>
      </c>
      <c r="D6443" s="282">
        <v>6.27</v>
      </c>
    </row>
    <row r="6444" spans="1:4" ht="15" x14ac:dyDescent="0.25">
      <c r="A6444" s="281">
        <v>87910</v>
      </c>
      <c r="B6444" s="281" t="s">
        <v>7575</v>
      </c>
      <c r="C6444" s="281" t="s">
        <v>1804</v>
      </c>
      <c r="D6444" s="282">
        <v>23.3</v>
      </c>
    </row>
    <row r="6445" spans="1:4" ht="15" x14ac:dyDescent="0.25">
      <c r="A6445" s="281">
        <v>87911</v>
      </c>
      <c r="B6445" s="281" t="s">
        <v>7576</v>
      </c>
      <c r="C6445" s="281" t="s">
        <v>1804</v>
      </c>
      <c r="D6445" s="282">
        <v>22.25</v>
      </c>
    </row>
    <row r="6446" spans="1:4" ht="15" x14ac:dyDescent="0.25">
      <c r="A6446" s="281">
        <v>104410</v>
      </c>
      <c r="B6446" s="281" t="s">
        <v>7577</v>
      </c>
      <c r="C6446" s="281" t="s">
        <v>1804</v>
      </c>
      <c r="D6446" s="282">
        <v>5.14</v>
      </c>
    </row>
    <row r="6447" spans="1:4" ht="15" x14ac:dyDescent="0.25">
      <c r="A6447" s="281">
        <v>104411</v>
      </c>
      <c r="B6447" s="281" t="s">
        <v>7578</v>
      </c>
      <c r="C6447" s="281" t="s">
        <v>1804</v>
      </c>
      <c r="D6447" s="282">
        <v>5.14</v>
      </c>
    </row>
    <row r="6448" spans="1:4" ht="15" x14ac:dyDescent="0.25">
      <c r="A6448" s="281">
        <v>87411</v>
      </c>
      <c r="B6448" s="281" t="s">
        <v>7579</v>
      </c>
      <c r="C6448" s="281" t="s">
        <v>1804</v>
      </c>
      <c r="D6448" s="282">
        <v>17.23</v>
      </c>
    </row>
    <row r="6449" spans="1:4" ht="15" x14ac:dyDescent="0.25">
      <c r="A6449" s="281">
        <v>87412</v>
      </c>
      <c r="B6449" s="281" t="s">
        <v>7580</v>
      </c>
      <c r="C6449" s="281" t="s">
        <v>1804</v>
      </c>
      <c r="D6449" s="282">
        <v>26.4</v>
      </c>
    </row>
    <row r="6450" spans="1:4" ht="15" x14ac:dyDescent="0.25">
      <c r="A6450" s="281">
        <v>87413</v>
      </c>
      <c r="B6450" s="281" t="s">
        <v>7581</v>
      </c>
      <c r="C6450" s="281" t="s">
        <v>1804</v>
      </c>
      <c r="D6450" s="282">
        <v>31.66</v>
      </c>
    </row>
    <row r="6451" spans="1:4" ht="15" x14ac:dyDescent="0.25">
      <c r="A6451" s="281">
        <v>87414</v>
      </c>
      <c r="B6451" s="281" t="s">
        <v>7582</v>
      </c>
      <c r="C6451" s="281" t="s">
        <v>1804</v>
      </c>
      <c r="D6451" s="282">
        <v>27.22</v>
      </c>
    </row>
    <row r="6452" spans="1:4" ht="15" x14ac:dyDescent="0.25">
      <c r="A6452" s="281">
        <v>87415</v>
      </c>
      <c r="B6452" s="281" t="s">
        <v>7583</v>
      </c>
      <c r="C6452" s="281" t="s">
        <v>1804</v>
      </c>
      <c r="D6452" s="282">
        <v>36.39</v>
      </c>
    </row>
    <row r="6453" spans="1:4" ht="15" x14ac:dyDescent="0.25">
      <c r="A6453" s="281">
        <v>87416</v>
      </c>
      <c r="B6453" s="281" t="s">
        <v>7584</v>
      </c>
      <c r="C6453" s="281" t="s">
        <v>1804</v>
      </c>
      <c r="D6453" s="282">
        <v>41.66</v>
      </c>
    </row>
    <row r="6454" spans="1:4" ht="15" x14ac:dyDescent="0.25">
      <c r="A6454" s="281">
        <v>87418</v>
      </c>
      <c r="B6454" s="281" t="s">
        <v>7585</v>
      </c>
      <c r="C6454" s="281" t="s">
        <v>1804</v>
      </c>
      <c r="D6454" s="282">
        <v>20.14</v>
      </c>
    </row>
    <row r="6455" spans="1:4" ht="15" x14ac:dyDescent="0.25">
      <c r="A6455" s="281">
        <v>87421</v>
      </c>
      <c r="B6455" s="281" t="s">
        <v>7586</v>
      </c>
      <c r="C6455" s="281" t="s">
        <v>1804</v>
      </c>
      <c r="D6455" s="282">
        <v>30.56</v>
      </c>
    </row>
    <row r="6456" spans="1:4" ht="15" x14ac:dyDescent="0.25">
      <c r="A6456" s="281">
        <v>87424</v>
      </c>
      <c r="B6456" s="281" t="s">
        <v>7587</v>
      </c>
      <c r="C6456" s="281" t="s">
        <v>1804</v>
      </c>
      <c r="D6456" s="282">
        <v>40.799999999999997</v>
      </c>
    </row>
    <row r="6457" spans="1:4" ht="15" x14ac:dyDescent="0.25">
      <c r="A6457" s="281">
        <v>87427</v>
      </c>
      <c r="B6457" s="281" t="s">
        <v>7588</v>
      </c>
      <c r="C6457" s="281" t="s">
        <v>1804</v>
      </c>
      <c r="D6457" s="282">
        <v>48.04</v>
      </c>
    </row>
    <row r="6458" spans="1:4" ht="15" x14ac:dyDescent="0.25">
      <c r="A6458" s="281">
        <v>87430</v>
      </c>
      <c r="B6458" s="281" t="s">
        <v>7589</v>
      </c>
      <c r="C6458" s="281" t="s">
        <v>1804</v>
      </c>
      <c r="D6458" s="282">
        <v>20.03</v>
      </c>
    </row>
    <row r="6459" spans="1:4" ht="15" x14ac:dyDescent="0.25">
      <c r="A6459" s="281">
        <v>87433</v>
      </c>
      <c r="B6459" s="281" t="s">
        <v>7590</v>
      </c>
      <c r="C6459" s="281" t="s">
        <v>1804</v>
      </c>
      <c r="D6459" s="282">
        <v>28.67</v>
      </c>
    </row>
    <row r="6460" spans="1:4" ht="15" x14ac:dyDescent="0.25">
      <c r="A6460" s="281">
        <v>87436</v>
      </c>
      <c r="B6460" s="281" t="s">
        <v>7591</v>
      </c>
      <c r="C6460" s="281" t="s">
        <v>1804</v>
      </c>
      <c r="D6460" s="282">
        <v>32.83</v>
      </c>
    </row>
    <row r="6461" spans="1:4" ht="15" x14ac:dyDescent="0.25">
      <c r="A6461" s="281">
        <v>87439</v>
      </c>
      <c r="B6461" s="281" t="s">
        <v>7592</v>
      </c>
      <c r="C6461" s="281" t="s">
        <v>1804</v>
      </c>
      <c r="D6461" s="282">
        <v>40.08</v>
      </c>
    </row>
    <row r="6462" spans="1:4" ht="15" x14ac:dyDescent="0.25">
      <c r="A6462" s="281">
        <v>87527</v>
      </c>
      <c r="B6462" s="281" t="s">
        <v>7593</v>
      </c>
      <c r="C6462" s="281" t="s">
        <v>1804</v>
      </c>
      <c r="D6462" s="282">
        <v>38.979999999999997</v>
      </c>
    </row>
    <row r="6463" spans="1:4" ht="15" x14ac:dyDescent="0.25">
      <c r="A6463" s="281">
        <v>87528</v>
      </c>
      <c r="B6463" s="281" t="s">
        <v>7594</v>
      </c>
      <c r="C6463" s="281" t="s">
        <v>1804</v>
      </c>
      <c r="D6463" s="282">
        <v>44.06</v>
      </c>
    </row>
    <row r="6464" spans="1:4" ht="15" x14ac:dyDescent="0.25">
      <c r="A6464" s="281">
        <v>87529</v>
      </c>
      <c r="B6464" s="281" t="s">
        <v>7595</v>
      </c>
      <c r="C6464" s="281" t="s">
        <v>1804</v>
      </c>
      <c r="D6464" s="282">
        <v>35.56</v>
      </c>
    </row>
    <row r="6465" spans="1:4" ht="15" x14ac:dyDescent="0.25">
      <c r="A6465" s="281">
        <v>87530</v>
      </c>
      <c r="B6465" s="281" t="s">
        <v>7596</v>
      </c>
      <c r="C6465" s="281" t="s">
        <v>1804</v>
      </c>
      <c r="D6465" s="282">
        <v>40.64</v>
      </c>
    </row>
    <row r="6466" spans="1:4" ht="15" x14ac:dyDescent="0.25">
      <c r="A6466" s="281">
        <v>87531</v>
      </c>
      <c r="B6466" s="281" t="s">
        <v>7597</v>
      </c>
      <c r="C6466" s="281" t="s">
        <v>1804</v>
      </c>
      <c r="D6466" s="282">
        <v>34.159999999999997</v>
      </c>
    </row>
    <row r="6467" spans="1:4" ht="15" x14ac:dyDescent="0.25">
      <c r="A6467" s="281">
        <v>87532</v>
      </c>
      <c r="B6467" s="281" t="s">
        <v>7598</v>
      </c>
      <c r="C6467" s="281" t="s">
        <v>1804</v>
      </c>
      <c r="D6467" s="282">
        <v>39.24</v>
      </c>
    </row>
    <row r="6468" spans="1:4" ht="15" x14ac:dyDescent="0.25">
      <c r="A6468" s="281">
        <v>87535</v>
      </c>
      <c r="B6468" s="281" t="s">
        <v>7599</v>
      </c>
      <c r="C6468" s="281" t="s">
        <v>1804</v>
      </c>
      <c r="D6468" s="282">
        <v>31.3</v>
      </c>
    </row>
    <row r="6469" spans="1:4" ht="15" x14ac:dyDescent="0.25">
      <c r="A6469" s="281">
        <v>87536</v>
      </c>
      <c r="B6469" s="281" t="s">
        <v>7600</v>
      </c>
      <c r="C6469" s="281" t="s">
        <v>1804</v>
      </c>
      <c r="D6469" s="282">
        <v>36.380000000000003</v>
      </c>
    </row>
    <row r="6470" spans="1:4" ht="15" x14ac:dyDescent="0.25">
      <c r="A6470" s="281">
        <v>87539</v>
      </c>
      <c r="B6470" s="281" t="s">
        <v>7601</v>
      </c>
      <c r="C6470" s="281" t="s">
        <v>1804</v>
      </c>
      <c r="D6470" s="282">
        <v>64.69</v>
      </c>
    </row>
    <row r="6471" spans="1:4" ht="15" x14ac:dyDescent="0.25">
      <c r="A6471" s="281">
        <v>87543</v>
      </c>
      <c r="B6471" s="281" t="s">
        <v>7602</v>
      </c>
      <c r="C6471" s="281" t="s">
        <v>1804</v>
      </c>
      <c r="D6471" s="282">
        <v>24.93</v>
      </c>
    </row>
    <row r="6472" spans="1:4" ht="15" x14ac:dyDescent="0.25">
      <c r="A6472" s="281">
        <v>87545</v>
      </c>
      <c r="B6472" s="281" t="s">
        <v>7603</v>
      </c>
      <c r="C6472" s="281" t="s">
        <v>1804</v>
      </c>
      <c r="D6472" s="282">
        <v>29.46</v>
      </c>
    </row>
    <row r="6473" spans="1:4" ht="15" x14ac:dyDescent="0.25">
      <c r="A6473" s="281">
        <v>87546</v>
      </c>
      <c r="B6473" s="281" t="s">
        <v>7604</v>
      </c>
      <c r="C6473" s="281" t="s">
        <v>1804</v>
      </c>
      <c r="D6473" s="282">
        <v>32.700000000000003</v>
      </c>
    </row>
    <row r="6474" spans="1:4" ht="15" x14ac:dyDescent="0.25">
      <c r="A6474" s="281">
        <v>87547</v>
      </c>
      <c r="B6474" s="281" t="s">
        <v>7605</v>
      </c>
      <c r="C6474" s="281" t="s">
        <v>1804</v>
      </c>
      <c r="D6474" s="282">
        <v>26.04</v>
      </c>
    </row>
    <row r="6475" spans="1:4" ht="15" x14ac:dyDescent="0.25">
      <c r="A6475" s="281">
        <v>87548</v>
      </c>
      <c r="B6475" s="281" t="s">
        <v>7606</v>
      </c>
      <c r="C6475" s="281" t="s">
        <v>1804</v>
      </c>
      <c r="D6475" s="282">
        <v>29.28</v>
      </c>
    </row>
    <row r="6476" spans="1:4" ht="15" x14ac:dyDescent="0.25">
      <c r="A6476" s="281">
        <v>87549</v>
      </c>
      <c r="B6476" s="281" t="s">
        <v>7607</v>
      </c>
      <c r="C6476" s="281" t="s">
        <v>1804</v>
      </c>
      <c r="D6476" s="282">
        <v>24.65</v>
      </c>
    </row>
    <row r="6477" spans="1:4" ht="15" x14ac:dyDescent="0.25">
      <c r="A6477" s="281">
        <v>87550</v>
      </c>
      <c r="B6477" s="281" t="s">
        <v>7608</v>
      </c>
      <c r="C6477" s="281" t="s">
        <v>1804</v>
      </c>
      <c r="D6477" s="282">
        <v>27.89</v>
      </c>
    </row>
    <row r="6478" spans="1:4" ht="15" x14ac:dyDescent="0.25">
      <c r="A6478" s="281">
        <v>87553</v>
      </c>
      <c r="B6478" s="281" t="s">
        <v>1040</v>
      </c>
      <c r="C6478" s="281" t="s">
        <v>1804</v>
      </c>
      <c r="D6478" s="282">
        <v>21.78</v>
      </c>
    </row>
    <row r="6479" spans="1:4" ht="15" x14ac:dyDescent="0.25">
      <c r="A6479" s="281">
        <v>87554</v>
      </c>
      <c r="B6479" s="281" t="s">
        <v>7609</v>
      </c>
      <c r="C6479" s="281" t="s">
        <v>1804</v>
      </c>
      <c r="D6479" s="282">
        <v>25.02</v>
      </c>
    </row>
    <row r="6480" spans="1:4" ht="15" x14ac:dyDescent="0.25">
      <c r="A6480" s="281">
        <v>87557</v>
      </c>
      <c r="B6480" s="281" t="s">
        <v>7610</v>
      </c>
      <c r="C6480" s="281" t="s">
        <v>1804</v>
      </c>
      <c r="D6480" s="282">
        <v>42.89</v>
      </c>
    </row>
    <row r="6481" spans="1:4" ht="15" x14ac:dyDescent="0.25">
      <c r="A6481" s="281">
        <v>87561</v>
      </c>
      <c r="B6481" s="281" t="s">
        <v>7611</v>
      </c>
      <c r="C6481" s="281" t="s">
        <v>1804</v>
      </c>
      <c r="D6481" s="282">
        <v>42.27</v>
      </c>
    </row>
    <row r="6482" spans="1:4" ht="15" x14ac:dyDescent="0.25">
      <c r="A6482" s="281">
        <v>87775</v>
      </c>
      <c r="B6482" s="281" t="s">
        <v>7612</v>
      </c>
      <c r="C6482" s="281" t="s">
        <v>1804</v>
      </c>
      <c r="D6482" s="282">
        <v>56.13</v>
      </c>
    </row>
    <row r="6483" spans="1:4" ht="15" x14ac:dyDescent="0.25">
      <c r="A6483" s="281">
        <v>87777</v>
      </c>
      <c r="B6483" s="281" t="s">
        <v>7613</v>
      </c>
      <c r="C6483" s="281" t="s">
        <v>1804</v>
      </c>
      <c r="D6483" s="282">
        <v>61.38</v>
      </c>
    </row>
    <row r="6484" spans="1:4" ht="15" x14ac:dyDescent="0.25">
      <c r="A6484" s="281">
        <v>87778</v>
      </c>
      <c r="B6484" s="281" t="s">
        <v>7614</v>
      </c>
      <c r="C6484" s="281" t="s">
        <v>1804</v>
      </c>
      <c r="D6484" s="282">
        <v>90.33</v>
      </c>
    </row>
    <row r="6485" spans="1:4" ht="15" x14ac:dyDescent="0.25">
      <c r="A6485" s="281">
        <v>87779</v>
      </c>
      <c r="B6485" s="281" t="s">
        <v>7615</v>
      </c>
      <c r="C6485" s="281" t="s">
        <v>1804</v>
      </c>
      <c r="D6485" s="282">
        <v>72.16</v>
      </c>
    </row>
    <row r="6486" spans="1:4" ht="15" x14ac:dyDescent="0.25">
      <c r="A6486" s="281">
        <v>87781</v>
      </c>
      <c r="B6486" s="281" t="s">
        <v>7616</v>
      </c>
      <c r="C6486" s="281" t="s">
        <v>1804</v>
      </c>
      <c r="D6486" s="282">
        <v>79.2</v>
      </c>
    </row>
    <row r="6487" spans="1:4" ht="15" x14ac:dyDescent="0.25">
      <c r="A6487" s="281">
        <v>87783</v>
      </c>
      <c r="B6487" s="281" t="s">
        <v>7617</v>
      </c>
      <c r="C6487" s="281" t="s">
        <v>1804</v>
      </c>
      <c r="D6487" s="282">
        <v>118.32</v>
      </c>
    </row>
    <row r="6488" spans="1:4" ht="15" x14ac:dyDescent="0.25">
      <c r="A6488" s="281">
        <v>87784</v>
      </c>
      <c r="B6488" s="281" t="s">
        <v>7618</v>
      </c>
      <c r="C6488" s="281" t="s">
        <v>1804</v>
      </c>
      <c r="D6488" s="282">
        <v>77.48</v>
      </c>
    </row>
    <row r="6489" spans="1:4" ht="15" x14ac:dyDescent="0.25">
      <c r="A6489" s="281">
        <v>87786</v>
      </c>
      <c r="B6489" s="281" t="s">
        <v>7619</v>
      </c>
      <c r="C6489" s="281" t="s">
        <v>1804</v>
      </c>
      <c r="D6489" s="282">
        <v>86.31</v>
      </c>
    </row>
    <row r="6490" spans="1:4" ht="15" x14ac:dyDescent="0.25">
      <c r="A6490" s="281">
        <v>87787</v>
      </c>
      <c r="B6490" s="281" t="s">
        <v>7620</v>
      </c>
      <c r="C6490" s="281" t="s">
        <v>1804</v>
      </c>
      <c r="D6490" s="282">
        <v>136.49</v>
      </c>
    </row>
    <row r="6491" spans="1:4" ht="15" x14ac:dyDescent="0.25">
      <c r="A6491" s="281">
        <v>87788</v>
      </c>
      <c r="B6491" s="281" t="s">
        <v>7621</v>
      </c>
      <c r="C6491" s="281" t="s">
        <v>1804</v>
      </c>
      <c r="D6491" s="282">
        <v>92.3</v>
      </c>
    </row>
    <row r="6492" spans="1:4" ht="15" x14ac:dyDescent="0.25">
      <c r="A6492" s="281">
        <v>87791</v>
      </c>
      <c r="B6492" s="281" t="s">
        <v>7622</v>
      </c>
      <c r="C6492" s="281" t="s">
        <v>1804</v>
      </c>
      <c r="D6492" s="282">
        <v>150.5</v>
      </c>
    </row>
    <row r="6493" spans="1:4" ht="15" x14ac:dyDescent="0.25">
      <c r="A6493" s="281">
        <v>87792</v>
      </c>
      <c r="B6493" s="281" t="s">
        <v>7623</v>
      </c>
      <c r="C6493" s="281" t="s">
        <v>1804</v>
      </c>
      <c r="D6493" s="282">
        <v>40.18</v>
      </c>
    </row>
    <row r="6494" spans="1:4" ht="15" x14ac:dyDescent="0.25">
      <c r="A6494" s="281">
        <v>87794</v>
      </c>
      <c r="B6494" s="281" t="s">
        <v>7624</v>
      </c>
      <c r="C6494" s="281" t="s">
        <v>1804</v>
      </c>
      <c r="D6494" s="282">
        <v>45.08</v>
      </c>
    </row>
    <row r="6495" spans="1:4" ht="15" x14ac:dyDescent="0.25">
      <c r="A6495" s="281">
        <v>87795</v>
      </c>
      <c r="B6495" s="281" t="s">
        <v>7625</v>
      </c>
      <c r="C6495" s="281" t="s">
        <v>1804</v>
      </c>
      <c r="D6495" s="282">
        <v>73.28</v>
      </c>
    </row>
    <row r="6496" spans="1:4" ht="15" x14ac:dyDescent="0.25">
      <c r="A6496" s="281">
        <v>87797</v>
      </c>
      <c r="B6496" s="281" t="s">
        <v>7626</v>
      </c>
      <c r="C6496" s="281" t="s">
        <v>1804</v>
      </c>
      <c r="D6496" s="282">
        <v>55.93</v>
      </c>
    </row>
    <row r="6497" spans="1:4" ht="15" x14ac:dyDescent="0.25">
      <c r="A6497" s="281">
        <v>87799</v>
      </c>
      <c r="B6497" s="281" t="s">
        <v>7627</v>
      </c>
      <c r="C6497" s="281" t="s">
        <v>1804</v>
      </c>
      <c r="D6497" s="282">
        <v>62.5</v>
      </c>
    </row>
    <row r="6498" spans="1:4" ht="15" x14ac:dyDescent="0.25">
      <c r="A6498" s="281">
        <v>87800</v>
      </c>
      <c r="B6498" s="281" t="s">
        <v>7628</v>
      </c>
      <c r="C6498" s="281" t="s">
        <v>1804</v>
      </c>
      <c r="D6498" s="282">
        <v>100.01</v>
      </c>
    </row>
    <row r="6499" spans="1:4" ht="15" x14ac:dyDescent="0.25">
      <c r="A6499" s="281">
        <v>87801</v>
      </c>
      <c r="B6499" s="281" t="s">
        <v>7629</v>
      </c>
      <c r="C6499" s="281" t="s">
        <v>1804</v>
      </c>
      <c r="D6499" s="282">
        <v>60.9</v>
      </c>
    </row>
    <row r="6500" spans="1:4" ht="15" x14ac:dyDescent="0.25">
      <c r="A6500" s="281">
        <v>87803</v>
      </c>
      <c r="B6500" s="281" t="s">
        <v>7630</v>
      </c>
      <c r="C6500" s="281" t="s">
        <v>1804</v>
      </c>
      <c r="D6500" s="282">
        <v>69.150000000000006</v>
      </c>
    </row>
    <row r="6501" spans="1:4" ht="15" x14ac:dyDescent="0.25">
      <c r="A6501" s="281">
        <v>87804</v>
      </c>
      <c r="B6501" s="281" t="s">
        <v>7631</v>
      </c>
      <c r="C6501" s="281" t="s">
        <v>1804</v>
      </c>
      <c r="D6501" s="282">
        <v>117</v>
      </c>
    </row>
    <row r="6502" spans="1:4" ht="15" x14ac:dyDescent="0.25">
      <c r="A6502" s="281">
        <v>87805</v>
      </c>
      <c r="B6502" s="281" t="s">
        <v>7632</v>
      </c>
      <c r="C6502" s="281" t="s">
        <v>1804</v>
      </c>
      <c r="D6502" s="282">
        <v>66.489999999999995</v>
      </c>
    </row>
    <row r="6503" spans="1:4" ht="15" x14ac:dyDescent="0.25">
      <c r="A6503" s="281">
        <v>87807</v>
      </c>
      <c r="B6503" s="281" t="s">
        <v>7633</v>
      </c>
      <c r="C6503" s="281" t="s">
        <v>1804</v>
      </c>
      <c r="D6503" s="282">
        <v>75.569999999999993</v>
      </c>
    </row>
    <row r="6504" spans="1:4" ht="15" x14ac:dyDescent="0.25">
      <c r="A6504" s="281">
        <v>87808</v>
      </c>
      <c r="B6504" s="281" t="s">
        <v>7634</v>
      </c>
      <c r="C6504" s="281" t="s">
        <v>1804</v>
      </c>
      <c r="D6504" s="282">
        <v>124.7</v>
      </c>
    </row>
    <row r="6505" spans="1:4" ht="15" x14ac:dyDescent="0.25">
      <c r="A6505" s="281">
        <v>87809</v>
      </c>
      <c r="B6505" s="281" t="s">
        <v>7635</v>
      </c>
      <c r="C6505" s="281" t="s">
        <v>1804</v>
      </c>
      <c r="D6505" s="282">
        <v>83.12</v>
      </c>
    </row>
    <row r="6506" spans="1:4" ht="15" x14ac:dyDescent="0.25">
      <c r="A6506" s="281">
        <v>87811</v>
      </c>
      <c r="B6506" s="281" t="s">
        <v>7636</v>
      </c>
      <c r="C6506" s="281" t="s">
        <v>1804</v>
      </c>
      <c r="D6506" s="282">
        <v>88.02</v>
      </c>
    </row>
    <row r="6507" spans="1:4" ht="15" x14ac:dyDescent="0.25">
      <c r="A6507" s="281">
        <v>87812</v>
      </c>
      <c r="B6507" s="281" t="s">
        <v>7637</v>
      </c>
      <c r="C6507" s="281" t="s">
        <v>1804</v>
      </c>
      <c r="D6507" s="282">
        <v>112.03</v>
      </c>
    </row>
    <row r="6508" spans="1:4" ht="15" x14ac:dyDescent="0.25">
      <c r="A6508" s="281">
        <v>87813</v>
      </c>
      <c r="B6508" s="281" t="s">
        <v>7638</v>
      </c>
      <c r="C6508" s="281" t="s">
        <v>1804</v>
      </c>
      <c r="D6508" s="282">
        <v>98.86</v>
      </c>
    </row>
    <row r="6509" spans="1:4" ht="15" x14ac:dyDescent="0.25">
      <c r="A6509" s="281">
        <v>87815</v>
      </c>
      <c r="B6509" s="281" t="s">
        <v>7639</v>
      </c>
      <c r="C6509" s="281" t="s">
        <v>1804</v>
      </c>
      <c r="D6509" s="282">
        <v>105.43</v>
      </c>
    </row>
    <row r="6510" spans="1:4" ht="15" x14ac:dyDescent="0.25">
      <c r="A6510" s="281">
        <v>87816</v>
      </c>
      <c r="B6510" s="281" t="s">
        <v>7640</v>
      </c>
      <c r="C6510" s="281" t="s">
        <v>1804</v>
      </c>
      <c r="D6510" s="282">
        <v>138.83000000000001</v>
      </c>
    </row>
    <row r="6511" spans="1:4" ht="15" x14ac:dyDescent="0.25">
      <c r="A6511" s="281">
        <v>87817</v>
      </c>
      <c r="B6511" s="281" t="s">
        <v>7641</v>
      </c>
      <c r="C6511" s="281" t="s">
        <v>1804</v>
      </c>
      <c r="D6511" s="282">
        <v>103.83</v>
      </c>
    </row>
    <row r="6512" spans="1:4" ht="15" x14ac:dyDescent="0.25">
      <c r="A6512" s="281">
        <v>87819</v>
      </c>
      <c r="B6512" s="281" t="s">
        <v>7642</v>
      </c>
      <c r="C6512" s="281" t="s">
        <v>1804</v>
      </c>
      <c r="D6512" s="282">
        <v>112.08</v>
      </c>
    </row>
    <row r="6513" spans="1:4" ht="15" x14ac:dyDescent="0.25">
      <c r="A6513" s="281">
        <v>87820</v>
      </c>
      <c r="B6513" s="281" t="s">
        <v>7643</v>
      </c>
      <c r="C6513" s="281" t="s">
        <v>1804</v>
      </c>
      <c r="D6513" s="282">
        <v>155.82</v>
      </c>
    </row>
    <row r="6514" spans="1:4" ht="15" x14ac:dyDescent="0.25">
      <c r="A6514" s="281">
        <v>87821</v>
      </c>
      <c r="B6514" s="281" t="s">
        <v>7644</v>
      </c>
      <c r="C6514" s="281" t="s">
        <v>1804</v>
      </c>
      <c r="D6514" s="282">
        <v>136.6</v>
      </c>
    </row>
    <row r="6515" spans="1:4" ht="15" x14ac:dyDescent="0.25">
      <c r="A6515" s="281">
        <v>87823</v>
      </c>
      <c r="B6515" s="281" t="s">
        <v>7645</v>
      </c>
      <c r="C6515" s="281" t="s">
        <v>1804</v>
      </c>
      <c r="D6515" s="282">
        <v>145.68</v>
      </c>
    </row>
    <row r="6516" spans="1:4" ht="15" x14ac:dyDescent="0.25">
      <c r="A6516" s="281">
        <v>87824</v>
      </c>
      <c r="B6516" s="281" t="s">
        <v>7646</v>
      </c>
      <c r="C6516" s="281" t="s">
        <v>1804</v>
      </c>
      <c r="D6516" s="282">
        <v>181.11</v>
      </c>
    </row>
    <row r="6517" spans="1:4" ht="15" x14ac:dyDescent="0.25">
      <c r="A6517" s="281">
        <v>87825</v>
      </c>
      <c r="B6517" s="281" t="s">
        <v>7647</v>
      </c>
      <c r="C6517" s="281" t="s">
        <v>1804</v>
      </c>
      <c r="D6517" s="282">
        <v>76.31</v>
      </c>
    </row>
    <row r="6518" spans="1:4" ht="15" x14ac:dyDescent="0.25">
      <c r="A6518" s="281">
        <v>87827</v>
      </c>
      <c r="B6518" s="281" t="s">
        <v>7648</v>
      </c>
      <c r="C6518" s="281" t="s">
        <v>1804</v>
      </c>
      <c r="D6518" s="282">
        <v>82.31</v>
      </c>
    </row>
    <row r="6519" spans="1:4" ht="15" x14ac:dyDescent="0.25">
      <c r="A6519" s="281">
        <v>87828</v>
      </c>
      <c r="B6519" s="281" t="s">
        <v>7649</v>
      </c>
      <c r="C6519" s="281" t="s">
        <v>1804</v>
      </c>
      <c r="D6519" s="282">
        <v>114.17</v>
      </c>
    </row>
    <row r="6520" spans="1:4" ht="15" x14ac:dyDescent="0.25">
      <c r="A6520" s="281">
        <v>87829</v>
      </c>
      <c r="B6520" s="281" t="s">
        <v>7650</v>
      </c>
      <c r="C6520" s="281" t="s">
        <v>1804</v>
      </c>
      <c r="D6520" s="282">
        <v>91.57</v>
      </c>
    </row>
    <row r="6521" spans="1:4" ht="15" x14ac:dyDescent="0.25">
      <c r="A6521" s="281">
        <v>87831</v>
      </c>
      <c r="B6521" s="281" t="s">
        <v>7651</v>
      </c>
      <c r="C6521" s="281" t="s">
        <v>1804</v>
      </c>
      <c r="D6521" s="282">
        <v>99.61</v>
      </c>
    </row>
    <row r="6522" spans="1:4" ht="15" x14ac:dyDescent="0.25">
      <c r="A6522" s="281">
        <v>87832</v>
      </c>
      <c r="B6522" s="281" t="s">
        <v>7652</v>
      </c>
      <c r="C6522" s="281" t="s">
        <v>1804</v>
      </c>
      <c r="D6522" s="282">
        <v>143.22999999999999</v>
      </c>
    </row>
    <row r="6523" spans="1:4" ht="15" x14ac:dyDescent="0.25">
      <c r="A6523" s="281">
        <v>87838</v>
      </c>
      <c r="B6523" s="281" t="s">
        <v>7653</v>
      </c>
      <c r="C6523" s="281" t="s">
        <v>1804</v>
      </c>
      <c r="D6523" s="282">
        <v>190.44</v>
      </c>
    </row>
    <row r="6524" spans="1:4" ht="15" x14ac:dyDescent="0.25">
      <c r="A6524" s="281">
        <v>87839</v>
      </c>
      <c r="B6524" s="281" t="s">
        <v>7654</v>
      </c>
      <c r="C6524" s="281" t="s">
        <v>1804</v>
      </c>
      <c r="D6524" s="282">
        <v>137.65</v>
      </c>
    </row>
    <row r="6525" spans="1:4" ht="15" x14ac:dyDescent="0.25">
      <c r="A6525" s="281">
        <v>87840</v>
      </c>
      <c r="B6525" s="281" t="s">
        <v>7655</v>
      </c>
      <c r="C6525" s="281" t="s">
        <v>1804</v>
      </c>
      <c r="D6525" s="282">
        <v>182.74</v>
      </c>
    </row>
    <row r="6526" spans="1:4" ht="15" x14ac:dyDescent="0.25">
      <c r="A6526" s="281">
        <v>87841</v>
      </c>
      <c r="B6526" s="281" t="s">
        <v>7656</v>
      </c>
      <c r="C6526" s="281" t="s">
        <v>1804</v>
      </c>
      <c r="D6526" s="282">
        <v>130.44999999999999</v>
      </c>
    </row>
    <row r="6527" spans="1:4" ht="15" x14ac:dyDescent="0.25">
      <c r="A6527" s="281">
        <v>87850</v>
      </c>
      <c r="B6527" s="281" t="s">
        <v>7657</v>
      </c>
      <c r="C6527" s="281" t="s">
        <v>1804</v>
      </c>
      <c r="D6527" s="282">
        <v>206.64</v>
      </c>
    </row>
    <row r="6528" spans="1:4" ht="15" x14ac:dyDescent="0.25">
      <c r="A6528" s="281">
        <v>87851</v>
      </c>
      <c r="B6528" s="281" t="s">
        <v>7658</v>
      </c>
      <c r="C6528" s="281" t="s">
        <v>1804</v>
      </c>
      <c r="D6528" s="282">
        <v>153.85</v>
      </c>
    </row>
    <row r="6529" spans="1:4" ht="15" x14ac:dyDescent="0.25">
      <c r="A6529" s="281">
        <v>87852</v>
      </c>
      <c r="B6529" s="281" t="s">
        <v>7659</v>
      </c>
      <c r="C6529" s="281" t="s">
        <v>1804</v>
      </c>
      <c r="D6529" s="282">
        <v>198.33</v>
      </c>
    </row>
    <row r="6530" spans="1:4" ht="15" x14ac:dyDescent="0.25">
      <c r="A6530" s="281">
        <v>87853</v>
      </c>
      <c r="B6530" s="281" t="s">
        <v>7660</v>
      </c>
      <c r="C6530" s="281" t="s">
        <v>1804</v>
      </c>
      <c r="D6530" s="282">
        <v>146.04</v>
      </c>
    </row>
    <row r="6531" spans="1:4" ht="15" x14ac:dyDescent="0.25">
      <c r="A6531" s="281">
        <v>90406</v>
      </c>
      <c r="B6531" s="281" t="s">
        <v>7661</v>
      </c>
      <c r="C6531" s="281" t="s">
        <v>1804</v>
      </c>
      <c r="D6531" s="282">
        <v>43.13</v>
      </c>
    </row>
    <row r="6532" spans="1:4" ht="15" x14ac:dyDescent="0.25">
      <c r="A6532" s="281">
        <v>90408</v>
      </c>
      <c r="B6532" s="281" t="s">
        <v>856</v>
      </c>
      <c r="C6532" s="281" t="s">
        <v>1804</v>
      </c>
      <c r="D6532" s="282">
        <v>32.69</v>
      </c>
    </row>
    <row r="6533" spans="1:4" ht="15" x14ac:dyDescent="0.25">
      <c r="A6533" s="281">
        <v>104203</v>
      </c>
      <c r="B6533" s="281" t="s">
        <v>7662</v>
      </c>
      <c r="C6533" s="281" t="s">
        <v>1804</v>
      </c>
      <c r="D6533" s="282">
        <v>59.94</v>
      </c>
    </row>
    <row r="6534" spans="1:4" ht="15" x14ac:dyDescent="0.25">
      <c r="A6534" s="281">
        <v>104204</v>
      </c>
      <c r="B6534" s="281" t="s">
        <v>7663</v>
      </c>
      <c r="C6534" s="281" t="s">
        <v>1804</v>
      </c>
      <c r="D6534" s="282">
        <v>77.349999999999994</v>
      </c>
    </row>
    <row r="6535" spans="1:4" ht="15" x14ac:dyDescent="0.25">
      <c r="A6535" s="281">
        <v>104205</v>
      </c>
      <c r="B6535" s="281" t="s">
        <v>7664</v>
      </c>
      <c r="C6535" s="281" t="s">
        <v>1804</v>
      </c>
      <c r="D6535" s="282">
        <v>83.36</v>
      </c>
    </row>
    <row r="6536" spans="1:4" ht="15" x14ac:dyDescent="0.25">
      <c r="A6536" s="281">
        <v>104206</v>
      </c>
      <c r="B6536" s="281" t="s">
        <v>7665</v>
      </c>
      <c r="C6536" s="281" t="s">
        <v>1804</v>
      </c>
      <c r="D6536" s="282">
        <v>92.16</v>
      </c>
    </row>
    <row r="6537" spans="1:4" ht="15" x14ac:dyDescent="0.25">
      <c r="A6537" s="281">
        <v>104207</v>
      </c>
      <c r="B6537" s="281" t="s">
        <v>7666</v>
      </c>
      <c r="C6537" s="281" t="s">
        <v>1804</v>
      </c>
      <c r="D6537" s="282">
        <v>43.19</v>
      </c>
    </row>
    <row r="6538" spans="1:4" ht="15" x14ac:dyDescent="0.25">
      <c r="A6538" s="281">
        <v>104208</v>
      </c>
      <c r="B6538" s="281" t="s">
        <v>7667</v>
      </c>
      <c r="C6538" s="281" t="s">
        <v>1804</v>
      </c>
      <c r="D6538" s="282">
        <v>60.19</v>
      </c>
    </row>
    <row r="6539" spans="1:4" ht="15" x14ac:dyDescent="0.25">
      <c r="A6539" s="281">
        <v>104209</v>
      </c>
      <c r="B6539" s="281" t="s">
        <v>7668</v>
      </c>
      <c r="C6539" s="281" t="s">
        <v>1804</v>
      </c>
      <c r="D6539" s="282">
        <v>65.849999999999994</v>
      </c>
    </row>
    <row r="6540" spans="1:4" ht="15" x14ac:dyDescent="0.25">
      <c r="A6540" s="281">
        <v>104210</v>
      </c>
      <c r="B6540" s="281" t="s">
        <v>7669</v>
      </c>
      <c r="C6540" s="281" t="s">
        <v>1804</v>
      </c>
      <c r="D6540" s="282">
        <v>67.77</v>
      </c>
    </row>
    <row r="6541" spans="1:4" ht="15" x14ac:dyDescent="0.25">
      <c r="A6541" s="281">
        <v>104211</v>
      </c>
      <c r="B6541" s="281" t="s">
        <v>7670</v>
      </c>
      <c r="C6541" s="281" t="s">
        <v>1804</v>
      </c>
      <c r="D6541" s="282">
        <v>88.56</v>
      </c>
    </row>
    <row r="6542" spans="1:4" ht="15" x14ac:dyDescent="0.25">
      <c r="A6542" s="281">
        <v>104212</v>
      </c>
      <c r="B6542" s="281" t="s">
        <v>7671</v>
      </c>
      <c r="C6542" s="281" t="s">
        <v>1804</v>
      </c>
      <c r="D6542" s="282">
        <v>105.63</v>
      </c>
    </row>
    <row r="6543" spans="1:4" ht="15" x14ac:dyDescent="0.25">
      <c r="A6543" s="281">
        <v>104213</v>
      </c>
      <c r="B6543" s="281" t="s">
        <v>7672</v>
      </c>
      <c r="C6543" s="281" t="s">
        <v>1804</v>
      </c>
      <c r="D6543" s="282">
        <v>111.29</v>
      </c>
    </row>
    <row r="6544" spans="1:4" ht="15" x14ac:dyDescent="0.25">
      <c r="A6544" s="281">
        <v>104214</v>
      </c>
      <c r="B6544" s="281" t="s">
        <v>7673</v>
      </c>
      <c r="C6544" s="281" t="s">
        <v>1804</v>
      </c>
      <c r="D6544" s="282">
        <v>133.62</v>
      </c>
    </row>
    <row r="6545" spans="1:4" ht="15" x14ac:dyDescent="0.25">
      <c r="A6545" s="281">
        <v>104215</v>
      </c>
      <c r="B6545" s="281" t="s">
        <v>7674</v>
      </c>
      <c r="C6545" s="281" t="s">
        <v>1804</v>
      </c>
      <c r="D6545" s="282">
        <v>81.33</v>
      </c>
    </row>
    <row r="6546" spans="1:4" ht="15" x14ac:dyDescent="0.25">
      <c r="A6546" s="281">
        <v>104216</v>
      </c>
      <c r="B6546" s="281" t="s">
        <v>7675</v>
      </c>
      <c r="C6546" s="281" t="s">
        <v>1804</v>
      </c>
      <c r="D6546" s="282">
        <v>97.77</v>
      </c>
    </row>
    <row r="6547" spans="1:4" ht="15" x14ac:dyDescent="0.25">
      <c r="A6547" s="281">
        <v>104217</v>
      </c>
      <c r="B6547" s="281" t="s">
        <v>7676</v>
      </c>
      <c r="C6547" s="281" t="s">
        <v>1804</v>
      </c>
      <c r="D6547" s="282">
        <v>51.74</v>
      </c>
    </row>
    <row r="6548" spans="1:4" ht="15" x14ac:dyDescent="0.25">
      <c r="A6548" s="281">
        <v>104218</v>
      </c>
      <c r="B6548" s="281" t="s">
        <v>7677</v>
      </c>
      <c r="C6548" s="281" t="s">
        <v>1804</v>
      </c>
      <c r="D6548" s="282">
        <v>56.99</v>
      </c>
    </row>
    <row r="6549" spans="1:4" ht="15" x14ac:dyDescent="0.25">
      <c r="A6549" s="281">
        <v>104219</v>
      </c>
      <c r="B6549" s="281" t="s">
        <v>7678</v>
      </c>
      <c r="C6549" s="281" t="s">
        <v>1804</v>
      </c>
      <c r="D6549" s="282">
        <v>86.39</v>
      </c>
    </row>
    <row r="6550" spans="1:4" ht="15" x14ac:dyDescent="0.25">
      <c r="A6550" s="281">
        <v>104220</v>
      </c>
      <c r="B6550" s="281" t="s">
        <v>7679</v>
      </c>
      <c r="C6550" s="281" t="s">
        <v>1804</v>
      </c>
      <c r="D6550" s="282">
        <v>55.36</v>
      </c>
    </row>
    <row r="6551" spans="1:4" ht="15" x14ac:dyDescent="0.25">
      <c r="A6551" s="281">
        <v>104221</v>
      </c>
      <c r="B6551" s="281" t="s">
        <v>7680</v>
      </c>
      <c r="C6551" s="281" t="s">
        <v>1804</v>
      </c>
      <c r="D6551" s="282">
        <v>66.53</v>
      </c>
    </row>
    <row r="6552" spans="1:4" ht="15" x14ac:dyDescent="0.25">
      <c r="A6552" s="281">
        <v>104222</v>
      </c>
      <c r="B6552" s="281" t="s">
        <v>7681</v>
      </c>
      <c r="C6552" s="281" t="s">
        <v>1804</v>
      </c>
      <c r="D6552" s="282">
        <v>73.569999999999993</v>
      </c>
    </row>
    <row r="6553" spans="1:4" ht="15" x14ac:dyDescent="0.25">
      <c r="A6553" s="281">
        <v>104223</v>
      </c>
      <c r="B6553" s="281" t="s">
        <v>7682</v>
      </c>
      <c r="C6553" s="281" t="s">
        <v>1804</v>
      </c>
      <c r="D6553" s="282">
        <v>113.19</v>
      </c>
    </row>
    <row r="6554" spans="1:4" ht="15" x14ac:dyDescent="0.25">
      <c r="A6554" s="281">
        <v>104224</v>
      </c>
      <c r="B6554" s="281" t="s">
        <v>7683</v>
      </c>
      <c r="C6554" s="281" t="s">
        <v>1804</v>
      </c>
      <c r="D6554" s="282">
        <v>71.39</v>
      </c>
    </row>
    <row r="6555" spans="1:4" ht="15" x14ac:dyDescent="0.25">
      <c r="A6555" s="281">
        <v>104225</v>
      </c>
      <c r="B6555" s="281" t="s">
        <v>7684</v>
      </c>
      <c r="C6555" s="281" t="s">
        <v>1804</v>
      </c>
      <c r="D6555" s="282">
        <v>71.849999999999994</v>
      </c>
    </row>
    <row r="6556" spans="1:4" ht="15" x14ac:dyDescent="0.25">
      <c r="A6556" s="281">
        <v>104226</v>
      </c>
      <c r="B6556" s="281" t="s">
        <v>7685</v>
      </c>
      <c r="C6556" s="281" t="s">
        <v>1804</v>
      </c>
      <c r="D6556" s="282">
        <v>80.680000000000007</v>
      </c>
    </row>
    <row r="6557" spans="1:4" ht="15" x14ac:dyDescent="0.25">
      <c r="A6557" s="281">
        <v>104227</v>
      </c>
      <c r="B6557" s="281" t="s">
        <v>7686</v>
      </c>
      <c r="C6557" s="281" t="s">
        <v>1804</v>
      </c>
      <c r="D6557" s="282">
        <v>131.36000000000001</v>
      </c>
    </row>
    <row r="6558" spans="1:4" ht="15" x14ac:dyDescent="0.25">
      <c r="A6558" s="281">
        <v>104228</v>
      </c>
      <c r="B6558" s="281" t="s">
        <v>7687</v>
      </c>
      <c r="C6558" s="281" t="s">
        <v>1804</v>
      </c>
      <c r="D6558" s="282">
        <v>77.400000000000006</v>
      </c>
    </row>
    <row r="6559" spans="1:4" ht="15" x14ac:dyDescent="0.25">
      <c r="A6559" s="281">
        <v>104229</v>
      </c>
      <c r="B6559" s="281" t="s">
        <v>7688</v>
      </c>
      <c r="C6559" s="281" t="s">
        <v>1804</v>
      </c>
      <c r="D6559" s="282">
        <v>85.31</v>
      </c>
    </row>
    <row r="6560" spans="1:4" ht="15" x14ac:dyDescent="0.25">
      <c r="A6560" s="281">
        <v>104230</v>
      </c>
      <c r="B6560" s="281" t="s">
        <v>7689</v>
      </c>
      <c r="C6560" s="281" t="s">
        <v>1804</v>
      </c>
      <c r="D6560" s="282">
        <v>95.03</v>
      </c>
    </row>
    <row r="6561" spans="1:4" ht="15" x14ac:dyDescent="0.25">
      <c r="A6561" s="281">
        <v>104231</v>
      </c>
      <c r="B6561" s="281" t="s">
        <v>7690</v>
      </c>
      <c r="C6561" s="281" t="s">
        <v>1804</v>
      </c>
      <c r="D6561" s="282">
        <v>144.86000000000001</v>
      </c>
    </row>
    <row r="6562" spans="1:4" ht="15" x14ac:dyDescent="0.25">
      <c r="A6562" s="281">
        <v>104232</v>
      </c>
      <c r="B6562" s="281" t="s">
        <v>7691</v>
      </c>
      <c r="C6562" s="281" t="s">
        <v>1804</v>
      </c>
      <c r="D6562" s="282">
        <v>85.62</v>
      </c>
    </row>
    <row r="6563" spans="1:4" ht="15" x14ac:dyDescent="0.25">
      <c r="A6563" s="281">
        <v>104233</v>
      </c>
      <c r="B6563" s="281" t="s">
        <v>7692</v>
      </c>
      <c r="C6563" s="281" t="s">
        <v>1804</v>
      </c>
      <c r="D6563" s="282">
        <v>37.58</v>
      </c>
    </row>
    <row r="6564" spans="1:4" ht="15" x14ac:dyDescent="0.25">
      <c r="A6564" s="281">
        <v>104234</v>
      </c>
      <c r="B6564" s="281" t="s">
        <v>7693</v>
      </c>
      <c r="C6564" s="281" t="s">
        <v>1804</v>
      </c>
      <c r="D6564" s="282">
        <v>42.48</v>
      </c>
    </row>
    <row r="6565" spans="1:4" ht="15" x14ac:dyDescent="0.25">
      <c r="A6565" s="281">
        <v>104235</v>
      </c>
      <c r="B6565" s="281" t="s">
        <v>7694</v>
      </c>
      <c r="C6565" s="281" t="s">
        <v>1804</v>
      </c>
      <c r="D6565" s="282">
        <v>70.849999999999994</v>
      </c>
    </row>
    <row r="6566" spans="1:4" ht="15" x14ac:dyDescent="0.25">
      <c r="A6566" s="281">
        <v>104236</v>
      </c>
      <c r="B6566" s="281" t="s">
        <v>7695</v>
      </c>
      <c r="C6566" s="281" t="s">
        <v>1804</v>
      </c>
      <c r="D6566" s="282">
        <v>40.369999999999997</v>
      </c>
    </row>
    <row r="6567" spans="1:4" ht="15" x14ac:dyDescent="0.25">
      <c r="A6567" s="281">
        <v>104237</v>
      </c>
      <c r="B6567" s="281" t="s">
        <v>7696</v>
      </c>
      <c r="C6567" s="281" t="s">
        <v>1804</v>
      </c>
      <c r="D6567" s="282">
        <v>52.1</v>
      </c>
    </row>
    <row r="6568" spans="1:4" ht="15" x14ac:dyDescent="0.25">
      <c r="A6568" s="281">
        <v>104238</v>
      </c>
      <c r="B6568" s="281" t="s">
        <v>7697</v>
      </c>
      <c r="C6568" s="281" t="s">
        <v>1804</v>
      </c>
      <c r="D6568" s="282">
        <v>58.67</v>
      </c>
    </row>
    <row r="6569" spans="1:4" ht="15" x14ac:dyDescent="0.25">
      <c r="A6569" s="281">
        <v>104239</v>
      </c>
      <c r="B6569" s="281" t="s">
        <v>7698</v>
      </c>
      <c r="C6569" s="281" t="s">
        <v>1804</v>
      </c>
      <c r="D6569" s="282">
        <v>96.51</v>
      </c>
    </row>
    <row r="6570" spans="1:4" ht="15" x14ac:dyDescent="0.25">
      <c r="A6570" s="281">
        <v>104240</v>
      </c>
      <c r="B6570" s="281" t="s">
        <v>7699</v>
      </c>
      <c r="C6570" s="281" t="s">
        <v>1804</v>
      </c>
      <c r="D6570" s="282">
        <v>56.13</v>
      </c>
    </row>
    <row r="6571" spans="1:4" ht="15" x14ac:dyDescent="0.25">
      <c r="A6571" s="281">
        <v>104241</v>
      </c>
      <c r="B6571" s="281" t="s">
        <v>7700</v>
      </c>
      <c r="C6571" s="281" t="s">
        <v>1804</v>
      </c>
      <c r="D6571" s="282">
        <v>57.07</v>
      </c>
    </row>
    <row r="6572" spans="1:4" ht="15" x14ac:dyDescent="0.25">
      <c r="A6572" s="281">
        <v>104242</v>
      </c>
      <c r="B6572" s="281" t="s">
        <v>7701</v>
      </c>
      <c r="C6572" s="281" t="s">
        <v>1804</v>
      </c>
      <c r="D6572" s="282">
        <v>65.319999999999993</v>
      </c>
    </row>
    <row r="6573" spans="1:4" ht="15" x14ac:dyDescent="0.25">
      <c r="A6573" s="281">
        <v>104243</v>
      </c>
      <c r="B6573" s="281" t="s">
        <v>7702</v>
      </c>
      <c r="C6573" s="281" t="s">
        <v>1804</v>
      </c>
      <c r="D6573" s="282">
        <v>113.5</v>
      </c>
    </row>
    <row r="6574" spans="1:4" ht="15" x14ac:dyDescent="0.25">
      <c r="A6574" s="281">
        <v>104244</v>
      </c>
      <c r="B6574" s="281" t="s">
        <v>7703</v>
      </c>
      <c r="C6574" s="281" t="s">
        <v>1804</v>
      </c>
      <c r="D6574" s="282">
        <v>61.79</v>
      </c>
    </row>
    <row r="6575" spans="1:4" ht="15" x14ac:dyDescent="0.25">
      <c r="A6575" s="281">
        <v>104245</v>
      </c>
      <c r="B6575" s="281" t="s">
        <v>7704</v>
      </c>
      <c r="C6575" s="281" t="s">
        <v>1804</v>
      </c>
      <c r="D6575" s="282">
        <v>62.27</v>
      </c>
    </row>
    <row r="6576" spans="1:4" ht="15" x14ac:dyDescent="0.25">
      <c r="A6576" s="281">
        <v>104246</v>
      </c>
      <c r="B6576" s="281" t="s">
        <v>7705</v>
      </c>
      <c r="C6576" s="281" t="s">
        <v>1804</v>
      </c>
      <c r="D6576" s="282">
        <v>71.349999999999994</v>
      </c>
    </row>
    <row r="6577" spans="1:4" ht="15" x14ac:dyDescent="0.25">
      <c r="A6577" s="281">
        <v>104247</v>
      </c>
      <c r="B6577" s="281" t="s">
        <v>7706</v>
      </c>
      <c r="C6577" s="281" t="s">
        <v>1804</v>
      </c>
      <c r="D6577" s="282">
        <v>121.31</v>
      </c>
    </row>
    <row r="6578" spans="1:4" ht="15" x14ac:dyDescent="0.25">
      <c r="A6578" s="281">
        <v>104248</v>
      </c>
      <c r="B6578" s="281" t="s">
        <v>7707</v>
      </c>
      <c r="C6578" s="281" t="s">
        <v>1804</v>
      </c>
      <c r="D6578" s="282">
        <v>63.84</v>
      </c>
    </row>
    <row r="6579" spans="1:4" ht="15" x14ac:dyDescent="0.25">
      <c r="A6579" s="281">
        <v>104249</v>
      </c>
      <c r="B6579" s="281" t="s">
        <v>7708</v>
      </c>
      <c r="C6579" s="281" t="s">
        <v>1804</v>
      </c>
      <c r="D6579" s="282">
        <v>75.23</v>
      </c>
    </row>
    <row r="6580" spans="1:4" ht="15" x14ac:dyDescent="0.25">
      <c r="A6580" s="281">
        <v>104250</v>
      </c>
      <c r="B6580" s="281" t="s">
        <v>7709</v>
      </c>
      <c r="C6580" s="281" t="s">
        <v>1804</v>
      </c>
      <c r="D6580" s="282">
        <v>80.13</v>
      </c>
    </row>
    <row r="6581" spans="1:4" ht="15" x14ac:dyDescent="0.25">
      <c r="A6581" s="281">
        <v>104251</v>
      </c>
      <c r="B6581" s="281" t="s">
        <v>7710</v>
      </c>
      <c r="C6581" s="281" t="s">
        <v>1804</v>
      </c>
      <c r="D6581" s="282">
        <v>104.94</v>
      </c>
    </row>
    <row r="6582" spans="1:4" ht="15" x14ac:dyDescent="0.25">
      <c r="A6582" s="281">
        <v>104252</v>
      </c>
      <c r="B6582" s="281" t="s">
        <v>7711</v>
      </c>
      <c r="C6582" s="281" t="s">
        <v>1804</v>
      </c>
      <c r="D6582" s="282">
        <v>80.33</v>
      </c>
    </row>
    <row r="6583" spans="1:4" ht="15" x14ac:dyDescent="0.25">
      <c r="A6583" s="281">
        <v>104253</v>
      </c>
      <c r="B6583" s="281" t="s">
        <v>7712</v>
      </c>
      <c r="C6583" s="281" t="s">
        <v>1804</v>
      </c>
      <c r="D6583" s="282">
        <v>89.73</v>
      </c>
    </row>
    <row r="6584" spans="1:4" ht="15" x14ac:dyDescent="0.25">
      <c r="A6584" s="281">
        <v>104254</v>
      </c>
      <c r="B6584" s="281" t="s">
        <v>7713</v>
      </c>
      <c r="C6584" s="281" t="s">
        <v>1804</v>
      </c>
      <c r="D6584" s="282">
        <v>96.3</v>
      </c>
    </row>
    <row r="6585" spans="1:4" ht="15" x14ac:dyDescent="0.25">
      <c r="A6585" s="281">
        <v>104255</v>
      </c>
      <c r="B6585" s="281" t="s">
        <v>7714</v>
      </c>
      <c r="C6585" s="281" t="s">
        <v>1804</v>
      </c>
      <c r="D6585" s="282">
        <v>130.6</v>
      </c>
    </row>
    <row r="6586" spans="1:4" ht="15" x14ac:dyDescent="0.25">
      <c r="A6586" s="281">
        <v>104256</v>
      </c>
      <c r="B6586" s="281" t="s">
        <v>7715</v>
      </c>
      <c r="C6586" s="281" t="s">
        <v>1804</v>
      </c>
      <c r="D6586" s="282">
        <v>96.08</v>
      </c>
    </row>
    <row r="6587" spans="1:4" ht="15" x14ac:dyDescent="0.25">
      <c r="A6587" s="281">
        <v>104257</v>
      </c>
      <c r="B6587" s="281" t="s">
        <v>7716</v>
      </c>
      <c r="C6587" s="281" t="s">
        <v>1804</v>
      </c>
      <c r="D6587" s="282">
        <v>94.7</v>
      </c>
    </row>
    <row r="6588" spans="1:4" ht="15" x14ac:dyDescent="0.25">
      <c r="A6588" s="281">
        <v>104258</v>
      </c>
      <c r="B6588" s="281" t="s">
        <v>7717</v>
      </c>
      <c r="C6588" s="281" t="s">
        <v>1804</v>
      </c>
      <c r="D6588" s="282">
        <v>102.95</v>
      </c>
    </row>
    <row r="6589" spans="1:4" ht="15" x14ac:dyDescent="0.25">
      <c r="A6589" s="281">
        <v>104259</v>
      </c>
      <c r="B6589" s="281" t="s">
        <v>7718</v>
      </c>
      <c r="C6589" s="281" t="s">
        <v>1804</v>
      </c>
      <c r="D6589" s="282">
        <v>147.59</v>
      </c>
    </row>
    <row r="6590" spans="1:4" ht="15" x14ac:dyDescent="0.25">
      <c r="A6590" s="281">
        <v>104260</v>
      </c>
      <c r="B6590" s="281" t="s">
        <v>7719</v>
      </c>
      <c r="C6590" s="281" t="s">
        <v>1804</v>
      </c>
      <c r="D6590" s="282">
        <v>101.74</v>
      </c>
    </row>
    <row r="6591" spans="1:4" ht="15" x14ac:dyDescent="0.25">
      <c r="A6591" s="281">
        <v>104261</v>
      </c>
      <c r="B6591" s="281" t="s">
        <v>7720</v>
      </c>
      <c r="C6591" s="281" t="s">
        <v>1804</v>
      </c>
      <c r="D6591" s="282">
        <v>124.14</v>
      </c>
    </row>
    <row r="6592" spans="1:4" ht="15" x14ac:dyDescent="0.25">
      <c r="A6592" s="281">
        <v>104262</v>
      </c>
      <c r="B6592" s="281" t="s">
        <v>7721</v>
      </c>
      <c r="C6592" s="281" t="s">
        <v>1804</v>
      </c>
      <c r="D6592" s="282">
        <v>133.22</v>
      </c>
    </row>
    <row r="6593" spans="1:4" ht="15" x14ac:dyDescent="0.25">
      <c r="A6593" s="281">
        <v>104263</v>
      </c>
      <c r="B6593" s="281" t="s">
        <v>7722</v>
      </c>
      <c r="C6593" s="281" t="s">
        <v>1804</v>
      </c>
      <c r="D6593" s="282">
        <v>170.96</v>
      </c>
    </row>
    <row r="6594" spans="1:4" ht="15" x14ac:dyDescent="0.25">
      <c r="A6594" s="281">
        <v>104264</v>
      </c>
      <c r="B6594" s="281" t="s">
        <v>7723</v>
      </c>
      <c r="C6594" s="281" t="s">
        <v>1804</v>
      </c>
      <c r="D6594" s="282">
        <v>121.85</v>
      </c>
    </row>
    <row r="6595" spans="1:4" ht="15" x14ac:dyDescent="0.25">
      <c r="A6595" s="281">
        <v>104627</v>
      </c>
      <c r="B6595" s="281" t="s">
        <v>7724</v>
      </c>
      <c r="C6595" s="281" t="s">
        <v>1804</v>
      </c>
      <c r="D6595" s="282">
        <v>20.12</v>
      </c>
    </row>
    <row r="6596" spans="1:4" ht="15" x14ac:dyDescent="0.25">
      <c r="A6596" s="281">
        <v>104628</v>
      </c>
      <c r="B6596" s="281" t="s">
        <v>7725</v>
      </c>
      <c r="C6596" s="281" t="s">
        <v>1804</v>
      </c>
      <c r="D6596" s="282">
        <v>32.020000000000003</v>
      </c>
    </row>
    <row r="6597" spans="1:4" ht="15" x14ac:dyDescent="0.25">
      <c r="A6597" s="281">
        <v>104629</v>
      </c>
      <c r="B6597" s="281" t="s">
        <v>7726</v>
      </c>
      <c r="C6597" s="281" t="s">
        <v>1804</v>
      </c>
      <c r="D6597" s="282">
        <v>38.85</v>
      </c>
    </row>
    <row r="6598" spans="1:4" ht="15" x14ac:dyDescent="0.25">
      <c r="A6598" s="281">
        <v>104630</v>
      </c>
      <c r="B6598" s="281" t="s">
        <v>7727</v>
      </c>
      <c r="C6598" s="281" t="s">
        <v>1804</v>
      </c>
      <c r="D6598" s="282">
        <v>31.37</v>
      </c>
    </row>
    <row r="6599" spans="1:4" ht="15" x14ac:dyDescent="0.25">
      <c r="A6599" s="281">
        <v>104631</v>
      </c>
      <c r="B6599" s="281" t="s">
        <v>7728</v>
      </c>
      <c r="C6599" s="281" t="s">
        <v>1804</v>
      </c>
      <c r="D6599" s="282">
        <v>43.26</v>
      </c>
    </row>
    <row r="6600" spans="1:4" ht="15" x14ac:dyDescent="0.25">
      <c r="A6600" s="281">
        <v>104632</v>
      </c>
      <c r="B6600" s="281" t="s">
        <v>7729</v>
      </c>
      <c r="C6600" s="281" t="s">
        <v>1804</v>
      </c>
      <c r="D6600" s="282">
        <v>50.1</v>
      </c>
    </row>
    <row r="6601" spans="1:4" ht="15" x14ac:dyDescent="0.25">
      <c r="A6601" s="281">
        <v>104633</v>
      </c>
      <c r="B6601" s="281" t="s">
        <v>7730</v>
      </c>
      <c r="C6601" s="281" t="s">
        <v>1804</v>
      </c>
      <c r="D6601" s="282">
        <v>28.11</v>
      </c>
    </row>
    <row r="6602" spans="1:4" ht="15" x14ac:dyDescent="0.25">
      <c r="A6602" s="281">
        <v>104634</v>
      </c>
      <c r="B6602" s="281" t="s">
        <v>7731</v>
      </c>
      <c r="C6602" s="281" t="s">
        <v>1804</v>
      </c>
      <c r="D6602" s="282">
        <v>41.17</v>
      </c>
    </row>
    <row r="6603" spans="1:4" ht="15" x14ac:dyDescent="0.25">
      <c r="A6603" s="281">
        <v>104635</v>
      </c>
      <c r="B6603" s="281" t="s">
        <v>7732</v>
      </c>
      <c r="C6603" s="281" t="s">
        <v>1804</v>
      </c>
      <c r="D6603" s="282">
        <v>57.73</v>
      </c>
    </row>
    <row r="6604" spans="1:4" ht="15" x14ac:dyDescent="0.25">
      <c r="A6604" s="281">
        <v>104636</v>
      </c>
      <c r="B6604" s="281" t="s">
        <v>7733</v>
      </c>
      <c r="C6604" s="281" t="s">
        <v>1804</v>
      </c>
      <c r="D6604" s="282">
        <v>66.83</v>
      </c>
    </row>
    <row r="6605" spans="1:4" ht="15" x14ac:dyDescent="0.25">
      <c r="A6605" s="281">
        <v>104951</v>
      </c>
      <c r="B6605" s="281" t="s">
        <v>7734</v>
      </c>
      <c r="C6605" s="281" t="s">
        <v>1804</v>
      </c>
      <c r="D6605" s="282">
        <v>32.020000000000003</v>
      </c>
    </row>
    <row r="6606" spans="1:4" ht="15" x14ac:dyDescent="0.25">
      <c r="A6606" s="281">
        <v>104952</v>
      </c>
      <c r="B6606" s="281" t="s">
        <v>7735</v>
      </c>
      <c r="C6606" s="281" t="s">
        <v>1804</v>
      </c>
      <c r="D6606" s="282">
        <v>37.1</v>
      </c>
    </row>
    <row r="6607" spans="1:4" ht="15" x14ac:dyDescent="0.25">
      <c r="A6607" s="281">
        <v>104953</v>
      </c>
      <c r="B6607" s="281" t="s">
        <v>7736</v>
      </c>
      <c r="C6607" s="281" t="s">
        <v>1804</v>
      </c>
      <c r="D6607" s="282">
        <v>63.03</v>
      </c>
    </row>
    <row r="6608" spans="1:4" ht="15" x14ac:dyDescent="0.25">
      <c r="A6608" s="281">
        <v>104954</v>
      </c>
      <c r="B6608" s="281" t="s">
        <v>7737</v>
      </c>
      <c r="C6608" s="281" t="s">
        <v>1804</v>
      </c>
      <c r="D6608" s="282">
        <v>49.72</v>
      </c>
    </row>
    <row r="6609" spans="1:4" ht="15" x14ac:dyDescent="0.25">
      <c r="A6609" s="281">
        <v>104955</v>
      </c>
      <c r="B6609" s="281" t="s">
        <v>7738</v>
      </c>
      <c r="C6609" s="281" t="s">
        <v>1804</v>
      </c>
      <c r="D6609" s="282">
        <v>41.3</v>
      </c>
    </row>
    <row r="6610" spans="1:4" ht="15" x14ac:dyDescent="0.25">
      <c r="A6610" s="281">
        <v>104956</v>
      </c>
      <c r="B6610" s="281" t="s">
        <v>7739</v>
      </c>
      <c r="C6610" s="281" t="s">
        <v>1804</v>
      </c>
      <c r="D6610" s="282">
        <v>46.38</v>
      </c>
    </row>
    <row r="6611" spans="1:4" ht="15" x14ac:dyDescent="0.25">
      <c r="A6611" s="281">
        <v>104957</v>
      </c>
      <c r="B6611" s="281" t="s">
        <v>7740</v>
      </c>
      <c r="C6611" s="281" t="s">
        <v>1804</v>
      </c>
      <c r="D6611" s="282">
        <v>40.19</v>
      </c>
    </row>
    <row r="6612" spans="1:4" ht="15" x14ac:dyDescent="0.25">
      <c r="A6612" s="281">
        <v>104958</v>
      </c>
      <c r="B6612" s="281" t="s">
        <v>1039</v>
      </c>
      <c r="C6612" s="281" t="s">
        <v>1804</v>
      </c>
      <c r="D6612" s="282">
        <v>22.49</v>
      </c>
    </row>
    <row r="6613" spans="1:4" ht="15" x14ac:dyDescent="0.25">
      <c r="A6613" s="281">
        <v>104959</v>
      </c>
      <c r="B6613" s="281" t="s">
        <v>7741</v>
      </c>
      <c r="C6613" s="281" t="s">
        <v>1804</v>
      </c>
      <c r="D6613" s="282">
        <v>25.73</v>
      </c>
    </row>
    <row r="6614" spans="1:4" ht="15" x14ac:dyDescent="0.25">
      <c r="A6614" s="281">
        <v>104960</v>
      </c>
      <c r="B6614" s="281" t="s">
        <v>7742</v>
      </c>
      <c r="C6614" s="281" t="s">
        <v>1804</v>
      </c>
      <c r="D6614" s="282">
        <v>41.22</v>
      </c>
    </row>
    <row r="6615" spans="1:4" ht="15" x14ac:dyDescent="0.25">
      <c r="A6615" s="281">
        <v>104961</v>
      </c>
      <c r="B6615" s="281" t="s">
        <v>7743</v>
      </c>
      <c r="C6615" s="281" t="s">
        <v>1804</v>
      </c>
      <c r="D6615" s="282">
        <v>52.09</v>
      </c>
    </row>
    <row r="6616" spans="1:4" ht="15" x14ac:dyDescent="0.25">
      <c r="A6616" s="281">
        <v>104962</v>
      </c>
      <c r="B6616" s="281" t="s">
        <v>7744</v>
      </c>
      <c r="C6616" s="281" t="s">
        <v>1804</v>
      </c>
      <c r="D6616" s="282">
        <v>57.17</v>
      </c>
    </row>
    <row r="6617" spans="1:4" ht="15" x14ac:dyDescent="0.25">
      <c r="A6617" s="281">
        <v>104963</v>
      </c>
      <c r="B6617" s="281" t="s">
        <v>7745</v>
      </c>
      <c r="C6617" s="281" t="s">
        <v>1804</v>
      </c>
      <c r="D6617" s="282">
        <v>46.79</v>
      </c>
    </row>
    <row r="6618" spans="1:4" ht="15" x14ac:dyDescent="0.25">
      <c r="A6618" s="281">
        <v>104964</v>
      </c>
      <c r="B6618" s="281" t="s">
        <v>7746</v>
      </c>
      <c r="C6618" s="281" t="s">
        <v>1804</v>
      </c>
      <c r="D6618" s="282">
        <v>51.87</v>
      </c>
    </row>
    <row r="6619" spans="1:4" ht="15" x14ac:dyDescent="0.25">
      <c r="A6619" s="281">
        <v>104965</v>
      </c>
      <c r="B6619" s="281" t="s">
        <v>7747</v>
      </c>
      <c r="C6619" s="281" t="s">
        <v>1804</v>
      </c>
      <c r="D6619" s="282">
        <v>44.64</v>
      </c>
    </row>
    <row r="6620" spans="1:4" ht="15" x14ac:dyDescent="0.25">
      <c r="A6620" s="281">
        <v>104966</v>
      </c>
      <c r="B6620" s="281" t="s">
        <v>7748</v>
      </c>
      <c r="C6620" s="281" t="s">
        <v>1804</v>
      </c>
      <c r="D6620" s="282">
        <v>45.27</v>
      </c>
    </row>
    <row r="6621" spans="1:4" ht="15" x14ac:dyDescent="0.25">
      <c r="A6621" s="281">
        <v>104967</v>
      </c>
      <c r="B6621" s="281" t="s">
        <v>7749</v>
      </c>
      <c r="C6621" s="281" t="s">
        <v>1804</v>
      </c>
      <c r="D6621" s="282">
        <v>40.36</v>
      </c>
    </row>
    <row r="6622" spans="1:4" ht="15" x14ac:dyDescent="0.25">
      <c r="A6622" s="281">
        <v>104968</v>
      </c>
      <c r="B6622" s="281" t="s">
        <v>7750</v>
      </c>
      <c r="C6622" s="281" t="s">
        <v>1804</v>
      </c>
      <c r="D6622" s="282">
        <v>43.6</v>
      </c>
    </row>
    <row r="6623" spans="1:4" ht="15" x14ac:dyDescent="0.25">
      <c r="A6623" s="281">
        <v>104969</v>
      </c>
      <c r="B6623" s="281" t="s">
        <v>7751</v>
      </c>
      <c r="C6623" s="281" t="s">
        <v>1804</v>
      </c>
      <c r="D6623" s="282">
        <v>35.049999999999997</v>
      </c>
    </row>
    <row r="6624" spans="1:4" ht="15" x14ac:dyDescent="0.25">
      <c r="A6624" s="281">
        <v>104970</v>
      </c>
      <c r="B6624" s="281" t="s">
        <v>7752</v>
      </c>
      <c r="C6624" s="281" t="s">
        <v>1804</v>
      </c>
      <c r="D6624" s="282">
        <v>38.29</v>
      </c>
    </row>
    <row r="6625" spans="1:4" ht="15" x14ac:dyDescent="0.25">
      <c r="A6625" s="281">
        <v>104971</v>
      </c>
      <c r="B6625" s="281" t="s">
        <v>7753</v>
      </c>
      <c r="C6625" s="281" t="s">
        <v>1804</v>
      </c>
      <c r="D6625" s="282">
        <v>32.9</v>
      </c>
    </row>
    <row r="6626" spans="1:4" ht="15" x14ac:dyDescent="0.25">
      <c r="A6626" s="281">
        <v>104972</v>
      </c>
      <c r="B6626" s="281" t="s">
        <v>7754</v>
      </c>
      <c r="C6626" s="281" t="s">
        <v>1804</v>
      </c>
      <c r="D6626" s="282">
        <v>36.14</v>
      </c>
    </row>
    <row r="6627" spans="1:4" ht="15" x14ac:dyDescent="0.25">
      <c r="A6627" s="281">
        <v>104973</v>
      </c>
      <c r="B6627" s="281" t="s">
        <v>7755</v>
      </c>
      <c r="C6627" s="281" t="s">
        <v>1804</v>
      </c>
      <c r="D6627" s="282">
        <v>29.56</v>
      </c>
    </row>
    <row r="6628" spans="1:4" ht="15" x14ac:dyDescent="0.25">
      <c r="A6628" s="281">
        <v>104974</v>
      </c>
      <c r="B6628" s="281" t="s">
        <v>7756</v>
      </c>
      <c r="C6628" s="281" t="s">
        <v>1804</v>
      </c>
      <c r="D6628" s="282">
        <v>32.799999999999997</v>
      </c>
    </row>
    <row r="6629" spans="1:4" ht="15" x14ac:dyDescent="0.25">
      <c r="A6629" s="281">
        <v>104975</v>
      </c>
      <c r="B6629" s="281" t="s">
        <v>7757</v>
      </c>
      <c r="C6629" s="281" t="s">
        <v>1804</v>
      </c>
      <c r="D6629" s="282">
        <v>28.46</v>
      </c>
    </row>
    <row r="6630" spans="1:4" ht="15" x14ac:dyDescent="0.25">
      <c r="A6630" s="281">
        <v>104976</v>
      </c>
      <c r="B6630" s="281" t="s">
        <v>7758</v>
      </c>
      <c r="C6630" s="281" t="s">
        <v>1804</v>
      </c>
      <c r="D6630" s="282">
        <v>31.7</v>
      </c>
    </row>
    <row r="6631" spans="1:4" ht="15" x14ac:dyDescent="0.25">
      <c r="A6631" s="281">
        <v>104977</v>
      </c>
      <c r="B6631" s="281" t="s">
        <v>7759</v>
      </c>
      <c r="C6631" s="281" t="s">
        <v>1804</v>
      </c>
      <c r="D6631" s="282">
        <v>49.31</v>
      </c>
    </row>
    <row r="6632" spans="1:4" ht="15" x14ac:dyDescent="0.25">
      <c r="A6632" s="281">
        <v>104978</v>
      </c>
      <c r="B6632" s="281" t="s">
        <v>7760</v>
      </c>
      <c r="C6632" s="281" t="s">
        <v>1804</v>
      </c>
      <c r="D6632" s="282">
        <v>37.76</v>
      </c>
    </row>
    <row r="6633" spans="1:4" ht="15" x14ac:dyDescent="0.25">
      <c r="A6633" s="281">
        <v>105185</v>
      </c>
      <c r="B6633" s="281" t="s">
        <v>7761</v>
      </c>
      <c r="C6633" s="281" t="s">
        <v>1804</v>
      </c>
      <c r="D6633" s="282">
        <v>203.45</v>
      </c>
    </row>
    <row r="6634" spans="1:4" ht="15" x14ac:dyDescent="0.25">
      <c r="A6634" s="281">
        <v>105186</v>
      </c>
      <c r="B6634" s="281" t="s">
        <v>7762</v>
      </c>
      <c r="C6634" s="281" t="s">
        <v>1804</v>
      </c>
      <c r="D6634" s="282">
        <v>150.71</v>
      </c>
    </row>
    <row r="6635" spans="1:4" ht="15" x14ac:dyDescent="0.25">
      <c r="A6635" s="281">
        <v>105187</v>
      </c>
      <c r="B6635" s="281" t="s">
        <v>7763</v>
      </c>
      <c r="C6635" s="281" t="s">
        <v>1804</v>
      </c>
      <c r="D6635" s="282">
        <v>195.98</v>
      </c>
    </row>
    <row r="6636" spans="1:4" ht="15" x14ac:dyDescent="0.25">
      <c r="A6636" s="281">
        <v>105188</v>
      </c>
      <c r="B6636" s="281" t="s">
        <v>7764</v>
      </c>
      <c r="C6636" s="281" t="s">
        <v>1804</v>
      </c>
      <c r="D6636" s="282">
        <v>143.69</v>
      </c>
    </row>
    <row r="6637" spans="1:4" ht="15" x14ac:dyDescent="0.25">
      <c r="A6637" s="281">
        <v>87244</v>
      </c>
      <c r="B6637" s="281" t="s">
        <v>7765</v>
      </c>
      <c r="C6637" s="281" t="s">
        <v>1804</v>
      </c>
      <c r="D6637" s="282">
        <v>253.15</v>
      </c>
    </row>
    <row r="6638" spans="1:4" ht="15" x14ac:dyDescent="0.25">
      <c r="A6638" s="281">
        <v>87245</v>
      </c>
      <c r="B6638" s="281" t="s">
        <v>7766</v>
      </c>
      <c r="C6638" s="281" t="s">
        <v>1804</v>
      </c>
      <c r="D6638" s="282">
        <v>302.91000000000003</v>
      </c>
    </row>
    <row r="6639" spans="1:4" ht="15" x14ac:dyDescent="0.25">
      <c r="A6639" s="281">
        <v>87265</v>
      </c>
      <c r="B6639" s="281" t="s">
        <v>7767</v>
      </c>
      <c r="C6639" s="281" t="s">
        <v>1804</v>
      </c>
      <c r="D6639" s="282">
        <v>75.06</v>
      </c>
    </row>
    <row r="6640" spans="1:4" ht="15" x14ac:dyDescent="0.25">
      <c r="A6640" s="281">
        <v>87267</v>
      </c>
      <c r="B6640" s="281" t="s">
        <v>7768</v>
      </c>
      <c r="C6640" s="281" t="s">
        <v>1804</v>
      </c>
      <c r="D6640" s="282">
        <v>80.77</v>
      </c>
    </row>
    <row r="6641" spans="1:4" ht="15" x14ac:dyDescent="0.25">
      <c r="A6641" s="281">
        <v>87269</v>
      </c>
      <c r="B6641" s="281" t="s">
        <v>7769</v>
      </c>
      <c r="C6641" s="281" t="s">
        <v>1804</v>
      </c>
      <c r="D6641" s="282">
        <v>79.5</v>
      </c>
    </row>
    <row r="6642" spans="1:4" ht="15" x14ac:dyDescent="0.25">
      <c r="A6642" s="281">
        <v>87271</v>
      </c>
      <c r="B6642" s="281" t="s">
        <v>7770</v>
      </c>
      <c r="C6642" s="281" t="s">
        <v>1804</v>
      </c>
      <c r="D6642" s="282">
        <v>85.28</v>
      </c>
    </row>
    <row r="6643" spans="1:4" ht="15" x14ac:dyDescent="0.25">
      <c r="A6643" s="281">
        <v>87273</v>
      </c>
      <c r="B6643" s="281" t="s">
        <v>7771</v>
      </c>
      <c r="C6643" s="281" t="s">
        <v>1804</v>
      </c>
      <c r="D6643" s="282">
        <v>82.8</v>
      </c>
    </row>
    <row r="6644" spans="1:4" ht="15" x14ac:dyDescent="0.25">
      <c r="A6644" s="281">
        <v>87275</v>
      </c>
      <c r="B6644" s="281" t="s">
        <v>7772</v>
      </c>
      <c r="C6644" s="281" t="s">
        <v>1804</v>
      </c>
      <c r="D6644" s="282">
        <v>90.53</v>
      </c>
    </row>
    <row r="6645" spans="1:4" ht="15" x14ac:dyDescent="0.25">
      <c r="A6645" s="281">
        <v>88788</v>
      </c>
      <c r="B6645" s="281" t="s">
        <v>7773</v>
      </c>
      <c r="C6645" s="281" t="s">
        <v>1804</v>
      </c>
      <c r="D6645" s="282">
        <v>361.28</v>
      </c>
    </row>
    <row r="6646" spans="1:4" ht="15" x14ac:dyDescent="0.25">
      <c r="A6646" s="281">
        <v>88789</v>
      </c>
      <c r="B6646" s="281" t="s">
        <v>7774</v>
      </c>
      <c r="C6646" s="281" t="s">
        <v>1804</v>
      </c>
      <c r="D6646" s="282">
        <v>434.02</v>
      </c>
    </row>
    <row r="6647" spans="1:4" ht="15" x14ac:dyDescent="0.25">
      <c r="A6647" s="281">
        <v>104611</v>
      </c>
      <c r="B6647" s="281" t="s">
        <v>7775</v>
      </c>
      <c r="C6647" s="281" t="s">
        <v>1804</v>
      </c>
      <c r="D6647" s="282">
        <v>102.59</v>
      </c>
    </row>
    <row r="6648" spans="1:4" ht="15" x14ac:dyDescent="0.25">
      <c r="A6648" s="281">
        <v>104612</v>
      </c>
      <c r="B6648" s="281" t="s">
        <v>7776</v>
      </c>
      <c r="C6648" s="281" t="s">
        <v>1804</v>
      </c>
      <c r="D6648" s="282">
        <v>103.3</v>
      </c>
    </row>
    <row r="6649" spans="1:4" ht="15" x14ac:dyDescent="0.25">
      <c r="A6649" s="281">
        <v>104613</v>
      </c>
      <c r="B6649" s="281" t="s">
        <v>7777</v>
      </c>
      <c r="C6649" s="281" t="s">
        <v>1804</v>
      </c>
      <c r="D6649" s="282">
        <v>78.98</v>
      </c>
    </row>
    <row r="6650" spans="1:4" ht="15" x14ac:dyDescent="0.25">
      <c r="A6650" s="281">
        <v>104614</v>
      </c>
      <c r="B6650" s="281" t="s">
        <v>7778</v>
      </c>
      <c r="C6650" s="281" t="s">
        <v>1804</v>
      </c>
      <c r="D6650" s="282">
        <v>86.46</v>
      </c>
    </row>
    <row r="6651" spans="1:4" ht="15" x14ac:dyDescent="0.25">
      <c r="A6651" s="281">
        <v>104615</v>
      </c>
      <c r="B6651" s="281" t="s">
        <v>7779</v>
      </c>
      <c r="C6651" s="281" t="s">
        <v>1804</v>
      </c>
      <c r="D6651" s="282">
        <v>250.3</v>
      </c>
    </row>
    <row r="6652" spans="1:4" ht="15" x14ac:dyDescent="0.25">
      <c r="A6652" s="281">
        <v>104616</v>
      </c>
      <c r="B6652" s="281" t="s">
        <v>7780</v>
      </c>
      <c r="C6652" s="281" t="s">
        <v>1804</v>
      </c>
      <c r="D6652" s="282">
        <v>362.57</v>
      </c>
    </row>
    <row r="6653" spans="1:4" ht="15" x14ac:dyDescent="0.25">
      <c r="A6653" s="281">
        <v>104617</v>
      </c>
      <c r="B6653" s="281" t="s">
        <v>7781</v>
      </c>
      <c r="C6653" s="281" t="s">
        <v>1804</v>
      </c>
      <c r="D6653" s="282">
        <v>261.67</v>
      </c>
    </row>
    <row r="6654" spans="1:4" ht="15" x14ac:dyDescent="0.25">
      <c r="A6654" s="281">
        <v>104618</v>
      </c>
      <c r="B6654" s="281" t="s">
        <v>7782</v>
      </c>
      <c r="C6654" s="281" t="s">
        <v>1804</v>
      </c>
      <c r="D6654" s="282">
        <v>373.94</v>
      </c>
    </row>
    <row r="6655" spans="1:4" ht="15" x14ac:dyDescent="0.25">
      <c r="A6655" s="281">
        <v>104619</v>
      </c>
      <c r="B6655" s="281" t="s">
        <v>7783</v>
      </c>
      <c r="C6655" s="281" t="s">
        <v>44</v>
      </c>
      <c r="D6655" s="282">
        <v>22.1</v>
      </c>
    </row>
    <row r="6656" spans="1:4" ht="15" x14ac:dyDescent="0.25">
      <c r="A6656" s="281">
        <v>101965</v>
      </c>
      <c r="B6656" s="281" t="s">
        <v>7784</v>
      </c>
      <c r="C6656" s="281" t="s">
        <v>44</v>
      </c>
      <c r="D6656" s="282">
        <v>151.26</v>
      </c>
    </row>
    <row r="6657" spans="1:4" ht="15" x14ac:dyDescent="0.25">
      <c r="A6657" s="281">
        <v>101966</v>
      </c>
      <c r="B6657" s="281" t="s">
        <v>7785</v>
      </c>
      <c r="C6657" s="281" t="s">
        <v>44</v>
      </c>
      <c r="D6657" s="282">
        <v>192.35</v>
      </c>
    </row>
    <row r="6658" spans="1:4" ht="15" x14ac:dyDescent="0.25">
      <c r="A6658" s="281">
        <v>101979</v>
      </c>
      <c r="B6658" s="281" t="s">
        <v>7786</v>
      </c>
      <c r="C6658" s="281" t="s">
        <v>44</v>
      </c>
      <c r="D6658" s="282">
        <v>42.17</v>
      </c>
    </row>
    <row r="6659" spans="1:4" ht="15" x14ac:dyDescent="0.25">
      <c r="A6659" s="281">
        <v>96112</v>
      </c>
      <c r="B6659" s="281" t="s">
        <v>7787</v>
      </c>
      <c r="C6659" s="281" t="s">
        <v>1804</v>
      </c>
      <c r="D6659" s="282">
        <v>149.13999999999999</v>
      </c>
    </row>
    <row r="6660" spans="1:4" ht="15" x14ac:dyDescent="0.25">
      <c r="A6660" s="281">
        <v>96122</v>
      </c>
      <c r="B6660" s="281" t="s">
        <v>7788</v>
      </c>
      <c r="C6660" s="281" t="s">
        <v>44</v>
      </c>
      <c r="D6660" s="282">
        <v>48.78</v>
      </c>
    </row>
    <row r="6661" spans="1:4" ht="15" x14ac:dyDescent="0.25">
      <c r="A6661" s="281">
        <v>104756</v>
      </c>
      <c r="B6661" s="281" t="s">
        <v>7789</v>
      </c>
      <c r="C6661" s="281" t="s">
        <v>1804</v>
      </c>
      <c r="D6661" s="282">
        <v>202.56</v>
      </c>
    </row>
    <row r="6662" spans="1:4" ht="15" x14ac:dyDescent="0.25">
      <c r="A6662" s="281">
        <v>96109</v>
      </c>
      <c r="B6662" s="281" t="s">
        <v>7790</v>
      </c>
      <c r="C6662" s="281" t="s">
        <v>1804</v>
      </c>
      <c r="D6662" s="282">
        <v>55.41</v>
      </c>
    </row>
    <row r="6663" spans="1:4" ht="15" x14ac:dyDescent="0.25">
      <c r="A6663" s="281">
        <v>96110</v>
      </c>
      <c r="B6663" s="281" t="s">
        <v>7791</v>
      </c>
      <c r="C6663" s="281" t="s">
        <v>1804</v>
      </c>
      <c r="D6663" s="282">
        <v>71.84</v>
      </c>
    </row>
    <row r="6664" spans="1:4" ht="15" x14ac:dyDescent="0.25">
      <c r="A6664" s="281">
        <v>96113</v>
      </c>
      <c r="B6664" s="281" t="s">
        <v>7792</v>
      </c>
      <c r="C6664" s="281" t="s">
        <v>1804</v>
      </c>
      <c r="D6664" s="282">
        <v>49.75</v>
      </c>
    </row>
    <row r="6665" spans="1:4" ht="15" x14ac:dyDescent="0.25">
      <c r="A6665" s="281">
        <v>96114</v>
      </c>
      <c r="B6665" s="281" t="s">
        <v>154</v>
      </c>
      <c r="C6665" s="281" t="s">
        <v>1804</v>
      </c>
      <c r="D6665" s="282">
        <v>71.64</v>
      </c>
    </row>
    <row r="6666" spans="1:4" ht="15" x14ac:dyDescent="0.25">
      <c r="A6666" s="281">
        <v>96120</v>
      </c>
      <c r="B6666" s="281" t="s">
        <v>7793</v>
      </c>
      <c r="C6666" s="281" t="s">
        <v>44</v>
      </c>
      <c r="D6666" s="282">
        <v>3.19</v>
      </c>
    </row>
    <row r="6667" spans="1:4" ht="15" x14ac:dyDescent="0.25">
      <c r="A6667" s="281">
        <v>96123</v>
      </c>
      <c r="B6667" s="281" t="s">
        <v>7794</v>
      </c>
      <c r="C6667" s="281" t="s">
        <v>44</v>
      </c>
      <c r="D6667" s="282">
        <v>27.21</v>
      </c>
    </row>
    <row r="6668" spans="1:4" ht="15" x14ac:dyDescent="0.25">
      <c r="A6668" s="281">
        <v>99054</v>
      </c>
      <c r="B6668" s="281" t="s">
        <v>7795</v>
      </c>
      <c r="C6668" s="281" t="s">
        <v>1804</v>
      </c>
      <c r="D6668" s="282">
        <v>63.69</v>
      </c>
    </row>
    <row r="6669" spans="1:4" ht="15" x14ac:dyDescent="0.25">
      <c r="A6669" s="281">
        <v>96111</v>
      </c>
      <c r="B6669" s="281" t="s">
        <v>7796</v>
      </c>
      <c r="C6669" s="281" t="s">
        <v>1804</v>
      </c>
      <c r="D6669" s="282">
        <v>59.72</v>
      </c>
    </row>
    <row r="6670" spans="1:4" ht="15" x14ac:dyDescent="0.25">
      <c r="A6670" s="281">
        <v>96116</v>
      </c>
      <c r="B6670" s="281" t="s">
        <v>7797</v>
      </c>
      <c r="C6670" s="281" t="s">
        <v>1804</v>
      </c>
      <c r="D6670" s="282">
        <v>61.27</v>
      </c>
    </row>
    <row r="6671" spans="1:4" ht="15" x14ac:dyDescent="0.25">
      <c r="A6671" s="281">
        <v>96121</v>
      </c>
      <c r="B6671" s="281" t="s">
        <v>7798</v>
      </c>
      <c r="C6671" s="281" t="s">
        <v>44</v>
      </c>
      <c r="D6671" s="282">
        <v>11.96</v>
      </c>
    </row>
    <row r="6672" spans="1:4" ht="15" x14ac:dyDescent="0.25">
      <c r="A6672" s="281">
        <v>96485</v>
      </c>
      <c r="B6672" s="281" t="s">
        <v>7799</v>
      </c>
      <c r="C6672" s="281" t="s">
        <v>1804</v>
      </c>
      <c r="D6672" s="282">
        <v>69.8</v>
      </c>
    </row>
    <row r="6673" spans="1:4" ht="15" x14ac:dyDescent="0.25">
      <c r="A6673" s="281">
        <v>96486</v>
      </c>
      <c r="B6673" s="281" t="s">
        <v>7800</v>
      </c>
      <c r="C6673" s="281" t="s">
        <v>1804</v>
      </c>
      <c r="D6673" s="282">
        <v>71.349999999999994</v>
      </c>
    </row>
    <row r="6674" spans="1:4" ht="15" x14ac:dyDescent="0.25">
      <c r="A6674" s="281">
        <v>91515</v>
      </c>
      <c r="B6674" s="281" t="s">
        <v>7801</v>
      </c>
      <c r="C6674" s="281" t="s">
        <v>1804</v>
      </c>
      <c r="D6674" s="282">
        <v>6.97</v>
      </c>
    </row>
    <row r="6675" spans="1:4" ht="15" x14ac:dyDescent="0.25">
      <c r="A6675" s="281">
        <v>91519</v>
      </c>
      <c r="B6675" s="281" t="s">
        <v>7802</v>
      </c>
      <c r="C6675" s="281" t="s">
        <v>1804</v>
      </c>
      <c r="D6675" s="282">
        <v>9.3699999999999992</v>
      </c>
    </row>
    <row r="6676" spans="1:4" ht="15" x14ac:dyDescent="0.25">
      <c r="A6676" s="281">
        <v>91520</v>
      </c>
      <c r="B6676" s="281" t="s">
        <v>7803</v>
      </c>
      <c r="C6676" s="281" t="s">
        <v>1804</v>
      </c>
      <c r="D6676" s="282">
        <v>2.61</v>
      </c>
    </row>
    <row r="6677" spans="1:4" ht="15" x14ac:dyDescent="0.25">
      <c r="A6677" s="281">
        <v>91522</v>
      </c>
      <c r="B6677" s="281" t="s">
        <v>7804</v>
      </c>
      <c r="C6677" s="281" t="s">
        <v>1804</v>
      </c>
      <c r="D6677" s="282">
        <v>3.6</v>
      </c>
    </row>
    <row r="6678" spans="1:4" ht="15" x14ac:dyDescent="0.25">
      <c r="A6678" s="281">
        <v>91525</v>
      </c>
      <c r="B6678" s="281" t="s">
        <v>7805</v>
      </c>
      <c r="C6678" s="281" t="s">
        <v>1804</v>
      </c>
      <c r="D6678" s="282">
        <v>8.07</v>
      </c>
    </row>
    <row r="6679" spans="1:4" ht="15" x14ac:dyDescent="0.25">
      <c r="A6679" s="281">
        <v>104412</v>
      </c>
      <c r="B6679" s="281" t="s">
        <v>7806</v>
      </c>
      <c r="C6679" s="281" t="s">
        <v>1804</v>
      </c>
      <c r="D6679" s="282">
        <v>3.22</v>
      </c>
    </row>
    <row r="6680" spans="1:4" ht="15" x14ac:dyDescent="0.25">
      <c r="A6680" s="281">
        <v>104413</v>
      </c>
      <c r="B6680" s="281" t="s">
        <v>7807</v>
      </c>
      <c r="C6680" s="281" t="s">
        <v>1804</v>
      </c>
      <c r="D6680" s="282">
        <v>5.68</v>
      </c>
    </row>
    <row r="6681" spans="1:4" ht="15" x14ac:dyDescent="0.25">
      <c r="A6681" s="281">
        <v>104414</v>
      </c>
      <c r="B6681" s="281" t="s">
        <v>7808</v>
      </c>
      <c r="C6681" s="281" t="s">
        <v>1804</v>
      </c>
      <c r="D6681" s="282">
        <v>7.23</v>
      </c>
    </row>
    <row r="6682" spans="1:4" ht="15" x14ac:dyDescent="0.25">
      <c r="A6682" s="281">
        <v>104415</v>
      </c>
      <c r="B6682" s="281" t="s">
        <v>7809</v>
      </c>
      <c r="C6682" s="281" t="s">
        <v>1804</v>
      </c>
      <c r="D6682" s="282">
        <v>12.74</v>
      </c>
    </row>
    <row r="6683" spans="1:4" ht="15" x14ac:dyDescent="0.25">
      <c r="A6683" s="281">
        <v>104416</v>
      </c>
      <c r="B6683" s="281" t="s">
        <v>7810</v>
      </c>
      <c r="C6683" s="281" t="s">
        <v>1804</v>
      </c>
      <c r="D6683" s="282">
        <v>2.23</v>
      </c>
    </row>
    <row r="6684" spans="1:4" ht="15" x14ac:dyDescent="0.25">
      <c r="A6684" s="281">
        <v>104417</v>
      </c>
      <c r="B6684" s="281" t="s">
        <v>7811</v>
      </c>
      <c r="C6684" s="281" t="s">
        <v>1804</v>
      </c>
      <c r="D6684" s="282">
        <v>4.6900000000000004</v>
      </c>
    </row>
    <row r="6685" spans="1:4" ht="15" x14ac:dyDescent="0.25">
      <c r="A6685" s="281">
        <v>104418</v>
      </c>
      <c r="B6685" s="281" t="s">
        <v>7812</v>
      </c>
      <c r="C6685" s="281" t="s">
        <v>1804</v>
      </c>
      <c r="D6685" s="282">
        <v>3.01</v>
      </c>
    </row>
    <row r="6686" spans="1:4" ht="15" x14ac:dyDescent="0.25">
      <c r="A6686" s="281">
        <v>104419</v>
      </c>
      <c r="B6686" s="281" t="s">
        <v>7813</v>
      </c>
      <c r="C6686" s="281" t="s">
        <v>1804</v>
      </c>
      <c r="D6686" s="282">
        <v>12.55</v>
      </c>
    </row>
    <row r="6687" spans="1:4" ht="15" x14ac:dyDescent="0.25">
      <c r="A6687" s="281">
        <v>104420</v>
      </c>
      <c r="B6687" s="281" t="s">
        <v>7814</v>
      </c>
      <c r="C6687" s="281" t="s">
        <v>1804</v>
      </c>
      <c r="D6687" s="282">
        <v>11.31</v>
      </c>
    </row>
    <row r="6688" spans="1:4" ht="15" x14ac:dyDescent="0.25">
      <c r="A6688" s="281">
        <v>104421</v>
      </c>
      <c r="B6688" s="281" t="s">
        <v>7815</v>
      </c>
      <c r="C6688" s="281" t="s">
        <v>1804</v>
      </c>
      <c r="D6688" s="282">
        <v>15.49</v>
      </c>
    </row>
    <row r="6689" spans="1:4" ht="15" x14ac:dyDescent="0.25">
      <c r="A6689" s="281">
        <v>104422</v>
      </c>
      <c r="B6689" s="281" t="s">
        <v>7816</v>
      </c>
      <c r="C6689" s="281" t="s">
        <v>1804</v>
      </c>
      <c r="D6689" s="282">
        <v>8.8699999999999992</v>
      </c>
    </row>
    <row r="6690" spans="1:4" ht="15" x14ac:dyDescent="0.25">
      <c r="A6690" s="281">
        <v>104423</v>
      </c>
      <c r="B6690" s="281" t="s">
        <v>7817</v>
      </c>
      <c r="C6690" s="281" t="s">
        <v>1804</v>
      </c>
      <c r="D6690" s="282">
        <v>24.89</v>
      </c>
    </row>
    <row r="6691" spans="1:4" ht="15" x14ac:dyDescent="0.25">
      <c r="A6691" s="281">
        <v>104424</v>
      </c>
      <c r="B6691" s="281" t="s">
        <v>7818</v>
      </c>
      <c r="C6691" s="281" t="s">
        <v>1804</v>
      </c>
      <c r="D6691" s="282">
        <v>22.89</v>
      </c>
    </row>
    <row r="6692" spans="1:4" ht="15" x14ac:dyDescent="0.25">
      <c r="A6692" s="281">
        <v>104425</v>
      </c>
      <c r="B6692" s="281" t="s">
        <v>7819</v>
      </c>
      <c r="C6692" s="281" t="s">
        <v>1804</v>
      </c>
      <c r="D6692" s="282">
        <v>19.57</v>
      </c>
    </row>
    <row r="6693" spans="1:4" ht="15" x14ac:dyDescent="0.25">
      <c r="A6693" s="281">
        <v>87280</v>
      </c>
      <c r="B6693" s="281" t="s">
        <v>7820</v>
      </c>
      <c r="C6693" s="281" t="s">
        <v>1822</v>
      </c>
      <c r="D6693" s="282">
        <v>377.71</v>
      </c>
    </row>
    <row r="6694" spans="1:4" ht="15" x14ac:dyDescent="0.25">
      <c r="A6694" s="281">
        <v>87281</v>
      </c>
      <c r="B6694" s="281" t="s">
        <v>7821</v>
      </c>
      <c r="C6694" s="281" t="s">
        <v>1822</v>
      </c>
      <c r="D6694" s="282">
        <v>369.42</v>
      </c>
    </row>
    <row r="6695" spans="1:4" ht="15" x14ac:dyDescent="0.25">
      <c r="A6695" s="281">
        <v>87283</v>
      </c>
      <c r="B6695" s="281" t="s">
        <v>7822</v>
      </c>
      <c r="C6695" s="281" t="s">
        <v>1822</v>
      </c>
      <c r="D6695" s="282">
        <v>386.76</v>
      </c>
    </row>
    <row r="6696" spans="1:4" ht="15" x14ac:dyDescent="0.25">
      <c r="A6696" s="281">
        <v>87284</v>
      </c>
      <c r="B6696" s="281" t="s">
        <v>7823</v>
      </c>
      <c r="C6696" s="281" t="s">
        <v>1822</v>
      </c>
      <c r="D6696" s="282">
        <v>377.58</v>
      </c>
    </row>
    <row r="6697" spans="1:4" ht="15" x14ac:dyDescent="0.25">
      <c r="A6697" s="281">
        <v>87286</v>
      </c>
      <c r="B6697" s="281" t="s">
        <v>7824</v>
      </c>
      <c r="C6697" s="281" t="s">
        <v>1822</v>
      </c>
      <c r="D6697" s="282">
        <v>501.11</v>
      </c>
    </row>
    <row r="6698" spans="1:4" ht="15" x14ac:dyDescent="0.25">
      <c r="A6698" s="281">
        <v>87287</v>
      </c>
      <c r="B6698" s="281" t="s">
        <v>7825</v>
      </c>
      <c r="C6698" s="281" t="s">
        <v>1822</v>
      </c>
      <c r="D6698" s="282">
        <v>478.19</v>
      </c>
    </row>
    <row r="6699" spans="1:4" ht="15" x14ac:dyDescent="0.25">
      <c r="A6699" s="281">
        <v>87289</v>
      </c>
      <c r="B6699" s="281" t="s">
        <v>7826</v>
      </c>
      <c r="C6699" s="281" t="s">
        <v>1822</v>
      </c>
      <c r="D6699" s="282">
        <v>485.91</v>
      </c>
    </row>
    <row r="6700" spans="1:4" ht="15" x14ac:dyDescent="0.25">
      <c r="A6700" s="281">
        <v>87290</v>
      </c>
      <c r="B6700" s="281" t="s">
        <v>7827</v>
      </c>
      <c r="C6700" s="281" t="s">
        <v>1822</v>
      </c>
      <c r="D6700" s="282">
        <v>474.18</v>
      </c>
    </row>
    <row r="6701" spans="1:4" ht="15" x14ac:dyDescent="0.25">
      <c r="A6701" s="281">
        <v>87292</v>
      </c>
      <c r="B6701" s="281" t="s">
        <v>7828</v>
      </c>
      <c r="C6701" s="281" t="s">
        <v>1822</v>
      </c>
      <c r="D6701" s="282">
        <v>497.51</v>
      </c>
    </row>
    <row r="6702" spans="1:4" ht="15" x14ac:dyDescent="0.25">
      <c r="A6702" s="281">
        <v>87294</v>
      </c>
      <c r="B6702" s="281" t="s">
        <v>7829</v>
      </c>
      <c r="C6702" s="281" t="s">
        <v>1822</v>
      </c>
      <c r="D6702" s="282">
        <v>475.6</v>
      </c>
    </row>
    <row r="6703" spans="1:4" ht="15" x14ac:dyDescent="0.25">
      <c r="A6703" s="281">
        <v>87295</v>
      </c>
      <c r="B6703" s="281" t="s">
        <v>7830</v>
      </c>
      <c r="C6703" s="281" t="s">
        <v>1822</v>
      </c>
      <c r="D6703" s="282">
        <v>495.61</v>
      </c>
    </row>
    <row r="6704" spans="1:4" ht="15" x14ac:dyDescent="0.25">
      <c r="A6704" s="281">
        <v>87296</v>
      </c>
      <c r="B6704" s="281" t="s">
        <v>7831</v>
      </c>
      <c r="C6704" s="281" t="s">
        <v>1822</v>
      </c>
      <c r="D6704" s="282">
        <v>462.04</v>
      </c>
    </row>
    <row r="6705" spans="1:4" ht="15" x14ac:dyDescent="0.25">
      <c r="A6705" s="281">
        <v>87298</v>
      </c>
      <c r="B6705" s="281" t="s">
        <v>7832</v>
      </c>
      <c r="C6705" s="281" t="s">
        <v>1822</v>
      </c>
      <c r="D6705" s="282">
        <v>563.82000000000005</v>
      </c>
    </row>
    <row r="6706" spans="1:4" ht="15" x14ac:dyDescent="0.25">
      <c r="A6706" s="281">
        <v>87299</v>
      </c>
      <c r="B6706" s="281" t="s">
        <v>7833</v>
      </c>
      <c r="C6706" s="281" t="s">
        <v>1822</v>
      </c>
      <c r="D6706" s="282">
        <v>377.43</v>
      </c>
    </row>
    <row r="6707" spans="1:4" ht="15" x14ac:dyDescent="0.25">
      <c r="A6707" s="281">
        <v>87301</v>
      </c>
      <c r="B6707" s="281" t="s">
        <v>7834</v>
      </c>
      <c r="C6707" s="281" t="s">
        <v>1822</v>
      </c>
      <c r="D6707" s="282">
        <v>512.62</v>
      </c>
    </row>
    <row r="6708" spans="1:4" ht="15" x14ac:dyDescent="0.25">
      <c r="A6708" s="281">
        <v>87302</v>
      </c>
      <c r="B6708" s="281" t="s">
        <v>7835</v>
      </c>
      <c r="C6708" s="281" t="s">
        <v>1822</v>
      </c>
      <c r="D6708" s="282">
        <v>500.72</v>
      </c>
    </row>
    <row r="6709" spans="1:4" ht="15" x14ac:dyDescent="0.25">
      <c r="A6709" s="281">
        <v>87304</v>
      </c>
      <c r="B6709" s="281" t="s">
        <v>7836</v>
      </c>
      <c r="C6709" s="281" t="s">
        <v>1822</v>
      </c>
      <c r="D6709" s="282">
        <v>462.08</v>
      </c>
    </row>
    <row r="6710" spans="1:4" ht="15" x14ac:dyDescent="0.25">
      <c r="A6710" s="281">
        <v>87305</v>
      </c>
      <c r="B6710" s="281" t="s">
        <v>7837</v>
      </c>
      <c r="C6710" s="281" t="s">
        <v>1822</v>
      </c>
      <c r="D6710" s="282">
        <v>464.33</v>
      </c>
    </row>
    <row r="6711" spans="1:4" ht="15" x14ac:dyDescent="0.25">
      <c r="A6711" s="281">
        <v>87307</v>
      </c>
      <c r="B6711" s="281" t="s">
        <v>7838</v>
      </c>
      <c r="C6711" s="281" t="s">
        <v>1822</v>
      </c>
      <c r="D6711" s="282">
        <v>444.23</v>
      </c>
    </row>
    <row r="6712" spans="1:4" ht="15" x14ac:dyDescent="0.25">
      <c r="A6712" s="281">
        <v>87308</v>
      </c>
      <c r="B6712" s="281" t="s">
        <v>7839</v>
      </c>
      <c r="C6712" s="281" t="s">
        <v>1822</v>
      </c>
      <c r="D6712" s="282">
        <v>432.87</v>
      </c>
    </row>
    <row r="6713" spans="1:4" ht="15" x14ac:dyDescent="0.25">
      <c r="A6713" s="281">
        <v>87310</v>
      </c>
      <c r="B6713" s="281" t="s">
        <v>7840</v>
      </c>
      <c r="C6713" s="281" t="s">
        <v>1822</v>
      </c>
      <c r="D6713" s="282">
        <v>372.78</v>
      </c>
    </row>
    <row r="6714" spans="1:4" ht="15" x14ac:dyDescent="0.25">
      <c r="A6714" s="281">
        <v>87311</v>
      </c>
      <c r="B6714" s="281" t="s">
        <v>7841</v>
      </c>
      <c r="C6714" s="281" t="s">
        <v>1822</v>
      </c>
      <c r="D6714" s="282">
        <v>361.06</v>
      </c>
    </row>
    <row r="6715" spans="1:4" ht="15" x14ac:dyDescent="0.25">
      <c r="A6715" s="281">
        <v>87313</v>
      </c>
      <c r="B6715" s="281" t="s">
        <v>7842</v>
      </c>
      <c r="C6715" s="281" t="s">
        <v>1822</v>
      </c>
      <c r="D6715" s="282">
        <v>447.47</v>
      </c>
    </row>
    <row r="6716" spans="1:4" ht="15" x14ac:dyDescent="0.25">
      <c r="A6716" s="281">
        <v>87314</v>
      </c>
      <c r="B6716" s="281" t="s">
        <v>7843</v>
      </c>
      <c r="C6716" s="281" t="s">
        <v>1822</v>
      </c>
      <c r="D6716" s="282">
        <v>437.26</v>
      </c>
    </row>
    <row r="6717" spans="1:4" ht="15" x14ac:dyDescent="0.25">
      <c r="A6717" s="281">
        <v>87316</v>
      </c>
      <c r="B6717" s="281" t="s">
        <v>7844</v>
      </c>
      <c r="C6717" s="281" t="s">
        <v>1822</v>
      </c>
      <c r="D6717" s="282">
        <v>410.71</v>
      </c>
    </row>
    <row r="6718" spans="1:4" ht="15" x14ac:dyDescent="0.25">
      <c r="A6718" s="281">
        <v>87317</v>
      </c>
      <c r="B6718" s="281" t="s">
        <v>7845</v>
      </c>
      <c r="C6718" s="281" t="s">
        <v>1822</v>
      </c>
      <c r="D6718" s="282">
        <v>392.37</v>
      </c>
    </row>
    <row r="6719" spans="1:4" ht="15" x14ac:dyDescent="0.25">
      <c r="A6719" s="281">
        <v>87319</v>
      </c>
      <c r="B6719" s="281" t="s">
        <v>7846</v>
      </c>
      <c r="C6719" s="281" t="s">
        <v>1822</v>
      </c>
      <c r="D6719" s="283">
        <v>3463.18</v>
      </c>
    </row>
    <row r="6720" spans="1:4" ht="15" x14ac:dyDescent="0.25">
      <c r="A6720" s="281">
        <v>87320</v>
      </c>
      <c r="B6720" s="281" t="s">
        <v>7847</v>
      </c>
      <c r="C6720" s="281" t="s">
        <v>1822</v>
      </c>
      <c r="D6720" s="283">
        <v>3466.39</v>
      </c>
    </row>
    <row r="6721" spans="1:4" ht="15" x14ac:dyDescent="0.25">
      <c r="A6721" s="281">
        <v>87322</v>
      </c>
      <c r="B6721" s="281" t="s">
        <v>7848</v>
      </c>
      <c r="C6721" s="281" t="s">
        <v>1822</v>
      </c>
      <c r="D6721" s="283">
        <v>3558.91</v>
      </c>
    </row>
    <row r="6722" spans="1:4" ht="15" x14ac:dyDescent="0.25">
      <c r="A6722" s="281">
        <v>87323</v>
      </c>
      <c r="B6722" s="281" t="s">
        <v>7849</v>
      </c>
      <c r="C6722" s="281" t="s">
        <v>1822</v>
      </c>
      <c r="D6722" s="283">
        <v>3554.46</v>
      </c>
    </row>
    <row r="6723" spans="1:4" ht="15" x14ac:dyDescent="0.25">
      <c r="A6723" s="281">
        <v>87325</v>
      </c>
      <c r="B6723" s="281" t="s">
        <v>7850</v>
      </c>
      <c r="C6723" s="281" t="s">
        <v>1822</v>
      </c>
      <c r="D6723" s="283">
        <v>3486.94</v>
      </c>
    </row>
    <row r="6724" spans="1:4" ht="15" x14ac:dyDescent="0.25">
      <c r="A6724" s="281">
        <v>87326</v>
      </c>
      <c r="B6724" s="281" t="s">
        <v>7851</v>
      </c>
      <c r="C6724" s="281" t="s">
        <v>1822</v>
      </c>
      <c r="D6724" s="283">
        <v>3490.75</v>
      </c>
    </row>
    <row r="6725" spans="1:4" ht="15" x14ac:dyDescent="0.25">
      <c r="A6725" s="281">
        <v>87327</v>
      </c>
      <c r="B6725" s="281" t="s">
        <v>7852</v>
      </c>
      <c r="C6725" s="281" t="s">
        <v>1822</v>
      </c>
      <c r="D6725" s="282">
        <v>404.76</v>
      </c>
    </row>
    <row r="6726" spans="1:4" ht="15" x14ac:dyDescent="0.25">
      <c r="A6726" s="281">
        <v>87328</v>
      </c>
      <c r="B6726" s="281" t="s">
        <v>7853</v>
      </c>
      <c r="C6726" s="281" t="s">
        <v>1822</v>
      </c>
      <c r="D6726" s="282">
        <v>337.83</v>
      </c>
    </row>
    <row r="6727" spans="1:4" ht="15" x14ac:dyDescent="0.25">
      <c r="A6727" s="281">
        <v>87329</v>
      </c>
      <c r="B6727" s="281" t="s">
        <v>7854</v>
      </c>
      <c r="C6727" s="281" t="s">
        <v>1822</v>
      </c>
      <c r="D6727" s="282">
        <v>435.82</v>
      </c>
    </row>
    <row r="6728" spans="1:4" ht="15" x14ac:dyDescent="0.25">
      <c r="A6728" s="281">
        <v>87330</v>
      </c>
      <c r="B6728" s="281" t="s">
        <v>7855</v>
      </c>
      <c r="C6728" s="281" t="s">
        <v>1822</v>
      </c>
      <c r="D6728" s="282">
        <v>360.01</v>
      </c>
    </row>
    <row r="6729" spans="1:4" ht="15" x14ac:dyDescent="0.25">
      <c r="A6729" s="281">
        <v>87331</v>
      </c>
      <c r="B6729" s="281" t="s">
        <v>7856</v>
      </c>
      <c r="C6729" s="281" t="s">
        <v>1822</v>
      </c>
      <c r="D6729" s="282">
        <v>527.11</v>
      </c>
    </row>
    <row r="6730" spans="1:4" ht="15" x14ac:dyDescent="0.25">
      <c r="A6730" s="281">
        <v>87332</v>
      </c>
      <c r="B6730" s="281" t="s">
        <v>7857</v>
      </c>
      <c r="C6730" s="281" t="s">
        <v>1822</v>
      </c>
      <c r="D6730" s="282">
        <v>457.33</v>
      </c>
    </row>
    <row r="6731" spans="1:4" ht="15" x14ac:dyDescent="0.25">
      <c r="A6731" s="281">
        <v>87333</v>
      </c>
      <c r="B6731" s="281" t="s">
        <v>7858</v>
      </c>
      <c r="C6731" s="281" t="s">
        <v>1822</v>
      </c>
      <c r="D6731" s="282">
        <v>493.47</v>
      </c>
    </row>
    <row r="6732" spans="1:4" ht="15" x14ac:dyDescent="0.25">
      <c r="A6732" s="281">
        <v>87334</v>
      </c>
      <c r="B6732" s="281" t="s">
        <v>7859</v>
      </c>
      <c r="C6732" s="281" t="s">
        <v>1822</v>
      </c>
      <c r="D6732" s="282">
        <v>451.38</v>
      </c>
    </row>
    <row r="6733" spans="1:4" ht="15" x14ac:dyDescent="0.25">
      <c r="A6733" s="281">
        <v>87335</v>
      </c>
      <c r="B6733" s="281" t="s">
        <v>7860</v>
      </c>
      <c r="C6733" s="281" t="s">
        <v>1822</v>
      </c>
      <c r="D6733" s="282">
        <v>484.56</v>
      </c>
    </row>
    <row r="6734" spans="1:4" ht="15" x14ac:dyDescent="0.25">
      <c r="A6734" s="281">
        <v>87336</v>
      </c>
      <c r="B6734" s="281" t="s">
        <v>7861</v>
      </c>
      <c r="C6734" s="281" t="s">
        <v>1822</v>
      </c>
      <c r="D6734" s="282">
        <v>468.27</v>
      </c>
    </row>
    <row r="6735" spans="1:4" ht="15" x14ac:dyDescent="0.25">
      <c r="A6735" s="281">
        <v>87337</v>
      </c>
      <c r="B6735" s="281" t="s">
        <v>7862</v>
      </c>
      <c r="C6735" s="281" t="s">
        <v>1822</v>
      </c>
      <c r="D6735" s="282">
        <v>479.76</v>
      </c>
    </row>
    <row r="6736" spans="1:4" ht="15" x14ac:dyDescent="0.25">
      <c r="A6736" s="281">
        <v>87338</v>
      </c>
      <c r="B6736" s="281" t="s">
        <v>7863</v>
      </c>
      <c r="C6736" s="281" t="s">
        <v>1822</v>
      </c>
      <c r="D6736" s="282">
        <v>463.31</v>
      </c>
    </row>
    <row r="6737" spans="1:4" ht="15" x14ac:dyDescent="0.25">
      <c r="A6737" s="281">
        <v>87339</v>
      </c>
      <c r="B6737" s="281" t="s">
        <v>7864</v>
      </c>
      <c r="C6737" s="281" t="s">
        <v>1822</v>
      </c>
      <c r="D6737" s="282">
        <v>708.26</v>
      </c>
    </row>
    <row r="6738" spans="1:4" ht="15" x14ac:dyDescent="0.25">
      <c r="A6738" s="281">
        <v>87340</v>
      </c>
      <c r="B6738" s="281" t="s">
        <v>7865</v>
      </c>
      <c r="C6738" s="281" t="s">
        <v>1822</v>
      </c>
      <c r="D6738" s="282">
        <v>565.54</v>
      </c>
    </row>
    <row r="6739" spans="1:4" ht="15" x14ac:dyDescent="0.25">
      <c r="A6739" s="281">
        <v>87341</v>
      </c>
      <c r="B6739" s="281" t="s">
        <v>7866</v>
      </c>
      <c r="C6739" s="281" t="s">
        <v>1822</v>
      </c>
      <c r="D6739" s="282">
        <v>530.26</v>
      </c>
    </row>
    <row r="6740" spans="1:4" ht="15" x14ac:dyDescent="0.25">
      <c r="A6740" s="281">
        <v>87342</v>
      </c>
      <c r="B6740" s="281" t="s">
        <v>7867</v>
      </c>
      <c r="C6740" s="281" t="s">
        <v>1822</v>
      </c>
      <c r="D6740" s="282">
        <v>597.53</v>
      </c>
    </row>
    <row r="6741" spans="1:4" ht="15" x14ac:dyDescent="0.25">
      <c r="A6741" s="281">
        <v>87343</v>
      </c>
      <c r="B6741" s="281" t="s">
        <v>7868</v>
      </c>
      <c r="C6741" s="281" t="s">
        <v>1822</v>
      </c>
      <c r="D6741" s="282">
        <v>516.65</v>
      </c>
    </row>
    <row r="6742" spans="1:4" ht="15" x14ac:dyDescent="0.25">
      <c r="A6742" s="281">
        <v>87344</v>
      </c>
      <c r="B6742" s="281" t="s">
        <v>7869</v>
      </c>
      <c r="C6742" s="281" t="s">
        <v>1822</v>
      </c>
      <c r="D6742" s="282">
        <v>472.04</v>
      </c>
    </row>
    <row r="6743" spans="1:4" ht="15" x14ac:dyDescent="0.25">
      <c r="A6743" s="281">
        <v>87345</v>
      </c>
      <c r="B6743" s="281" t="s">
        <v>7870</v>
      </c>
      <c r="C6743" s="281" t="s">
        <v>1822</v>
      </c>
      <c r="D6743" s="282">
        <v>534.30999999999995</v>
      </c>
    </row>
    <row r="6744" spans="1:4" ht="15" x14ac:dyDescent="0.25">
      <c r="A6744" s="281">
        <v>87346</v>
      </c>
      <c r="B6744" s="281" t="s">
        <v>7871</v>
      </c>
      <c r="C6744" s="281" t="s">
        <v>1822</v>
      </c>
      <c r="D6744" s="282">
        <v>467.31</v>
      </c>
    </row>
    <row r="6745" spans="1:4" ht="15" x14ac:dyDescent="0.25">
      <c r="A6745" s="281">
        <v>87347</v>
      </c>
      <c r="B6745" s="281" t="s">
        <v>7872</v>
      </c>
      <c r="C6745" s="281" t="s">
        <v>1822</v>
      </c>
      <c r="D6745" s="282">
        <v>432.21</v>
      </c>
    </row>
    <row r="6746" spans="1:4" ht="15" x14ac:dyDescent="0.25">
      <c r="A6746" s="281">
        <v>87348</v>
      </c>
      <c r="B6746" s="281" t="s">
        <v>7873</v>
      </c>
      <c r="C6746" s="281" t="s">
        <v>1822</v>
      </c>
      <c r="D6746" s="282">
        <v>486.65</v>
      </c>
    </row>
    <row r="6747" spans="1:4" ht="15" x14ac:dyDescent="0.25">
      <c r="A6747" s="281">
        <v>87349</v>
      </c>
      <c r="B6747" s="281" t="s">
        <v>7874</v>
      </c>
      <c r="C6747" s="281" t="s">
        <v>1822</v>
      </c>
      <c r="D6747" s="282">
        <v>399.1</v>
      </c>
    </row>
    <row r="6748" spans="1:4" ht="15" x14ac:dyDescent="0.25">
      <c r="A6748" s="281">
        <v>87350</v>
      </c>
      <c r="B6748" s="281" t="s">
        <v>7875</v>
      </c>
      <c r="C6748" s="281" t="s">
        <v>1822</v>
      </c>
      <c r="D6748" s="282">
        <v>426.46</v>
      </c>
    </row>
    <row r="6749" spans="1:4" ht="15" x14ac:dyDescent="0.25">
      <c r="A6749" s="281">
        <v>87351</v>
      </c>
      <c r="B6749" s="281" t="s">
        <v>7876</v>
      </c>
      <c r="C6749" s="281" t="s">
        <v>1822</v>
      </c>
      <c r="D6749" s="282">
        <v>345.1</v>
      </c>
    </row>
    <row r="6750" spans="1:4" ht="15" x14ac:dyDescent="0.25">
      <c r="A6750" s="281">
        <v>87352</v>
      </c>
      <c r="B6750" s="281" t="s">
        <v>7877</v>
      </c>
      <c r="C6750" s="281" t="s">
        <v>1822</v>
      </c>
      <c r="D6750" s="282">
        <v>542.62</v>
      </c>
    </row>
    <row r="6751" spans="1:4" ht="15" x14ac:dyDescent="0.25">
      <c r="A6751" s="281">
        <v>87353</v>
      </c>
      <c r="B6751" s="281" t="s">
        <v>7878</v>
      </c>
      <c r="C6751" s="281" t="s">
        <v>1822</v>
      </c>
      <c r="D6751" s="282">
        <v>454.94</v>
      </c>
    </row>
    <row r="6752" spans="1:4" ht="15" x14ac:dyDescent="0.25">
      <c r="A6752" s="281">
        <v>87354</v>
      </c>
      <c r="B6752" s="281" t="s">
        <v>7879</v>
      </c>
      <c r="C6752" s="281" t="s">
        <v>1822</v>
      </c>
      <c r="D6752" s="282">
        <v>415.31</v>
      </c>
    </row>
    <row r="6753" spans="1:4" ht="15" x14ac:dyDescent="0.25">
      <c r="A6753" s="281">
        <v>87355</v>
      </c>
      <c r="B6753" s="281" t="s">
        <v>7880</v>
      </c>
      <c r="C6753" s="281" t="s">
        <v>1822</v>
      </c>
      <c r="D6753" s="282">
        <v>456.77</v>
      </c>
    </row>
    <row r="6754" spans="1:4" ht="15" x14ac:dyDescent="0.25">
      <c r="A6754" s="281">
        <v>87356</v>
      </c>
      <c r="B6754" s="281" t="s">
        <v>7881</v>
      </c>
      <c r="C6754" s="281" t="s">
        <v>1822</v>
      </c>
      <c r="D6754" s="282">
        <v>396.87</v>
      </c>
    </row>
    <row r="6755" spans="1:4" ht="15" x14ac:dyDescent="0.25">
      <c r="A6755" s="281">
        <v>87357</v>
      </c>
      <c r="B6755" s="281" t="s">
        <v>7882</v>
      </c>
      <c r="C6755" s="281" t="s">
        <v>1822</v>
      </c>
      <c r="D6755" s="282">
        <v>368.56</v>
      </c>
    </row>
    <row r="6756" spans="1:4" ht="15" x14ac:dyDescent="0.25">
      <c r="A6756" s="281">
        <v>87358</v>
      </c>
      <c r="B6756" s="281" t="s">
        <v>7883</v>
      </c>
      <c r="C6756" s="281" t="s">
        <v>1822</v>
      </c>
      <c r="D6756" s="283">
        <v>3428.14</v>
      </c>
    </row>
    <row r="6757" spans="1:4" ht="15" x14ac:dyDescent="0.25">
      <c r="A6757" s="281">
        <v>87359</v>
      </c>
      <c r="B6757" s="281" t="s">
        <v>7884</v>
      </c>
      <c r="C6757" s="281" t="s">
        <v>1822</v>
      </c>
      <c r="D6757" s="283">
        <v>3395.09</v>
      </c>
    </row>
    <row r="6758" spans="1:4" ht="15" x14ac:dyDescent="0.25">
      <c r="A6758" s="281">
        <v>87360</v>
      </c>
      <c r="B6758" s="281" t="s">
        <v>7885</v>
      </c>
      <c r="C6758" s="281" t="s">
        <v>1822</v>
      </c>
      <c r="D6758" s="283">
        <v>3526.05</v>
      </c>
    </row>
    <row r="6759" spans="1:4" ht="15" x14ac:dyDescent="0.25">
      <c r="A6759" s="281">
        <v>87361</v>
      </c>
      <c r="B6759" s="281" t="s">
        <v>7886</v>
      </c>
      <c r="C6759" s="281" t="s">
        <v>1822</v>
      </c>
      <c r="D6759" s="283">
        <v>3473.1</v>
      </c>
    </row>
    <row r="6760" spans="1:4" ht="15" x14ac:dyDescent="0.25">
      <c r="A6760" s="281">
        <v>87362</v>
      </c>
      <c r="B6760" s="281" t="s">
        <v>7887</v>
      </c>
      <c r="C6760" s="281" t="s">
        <v>1822</v>
      </c>
      <c r="D6760" s="283">
        <v>3469.1</v>
      </c>
    </row>
    <row r="6761" spans="1:4" ht="15" x14ac:dyDescent="0.25">
      <c r="A6761" s="281">
        <v>87363</v>
      </c>
      <c r="B6761" s="281" t="s">
        <v>7888</v>
      </c>
      <c r="C6761" s="281" t="s">
        <v>1822</v>
      </c>
      <c r="D6761" s="283">
        <v>3461.66</v>
      </c>
    </row>
    <row r="6762" spans="1:4" ht="15" x14ac:dyDescent="0.25">
      <c r="A6762" s="281">
        <v>87364</v>
      </c>
      <c r="B6762" s="281" t="s">
        <v>7889</v>
      </c>
      <c r="C6762" s="281" t="s">
        <v>1822</v>
      </c>
      <c r="D6762" s="283">
        <v>3425.84</v>
      </c>
    </row>
    <row r="6763" spans="1:4" ht="15" x14ac:dyDescent="0.25">
      <c r="A6763" s="281">
        <v>87365</v>
      </c>
      <c r="B6763" s="281" t="s">
        <v>7890</v>
      </c>
      <c r="C6763" s="281" t="s">
        <v>1822</v>
      </c>
      <c r="D6763" s="282">
        <v>533.51</v>
      </c>
    </row>
    <row r="6764" spans="1:4" ht="15" x14ac:dyDescent="0.25">
      <c r="A6764" s="281">
        <v>87366</v>
      </c>
      <c r="B6764" s="281" t="s">
        <v>7891</v>
      </c>
      <c r="C6764" s="281" t="s">
        <v>1822</v>
      </c>
      <c r="D6764" s="282">
        <v>561.1</v>
      </c>
    </row>
    <row r="6765" spans="1:4" ht="15" x14ac:dyDescent="0.25">
      <c r="A6765" s="281">
        <v>87367</v>
      </c>
      <c r="B6765" s="281" t="s">
        <v>7892</v>
      </c>
      <c r="C6765" s="281" t="s">
        <v>1822</v>
      </c>
      <c r="D6765" s="282">
        <v>658.41</v>
      </c>
    </row>
    <row r="6766" spans="1:4" ht="15" x14ac:dyDescent="0.25">
      <c r="A6766" s="281">
        <v>87368</v>
      </c>
      <c r="B6766" s="281" t="s">
        <v>7893</v>
      </c>
      <c r="C6766" s="281" t="s">
        <v>1822</v>
      </c>
      <c r="D6766" s="282">
        <v>649.72</v>
      </c>
    </row>
    <row r="6767" spans="1:4" ht="15" x14ac:dyDescent="0.25">
      <c r="A6767" s="281">
        <v>87369</v>
      </c>
      <c r="B6767" s="281" t="s">
        <v>7894</v>
      </c>
      <c r="C6767" s="281" t="s">
        <v>1822</v>
      </c>
      <c r="D6767" s="282">
        <v>664.75</v>
      </c>
    </row>
    <row r="6768" spans="1:4" ht="15" x14ac:dyDescent="0.25">
      <c r="A6768" s="281">
        <v>87370</v>
      </c>
      <c r="B6768" s="281" t="s">
        <v>7895</v>
      </c>
      <c r="C6768" s="281" t="s">
        <v>1822</v>
      </c>
      <c r="D6768" s="282">
        <v>643.49</v>
      </c>
    </row>
    <row r="6769" spans="1:4" ht="15" x14ac:dyDescent="0.25">
      <c r="A6769" s="281">
        <v>87371</v>
      </c>
      <c r="B6769" s="281" t="s">
        <v>7896</v>
      </c>
      <c r="C6769" s="281" t="s">
        <v>1822</v>
      </c>
      <c r="D6769" s="282">
        <v>633.51</v>
      </c>
    </row>
    <row r="6770" spans="1:4" ht="15" x14ac:dyDescent="0.25">
      <c r="A6770" s="281">
        <v>87372</v>
      </c>
      <c r="B6770" s="281" t="s">
        <v>7897</v>
      </c>
      <c r="C6770" s="281" t="s">
        <v>1822</v>
      </c>
      <c r="D6770" s="282">
        <v>746.39</v>
      </c>
    </row>
    <row r="6771" spans="1:4" ht="15" x14ac:dyDescent="0.25">
      <c r="A6771" s="281">
        <v>87373</v>
      </c>
      <c r="B6771" s="281" t="s">
        <v>7898</v>
      </c>
      <c r="C6771" s="281" t="s">
        <v>1822</v>
      </c>
      <c r="D6771" s="282">
        <v>671.2</v>
      </c>
    </row>
    <row r="6772" spans="1:4" ht="15" x14ac:dyDescent="0.25">
      <c r="A6772" s="281">
        <v>87374</v>
      </c>
      <c r="B6772" s="281" t="s">
        <v>7899</v>
      </c>
      <c r="C6772" s="281" t="s">
        <v>1822</v>
      </c>
      <c r="D6772" s="282">
        <v>633.02</v>
      </c>
    </row>
    <row r="6773" spans="1:4" ht="15" x14ac:dyDescent="0.25">
      <c r="A6773" s="281">
        <v>87375</v>
      </c>
      <c r="B6773" s="281" t="s">
        <v>7900</v>
      </c>
      <c r="C6773" s="281" t="s">
        <v>1822</v>
      </c>
      <c r="D6773" s="282">
        <v>610.02</v>
      </c>
    </row>
    <row r="6774" spans="1:4" ht="15" x14ac:dyDescent="0.25">
      <c r="A6774" s="281">
        <v>87376</v>
      </c>
      <c r="B6774" s="281" t="s">
        <v>7901</v>
      </c>
      <c r="C6774" s="281" t="s">
        <v>1822</v>
      </c>
      <c r="D6774" s="282">
        <v>540.42999999999995</v>
      </c>
    </row>
    <row r="6775" spans="1:4" ht="15" x14ac:dyDescent="0.25">
      <c r="A6775" s="281">
        <v>87377</v>
      </c>
      <c r="B6775" s="281" t="s">
        <v>7902</v>
      </c>
      <c r="C6775" s="281" t="s">
        <v>1822</v>
      </c>
      <c r="D6775" s="282">
        <v>620.66999999999996</v>
      </c>
    </row>
    <row r="6776" spans="1:4" ht="15" x14ac:dyDescent="0.25">
      <c r="A6776" s="281">
        <v>87378</v>
      </c>
      <c r="B6776" s="281" t="s">
        <v>7903</v>
      </c>
      <c r="C6776" s="281" t="s">
        <v>1822</v>
      </c>
      <c r="D6776" s="282">
        <v>566.63</v>
      </c>
    </row>
    <row r="6777" spans="1:4" ht="15" x14ac:dyDescent="0.25">
      <c r="A6777" s="281">
        <v>87379</v>
      </c>
      <c r="B6777" s="281" t="s">
        <v>7904</v>
      </c>
      <c r="C6777" s="281" t="s">
        <v>1822</v>
      </c>
      <c r="D6777" s="283">
        <v>3608.02</v>
      </c>
    </row>
    <row r="6778" spans="1:4" ht="15" x14ac:dyDescent="0.25">
      <c r="A6778" s="281">
        <v>87380</v>
      </c>
      <c r="B6778" s="281" t="s">
        <v>7905</v>
      </c>
      <c r="C6778" s="281" t="s">
        <v>1822</v>
      </c>
      <c r="D6778" s="283">
        <v>3689.53</v>
      </c>
    </row>
    <row r="6779" spans="1:4" ht="15" x14ac:dyDescent="0.25">
      <c r="A6779" s="281">
        <v>87381</v>
      </c>
      <c r="B6779" s="281" t="s">
        <v>7906</v>
      </c>
      <c r="C6779" s="281" t="s">
        <v>1822</v>
      </c>
      <c r="D6779" s="283">
        <v>3634.56</v>
      </c>
    </row>
    <row r="6780" spans="1:4" ht="15" x14ac:dyDescent="0.25">
      <c r="A6780" s="281">
        <v>87382</v>
      </c>
      <c r="B6780" s="281" t="s">
        <v>7907</v>
      </c>
      <c r="C6780" s="281" t="s">
        <v>1822</v>
      </c>
      <c r="D6780" s="283">
        <v>1664.62</v>
      </c>
    </row>
    <row r="6781" spans="1:4" ht="15" x14ac:dyDescent="0.25">
      <c r="A6781" s="281">
        <v>87383</v>
      </c>
      <c r="B6781" s="281" t="s">
        <v>7908</v>
      </c>
      <c r="C6781" s="281" t="s">
        <v>1822</v>
      </c>
      <c r="D6781" s="283">
        <v>1655.59</v>
      </c>
    </row>
    <row r="6782" spans="1:4" ht="15" x14ac:dyDescent="0.25">
      <c r="A6782" s="281">
        <v>87384</v>
      </c>
      <c r="B6782" s="281" t="s">
        <v>7909</v>
      </c>
      <c r="C6782" s="281" t="s">
        <v>1822</v>
      </c>
      <c r="D6782" s="283">
        <v>1644.38</v>
      </c>
    </row>
    <row r="6783" spans="1:4" ht="15" x14ac:dyDescent="0.25">
      <c r="A6783" s="281">
        <v>87385</v>
      </c>
      <c r="B6783" s="281" t="s">
        <v>7910</v>
      </c>
      <c r="C6783" s="281" t="s">
        <v>1822</v>
      </c>
      <c r="D6783" s="283">
        <v>1922.36</v>
      </c>
    </row>
    <row r="6784" spans="1:4" ht="15" x14ac:dyDescent="0.25">
      <c r="A6784" s="281">
        <v>87386</v>
      </c>
      <c r="B6784" s="281" t="s">
        <v>7911</v>
      </c>
      <c r="C6784" s="281" t="s">
        <v>1822</v>
      </c>
      <c r="D6784" s="283">
        <v>1906.72</v>
      </c>
    </row>
    <row r="6785" spans="1:4" ht="15" x14ac:dyDescent="0.25">
      <c r="A6785" s="281">
        <v>87387</v>
      </c>
      <c r="B6785" s="281" t="s">
        <v>7912</v>
      </c>
      <c r="C6785" s="281" t="s">
        <v>1822</v>
      </c>
      <c r="D6785" s="283">
        <v>1897.2</v>
      </c>
    </row>
    <row r="6786" spans="1:4" ht="15" x14ac:dyDescent="0.25">
      <c r="A6786" s="281">
        <v>87388</v>
      </c>
      <c r="B6786" s="281" t="s">
        <v>7913</v>
      </c>
      <c r="C6786" s="281" t="s">
        <v>1822</v>
      </c>
      <c r="D6786" s="283">
        <v>4585.3599999999997</v>
      </c>
    </row>
    <row r="6787" spans="1:4" ht="15" x14ac:dyDescent="0.25">
      <c r="A6787" s="281">
        <v>87389</v>
      </c>
      <c r="B6787" s="281" t="s">
        <v>7914</v>
      </c>
      <c r="C6787" s="281" t="s">
        <v>1822</v>
      </c>
      <c r="D6787" s="283">
        <v>4596.75</v>
      </c>
    </row>
    <row r="6788" spans="1:4" ht="15" x14ac:dyDescent="0.25">
      <c r="A6788" s="281">
        <v>87390</v>
      </c>
      <c r="B6788" s="281" t="s">
        <v>7915</v>
      </c>
      <c r="C6788" s="281" t="s">
        <v>1822</v>
      </c>
      <c r="D6788" s="283">
        <v>4615.87</v>
      </c>
    </row>
    <row r="6789" spans="1:4" ht="15" x14ac:dyDescent="0.25">
      <c r="A6789" s="281">
        <v>87391</v>
      </c>
      <c r="B6789" s="281" t="s">
        <v>7916</v>
      </c>
      <c r="C6789" s="281" t="s">
        <v>1822</v>
      </c>
      <c r="D6789" s="283">
        <v>5101.78</v>
      </c>
    </row>
    <row r="6790" spans="1:4" ht="15" x14ac:dyDescent="0.25">
      <c r="A6790" s="281">
        <v>87393</v>
      </c>
      <c r="B6790" s="281" t="s">
        <v>7917</v>
      </c>
      <c r="C6790" s="281" t="s">
        <v>1822</v>
      </c>
      <c r="D6790" s="283">
        <v>5140.1099999999997</v>
      </c>
    </row>
    <row r="6791" spans="1:4" ht="15" x14ac:dyDescent="0.25">
      <c r="A6791" s="281">
        <v>87394</v>
      </c>
      <c r="B6791" s="281" t="s">
        <v>7918</v>
      </c>
      <c r="C6791" s="281" t="s">
        <v>1822</v>
      </c>
      <c r="D6791" s="283">
        <v>5180.7700000000004</v>
      </c>
    </row>
    <row r="6792" spans="1:4" ht="15" x14ac:dyDescent="0.25">
      <c r="A6792" s="281">
        <v>87395</v>
      </c>
      <c r="B6792" s="281" t="s">
        <v>7919</v>
      </c>
      <c r="C6792" s="281" t="s">
        <v>1822</v>
      </c>
      <c r="D6792" s="283">
        <v>3225.01</v>
      </c>
    </row>
    <row r="6793" spans="1:4" ht="15" x14ac:dyDescent="0.25">
      <c r="A6793" s="281">
        <v>87396</v>
      </c>
      <c r="B6793" s="281" t="s">
        <v>7920</v>
      </c>
      <c r="C6793" s="281" t="s">
        <v>1822</v>
      </c>
      <c r="D6793" s="283">
        <v>3238.13</v>
      </c>
    </row>
    <row r="6794" spans="1:4" ht="15" x14ac:dyDescent="0.25">
      <c r="A6794" s="281">
        <v>87397</v>
      </c>
      <c r="B6794" s="281" t="s">
        <v>7921</v>
      </c>
      <c r="C6794" s="281" t="s">
        <v>1822</v>
      </c>
      <c r="D6794" s="283">
        <v>3254.71</v>
      </c>
    </row>
    <row r="6795" spans="1:4" ht="15" x14ac:dyDescent="0.25">
      <c r="A6795" s="281">
        <v>87398</v>
      </c>
      <c r="B6795" s="281" t="s">
        <v>7922</v>
      </c>
      <c r="C6795" s="281" t="s">
        <v>1822</v>
      </c>
      <c r="D6795" s="283">
        <v>1917.33</v>
      </c>
    </row>
    <row r="6796" spans="1:4" ht="15" x14ac:dyDescent="0.25">
      <c r="A6796" s="281">
        <v>87399</v>
      </c>
      <c r="B6796" s="281" t="s">
        <v>7923</v>
      </c>
      <c r="C6796" s="281" t="s">
        <v>1822</v>
      </c>
      <c r="D6796" s="283">
        <v>2179.25</v>
      </c>
    </row>
    <row r="6797" spans="1:4" ht="15" x14ac:dyDescent="0.25">
      <c r="A6797" s="281">
        <v>87401</v>
      </c>
      <c r="B6797" s="281" t="s">
        <v>7924</v>
      </c>
      <c r="C6797" s="281" t="s">
        <v>1822</v>
      </c>
      <c r="D6797" s="283">
        <v>5460.62</v>
      </c>
    </row>
    <row r="6798" spans="1:4" ht="15" x14ac:dyDescent="0.25">
      <c r="A6798" s="281">
        <v>87402</v>
      </c>
      <c r="B6798" s="281" t="s">
        <v>7925</v>
      </c>
      <c r="C6798" s="281" t="s">
        <v>1822</v>
      </c>
      <c r="D6798" s="283">
        <v>3545.42</v>
      </c>
    </row>
    <row r="6799" spans="1:4" ht="15" x14ac:dyDescent="0.25">
      <c r="A6799" s="281">
        <v>87404</v>
      </c>
      <c r="B6799" s="281" t="s">
        <v>7926</v>
      </c>
      <c r="C6799" s="281" t="s">
        <v>1822</v>
      </c>
      <c r="D6799" s="283">
        <v>4777.01</v>
      </c>
    </row>
    <row r="6800" spans="1:4" ht="15" x14ac:dyDescent="0.25">
      <c r="A6800" s="281">
        <v>87405</v>
      </c>
      <c r="B6800" s="281" t="s">
        <v>7927</v>
      </c>
      <c r="C6800" s="281" t="s">
        <v>1822</v>
      </c>
      <c r="D6800" s="283">
        <v>4778.78</v>
      </c>
    </row>
    <row r="6801" spans="1:4" ht="15" x14ac:dyDescent="0.25">
      <c r="A6801" s="281">
        <v>87407</v>
      </c>
      <c r="B6801" s="281" t="s">
        <v>7928</v>
      </c>
      <c r="C6801" s="281" t="s">
        <v>1822</v>
      </c>
      <c r="D6801" s="283">
        <v>1698.19</v>
      </c>
    </row>
    <row r="6802" spans="1:4" ht="15" x14ac:dyDescent="0.25">
      <c r="A6802" s="281">
        <v>87408</v>
      </c>
      <c r="B6802" s="281" t="s">
        <v>7929</v>
      </c>
      <c r="C6802" s="281" t="s">
        <v>1822</v>
      </c>
      <c r="D6802" s="283">
        <v>1680.8</v>
      </c>
    </row>
    <row r="6803" spans="1:4" ht="15" x14ac:dyDescent="0.25">
      <c r="A6803" s="281">
        <v>87410</v>
      </c>
      <c r="B6803" s="281" t="s">
        <v>7930</v>
      </c>
      <c r="C6803" s="281" t="s">
        <v>1822</v>
      </c>
      <c r="D6803" s="282">
        <v>847.59</v>
      </c>
    </row>
    <row r="6804" spans="1:4" ht="15" x14ac:dyDescent="0.25">
      <c r="A6804" s="281">
        <v>88626</v>
      </c>
      <c r="B6804" s="281" t="s">
        <v>7931</v>
      </c>
      <c r="C6804" s="281" t="s">
        <v>1822</v>
      </c>
      <c r="D6804" s="282">
        <v>470.08</v>
      </c>
    </row>
    <row r="6805" spans="1:4" ht="15" x14ac:dyDescent="0.25">
      <c r="A6805" s="281">
        <v>88627</v>
      </c>
      <c r="B6805" s="281" t="s">
        <v>7932</v>
      </c>
      <c r="C6805" s="281" t="s">
        <v>1822</v>
      </c>
      <c r="D6805" s="282">
        <v>599.20000000000005</v>
      </c>
    </row>
    <row r="6806" spans="1:4" ht="15" x14ac:dyDescent="0.25">
      <c r="A6806" s="281">
        <v>88628</v>
      </c>
      <c r="B6806" s="281" t="s">
        <v>7933</v>
      </c>
      <c r="C6806" s="281" t="s">
        <v>1822</v>
      </c>
      <c r="D6806" s="282">
        <v>467.39</v>
      </c>
    </row>
    <row r="6807" spans="1:4" ht="15" x14ac:dyDescent="0.25">
      <c r="A6807" s="281">
        <v>88629</v>
      </c>
      <c r="B6807" s="281" t="s">
        <v>7934</v>
      </c>
      <c r="C6807" s="281" t="s">
        <v>1822</v>
      </c>
      <c r="D6807" s="282">
        <v>602.5</v>
      </c>
    </row>
    <row r="6808" spans="1:4" ht="15" x14ac:dyDescent="0.25">
      <c r="A6808" s="281">
        <v>88630</v>
      </c>
      <c r="B6808" s="281" t="s">
        <v>7935</v>
      </c>
      <c r="C6808" s="281" t="s">
        <v>1822</v>
      </c>
      <c r="D6808" s="282">
        <v>399.82</v>
      </c>
    </row>
    <row r="6809" spans="1:4" ht="15" x14ac:dyDescent="0.25">
      <c r="A6809" s="281">
        <v>88631</v>
      </c>
      <c r="B6809" s="281" t="s">
        <v>7936</v>
      </c>
      <c r="C6809" s="281" t="s">
        <v>1822</v>
      </c>
      <c r="D6809" s="282">
        <v>544.41999999999996</v>
      </c>
    </row>
    <row r="6810" spans="1:4" ht="15" x14ac:dyDescent="0.25">
      <c r="A6810" s="281">
        <v>88715</v>
      </c>
      <c r="B6810" s="281" t="s">
        <v>7937</v>
      </c>
      <c r="C6810" s="281" t="s">
        <v>1822</v>
      </c>
      <c r="D6810" s="282">
        <v>468.38</v>
      </c>
    </row>
    <row r="6811" spans="1:4" ht="15" x14ac:dyDescent="0.25">
      <c r="A6811" s="281">
        <v>100464</v>
      </c>
      <c r="B6811" s="281" t="s">
        <v>7938</v>
      </c>
      <c r="C6811" s="281" t="s">
        <v>1822</v>
      </c>
      <c r="D6811" s="282">
        <v>501.98</v>
      </c>
    </row>
    <row r="6812" spans="1:4" ht="15" x14ac:dyDescent="0.25">
      <c r="A6812" s="281">
        <v>100465</v>
      </c>
      <c r="B6812" s="281" t="s">
        <v>7939</v>
      </c>
      <c r="C6812" s="281" t="s">
        <v>1822</v>
      </c>
      <c r="D6812" s="282">
        <v>457.24</v>
      </c>
    </row>
    <row r="6813" spans="1:4" ht="15" x14ac:dyDescent="0.25">
      <c r="A6813" s="281">
        <v>100466</v>
      </c>
      <c r="B6813" s="281" t="s">
        <v>7940</v>
      </c>
      <c r="C6813" s="281" t="s">
        <v>1822</v>
      </c>
      <c r="D6813" s="282">
        <v>435.8</v>
      </c>
    </row>
    <row r="6814" spans="1:4" ht="15" x14ac:dyDescent="0.25">
      <c r="A6814" s="281">
        <v>100468</v>
      </c>
      <c r="B6814" s="281" t="s">
        <v>7941</v>
      </c>
      <c r="C6814" s="281" t="s">
        <v>1822</v>
      </c>
      <c r="D6814" s="282">
        <v>590.83000000000004</v>
      </c>
    </row>
    <row r="6815" spans="1:4" ht="15" x14ac:dyDescent="0.25">
      <c r="A6815" s="281">
        <v>100469</v>
      </c>
      <c r="B6815" s="281" t="s">
        <v>7942</v>
      </c>
      <c r="C6815" s="281" t="s">
        <v>1822</v>
      </c>
      <c r="D6815" s="282">
        <v>458.59</v>
      </c>
    </row>
    <row r="6816" spans="1:4" ht="15" x14ac:dyDescent="0.25">
      <c r="A6816" s="281">
        <v>100470</v>
      </c>
      <c r="B6816" s="281" t="s">
        <v>7943</v>
      </c>
      <c r="C6816" s="281" t="s">
        <v>1822</v>
      </c>
      <c r="D6816" s="282">
        <v>416.44</v>
      </c>
    </row>
    <row r="6817" spans="1:4" ht="15" x14ac:dyDescent="0.25">
      <c r="A6817" s="281">
        <v>100472</v>
      </c>
      <c r="B6817" s="281" t="s">
        <v>7944</v>
      </c>
      <c r="C6817" s="281" t="s">
        <v>1822</v>
      </c>
      <c r="D6817" s="282">
        <v>472.1</v>
      </c>
    </row>
    <row r="6818" spans="1:4" ht="15" x14ac:dyDescent="0.25">
      <c r="A6818" s="281">
        <v>100473</v>
      </c>
      <c r="B6818" s="281" t="s">
        <v>7945</v>
      </c>
      <c r="C6818" s="281" t="s">
        <v>1822</v>
      </c>
      <c r="D6818" s="282">
        <v>415.84</v>
      </c>
    </row>
    <row r="6819" spans="1:4" ht="15" x14ac:dyDescent="0.25">
      <c r="A6819" s="281">
        <v>100474</v>
      </c>
      <c r="B6819" s="281" t="s">
        <v>7946</v>
      </c>
      <c r="C6819" s="281" t="s">
        <v>1822</v>
      </c>
      <c r="D6819" s="282">
        <v>391.43</v>
      </c>
    </row>
    <row r="6820" spans="1:4" ht="15" x14ac:dyDescent="0.25">
      <c r="A6820" s="281">
        <v>100475</v>
      </c>
      <c r="B6820" s="281" t="s">
        <v>7947</v>
      </c>
      <c r="C6820" s="281" t="s">
        <v>1822</v>
      </c>
      <c r="D6820" s="282">
        <v>625.89</v>
      </c>
    </row>
    <row r="6821" spans="1:4" ht="15" x14ac:dyDescent="0.25">
      <c r="A6821" s="281">
        <v>100477</v>
      </c>
      <c r="B6821" s="281" t="s">
        <v>7948</v>
      </c>
      <c r="C6821" s="281" t="s">
        <v>1822</v>
      </c>
      <c r="D6821" s="282">
        <v>701.02</v>
      </c>
    </row>
    <row r="6822" spans="1:4" ht="15" x14ac:dyDescent="0.25">
      <c r="A6822" s="281">
        <v>100478</v>
      </c>
      <c r="B6822" s="281" t="s">
        <v>7949</v>
      </c>
      <c r="C6822" s="281" t="s">
        <v>1822</v>
      </c>
      <c r="D6822" s="282">
        <v>613.42999999999995</v>
      </c>
    </row>
    <row r="6823" spans="1:4" ht="15" x14ac:dyDescent="0.25">
      <c r="A6823" s="281">
        <v>100479</v>
      </c>
      <c r="B6823" s="281" t="s">
        <v>7950</v>
      </c>
      <c r="C6823" s="281" t="s">
        <v>1822</v>
      </c>
      <c r="D6823" s="282">
        <v>595.54</v>
      </c>
    </row>
    <row r="6824" spans="1:4" ht="15" x14ac:dyDescent="0.25">
      <c r="A6824" s="281">
        <v>100480</v>
      </c>
      <c r="B6824" s="281" t="s">
        <v>7951</v>
      </c>
      <c r="C6824" s="281" t="s">
        <v>1822</v>
      </c>
      <c r="D6824" s="282">
        <v>760.33</v>
      </c>
    </row>
    <row r="6825" spans="1:4" ht="15" x14ac:dyDescent="0.25">
      <c r="A6825" s="281">
        <v>100481</v>
      </c>
      <c r="B6825" s="281" t="s">
        <v>7952</v>
      </c>
      <c r="C6825" s="281" t="s">
        <v>1822</v>
      </c>
      <c r="D6825" s="282">
        <v>538.62</v>
      </c>
    </row>
    <row r="6826" spans="1:4" ht="15" x14ac:dyDescent="0.25">
      <c r="A6826" s="281">
        <v>100483</v>
      </c>
      <c r="B6826" s="281" t="s">
        <v>7953</v>
      </c>
      <c r="C6826" s="281" t="s">
        <v>1822</v>
      </c>
      <c r="D6826" s="282">
        <v>594.84</v>
      </c>
    </row>
    <row r="6827" spans="1:4" ht="15" x14ac:dyDescent="0.25">
      <c r="A6827" s="281">
        <v>100484</v>
      </c>
      <c r="B6827" s="281" t="s">
        <v>7954</v>
      </c>
      <c r="C6827" s="281" t="s">
        <v>1822</v>
      </c>
      <c r="D6827" s="282">
        <v>539.59</v>
      </c>
    </row>
    <row r="6828" spans="1:4" ht="15" x14ac:dyDescent="0.25">
      <c r="A6828" s="281">
        <v>100485</v>
      </c>
      <c r="B6828" s="281" t="s">
        <v>7955</v>
      </c>
      <c r="C6828" s="281" t="s">
        <v>1822</v>
      </c>
      <c r="D6828" s="282">
        <v>517.39</v>
      </c>
    </row>
    <row r="6829" spans="1:4" ht="15" x14ac:dyDescent="0.25">
      <c r="A6829" s="281">
        <v>100486</v>
      </c>
      <c r="B6829" s="281" t="s">
        <v>7956</v>
      </c>
      <c r="C6829" s="281" t="s">
        <v>1822</v>
      </c>
      <c r="D6829" s="282">
        <v>675.97</v>
      </c>
    </row>
    <row r="6830" spans="1:4" ht="15" x14ac:dyDescent="0.25">
      <c r="A6830" s="281">
        <v>100487</v>
      </c>
      <c r="B6830" s="281" t="s">
        <v>7957</v>
      </c>
      <c r="C6830" s="281" t="s">
        <v>1822</v>
      </c>
      <c r="D6830" s="282">
        <v>442.27</v>
      </c>
    </row>
    <row r="6831" spans="1:4" ht="15" x14ac:dyDescent="0.25">
      <c r="A6831" s="281">
        <v>100488</v>
      </c>
      <c r="B6831" s="281" t="s">
        <v>7958</v>
      </c>
      <c r="C6831" s="281" t="s">
        <v>1822</v>
      </c>
      <c r="D6831" s="282">
        <v>459.66</v>
      </c>
    </row>
    <row r="6832" spans="1:4" ht="15" x14ac:dyDescent="0.25">
      <c r="A6832" s="281">
        <v>100489</v>
      </c>
      <c r="B6832" s="281" t="s">
        <v>7959</v>
      </c>
      <c r="C6832" s="281" t="s">
        <v>1822</v>
      </c>
      <c r="D6832" s="282">
        <v>465.37</v>
      </c>
    </row>
    <row r="6833" spans="1:4" ht="15" x14ac:dyDescent="0.25">
      <c r="A6833" s="281">
        <v>100490</v>
      </c>
      <c r="B6833" s="281" t="s">
        <v>7960</v>
      </c>
      <c r="C6833" s="281" t="s">
        <v>1822</v>
      </c>
      <c r="D6833" s="282">
        <v>410.42</v>
      </c>
    </row>
    <row r="6834" spans="1:4" ht="15" x14ac:dyDescent="0.25">
      <c r="A6834" s="281">
        <v>100491</v>
      </c>
      <c r="B6834" s="281" t="s">
        <v>7961</v>
      </c>
      <c r="C6834" s="281" t="s">
        <v>1822</v>
      </c>
      <c r="D6834" s="282">
        <v>625.27</v>
      </c>
    </row>
    <row r="6835" spans="1:4" ht="15" x14ac:dyDescent="0.25">
      <c r="A6835" s="281">
        <v>100492</v>
      </c>
      <c r="B6835" s="281" t="s">
        <v>7962</v>
      </c>
      <c r="C6835" s="281" t="s">
        <v>1822</v>
      </c>
      <c r="D6835" s="282">
        <v>538.23</v>
      </c>
    </row>
    <row r="6836" spans="1:4" ht="15" x14ac:dyDescent="0.25">
      <c r="A6836" s="281">
        <v>105515</v>
      </c>
      <c r="B6836" s="281" t="s">
        <v>7963</v>
      </c>
      <c r="C6836" s="281" t="s">
        <v>1822</v>
      </c>
      <c r="D6836" s="282">
        <v>723.04</v>
      </c>
    </row>
    <row r="6837" spans="1:4" ht="15" x14ac:dyDescent="0.25">
      <c r="A6837" s="281">
        <v>92121</v>
      </c>
      <c r="B6837" s="281" t="s">
        <v>7964</v>
      </c>
      <c r="C6837" s="281" t="s">
        <v>1822</v>
      </c>
      <c r="D6837" s="282">
        <v>36.79</v>
      </c>
    </row>
    <row r="6838" spans="1:4" ht="15" x14ac:dyDescent="0.25">
      <c r="A6838" s="281">
        <v>92122</v>
      </c>
      <c r="B6838" s="281" t="s">
        <v>7965</v>
      </c>
      <c r="C6838" s="281" t="s">
        <v>1822</v>
      </c>
      <c r="D6838" s="282">
        <v>62.8</v>
      </c>
    </row>
    <row r="6839" spans="1:4" ht="15" x14ac:dyDescent="0.25">
      <c r="A6839" s="281">
        <v>92123</v>
      </c>
      <c r="B6839" s="281" t="s">
        <v>7966</v>
      </c>
      <c r="C6839" s="281" t="s">
        <v>1822</v>
      </c>
      <c r="D6839" s="282">
        <v>68.66</v>
      </c>
    </row>
    <row r="6840" spans="1:4" ht="15" x14ac:dyDescent="0.25">
      <c r="A6840" s="281">
        <v>100195</v>
      </c>
      <c r="B6840" s="281" t="s">
        <v>7967</v>
      </c>
      <c r="C6840" s="281" t="s">
        <v>7968</v>
      </c>
      <c r="D6840" s="282">
        <v>0.96</v>
      </c>
    </row>
    <row r="6841" spans="1:4" ht="15" x14ac:dyDescent="0.25">
      <c r="A6841" s="281">
        <v>100196</v>
      </c>
      <c r="B6841" s="281" t="s">
        <v>7969</v>
      </c>
      <c r="C6841" s="281" t="s">
        <v>7968</v>
      </c>
      <c r="D6841" s="282">
        <v>1.6</v>
      </c>
    </row>
    <row r="6842" spans="1:4" ht="15" x14ac:dyDescent="0.25">
      <c r="A6842" s="281">
        <v>100197</v>
      </c>
      <c r="B6842" s="281" t="s">
        <v>7970</v>
      </c>
      <c r="C6842" s="281" t="s">
        <v>7968</v>
      </c>
      <c r="D6842" s="282">
        <v>2.4</v>
      </c>
    </row>
    <row r="6843" spans="1:4" ht="15" x14ac:dyDescent="0.25">
      <c r="A6843" s="281">
        <v>100198</v>
      </c>
      <c r="B6843" s="281" t="s">
        <v>7971</v>
      </c>
      <c r="C6843" s="281" t="s">
        <v>7968</v>
      </c>
      <c r="D6843" s="282">
        <v>0.33</v>
      </c>
    </row>
    <row r="6844" spans="1:4" ht="15" x14ac:dyDescent="0.25">
      <c r="A6844" s="281">
        <v>100199</v>
      </c>
      <c r="B6844" s="281" t="s">
        <v>7972</v>
      </c>
      <c r="C6844" s="281" t="s">
        <v>7968</v>
      </c>
      <c r="D6844" s="282">
        <v>0.4</v>
      </c>
    </row>
    <row r="6845" spans="1:4" ht="15" x14ac:dyDescent="0.25">
      <c r="A6845" s="281">
        <v>100200</v>
      </c>
      <c r="B6845" s="281" t="s">
        <v>7973</v>
      </c>
      <c r="C6845" s="281" t="s">
        <v>7968</v>
      </c>
      <c r="D6845" s="282">
        <v>0.49</v>
      </c>
    </row>
    <row r="6846" spans="1:4" ht="15" x14ac:dyDescent="0.25">
      <c r="A6846" s="281">
        <v>100201</v>
      </c>
      <c r="B6846" s="281" t="s">
        <v>7974</v>
      </c>
      <c r="C6846" s="281" t="s">
        <v>7968</v>
      </c>
      <c r="D6846" s="282">
        <v>0.97</v>
      </c>
    </row>
    <row r="6847" spans="1:4" ht="15" x14ac:dyDescent="0.25">
      <c r="A6847" s="281">
        <v>100202</v>
      </c>
      <c r="B6847" s="281" t="s">
        <v>7975</v>
      </c>
      <c r="C6847" s="281" t="s">
        <v>7968</v>
      </c>
      <c r="D6847" s="282">
        <v>1.1399999999999999</v>
      </c>
    </row>
    <row r="6848" spans="1:4" ht="15" x14ac:dyDescent="0.25">
      <c r="A6848" s="281">
        <v>100203</v>
      </c>
      <c r="B6848" s="281" t="s">
        <v>7976</v>
      </c>
      <c r="C6848" s="281" t="s">
        <v>7968</v>
      </c>
      <c r="D6848" s="282">
        <v>1.35</v>
      </c>
    </row>
    <row r="6849" spans="1:4" ht="15" x14ac:dyDescent="0.25">
      <c r="A6849" s="281">
        <v>100204</v>
      </c>
      <c r="B6849" s="281" t="s">
        <v>7977</v>
      </c>
      <c r="C6849" s="281" t="s">
        <v>7968</v>
      </c>
      <c r="D6849" s="282">
        <v>0.1</v>
      </c>
    </row>
    <row r="6850" spans="1:4" ht="15" x14ac:dyDescent="0.25">
      <c r="A6850" s="281">
        <v>100205</v>
      </c>
      <c r="B6850" s="281" t="s">
        <v>7978</v>
      </c>
      <c r="C6850" s="281" t="s">
        <v>7979</v>
      </c>
      <c r="D6850" s="283">
        <v>1788.94</v>
      </c>
    </row>
    <row r="6851" spans="1:4" ht="15" x14ac:dyDescent="0.25">
      <c r="A6851" s="281">
        <v>100206</v>
      </c>
      <c r="B6851" s="281" t="s">
        <v>7980</v>
      </c>
      <c r="C6851" s="281" t="s">
        <v>7979</v>
      </c>
      <c r="D6851" s="283">
        <v>1293.0999999999999</v>
      </c>
    </row>
    <row r="6852" spans="1:4" ht="15" x14ac:dyDescent="0.25">
      <c r="A6852" s="281">
        <v>100207</v>
      </c>
      <c r="B6852" s="281" t="s">
        <v>7981</v>
      </c>
      <c r="C6852" s="281" t="s">
        <v>7979</v>
      </c>
      <c r="D6852" s="282">
        <v>484.78</v>
      </c>
    </row>
    <row r="6853" spans="1:4" ht="15" x14ac:dyDescent="0.25">
      <c r="A6853" s="281">
        <v>100208</v>
      </c>
      <c r="B6853" s="281" t="s">
        <v>7982</v>
      </c>
      <c r="C6853" s="281" t="s">
        <v>7983</v>
      </c>
      <c r="D6853" s="282">
        <v>23.66</v>
      </c>
    </row>
    <row r="6854" spans="1:4" ht="15" x14ac:dyDescent="0.25">
      <c r="A6854" s="281">
        <v>100209</v>
      </c>
      <c r="B6854" s="281" t="s">
        <v>7984</v>
      </c>
      <c r="C6854" s="281" t="s">
        <v>7983</v>
      </c>
      <c r="D6854" s="282">
        <v>11.83</v>
      </c>
    </row>
    <row r="6855" spans="1:4" ht="15" x14ac:dyDescent="0.25">
      <c r="A6855" s="281">
        <v>100210</v>
      </c>
      <c r="B6855" s="281" t="s">
        <v>7985</v>
      </c>
      <c r="C6855" s="281" t="s">
        <v>7983</v>
      </c>
      <c r="D6855" s="282">
        <v>21.8</v>
      </c>
    </row>
    <row r="6856" spans="1:4" ht="15" x14ac:dyDescent="0.25">
      <c r="A6856" s="281">
        <v>100211</v>
      </c>
      <c r="B6856" s="281" t="s">
        <v>7986</v>
      </c>
      <c r="C6856" s="281" t="s">
        <v>7983</v>
      </c>
      <c r="D6856" s="282">
        <v>8.41</v>
      </c>
    </row>
    <row r="6857" spans="1:4" ht="15" x14ac:dyDescent="0.25">
      <c r="A6857" s="281">
        <v>100212</v>
      </c>
      <c r="B6857" s="281" t="s">
        <v>7987</v>
      </c>
      <c r="C6857" s="281" t="s">
        <v>7983</v>
      </c>
      <c r="D6857" s="282">
        <v>9.2899999999999991</v>
      </c>
    </row>
    <row r="6858" spans="1:4" ht="15" x14ac:dyDescent="0.25">
      <c r="A6858" s="281">
        <v>100213</v>
      </c>
      <c r="B6858" s="281" t="s">
        <v>7988</v>
      </c>
      <c r="C6858" s="281" t="s">
        <v>7983</v>
      </c>
      <c r="D6858" s="282">
        <v>3.33</v>
      </c>
    </row>
    <row r="6859" spans="1:4" ht="15" x14ac:dyDescent="0.25">
      <c r="A6859" s="281">
        <v>100214</v>
      </c>
      <c r="B6859" s="281" t="s">
        <v>7989</v>
      </c>
      <c r="C6859" s="281" t="s">
        <v>7983</v>
      </c>
      <c r="D6859" s="282">
        <v>5.12</v>
      </c>
    </row>
    <row r="6860" spans="1:4" ht="15" x14ac:dyDescent="0.25">
      <c r="A6860" s="281">
        <v>100215</v>
      </c>
      <c r="B6860" s="281" t="s">
        <v>7990</v>
      </c>
      <c r="C6860" s="281" t="s">
        <v>7983</v>
      </c>
      <c r="D6860" s="282">
        <v>4.3899999999999997</v>
      </c>
    </row>
    <row r="6861" spans="1:4" ht="15" x14ac:dyDescent="0.25">
      <c r="A6861" s="281">
        <v>100216</v>
      </c>
      <c r="B6861" s="281" t="s">
        <v>7991</v>
      </c>
      <c r="C6861" s="281" t="s">
        <v>7983</v>
      </c>
      <c r="D6861" s="282">
        <v>1.18</v>
      </c>
    </row>
    <row r="6862" spans="1:4" ht="15" x14ac:dyDescent="0.25">
      <c r="A6862" s="281">
        <v>100217</v>
      </c>
      <c r="B6862" s="281" t="s">
        <v>7992</v>
      </c>
      <c r="C6862" s="281" t="s">
        <v>7983</v>
      </c>
      <c r="D6862" s="282">
        <v>2.9</v>
      </c>
    </row>
    <row r="6863" spans="1:4" ht="15" x14ac:dyDescent="0.25">
      <c r="A6863" s="281">
        <v>100218</v>
      </c>
      <c r="B6863" s="281" t="s">
        <v>7993</v>
      </c>
      <c r="C6863" s="281" t="s">
        <v>7983</v>
      </c>
      <c r="D6863" s="282">
        <v>1.98</v>
      </c>
    </row>
    <row r="6864" spans="1:4" ht="15" x14ac:dyDescent="0.25">
      <c r="A6864" s="281">
        <v>100219</v>
      </c>
      <c r="B6864" s="281" t="s">
        <v>7994</v>
      </c>
      <c r="C6864" s="281" t="s">
        <v>7983</v>
      </c>
      <c r="D6864" s="282">
        <v>0.43</v>
      </c>
    </row>
    <row r="6865" spans="1:4" ht="15" x14ac:dyDescent="0.25">
      <c r="A6865" s="281">
        <v>100220</v>
      </c>
      <c r="B6865" s="281" t="s">
        <v>7995</v>
      </c>
      <c r="C6865" s="281" t="s">
        <v>7996</v>
      </c>
      <c r="D6865" s="282">
        <v>33.99</v>
      </c>
    </row>
    <row r="6866" spans="1:4" ht="15" x14ac:dyDescent="0.25">
      <c r="A6866" s="281">
        <v>100221</v>
      </c>
      <c r="B6866" s="281" t="s">
        <v>7997</v>
      </c>
      <c r="C6866" s="281" t="s">
        <v>7996</v>
      </c>
      <c r="D6866" s="282">
        <v>38.54</v>
      </c>
    </row>
    <row r="6867" spans="1:4" ht="15" x14ac:dyDescent="0.25">
      <c r="A6867" s="281">
        <v>100222</v>
      </c>
      <c r="B6867" s="281" t="s">
        <v>7998</v>
      </c>
      <c r="C6867" s="281" t="s">
        <v>7996</v>
      </c>
      <c r="D6867" s="282">
        <v>14.6</v>
      </c>
    </row>
    <row r="6868" spans="1:4" ht="15" x14ac:dyDescent="0.25">
      <c r="A6868" s="281">
        <v>100223</v>
      </c>
      <c r="B6868" s="281" t="s">
        <v>7999</v>
      </c>
      <c r="C6868" s="281" t="s">
        <v>7996</v>
      </c>
      <c r="D6868" s="282">
        <v>6.83</v>
      </c>
    </row>
    <row r="6869" spans="1:4" ht="15" x14ac:dyDescent="0.25">
      <c r="A6869" s="281">
        <v>100224</v>
      </c>
      <c r="B6869" s="281" t="s">
        <v>8000</v>
      </c>
      <c r="C6869" s="281" t="s">
        <v>7996</v>
      </c>
      <c r="D6869" s="282">
        <v>2.9</v>
      </c>
    </row>
    <row r="6870" spans="1:4" ht="15" x14ac:dyDescent="0.25">
      <c r="A6870" s="281">
        <v>100225</v>
      </c>
      <c r="B6870" s="281" t="s">
        <v>8001</v>
      </c>
      <c r="C6870" s="281" t="s">
        <v>8002</v>
      </c>
      <c r="D6870" s="282">
        <v>2.67</v>
      </c>
    </row>
    <row r="6871" spans="1:4" ht="15" x14ac:dyDescent="0.25">
      <c r="A6871" s="281">
        <v>100226</v>
      </c>
      <c r="B6871" s="281" t="s">
        <v>8003</v>
      </c>
      <c r="C6871" s="281" t="s">
        <v>8002</v>
      </c>
      <c r="D6871" s="282">
        <v>0.84</v>
      </c>
    </row>
    <row r="6872" spans="1:4" ht="15" x14ac:dyDescent="0.25">
      <c r="A6872" s="281">
        <v>100227</v>
      </c>
      <c r="B6872" s="281" t="s">
        <v>8004</v>
      </c>
      <c r="C6872" s="281" t="s">
        <v>8002</v>
      </c>
      <c r="D6872" s="282">
        <v>1.24</v>
      </c>
    </row>
    <row r="6873" spans="1:4" ht="15" x14ac:dyDescent="0.25">
      <c r="A6873" s="281">
        <v>100228</v>
      </c>
      <c r="B6873" s="281" t="s">
        <v>8005</v>
      </c>
      <c r="C6873" s="281" t="s">
        <v>8002</v>
      </c>
      <c r="D6873" s="282">
        <v>0.28000000000000003</v>
      </c>
    </row>
    <row r="6874" spans="1:4" ht="15" x14ac:dyDescent="0.25">
      <c r="A6874" s="281">
        <v>100229</v>
      </c>
      <c r="B6874" s="281" t="s">
        <v>8006</v>
      </c>
      <c r="C6874" s="281" t="s">
        <v>49</v>
      </c>
      <c r="D6874" s="282">
        <v>0.01</v>
      </c>
    </row>
    <row r="6875" spans="1:4" ht="15" x14ac:dyDescent="0.25">
      <c r="A6875" s="281">
        <v>100230</v>
      </c>
      <c r="B6875" s="281" t="s">
        <v>8007</v>
      </c>
      <c r="C6875" s="281" t="s">
        <v>49</v>
      </c>
      <c r="D6875" s="282">
        <v>0.03</v>
      </c>
    </row>
    <row r="6876" spans="1:4" ht="15" x14ac:dyDescent="0.25">
      <c r="A6876" s="281">
        <v>100231</v>
      </c>
      <c r="B6876" s="281" t="s">
        <v>8008</v>
      </c>
      <c r="C6876" s="281" t="s">
        <v>49</v>
      </c>
      <c r="D6876" s="282">
        <v>0.04</v>
      </c>
    </row>
    <row r="6877" spans="1:4" ht="15" x14ac:dyDescent="0.25">
      <c r="A6877" s="281">
        <v>100232</v>
      </c>
      <c r="B6877" s="281" t="s">
        <v>8009</v>
      </c>
      <c r="C6877" s="281" t="s">
        <v>39</v>
      </c>
      <c r="D6877" s="282">
        <v>0.45</v>
      </c>
    </row>
    <row r="6878" spans="1:4" ht="15" x14ac:dyDescent="0.25">
      <c r="A6878" s="281">
        <v>100233</v>
      </c>
      <c r="B6878" s="281" t="s">
        <v>8010</v>
      </c>
      <c r="C6878" s="281" t="s">
        <v>39</v>
      </c>
      <c r="D6878" s="282">
        <v>0.22</v>
      </c>
    </row>
    <row r="6879" spans="1:4" ht="15" x14ac:dyDescent="0.25">
      <c r="A6879" s="281">
        <v>100234</v>
      </c>
      <c r="B6879" s="281" t="s">
        <v>8011</v>
      </c>
      <c r="C6879" s="281" t="s">
        <v>1804</v>
      </c>
      <c r="D6879" s="282">
        <v>0.67</v>
      </c>
    </row>
    <row r="6880" spans="1:4" ht="15" x14ac:dyDescent="0.25">
      <c r="A6880" s="281">
        <v>100235</v>
      </c>
      <c r="B6880" s="281" t="s">
        <v>8012</v>
      </c>
      <c r="C6880" s="281" t="s">
        <v>248</v>
      </c>
      <c r="D6880" s="282">
        <v>0.05</v>
      </c>
    </row>
    <row r="6881" spans="1:4" ht="15" x14ac:dyDescent="0.25">
      <c r="A6881" s="281">
        <v>100236</v>
      </c>
      <c r="B6881" s="281" t="s">
        <v>8013</v>
      </c>
      <c r="C6881" s="281" t="s">
        <v>8014</v>
      </c>
      <c r="D6881" s="282">
        <v>3.39</v>
      </c>
    </row>
    <row r="6882" spans="1:4" ht="15" x14ac:dyDescent="0.25">
      <c r="A6882" s="281">
        <v>100237</v>
      </c>
      <c r="B6882" s="281" t="s">
        <v>8015</v>
      </c>
      <c r="C6882" s="281" t="s">
        <v>8014</v>
      </c>
      <c r="D6882" s="282">
        <v>4.0599999999999996</v>
      </c>
    </row>
    <row r="6883" spans="1:4" ht="15" x14ac:dyDescent="0.25">
      <c r="A6883" s="281">
        <v>100238</v>
      </c>
      <c r="B6883" s="281" t="s">
        <v>8016</v>
      </c>
      <c r="C6883" s="281" t="s">
        <v>8014</v>
      </c>
      <c r="D6883" s="282">
        <v>6.5</v>
      </c>
    </row>
    <row r="6884" spans="1:4" ht="15" x14ac:dyDescent="0.25">
      <c r="A6884" s="281">
        <v>100239</v>
      </c>
      <c r="B6884" s="281" t="s">
        <v>8017</v>
      </c>
      <c r="C6884" s="281" t="s">
        <v>8014</v>
      </c>
      <c r="D6884" s="282">
        <v>8.1300000000000008</v>
      </c>
    </row>
    <row r="6885" spans="1:4" ht="15" x14ac:dyDescent="0.25">
      <c r="A6885" s="281">
        <v>100240</v>
      </c>
      <c r="B6885" s="281" t="s">
        <v>8018</v>
      </c>
      <c r="C6885" s="281" t="s">
        <v>8014</v>
      </c>
      <c r="D6885" s="282">
        <v>4.87</v>
      </c>
    </row>
    <row r="6886" spans="1:4" ht="15" x14ac:dyDescent="0.25">
      <c r="A6886" s="281">
        <v>100241</v>
      </c>
      <c r="B6886" s="281" t="s">
        <v>8019</v>
      </c>
      <c r="C6886" s="281" t="s">
        <v>8014</v>
      </c>
      <c r="D6886" s="282">
        <v>8.1300000000000008</v>
      </c>
    </row>
    <row r="6887" spans="1:4" ht="15" x14ac:dyDescent="0.25">
      <c r="A6887" s="281">
        <v>100242</v>
      </c>
      <c r="B6887" s="281" t="s">
        <v>8020</v>
      </c>
      <c r="C6887" s="281" t="s">
        <v>8014</v>
      </c>
      <c r="D6887" s="282">
        <v>24.03</v>
      </c>
    </row>
    <row r="6888" spans="1:4" ht="15" x14ac:dyDescent="0.25">
      <c r="A6888" s="281">
        <v>100243</v>
      </c>
      <c r="B6888" s="281" t="s">
        <v>8021</v>
      </c>
      <c r="C6888" s="281" t="s">
        <v>8014</v>
      </c>
      <c r="D6888" s="282">
        <v>3.9</v>
      </c>
    </row>
    <row r="6889" spans="1:4" ht="15" x14ac:dyDescent="0.25">
      <c r="A6889" s="281">
        <v>100244</v>
      </c>
      <c r="B6889" s="281" t="s">
        <v>8022</v>
      </c>
      <c r="C6889" s="281" t="s">
        <v>8014</v>
      </c>
      <c r="D6889" s="282">
        <v>4.87</v>
      </c>
    </row>
    <row r="6890" spans="1:4" ht="15" x14ac:dyDescent="0.25">
      <c r="A6890" s="281">
        <v>100245</v>
      </c>
      <c r="B6890" s="281" t="s">
        <v>8023</v>
      </c>
      <c r="C6890" s="281" t="s">
        <v>8014</v>
      </c>
      <c r="D6890" s="282">
        <v>9.76</v>
      </c>
    </row>
    <row r="6891" spans="1:4" ht="15" x14ac:dyDescent="0.25">
      <c r="A6891" s="281">
        <v>100246</v>
      </c>
      <c r="B6891" s="281" t="s">
        <v>8024</v>
      </c>
      <c r="C6891" s="281" t="s">
        <v>8014</v>
      </c>
      <c r="D6891" s="282">
        <v>3.25</v>
      </c>
    </row>
    <row r="6892" spans="1:4" ht="15" x14ac:dyDescent="0.25">
      <c r="A6892" s="281">
        <v>100247</v>
      </c>
      <c r="B6892" s="281" t="s">
        <v>8025</v>
      </c>
      <c r="C6892" s="281" t="s">
        <v>8014</v>
      </c>
      <c r="D6892" s="282">
        <v>4.0599999999999996</v>
      </c>
    </row>
    <row r="6893" spans="1:4" ht="15" x14ac:dyDescent="0.25">
      <c r="A6893" s="281">
        <v>100248</v>
      </c>
      <c r="B6893" s="281" t="s">
        <v>8026</v>
      </c>
      <c r="C6893" s="281" t="s">
        <v>8014</v>
      </c>
      <c r="D6893" s="282">
        <v>16.02</v>
      </c>
    </row>
    <row r="6894" spans="1:4" ht="15" x14ac:dyDescent="0.25">
      <c r="A6894" s="281">
        <v>100249</v>
      </c>
      <c r="B6894" s="281" t="s">
        <v>8027</v>
      </c>
      <c r="C6894" s="281" t="s">
        <v>8014</v>
      </c>
      <c r="D6894" s="282">
        <v>3.25</v>
      </c>
    </row>
    <row r="6895" spans="1:4" ht="15" x14ac:dyDescent="0.25">
      <c r="A6895" s="281">
        <v>100250</v>
      </c>
      <c r="B6895" s="281" t="s">
        <v>8028</v>
      </c>
      <c r="C6895" s="281" t="s">
        <v>8014</v>
      </c>
      <c r="D6895" s="282">
        <v>5.42</v>
      </c>
    </row>
    <row r="6896" spans="1:4" ht="15" x14ac:dyDescent="0.25">
      <c r="A6896" s="281">
        <v>100251</v>
      </c>
      <c r="B6896" s="281" t="s">
        <v>8029</v>
      </c>
      <c r="C6896" s="281" t="s">
        <v>8014</v>
      </c>
      <c r="D6896" s="282">
        <v>16.02</v>
      </c>
    </row>
    <row r="6897" spans="1:4" ht="15" x14ac:dyDescent="0.25">
      <c r="A6897" s="281">
        <v>100252</v>
      </c>
      <c r="B6897" s="281" t="s">
        <v>8030</v>
      </c>
      <c r="C6897" s="281" t="s">
        <v>8014</v>
      </c>
      <c r="D6897" s="282">
        <v>24.03</v>
      </c>
    </row>
    <row r="6898" spans="1:4" ht="15" x14ac:dyDescent="0.25">
      <c r="A6898" s="281">
        <v>100253</v>
      </c>
      <c r="B6898" s="281" t="s">
        <v>8031</v>
      </c>
      <c r="C6898" s="281" t="s">
        <v>8014</v>
      </c>
      <c r="D6898" s="282">
        <v>32.04</v>
      </c>
    </row>
    <row r="6899" spans="1:4" ht="15" x14ac:dyDescent="0.25">
      <c r="A6899" s="281">
        <v>100254</v>
      </c>
      <c r="B6899" s="281" t="s">
        <v>8032</v>
      </c>
      <c r="C6899" s="281" t="s">
        <v>8014</v>
      </c>
      <c r="D6899" s="282">
        <v>48.06</v>
      </c>
    </row>
    <row r="6900" spans="1:4" ht="15" x14ac:dyDescent="0.25">
      <c r="A6900" s="281">
        <v>100255</v>
      </c>
      <c r="B6900" s="281" t="s">
        <v>8033</v>
      </c>
      <c r="C6900" s="281" t="s">
        <v>8014</v>
      </c>
      <c r="D6900" s="282">
        <v>16.260000000000002</v>
      </c>
    </row>
    <row r="6901" spans="1:4" ht="15" x14ac:dyDescent="0.25">
      <c r="A6901" s="281">
        <v>100256</v>
      </c>
      <c r="B6901" s="281" t="s">
        <v>8034</v>
      </c>
      <c r="C6901" s="281" t="s">
        <v>8014</v>
      </c>
      <c r="D6901" s="282">
        <v>10.84</v>
      </c>
    </row>
    <row r="6902" spans="1:4" ht="15" x14ac:dyDescent="0.25">
      <c r="A6902" s="281">
        <v>100257</v>
      </c>
      <c r="B6902" s="281" t="s">
        <v>8035</v>
      </c>
      <c r="C6902" s="281" t="s">
        <v>8014</v>
      </c>
      <c r="D6902" s="282">
        <v>6.5</v>
      </c>
    </row>
    <row r="6903" spans="1:4" ht="15" x14ac:dyDescent="0.25">
      <c r="A6903" s="281">
        <v>100258</v>
      </c>
      <c r="B6903" s="281" t="s">
        <v>8036</v>
      </c>
      <c r="C6903" s="281" t="s">
        <v>8014</v>
      </c>
      <c r="D6903" s="282">
        <v>16.260000000000002</v>
      </c>
    </row>
    <row r="6904" spans="1:4" ht="15" x14ac:dyDescent="0.25">
      <c r="A6904" s="281">
        <v>100259</v>
      </c>
      <c r="B6904" s="281" t="s">
        <v>8037</v>
      </c>
      <c r="C6904" s="281" t="s">
        <v>8014</v>
      </c>
      <c r="D6904" s="282">
        <v>32.04</v>
      </c>
    </row>
    <row r="6905" spans="1:4" ht="15" x14ac:dyDescent="0.25">
      <c r="A6905" s="281">
        <v>100260</v>
      </c>
      <c r="B6905" s="281" t="s">
        <v>8038</v>
      </c>
      <c r="C6905" s="281" t="s">
        <v>7968</v>
      </c>
      <c r="D6905" s="282">
        <v>10.56</v>
      </c>
    </row>
    <row r="6906" spans="1:4" ht="15" x14ac:dyDescent="0.25">
      <c r="A6906" s="281">
        <v>100261</v>
      </c>
      <c r="B6906" s="281" t="s">
        <v>8039</v>
      </c>
      <c r="C6906" s="281" t="s">
        <v>7968</v>
      </c>
      <c r="D6906" s="282">
        <v>6.63</v>
      </c>
    </row>
    <row r="6907" spans="1:4" ht="15" x14ac:dyDescent="0.25">
      <c r="A6907" s="281">
        <v>100262</v>
      </c>
      <c r="B6907" s="281" t="s">
        <v>8040</v>
      </c>
      <c r="C6907" s="281" t="s">
        <v>7968</v>
      </c>
      <c r="D6907" s="282">
        <v>4.1100000000000003</v>
      </c>
    </row>
    <row r="6908" spans="1:4" ht="15" x14ac:dyDescent="0.25">
      <c r="A6908" s="281">
        <v>100263</v>
      </c>
      <c r="B6908" s="281" t="s">
        <v>8041</v>
      </c>
      <c r="C6908" s="281" t="s">
        <v>7968</v>
      </c>
      <c r="D6908" s="282">
        <v>2.63</v>
      </c>
    </row>
    <row r="6909" spans="1:4" ht="15" x14ac:dyDescent="0.25">
      <c r="A6909" s="281">
        <v>100264</v>
      </c>
      <c r="B6909" s="281" t="s">
        <v>8042</v>
      </c>
      <c r="C6909" s="281" t="s">
        <v>7996</v>
      </c>
      <c r="D6909" s="282">
        <v>47.99</v>
      </c>
    </row>
    <row r="6910" spans="1:4" ht="15" x14ac:dyDescent="0.25">
      <c r="A6910" s="281">
        <v>100265</v>
      </c>
      <c r="B6910" s="281" t="s">
        <v>8043</v>
      </c>
      <c r="C6910" s="281" t="s">
        <v>1804</v>
      </c>
      <c r="D6910" s="282">
        <v>1</v>
      </c>
    </row>
    <row r="6911" spans="1:4" ht="15" x14ac:dyDescent="0.25">
      <c r="A6911" s="281">
        <v>100266</v>
      </c>
      <c r="B6911" s="281" t="s">
        <v>8044</v>
      </c>
      <c r="C6911" s="281" t="s">
        <v>7983</v>
      </c>
      <c r="D6911" s="282">
        <v>101.99</v>
      </c>
    </row>
    <row r="6912" spans="1:4" ht="15" x14ac:dyDescent="0.25">
      <c r="A6912" s="281">
        <v>100267</v>
      </c>
      <c r="B6912" s="281" t="s">
        <v>8045</v>
      </c>
      <c r="C6912" s="281" t="s">
        <v>39</v>
      </c>
      <c r="D6912" s="282">
        <v>2.02</v>
      </c>
    </row>
    <row r="6913" spans="1:4" ht="15" x14ac:dyDescent="0.25">
      <c r="A6913" s="281">
        <v>100268</v>
      </c>
      <c r="B6913" s="281" t="s">
        <v>8046</v>
      </c>
      <c r="C6913" s="281" t="s">
        <v>7983</v>
      </c>
      <c r="D6913" s="282">
        <v>101.99</v>
      </c>
    </row>
    <row r="6914" spans="1:4" ht="15" x14ac:dyDescent="0.25">
      <c r="A6914" s="281">
        <v>100269</v>
      </c>
      <c r="B6914" s="281" t="s">
        <v>8047</v>
      </c>
      <c r="C6914" s="281" t="s">
        <v>39</v>
      </c>
      <c r="D6914" s="282">
        <v>2.02</v>
      </c>
    </row>
    <row r="6915" spans="1:4" ht="15" x14ac:dyDescent="0.25">
      <c r="A6915" s="281">
        <v>100270</v>
      </c>
      <c r="B6915" s="281" t="s">
        <v>8048</v>
      </c>
      <c r="C6915" s="281" t="s">
        <v>7983</v>
      </c>
      <c r="D6915" s="282">
        <v>76.45</v>
      </c>
    </row>
    <row r="6916" spans="1:4" ht="15" x14ac:dyDescent="0.25">
      <c r="A6916" s="281">
        <v>100271</v>
      </c>
      <c r="B6916" s="281" t="s">
        <v>8049</v>
      </c>
      <c r="C6916" s="281" t="s">
        <v>7996</v>
      </c>
      <c r="D6916" s="282">
        <v>76.5</v>
      </c>
    </row>
    <row r="6917" spans="1:4" ht="15" x14ac:dyDescent="0.25">
      <c r="A6917" s="281">
        <v>100272</v>
      </c>
      <c r="B6917" s="281" t="s">
        <v>8050</v>
      </c>
      <c r="C6917" s="281" t="s">
        <v>1804</v>
      </c>
      <c r="D6917" s="282">
        <v>1.51</v>
      </c>
    </row>
    <row r="6918" spans="1:4" ht="15" x14ac:dyDescent="0.25">
      <c r="A6918" s="281">
        <v>100273</v>
      </c>
      <c r="B6918" s="281" t="s">
        <v>8051</v>
      </c>
      <c r="C6918" s="281" t="s">
        <v>7968</v>
      </c>
      <c r="D6918" s="282">
        <v>3.99</v>
      </c>
    </row>
    <row r="6919" spans="1:4" ht="15" x14ac:dyDescent="0.25">
      <c r="A6919" s="281">
        <v>100274</v>
      </c>
      <c r="B6919" s="281" t="s">
        <v>8052</v>
      </c>
      <c r="C6919" s="281" t="s">
        <v>7996</v>
      </c>
      <c r="D6919" s="282">
        <v>34.01</v>
      </c>
    </row>
    <row r="6920" spans="1:4" ht="15" x14ac:dyDescent="0.25">
      <c r="A6920" s="281">
        <v>100275</v>
      </c>
      <c r="B6920" s="281" t="s">
        <v>8053</v>
      </c>
      <c r="C6920" s="281" t="s">
        <v>7996</v>
      </c>
      <c r="D6920" s="282">
        <v>21.99</v>
      </c>
    </row>
    <row r="6921" spans="1:4" ht="15" x14ac:dyDescent="0.25">
      <c r="A6921" s="281">
        <v>100276</v>
      </c>
      <c r="B6921" s="281" t="s">
        <v>8054</v>
      </c>
      <c r="C6921" s="281" t="s">
        <v>7996</v>
      </c>
      <c r="D6921" s="282">
        <v>40.130000000000003</v>
      </c>
    </row>
    <row r="6922" spans="1:4" ht="15" x14ac:dyDescent="0.25">
      <c r="A6922" s="281">
        <v>100277</v>
      </c>
      <c r="B6922" s="281" t="s">
        <v>8055</v>
      </c>
      <c r="C6922" s="281" t="s">
        <v>7996</v>
      </c>
      <c r="D6922" s="282">
        <v>1.85</v>
      </c>
    </row>
    <row r="6923" spans="1:4" ht="15" x14ac:dyDescent="0.25">
      <c r="A6923" s="281">
        <v>100278</v>
      </c>
      <c r="B6923" s="281" t="s">
        <v>8056</v>
      </c>
      <c r="C6923" s="281" t="s">
        <v>7983</v>
      </c>
      <c r="D6923" s="282">
        <v>48.8</v>
      </c>
    </row>
    <row r="6924" spans="1:4" ht="15" x14ac:dyDescent="0.25">
      <c r="A6924" s="281">
        <v>100279</v>
      </c>
      <c r="B6924" s="281" t="s">
        <v>8057</v>
      </c>
      <c r="C6924" s="281" t="s">
        <v>39</v>
      </c>
      <c r="D6924" s="282">
        <v>0.94</v>
      </c>
    </row>
    <row r="6925" spans="1:4" ht="15" x14ac:dyDescent="0.25">
      <c r="A6925" s="281">
        <v>100280</v>
      </c>
      <c r="B6925" s="281" t="s">
        <v>8058</v>
      </c>
      <c r="C6925" s="281" t="s">
        <v>7983</v>
      </c>
      <c r="D6925" s="282">
        <v>22.41</v>
      </c>
    </row>
    <row r="6926" spans="1:4" ht="15" x14ac:dyDescent="0.25">
      <c r="A6926" s="281">
        <v>100281</v>
      </c>
      <c r="B6926" s="281" t="s">
        <v>8059</v>
      </c>
      <c r="C6926" s="281" t="s">
        <v>7983</v>
      </c>
      <c r="D6926" s="282">
        <v>3.56</v>
      </c>
    </row>
    <row r="6927" spans="1:4" ht="15" x14ac:dyDescent="0.25">
      <c r="A6927" s="281">
        <v>100282</v>
      </c>
      <c r="B6927" s="281" t="s">
        <v>8060</v>
      </c>
      <c r="C6927" s="281" t="s">
        <v>7996</v>
      </c>
      <c r="D6927" s="282">
        <v>191.1</v>
      </c>
    </row>
    <row r="6928" spans="1:4" ht="15" x14ac:dyDescent="0.25">
      <c r="A6928" s="281">
        <v>100283</v>
      </c>
      <c r="B6928" s="281" t="s">
        <v>8061</v>
      </c>
      <c r="C6928" s="281" t="s">
        <v>7996</v>
      </c>
      <c r="D6928" s="282">
        <v>30.87</v>
      </c>
    </row>
    <row r="6929" spans="1:4" ht="15" x14ac:dyDescent="0.25">
      <c r="A6929" s="281">
        <v>100284</v>
      </c>
      <c r="B6929" s="281" t="s">
        <v>8062</v>
      </c>
      <c r="C6929" s="281" t="s">
        <v>7996</v>
      </c>
      <c r="D6929" s="282">
        <v>10.42</v>
      </c>
    </row>
    <row r="6930" spans="1:4" ht="15" x14ac:dyDescent="0.25">
      <c r="A6930" s="281">
        <v>100285</v>
      </c>
      <c r="B6930" s="281" t="s">
        <v>8063</v>
      </c>
      <c r="C6930" s="281" t="s">
        <v>8014</v>
      </c>
      <c r="D6930" s="282">
        <v>51.34</v>
      </c>
    </row>
    <row r="6931" spans="1:4" ht="15" x14ac:dyDescent="0.25">
      <c r="A6931" s="281">
        <v>100286</v>
      </c>
      <c r="B6931" s="281" t="s">
        <v>8064</v>
      </c>
      <c r="C6931" s="281" t="s">
        <v>8014</v>
      </c>
      <c r="D6931" s="282">
        <v>16.73</v>
      </c>
    </row>
    <row r="6932" spans="1:4" ht="15" x14ac:dyDescent="0.25">
      <c r="A6932" s="281">
        <v>100287</v>
      </c>
      <c r="B6932" s="281" t="s">
        <v>8065</v>
      </c>
      <c r="C6932" s="281" t="s">
        <v>8014</v>
      </c>
      <c r="D6932" s="282">
        <v>16.02</v>
      </c>
    </row>
    <row r="6933" spans="1:4" ht="15" x14ac:dyDescent="0.25">
      <c r="A6933" s="281">
        <v>99802</v>
      </c>
      <c r="B6933" s="281" t="s">
        <v>8066</v>
      </c>
      <c r="C6933" s="281" t="s">
        <v>1804</v>
      </c>
      <c r="D6933" s="282">
        <v>0.65</v>
      </c>
    </row>
    <row r="6934" spans="1:4" ht="15" x14ac:dyDescent="0.25">
      <c r="A6934" s="281">
        <v>99803</v>
      </c>
      <c r="B6934" s="281" t="s">
        <v>8067</v>
      </c>
      <c r="C6934" s="281" t="s">
        <v>1804</v>
      </c>
      <c r="D6934" s="282">
        <v>2.54</v>
      </c>
    </row>
    <row r="6935" spans="1:4" ht="15" x14ac:dyDescent="0.25">
      <c r="A6935" s="281">
        <v>99804</v>
      </c>
      <c r="B6935" s="281" t="s">
        <v>8068</v>
      </c>
      <c r="C6935" s="281" t="s">
        <v>1804</v>
      </c>
      <c r="D6935" s="282">
        <v>6.56</v>
      </c>
    </row>
    <row r="6936" spans="1:4" ht="15" x14ac:dyDescent="0.25">
      <c r="A6936" s="281">
        <v>99805</v>
      </c>
      <c r="B6936" s="281" t="s">
        <v>8069</v>
      </c>
      <c r="C6936" s="281" t="s">
        <v>1804</v>
      </c>
      <c r="D6936" s="282">
        <v>13.57</v>
      </c>
    </row>
    <row r="6937" spans="1:4" ht="15" x14ac:dyDescent="0.25">
      <c r="A6937" s="281">
        <v>99806</v>
      </c>
      <c r="B6937" s="281" t="s">
        <v>8070</v>
      </c>
      <c r="C6937" s="281" t="s">
        <v>1804</v>
      </c>
      <c r="D6937" s="282">
        <v>1.04</v>
      </c>
    </row>
    <row r="6938" spans="1:4" ht="15" x14ac:dyDescent="0.25">
      <c r="A6938" s="281">
        <v>99807</v>
      </c>
      <c r="B6938" s="281" t="s">
        <v>8071</v>
      </c>
      <c r="C6938" s="281" t="s">
        <v>1804</v>
      </c>
      <c r="D6938" s="282">
        <v>1.98</v>
      </c>
    </row>
    <row r="6939" spans="1:4" ht="15" x14ac:dyDescent="0.25">
      <c r="A6939" s="281">
        <v>99808</v>
      </c>
      <c r="B6939" s="281" t="s">
        <v>8072</v>
      </c>
      <c r="C6939" s="281" t="s">
        <v>1804</v>
      </c>
      <c r="D6939" s="282">
        <v>4.66</v>
      </c>
    </row>
    <row r="6940" spans="1:4" ht="15" x14ac:dyDescent="0.25">
      <c r="A6940" s="281">
        <v>99809</v>
      </c>
      <c r="B6940" s="281" t="s">
        <v>8073</v>
      </c>
      <c r="C6940" s="281" t="s">
        <v>1804</v>
      </c>
      <c r="D6940" s="282">
        <v>7.22</v>
      </c>
    </row>
    <row r="6941" spans="1:4" ht="15" x14ac:dyDescent="0.25">
      <c r="A6941" s="281">
        <v>99810</v>
      </c>
      <c r="B6941" s="281" t="s">
        <v>8074</v>
      </c>
      <c r="C6941" s="281" t="s">
        <v>1804</v>
      </c>
      <c r="D6941" s="282">
        <v>8.9700000000000006</v>
      </c>
    </row>
    <row r="6942" spans="1:4" ht="15" x14ac:dyDescent="0.25">
      <c r="A6942" s="281">
        <v>99811</v>
      </c>
      <c r="B6942" s="281" t="s">
        <v>8075</v>
      </c>
      <c r="C6942" s="281" t="s">
        <v>1804</v>
      </c>
      <c r="D6942" s="282">
        <v>4.32</v>
      </c>
    </row>
    <row r="6943" spans="1:4" ht="15" x14ac:dyDescent="0.25">
      <c r="A6943" s="281">
        <v>99812</v>
      </c>
      <c r="B6943" s="281" t="s">
        <v>8076</v>
      </c>
      <c r="C6943" s="281" t="s">
        <v>1804</v>
      </c>
      <c r="D6943" s="282">
        <v>1.38</v>
      </c>
    </row>
    <row r="6944" spans="1:4" ht="15" x14ac:dyDescent="0.25">
      <c r="A6944" s="281">
        <v>99813</v>
      </c>
      <c r="B6944" s="281" t="s">
        <v>8077</v>
      </c>
      <c r="C6944" s="281" t="s">
        <v>1804</v>
      </c>
      <c r="D6944" s="282">
        <v>1.1599999999999999</v>
      </c>
    </row>
    <row r="6945" spans="1:4" ht="15" x14ac:dyDescent="0.25">
      <c r="A6945" s="281">
        <v>99814</v>
      </c>
      <c r="B6945" s="281" t="s">
        <v>8078</v>
      </c>
      <c r="C6945" s="281" t="s">
        <v>1804</v>
      </c>
      <c r="D6945" s="282">
        <v>2.35</v>
      </c>
    </row>
    <row r="6946" spans="1:4" ht="15" x14ac:dyDescent="0.25">
      <c r="A6946" s="281">
        <v>99815</v>
      </c>
      <c r="B6946" s="281" t="s">
        <v>8079</v>
      </c>
      <c r="C6946" s="281" t="s">
        <v>39</v>
      </c>
      <c r="D6946" s="282">
        <v>9.91</v>
      </c>
    </row>
    <row r="6947" spans="1:4" ht="15" x14ac:dyDescent="0.25">
      <c r="A6947" s="281">
        <v>99816</v>
      </c>
      <c r="B6947" s="281" t="s">
        <v>8080</v>
      </c>
      <c r="C6947" s="281" t="s">
        <v>39</v>
      </c>
      <c r="D6947" s="282">
        <v>10.57</v>
      </c>
    </row>
    <row r="6948" spans="1:4" ht="15" x14ac:dyDescent="0.25">
      <c r="A6948" s="281">
        <v>99817</v>
      </c>
      <c r="B6948" s="281" t="s">
        <v>8081</v>
      </c>
      <c r="C6948" s="281" t="s">
        <v>39</v>
      </c>
      <c r="D6948" s="282">
        <v>6.01</v>
      </c>
    </row>
    <row r="6949" spans="1:4" ht="15" x14ac:dyDescent="0.25">
      <c r="A6949" s="281">
        <v>99818</v>
      </c>
      <c r="B6949" s="281" t="s">
        <v>8082</v>
      </c>
      <c r="C6949" s="281" t="s">
        <v>39</v>
      </c>
      <c r="D6949" s="282">
        <v>6.01</v>
      </c>
    </row>
    <row r="6950" spans="1:4" ht="15" x14ac:dyDescent="0.25">
      <c r="A6950" s="281">
        <v>99819</v>
      </c>
      <c r="B6950" s="281" t="s">
        <v>8083</v>
      </c>
      <c r="C6950" s="281" t="s">
        <v>1804</v>
      </c>
      <c r="D6950" s="282">
        <v>20.53</v>
      </c>
    </row>
    <row r="6951" spans="1:4" ht="15" x14ac:dyDescent="0.25">
      <c r="A6951" s="281">
        <v>99820</v>
      </c>
      <c r="B6951" s="281" t="s">
        <v>8084</v>
      </c>
      <c r="C6951" s="281" t="s">
        <v>1804</v>
      </c>
      <c r="D6951" s="282">
        <v>2.2400000000000002</v>
      </c>
    </row>
    <row r="6952" spans="1:4" ht="15" x14ac:dyDescent="0.25">
      <c r="A6952" s="281">
        <v>99821</v>
      </c>
      <c r="B6952" s="281" t="s">
        <v>8085</v>
      </c>
      <c r="C6952" s="281" t="s">
        <v>1804</v>
      </c>
      <c r="D6952" s="282">
        <v>3.45</v>
      </c>
    </row>
    <row r="6953" spans="1:4" ht="15" x14ac:dyDescent="0.25">
      <c r="A6953" s="281">
        <v>99822</v>
      </c>
      <c r="B6953" s="281" t="s">
        <v>8086</v>
      </c>
      <c r="C6953" s="281" t="s">
        <v>1804</v>
      </c>
      <c r="D6953" s="282">
        <v>1.23</v>
      </c>
    </row>
    <row r="6954" spans="1:4" ht="15" x14ac:dyDescent="0.25">
      <c r="A6954" s="281">
        <v>99823</v>
      </c>
      <c r="B6954" s="281" t="s">
        <v>8087</v>
      </c>
      <c r="C6954" s="281" t="s">
        <v>1804</v>
      </c>
      <c r="D6954" s="282">
        <v>2.66</v>
      </c>
    </row>
    <row r="6955" spans="1:4" ht="15" x14ac:dyDescent="0.25">
      <c r="A6955" s="281">
        <v>99824</v>
      </c>
      <c r="B6955" s="281" t="s">
        <v>8088</v>
      </c>
      <c r="C6955" s="281" t="s">
        <v>1804</v>
      </c>
      <c r="D6955" s="282">
        <v>2.95</v>
      </c>
    </row>
    <row r="6956" spans="1:4" ht="15" x14ac:dyDescent="0.25">
      <c r="A6956" s="281">
        <v>99825</v>
      </c>
      <c r="B6956" s="281" t="s">
        <v>8089</v>
      </c>
      <c r="C6956" s="281" t="s">
        <v>1804</v>
      </c>
      <c r="D6956" s="282">
        <v>4.08</v>
      </c>
    </row>
    <row r="6957" spans="1:4" ht="15" x14ac:dyDescent="0.25">
      <c r="A6957" s="281">
        <v>99826</v>
      </c>
      <c r="B6957" s="281" t="s">
        <v>8090</v>
      </c>
      <c r="C6957" s="281" t="s">
        <v>1804</v>
      </c>
      <c r="D6957" s="282">
        <v>1.88</v>
      </c>
    </row>
    <row r="6958" spans="1:4" ht="15" x14ac:dyDescent="0.25">
      <c r="A6958" s="281">
        <v>97013</v>
      </c>
      <c r="B6958" s="281" t="s">
        <v>8091</v>
      </c>
      <c r="C6958" s="281" t="s">
        <v>44</v>
      </c>
      <c r="D6958" s="282">
        <v>85.34</v>
      </c>
    </row>
    <row r="6959" spans="1:4" ht="15" x14ac:dyDescent="0.25">
      <c r="A6959" s="281">
        <v>97014</v>
      </c>
      <c r="B6959" s="281" t="s">
        <v>8092</v>
      </c>
      <c r="C6959" s="281" t="s">
        <v>44</v>
      </c>
      <c r="D6959" s="282">
        <v>64.040000000000006</v>
      </c>
    </row>
    <row r="6960" spans="1:4" ht="15" x14ac:dyDescent="0.25">
      <c r="A6960" s="281">
        <v>97015</v>
      </c>
      <c r="B6960" s="281" t="s">
        <v>8093</v>
      </c>
      <c r="C6960" s="281" t="s">
        <v>44</v>
      </c>
      <c r="D6960" s="282">
        <v>53.4</v>
      </c>
    </row>
    <row r="6961" spans="1:4" ht="15" x14ac:dyDescent="0.25">
      <c r="A6961" s="281">
        <v>97016</v>
      </c>
      <c r="B6961" s="281" t="s">
        <v>8094</v>
      </c>
      <c r="C6961" s="281" t="s">
        <v>44</v>
      </c>
      <c r="D6961" s="282">
        <v>68.56</v>
      </c>
    </row>
    <row r="6962" spans="1:4" ht="15" x14ac:dyDescent="0.25">
      <c r="A6962" s="281">
        <v>97017</v>
      </c>
      <c r="B6962" s="281" t="s">
        <v>8095</v>
      </c>
      <c r="C6962" s="281" t="s">
        <v>44</v>
      </c>
      <c r="D6962" s="282">
        <v>51.22</v>
      </c>
    </row>
    <row r="6963" spans="1:4" ht="15" x14ac:dyDescent="0.25">
      <c r="A6963" s="281">
        <v>97018</v>
      </c>
      <c r="B6963" s="281" t="s">
        <v>8096</v>
      </c>
      <c r="C6963" s="281" t="s">
        <v>44</v>
      </c>
      <c r="D6963" s="282">
        <v>42.62</v>
      </c>
    </row>
    <row r="6964" spans="1:4" ht="15" x14ac:dyDescent="0.25">
      <c r="A6964" s="281">
        <v>97031</v>
      </c>
      <c r="B6964" s="281" t="s">
        <v>8097</v>
      </c>
      <c r="C6964" s="281" t="s">
        <v>44</v>
      </c>
      <c r="D6964" s="282">
        <v>100.27</v>
      </c>
    </row>
    <row r="6965" spans="1:4" ht="15" x14ac:dyDescent="0.25">
      <c r="A6965" s="281">
        <v>97032</v>
      </c>
      <c r="B6965" s="281" t="s">
        <v>8098</v>
      </c>
      <c r="C6965" s="281" t="s">
        <v>44</v>
      </c>
      <c r="D6965" s="282">
        <v>61.64</v>
      </c>
    </row>
    <row r="6966" spans="1:4" ht="15" x14ac:dyDescent="0.25">
      <c r="A6966" s="281">
        <v>97033</v>
      </c>
      <c r="B6966" s="281" t="s">
        <v>8099</v>
      </c>
      <c r="C6966" s="281" t="s">
        <v>44</v>
      </c>
      <c r="D6966" s="282">
        <v>96.51</v>
      </c>
    </row>
    <row r="6967" spans="1:4" ht="15" x14ac:dyDescent="0.25">
      <c r="A6967" s="281">
        <v>97034</v>
      </c>
      <c r="B6967" s="281" t="s">
        <v>8100</v>
      </c>
      <c r="C6967" s="281" t="s">
        <v>44</v>
      </c>
      <c r="D6967" s="282">
        <v>62.8</v>
      </c>
    </row>
    <row r="6968" spans="1:4" ht="15" x14ac:dyDescent="0.25">
      <c r="A6968" s="281">
        <v>97039</v>
      </c>
      <c r="B6968" s="281" t="s">
        <v>8101</v>
      </c>
      <c r="C6968" s="281" t="s">
        <v>1804</v>
      </c>
      <c r="D6968" s="282">
        <v>72.040000000000006</v>
      </c>
    </row>
    <row r="6969" spans="1:4" ht="15" x14ac:dyDescent="0.25">
      <c r="A6969" s="281">
        <v>97040</v>
      </c>
      <c r="B6969" s="281" t="s">
        <v>8102</v>
      </c>
      <c r="C6969" s="281" t="s">
        <v>1804</v>
      </c>
      <c r="D6969" s="282">
        <v>18.3</v>
      </c>
    </row>
    <row r="6970" spans="1:4" ht="15" x14ac:dyDescent="0.25">
      <c r="A6970" s="281">
        <v>97041</v>
      </c>
      <c r="B6970" s="281" t="s">
        <v>8103</v>
      </c>
      <c r="C6970" s="281" t="s">
        <v>1804</v>
      </c>
      <c r="D6970" s="282">
        <v>137.19</v>
      </c>
    </row>
    <row r="6971" spans="1:4" ht="15" x14ac:dyDescent="0.25">
      <c r="A6971" s="281">
        <v>97046</v>
      </c>
      <c r="B6971" s="281" t="s">
        <v>8104</v>
      </c>
      <c r="C6971" s="281" t="s">
        <v>1804</v>
      </c>
      <c r="D6971" s="282">
        <v>0.35</v>
      </c>
    </row>
    <row r="6972" spans="1:4" ht="15" x14ac:dyDescent="0.25">
      <c r="A6972" s="281">
        <v>97047</v>
      </c>
      <c r="B6972" s="281" t="s">
        <v>8105</v>
      </c>
      <c r="C6972" s="281" t="s">
        <v>1804</v>
      </c>
      <c r="D6972" s="282">
        <v>0.14000000000000001</v>
      </c>
    </row>
    <row r="6973" spans="1:4" ht="15" x14ac:dyDescent="0.25">
      <c r="A6973" s="281">
        <v>97048</v>
      </c>
      <c r="B6973" s="281" t="s">
        <v>8106</v>
      </c>
      <c r="C6973" s="281" t="s">
        <v>1804</v>
      </c>
      <c r="D6973" s="282">
        <v>0.1</v>
      </c>
    </row>
    <row r="6974" spans="1:4" ht="15" x14ac:dyDescent="0.25">
      <c r="A6974" s="281">
        <v>97054</v>
      </c>
      <c r="B6974" s="281" t="s">
        <v>8107</v>
      </c>
      <c r="C6974" s="281" t="s">
        <v>39</v>
      </c>
      <c r="D6974" s="282">
        <v>29.32</v>
      </c>
    </row>
    <row r="6975" spans="1:4" ht="15" x14ac:dyDescent="0.25">
      <c r="A6975" s="281">
        <v>97062</v>
      </c>
      <c r="B6975" s="281" t="s">
        <v>8108</v>
      </c>
      <c r="C6975" s="281" t="s">
        <v>1804</v>
      </c>
      <c r="D6975" s="282">
        <v>6.53</v>
      </c>
    </row>
    <row r="6976" spans="1:4" ht="15" x14ac:dyDescent="0.25">
      <c r="A6976" s="281">
        <v>97063</v>
      </c>
      <c r="B6976" s="281" t="s">
        <v>1034</v>
      </c>
      <c r="C6976" s="281" t="s">
        <v>1804</v>
      </c>
      <c r="D6976" s="282">
        <v>19.75</v>
      </c>
    </row>
    <row r="6977" spans="1:4" ht="15" x14ac:dyDescent="0.25">
      <c r="A6977" s="281">
        <v>97064</v>
      </c>
      <c r="B6977" s="281" t="s">
        <v>8109</v>
      </c>
      <c r="C6977" s="281" t="s">
        <v>44</v>
      </c>
      <c r="D6977" s="282">
        <v>27.92</v>
      </c>
    </row>
    <row r="6978" spans="1:4" ht="15" x14ac:dyDescent="0.25">
      <c r="A6978" s="281">
        <v>97065</v>
      </c>
      <c r="B6978" s="281" t="s">
        <v>8110</v>
      </c>
      <c r="C6978" s="281" t="s">
        <v>1822</v>
      </c>
      <c r="D6978" s="282">
        <v>13.46</v>
      </c>
    </row>
    <row r="6979" spans="1:4" ht="15" x14ac:dyDescent="0.25">
      <c r="A6979" s="281">
        <v>97066</v>
      </c>
      <c r="B6979" s="281" t="s">
        <v>8111</v>
      </c>
      <c r="C6979" s="281" t="s">
        <v>1804</v>
      </c>
      <c r="D6979" s="282">
        <v>333.88</v>
      </c>
    </row>
    <row r="6980" spans="1:4" ht="15" x14ac:dyDescent="0.25">
      <c r="A6980" s="281">
        <v>97067</v>
      </c>
      <c r="B6980" s="281" t="s">
        <v>8112</v>
      </c>
      <c r="C6980" s="281" t="s">
        <v>44</v>
      </c>
      <c r="D6980" s="282">
        <v>700.29</v>
      </c>
    </row>
    <row r="6981" spans="1:4" ht="15" x14ac:dyDescent="0.25">
      <c r="A6981" s="281">
        <v>104989</v>
      </c>
      <c r="B6981" s="281" t="s">
        <v>8113</v>
      </c>
      <c r="C6981" s="281" t="s">
        <v>39</v>
      </c>
      <c r="D6981" s="282">
        <v>42.35</v>
      </c>
    </row>
    <row r="6982" spans="1:4" ht="15" x14ac:dyDescent="0.25">
      <c r="A6982" s="281">
        <v>104990</v>
      </c>
      <c r="B6982" s="281" t="s">
        <v>8114</v>
      </c>
      <c r="C6982" s="281" t="s">
        <v>44</v>
      </c>
      <c r="D6982" s="282">
        <v>11.71</v>
      </c>
    </row>
    <row r="6983" spans="1:4" ht="15" x14ac:dyDescent="0.25">
      <c r="A6983" s="281">
        <v>105103</v>
      </c>
      <c r="B6983" s="281" t="s">
        <v>8115</v>
      </c>
      <c r="C6983" s="281" t="s">
        <v>44</v>
      </c>
      <c r="D6983" s="282">
        <v>95.11</v>
      </c>
    </row>
    <row r="6984" spans="1:4" ht="15" x14ac:dyDescent="0.25">
      <c r="A6984" s="281">
        <v>105104</v>
      </c>
      <c r="B6984" s="281" t="s">
        <v>8116</v>
      </c>
      <c r="C6984" s="281" t="s">
        <v>39</v>
      </c>
      <c r="D6984" s="283">
        <v>4623.51</v>
      </c>
    </row>
    <row r="6985" spans="1:4" ht="15" x14ac:dyDescent="0.25">
      <c r="A6985" s="281">
        <v>105105</v>
      </c>
      <c r="B6985" s="281" t="s">
        <v>8117</v>
      </c>
      <c r="C6985" s="281" t="s">
        <v>44</v>
      </c>
      <c r="D6985" s="282">
        <v>66.790000000000006</v>
      </c>
    </row>
    <row r="6986" spans="1:4" ht="15" x14ac:dyDescent="0.25">
      <c r="A6986" s="281">
        <v>105106</v>
      </c>
      <c r="B6986" s="281" t="s">
        <v>8118</v>
      </c>
      <c r="C6986" s="281" t="s">
        <v>39</v>
      </c>
      <c r="D6986" s="283">
        <v>2165.2600000000002</v>
      </c>
    </row>
    <row r="6987" spans="1:4" ht="15" x14ac:dyDescent="0.25">
      <c r="A6987" s="281">
        <v>105107</v>
      </c>
      <c r="B6987" s="281" t="s">
        <v>8119</v>
      </c>
      <c r="C6987" s="281" t="s">
        <v>39</v>
      </c>
      <c r="D6987" s="283">
        <v>3197.21</v>
      </c>
    </row>
    <row r="6988" spans="1:4" ht="15" x14ac:dyDescent="0.25">
      <c r="A6988" s="281">
        <v>105110</v>
      </c>
      <c r="B6988" s="281" t="s">
        <v>8120</v>
      </c>
      <c r="C6988" s="281" t="s">
        <v>44</v>
      </c>
      <c r="D6988" s="282">
        <v>207.09</v>
      </c>
    </row>
    <row r="6989" spans="1:4" ht="15" x14ac:dyDescent="0.25">
      <c r="A6989" s="281">
        <v>105111</v>
      </c>
      <c r="B6989" s="281" t="s">
        <v>8121</v>
      </c>
      <c r="C6989" s="281" t="s">
        <v>39</v>
      </c>
      <c r="D6989" s="283">
        <v>17789.560000000001</v>
      </c>
    </row>
    <row r="6990" spans="1:4" ht="15" x14ac:dyDescent="0.25">
      <c r="A6990" s="281">
        <v>105112</v>
      </c>
      <c r="B6990" s="281" t="s">
        <v>8122</v>
      </c>
      <c r="C6990" s="281" t="s">
        <v>44</v>
      </c>
      <c r="D6990" s="282">
        <v>172.92</v>
      </c>
    </row>
    <row r="6991" spans="1:4" ht="15" x14ac:dyDescent="0.25">
      <c r="A6991" s="281">
        <v>97621</v>
      </c>
      <c r="B6991" s="281" t="s">
        <v>8123</v>
      </c>
      <c r="C6991" s="281" t="s">
        <v>1822</v>
      </c>
      <c r="D6991" s="282">
        <v>139.9</v>
      </c>
    </row>
    <row r="6992" spans="1:4" ht="15" x14ac:dyDescent="0.25">
      <c r="A6992" s="281">
        <v>97622</v>
      </c>
      <c r="B6992" s="281" t="s">
        <v>8124</v>
      </c>
      <c r="C6992" s="281" t="s">
        <v>1822</v>
      </c>
      <c r="D6992" s="282">
        <v>68.19</v>
      </c>
    </row>
    <row r="6993" spans="1:4" ht="15" x14ac:dyDescent="0.25">
      <c r="A6993" s="281">
        <v>97623</v>
      </c>
      <c r="B6993" s="281" t="s">
        <v>8125</v>
      </c>
      <c r="C6993" s="281" t="s">
        <v>1822</v>
      </c>
      <c r="D6993" s="282">
        <v>208.87</v>
      </c>
    </row>
    <row r="6994" spans="1:4" ht="15" x14ac:dyDescent="0.25">
      <c r="A6994" s="281">
        <v>97624</v>
      </c>
      <c r="B6994" s="281" t="s">
        <v>8126</v>
      </c>
      <c r="C6994" s="281" t="s">
        <v>1822</v>
      </c>
      <c r="D6994" s="282">
        <v>128.19999999999999</v>
      </c>
    </row>
    <row r="6995" spans="1:4" ht="15" x14ac:dyDescent="0.25">
      <c r="A6995" s="281">
        <v>97625</v>
      </c>
      <c r="B6995" s="281" t="s">
        <v>8127</v>
      </c>
      <c r="C6995" s="281" t="s">
        <v>1822</v>
      </c>
      <c r="D6995" s="282">
        <v>52.33</v>
      </c>
    </row>
    <row r="6996" spans="1:4" ht="15" x14ac:dyDescent="0.25">
      <c r="A6996" s="281">
        <v>97626</v>
      </c>
      <c r="B6996" s="281" t="s">
        <v>8128</v>
      </c>
      <c r="C6996" s="281" t="s">
        <v>1822</v>
      </c>
      <c r="D6996" s="282">
        <v>685.27</v>
      </c>
    </row>
    <row r="6997" spans="1:4" ht="15" x14ac:dyDescent="0.25">
      <c r="A6997" s="281">
        <v>97627</v>
      </c>
      <c r="B6997" s="281" t="s">
        <v>8129</v>
      </c>
      <c r="C6997" s="281" t="s">
        <v>1822</v>
      </c>
      <c r="D6997" s="282">
        <v>199.7</v>
      </c>
    </row>
    <row r="6998" spans="1:4" ht="15" x14ac:dyDescent="0.25">
      <c r="A6998" s="281">
        <v>97628</v>
      </c>
      <c r="B6998" s="281" t="s">
        <v>8130</v>
      </c>
      <c r="C6998" s="281" t="s">
        <v>1822</v>
      </c>
      <c r="D6998" s="282">
        <v>319.14999999999998</v>
      </c>
    </row>
    <row r="6999" spans="1:4" ht="15" x14ac:dyDescent="0.25">
      <c r="A6999" s="281">
        <v>97629</v>
      </c>
      <c r="B6999" s="281" t="s">
        <v>8131</v>
      </c>
      <c r="C6999" s="281" t="s">
        <v>1822</v>
      </c>
      <c r="D6999" s="282">
        <v>93</v>
      </c>
    </row>
    <row r="7000" spans="1:4" ht="15" x14ac:dyDescent="0.25">
      <c r="A7000" s="281">
        <v>97631</v>
      </c>
      <c r="B7000" s="281" t="s">
        <v>8132</v>
      </c>
      <c r="C7000" s="281" t="s">
        <v>1804</v>
      </c>
      <c r="D7000" s="282">
        <v>13.61</v>
      </c>
    </row>
    <row r="7001" spans="1:4" ht="15" x14ac:dyDescent="0.25">
      <c r="A7001" s="281">
        <v>97632</v>
      </c>
      <c r="B7001" s="281" t="s">
        <v>8133</v>
      </c>
      <c r="C7001" s="281" t="s">
        <v>44</v>
      </c>
      <c r="D7001" s="282">
        <v>3.11</v>
      </c>
    </row>
    <row r="7002" spans="1:4" ht="15" x14ac:dyDescent="0.25">
      <c r="A7002" s="281">
        <v>97633</v>
      </c>
      <c r="B7002" s="281" t="s">
        <v>8134</v>
      </c>
      <c r="C7002" s="281" t="s">
        <v>1804</v>
      </c>
      <c r="D7002" s="282">
        <v>27.18</v>
      </c>
    </row>
    <row r="7003" spans="1:4" ht="15" x14ac:dyDescent="0.25">
      <c r="A7003" s="281">
        <v>97634</v>
      </c>
      <c r="B7003" s="281" t="s">
        <v>8135</v>
      </c>
      <c r="C7003" s="281" t="s">
        <v>1804</v>
      </c>
      <c r="D7003" s="282">
        <v>7.68</v>
      </c>
    </row>
    <row r="7004" spans="1:4" ht="15" x14ac:dyDescent="0.25">
      <c r="A7004" s="281">
        <v>97635</v>
      </c>
      <c r="B7004" s="281" t="s">
        <v>8136</v>
      </c>
      <c r="C7004" s="281" t="s">
        <v>1804</v>
      </c>
      <c r="D7004" s="282">
        <v>19.940000000000001</v>
      </c>
    </row>
    <row r="7005" spans="1:4" ht="15" x14ac:dyDescent="0.25">
      <c r="A7005" s="281">
        <v>97636</v>
      </c>
      <c r="B7005" s="281" t="s">
        <v>8137</v>
      </c>
      <c r="C7005" s="281" t="s">
        <v>1804</v>
      </c>
      <c r="D7005" s="282">
        <v>23.08</v>
      </c>
    </row>
    <row r="7006" spans="1:4" ht="15" x14ac:dyDescent="0.25">
      <c r="A7006" s="281">
        <v>97637</v>
      </c>
      <c r="B7006" s="281" t="s">
        <v>8138</v>
      </c>
      <c r="C7006" s="281" t="s">
        <v>1804</v>
      </c>
      <c r="D7006" s="282">
        <v>3.35</v>
      </c>
    </row>
    <row r="7007" spans="1:4" ht="15" x14ac:dyDescent="0.25">
      <c r="A7007" s="281">
        <v>97638</v>
      </c>
      <c r="B7007" s="281" t="s">
        <v>8139</v>
      </c>
      <c r="C7007" s="281" t="s">
        <v>1804</v>
      </c>
      <c r="D7007" s="282">
        <v>9.76</v>
      </c>
    </row>
    <row r="7008" spans="1:4" ht="15" x14ac:dyDescent="0.25">
      <c r="A7008" s="281">
        <v>97639</v>
      </c>
      <c r="B7008" s="281" t="s">
        <v>8140</v>
      </c>
      <c r="C7008" s="281" t="s">
        <v>1804</v>
      </c>
      <c r="D7008" s="282">
        <v>24.45</v>
      </c>
    </row>
    <row r="7009" spans="1:4" ht="15" x14ac:dyDescent="0.25">
      <c r="A7009" s="281">
        <v>97640</v>
      </c>
      <c r="B7009" s="281" t="s">
        <v>8141</v>
      </c>
      <c r="C7009" s="281" t="s">
        <v>1804</v>
      </c>
      <c r="D7009" s="282">
        <v>2.2799999999999998</v>
      </c>
    </row>
    <row r="7010" spans="1:4" ht="15" x14ac:dyDescent="0.25">
      <c r="A7010" s="281">
        <v>97641</v>
      </c>
      <c r="B7010" s="281" t="s">
        <v>8142</v>
      </c>
      <c r="C7010" s="281" t="s">
        <v>1804</v>
      </c>
      <c r="D7010" s="282">
        <v>3.49</v>
      </c>
    </row>
    <row r="7011" spans="1:4" ht="15" x14ac:dyDescent="0.25">
      <c r="A7011" s="281">
        <v>97642</v>
      </c>
      <c r="B7011" s="281" t="s">
        <v>8143</v>
      </c>
      <c r="C7011" s="281" t="s">
        <v>1804</v>
      </c>
      <c r="D7011" s="282">
        <v>3.26</v>
      </c>
    </row>
    <row r="7012" spans="1:4" ht="15" x14ac:dyDescent="0.25">
      <c r="A7012" s="281">
        <v>97643</v>
      </c>
      <c r="B7012" s="281" t="s">
        <v>8144</v>
      </c>
      <c r="C7012" s="281" t="s">
        <v>1804</v>
      </c>
      <c r="D7012" s="282">
        <v>30.01</v>
      </c>
    </row>
    <row r="7013" spans="1:4" ht="15" x14ac:dyDescent="0.25">
      <c r="A7013" s="281">
        <v>97644</v>
      </c>
      <c r="B7013" s="281" t="s">
        <v>8145</v>
      </c>
      <c r="C7013" s="281" t="s">
        <v>1804</v>
      </c>
      <c r="D7013" s="282">
        <v>11.33</v>
      </c>
    </row>
    <row r="7014" spans="1:4" ht="15" x14ac:dyDescent="0.25">
      <c r="A7014" s="281">
        <v>97645</v>
      </c>
      <c r="B7014" s="281" t="s">
        <v>8146</v>
      </c>
      <c r="C7014" s="281" t="s">
        <v>1804</v>
      </c>
      <c r="D7014" s="282">
        <v>29.25</v>
      </c>
    </row>
    <row r="7015" spans="1:4" ht="15" x14ac:dyDescent="0.25">
      <c r="A7015" s="281">
        <v>97647</v>
      </c>
      <c r="B7015" s="281" t="s">
        <v>8147</v>
      </c>
      <c r="C7015" s="281" t="s">
        <v>1804</v>
      </c>
      <c r="D7015" s="282">
        <v>4.22</v>
      </c>
    </row>
    <row r="7016" spans="1:4" ht="15" x14ac:dyDescent="0.25">
      <c r="A7016" s="281">
        <v>97648</v>
      </c>
      <c r="B7016" s="281" t="s">
        <v>8148</v>
      </c>
      <c r="C7016" s="281" t="s">
        <v>1804</v>
      </c>
      <c r="D7016" s="282">
        <v>2.4300000000000002</v>
      </c>
    </row>
    <row r="7017" spans="1:4" ht="15" x14ac:dyDescent="0.25">
      <c r="A7017" s="281">
        <v>97649</v>
      </c>
      <c r="B7017" s="281" t="s">
        <v>8149</v>
      </c>
      <c r="C7017" s="281" t="s">
        <v>1804</v>
      </c>
      <c r="D7017" s="282">
        <v>5.22</v>
      </c>
    </row>
    <row r="7018" spans="1:4" ht="15" x14ac:dyDescent="0.25">
      <c r="A7018" s="281">
        <v>97650</v>
      </c>
      <c r="B7018" s="281" t="s">
        <v>8150</v>
      </c>
      <c r="C7018" s="281" t="s">
        <v>1804</v>
      </c>
      <c r="D7018" s="282">
        <v>9.1300000000000008</v>
      </c>
    </row>
    <row r="7019" spans="1:4" ht="15" x14ac:dyDescent="0.25">
      <c r="A7019" s="281">
        <v>97651</v>
      </c>
      <c r="B7019" s="281" t="s">
        <v>8151</v>
      </c>
      <c r="C7019" s="281" t="s">
        <v>39</v>
      </c>
      <c r="D7019" s="282">
        <v>99.42</v>
      </c>
    </row>
    <row r="7020" spans="1:4" ht="15" x14ac:dyDescent="0.25">
      <c r="A7020" s="281">
        <v>97652</v>
      </c>
      <c r="B7020" s="281" t="s">
        <v>8152</v>
      </c>
      <c r="C7020" s="281" t="s">
        <v>39</v>
      </c>
      <c r="D7020" s="282">
        <v>225.39</v>
      </c>
    </row>
    <row r="7021" spans="1:4" ht="15" x14ac:dyDescent="0.25">
      <c r="A7021" s="281">
        <v>97653</v>
      </c>
      <c r="B7021" s="281" t="s">
        <v>8153</v>
      </c>
      <c r="C7021" s="281" t="s">
        <v>39</v>
      </c>
      <c r="D7021" s="282">
        <v>146.46</v>
      </c>
    </row>
    <row r="7022" spans="1:4" ht="15" x14ac:dyDescent="0.25">
      <c r="A7022" s="281">
        <v>97654</v>
      </c>
      <c r="B7022" s="281" t="s">
        <v>8154</v>
      </c>
      <c r="C7022" s="281" t="s">
        <v>39</v>
      </c>
      <c r="D7022" s="282">
        <v>187.69</v>
      </c>
    </row>
    <row r="7023" spans="1:4" ht="15" x14ac:dyDescent="0.25">
      <c r="A7023" s="281">
        <v>97655</v>
      </c>
      <c r="B7023" s="281" t="s">
        <v>8155</v>
      </c>
      <c r="C7023" s="281" t="s">
        <v>1804</v>
      </c>
      <c r="D7023" s="282">
        <v>39.119999999999997</v>
      </c>
    </row>
    <row r="7024" spans="1:4" ht="15" x14ac:dyDescent="0.25">
      <c r="A7024" s="281">
        <v>97656</v>
      </c>
      <c r="B7024" s="281" t="s">
        <v>8156</v>
      </c>
      <c r="C7024" s="281" t="s">
        <v>39</v>
      </c>
      <c r="D7024" s="282">
        <v>362.05</v>
      </c>
    </row>
    <row r="7025" spans="1:4" ht="15" x14ac:dyDescent="0.25">
      <c r="A7025" s="281">
        <v>97657</v>
      </c>
      <c r="B7025" s="281" t="s">
        <v>8157</v>
      </c>
      <c r="C7025" s="281" t="s">
        <v>39</v>
      </c>
      <c r="D7025" s="282">
        <v>717.63</v>
      </c>
    </row>
    <row r="7026" spans="1:4" ht="15" x14ac:dyDescent="0.25">
      <c r="A7026" s="281">
        <v>97658</v>
      </c>
      <c r="B7026" s="281" t="s">
        <v>8158</v>
      </c>
      <c r="C7026" s="281" t="s">
        <v>39</v>
      </c>
      <c r="D7026" s="282">
        <v>230.89</v>
      </c>
    </row>
    <row r="7027" spans="1:4" ht="15" x14ac:dyDescent="0.25">
      <c r="A7027" s="281">
        <v>97659</v>
      </c>
      <c r="B7027" s="281" t="s">
        <v>8159</v>
      </c>
      <c r="C7027" s="281" t="s">
        <v>39</v>
      </c>
      <c r="D7027" s="282">
        <v>325.22000000000003</v>
      </c>
    </row>
    <row r="7028" spans="1:4" ht="15" x14ac:dyDescent="0.25">
      <c r="A7028" s="281">
        <v>97660</v>
      </c>
      <c r="B7028" s="281" t="s">
        <v>8160</v>
      </c>
      <c r="C7028" s="281" t="s">
        <v>39</v>
      </c>
      <c r="D7028" s="282">
        <v>0.84</v>
      </c>
    </row>
    <row r="7029" spans="1:4" ht="15" x14ac:dyDescent="0.25">
      <c r="A7029" s="281">
        <v>97661</v>
      </c>
      <c r="B7029" s="281" t="s">
        <v>8161</v>
      </c>
      <c r="C7029" s="281" t="s">
        <v>44</v>
      </c>
      <c r="D7029" s="282">
        <v>0.9</v>
      </c>
    </row>
    <row r="7030" spans="1:4" ht="15" x14ac:dyDescent="0.25">
      <c r="A7030" s="281">
        <v>97662</v>
      </c>
      <c r="B7030" s="281" t="s">
        <v>8162</v>
      </c>
      <c r="C7030" s="281" t="s">
        <v>44</v>
      </c>
      <c r="D7030" s="282">
        <v>0.62</v>
      </c>
    </row>
    <row r="7031" spans="1:4" ht="15" x14ac:dyDescent="0.25">
      <c r="A7031" s="281">
        <v>97663</v>
      </c>
      <c r="B7031" s="281" t="s">
        <v>8163</v>
      </c>
      <c r="C7031" s="281" t="s">
        <v>39</v>
      </c>
      <c r="D7031" s="282">
        <v>15.48</v>
      </c>
    </row>
    <row r="7032" spans="1:4" ht="15" x14ac:dyDescent="0.25">
      <c r="A7032" s="281">
        <v>97664</v>
      </c>
      <c r="B7032" s="281" t="s">
        <v>8164</v>
      </c>
      <c r="C7032" s="281" t="s">
        <v>39</v>
      </c>
      <c r="D7032" s="282">
        <v>1.93</v>
      </c>
    </row>
    <row r="7033" spans="1:4" ht="15" x14ac:dyDescent="0.25">
      <c r="A7033" s="281">
        <v>97665</v>
      </c>
      <c r="B7033" s="281" t="s">
        <v>8165</v>
      </c>
      <c r="C7033" s="281" t="s">
        <v>39</v>
      </c>
      <c r="D7033" s="282">
        <v>2.2799999999999998</v>
      </c>
    </row>
    <row r="7034" spans="1:4" ht="15" x14ac:dyDescent="0.25">
      <c r="A7034" s="281">
        <v>97666</v>
      </c>
      <c r="B7034" s="281" t="s">
        <v>8166</v>
      </c>
      <c r="C7034" s="281" t="s">
        <v>39</v>
      </c>
      <c r="D7034" s="282">
        <v>11.29</v>
      </c>
    </row>
    <row r="7035" spans="1:4" ht="15" x14ac:dyDescent="0.25">
      <c r="A7035" s="281">
        <v>104789</v>
      </c>
      <c r="B7035" s="281" t="s">
        <v>8167</v>
      </c>
      <c r="C7035" s="281" t="s">
        <v>1822</v>
      </c>
      <c r="D7035" s="282">
        <v>239.97</v>
      </c>
    </row>
    <row r="7036" spans="1:4" ht="15" x14ac:dyDescent="0.25">
      <c r="A7036" s="281">
        <v>104790</v>
      </c>
      <c r="B7036" s="281" t="s">
        <v>8168</v>
      </c>
      <c r="C7036" s="281" t="s">
        <v>1822</v>
      </c>
      <c r="D7036" s="282">
        <v>117.28</v>
      </c>
    </row>
    <row r="7037" spans="1:4" ht="15" x14ac:dyDescent="0.25">
      <c r="A7037" s="281">
        <v>104791</v>
      </c>
      <c r="B7037" s="281" t="s">
        <v>8169</v>
      </c>
      <c r="C7037" s="281" t="s">
        <v>1804</v>
      </c>
      <c r="D7037" s="282">
        <v>6.77</v>
      </c>
    </row>
    <row r="7038" spans="1:4" ht="15" x14ac:dyDescent="0.25">
      <c r="A7038" s="281">
        <v>104792</v>
      </c>
      <c r="B7038" s="281" t="s">
        <v>8170</v>
      </c>
      <c r="C7038" s="281" t="s">
        <v>44</v>
      </c>
      <c r="D7038" s="282">
        <v>0.49</v>
      </c>
    </row>
    <row r="7039" spans="1:4" ht="15" x14ac:dyDescent="0.25">
      <c r="A7039" s="281">
        <v>104793</v>
      </c>
      <c r="B7039" s="281" t="s">
        <v>8171</v>
      </c>
      <c r="C7039" s="281" t="s">
        <v>44</v>
      </c>
      <c r="D7039" s="282">
        <v>0.69</v>
      </c>
    </row>
    <row r="7040" spans="1:4" ht="15" x14ac:dyDescent="0.25">
      <c r="A7040" s="281">
        <v>104794</v>
      </c>
      <c r="B7040" s="281" t="s">
        <v>8172</v>
      </c>
      <c r="C7040" s="281" t="s">
        <v>44</v>
      </c>
      <c r="D7040" s="282">
        <v>1.22</v>
      </c>
    </row>
    <row r="7041" spans="1:4" ht="15" x14ac:dyDescent="0.25">
      <c r="A7041" s="281">
        <v>104795</v>
      </c>
      <c r="B7041" s="281" t="s">
        <v>8173</v>
      </c>
      <c r="C7041" s="281" t="s">
        <v>44</v>
      </c>
      <c r="D7041" s="282">
        <v>1.7</v>
      </c>
    </row>
    <row r="7042" spans="1:4" ht="15" x14ac:dyDescent="0.25">
      <c r="A7042" s="281">
        <v>104796</v>
      </c>
      <c r="B7042" s="281" t="s">
        <v>8174</v>
      </c>
      <c r="C7042" s="281" t="s">
        <v>44</v>
      </c>
      <c r="D7042" s="282">
        <v>15.3</v>
      </c>
    </row>
    <row r="7043" spans="1:4" ht="15" x14ac:dyDescent="0.25">
      <c r="A7043" s="281">
        <v>104797</v>
      </c>
      <c r="B7043" s="281" t="s">
        <v>8175</v>
      </c>
      <c r="C7043" s="281" t="s">
        <v>44</v>
      </c>
      <c r="D7043" s="282">
        <v>19.11</v>
      </c>
    </row>
    <row r="7044" spans="1:4" ht="15" x14ac:dyDescent="0.25">
      <c r="A7044" s="281">
        <v>104798</v>
      </c>
      <c r="B7044" s="281" t="s">
        <v>8176</v>
      </c>
      <c r="C7044" s="281" t="s">
        <v>39</v>
      </c>
      <c r="D7044" s="282">
        <v>16.07</v>
      </c>
    </row>
    <row r="7045" spans="1:4" ht="15" x14ac:dyDescent="0.25">
      <c r="A7045" s="281">
        <v>104799</v>
      </c>
      <c r="B7045" s="281" t="s">
        <v>8177</v>
      </c>
      <c r="C7045" s="281" t="s">
        <v>1804</v>
      </c>
      <c r="D7045" s="282">
        <v>12.61</v>
      </c>
    </row>
    <row r="7046" spans="1:4" ht="15" x14ac:dyDescent="0.25">
      <c r="A7046" s="281">
        <v>104800</v>
      </c>
      <c r="B7046" s="281" t="s">
        <v>8178</v>
      </c>
      <c r="C7046" s="281" t="s">
        <v>44</v>
      </c>
      <c r="D7046" s="282">
        <v>10.8</v>
      </c>
    </row>
    <row r="7047" spans="1:4" ht="15" x14ac:dyDescent="0.25">
      <c r="A7047" s="281">
        <v>104801</v>
      </c>
      <c r="B7047" s="281" t="s">
        <v>8179</v>
      </c>
      <c r="C7047" s="281" t="s">
        <v>1804</v>
      </c>
      <c r="D7047" s="282">
        <v>16.57</v>
      </c>
    </row>
    <row r="7048" spans="1:4" ht="15" x14ac:dyDescent="0.25">
      <c r="A7048" s="281">
        <v>104802</v>
      </c>
      <c r="B7048" s="281" t="s">
        <v>8180</v>
      </c>
      <c r="C7048" s="281" t="s">
        <v>1804</v>
      </c>
      <c r="D7048" s="282">
        <v>11.02</v>
      </c>
    </row>
    <row r="7049" spans="1:4" ht="15" x14ac:dyDescent="0.25">
      <c r="A7049" s="281">
        <v>104803</v>
      </c>
      <c r="B7049" s="281" t="s">
        <v>8181</v>
      </c>
      <c r="C7049" s="281" t="s">
        <v>44</v>
      </c>
      <c r="D7049" s="282">
        <v>5.37</v>
      </c>
    </row>
    <row r="7050" spans="1:4" ht="15" x14ac:dyDescent="0.25">
      <c r="A7050" s="281">
        <v>95967</v>
      </c>
      <c r="B7050" s="281" t="s">
        <v>8182</v>
      </c>
      <c r="C7050" s="281" t="s">
        <v>225</v>
      </c>
      <c r="D7050" s="282">
        <v>149.58000000000001</v>
      </c>
    </row>
    <row r="7051" spans="1:4" ht="15" x14ac:dyDescent="0.25">
      <c r="A7051" s="281">
        <v>99059</v>
      </c>
      <c r="B7051" s="281" t="s">
        <v>823</v>
      </c>
      <c r="C7051" s="281" t="s">
        <v>44</v>
      </c>
      <c r="D7051" s="282">
        <v>69.52</v>
      </c>
    </row>
    <row r="7052" spans="1:4" ht="15" x14ac:dyDescent="0.25">
      <c r="A7052" s="281">
        <v>99060</v>
      </c>
      <c r="B7052" s="281" t="s">
        <v>8183</v>
      </c>
      <c r="C7052" s="281" t="s">
        <v>39</v>
      </c>
      <c r="D7052" s="282">
        <v>210</v>
      </c>
    </row>
    <row r="7053" spans="1:4" ht="15" x14ac:dyDescent="0.25">
      <c r="A7053" s="281">
        <v>99061</v>
      </c>
      <c r="B7053" s="281" t="s">
        <v>8184</v>
      </c>
      <c r="C7053" s="281" t="s">
        <v>39</v>
      </c>
      <c r="D7053" s="282">
        <v>129.55000000000001</v>
      </c>
    </row>
    <row r="7054" spans="1:4" ht="15" x14ac:dyDescent="0.25">
      <c r="A7054" s="281">
        <v>99062</v>
      </c>
      <c r="B7054" s="281" t="s">
        <v>8185</v>
      </c>
      <c r="C7054" s="281" t="s">
        <v>39</v>
      </c>
      <c r="D7054" s="282">
        <v>2.31</v>
      </c>
    </row>
    <row r="7055" spans="1:4" ht="15" x14ac:dyDescent="0.25">
      <c r="A7055" s="281">
        <v>99063</v>
      </c>
      <c r="B7055" s="281" t="s">
        <v>8186</v>
      </c>
      <c r="C7055" s="281" t="s">
        <v>44</v>
      </c>
      <c r="D7055" s="282">
        <v>10.220000000000001</v>
      </c>
    </row>
    <row r="7056" spans="1:4" ht="15" x14ac:dyDescent="0.25">
      <c r="A7056" s="281">
        <v>105007</v>
      </c>
      <c r="B7056" s="281" t="s">
        <v>8187</v>
      </c>
      <c r="C7056" s="281" t="s">
        <v>39</v>
      </c>
      <c r="D7056" s="282">
        <v>42.67</v>
      </c>
    </row>
    <row r="7057" spans="1:4" ht="15" x14ac:dyDescent="0.25">
      <c r="A7057" s="281">
        <v>105009</v>
      </c>
      <c r="B7057" s="281" t="s">
        <v>8188</v>
      </c>
      <c r="C7057" s="281" t="s">
        <v>44</v>
      </c>
      <c r="D7057" s="282">
        <v>85.61</v>
      </c>
    </row>
    <row r="7058" spans="1:4" ht="15" x14ac:dyDescent="0.25">
      <c r="A7058" s="281">
        <v>105011</v>
      </c>
      <c r="B7058" s="281" t="s">
        <v>8189</v>
      </c>
      <c r="C7058" s="281" t="s">
        <v>44</v>
      </c>
      <c r="D7058" s="282">
        <v>0.62</v>
      </c>
    </row>
    <row r="7059" spans="1:4" ht="15" x14ac:dyDescent="0.25">
      <c r="A7059" s="281">
        <v>93588</v>
      </c>
      <c r="B7059" s="281" t="s">
        <v>8190</v>
      </c>
      <c r="C7059" s="281" t="s">
        <v>7979</v>
      </c>
      <c r="D7059" s="282">
        <v>3.17</v>
      </c>
    </row>
    <row r="7060" spans="1:4" ht="15" x14ac:dyDescent="0.25">
      <c r="A7060" s="281">
        <v>93589</v>
      </c>
      <c r="B7060" s="281" t="s">
        <v>8191</v>
      </c>
      <c r="C7060" s="281" t="s">
        <v>7979</v>
      </c>
      <c r="D7060" s="282">
        <v>2.71</v>
      </c>
    </row>
    <row r="7061" spans="1:4" ht="15" x14ac:dyDescent="0.25">
      <c r="A7061" s="281">
        <v>93590</v>
      </c>
      <c r="B7061" s="281" t="s">
        <v>8192</v>
      </c>
      <c r="C7061" s="281" t="s">
        <v>7979</v>
      </c>
      <c r="D7061" s="282">
        <v>0.98</v>
      </c>
    </row>
    <row r="7062" spans="1:4" ht="15" x14ac:dyDescent="0.25">
      <c r="A7062" s="281">
        <v>93591</v>
      </c>
      <c r="B7062" s="281" t="s">
        <v>8193</v>
      </c>
      <c r="C7062" s="281" t="s">
        <v>7979</v>
      </c>
      <c r="D7062" s="282">
        <v>2.78</v>
      </c>
    </row>
    <row r="7063" spans="1:4" ht="15" x14ac:dyDescent="0.25">
      <c r="A7063" s="281">
        <v>93592</v>
      </c>
      <c r="B7063" s="281" t="s">
        <v>8194</v>
      </c>
      <c r="C7063" s="281" t="s">
        <v>7979</v>
      </c>
      <c r="D7063" s="282">
        <v>2.41</v>
      </c>
    </row>
    <row r="7064" spans="1:4" ht="15" x14ac:dyDescent="0.25">
      <c r="A7064" s="281">
        <v>93593</v>
      </c>
      <c r="B7064" s="281" t="s">
        <v>8195</v>
      </c>
      <c r="C7064" s="281" t="s">
        <v>7979</v>
      </c>
      <c r="D7064" s="282">
        <v>0.88</v>
      </c>
    </row>
    <row r="7065" spans="1:4" ht="15" x14ac:dyDescent="0.25">
      <c r="A7065" s="281">
        <v>93594</v>
      </c>
      <c r="B7065" s="281" t="s">
        <v>8196</v>
      </c>
      <c r="C7065" s="281" t="s">
        <v>7048</v>
      </c>
      <c r="D7065" s="282">
        <v>2.1</v>
      </c>
    </row>
    <row r="7066" spans="1:4" ht="15" x14ac:dyDescent="0.25">
      <c r="A7066" s="281">
        <v>93595</v>
      </c>
      <c r="B7066" s="281" t="s">
        <v>8197</v>
      </c>
      <c r="C7066" s="281" t="s">
        <v>7048</v>
      </c>
      <c r="D7066" s="282">
        <v>1.83</v>
      </c>
    </row>
    <row r="7067" spans="1:4" ht="15" x14ac:dyDescent="0.25">
      <c r="A7067" s="281">
        <v>93596</v>
      </c>
      <c r="B7067" s="281" t="s">
        <v>8198</v>
      </c>
      <c r="C7067" s="281" t="s">
        <v>7048</v>
      </c>
      <c r="D7067" s="282">
        <v>0.66</v>
      </c>
    </row>
    <row r="7068" spans="1:4" ht="15" x14ac:dyDescent="0.25">
      <c r="A7068" s="281">
        <v>93597</v>
      </c>
      <c r="B7068" s="281" t="s">
        <v>8199</v>
      </c>
      <c r="C7068" s="281" t="s">
        <v>7048</v>
      </c>
      <c r="D7068" s="282">
        <v>1.85</v>
      </c>
    </row>
    <row r="7069" spans="1:4" ht="15" x14ac:dyDescent="0.25">
      <c r="A7069" s="281">
        <v>93598</v>
      </c>
      <c r="B7069" s="281" t="s">
        <v>8200</v>
      </c>
      <c r="C7069" s="281" t="s">
        <v>7048</v>
      </c>
      <c r="D7069" s="282">
        <v>1.6</v>
      </c>
    </row>
    <row r="7070" spans="1:4" ht="15" x14ac:dyDescent="0.25">
      <c r="A7070" s="281">
        <v>93599</v>
      </c>
      <c r="B7070" s="281" t="s">
        <v>8201</v>
      </c>
      <c r="C7070" s="281" t="s">
        <v>7048</v>
      </c>
      <c r="D7070" s="282">
        <v>0.59</v>
      </c>
    </row>
    <row r="7071" spans="1:4" ht="15" x14ac:dyDescent="0.25">
      <c r="A7071" s="281">
        <v>95425</v>
      </c>
      <c r="B7071" s="281" t="s">
        <v>8202</v>
      </c>
      <c r="C7071" s="281" t="s">
        <v>7979</v>
      </c>
      <c r="D7071" s="282">
        <v>2.36</v>
      </c>
    </row>
    <row r="7072" spans="1:4" ht="15" x14ac:dyDescent="0.25">
      <c r="A7072" s="281">
        <v>95426</v>
      </c>
      <c r="B7072" s="281" t="s">
        <v>8203</v>
      </c>
      <c r="C7072" s="281" t="s">
        <v>7979</v>
      </c>
      <c r="D7072" s="282">
        <v>2.0299999999999998</v>
      </c>
    </row>
    <row r="7073" spans="1:4" ht="15" x14ac:dyDescent="0.25">
      <c r="A7073" s="281">
        <v>95427</v>
      </c>
      <c r="B7073" s="281" t="s">
        <v>8204</v>
      </c>
      <c r="C7073" s="281" t="s">
        <v>7979</v>
      </c>
      <c r="D7073" s="282">
        <v>0.76</v>
      </c>
    </row>
    <row r="7074" spans="1:4" ht="15" x14ac:dyDescent="0.25">
      <c r="A7074" s="281">
        <v>95428</v>
      </c>
      <c r="B7074" s="281" t="s">
        <v>8205</v>
      </c>
      <c r="C7074" s="281" t="s">
        <v>7048</v>
      </c>
      <c r="D7074" s="282">
        <v>1.59</v>
      </c>
    </row>
    <row r="7075" spans="1:4" ht="15" x14ac:dyDescent="0.25">
      <c r="A7075" s="281">
        <v>95429</v>
      </c>
      <c r="B7075" s="281" t="s">
        <v>8206</v>
      </c>
      <c r="C7075" s="281" t="s">
        <v>7048</v>
      </c>
      <c r="D7075" s="282">
        <v>1.37</v>
      </c>
    </row>
    <row r="7076" spans="1:4" ht="15" x14ac:dyDescent="0.25">
      <c r="A7076" s="281">
        <v>95430</v>
      </c>
      <c r="B7076" s="281" t="s">
        <v>8207</v>
      </c>
      <c r="C7076" s="281" t="s">
        <v>7048</v>
      </c>
      <c r="D7076" s="282">
        <v>0.48</v>
      </c>
    </row>
    <row r="7077" spans="1:4" ht="15" x14ac:dyDescent="0.25">
      <c r="A7077" s="281">
        <v>95875</v>
      </c>
      <c r="B7077" s="281" t="s">
        <v>8208</v>
      </c>
      <c r="C7077" s="281" t="s">
        <v>7979</v>
      </c>
      <c r="D7077" s="282">
        <v>2.5</v>
      </c>
    </row>
    <row r="7078" spans="1:4" ht="15" x14ac:dyDescent="0.25">
      <c r="A7078" s="281">
        <v>95876</v>
      </c>
      <c r="B7078" s="281" t="s">
        <v>8209</v>
      </c>
      <c r="C7078" s="281" t="s">
        <v>7979</v>
      </c>
      <c r="D7078" s="282">
        <v>2.1800000000000002</v>
      </c>
    </row>
    <row r="7079" spans="1:4" ht="15" x14ac:dyDescent="0.25">
      <c r="A7079" s="281">
        <v>95877</v>
      </c>
      <c r="B7079" s="281" t="s">
        <v>8210</v>
      </c>
      <c r="C7079" s="281" t="s">
        <v>7979</v>
      </c>
      <c r="D7079" s="282">
        <v>1.87</v>
      </c>
    </row>
    <row r="7080" spans="1:4" ht="15" x14ac:dyDescent="0.25">
      <c r="A7080" s="281">
        <v>95878</v>
      </c>
      <c r="B7080" s="281" t="s">
        <v>8211</v>
      </c>
      <c r="C7080" s="281" t="s">
        <v>7048</v>
      </c>
      <c r="D7080" s="282">
        <v>1.68</v>
      </c>
    </row>
    <row r="7081" spans="1:4" ht="15" x14ac:dyDescent="0.25">
      <c r="A7081" s="281">
        <v>95879</v>
      </c>
      <c r="B7081" s="281" t="s">
        <v>8212</v>
      </c>
      <c r="C7081" s="281" t="s">
        <v>7048</v>
      </c>
      <c r="D7081" s="282">
        <v>1.48</v>
      </c>
    </row>
    <row r="7082" spans="1:4" ht="15" x14ac:dyDescent="0.25">
      <c r="A7082" s="281">
        <v>95880</v>
      </c>
      <c r="B7082" s="281" t="s">
        <v>8213</v>
      </c>
      <c r="C7082" s="281" t="s">
        <v>7048</v>
      </c>
      <c r="D7082" s="282">
        <v>1.25</v>
      </c>
    </row>
    <row r="7083" spans="1:4" ht="15" x14ac:dyDescent="0.25">
      <c r="A7083" s="281">
        <v>97912</v>
      </c>
      <c r="B7083" s="281" t="s">
        <v>8214</v>
      </c>
      <c r="C7083" s="281" t="s">
        <v>7979</v>
      </c>
      <c r="D7083" s="282">
        <v>3.8</v>
      </c>
    </row>
    <row r="7084" spans="1:4" ht="15" x14ac:dyDescent="0.25">
      <c r="A7084" s="281">
        <v>97913</v>
      </c>
      <c r="B7084" s="281" t="s">
        <v>8215</v>
      </c>
      <c r="C7084" s="281" t="s">
        <v>7979</v>
      </c>
      <c r="D7084" s="282">
        <v>3.3</v>
      </c>
    </row>
    <row r="7085" spans="1:4" ht="15" x14ac:dyDescent="0.25">
      <c r="A7085" s="281">
        <v>97914</v>
      </c>
      <c r="B7085" s="281" t="s">
        <v>8216</v>
      </c>
      <c r="C7085" s="281" t="s">
        <v>7979</v>
      </c>
      <c r="D7085" s="282">
        <v>3.02</v>
      </c>
    </row>
    <row r="7086" spans="1:4" ht="15" x14ac:dyDescent="0.25">
      <c r="A7086" s="281">
        <v>97915</v>
      </c>
      <c r="B7086" s="281" t="s">
        <v>8217</v>
      </c>
      <c r="C7086" s="281" t="s">
        <v>7979</v>
      </c>
      <c r="D7086" s="282">
        <v>1.21</v>
      </c>
    </row>
    <row r="7087" spans="1:4" ht="15" x14ac:dyDescent="0.25">
      <c r="A7087" s="281">
        <v>100937</v>
      </c>
      <c r="B7087" s="281" t="s">
        <v>8218</v>
      </c>
      <c r="C7087" s="281" t="s">
        <v>7979</v>
      </c>
      <c r="D7087" s="282">
        <v>9.08</v>
      </c>
    </row>
    <row r="7088" spans="1:4" ht="15" x14ac:dyDescent="0.25">
      <c r="A7088" s="281">
        <v>100938</v>
      </c>
      <c r="B7088" s="281" t="s">
        <v>8219</v>
      </c>
      <c r="C7088" s="281" t="s">
        <v>7979</v>
      </c>
      <c r="D7088" s="282">
        <v>7.56</v>
      </c>
    </row>
    <row r="7089" spans="1:4" ht="15" x14ac:dyDescent="0.25">
      <c r="A7089" s="281">
        <v>100939</v>
      </c>
      <c r="B7089" s="281" t="s">
        <v>8220</v>
      </c>
      <c r="C7089" s="281" t="s">
        <v>7979</v>
      </c>
      <c r="D7089" s="282">
        <v>6.64</v>
      </c>
    </row>
    <row r="7090" spans="1:4" ht="15" x14ac:dyDescent="0.25">
      <c r="A7090" s="281">
        <v>100940</v>
      </c>
      <c r="B7090" s="281" t="s">
        <v>8221</v>
      </c>
      <c r="C7090" s="281" t="s">
        <v>7979</v>
      </c>
      <c r="D7090" s="282">
        <v>5.66</v>
      </c>
    </row>
    <row r="7091" spans="1:4" ht="15" x14ac:dyDescent="0.25">
      <c r="A7091" s="281">
        <v>100941</v>
      </c>
      <c r="B7091" s="281" t="s">
        <v>8222</v>
      </c>
      <c r="C7091" s="281" t="s">
        <v>7048</v>
      </c>
      <c r="D7091" s="282">
        <v>6.04</v>
      </c>
    </row>
    <row r="7092" spans="1:4" ht="15" x14ac:dyDescent="0.25">
      <c r="A7092" s="281">
        <v>100942</v>
      </c>
      <c r="B7092" s="281" t="s">
        <v>8223</v>
      </c>
      <c r="C7092" s="281" t="s">
        <v>7048</v>
      </c>
      <c r="D7092" s="282">
        <v>5.04</v>
      </c>
    </row>
    <row r="7093" spans="1:4" ht="15" x14ac:dyDescent="0.25">
      <c r="A7093" s="281">
        <v>100943</v>
      </c>
      <c r="B7093" s="281" t="s">
        <v>8224</v>
      </c>
      <c r="C7093" s="281" t="s">
        <v>7048</v>
      </c>
      <c r="D7093" s="282">
        <v>4.42</v>
      </c>
    </row>
    <row r="7094" spans="1:4" ht="15" x14ac:dyDescent="0.25">
      <c r="A7094" s="281">
        <v>100944</v>
      </c>
      <c r="B7094" s="281" t="s">
        <v>8225</v>
      </c>
      <c r="C7094" s="281" t="s">
        <v>7048</v>
      </c>
      <c r="D7094" s="282">
        <v>3.78</v>
      </c>
    </row>
    <row r="7095" spans="1:4" ht="15" x14ac:dyDescent="0.25">
      <c r="A7095" s="281">
        <v>100945</v>
      </c>
      <c r="B7095" s="281" t="s">
        <v>8226</v>
      </c>
      <c r="C7095" s="281" t="s">
        <v>7048</v>
      </c>
      <c r="D7095" s="282">
        <v>2.85</v>
      </c>
    </row>
    <row r="7096" spans="1:4" ht="15" x14ac:dyDescent="0.25">
      <c r="A7096" s="281">
        <v>100946</v>
      </c>
      <c r="B7096" s="281" t="s">
        <v>8227</v>
      </c>
      <c r="C7096" s="281" t="s">
        <v>7048</v>
      </c>
      <c r="D7096" s="282">
        <v>2.46</v>
      </c>
    </row>
    <row r="7097" spans="1:4" ht="15" x14ac:dyDescent="0.25">
      <c r="A7097" s="281">
        <v>100947</v>
      </c>
      <c r="B7097" s="281" t="s">
        <v>8228</v>
      </c>
      <c r="C7097" s="281" t="s">
        <v>7048</v>
      </c>
      <c r="D7097" s="282">
        <v>2.27</v>
      </c>
    </row>
    <row r="7098" spans="1:4" ht="15" x14ac:dyDescent="0.25">
      <c r="A7098" s="281">
        <v>100948</v>
      </c>
      <c r="B7098" s="281" t="s">
        <v>8229</v>
      </c>
      <c r="C7098" s="281" t="s">
        <v>7048</v>
      </c>
      <c r="D7098" s="282">
        <v>0.9</v>
      </c>
    </row>
    <row r="7099" spans="1:4" ht="15" x14ac:dyDescent="0.25">
      <c r="A7099" s="281">
        <v>100949</v>
      </c>
      <c r="B7099" s="281" t="s">
        <v>8230</v>
      </c>
      <c r="C7099" s="281" t="s">
        <v>7048</v>
      </c>
      <c r="D7099" s="282">
        <v>6.79</v>
      </c>
    </row>
    <row r="7100" spans="1:4" ht="15" x14ac:dyDescent="0.25">
      <c r="A7100" s="281">
        <v>100950</v>
      </c>
      <c r="B7100" s="281" t="s">
        <v>8231</v>
      </c>
      <c r="C7100" s="281" t="s">
        <v>7048</v>
      </c>
      <c r="D7100" s="282">
        <v>3.62</v>
      </c>
    </row>
    <row r="7101" spans="1:4" ht="15" x14ac:dyDescent="0.25">
      <c r="A7101" s="281">
        <v>100951</v>
      </c>
      <c r="B7101" s="281" t="s">
        <v>8232</v>
      </c>
      <c r="C7101" s="281" t="s">
        <v>7048</v>
      </c>
      <c r="D7101" s="282">
        <v>3.13</v>
      </c>
    </row>
    <row r="7102" spans="1:4" ht="15" x14ac:dyDescent="0.25">
      <c r="A7102" s="281">
        <v>100952</v>
      </c>
      <c r="B7102" s="281" t="s">
        <v>8233</v>
      </c>
      <c r="C7102" s="281" t="s">
        <v>7048</v>
      </c>
      <c r="D7102" s="282">
        <v>2.88</v>
      </c>
    </row>
    <row r="7103" spans="1:4" ht="15" x14ac:dyDescent="0.25">
      <c r="A7103" s="281">
        <v>100953</v>
      </c>
      <c r="B7103" s="281" t="s">
        <v>8234</v>
      </c>
      <c r="C7103" s="281" t="s">
        <v>7048</v>
      </c>
      <c r="D7103" s="282">
        <v>1.1499999999999999</v>
      </c>
    </row>
    <row r="7104" spans="1:4" ht="15" x14ac:dyDescent="0.25">
      <c r="A7104" s="281">
        <v>100954</v>
      </c>
      <c r="B7104" s="281" t="s">
        <v>8235</v>
      </c>
      <c r="C7104" s="281" t="s">
        <v>7048</v>
      </c>
      <c r="D7104" s="282">
        <v>8.6199999999999992</v>
      </c>
    </row>
    <row r="7105" spans="1:4" ht="15" x14ac:dyDescent="0.25">
      <c r="A7105" s="281">
        <v>100955</v>
      </c>
      <c r="B7105" s="281" t="s">
        <v>8236</v>
      </c>
      <c r="C7105" s="281" t="s">
        <v>7979</v>
      </c>
      <c r="D7105" s="282">
        <v>4.96</v>
      </c>
    </row>
    <row r="7106" spans="1:4" ht="15" x14ac:dyDescent="0.25">
      <c r="A7106" s="281">
        <v>100956</v>
      </c>
      <c r="B7106" s="281" t="s">
        <v>8237</v>
      </c>
      <c r="C7106" s="281" t="s">
        <v>7979</v>
      </c>
      <c r="D7106" s="282">
        <v>4.3099999999999996</v>
      </c>
    </row>
    <row r="7107" spans="1:4" ht="15" x14ac:dyDescent="0.25">
      <c r="A7107" s="281">
        <v>100957</v>
      </c>
      <c r="B7107" s="281" t="s">
        <v>8238</v>
      </c>
      <c r="C7107" s="281" t="s">
        <v>7979</v>
      </c>
      <c r="D7107" s="282">
        <v>3.93</v>
      </c>
    </row>
    <row r="7108" spans="1:4" ht="15" x14ac:dyDescent="0.25">
      <c r="A7108" s="281">
        <v>100958</v>
      </c>
      <c r="B7108" s="281" t="s">
        <v>8239</v>
      </c>
      <c r="C7108" s="281" t="s">
        <v>7979</v>
      </c>
      <c r="D7108" s="282">
        <v>1.58</v>
      </c>
    </row>
    <row r="7109" spans="1:4" ht="15" x14ac:dyDescent="0.25">
      <c r="A7109" s="281">
        <v>100959</v>
      </c>
      <c r="B7109" s="281" t="s">
        <v>8240</v>
      </c>
      <c r="C7109" s="281" t="s">
        <v>7979</v>
      </c>
      <c r="D7109" s="282">
        <v>11.82</v>
      </c>
    </row>
    <row r="7110" spans="1:4" ht="15" x14ac:dyDescent="0.25">
      <c r="A7110" s="281">
        <v>100960</v>
      </c>
      <c r="B7110" s="281" t="s">
        <v>8241</v>
      </c>
      <c r="C7110" s="281" t="s">
        <v>7979</v>
      </c>
      <c r="D7110" s="282">
        <v>3.67</v>
      </c>
    </row>
    <row r="7111" spans="1:4" ht="15" x14ac:dyDescent="0.25">
      <c r="A7111" s="281">
        <v>100961</v>
      </c>
      <c r="B7111" s="281" t="s">
        <v>8242</v>
      </c>
      <c r="C7111" s="281" t="s">
        <v>7979</v>
      </c>
      <c r="D7111" s="282">
        <v>3.18</v>
      </c>
    </row>
    <row r="7112" spans="1:4" ht="15" x14ac:dyDescent="0.25">
      <c r="A7112" s="281">
        <v>100962</v>
      </c>
      <c r="B7112" s="281" t="s">
        <v>8243</v>
      </c>
      <c r="C7112" s="281" t="s">
        <v>7979</v>
      </c>
      <c r="D7112" s="282">
        <v>2.9</v>
      </c>
    </row>
    <row r="7113" spans="1:4" ht="15" x14ac:dyDescent="0.25">
      <c r="A7113" s="281">
        <v>100963</v>
      </c>
      <c r="B7113" s="281" t="s">
        <v>8244</v>
      </c>
      <c r="C7113" s="281" t="s">
        <v>7979</v>
      </c>
      <c r="D7113" s="282">
        <v>1.1399999999999999</v>
      </c>
    </row>
    <row r="7114" spans="1:4" ht="15" x14ac:dyDescent="0.25">
      <c r="A7114" s="281">
        <v>100964</v>
      </c>
      <c r="B7114" s="281" t="s">
        <v>8245</v>
      </c>
      <c r="C7114" s="281" t="s">
        <v>7979</v>
      </c>
      <c r="D7114" s="282">
        <v>8.82</v>
      </c>
    </row>
    <row r="7115" spans="1:4" ht="15" x14ac:dyDescent="0.25">
      <c r="A7115" s="281">
        <v>100973</v>
      </c>
      <c r="B7115" s="281" t="s">
        <v>8246</v>
      </c>
      <c r="C7115" s="281" t="s">
        <v>1822</v>
      </c>
      <c r="D7115" s="282">
        <v>8.93</v>
      </c>
    </row>
    <row r="7116" spans="1:4" ht="15" x14ac:dyDescent="0.25">
      <c r="A7116" s="281">
        <v>100974</v>
      </c>
      <c r="B7116" s="281" t="s">
        <v>8247</v>
      </c>
      <c r="C7116" s="281" t="s">
        <v>1822</v>
      </c>
      <c r="D7116" s="282">
        <v>8.59</v>
      </c>
    </row>
    <row r="7117" spans="1:4" ht="15" x14ac:dyDescent="0.25">
      <c r="A7117" s="281">
        <v>100975</v>
      </c>
      <c r="B7117" s="281" t="s">
        <v>8248</v>
      </c>
      <c r="C7117" s="281" t="s">
        <v>1822</v>
      </c>
      <c r="D7117" s="282">
        <v>8.67</v>
      </c>
    </row>
    <row r="7118" spans="1:4" ht="15" x14ac:dyDescent="0.25">
      <c r="A7118" s="281">
        <v>100965</v>
      </c>
      <c r="B7118" s="281" t="s">
        <v>8249</v>
      </c>
      <c r="C7118" s="281" t="s">
        <v>7048</v>
      </c>
      <c r="D7118" s="282">
        <v>1.8</v>
      </c>
    </row>
    <row r="7119" spans="1:4" ht="15" x14ac:dyDescent="0.25">
      <c r="A7119" s="281">
        <v>100966</v>
      </c>
      <c r="B7119" s="281" t="s">
        <v>8250</v>
      </c>
      <c r="C7119" s="281" t="s">
        <v>7048</v>
      </c>
      <c r="D7119" s="282">
        <v>1.54</v>
      </c>
    </row>
    <row r="7120" spans="1:4" ht="15" x14ac:dyDescent="0.25">
      <c r="A7120" s="281">
        <v>100969</v>
      </c>
      <c r="B7120" s="281" t="s">
        <v>8251</v>
      </c>
      <c r="C7120" s="281" t="s">
        <v>7048</v>
      </c>
      <c r="D7120" s="282">
        <v>2.36</v>
      </c>
    </row>
    <row r="7121" spans="1:4" ht="15" x14ac:dyDescent="0.25">
      <c r="A7121" s="281">
        <v>100970</v>
      </c>
      <c r="B7121" s="281" t="s">
        <v>8252</v>
      </c>
      <c r="C7121" s="281" t="s">
        <v>7048</v>
      </c>
      <c r="D7121" s="282">
        <v>1.99</v>
      </c>
    </row>
    <row r="7122" spans="1:4" ht="15" x14ac:dyDescent="0.25">
      <c r="A7122" s="281">
        <v>102330</v>
      </c>
      <c r="B7122" s="281" t="s">
        <v>8253</v>
      </c>
      <c r="C7122" s="281" t="s">
        <v>7048</v>
      </c>
      <c r="D7122" s="282">
        <v>1.44</v>
      </c>
    </row>
    <row r="7123" spans="1:4" ht="15" x14ac:dyDescent="0.25">
      <c r="A7123" s="281">
        <v>102331</v>
      </c>
      <c r="B7123" s="281" t="s">
        <v>8254</v>
      </c>
      <c r="C7123" s="281" t="s">
        <v>7048</v>
      </c>
      <c r="D7123" s="282">
        <v>0.56000000000000005</v>
      </c>
    </row>
    <row r="7124" spans="1:4" ht="15" x14ac:dyDescent="0.25">
      <c r="A7124" s="281">
        <v>102332</v>
      </c>
      <c r="B7124" s="281" t="s">
        <v>8255</v>
      </c>
      <c r="C7124" s="281" t="s">
        <v>7048</v>
      </c>
      <c r="D7124" s="282">
        <v>1.85</v>
      </c>
    </row>
    <row r="7125" spans="1:4" ht="15" x14ac:dyDescent="0.25">
      <c r="A7125" s="281">
        <v>102333</v>
      </c>
      <c r="B7125" s="281" t="s">
        <v>8256</v>
      </c>
      <c r="C7125" s="281" t="s">
        <v>7048</v>
      </c>
      <c r="D7125" s="282">
        <v>0.74</v>
      </c>
    </row>
    <row r="7126" spans="1:4" ht="15" x14ac:dyDescent="0.25">
      <c r="A7126" s="281">
        <v>101019</v>
      </c>
      <c r="B7126" s="281" t="s">
        <v>8257</v>
      </c>
      <c r="C7126" s="281" t="s">
        <v>8258</v>
      </c>
      <c r="D7126" s="282">
        <v>612.87</v>
      </c>
    </row>
    <row r="7127" spans="1:4" ht="15" x14ac:dyDescent="0.25">
      <c r="A7127" s="281">
        <v>101479</v>
      </c>
      <c r="B7127" s="281" t="s">
        <v>8259</v>
      </c>
      <c r="C7127" s="281" t="s">
        <v>8258</v>
      </c>
      <c r="D7127" s="282">
        <v>178.56</v>
      </c>
    </row>
    <row r="7128" spans="1:4" ht="15" x14ac:dyDescent="0.25">
      <c r="A7128" s="281">
        <v>102568</v>
      </c>
      <c r="B7128" s="281" t="s">
        <v>8260</v>
      </c>
      <c r="C7128" s="281" t="s">
        <v>8258</v>
      </c>
      <c r="D7128" s="282">
        <v>304.19</v>
      </c>
    </row>
    <row r="7129" spans="1:4" ht="15" x14ac:dyDescent="0.25">
      <c r="A7129" s="281">
        <v>100976</v>
      </c>
      <c r="B7129" s="281" t="s">
        <v>8261</v>
      </c>
      <c r="C7129" s="281" t="s">
        <v>1822</v>
      </c>
      <c r="D7129" s="282">
        <v>8.5</v>
      </c>
    </row>
    <row r="7130" spans="1:4" ht="15" x14ac:dyDescent="0.25">
      <c r="A7130" s="281">
        <v>100977</v>
      </c>
      <c r="B7130" s="281" t="s">
        <v>8262</v>
      </c>
      <c r="C7130" s="281" t="s">
        <v>1822</v>
      </c>
      <c r="D7130" s="282">
        <v>7.83</v>
      </c>
    </row>
    <row r="7131" spans="1:4" ht="15" x14ac:dyDescent="0.25">
      <c r="A7131" s="281">
        <v>100978</v>
      </c>
      <c r="B7131" s="281" t="s">
        <v>8263</v>
      </c>
      <c r="C7131" s="281" t="s">
        <v>1822</v>
      </c>
      <c r="D7131" s="282">
        <v>7.03</v>
      </c>
    </row>
    <row r="7132" spans="1:4" ht="15" x14ac:dyDescent="0.25">
      <c r="A7132" s="281">
        <v>100979</v>
      </c>
      <c r="B7132" s="281" t="s">
        <v>8264</v>
      </c>
      <c r="C7132" s="281" t="s">
        <v>1822</v>
      </c>
      <c r="D7132" s="282">
        <v>6.75</v>
      </c>
    </row>
    <row r="7133" spans="1:4" ht="15" x14ac:dyDescent="0.25">
      <c r="A7133" s="281">
        <v>100980</v>
      </c>
      <c r="B7133" s="281" t="s">
        <v>8265</v>
      </c>
      <c r="C7133" s="281" t="s">
        <v>1822</v>
      </c>
      <c r="D7133" s="282">
        <v>6.38</v>
      </c>
    </row>
    <row r="7134" spans="1:4" ht="15" x14ac:dyDescent="0.25">
      <c r="A7134" s="281">
        <v>100981</v>
      </c>
      <c r="B7134" s="281" t="s">
        <v>8266</v>
      </c>
      <c r="C7134" s="281" t="s">
        <v>1822</v>
      </c>
      <c r="D7134" s="282">
        <v>9.52</v>
      </c>
    </row>
    <row r="7135" spans="1:4" ht="15" x14ac:dyDescent="0.25">
      <c r="A7135" s="281">
        <v>100982</v>
      </c>
      <c r="B7135" s="281" t="s">
        <v>8267</v>
      </c>
      <c r="C7135" s="281" t="s">
        <v>1822</v>
      </c>
      <c r="D7135" s="282">
        <v>9.08</v>
      </c>
    </row>
    <row r="7136" spans="1:4" ht="15" x14ac:dyDescent="0.25">
      <c r="A7136" s="281">
        <v>100983</v>
      </c>
      <c r="B7136" s="281" t="s">
        <v>8268</v>
      </c>
      <c r="C7136" s="281" t="s">
        <v>1822</v>
      </c>
      <c r="D7136" s="282">
        <v>9.1300000000000008</v>
      </c>
    </row>
    <row r="7137" spans="1:4" ht="15" x14ac:dyDescent="0.25">
      <c r="A7137" s="281">
        <v>100984</v>
      </c>
      <c r="B7137" s="281" t="s">
        <v>8269</v>
      </c>
      <c r="C7137" s="281" t="s">
        <v>1822</v>
      </c>
      <c r="D7137" s="282">
        <v>8.93</v>
      </c>
    </row>
    <row r="7138" spans="1:4" ht="15" x14ac:dyDescent="0.25">
      <c r="A7138" s="281">
        <v>100985</v>
      </c>
      <c r="B7138" s="281" t="s">
        <v>8270</v>
      </c>
      <c r="C7138" s="281" t="s">
        <v>1822</v>
      </c>
      <c r="D7138" s="282">
        <v>7.66</v>
      </c>
    </row>
    <row r="7139" spans="1:4" ht="15" x14ac:dyDescent="0.25">
      <c r="A7139" s="281">
        <v>100986</v>
      </c>
      <c r="B7139" s="281" t="s">
        <v>8271</v>
      </c>
      <c r="C7139" s="281" t="s">
        <v>1822</v>
      </c>
      <c r="D7139" s="282">
        <v>9.16</v>
      </c>
    </row>
    <row r="7140" spans="1:4" ht="15" x14ac:dyDescent="0.25">
      <c r="A7140" s="281">
        <v>100987</v>
      </c>
      <c r="B7140" s="281" t="s">
        <v>8272</v>
      </c>
      <c r="C7140" s="281" t="s">
        <v>1822</v>
      </c>
      <c r="D7140" s="282">
        <v>10.56</v>
      </c>
    </row>
    <row r="7141" spans="1:4" ht="15" x14ac:dyDescent="0.25">
      <c r="A7141" s="281">
        <v>100988</v>
      </c>
      <c r="B7141" s="281" t="s">
        <v>8273</v>
      </c>
      <c r="C7141" s="281" t="s">
        <v>1822</v>
      </c>
      <c r="D7141" s="282">
        <v>11.17</v>
      </c>
    </row>
    <row r="7142" spans="1:4" ht="15" x14ac:dyDescent="0.25">
      <c r="A7142" s="281">
        <v>100989</v>
      </c>
      <c r="B7142" s="281" t="s">
        <v>8274</v>
      </c>
      <c r="C7142" s="281" t="s">
        <v>8258</v>
      </c>
      <c r="D7142" s="282">
        <v>5.95</v>
      </c>
    </row>
    <row r="7143" spans="1:4" ht="15" x14ac:dyDescent="0.25">
      <c r="A7143" s="281">
        <v>100990</v>
      </c>
      <c r="B7143" s="281" t="s">
        <v>8275</v>
      </c>
      <c r="C7143" s="281" t="s">
        <v>8258</v>
      </c>
      <c r="D7143" s="282">
        <v>5.73</v>
      </c>
    </row>
    <row r="7144" spans="1:4" ht="15" x14ac:dyDescent="0.25">
      <c r="A7144" s="281">
        <v>100991</v>
      </c>
      <c r="B7144" s="281" t="s">
        <v>8276</v>
      </c>
      <c r="C7144" s="281" t="s">
        <v>8258</v>
      </c>
      <c r="D7144" s="282">
        <v>5.82</v>
      </c>
    </row>
    <row r="7145" spans="1:4" ht="15" x14ac:dyDescent="0.25">
      <c r="A7145" s="281">
        <v>100992</v>
      </c>
      <c r="B7145" s="281" t="s">
        <v>8277</v>
      </c>
      <c r="C7145" s="281" t="s">
        <v>8258</v>
      </c>
      <c r="D7145" s="282">
        <v>5.66</v>
      </c>
    </row>
    <row r="7146" spans="1:4" ht="15" x14ac:dyDescent="0.25">
      <c r="A7146" s="281">
        <v>100993</v>
      </c>
      <c r="B7146" s="281" t="s">
        <v>8278</v>
      </c>
      <c r="C7146" s="281" t="s">
        <v>8258</v>
      </c>
      <c r="D7146" s="282">
        <v>5.21</v>
      </c>
    </row>
    <row r="7147" spans="1:4" ht="15" x14ac:dyDescent="0.25">
      <c r="A7147" s="281">
        <v>100994</v>
      </c>
      <c r="B7147" s="281" t="s">
        <v>8279</v>
      </c>
      <c r="C7147" s="281" t="s">
        <v>8258</v>
      </c>
      <c r="D7147" s="282">
        <v>4.66</v>
      </c>
    </row>
    <row r="7148" spans="1:4" ht="15" x14ac:dyDescent="0.25">
      <c r="A7148" s="281">
        <v>100995</v>
      </c>
      <c r="B7148" s="281" t="s">
        <v>8280</v>
      </c>
      <c r="C7148" s="281" t="s">
        <v>8258</v>
      </c>
      <c r="D7148" s="282">
        <v>4.51</v>
      </c>
    </row>
    <row r="7149" spans="1:4" ht="15" x14ac:dyDescent="0.25">
      <c r="A7149" s="281">
        <v>100996</v>
      </c>
      <c r="B7149" s="281" t="s">
        <v>8281</v>
      </c>
      <c r="C7149" s="281" t="s">
        <v>8258</v>
      </c>
      <c r="D7149" s="282">
        <v>4.25</v>
      </c>
    </row>
    <row r="7150" spans="1:4" ht="15" x14ac:dyDescent="0.25">
      <c r="A7150" s="281">
        <v>100997</v>
      </c>
      <c r="B7150" s="281" t="s">
        <v>8282</v>
      </c>
      <c r="C7150" s="281" t="s">
        <v>8258</v>
      </c>
      <c r="D7150" s="282">
        <v>6.36</v>
      </c>
    </row>
    <row r="7151" spans="1:4" ht="15" x14ac:dyDescent="0.25">
      <c r="A7151" s="281">
        <v>100998</v>
      </c>
      <c r="B7151" s="281" t="s">
        <v>8283</v>
      </c>
      <c r="C7151" s="281" t="s">
        <v>8258</v>
      </c>
      <c r="D7151" s="282">
        <v>6.06</v>
      </c>
    </row>
    <row r="7152" spans="1:4" ht="15" x14ac:dyDescent="0.25">
      <c r="A7152" s="281">
        <v>100999</v>
      </c>
      <c r="B7152" s="281" t="s">
        <v>8284</v>
      </c>
      <c r="C7152" s="281" t="s">
        <v>8258</v>
      </c>
      <c r="D7152" s="282">
        <v>6.13</v>
      </c>
    </row>
    <row r="7153" spans="1:4" ht="15" x14ac:dyDescent="0.25">
      <c r="A7153" s="281">
        <v>101000</v>
      </c>
      <c r="B7153" s="281" t="s">
        <v>8285</v>
      </c>
      <c r="C7153" s="281" t="s">
        <v>8258</v>
      </c>
      <c r="D7153" s="282">
        <v>5.95</v>
      </c>
    </row>
    <row r="7154" spans="1:4" ht="15" x14ac:dyDescent="0.25">
      <c r="A7154" s="281">
        <v>101001</v>
      </c>
      <c r="B7154" s="281" t="s">
        <v>8286</v>
      </c>
      <c r="C7154" s="281" t="s">
        <v>8258</v>
      </c>
      <c r="D7154" s="282">
        <v>5.1100000000000003</v>
      </c>
    </row>
    <row r="7155" spans="1:4" ht="15" x14ac:dyDescent="0.25">
      <c r="A7155" s="281">
        <v>101002</v>
      </c>
      <c r="B7155" s="281" t="s">
        <v>8287</v>
      </c>
      <c r="C7155" s="281" t="s">
        <v>8258</v>
      </c>
      <c r="D7155" s="282">
        <v>6.1</v>
      </c>
    </row>
    <row r="7156" spans="1:4" ht="15" x14ac:dyDescent="0.25">
      <c r="A7156" s="281">
        <v>101003</v>
      </c>
      <c r="B7156" s="281" t="s">
        <v>8288</v>
      </c>
      <c r="C7156" s="281" t="s">
        <v>8258</v>
      </c>
      <c r="D7156" s="282">
        <v>7.03</v>
      </c>
    </row>
    <row r="7157" spans="1:4" ht="15" x14ac:dyDescent="0.25">
      <c r="A7157" s="281">
        <v>101004</v>
      </c>
      <c r="B7157" s="281" t="s">
        <v>8289</v>
      </c>
      <c r="C7157" s="281" t="s">
        <v>8258</v>
      </c>
      <c r="D7157" s="282">
        <v>7.44</v>
      </c>
    </row>
    <row r="7158" spans="1:4" ht="15" x14ac:dyDescent="0.25">
      <c r="A7158" s="281">
        <v>101005</v>
      </c>
      <c r="B7158" s="281" t="s">
        <v>8290</v>
      </c>
      <c r="C7158" s="281" t="s">
        <v>1822</v>
      </c>
      <c r="D7158" s="282">
        <v>18.850000000000001</v>
      </c>
    </row>
    <row r="7159" spans="1:4" ht="15" x14ac:dyDescent="0.25">
      <c r="A7159" s="281">
        <v>101006</v>
      </c>
      <c r="B7159" s="281" t="s">
        <v>8291</v>
      </c>
      <c r="C7159" s="281" t="s">
        <v>1822</v>
      </c>
      <c r="D7159" s="282">
        <v>20.91</v>
      </c>
    </row>
    <row r="7160" spans="1:4" ht="15" x14ac:dyDescent="0.25">
      <c r="A7160" s="281">
        <v>101007</v>
      </c>
      <c r="B7160" s="281" t="s">
        <v>8292</v>
      </c>
      <c r="C7160" s="281" t="s">
        <v>1822</v>
      </c>
      <c r="D7160" s="282">
        <v>5.47</v>
      </c>
    </row>
    <row r="7161" spans="1:4" ht="15" x14ac:dyDescent="0.25">
      <c r="A7161" s="281">
        <v>101008</v>
      </c>
      <c r="B7161" s="281" t="s">
        <v>8293</v>
      </c>
      <c r="C7161" s="281" t="s">
        <v>1822</v>
      </c>
      <c r="D7161" s="282">
        <v>5.53</v>
      </c>
    </row>
    <row r="7162" spans="1:4" ht="15" x14ac:dyDescent="0.25">
      <c r="A7162" s="281">
        <v>101009</v>
      </c>
      <c r="B7162" s="281" t="s">
        <v>8294</v>
      </c>
      <c r="C7162" s="281" t="s">
        <v>8258</v>
      </c>
      <c r="D7162" s="282">
        <v>43.71</v>
      </c>
    </row>
    <row r="7163" spans="1:4" ht="15" x14ac:dyDescent="0.25">
      <c r="A7163" s="281">
        <v>101010</v>
      </c>
      <c r="B7163" s="281" t="s">
        <v>8295</v>
      </c>
      <c r="C7163" s="281" t="s">
        <v>8258</v>
      </c>
      <c r="D7163" s="282">
        <v>27.52</v>
      </c>
    </row>
    <row r="7164" spans="1:4" ht="15" x14ac:dyDescent="0.25">
      <c r="A7164" s="281">
        <v>101013</v>
      </c>
      <c r="B7164" s="281" t="s">
        <v>8296</v>
      </c>
      <c r="C7164" s="281" t="s">
        <v>8258</v>
      </c>
      <c r="D7164" s="282">
        <v>47.38</v>
      </c>
    </row>
    <row r="7165" spans="1:4" ht="15" x14ac:dyDescent="0.25">
      <c r="A7165" s="281">
        <v>101014</v>
      </c>
      <c r="B7165" s="281" t="s">
        <v>8297</v>
      </c>
      <c r="C7165" s="281" t="s">
        <v>8258</v>
      </c>
      <c r="D7165" s="282">
        <v>43.4</v>
      </c>
    </row>
    <row r="7166" spans="1:4" ht="15" x14ac:dyDescent="0.25">
      <c r="A7166" s="281">
        <v>101015</v>
      </c>
      <c r="B7166" s="281" t="s">
        <v>8298</v>
      </c>
      <c r="C7166" s="281" t="s">
        <v>8258</v>
      </c>
      <c r="D7166" s="282">
        <v>35.659999999999997</v>
      </c>
    </row>
    <row r="7167" spans="1:4" ht="15" x14ac:dyDescent="0.25">
      <c r="A7167" s="281">
        <v>101016</v>
      </c>
      <c r="B7167" s="281" t="s">
        <v>8299</v>
      </c>
      <c r="C7167" s="281" t="s">
        <v>8258</v>
      </c>
      <c r="D7167" s="282">
        <v>41.28</v>
      </c>
    </row>
    <row r="7168" spans="1:4" ht="15" x14ac:dyDescent="0.25">
      <c r="A7168" s="281">
        <v>101017</v>
      </c>
      <c r="B7168" s="281" t="s">
        <v>8300</v>
      </c>
      <c r="C7168" s="281" t="s">
        <v>8258</v>
      </c>
      <c r="D7168" s="282">
        <v>31.29</v>
      </c>
    </row>
    <row r="7169" spans="1:4" ht="15" x14ac:dyDescent="0.25">
      <c r="A7169" s="281">
        <v>101018</v>
      </c>
      <c r="B7169" s="281" t="s">
        <v>8301</v>
      </c>
      <c r="C7169" s="281" t="s">
        <v>8258</v>
      </c>
      <c r="D7169" s="282">
        <v>25.7</v>
      </c>
    </row>
    <row r="7170" spans="1:4" ht="15" x14ac:dyDescent="0.25">
      <c r="A7170" s="281">
        <v>101463</v>
      </c>
      <c r="B7170" s="281" t="s">
        <v>8302</v>
      </c>
      <c r="C7170" s="281" t="s">
        <v>8258</v>
      </c>
      <c r="D7170" s="282">
        <v>47.52</v>
      </c>
    </row>
    <row r="7171" spans="1:4" ht="15" x14ac:dyDescent="0.25">
      <c r="A7171" s="281">
        <v>101464</v>
      </c>
      <c r="B7171" s="281" t="s">
        <v>8303</v>
      </c>
      <c r="C7171" s="281" t="s">
        <v>8258</v>
      </c>
      <c r="D7171" s="282">
        <v>36.5</v>
      </c>
    </row>
    <row r="7172" spans="1:4" ht="15" x14ac:dyDescent="0.25">
      <c r="A7172" s="281">
        <v>101465</v>
      </c>
      <c r="B7172" s="281" t="s">
        <v>8304</v>
      </c>
      <c r="C7172" s="281" t="s">
        <v>8258</v>
      </c>
      <c r="D7172" s="282">
        <v>27.89</v>
      </c>
    </row>
    <row r="7173" spans="1:4" ht="15" x14ac:dyDescent="0.25">
      <c r="A7173" s="281">
        <v>101466</v>
      </c>
      <c r="B7173" s="281" t="s">
        <v>8305</v>
      </c>
      <c r="C7173" s="281" t="s">
        <v>8258</v>
      </c>
      <c r="D7173" s="282">
        <v>22.69</v>
      </c>
    </row>
    <row r="7174" spans="1:4" ht="15" x14ac:dyDescent="0.25">
      <c r="A7174" s="281">
        <v>101467</v>
      </c>
      <c r="B7174" s="281" t="s">
        <v>8306</v>
      </c>
      <c r="C7174" s="281" t="s">
        <v>8258</v>
      </c>
      <c r="D7174" s="282">
        <v>19</v>
      </c>
    </row>
    <row r="7175" spans="1:4" ht="15" x14ac:dyDescent="0.25">
      <c r="A7175" s="281">
        <v>101468</v>
      </c>
      <c r="B7175" s="281" t="s">
        <v>8307</v>
      </c>
      <c r="C7175" s="281" t="s">
        <v>8258</v>
      </c>
      <c r="D7175" s="282">
        <v>17.37</v>
      </c>
    </row>
    <row r="7176" spans="1:4" ht="15" x14ac:dyDescent="0.25">
      <c r="A7176" s="281">
        <v>101469</v>
      </c>
      <c r="B7176" s="281" t="s">
        <v>8308</v>
      </c>
      <c r="C7176" s="281" t="s">
        <v>8258</v>
      </c>
      <c r="D7176" s="282">
        <v>38.89</v>
      </c>
    </row>
    <row r="7177" spans="1:4" ht="15" x14ac:dyDescent="0.25">
      <c r="A7177" s="281">
        <v>101470</v>
      </c>
      <c r="B7177" s="281" t="s">
        <v>8309</v>
      </c>
      <c r="C7177" s="281" t="s">
        <v>8258</v>
      </c>
      <c r="D7177" s="282">
        <v>30.86</v>
      </c>
    </row>
    <row r="7178" spans="1:4" ht="15" x14ac:dyDescent="0.25">
      <c r="A7178" s="281">
        <v>101471</v>
      </c>
      <c r="B7178" s="281" t="s">
        <v>8310</v>
      </c>
      <c r="C7178" s="281" t="s">
        <v>8258</v>
      </c>
      <c r="D7178" s="282">
        <v>26.48</v>
      </c>
    </row>
    <row r="7179" spans="1:4" ht="15" x14ac:dyDescent="0.25">
      <c r="A7179" s="281">
        <v>101472</v>
      </c>
      <c r="B7179" s="281" t="s">
        <v>8311</v>
      </c>
      <c r="C7179" s="281" t="s">
        <v>8258</v>
      </c>
      <c r="D7179" s="282">
        <v>20.61</v>
      </c>
    </row>
    <row r="7180" spans="1:4" ht="15" x14ac:dyDescent="0.25">
      <c r="A7180" s="281">
        <v>101473</v>
      </c>
      <c r="B7180" s="281" t="s">
        <v>8312</v>
      </c>
      <c r="C7180" s="281" t="s">
        <v>8258</v>
      </c>
      <c r="D7180" s="282">
        <v>29.67</v>
      </c>
    </row>
    <row r="7181" spans="1:4" ht="15" x14ac:dyDescent="0.25">
      <c r="A7181" s="281">
        <v>101474</v>
      </c>
      <c r="B7181" s="281" t="s">
        <v>8313</v>
      </c>
      <c r="C7181" s="281" t="s">
        <v>8258</v>
      </c>
      <c r="D7181" s="282">
        <v>21.23</v>
      </c>
    </row>
    <row r="7182" spans="1:4" ht="15" x14ac:dyDescent="0.25">
      <c r="A7182" s="281">
        <v>101475</v>
      </c>
      <c r="B7182" s="281" t="s">
        <v>8314</v>
      </c>
      <c r="C7182" s="281" t="s">
        <v>8258</v>
      </c>
      <c r="D7182" s="282">
        <v>18.829999999999998</v>
      </c>
    </row>
    <row r="7183" spans="1:4" ht="15" x14ac:dyDescent="0.25">
      <c r="A7183" s="281">
        <v>101476</v>
      </c>
      <c r="B7183" s="281" t="s">
        <v>8315</v>
      </c>
      <c r="C7183" s="281" t="s">
        <v>8258</v>
      </c>
      <c r="D7183" s="282">
        <v>16.8</v>
      </c>
    </row>
    <row r="7184" spans="1:4" ht="15" x14ac:dyDescent="0.25">
      <c r="A7184" s="281">
        <v>101477</v>
      </c>
      <c r="B7184" s="281" t="s">
        <v>8316</v>
      </c>
      <c r="C7184" s="281" t="s">
        <v>8258</v>
      </c>
      <c r="D7184" s="282">
        <v>13.75</v>
      </c>
    </row>
    <row r="7185" spans="1:4" ht="15" x14ac:dyDescent="0.25">
      <c r="A7185" s="281">
        <v>101478</v>
      </c>
      <c r="B7185" s="281" t="s">
        <v>8317</v>
      </c>
      <c r="C7185" s="281" t="s">
        <v>8258</v>
      </c>
      <c r="D7185" s="282">
        <v>11.71</v>
      </c>
    </row>
    <row r="7186" spans="1:4" ht="15" x14ac:dyDescent="0.25">
      <c r="A7186" s="281">
        <v>101480</v>
      </c>
      <c r="B7186" s="281" t="s">
        <v>8318</v>
      </c>
      <c r="C7186" s="281" t="s">
        <v>8258</v>
      </c>
      <c r="D7186" s="282">
        <v>69.55</v>
      </c>
    </row>
    <row r="7187" spans="1:4" ht="15" x14ac:dyDescent="0.25">
      <c r="A7187" s="281">
        <v>101481</v>
      </c>
      <c r="B7187" s="281" t="s">
        <v>8319</v>
      </c>
      <c r="C7187" s="281" t="s">
        <v>8258</v>
      </c>
      <c r="D7187" s="282">
        <v>50.23</v>
      </c>
    </row>
    <row r="7188" spans="1:4" ht="15" x14ac:dyDescent="0.25">
      <c r="A7188" s="281">
        <v>101482</v>
      </c>
      <c r="B7188" s="281" t="s">
        <v>8320</v>
      </c>
      <c r="C7188" s="281" t="s">
        <v>8258</v>
      </c>
      <c r="D7188" s="282">
        <v>37.549999999999997</v>
      </c>
    </row>
    <row r="7189" spans="1:4" ht="15" x14ac:dyDescent="0.25">
      <c r="A7189" s="281">
        <v>101483</v>
      </c>
      <c r="B7189" s="281" t="s">
        <v>8321</v>
      </c>
      <c r="C7189" s="281" t="s">
        <v>8258</v>
      </c>
      <c r="D7189" s="282">
        <v>38.96</v>
      </c>
    </row>
    <row r="7190" spans="1:4" ht="15" x14ac:dyDescent="0.25">
      <c r="A7190" s="281">
        <v>101484</v>
      </c>
      <c r="B7190" s="281" t="s">
        <v>8322</v>
      </c>
      <c r="C7190" s="281" t="s">
        <v>8258</v>
      </c>
      <c r="D7190" s="282">
        <v>201.94</v>
      </c>
    </row>
    <row r="7191" spans="1:4" ht="15" x14ac:dyDescent="0.25">
      <c r="A7191" s="281">
        <v>101485</v>
      </c>
      <c r="B7191" s="281" t="s">
        <v>8323</v>
      </c>
      <c r="C7191" s="281" t="s">
        <v>8258</v>
      </c>
      <c r="D7191" s="282">
        <v>155.01</v>
      </c>
    </row>
    <row r="7192" spans="1:4" ht="15" x14ac:dyDescent="0.25">
      <c r="A7192" s="281">
        <v>101486</v>
      </c>
      <c r="B7192" s="281" t="s">
        <v>8324</v>
      </c>
      <c r="C7192" s="281" t="s">
        <v>8258</v>
      </c>
      <c r="D7192" s="282">
        <v>139.63</v>
      </c>
    </row>
    <row r="7193" spans="1:4" ht="15" x14ac:dyDescent="0.25">
      <c r="A7193" s="281">
        <v>101487</v>
      </c>
      <c r="B7193" s="281" t="s">
        <v>8325</v>
      </c>
      <c r="C7193" s="281" t="s">
        <v>8258</v>
      </c>
      <c r="D7193" s="282">
        <v>102.24</v>
      </c>
    </row>
    <row r="7194" spans="1:4" ht="15" x14ac:dyDescent="0.25">
      <c r="A7194" s="281">
        <v>101488</v>
      </c>
      <c r="B7194" s="281" t="s">
        <v>8326</v>
      </c>
      <c r="C7194" s="281" t="s">
        <v>8258</v>
      </c>
      <c r="D7194" s="282">
        <v>88.47</v>
      </c>
    </row>
    <row r="7195" spans="1:4" ht="15" x14ac:dyDescent="0.25">
      <c r="A7195" s="281">
        <v>101188</v>
      </c>
      <c r="B7195" s="281" t="s">
        <v>8327</v>
      </c>
      <c r="C7195" s="281" t="s">
        <v>44</v>
      </c>
      <c r="D7195" s="282">
        <v>6.5</v>
      </c>
    </row>
    <row r="7196" spans="1:4" ht="15" x14ac:dyDescent="0.25">
      <c r="A7196" s="281">
        <v>101189</v>
      </c>
      <c r="B7196" s="281" t="s">
        <v>8328</v>
      </c>
      <c r="C7196" s="281" t="s">
        <v>44</v>
      </c>
      <c r="D7196" s="282">
        <v>63.87</v>
      </c>
    </row>
    <row r="7197" spans="1:4" ht="15" x14ac:dyDescent="0.25">
      <c r="A7197" s="281">
        <v>101190</v>
      </c>
      <c r="B7197" s="281" t="s">
        <v>8329</v>
      </c>
      <c r="C7197" s="281" t="s">
        <v>44</v>
      </c>
      <c r="D7197" s="282">
        <v>63.28</v>
      </c>
    </row>
    <row r="7198" spans="1:4" ht="15" x14ac:dyDescent="0.25">
      <c r="A7198" s="281">
        <v>101191</v>
      </c>
      <c r="B7198" s="281" t="s">
        <v>8330</v>
      </c>
      <c r="C7198" s="281" t="s">
        <v>44</v>
      </c>
      <c r="D7198" s="282">
        <v>63.57</v>
      </c>
    </row>
    <row r="7199" spans="1:4" ht="15" x14ac:dyDescent="0.25">
      <c r="A7199" s="281">
        <v>101192</v>
      </c>
      <c r="B7199" s="281" t="s">
        <v>8331</v>
      </c>
      <c r="C7199" s="281" t="s">
        <v>44</v>
      </c>
      <c r="D7199" s="282">
        <v>64.09</v>
      </c>
    </row>
    <row r="7200" spans="1:4" ht="15" x14ac:dyDescent="0.25">
      <c r="A7200" s="281">
        <v>101193</v>
      </c>
      <c r="B7200" s="281" t="s">
        <v>8332</v>
      </c>
      <c r="C7200" s="281" t="s">
        <v>44</v>
      </c>
      <c r="D7200" s="282">
        <v>58.59</v>
      </c>
    </row>
    <row r="7201" spans="1:4" ht="15" x14ac:dyDescent="0.25">
      <c r="A7201" s="281">
        <v>101194</v>
      </c>
      <c r="B7201" s="281" t="s">
        <v>8333</v>
      </c>
      <c r="C7201" s="281" t="s">
        <v>44</v>
      </c>
      <c r="D7201" s="282">
        <v>58.88</v>
      </c>
    </row>
    <row r="7202" spans="1:4" ht="15" x14ac:dyDescent="0.25">
      <c r="A7202" s="281">
        <v>101197</v>
      </c>
      <c r="B7202" s="281" t="s">
        <v>8334</v>
      </c>
      <c r="C7202" s="281" t="s">
        <v>44</v>
      </c>
      <c r="D7202" s="282">
        <v>117.69</v>
      </c>
    </row>
    <row r="7203" spans="1:4" ht="15" x14ac:dyDescent="0.25">
      <c r="A7203" s="281">
        <v>101198</v>
      </c>
      <c r="B7203" s="281" t="s">
        <v>8335</v>
      </c>
      <c r="C7203" s="281" t="s">
        <v>44</v>
      </c>
      <c r="D7203" s="282">
        <v>88.95</v>
      </c>
    </row>
    <row r="7204" spans="1:4" ht="15" x14ac:dyDescent="0.25">
      <c r="A7204" s="281">
        <v>101199</v>
      </c>
      <c r="B7204" s="281" t="s">
        <v>8336</v>
      </c>
      <c r="C7204" s="281" t="s">
        <v>44</v>
      </c>
      <c r="D7204" s="282">
        <v>89.69</v>
      </c>
    </row>
    <row r="7205" spans="1:4" ht="15" x14ac:dyDescent="0.25">
      <c r="A7205" s="281">
        <v>101200</v>
      </c>
      <c r="B7205" s="281" t="s">
        <v>8337</v>
      </c>
      <c r="C7205" s="281" t="s">
        <v>44</v>
      </c>
      <c r="D7205" s="282">
        <v>62.64</v>
      </c>
    </row>
    <row r="7206" spans="1:4" ht="15" x14ac:dyDescent="0.25">
      <c r="A7206" s="281">
        <v>101201</v>
      </c>
      <c r="B7206" s="281" t="s">
        <v>8338</v>
      </c>
      <c r="C7206" s="281" t="s">
        <v>44</v>
      </c>
      <c r="D7206" s="282">
        <v>75.92</v>
      </c>
    </row>
    <row r="7207" spans="1:4" ht="15" x14ac:dyDescent="0.25">
      <c r="A7207" s="281">
        <v>101202</v>
      </c>
      <c r="B7207" s="281" t="s">
        <v>8339</v>
      </c>
      <c r="C7207" s="281" t="s">
        <v>44</v>
      </c>
      <c r="D7207" s="282">
        <v>44.35</v>
      </c>
    </row>
    <row r="7208" spans="1:4" ht="15" x14ac:dyDescent="0.25">
      <c r="A7208" s="281">
        <v>101203</v>
      </c>
      <c r="B7208" s="281" t="s">
        <v>8340</v>
      </c>
      <c r="C7208" s="281" t="s">
        <v>44</v>
      </c>
      <c r="D7208" s="282">
        <v>43.61</v>
      </c>
    </row>
    <row r="7209" spans="1:4" ht="15" x14ac:dyDescent="0.25">
      <c r="A7209" s="281">
        <v>101204</v>
      </c>
      <c r="B7209" s="281" t="s">
        <v>8341</v>
      </c>
      <c r="C7209" s="281" t="s">
        <v>44</v>
      </c>
      <c r="D7209" s="282">
        <v>43.9</v>
      </c>
    </row>
    <row r="7210" spans="1:4" ht="15" x14ac:dyDescent="0.25">
      <c r="A7210" s="281">
        <v>101205</v>
      </c>
      <c r="B7210" s="281" t="s">
        <v>8342</v>
      </c>
      <c r="C7210" s="281" t="s">
        <v>44</v>
      </c>
      <c r="D7210" s="282">
        <v>44.35</v>
      </c>
    </row>
    <row r="7211" spans="1:4" ht="15" x14ac:dyDescent="0.25">
      <c r="A7211" s="281">
        <v>102362</v>
      </c>
      <c r="B7211" s="281" t="s">
        <v>8343</v>
      </c>
      <c r="C7211" s="281" t="s">
        <v>1804</v>
      </c>
      <c r="D7211" s="282">
        <v>169.42</v>
      </c>
    </row>
    <row r="7212" spans="1:4" ht="15" x14ac:dyDescent="0.25">
      <c r="A7212" s="281">
        <v>102363</v>
      </c>
      <c r="B7212" s="281" t="s">
        <v>8344</v>
      </c>
      <c r="C7212" s="281" t="s">
        <v>1804</v>
      </c>
      <c r="D7212" s="282">
        <v>180.83</v>
      </c>
    </row>
    <row r="7213" spans="1:4" ht="15" x14ac:dyDescent="0.25">
      <c r="A7213" s="281">
        <v>102364</v>
      </c>
      <c r="B7213" s="281" t="s">
        <v>8345</v>
      </c>
      <c r="C7213" s="281" t="s">
        <v>1804</v>
      </c>
      <c r="D7213" s="282">
        <v>201.91</v>
      </c>
    </row>
    <row r="7214" spans="1:4" ht="15" x14ac:dyDescent="0.25">
      <c r="A7214" s="281">
        <v>98509</v>
      </c>
      <c r="B7214" s="281" t="s">
        <v>8346</v>
      </c>
      <c r="C7214" s="281" t="s">
        <v>39</v>
      </c>
      <c r="D7214" s="282">
        <v>43.21</v>
      </c>
    </row>
    <row r="7215" spans="1:4" ht="15" x14ac:dyDescent="0.25">
      <c r="A7215" s="281">
        <v>98510</v>
      </c>
      <c r="B7215" s="281" t="s">
        <v>8347</v>
      </c>
      <c r="C7215" s="281" t="s">
        <v>39</v>
      </c>
      <c r="D7215" s="282">
        <v>83.01</v>
      </c>
    </row>
    <row r="7216" spans="1:4" ht="15" x14ac:dyDescent="0.25">
      <c r="A7216" s="281">
        <v>98511</v>
      </c>
      <c r="B7216" s="281" t="s">
        <v>8348</v>
      </c>
      <c r="C7216" s="281" t="s">
        <v>39</v>
      </c>
      <c r="D7216" s="282">
        <v>140.05000000000001</v>
      </c>
    </row>
    <row r="7217" spans="1:4" ht="15" x14ac:dyDescent="0.25">
      <c r="A7217" s="281">
        <v>98516</v>
      </c>
      <c r="B7217" s="281" t="s">
        <v>8349</v>
      </c>
      <c r="C7217" s="281" t="s">
        <v>39</v>
      </c>
      <c r="D7217" s="282">
        <v>314.44</v>
      </c>
    </row>
    <row r="7218" spans="1:4" ht="15" x14ac:dyDescent="0.25">
      <c r="A7218" s="281">
        <v>98519</v>
      </c>
      <c r="B7218" s="281" t="s">
        <v>8350</v>
      </c>
      <c r="C7218" s="281" t="s">
        <v>1804</v>
      </c>
      <c r="D7218" s="282">
        <v>4.42</v>
      </c>
    </row>
    <row r="7219" spans="1:4" ht="15" x14ac:dyDescent="0.25">
      <c r="A7219" s="281">
        <v>98520</v>
      </c>
      <c r="B7219" s="281" t="s">
        <v>8351</v>
      </c>
      <c r="C7219" s="281" t="s">
        <v>1804</v>
      </c>
      <c r="D7219" s="282">
        <v>6.64</v>
      </c>
    </row>
    <row r="7220" spans="1:4" ht="15" x14ac:dyDescent="0.25">
      <c r="A7220" s="281">
        <v>98521</v>
      </c>
      <c r="B7220" s="281" t="s">
        <v>8352</v>
      </c>
      <c r="C7220" s="281" t="s">
        <v>1804</v>
      </c>
      <c r="D7220" s="282">
        <v>0.38</v>
      </c>
    </row>
    <row r="7221" spans="1:4" ht="15" x14ac:dyDescent="0.25">
      <c r="A7221" s="281">
        <v>98522</v>
      </c>
      <c r="B7221" s="281" t="s">
        <v>8353</v>
      </c>
      <c r="C7221" s="281" t="s">
        <v>44</v>
      </c>
      <c r="D7221" s="282">
        <v>163.9</v>
      </c>
    </row>
    <row r="7222" spans="1:4" ht="15" x14ac:dyDescent="0.25">
      <c r="A7222" s="281">
        <v>98524</v>
      </c>
      <c r="B7222" s="281" t="s">
        <v>8354</v>
      </c>
      <c r="C7222" s="281" t="s">
        <v>1804</v>
      </c>
      <c r="D7222" s="282">
        <v>5.58</v>
      </c>
    </row>
    <row r="7223" spans="1:4" ht="15" x14ac:dyDescent="0.25">
      <c r="A7223" s="281">
        <v>105521</v>
      </c>
      <c r="B7223" s="281" t="s">
        <v>8355</v>
      </c>
      <c r="C7223" s="281" t="s">
        <v>1804</v>
      </c>
      <c r="D7223" s="282">
        <v>4.4800000000000004</v>
      </c>
    </row>
    <row r="7224" spans="1:4" ht="15" x14ac:dyDescent="0.25">
      <c r="A7224" s="281">
        <v>98503</v>
      </c>
      <c r="B7224" s="281" t="s">
        <v>8356</v>
      </c>
      <c r="C7224" s="281" t="s">
        <v>1804</v>
      </c>
      <c r="D7224" s="282">
        <v>25.69</v>
      </c>
    </row>
    <row r="7225" spans="1:4" ht="15" x14ac:dyDescent="0.25">
      <c r="A7225" s="281">
        <v>98504</v>
      </c>
      <c r="B7225" s="281" t="s">
        <v>8357</v>
      </c>
      <c r="C7225" s="281" t="s">
        <v>1804</v>
      </c>
      <c r="D7225" s="282">
        <v>16.440000000000001</v>
      </c>
    </row>
    <row r="7226" spans="1:4" ht="15" x14ac:dyDescent="0.25">
      <c r="A7226" s="281">
        <v>98505</v>
      </c>
      <c r="B7226" s="281" t="s">
        <v>8358</v>
      </c>
      <c r="C7226" s="281" t="s">
        <v>1804</v>
      </c>
      <c r="D7226" s="282">
        <v>66.260000000000005</v>
      </c>
    </row>
    <row r="7227" spans="1:4" ht="15" x14ac:dyDescent="0.25">
      <c r="A7227" s="281">
        <v>103946</v>
      </c>
      <c r="B7227" s="281" t="s">
        <v>8359</v>
      </c>
      <c r="C7227" s="281" t="s">
        <v>1804</v>
      </c>
      <c r="D7227" s="282">
        <v>21.27</v>
      </c>
    </row>
    <row r="7228" spans="1:4" ht="15" x14ac:dyDescent="0.25">
      <c r="A7228" s="281">
        <v>105000</v>
      </c>
      <c r="B7228" s="281" t="s">
        <v>8360</v>
      </c>
      <c r="C7228" s="281" t="s">
        <v>44</v>
      </c>
      <c r="D7228" s="283">
        <v>1438.74</v>
      </c>
    </row>
    <row r="7229" spans="1:4" ht="15" x14ac:dyDescent="0.25">
      <c r="A7229" s="281">
        <v>105001</v>
      </c>
      <c r="B7229" s="281" t="s">
        <v>8361</v>
      </c>
      <c r="C7229" s="281" t="s">
        <v>44</v>
      </c>
      <c r="D7229" s="283">
        <v>1467.42</v>
      </c>
    </row>
    <row r="7230" spans="1:4" ht="15" x14ac:dyDescent="0.25">
      <c r="A7230" s="281">
        <v>105002</v>
      </c>
      <c r="B7230" s="281" t="s">
        <v>8362</v>
      </c>
      <c r="C7230" s="281" t="s">
        <v>39</v>
      </c>
      <c r="D7230" s="282">
        <v>687.76</v>
      </c>
    </row>
    <row r="7231" spans="1:4" ht="15" x14ac:dyDescent="0.25">
      <c r="A7231" s="281">
        <v>105003</v>
      </c>
      <c r="B7231" s="281" t="s">
        <v>8363</v>
      </c>
      <c r="C7231" s="281" t="s">
        <v>39</v>
      </c>
      <c r="D7231" s="283">
        <v>1170.5899999999999</v>
      </c>
    </row>
    <row r="7232" spans="1:4" ht="15" x14ac:dyDescent="0.25">
      <c r="A7232" s="281">
        <v>105004</v>
      </c>
      <c r="B7232" s="281" t="s">
        <v>8364</v>
      </c>
      <c r="C7232" s="281" t="s">
        <v>1804</v>
      </c>
      <c r="D7232" s="282">
        <v>116.5</v>
      </c>
    </row>
    <row r="7233" spans="1:4" ht="15" x14ac:dyDescent="0.25">
      <c r="A7233" s="281">
        <v>105005</v>
      </c>
      <c r="B7233" s="281" t="s">
        <v>8365</v>
      </c>
      <c r="C7233" s="281" t="s">
        <v>1804</v>
      </c>
      <c r="D7233" s="282">
        <v>205.92</v>
      </c>
    </row>
    <row r="7234" spans="1:4" ht="15" x14ac:dyDescent="0.25">
      <c r="A7234" s="281">
        <v>103185</v>
      </c>
      <c r="B7234" s="281" t="s">
        <v>8366</v>
      </c>
      <c r="C7234" s="281" t="s">
        <v>39</v>
      </c>
      <c r="D7234" s="283">
        <v>6170.22</v>
      </c>
    </row>
    <row r="7235" spans="1:4" ht="15" x14ac:dyDescent="0.25">
      <c r="A7235" s="281">
        <v>103186</v>
      </c>
      <c r="B7235" s="281" t="s">
        <v>8367</v>
      </c>
      <c r="C7235" s="281" t="s">
        <v>39</v>
      </c>
      <c r="D7235" s="283">
        <v>6493.66</v>
      </c>
    </row>
    <row r="7236" spans="1:4" ht="15" x14ac:dyDescent="0.25">
      <c r="A7236" s="281">
        <v>103187</v>
      </c>
      <c r="B7236" s="281" t="s">
        <v>8368</v>
      </c>
      <c r="C7236" s="281" t="s">
        <v>39</v>
      </c>
      <c r="D7236" s="283">
        <v>4888.45</v>
      </c>
    </row>
    <row r="7237" spans="1:4" ht="15" x14ac:dyDescent="0.25">
      <c r="A7237" s="281">
        <v>103188</v>
      </c>
      <c r="B7237" s="281" t="s">
        <v>8369</v>
      </c>
      <c r="C7237" s="281" t="s">
        <v>39</v>
      </c>
      <c r="D7237" s="283">
        <v>5251.73</v>
      </c>
    </row>
    <row r="7238" spans="1:4" ht="15" x14ac:dyDescent="0.25">
      <c r="A7238" s="281">
        <v>103189</v>
      </c>
      <c r="B7238" s="281" t="s">
        <v>8370</v>
      </c>
      <c r="C7238" s="281" t="s">
        <v>39</v>
      </c>
      <c r="D7238" s="283">
        <v>2634.18</v>
      </c>
    </row>
    <row r="7239" spans="1:4" ht="15" x14ac:dyDescent="0.25">
      <c r="A7239" s="281">
        <v>103190</v>
      </c>
      <c r="B7239" s="281" t="s">
        <v>8371</v>
      </c>
      <c r="C7239" s="281" t="s">
        <v>39</v>
      </c>
      <c r="D7239" s="283">
        <v>4087.28</v>
      </c>
    </row>
    <row r="7240" spans="1:4" ht="15" x14ac:dyDescent="0.25">
      <c r="A7240" s="281">
        <v>103191</v>
      </c>
      <c r="B7240" s="281" t="s">
        <v>8372</v>
      </c>
      <c r="C7240" s="281" t="s">
        <v>39</v>
      </c>
      <c r="D7240" s="283">
        <v>2382.3200000000002</v>
      </c>
    </row>
    <row r="7241" spans="1:4" ht="15" x14ac:dyDescent="0.25">
      <c r="A7241" s="281">
        <v>103192</v>
      </c>
      <c r="B7241" s="281" t="s">
        <v>8373</v>
      </c>
      <c r="C7241" s="281" t="s">
        <v>39</v>
      </c>
      <c r="D7241" s="283">
        <v>2535.96</v>
      </c>
    </row>
    <row r="7242" spans="1:4" ht="15" x14ac:dyDescent="0.25">
      <c r="A7242" s="281">
        <v>103193</v>
      </c>
      <c r="B7242" s="281" t="s">
        <v>8374</v>
      </c>
      <c r="C7242" s="281" t="s">
        <v>39</v>
      </c>
      <c r="D7242" s="283">
        <v>1954.69</v>
      </c>
    </row>
    <row r="7243" spans="1:4" ht="15" x14ac:dyDescent="0.25">
      <c r="A7243" s="281">
        <v>103194</v>
      </c>
      <c r="B7243" s="281" t="s">
        <v>8375</v>
      </c>
      <c r="C7243" s="281" t="s">
        <v>39</v>
      </c>
      <c r="D7243" s="283">
        <v>2812.66</v>
      </c>
    </row>
    <row r="7244" spans="1:4" ht="15" x14ac:dyDescent="0.25">
      <c r="A7244" s="281">
        <v>103195</v>
      </c>
      <c r="B7244" s="281" t="s">
        <v>8376</v>
      </c>
      <c r="C7244" s="281" t="s">
        <v>39</v>
      </c>
      <c r="D7244" s="283">
        <v>2198.2399999999998</v>
      </c>
    </row>
    <row r="7245" spans="1:4" ht="15" x14ac:dyDescent="0.25">
      <c r="A7245" s="281">
        <v>103205</v>
      </c>
      <c r="B7245" s="281" t="s">
        <v>8377</v>
      </c>
      <c r="C7245" s="281" t="s">
        <v>39</v>
      </c>
      <c r="D7245" s="283">
        <v>4105.8599999999997</v>
      </c>
    </row>
    <row r="7246" spans="1:4" ht="15" x14ac:dyDescent="0.25">
      <c r="A7246" s="281">
        <v>103206</v>
      </c>
      <c r="B7246" s="281" t="s">
        <v>8378</v>
      </c>
      <c r="C7246" s="281" t="s">
        <v>39</v>
      </c>
      <c r="D7246" s="283">
        <v>2400.9</v>
      </c>
    </row>
    <row r="7247" spans="1:4" ht="15" x14ac:dyDescent="0.25">
      <c r="A7247" s="281">
        <v>103207</v>
      </c>
      <c r="B7247" s="281" t="s">
        <v>8379</v>
      </c>
      <c r="C7247" s="281" t="s">
        <v>39</v>
      </c>
      <c r="D7247" s="283">
        <v>2554.54</v>
      </c>
    </row>
    <row r="7248" spans="1:4" ht="15" x14ac:dyDescent="0.25">
      <c r="A7248" s="281">
        <v>103208</v>
      </c>
      <c r="B7248" s="281" t="s">
        <v>8380</v>
      </c>
      <c r="C7248" s="281" t="s">
        <v>39</v>
      </c>
      <c r="D7248" s="283">
        <v>1973.27</v>
      </c>
    </row>
    <row r="7249" spans="1:4" ht="15" x14ac:dyDescent="0.25">
      <c r="A7249" s="281">
        <v>103209</v>
      </c>
      <c r="B7249" s="281" t="s">
        <v>8381</v>
      </c>
      <c r="C7249" s="281" t="s">
        <v>39</v>
      </c>
      <c r="D7249" s="283">
        <v>2831.24</v>
      </c>
    </row>
    <row r="7250" spans="1:4" ht="15" x14ac:dyDescent="0.25">
      <c r="A7250" s="281">
        <v>103210</v>
      </c>
      <c r="B7250" s="281" t="s">
        <v>8382</v>
      </c>
      <c r="C7250" s="281" t="s">
        <v>39</v>
      </c>
      <c r="D7250" s="283">
        <v>2313.7600000000002</v>
      </c>
    </row>
    <row r="7251" spans="1:4" ht="15" x14ac:dyDescent="0.25">
      <c r="A7251" s="281">
        <v>103304</v>
      </c>
      <c r="B7251" s="281" t="s">
        <v>8383</v>
      </c>
      <c r="C7251" s="281" t="s">
        <v>39</v>
      </c>
      <c r="D7251" s="283">
        <v>1254.04</v>
      </c>
    </row>
    <row r="7252" spans="1:4" ht="15" x14ac:dyDescent="0.25">
      <c r="A7252" s="281">
        <v>103307</v>
      </c>
      <c r="B7252" s="281" t="s">
        <v>8384</v>
      </c>
      <c r="C7252" s="281" t="s">
        <v>39</v>
      </c>
      <c r="D7252" s="283">
        <v>1346.3</v>
      </c>
    </row>
    <row r="7253" spans="1:4" ht="15" x14ac:dyDescent="0.25">
      <c r="A7253" s="281">
        <v>103310</v>
      </c>
      <c r="B7253" s="281" t="s">
        <v>8385</v>
      </c>
      <c r="C7253" s="281" t="s">
        <v>39</v>
      </c>
      <c r="D7253" s="283">
        <v>1289.29</v>
      </c>
    </row>
    <row r="7254" spans="1:4" ht="15" x14ac:dyDescent="0.25">
      <c r="A7254" s="281">
        <v>103314</v>
      </c>
      <c r="B7254" s="281" t="s">
        <v>8386</v>
      </c>
      <c r="C7254" s="281" t="s">
        <v>1804</v>
      </c>
      <c r="D7254" s="282">
        <v>293.33</v>
      </c>
    </row>
    <row r="7255" spans="1:4" ht="15" x14ac:dyDescent="0.25">
      <c r="A7255" s="281">
        <v>103315</v>
      </c>
      <c r="B7255" s="281" t="s">
        <v>8387</v>
      </c>
      <c r="C7255" s="281" t="s">
        <v>1804</v>
      </c>
      <c r="D7255" s="282">
        <v>283.93</v>
      </c>
    </row>
    <row r="7256" spans="1:4" ht="15" x14ac:dyDescent="0.25">
      <c r="A7256" s="281">
        <v>103769</v>
      </c>
      <c r="B7256" s="281" t="s">
        <v>8388</v>
      </c>
      <c r="C7256" s="281" t="s">
        <v>39</v>
      </c>
      <c r="D7256" s="283">
        <v>2949.44</v>
      </c>
    </row>
    <row r="7257" spans="1:4" ht="15" x14ac:dyDescent="0.25">
      <c r="A7257" s="281">
        <v>98525</v>
      </c>
      <c r="B7257" s="281" t="s">
        <v>8389</v>
      </c>
      <c r="C7257" s="281" t="s">
        <v>1804</v>
      </c>
      <c r="D7257" s="282">
        <v>0.65</v>
      </c>
    </row>
    <row r="7258" spans="1:4" ht="15" x14ac:dyDescent="0.25">
      <c r="A7258" s="281">
        <v>98526</v>
      </c>
      <c r="B7258" s="281" t="s">
        <v>8390</v>
      </c>
      <c r="C7258" s="281" t="s">
        <v>39</v>
      </c>
      <c r="D7258" s="282">
        <v>138.76</v>
      </c>
    </row>
    <row r="7259" spans="1:4" ht="15" x14ac:dyDescent="0.25">
      <c r="A7259" s="281">
        <v>98527</v>
      </c>
      <c r="B7259" s="281" t="s">
        <v>8391</v>
      </c>
      <c r="C7259" s="281" t="s">
        <v>39</v>
      </c>
      <c r="D7259" s="282">
        <v>230.29</v>
      </c>
    </row>
    <row r="7260" spans="1:4" ht="15" x14ac:dyDescent="0.25">
      <c r="A7260" s="281">
        <v>98528</v>
      </c>
      <c r="B7260" s="281" t="s">
        <v>8392</v>
      </c>
      <c r="C7260" s="281" t="s">
        <v>39</v>
      </c>
      <c r="D7260" s="282">
        <v>303.51</v>
      </c>
    </row>
    <row r="7261" spans="1:4" ht="15" x14ac:dyDescent="0.25">
      <c r="A7261" s="281">
        <v>98529</v>
      </c>
      <c r="B7261" s="281" t="s">
        <v>8393</v>
      </c>
      <c r="C7261" s="281" t="s">
        <v>39</v>
      </c>
      <c r="D7261" s="282">
        <v>88.21</v>
      </c>
    </row>
    <row r="7262" spans="1:4" ht="15" x14ac:dyDescent="0.25">
      <c r="A7262" s="281">
        <v>98530</v>
      </c>
      <c r="B7262" s="281" t="s">
        <v>8394</v>
      </c>
      <c r="C7262" s="281" t="s">
        <v>39</v>
      </c>
      <c r="D7262" s="282">
        <v>173.12</v>
      </c>
    </row>
    <row r="7263" spans="1:4" ht="15" x14ac:dyDescent="0.25">
      <c r="A7263" s="281">
        <v>98531</v>
      </c>
      <c r="B7263" s="281" t="s">
        <v>8395</v>
      </c>
      <c r="C7263" s="281" t="s">
        <v>39</v>
      </c>
      <c r="D7263" s="282">
        <v>417.39</v>
      </c>
    </row>
    <row r="7264" spans="1:4" ht="15" x14ac:dyDescent="0.25">
      <c r="A7264" s="281">
        <v>98532</v>
      </c>
      <c r="B7264" s="281" t="s">
        <v>8396</v>
      </c>
      <c r="C7264" s="281" t="s">
        <v>39</v>
      </c>
      <c r="D7264" s="282">
        <v>33.200000000000003</v>
      </c>
    </row>
    <row r="7265" spans="1:4" ht="15" x14ac:dyDescent="0.25">
      <c r="A7265" s="281">
        <v>98533</v>
      </c>
      <c r="B7265" s="281" t="s">
        <v>8397</v>
      </c>
      <c r="C7265" s="281" t="s">
        <v>39</v>
      </c>
      <c r="D7265" s="282">
        <v>127.64</v>
      </c>
    </row>
    <row r="7266" spans="1:4" ht="15" x14ac:dyDescent="0.25">
      <c r="A7266" s="281">
        <v>98534</v>
      </c>
      <c r="B7266" s="281" t="s">
        <v>8398</v>
      </c>
      <c r="C7266" s="281" t="s">
        <v>39</v>
      </c>
      <c r="D7266" s="282">
        <v>352.47</v>
      </c>
    </row>
    <row r="7267" spans="1:4" ht="15" x14ac:dyDescent="0.25">
      <c r="A7267" s="281">
        <v>98535</v>
      </c>
      <c r="B7267" s="281" t="s">
        <v>8399</v>
      </c>
      <c r="C7267" s="281" t="s">
        <v>39</v>
      </c>
      <c r="D7267" s="282">
        <v>744.71</v>
      </c>
    </row>
    <row r="7268" spans="1:4" ht="15" x14ac:dyDescent="0.25">
      <c r="A7268" s="281">
        <v>88238</v>
      </c>
      <c r="B7268" s="281" t="s">
        <v>8400</v>
      </c>
      <c r="C7268" s="281" t="s">
        <v>225</v>
      </c>
      <c r="D7268" s="282">
        <v>28.11</v>
      </c>
    </row>
    <row r="7269" spans="1:4" ht="15" x14ac:dyDescent="0.25">
      <c r="A7269" s="281">
        <v>88239</v>
      </c>
      <c r="B7269" s="281" t="s">
        <v>8401</v>
      </c>
      <c r="C7269" s="281" t="s">
        <v>225</v>
      </c>
      <c r="D7269" s="282">
        <v>28.04</v>
      </c>
    </row>
    <row r="7270" spans="1:4" ht="15" x14ac:dyDescent="0.25">
      <c r="A7270" s="281">
        <v>88240</v>
      </c>
      <c r="B7270" s="281" t="s">
        <v>8402</v>
      </c>
      <c r="C7270" s="281" t="s">
        <v>225</v>
      </c>
      <c r="D7270" s="282">
        <v>26.92</v>
      </c>
    </row>
    <row r="7271" spans="1:4" ht="15" x14ac:dyDescent="0.25">
      <c r="A7271" s="281">
        <v>88241</v>
      </c>
      <c r="B7271" s="281" t="s">
        <v>8403</v>
      </c>
      <c r="C7271" s="281" t="s">
        <v>225</v>
      </c>
      <c r="D7271" s="282">
        <v>26.12</v>
      </c>
    </row>
    <row r="7272" spans="1:4" ht="15" x14ac:dyDescent="0.25">
      <c r="A7272" s="281">
        <v>88242</v>
      </c>
      <c r="B7272" s="281" t="s">
        <v>8404</v>
      </c>
      <c r="C7272" s="281" t="s">
        <v>225</v>
      </c>
      <c r="D7272" s="282">
        <v>28.18</v>
      </c>
    </row>
    <row r="7273" spans="1:4" ht="15" x14ac:dyDescent="0.25">
      <c r="A7273" s="281">
        <v>88243</v>
      </c>
      <c r="B7273" s="281" t="s">
        <v>8405</v>
      </c>
      <c r="C7273" s="281" t="s">
        <v>225</v>
      </c>
      <c r="D7273" s="282">
        <v>27.24</v>
      </c>
    </row>
    <row r="7274" spans="1:4" ht="15" x14ac:dyDescent="0.25">
      <c r="A7274" s="281">
        <v>88245</v>
      </c>
      <c r="B7274" s="281" t="s">
        <v>8406</v>
      </c>
      <c r="C7274" s="281" t="s">
        <v>225</v>
      </c>
      <c r="D7274" s="282">
        <v>29.96</v>
      </c>
    </row>
    <row r="7275" spans="1:4" ht="15" x14ac:dyDescent="0.25">
      <c r="A7275" s="281">
        <v>88246</v>
      </c>
      <c r="B7275" s="281" t="s">
        <v>8407</v>
      </c>
      <c r="C7275" s="281" t="s">
        <v>225</v>
      </c>
      <c r="D7275" s="282">
        <v>23.93</v>
      </c>
    </row>
    <row r="7276" spans="1:4" ht="15" x14ac:dyDescent="0.25">
      <c r="A7276" s="281">
        <v>88247</v>
      </c>
      <c r="B7276" s="281" t="s">
        <v>8408</v>
      </c>
      <c r="C7276" s="281" t="s">
        <v>225</v>
      </c>
      <c r="D7276" s="282">
        <v>28.68</v>
      </c>
    </row>
    <row r="7277" spans="1:4" ht="15" x14ac:dyDescent="0.25">
      <c r="A7277" s="281">
        <v>88248</v>
      </c>
      <c r="B7277" s="281" t="s">
        <v>245</v>
      </c>
      <c r="C7277" s="281" t="s">
        <v>225</v>
      </c>
      <c r="D7277" s="282">
        <v>27.57</v>
      </c>
    </row>
    <row r="7278" spans="1:4" ht="15" x14ac:dyDescent="0.25">
      <c r="A7278" s="281">
        <v>88249</v>
      </c>
      <c r="B7278" s="281" t="s">
        <v>8409</v>
      </c>
      <c r="C7278" s="281" t="s">
        <v>225</v>
      </c>
      <c r="D7278" s="282">
        <v>36.53</v>
      </c>
    </row>
    <row r="7279" spans="1:4" ht="15" x14ac:dyDescent="0.25">
      <c r="A7279" s="281">
        <v>88250</v>
      </c>
      <c r="B7279" s="281" t="s">
        <v>8410</v>
      </c>
      <c r="C7279" s="281" t="s">
        <v>225</v>
      </c>
      <c r="D7279" s="282">
        <v>26.92</v>
      </c>
    </row>
    <row r="7280" spans="1:4" ht="15" x14ac:dyDescent="0.25">
      <c r="A7280" s="281">
        <v>88251</v>
      </c>
      <c r="B7280" s="281" t="s">
        <v>8411</v>
      </c>
      <c r="C7280" s="281" t="s">
        <v>225</v>
      </c>
      <c r="D7280" s="282">
        <v>28.11</v>
      </c>
    </row>
    <row r="7281" spans="1:4" ht="15" x14ac:dyDescent="0.25">
      <c r="A7281" s="281">
        <v>88252</v>
      </c>
      <c r="B7281" s="281" t="s">
        <v>8412</v>
      </c>
      <c r="C7281" s="281" t="s">
        <v>225</v>
      </c>
      <c r="D7281" s="282">
        <v>26</v>
      </c>
    </row>
    <row r="7282" spans="1:4" ht="15" x14ac:dyDescent="0.25">
      <c r="A7282" s="281">
        <v>88253</v>
      </c>
      <c r="B7282" s="281" t="s">
        <v>8413</v>
      </c>
      <c r="C7282" s="281" t="s">
        <v>225</v>
      </c>
      <c r="D7282" s="282">
        <v>30.95</v>
      </c>
    </row>
    <row r="7283" spans="1:4" ht="15" x14ac:dyDescent="0.25">
      <c r="A7283" s="281">
        <v>88255</v>
      </c>
      <c r="B7283" s="281" t="s">
        <v>8414</v>
      </c>
      <c r="C7283" s="281" t="s">
        <v>225</v>
      </c>
      <c r="D7283" s="282">
        <v>31.85</v>
      </c>
    </row>
    <row r="7284" spans="1:4" ht="15" x14ac:dyDescent="0.25">
      <c r="A7284" s="281">
        <v>88256</v>
      </c>
      <c r="B7284" s="281" t="s">
        <v>8415</v>
      </c>
      <c r="C7284" s="281" t="s">
        <v>225</v>
      </c>
      <c r="D7284" s="282">
        <v>30.04</v>
      </c>
    </row>
    <row r="7285" spans="1:4" ht="15" x14ac:dyDescent="0.25">
      <c r="A7285" s="281">
        <v>88257</v>
      </c>
      <c r="B7285" s="281" t="s">
        <v>8416</v>
      </c>
      <c r="C7285" s="281" t="s">
        <v>225</v>
      </c>
      <c r="D7285" s="282">
        <v>29.87</v>
      </c>
    </row>
    <row r="7286" spans="1:4" ht="15" x14ac:dyDescent="0.25">
      <c r="A7286" s="281">
        <v>88260</v>
      </c>
      <c r="B7286" s="281" t="s">
        <v>8417</v>
      </c>
      <c r="C7286" s="281" t="s">
        <v>225</v>
      </c>
      <c r="D7286" s="282">
        <v>29.94</v>
      </c>
    </row>
    <row r="7287" spans="1:4" ht="15" x14ac:dyDescent="0.25">
      <c r="A7287" s="281">
        <v>88261</v>
      </c>
      <c r="B7287" s="281" t="s">
        <v>8418</v>
      </c>
      <c r="C7287" s="281" t="s">
        <v>225</v>
      </c>
      <c r="D7287" s="282">
        <v>29.9</v>
      </c>
    </row>
    <row r="7288" spans="1:4" ht="15" x14ac:dyDescent="0.25">
      <c r="A7288" s="281">
        <v>88262</v>
      </c>
      <c r="B7288" s="281" t="s">
        <v>236</v>
      </c>
      <c r="C7288" s="281" t="s">
        <v>225</v>
      </c>
      <c r="D7288" s="282">
        <v>29.82</v>
      </c>
    </row>
    <row r="7289" spans="1:4" ht="15" x14ac:dyDescent="0.25">
      <c r="A7289" s="281">
        <v>88263</v>
      </c>
      <c r="B7289" s="281" t="s">
        <v>8419</v>
      </c>
      <c r="C7289" s="281" t="s">
        <v>225</v>
      </c>
      <c r="D7289" s="282">
        <v>39.159999999999997</v>
      </c>
    </row>
    <row r="7290" spans="1:4" ht="15" x14ac:dyDescent="0.25">
      <c r="A7290" s="281">
        <v>88264</v>
      </c>
      <c r="B7290" s="281" t="s">
        <v>247</v>
      </c>
      <c r="C7290" s="281" t="s">
        <v>225</v>
      </c>
      <c r="D7290" s="282">
        <v>37.65</v>
      </c>
    </row>
    <row r="7291" spans="1:4" ht="15" x14ac:dyDescent="0.25">
      <c r="A7291" s="281">
        <v>88266</v>
      </c>
      <c r="B7291" s="281" t="s">
        <v>8420</v>
      </c>
      <c r="C7291" s="281" t="s">
        <v>225</v>
      </c>
      <c r="D7291" s="282">
        <v>42.57</v>
      </c>
    </row>
    <row r="7292" spans="1:4" ht="15" x14ac:dyDescent="0.25">
      <c r="A7292" s="281">
        <v>88267</v>
      </c>
      <c r="B7292" s="281" t="s">
        <v>246</v>
      </c>
      <c r="C7292" s="281" t="s">
        <v>225</v>
      </c>
      <c r="D7292" s="282">
        <v>32.94</v>
      </c>
    </row>
    <row r="7293" spans="1:4" ht="15" x14ac:dyDescent="0.25">
      <c r="A7293" s="281">
        <v>88269</v>
      </c>
      <c r="B7293" s="281" t="s">
        <v>8421</v>
      </c>
      <c r="C7293" s="281" t="s">
        <v>225</v>
      </c>
      <c r="D7293" s="282">
        <v>29.96</v>
      </c>
    </row>
    <row r="7294" spans="1:4" ht="15" x14ac:dyDescent="0.25">
      <c r="A7294" s="281">
        <v>88270</v>
      </c>
      <c r="B7294" s="281" t="s">
        <v>8422</v>
      </c>
      <c r="C7294" s="281" t="s">
        <v>225</v>
      </c>
      <c r="D7294" s="282">
        <v>30.19</v>
      </c>
    </row>
    <row r="7295" spans="1:4" ht="15" x14ac:dyDescent="0.25">
      <c r="A7295" s="281">
        <v>88272</v>
      </c>
      <c r="B7295" s="281" t="s">
        <v>8423</v>
      </c>
      <c r="C7295" s="281" t="s">
        <v>225</v>
      </c>
      <c r="D7295" s="282">
        <v>32.93</v>
      </c>
    </row>
    <row r="7296" spans="1:4" ht="15" x14ac:dyDescent="0.25">
      <c r="A7296" s="281">
        <v>88273</v>
      </c>
      <c r="B7296" s="281" t="s">
        <v>8424</v>
      </c>
      <c r="C7296" s="281" t="s">
        <v>225</v>
      </c>
      <c r="D7296" s="282">
        <v>29.9</v>
      </c>
    </row>
    <row r="7297" spans="1:4" ht="15" x14ac:dyDescent="0.25">
      <c r="A7297" s="281">
        <v>88274</v>
      </c>
      <c r="B7297" s="281" t="s">
        <v>8425</v>
      </c>
      <c r="C7297" s="281" t="s">
        <v>225</v>
      </c>
      <c r="D7297" s="282">
        <v>30.81</v>
      </c>
    </row>
    <row r="7298" spans="1:4" ht="15" x14ac:dyDescent="0.25">
      <c r="A7298" s="281">
        <v>88275</v>
      </c>
      <c r="B7298" s="281" t="s">
        <v>8426</v>
      </c>
      <c r="C7298" s="281" t="s">
        <v>225</v>
      </c>
      <c r="D7298" s="282">
        <v>36.340000000000003</v>
      </c>
    </row>
    <row r="7299" spans="1:4" ht="15" x14ac:dyDescent="0.25">
      <c r="A7299" s="281">
        <v>88277</v>
      </c>
      <c r="B7299" s="281" t="s">
        <v>8427</v>
      </c>
      <c r="C7299" s="281" t="s">
        <v>225</v>
      </c>
      <c r="D7299" s="282">
        <v>31.06</v>
      </c>
    </row>
    <row r="7300" spans="1:4" ht="15" x14ac:dyDescent="0.25">
      <c r="A7300" s="281">
        <v>88278</v>
      </c>
      <c r="B7300" s="281" t="s">
        <v>258</v>
      </c>
      <c r="C7300" s="281" t="s">
        <v>225</v>
      </c>
      <c r="D7300" s="282">
        <v>25.8</v>
      </c>
    </row>
    <row r="7301" spans="1:4" ht="15" x14ac:dyDescent="0.25">
      <c r="A7301" s="281">
        <v>88279</v>
      </c>
      <c r="B7301" s="281" t="s">
        <v>8428</v>
      </c>
      <c r="C7301" s="281" t="s">
        <v>225</v>
      </c>
      <c r="D7301" s="282">
        <v>31.15</v>
      </c>
    </row>
    <row r="7302" spans="1:4" ht="15" x14ac:dyDescent="0.25">
      <c r="A7302" s="281">
        <v>88281</v>
      </c>
      <c r="B7302" s="281" t="s">
        <v>8429</v>
      </c>
      <c r="C7302" s="281" t="s">
        <v>225</v>
      </c>
      <c r="D7302" s="282">
        <v>31.75</v>
      </c>
    </row>
    <row r="7303" spans="1:4" ht="15" x14ac:dyDescent="0.25">
      <c r="A7303" s="281">
        <v>88282</v>
      </c>
      <c r="B7303" s="281" t="s">
        <v>8430</v>
      </c>
      <c r="C7303" s="281" t="s">
        <v>225</v>
      </c>
      <c r="D7303" s="282">
        <v>30.83</v>
      </c>
    </row>
    <row r="7304" spans="1:4" ht="15" x14ac:dyDescent="0.25">
      <c r="A7304" s="281">
        <v>88283</v>
      </c>
      <c r="B7304" s="281" t="s">
        <v>8431</v>
      </c>
      <c r="C7304" s="281" t="s">
        <v>225</v>
      </c>
      <c r="D7304" s="282">
        <v>36.58</v>
      </c>
    </row>
    <row r="7305" spans="1:4" ht="15" x14ac:dyDescent="0.25">
      <c r="A7305" s="281">
        <v>88284</v>
      </c>
      <c r="B7305" s="281" t="s">
        <v>8432</v>
      </c>
      <c r="C7305" s="281" t="s">
        <v>225</v>
      </c>
      <c r="D7305" s="282">
        <v>26.89</v>
      </c>
    </row>
    <row r="7306" spans="1:4" ht="15" x14ac:dyDescent="0.25">
      <c r="A7306" s="281">
        <v>88286</v>
      </c>
      <c r="B7306" s="281" t="s">
        <v>8433</v>
      </c>
      <c r="C7306" s="281" t="s">
        <v>225</v>
      </c>
      <c r="D7306" s="282">
        <v>34.04</v>
      </c>
    </row>
    <row r="7307" spans="1:4" ht="15" x14ac:dyDescent="0.25">
      <c r="A7307" s="281">
        <v>88288</v>
      </c>
      <c r="B7307" s="281" t="s">
        <v>8434</v>
      </c>
      <c r="C7307" s="281" t="s">
        <v>225</v>
      </c>
      <c r="D7307" s="282">
        <v>21.75</v>
      </c>
    </row>
    <row r="7308" spans="1:4" ht="15" x14ac:dyDescent="0.25">
      <c r="A7308" s="281">
        <v>88291</v>
      </c>
      <c r="B7308" s="281" t="s">
        <v>8435</v>
      </c>
      <c r="C7308" s="281" t="s">
        <v>225</v>
      </c>
      <c r="D7308" s="282">
        <v>27.2</v>
      </c>
    </row>
    <row r="7309" spans="1:4" ht="15" x14ac:dyDescent="0.25">
      <c r="A7309" s="281">
        <v>88292</v>
      </c>
      <c r="B7309" s="281" t="s">
        <v>8436</v>
      </c>
      <c r="C7309" s="281" t="s">
        <v>225</v>
      </c>
      <c r="D7309" s="282">
        <v>24.19</v>
      </c>
    </row>
    <row r="7310" spans="1:4" ht="15" x14ac:dyDescent="0.25">
      <c r="A7310" s="281">
        <v>88293</v>
      </c>
      <c r="B7310" s="281" t="s">
        <v>8437</v>
      </c>
      <c r="C7310" s="281" t="s">
        <v>225</v>
      </c>
      <c r="D7310" s="282">
        <v>27.2</v>
      </c>
    </row>
    <row r="7311" spans="1:4" ht="15" x14ac:dyDescent="0.25">
      <c r="A7311" s="281">
        <v>88294</v>
      </c>
      <c r="B7311" s="281" t="s">
        <v>8438</v>
      </c>
      <c r="C7311" s="281" t="s">
        <v>225</v>
      </c>
      <c r="D7311" s="282">
        <v>33.99</v>
      </c>
    </row>
    <row r="7312" spans="1:4" ht="15" x14ac:dyDescent="0.25">
      <c r="A7312" s="281">
        <v>88295</v>
      </c>
      <c r="B7312" s="281" t="s">
        <v>8439</v>
      </c>
      <c r="C7312" s="281" t="s">
        <v>225</v>
      </c>
      <c r="D7312" s="282">
        <v>25.9</v>
      </c>
    </row>
    <row r="7313" spans="1:4" ht="15" x14ac:dyDescent="0.25">
      <c r="A7313" s="281">
        <v>88296</v>
      </c>
      <c r="B7313" s="281" t="s">
        <v>8440</v>
      </c>
      <c r="C7313" s="281" t="s">
        <v>225</v>
      </c>
      <c r="D7313" s="282">
        <v>26.54</v>
      </c>
    </row>
    <row r="7314" spans="1:4" ht="15" x14ac:dyDescent="0.25">
      <c r="A7314" s="281">
        <v>88297</v>
      </c>
      <c r="B7314" s="281" t="s">
        <v>8441</v>
      </c>
      <c r="C7314" s="281" t="s">
        <v>225</v>
      </c>
      <c r="D7314" s="282">
        <v>28.75</v>
      </c>
    </row>
    <row r="7315" spans="1:4" ht="15" x14ac:dyDescent="0.25">
      <c r="A7315" s="281">
        <v>88298</v>
      </c>
      <c r="B7315" s="281" t="s">
        <v>8442</v>
      </c>
      <c r="C7315" s="281" t="s">
        <v>225</v>
      </c>
      <c r="D7315" s="282">
        <v>25.73</v>
      </c>
    </row>
    <row r="7316" spans="1:4" ht="15" x14ac:dyDescent="0.25">
      <c r="A7316" s="281">
        <v>88299</v>
      </c>
      <c r="B7316" s="281" t="s">
        <v>8443</v>
      </c>
      <c r="C7316" s="281" t="s">
        <v>225</v>
      </c>
      <c r="D7316" s="282">
        <v>34.85</v>
      </c>
    </row>
    <row r="7317" spans="1:4" ht="15" x14ac:dyDescent="0.25">
      <c r="A7317" s="281">
        <v>88300</v>
      </c>
      <c r="B7317" s="281" t="s">
        <v>8444</v>
      </c>
      <c r="C7317" s="281" t="s">
        <v>225</v>
      </c>
      <c r="D7317" s="282">
        <v>34.85</v>
      </c>
    </row>
    <row r="7318" spans="1:4" ht="15" x14ac:dyDescent="0.25">
      <c r="A7318" s="281">
        <v>88301</v>
      </c>
      <c r="B7318" s="281" t="s">
        <v>8445</v>
      </c>
      <c r="C7318" s="281" t="s">
        <v>225</v>
      </c>
      <c r="D7318" s="282">
        <v>27.2</v>
      </c>
    </row>
    <row r="7319" spans="1:4" ht="15" x14ac:dyDescent="0.25">
      <c r="A7319" s="281">
        <v>88302</v>
      </c>
      <c r="B7319" s="281" t="s">
        <v>8446</v>
      </c>
      <c r="C7319" s="281" t="s">
        <v>225</v>
      </c>
      <c r="D7319" s="282">
        <v>27.2</v>
      </c>
    </row>
    <row r="7320" spans="1:4" ht="15" x14ac:dyDescent="0.25">
      <c r="A7320" s="281">
        <v>88303</v>
      </c>
      <c r="B7320" s="281" t="s">
        <v>8447</v>
      </c>
      <c r="C7320" s="281" t="s">
        <v>225</v>
      </c>
      <c r="D7320" s="282">
        <v>27.57</v>
      </c>
    </row>
    <row r="7321" spans="1:4" ht="15" x14ac:dyDescent="0.25">
      <c r="A7321" s="281">
        <v>88304</v>
      </c>
      <c r="B7321" s="281" t="s">
        <v>8448</v>
      </c>
      <c r="C7321" s="281" t="s">
        <v>225</v>
      </c>
      <c r="D7321" s="282">
        <v>34.85</v>
      </c>
    </row>
    <row r="7322" spans="1:4" ht="15" x14ac:dyDescent="0.25">
      <c r="A7322" s="281">
        <v>88306</v>
      </c>
      <c r="B7322" s="281" t="s">
        <v>8449</v>
      </c>
      <c r="C7322" s="281" t="s">
        <v>225</v>
      </c>
      <c r="D7322" s="282">
        <v>22.12</v>
      </c>
    </row>
    <row r="7323" spans="1:4" ht="15" x14ac:dyDescent="0.25">
      <c r="A7323" s="281">
        <v>88307</v>
      </c>
      <c r="B7323" s="281" t="s">
        <v>8450</v>
      </c>
      <c r="C7323" s="281" t="s">
        <v>225</v>
      </c>
      <c r="D7323" s="282">
        <v>28.93</v>
      </c>
    </row>
    <row r="7324" spans="1:4" ht="15" x14ac:dyDescent="0.25">
      <c r="A7324" s="281">
        <v>88308</v>
      </c>
      <c r="B7324" s="281" t="s">
        <v>8451</v>
      </c>
      <c r="C7324" s="281" t="s">
        <v>225</v>
      </c>
      <c r="D7324" s="282">
        <v>30.04</v>
      </c>
    </row>
    <row r="7325" spans="1:4" ht="15" x14ac:dyDescent="0.25">
      <c r="A7325" s="281">
        <v>88309</v>
      </c>
      <c r="B7325" s="281" t="s">
        <v>250</v>
      </c>
      <c r="C7325" s="281" t="s">
        <v>225</v>
      </c>
      <c r="D7325" s="282">
        <v>30.19</v>
      </c>
    </row>
    <row r="7326" spans="1:4" ht="15" x14ac:dyDescent="0.25">
      <c r="A7326" s="281">
        <v>88310</v>
      </c>
      <c r="B7326" s="281" t="s">
        <v>8452</v>
      </c>
      <c r="C7326" s="281" t="s">
        <v>225</v>
      </c>
      <c r="D7326" s="282">
        <v>32.130000000000003</v>
      </c>
    </row>
    <row r="7327" spans="1:4" ht="15" x14ac:dyDescent="0.25">
      <c r="A7327" s="281">
        <v>88311</v>
      </c>
      <c r="B7327" s="281" t="s">
        <v>8453</v>
      </c>
      <c r="C7327" s="281" t="s">
        <v>225</v>
      </c>
      <c r="D7327" s="282">
        <v>30.41</v>
      </c>
    </row>
    <row r="7328" spans="1:4" ht="15" x14ac:dyDescent="0.25">
      <c r="A7328" s="281">
        <v>88312</v>
      </c>
      <c r="B7328" s="281" t="s">
        <v>8454</v>
      </c>
      <c r="C7328" s="281" t="s">
        <v>225</v>
      </c>
      <c r="D7328" s="282">
        <v>32.130000000000003</v>
      </c>
    </row>
    <row r="7329" spans="1:4" ht="15" x14ac:dyDescent="0.25">
      <c r="A7329" s="281">
        <v>88313</v>
      </c>
      <c r="B7329" s="281" t="s">
        <v>8455</v>
      </c>
      <c r="C7329" s="281" t="s">
        <v>225</v>
      </c>
      <c r="D7329" s="282">
        <v>26</v>
      </c>
    </row>
    <row r="7330" spans="1:4" ht="15" x14ac:dyDescent="0.25">
      <c r="A7330" s="281">
        <v>88314</v>
      </c>
      <c r="B7330" s="281" t="s">
        <v>8456</v>
      </c>
      <c r="C7330" s="281" t="s">
        <v>225</v>
      </c>
      <c r="D7330" s="282">
        <v>28.59</v>
      </c>
    </row>
    <row r="7331" spans="1:4" ht="15" x14ac:dyDescent="0.25">
      <c r="A7331" s="281">
        <v>88315</v>
      </c>
      <c r="B7331" s="281" t="s">
        <v>8457</v>
      </c>
      <c r="C7331" s="281" t="s">
        <v>225</v>
      </c>
      <c r="D7331" s="282">
        <v>30.52</v>
      </c>
    </row>
    <row r="7332" spans="1:4" ht="15" x14ac:dyDescent="0.25">
      <c r="A7332" s="281">
        <v>88316</v>
      </c>
      <c r="B7332" s="281" t="s">
        <v>223</v>
      </c>
      <c r="C7332" s="281" t="s">
        <v>225</v>
      </c>
      <c r="D7332" s="282">
        <v>26.19</v>
      </c>
    </row>
    <row r="7333" spans="1:4" ht="15" x14ac:dyDescent="0.25">
      <c r="A7333" s="281">
        <v>88317</v>
      </c>
      <c r="B7333" s="281" t="s">
        <v>8458</v>
      </c>
      <c r="C7333" s="281" t="s">
        <v>225</v>
      </c>
      <c r="D7333" s="282">
        <v>33.14</v>
      </c>
    </row>
    <row r="7334" spans="1:4" ht="15" x14ac:dyDescent="0.25">
      <c r="A7334" s="281">
        <v>88318</v>
      </c>
      <c r="B7334" s="281" t="s">
        <v>8459</v>
      </c>
      <c r="C7334" s="281" t="s">
        <v>225</v>
      </c>
      <c r="D7334" s="282">
        <v>34.97</v>
      </c>
    </row>
    <row r="7335" spans="1:4" ht="15" x14ac:dyDescent="0.25">
      <c r="A7335" s="281">
        <v>88321</v>
      </c>
      <c r="B7335" s="281" t="s">
        <v>8460</v>
      </c>
      <c r="C7335" s="281" t="s">
        <v>225</v>
      </c>
      <c r="D7335" s="282">
        <v>52.55</v>
      </c>
    </row>
    <row r="7336" spans="1:4" ht="15" x14ac:dyDescent="0.25">
      <c r="A7336" s="281">
        <v>88322</v>
      </c>
      <c r="B7336" s="281" t="s">
        <v>8461</v>
      </c>
      <c r="C7336" s="281" t="s">
        <v>225</v>
      </c>
      <c r="D7336" s="282">
        <v>25.73</v>
      </c>
    </row>
    <row r="7337" spans="1:4" ht="15" x14ac:dyDescent="0.25">
      <c r="A7337" s="281">
        <v>88323</v>
      </c>
      <c r="B7337" s="281" t="s">
        <v>8462</v>
      </c>
      <c r="C7337" s="281" t="s">
        <v>225</v>
      </c>
      <c r="D7337" s="282">
        <v>29.82</v>
      </c>
    </row>
    <row r="7338" spans="1:4" ht="15" x14ac:dyDescent="0.25">
      <c r="A7338" s="281">
        <v>88324</v>
      </c>
      <c r="B7338" s="281" t="s">
        <v>8463</v>
      </c>
      <c r="C7338" s="281" t="s">
        <v>225</v>
      </c>
      <c r="D7338" s="282">
        <v>28.75</v>
      </c>
    </row>
    <row r="7339" spans="1:4" ht="15" x14ac:dyDescent="0.25">
      <c r="A7339" s="281">
        <v>88325</v>
      </c>
      <c r="B7339" s="281" t="s">
        <v>8464</v>
      </c>
      <c r="C7339" s="281" t="s">
        <v>225</v>
      </c>
      <c r="D7339" s="282">
        <v>26.18</v>
      </c>
    </row>
    <row r="7340" spans="1:4" ht="15" x14ac:dyDescent="0.25">
      <c r="A7340" s="281">
        <v>88377</v>
      </c>
      <c r="B7340" s="281" t="s">
        <v>8465</v>
      </c>
      <c r="C7340" s="281" t="s">
        <v>225</v>
      </c>
      <c r="D7340" s="282">
        <v>25.35</v>
      </c>
    </row>
    <row r="7341" spans="1:4" ht="15" x14ac:dyDescent="0.25">
      <c r="A7341" s="281">
        <v>88441</v>
      </c>
      <c r="B7341" s="281" t="s">
        <v>8466</v>
      </c>
      <c r="C7341" s="281" t="s">
        <v>225</v>
      </c>
      <c r="D7341" s="282">
        <v>27.24</v>
      </c>
    </row>
    <row r="7342" spans="1:4" ht="15" x14ac:dyDescent="0.25">
      <c r="A7342" s="281">
        <v>90766</v>
      </c>
      <c r="B7342" s="281" t="s">
        <v>8467</v>
      </c>
      <c r="C7342" s="281" t="s">
        <v>225</v>
      </c>
      <c r="D7342" s="282">
        <v>33.58</v>
      </c>
    </row>
    <row r="7343" spans="1:4" ht="15" x14ac:dyDescent="0.25">
      <c r="A7343" s="281">
        <v>90767</v>
      </c>
      <c r="B7343" s="281" t="s">
        <v>8468</v>
      </c>
      <c r="C7343" s="281" t="s">
        <v>225</v>
      </c>
      <c r="D7343" s="282">
        <v>35.32</v>
      </c>
    </row>
    <row r="7344" spans="1:4" ht="15" x14ac:dyDescent="0.25">
      <c r="A7344" s="281">
        <v>90768</v>
      </c>
      <c r="B7344" s="281" t="s">
        <v>8469</v>
      </c>
      <c r="C7344" s="281" t="s">
        <v>225</v>
      </c>
      <c r="D7344" s="282">
        <v>101.23</v>
      </c>
    </row>
    <row r="7345" spans="1:4" ht="15" x14ac:dyDescent="0.25">
      <c r="A7345" s="281">
        <v>90769</v>
      </c>
      <c r="B7345" s="281" t="s">
        <v>8470</v>
      </c>
      <c r="C7345" s="281" t="s">
        <v>225</v>
      </c>
      <c r="D7345" s="282">
        <v>106.7</v>
      </c>
    </row>
    <row r="7346" spans="1:4" ht="15" x14ac:dyDescent="0.25">
      <c r="A7346" s="281">
        <v>90770</v>
      </c>
      <c r="B7346" s="281" t="s">
        <v>8471</v>
      </c>
      <c r="C7346" s="281" t="s">
        <v>225</v>
      </c>
      <c r="D7346" s="282">
        <v>113.91</v>
      </c>
    </row>
    <row r="7347" spans="1:4" ht="15" x14ac:dyDescent="0.25">
      <c r="A7347" s="281">
        <v>90772</v>
      </c>
      <c r="B7347" s="281" t="s">
        <v>8472</v>
      </c>
      <c r="C7347" s="281" t="s">
        <v>225</v>
      </c>
      <c r="D7347" s="282">
        <v>29.11</v>
      </c>
    </row>
    <row r="7348" spans="1:4" ht="15" x14ac:dyDescent="0.25">
      <c r="A7348" s="281">
        <v>90775</v>
      </c>
      <c r="B7348" s="281" t="s">
        <v>8473</v>
      </c>
      <c r="C7348" s="281" t="s">
        <v>225</v>
      </c>
      <c r="D7348" s="282">
        <v>53.47</v>
      </c>
    </row>
    <row r="7349" spans="1:4" ht="15" x14ac:dyDescent="0.25">
      <c r="A7349" s="281">
        <v>90776</v>
      </c>
      <c r="B7349" s="281" t="s">
        <v>8474</v>
      </c>
      <c r="C7349" s="281" t="s">
        <v>225</v>
      </c>
      <c r="D7349" s="282">
        <v>42.6</v>
      </c>
    </row>
    <row r="7350" spans="1:4" ht="15" x14ac:dyDescent="0.25">
      <c r="A7350" s="281">
        <v>90777</v>
      </c>
      <c r="B7350" s="281" t="s">
        <v>616</v>
      </c>
      <c r="C7350" s="281" t="s">
        <v>225</v>
      </c>
      <c r="D7350" s="282">
        <v>105.2</v>
      </c>
    </row>
    <row r="7351" spans="1:4" ht="15" x14ac:dyDescent="0.25">
      <c r="A7351" s="281">
        <v>90778</v>
      </c>
      <c r="B7351" s="281" t="s">
        <v>8475</v>
      </c>
      <c r="C7351" s="281" t="s">
        <v>225</v>
      </c>
      <c r="D7351" s="282">
        <v>106.98</v>
      </c>
    </row>
    <row r="7352" spans="1:4" ht="15" x14ac:dyDescent="0.25">
      <c r="A7352" s="281">
        <v>90779</v>
      </c>
      <c r="B7352" s="281" t="s">
        <v>8476</v>
      </c>
      <c r="C7352" s="281" t="s">
        <v>225</v>
      </c>
      <c r="D7352" s="282">
        <v>149</v>
      </c>
    </row>
    <row r="7353" spans="1:4" ht="15" x14ac:dyDescent="0.25">
      <c r="A7353" s="281">
        <v>90780</v>
      </c>
      <c r="B7353" s="281" t="s">
        <v>8477</v>
      </c>
      <c r="C7353" s="281" t="s">
        <v>225</v>
      </c>
      <c r="D7353" s="282">
        <v>67.760000000000005</v>
      </c>
    </row>
    <row r="7354" spans="1:4" ht="15" x14ac:dyDescent="0.25">
      <c r="A7354" s="281">
        <v>90781</v>
      </c>
      <c r="B7354" s="281" t="s">
        <v>8478</v>
      </c>
      <c r="C7354" s="281" t="s">
        <v>225</v>
      </c>
      <c r="D7354" s="282">
        <v>66.17</v>
      </c>
    </row>
    <row r="7355" spans="1:4" ht="15" x14ac:dyDescent="0.25">
      <c r="A7355" s="281">
        <v>93558</v>
      </c>
      <c r="B7355" s="281" t="s">
        <v>8479</v>
      </c>
      <c r="C7355" s="281" t="s">
        <v>255</v>
      </c>
      <c r="D7355" s="283">
        <v>5487.77</v>
      </c>
    </row>
    <row r="7356" spans="1:4" ht="15" x14ac:dyDescent="0.25">
      <c r="A7356" s="281">
        <v>93561</v>
      </c>
      <c r="B7356" s="281" t="s">
        <v>8473</v>
      </c>
      <c r="C7356" s="281" t="s">
        <v>255</v>
      </c>
      <c r="D7356" s="283">
        <v>9369.8799999999992</v>
      </c>
    </row>
    <row r="7357" spans="1:4" ht="15" x14ac:dyDescent="0.25">
      <c r="A7357" s="281">
        <v>93563</v>
      </c>
      <c r="B7357" s="281" t="s">
        <v>8467</v>
      </c>
      <c r="C7357" s="281" t="s">
        <v>255</v>
      </c>
      <c r="D7357" s="283">
        <v>5896.16</v>
      </c>
    </row>
    <row r="7358" spans="1:4" ht="15" x14ac:dyDescent="0.25">
      <c r="A7358" s="281">
        <v>93564</v>
      </c>
      <c r="B7358" s="281" t="s">
        <v>8468</v>
      </c>
      <c r="C7358" s="281" t="s">
        <v>255</v>
      </c>
      <c r="D7358" s="283">
        <v>6175.62</v>
      </c>
    </row>
    <row r="7359" spans="1:4" ht="15" x14ac:dyDescent="0.25">
      <c r="A7359" s="281">
        <v>93565</v>
      </c>
      <c r="B7359" s="281" t="s">
        <v>616</v>
      </c>
      <c r="C7359" s="281" t="s">
        <v>255</v>
      </c>
      <c r="D7359" s="283">
        <v>18357.53</v>
      </c>
    </row>
    <row r="7360" spans="1:4" ht="15" x14ac:dyDescent="0.25">
      <c r="A7360" s="281">
        <v>93566</v>
      </c>
      <c r="B7360" s="281" t="s">
        <v>8472</v>
      </c>
      <c r="C7360" s="281" t="s">
        <v>255</v>
      </c>
      <c r="D7360" s="283">
        <v>5118.51</v>
      </c>
    </row>
    <row r="7361" spans="1:4" ht="15" x14ac:dyDescent="0.25">
      <c r="A7361" s="281">
        <v>93567</v>
      </c>
      <c r="B7361" s="281" t="s">
        <v>8475</v>
      </c>
      <c r="C7361" s="281" t="s">
        <v>255</v>
      </c>
      <c r="D7361" s="283">
        <v>18667.5</v>
      </c>
    </row>
    <row r="7362" spans="1:4" ht="15" x14ac:dyDescent="0.25">
      <c r="A7362" s="281">
        <v>93568</v>
      </c>
      <c r="B7362" s="281" t="s">
        <v>8476</v>
      </c>
      <c r="C7362" s="281" t="s">
        <v>255</v>
      </c>
      <c r="D7362" s="283">
        <v>25988.28</v>
      </c>
    </row>
    <row r="7363" spans="1:4" ht="15" x14ac:dyDescent="0.25">
      <c r="A7363" s="281">
        <v>93569</v>
      </c>
      <c r="B7363" s="281" t="s">
        <v>8480</v>
      </c>
      <c r="C7363" s="281" t="s">
        <v>255</v>
      </c>
      <c r="D7363" s="283">
        <v>17701.8</v>
      </c>
    </row>
    <row r="7364" spans="1:4" ht="15" x14ac:dyDescent="0.25">
      <c r="A7364" s="281">
        <v>93570</v>
      </c>
      <c r="B7364" s="281" t="s">
        <v>8481</v>
      </c>
      <c r="C7364" s="281" t="s">
        <v>255</v>
      </c>
      <c r="D7364" s="283">
        <v>18653.89</v>
      </c>
    </row>
    <row r="7365" spans="1:4" ht="15" x14ac:dyDescent="0.25">
      <c r="A7365" s="281">
        <v>93571</v>
      </c>
      <c r="B7365" s="281" t="s">
        <v>8482</v>
      </c>
      <c r="C7365" s="281" t="s">
        <v>255</v>
      </c>
      <c r="D7365" s="283">
        <v>19914.68</v>
      </c>
    </row>
    <row r="7366" spans="1:4" ht="15" x14ac:dyDescent="0.25">
      <c r="A7366" s="281">
        <v>93572</v>
      </c>
      <c r="B7366" s="281" t="s">
        <v>8483</v>
      </c>
      <c r="C7366" s="281" t="s">
        <v>255</v>
      </c>
      <c r="D7366" s="283">
        <v>7447.94</v>
      </c>
    </row>
    <row r="7367" spans="1:4" ht="15" x14ac:dyDescent="0.25">
      <c r="A7367" s="281">
        <v>94295</v>
      </c>
      <c r="B7367" s="281" t="s">
        <v>8477</v>
      </c>
      <c r="C7367" s="281" t="s">
        <v>255</v>
      </c>
      <c r="D7367" s="283">
        <v>11824.76</v>
      </c>
    </row>
    <row r="7368" spans="1:4" ht="15" x14ac:dyDescent="0.25">
      <c r="A7368" s="281">
        <v>94296</v>
      </c>
      <c r="B7368" s="281" t="s">
        <v>8478</v>
      </c>
      <c r="C7368" s="281" t="s">
        <v>255</v>
      </c>
      <c r="D7368" s="283">
        <v>11577.72</v>
      </c>
    </row>
    <row r="7369" spans="1:4" ht="15" x14ac:dyDescent="0.25">
      <c r="A7369" s="281">
        <v>95308</v>
      </c>
      <c r="B7369" s="281" t="s">
        <v>8484</v>
      </c>
      <c r="C7369" s="281" t="s">
        <v>225</v>
      </c>
      <c r="D7369" s="282">
        <v>0.25</v>
      </c>
    </row>
    <row r="7370" spans="1:4" ht="15" x14ac:dyDescent="0.25">
      <c r="A7370" s="281">
        <v>95309</v>
      </c>
      <c r="B7370" s="281" t="s">
        <v>8485</v>
      </c>
      <c r="C7370" s="281" t="s">
        <v>225</v>
      </c>
      <c r="D7370" s="282">
        <v>0.32</v>
      </c>
    </row>
    <row r="7371" spans="1:4" ht="15" x14ac:dyDescent="0.25">
      <c r="A7371" s="281">
        <v>95310</v>
      </c>
      <c r="B7371" s="281" t="s">
        <v>8486</v>
      </c>
      <c r="C7371" s="281" t="s">
        <v>225</v>
      </c>
      <c r="D7371" s="282">
        <v>0.25</v>
      </c>
    </row>
    <row r="7372" spans="1:4" ht="15" x14ac:dyDescent="0.25">
      <c r="A7372" s="281">
        <v>95311</v>
      </c>
      <c r="B7372" s="281" t="s">
        <v>8487</v>
      </c>
      <c r="C7372" s="281" t="s">
        <v>225</v>
      </c>
      <c r="D7372" s="282">
        <v>0.23</v>
      </c>
    </row>
    <row r="7373" spans="1:4" ht="15" x14ac:dyDescent="0.25">
      <c r="A7373" s="281">
        <v>95312</v>
      </c>
      <c r="B7373" s="281" t="s">
        <v>8488</v>
      </c>
      <c r="C7373" s="281" t="s">
        <v>225</v>
      </c>
      <c r="D7373" s="282">
        <v>0.32</v>
      </c>
    </row>
    <row r="7374" spans="1:4" ht="15" x14ac:dyDescent="0.25">
      <c r="A7374" s="281">
        <v>95313</v>
      </c>
      <c r="B7374" s="281" t="s">
        <v>8489</v>
      </c>
      <c r="C7374" s="281" t="s">
        <v>225</v>
      </c>
      <c r="D7374" s="282">
        <v>0.24</v>
      </c>
    </row>
    <row r="7375" spans="1:4" ht="15" x14ac:dyDescent="0.25">
      <c r="A7375" s="281">
        <v>95314</v>
      </c>
      <c r="B7375" s="281" t="s">
        <v>8490</v>
      </c>
      <c r="C7375" s="281" t="s">
        <v>225</v>
      </c>
      <c r="D7375" s="282">
        <v>0.28000000000000003</v>
      </c>
    </row>
    <row r="7376" spans="1:4" ht="15" x14ac:dyDescent="0.25">
      <c r="A7376" s="281">
        <v>95315</v>
      </c>
      <c r="B7376" s="281" t="s">
        <v>8491</v>
      </c>
      <c r="C7376" s="281" t="s">
        <v>225</v>
      </c>
      <c r="D7376" s="282">
        <v>0.27</v>
      </c>
    </row>
    <row r="7377" spans="1:4" ht="15" x14ac:dyDescent="0.25">
      <c r="A7377" s="281">
        <v>95316</v>
      </c>
      <c r="B7377" s="281" t="s">
        <v>8492</v>
      </c>
      <c r="C7377" s="281" t="s">
        <v>225</v>
      </c>
      <c r="D7377" s="282">
        <v>0.83</v>
      </c>
    </row>
    <row r="7378" spans="1:4" ht="15" x14ac:dyDescent="0.25">
      <c r="A7378" s="281">
        <v>95317</v>
      </c>
      <c r="B7378" s="281" t="s">
        <v>8493</v>
      </c>
      <c r="C7378" s="281" t="s">
        <v>225</v>
      </c>
      <c r="D7378" s="282">
        <v>0.4</v>
      </c>
    </row>
    <row r="7379" spans="1:4" ht="15" x14ac:dyDescent="0.25">
      <c r="A7379" s="281">
        <v>95318</v>
      </c>
      <c r="B7379" s="281" t="s">
        <v>8494</v>
      </c>
      <c r="C7379" s="281" t="s">
        <v>225</v>
      </c>
      <c r="D7379" s="282">
        <v>0.32</v>
      </c>
    </row>
    <row r="7380" spans="1:4" ht="15" x14ac:dyDescent="0.25">
      <c r="A7380" s="281">
        <v>95319</v>
      </c>
      <c r="B7380" s="281" t="s">
        <v>8495</v>
      </c>
      <c r="C7380" s="281" t="s">
        <v>225</v>
      </c>
      <c r="D7380" s="282">
        <v>0.25</v>
      </c>
    </row>
    <row r="7381" spans="1:4" ht="15" x14ac:dyDescent="0.25">
      <c r="A7381" s="281">
        <v>95320</v>
      </c>
      <c r="B7381" s="281" t="s">
        <v>8496</v>
      </c>
      <c r="C7381" s="281" t="s">
        <v>225</v>
      </c>
      <c r="D7381" s="282">
        <v>0.25</v>
      </c>
    </row>
    <row r="7382" spans="1:4" ht="15" x14ac:dyDescent="0.25">
      <c r="A7382" s="281">
        <v>95321</v>
      </c>
      <c r="B7382" s="281" t="s">
        <v>8497</v>
      </c>
      <c r="C7382" s="281" t="s">
        <v>225</v>
      </c>
      <c r="D7382" s="282">
        <v>0.23</v>
      </c>
    </row>
    <row r="7383" spans="1:4" ht="15" x14ac:dyDescent="0.25">
      <c r="A7383" s="281">
        <v>95322</v>
      </c>
      <c r="B7383" s="281" t="s">
        <v>8498</v>
      </c>
      <c r="C7383" s="281" t="s">
        <v>225</v>
      </c>
      <c r="D7383" s="282">
        <v>0.27</v>
      </c>
    </row>
    <row r="7384" spans="1:4" ht="15" x14ac:dyDescent="0.25">
      <c r="A7384" s="281">
        <v>95323</v>
      </c>
      <c r="B7384" s="281" t="s">
        <v>8499</v>
      </c>
      <c r="C7384" s="281" t="s">
        <v>225</v>
      </c>
      <c r="D7384" s="282">
        <v>0.28000000000000003</v>
      </c>
    </row>
    <row r="7385" spans="1:4" ht="15" x14ac:dyDescent="0.25">
      <c r="A7385" s="281">
        <v>95324</v>
      </c>
      <c r="B7385" s="281" t="s">
        <v>8500</v>
      </c>
      <c r="C7385" s="281" t="s">
        <v>225</v>
      </c>
      <c r="D7385" s="282">
        <v>0.36</v>
      </c>
    </row>
    <row r="7386" spans="1:4" ht="15" x14ac:dyDescent="0.25">
      <c r="A7386" s="281">
        <v>95325</v>
      </c>
      <c r="B7386" s="281" t="s">
        <v>8501</v>
      </c>
      <c r="C7386" s="281" t="s">
        <v>225</v>
      </c>
      <c r="D7386" s="282">
        <v>0.45</v>
      </c>
    </row>
    <row r="7387" spans="1:4" ht="15" x14ac:dyDescent="0.25">
      <c r="A7387" s="281">
        <v>95328</v>
      </c>
      <c r="B7387" s="281" t="s">
        <v>8502</v>
      </c>
      <c r="C7387" s="281" t="s">
        <v>225</v>
      </c>
      <c r="D7387" s="282">
        <v>0.28000000000000003</v>
      </c>
    </row>
    <row r="7388" spans="1:4" ht="15" x14ac:dyDescent="0.25">
      <c r="A7388" s="281">
        <v>95329</v>
      </c>
      <c r="B7388" s="281" t="s">
        <v>8503</v>
      </c>
      <c r="C7388" s="281" t="s">
        <v>225</v>
      </c>
      <c r="D7388" s="282">
        <v>0.36</v>
      </c>
    </row>
    <row r="7389" spans="1:4" ht="15" x14ac:dyDescent="0.25">
      <c r="A7389" s="281">
        <v>95330</v>
      </c>
      <c r="B7389" s="281" t="s">
        <v>8504</v>
      </c>
      <c r="C7389" s="281" t="s">
        <v>225</v>
      </c>
      <c r="D7389" s="282">
        <v>0.28000000000000003</v>
      </c>
    </row>
    <row r="7390" spans="1:4" ht="15" x14ac:dyDescent="0.25">
      <c r="A7390" s="281">
        <v>95331</v>
      </c>
      <c r="B7390" s="281" t="s">
        <v>8505</v>
      </c>
      <c r="C7390" s="281" t="s">
        <v>225</v>
      </c>
      <c r="D7390" s="282">
        <v>0.41</v>
      </c>
    </row>
    <row r="7391" spans="1:4" ht="15" x14ac:dyDescent="0.25">
      <c r="A7391" s="281">
        <v>95332</v>
      </c>
      <c r="B7391" s="281" t="s">
        <v>8506</v>
      </c>
      <c r="C7391" s="281" t="s">
        <v>225</v>
      </c>
      <c r="D7391" s="282">
        <v>1.2</v>
      </c>
    </row>
    <row r="7392" spans="1:4" ht="15" x14ac:dyDescent="0.25">
      <c r="A7392" s="281">
        <v>95334</v>
      </c>
      <c r="B7392" s="281" t="s">
        <v>8507</v>
      </c>
      <c r="C7392" s="281" t="s">
        <v>225</v>
      </c>
      <c r="D7392" s="282">
        <v>1.17</v>
      </c>
    </row>
    <row r="7393" spans="1:4" ht="15" x14ac:dyDescent="0.25">
      <c r="A7393" s="281">
        <v>95335</v>
      </c>
      <c r="B7393" s="281" t="s">
        <v>8508</v>
      </c>
      <c r="C7393" s="281" t="s">
        <v>225</v>
      </c>
      <c r="D7393" s="282">
        <v>0.51</v>
      </c>
    </row>
    <row r="7394" spans="1:4" ht="15" x14ac:dyDescent="0.25">
      <c r="A7394" s="281">
        <v>95337</v>
      </c>
      <c r="B7394" s="281" t="s">
        <v>8509</v>
      </c>
      <c r="C7394" s="281" t="s">
        <v>225</v>
      </c>
      <c r="D7394" s="282">
        <v>0.28000000000000003</v>
      </c>
    </row>
    <row r="7395" spans="1:4" ht="15" x14ac:dyDescent="0.25">
      <c r="A7395" s="281">
        <v>95338</v>
      </c>
      <c r="B7395" s="281" t="s">
        <v>8510</v>
      </c>
      <c r="C7395" s="281" t="s">
        <v>225</v>
      </c>
      <c r="D7395" s="282">
        <v>0.51</v>
      </c>
    </row>
    <row r="7396" spans="1:4" ht="15" x14ac:dyDescent="0.25">
      <c r="A7396" s="281">
        <v>95339</v>
      </c>
      <c r="B7396" s="281" t="s">
        <v>8511</v>
      </c>
      <c r="C7396" s="281" t="s">
        <v>225</v>
      </c>
      <c r="D7396" s="282">
        <v>0.47</v>
      </c>
    </row>
    <row r="7397" spans="1:4" ht="15" x14ac:dyDescent="0.25">
      <c r="A7397" s="281">
        <v>95340</v>
      </c>
      <c r="B7397" s="281" t="s">
        <v>8512</v>
      </c>
      <c r="C7397" s="281" t="s">
        <v>225</v>
      </c>
      <c r="D7397" s="282">
        <v>0.36</v>
      </c>
    </row>
    <row r="7398" spans="1:4" ht="15" x14ac:dyDescent="0.25">
      <c r="A7398" s="281">
        <v>95341</v>
      </c>
      <c r="B7398" s="281" t="s">
        <v>8513</v>
      </c>
      <c r="C7398" s="281" t="s">
        <v>225</v>
      </c>
      <c r="D7398" s="282">
        <v>0.37</v>
      </c>
    </row>
    <row r="7399" spans="1:4" ht="15" x14ac:dyDescent="0.25">
      <c r="A7399" s="281">
        <v>95342</v>
      </c>
      <c r="B7399" s="281" t="s">
        <v>8514</v>
      </c>
      <c r="C7399" s="281" t="s">
        <v>225</v>
      </c>
      <c r="D7399" s="282">
        <v>0.27</v>
      </c>
    </row>
    <row r="7400" spans="1:4" ht="15" x14ac:dyDescent="0.25">
      <c r="A7400" s="281">
        <v>95343</v>
      </c>
      <c r="B7400" s="281" t="s">
        <v>8515</v>
      </c>
      <c r="C7400" s="281" t="s">
        <v>225</v>
      </c>
      <c r="D7400" s="282">
        <v>0.39</v>
      </c>
    </row>
    <row r="7401" spans="1:4" ht="15" x14ac:dyDescent="0.25">
      <c r="A7401" s="281">
        <v>95344</v>
      </c>
      <c r="B7401" s="281" t="s">
        <v>8516</v>
      </c>
      <c r="C7401" s="281" t="s">
        <v>225</v>
      </c>
      <c r="D7401" s="282">
        <v>0.24</v>
      </c>
    </row>
    <row r="7402" spans="1:4" ht="15" x14ac:dyDescent="0.25">
      <c r="A7402" s="281">
        <v>95345</v>
      </c>
      <c r="B7402" s="281" t="s">
        <v>8517</v>
      </c>
      <c r="C7402" s="281" t="s">
        <v>225</v>
      </c>
      <c r="D7402" s="282">
        <v>0.77</v>
      </c>
    </row>
    <row r="7403" spans="1:4" ht="15" x14ac:dyDescent="0.25">
      <c r="A7403" s="281">
        <v>95346</v>
      </c>
      <c r="B7403" s="281" t="s">
        <v>8518</v>
      </c>
      <c r="C7403" s="281" t="s">
        <v>225</v>
      </c>
      <c r="D7403" s="282">
        <v>0.14000000000000001</v>
      </c>
    </row>
    <row r="7404" spans="1:4" ht="15" x14ac:dyDescent="0.25">
      <c r="A7404" s="281">
        <v>95347</v>
      </c>
      <c r="B7404" s="281" t="s">
        <v>8519</v>
      </c>
      <c r="C7404" s="281" t="s">
        <v>225</v>
      </c>
      <c r="D7404" s="282">
        <v>0.13</v>
      </c>
    </row>
    <row r="7405" spans="1:4" ht="15" x14ac:dyDescent="0.25">
      <c r="A7405" s="281">
        <v>95348</v>
      </c>
      <c r="B7405" s="281" t="s">
        <v>8520</v>
      </c>
      <c r="C7405" s="281" t="s">
        <v>225</v>
      </c>
      <c r="D7405" s="282">
        <v>0.17</v>
      </c>
    </row>
    <row r="7406" spans="1:4" ht="15" x14ac:dyDescent="0.25">
      <c r="A7406" s="281">
        <v>95349</v>
      </c>
      <c r="B7406" s="281" t="s">
        <v>8521</v>
      </c>
      <c r="C7406" s="281" t="s">
        <v>225</v>
      </c>
      <c r="D7406" s="282">
        <v>0.11</v>
      </c>
    </row>
    <row r="7407" spans="1:4" ht="15" x14ac:dyDescent="0.25">
      <c r="A7407" s="281">
        <v>95351</v>
      </c>
      <c r="B7407" s="281" t="s">
        <v>8522</v>
      </c>
      <c r="C7407" s="281" t="s">
        <v>225</v>
      </c>
      <c r="D7407" s="282">
        <v>0.49</v>
      </c>
    </row>
    <row r="7408" spans="1:4" ht="15" x14ac:dyDescent="0.25">
      <c r="A7408" s="281">
        <v>95352</v>
      </c>
      <c r="B7408" s="281" t="s">
        <v>8523</v>
      </c>
      <c r="C7408" s="281" t="s">
        <v>225</v>
      </c>
      <c r="D7408" s="282">
        <v>0.18</v>
      </c>
    </row>
    <row r="7409" spans="1:4" ht="15" x14ac:dyDescent="0.25">
      <c r="A7409" s="281">
        <v>95354</v>
      </c>
      <c r="B7409" s="281" t="s">
        <v>8524</v>
      </c>
      <c r="C7409" s="281" t="s">
        <v>225</v>
      </c>
      <c r="D7409" s="282">
        <v>0.18</v>
      </c>
    </row>
    <row r="7410" spans="1:4" ht="15" x14ac:dyDescent="0.25">
      <c r="A7410" s="281">
        <v>95355</v>
      </c>
      <c r="B7410" s="281" t="s">
        <v>8525</v>
      </c>
      <c r="C7410" s="281" t="s">
        <v>225</v>
      </c>
      <c r="D7410" s="282">
        <v>0.16</v>
      </c>
    </row>
    <row r="7411" spans="1:4" ht="15" x14ac:dyDescent="0.25">
      <c r="A7411" s="281">
        <v>95356</v>
      </c>
      <c r="B7411" s="281" t="s">
        <v>8526</v>
      </c>
      <c r="C7411" s="281" t="s">
        <v>225</v>
      </c>
      <c r="D7411" s="282">
        <v>0.18</v>
      </c>
    </row>
    <row r="7412" spans="1:4" ht="15" x14ac:dyDescent="0.25">
      <c r="A7412" s="281">
        <v>95357</v>
      </c>
      <c r="B7412" s="281" t="s">
        <v>8527</v>
      </c>
      <c r="C7412" s="281" t="s">
        <v>225</v>
      </c>
      <c r="D7412" s="282">
        <v>0.35</v>
      </c>
    </row>
    <row r="7413" spans="1:4" ht="15" x14ac:dyDescent="0.25">
      <c r="A7413" s="281">
        <v>95358</v>
      </c>
      <c r="B7413" s="281" t="s">
        <v>8528</v>
      </c>
      <c r="C7413" s="281" t="s">
        <v>225</v>
      </c>
      <c r="D7413" s="282">
        <v>0.34</v>
      </c>
    </row>
    <row r="7414" spans="1:4" ht="15" x14ac:dyDescent="0.25">
      <c r="A7414" s="281">
        <v>95359</v>
      </c>
      <c r="B7414" s="281" t="s">
        <v>8529</v>
      </c>
      <c r="C7414" s="281" t="s">
        <v>225</v>
      </c>
      <c r="D7414" s="282">
        <v>0.35</v>
      </c>
    </row>
    <row r="7415" spans="1:4" ht="15" x14ac:dyDescent="0.25">
      <c r="A7415" s="281">
        <v>95360</v>
      </c>
      <c r="B7415" s="281" t="s">
        <v>8530</v>
      </c>
      <c r="C7415" s="281" t="s">
        <v>225</v>
      </c>
      <c r="D7415" s="282">
        <v>0.28000000000000003</v>
      </c>
    </row>
    <row r="7416" spans="1:4" ht="15" x14ac:dyDescent="0.25">
      <c r="A7416" s="281">
        <v>95361</v>
      </c>
      <c r="B7416" s="281" t="s">
        <v>8531</v>
      </c>
      <c r="C7416" s="281" t="s">
        <v>225</v>
      </c>
      <c r="D7416" s="282">
        <v>0.17</v>
      </c>
    </row>
    <row r="7417" spans="1:4" ht="15" x14ac:dyDescent="0.25">
      <c r="A7417" s="281">
        <v>95362</v>
      </c>
      <c r="B7417" s="281" t="s">
        <v>8532</v>
      </c>
      <c r="C7417" s="281" t="s">
        <v>225</v>
      </c>
      <c r="D7417" s="282">
        <v>0.26</v>
      </c>
    </row>
    <row r="7418" spans="1:4" ht="15" x14ac:dyDescent="0.25">
      <c r="A7418" s="281">
        <v>95363</v>
      </c>
      <c r="B7418" s="281" t="s">
        <v>8533</v>
      </c>
      <c r="C7418" s="281" t="s">
        <v>225</v>
      </c>
      <c r="D7418" s="282">
        <v>0.26</v>
      </c>
    </row>
    <row r="7419" spans="1:4" ht="15" x14ac:dyDescent="0.25">
      <c r="A7419" s="281">
        <v>95364</v>
      </c>
      <c r="B7419" s="281" t="s">
        <v>8534</v>
      </c>
      <c r="C7419" s="281" t="s">
        <v>225</v>
      </c>
      <c r="D7419" s="282">
        <v>0.18</v>
      </c>
    </row>
    <row r="7420" spans="1:4" ht="15" x14ac:dyDescent="0.25">
      <c r="A7420" s="281">
        <v>95365</v>
      </c>
      <c r="B7420" s="281" t="s">
        <v>8535</v>
      </c>
      <c r="C7420" s="281" t="s">
        <v>225</v>
      </c>
      <c r="D7420" s="282">
        <v>0.18</v>
      </c>
    </row>
    <row r="7421" spans="1:4" ht="15" x14ac:dyDescent="0.25">
      <c r="A7421" s="281">
        <v>95366</v>
      </c>
      <c r="B7421" s="281" t="s">
        <v>8536</v>
      </c>
      <c r="C7421" s="281" t="s">
        <v>225</v>
      </c>
      <c r="D7421" s="282">
        <v>0.19</v>
      </c>
    </row>
    <row r="7422" spans="1:4" ht="15" x14ac:dyDescent="0.25">
      <c r="A7422" s="281">
        <v>95367</v>
      </c>
      <c r="B7422" s="281" t="s">
        <v>8537</v>
      </c>
      <c r="C7422" s="281" t="s">
        <v>225</v>
      </c>
      <c r="D7422" s="282">
        <v>0.26</v>
      </c>
    </row>
    <row r="7423" spans="1:4" ht="15" x14ac:dyDescent="0.25">
      <c r="A7423" s="281">
        <v>95368</v>
      </c>
      <c r="B7423" s="281" t="s">
        <v>8538</v>
      </c>
      <c r="C7423" s="281" t="s">
        <v>225</v>
      </c>
      <c r="D7423" s="282">
        <v>0.19</v>
      </c>
    </row>
    <row r="7424" spans="1:4" ht="15" x14ac:dyDescent="0.25">
      <c r="A7424" s="281">
        <v>95369</v>
      </c>
      <c r="B7424" s="281" t="s">
        <v>8539</v>
      </c>
      <c r="C7424" s="281" t="s">
        <v>225</v>
      </c>
      <c r="D7424" s="282">
        <v>0.2</v>
      </c>
    </row>
    <row r="7425" spans="1:4" ht="15" x14ac:dyDescent="0.25">
      <c r="A7425" s="281">
        <v>95370</v>
      </c>
      <c r="B7425" s="281" t="s">
        <v>8540</v>
      </c>
      <c r="C7425" s="281" t="s">
        <v>225</v>
      </c>
      <c r="D7425" s="282">
        <v>0.36</v>
      </c>
    </row>
    <row r="7426" spans="1:4" ht="15" x14ac:dyDescent="0.25">
      <c r="A7426" s="281">
        <v>95371</v>
      </c>
      <c r="B7426" s="281" t="s">
        <v>8541</v>
      </c>
      <c r="C7426" s="281" t="s">
        <v>225</v>
      </c>
      <c r="D7426" s="282">
        <v>0.51</v>
      </c>
    </row>
    <row r="7427" spans="1:4" ht="15" x14ac:dyDescent="0.25">
      <c r="A7427" s="281">
        <v>95372</v>
      </c>
      <c r="B7427" s="281" t="s">
        <v>8542</v>
      </c>
      <c r="C7427" s="281" t="s">
        <v>225</v>
      </c>
      <c r="D7427" s="282">
        <v>0.36</v>
      </c>
    </row>
    <row r="7428" spans="1:4" ht="15" x14ac:dyDescent="0.25">
      <c r="A7428" s="281">
        <v>95373</v>
      </c>
      <c r="B7428" s="281" t="s">
        <v>8543</v>
      </c>
      <c r="C7428" s="281" t="s">
        <v>225</v>
      </c>
      <c r="D7428" s="282">
        <v>0.33</v>
      </c>
    </row>
    <row r="7429" spans="1:4" ht="15" x14ac:dyDescent="0.25">
      <c r="A7429" s="281">
        <v>95374</v>
      </c>
      <c r="B7429" s="281" t="s">
        <v>8544</v>
      </c>
      <c r="C7429" s="281" t="s">
        <v>225</v>
      </c>
      <c r="D7429" s="282">
        <v>0.36</v>
      </c>
    </row>
    <row r="7430" spans="1:4" ht="15" x14ac:dyDescent="0.25">
      <c r="A7430" s="281">
        <v>95375</v>
      </c>
      <c r="B7430" s="281" t="s">
        <v>8545</v>
      </c>
      <c r="C7430" s="281" t="s">
        <v>225</v>
      </c>
      <c r="D7430" s="282">
        <v>0.44</v>
      </c>
    </row>
    <row r="7431" spans="1:4" ht="15" x14ac:dyDescent="0.25">
      <c r="A7431" s="281">
        <v>95376</v>
      </c>
      <c r="B7431" s="281" t="s">
        <v>8546</v>
      </c>
      <c r="C7431" s="281" t="s">
        <v>225</v>
      </c>
      <c r="D7431" s="282">
        <v>0.12</v>
      </c>
    </row>
    <row r="7432" spans="1:4" ht="15" x14ac:dyDescent="0.25">
      <c r="A7432" s="281">
        <v>95377</v>
      </c>
      <c r="B7432" s="281" t="s">
        <v>8547</v>
      </c>
      <c r="C7432" s="281" t="s">
        <v>225</v>
      </c>
      <c r="D7432" s="282">
        <v>0.28000000000000003</v>
      </c>
    </row>
    <row r="7433" spans="1:4" ht="15" x14ac:dyDescent="0.25">
      <c r="A7433" s="281">
        <v>95378</v>
      </c>
      <c r="B7433" s="281" t="s">
        <v>8548</v>
      </c>
      <c r="C7433" s="281" t="s">
        <v>225</v>
      </c>
      <c r="D7433" s="282">
        <v>0.42</v>
      </c>
    </row>
    <row r="7434" spans="1:4" ht="15" x14ac:dyDescent="0.25">
      <c r="A7434" s="281">
        <v>95379</v>
      </c>
      <c r="B7434" s="281" t="s">
        <v>8549</v>
      </c>
      <c r="C7434" s="281" t="s">
        <v>225</v>
      </c>
      <c r="D7434" s="282">
        <v>0.31</v>
      </c>
    </row>
    <row r="7435" spans="1:4" ht="15" x14ac:dyDescent="0.25">
      <c r="A7435" s="281">
        <v>95380</v>
      </c>
      <c r="B7435" s="281" t="s">
        <v>8550</v>
      </c>
      <c r="C7435" s="281" t="s">
        <v>225</v>
      </c>
      <c r="D7435" s="282">
        <v>0.33</v>
      </c>
    </row>
    <row r="7436" spans="1:4" ht="15" x14ac:dyDescent="0.25">
      <c r="A7436" s="281">
        <v>95383</v>
      </c>
      <c r="B7436" s="281" t="s">
        <v>8551</v>
      </c>
      <c r="C7436" s="281" t="s">
        <v>225</v>
      </c>
      <c r="D7436" s="282">
        <v>0.47</v>
      </c>
    </row>
    <row r="7437" spans="1:4" ht="15" x14ac:dyDescent="0.25">
      <c r="A7437" s="281">
        <v>95384</v>
      </c>
      <c r="B7437" s="281" t="s">
        <v>8552</v>
      </c>
      <c r="C7437" s="281" t="s">
        <v>225</v>
      </c>
      <c r="D7437" s="282">
        <v>0.3</v>
      </c>
    </row>
    <row r="7438" spans="1:4" ht="15" x14ac:dyDescent="0.25">
      <c r="A7438" s="281">
        <v>95385</v>
      </c>
      <c r="B7438" s="281" t="s">
        <v>8553</v>
      </c>
      <c r="C7438" s="281" t="s">
        <v>225</v>
      </c>
      <c r="D7438" s="282">
        <v>0.28000000000000003</v>
      </c>
    </row>
    <row r="7439" spans="1:4" ht="15" x14ac:dyDescent="0.25">
      <c r="A7439" s="281">
        <v>95386</v>
      </c>
      <c r="B7439" s="281" t="s">
        <v>8554</v>
      </c>
      <c r="C7439" s="281" t="s">
        <v>225</v>
      </c>
      <c r="D7439" s="282">
        <v>0.28000000000000003</v>
      </c>
    </row>
    <row r="7440" spans="1:4" ht="15" x14ac:dyDescent="0.25">
      <c r="A7440" s="281">
        <v>95387</v>
      </c>
      <c r="B7440" s="281" t="s">
        <v>8555</v>
      </c>
      <c r="C7440" s="281" t="s">
        <v>225</v>
      </c>
      <c r="D7440" s="282">
        <v>0.28999999999999998</v>
      </c>
    </row>
    <row r="7441" spans="1:4" ht="15" x14ac:dyDescent="0.25">
      <c r="A7441" s="281">
        <v>95389</v>
      </c>
      <c r="B7441" s="281" t="s">
        <v>8556</v>
      </c>
      <c r="C7441" s="281" t="s">
        <v>225</v>
      </c>
      <c r="D7441" s="282">
        <v>0.17</v>
      </c>
    </row>
    <row r="7442" spans="1:4" ht="15" x14ac:dyDescent="0.25">
      <c r="A7442" s="281">
        <v>95390</v>
      </c>
      <c r="B7442" s="281" t="s">
        <v>8557</v>
      </c>
      <c r="C7442" s="281" t="s">
        <v>225</v>
      </c>
      <c r="D7442" s="282">
        <v>0.1</v>
      </c>
    </row>
    <row r="7443" spans="1:4" ht="15" x14ac:dyDescent="0.25">
      <c r="A7443" s="281">
        <v>95392</v>
      </c>
      <c r="B7443" s="281" t="s">
        <v>8558</v>
      </c>
      <c r="C7443" s="281" t="s">
        <v>225</v>
      </c>
      <c r="D7443" s="282">
        <v>0.18</v>
      </c>
    </row>
    <row r="7444" spans="1:4" ht="15" x14ac:dyDescent="0.25">
      <c r="A7444" s="281">
        <v>95393</v>
      </c>
      <c r="B7444" s="281" t="s">
        <v>8559</v>
      </c>
      <c r="C7444" s="281" t="s">
        <v>225</v>
      </c>
      <c r="D7444" s="282">
        <v>0.78</v>
      </c>
    </row>
    <row r="7445" spans="1:4" ht="15" x14ac:dyDescent="0.25">
      <c r="A7445" s="281">
        <v>95394</v>
      </c>
      <c r="B7445" s="281" t="s">
        <v>8560</v>
      </c>
      <c r="C7445" s="281" t="s">
        <v>225</v>
      </c>
      <c r="D7445" s="282">
        <v>0.93</v>
      </c>
    </row>
    <row r="7446" spans="1:4" ht="15" x14ac:dyDescent="0.25">
      <c r="A7446" s="281">
        <v>95395</v>
      </c>
      <c r="B7446" s="281" t="s">
        <v>8561</v>
      </c>
      <c r="C7446" s="281" t="s">
        <v>225</v>
      </c>
      <c r="D7446" s="282">
        <v>0.99</v>
      </c>
    </row>
    <row r="7447" spans="1:4" ht="15" x14ac:dyDescent="0.25">
      <c r="A7447" s="281">
        <v>95396</v>
      </c>
      <c r="B7447" s="281" t="s">
        <v>8562</v>
      </c>
      <c r="C7447" s="281" t="s">
        <v>225</v>
      </c>
      <c r="D7447" s="282">
        <v>1.05</v>
      </c>
    </row>
    <row r="7448" spans="1:4" ht="15" x14ac:dyDescent="0.25">
      <c r="A7448" s="281">
        <v>95398</v>
      </c>
      <c r="B7448" s="281" t="s">
        <v>8563</v>
      </c>
      <c r="C7448" s="281" t="s">
        <v>225</v>
      </c>
      <c r="D7448" s="282">
        <v>0.15</v>
      </c>
    </row>
    <row r="7449" spans="1:4" ht="15" x14ac:dyDescent="0.25">
      <c r="A7449" s="281">
        <v>95400</v>
      </c>
      <c r="B7449" s="281" t="s">
        <v>8564</v>
      </c>
      <c r="C7449" s="281" t="s">
        <v>225</v>
      </c>
      <c r="D7449" s="282">
        <v>0.28999999999999998</v>
      </c>
    </row>
    <row r="7450" spans="1:4" ht="15" x14ac:dyDescent="0.25">
      <c r="A7450" s="281">
        <v>95401</v>
      </c>
      <c r="B7450" s="281" t="s">
        <v>8565</v>
      </c>
      <c r="C7450" s="281" t="s">
        <v>225</v>
      </c>
      <c r="D7450" s="282">
        <v>0.95</v>
      </c>
    </row>
    <row r="7451" spans="1:4" ht="15" x14ac:dyDescent="0.25">
      <c r="A7451" s="281">
        <v>95402</v>
      </c>
      <c r="B7451" s="281" t="s">
        <v>8566</v>
      </c>
      <c r="C7451" s="281" t="s">
        <v>225</v>
      </c>
      <c r="D7451" s="282">
        <v>1.72</v>
      </c>
    </row>
    <row r="7452" spans="1:4" ht="15" x14ac:dyDescent="0.25">
      <c r="A7452" s="281">
        <v>95403</v>
      </c>
      <c r="B7452" s="281" t="s">
        <v>8567</v>
      </c>
      <c r="C7452" s="281" t="s">
        <v>225</v>
      </c>
      <c r="D7452" s="282">
        <v>1.75</v>
      </c>
    </row>
    <row r="7453" spans="1:4" ht="15" x14ac:dyDescent="0.25">
      <c r="A7453" s="281">
        <v>95404</v>
      </c>
      <c r="B7453" s="281" t="s">
        <v>8568</v>
      </c>
      <c r="C7453" s="281" t="s">
        <v>225</v>
      </c>
      <c r="D7453" s="282">
        <v>2.4500000000000002</v>
      </c>
    </row>
    <row r="7454" spans="1:4" ht="15" x14ac:dyDescent="0.25">
      <c r="A7454" s="281">
        <v>95405</v>
      </c>
      <c r="B7454" s="281" t="s">
        <v>8569</v>
      </c>
      <c r="C7454" s="281" t="s">
        <v>225</v>
      </c>
      <c r="D7454" s="282">
        <v>1.55</v>
      </c>
    </row>
    <row r="7455" spans="1:4" ht="15" x14ac:dyDescent="0.25">
      <c r="A7455" s="281">
        <v>95406</v>
      </c>
      <c r="B7455" s="281" t="s">
        <v>8570</v>
      </c>
      <c r="C7455" s="281" t="s">
        <v>225</v>
      </c>
      <c r="D7455" s="282">
        <v>0.6</v>
      </c>
    </row>
    <row r="7456" spans="1:4" ht="15" x14ac:dyDescent="0.25">
      <c r="A7456" s="281">
        <v>95408</v>
      </c>
      <c r="B7456" s="281" t="s">
        <v>8571</v>
      </c>
      <c r="C7456" s="281" t="s">
        <v>255</v>
      </c>
      <c r="D7456" s="282">
        <v>17.96</v>
      </c>
    </row>
    <row r="7457" spans="1:4" ht="15" x14ac:dyDescent="0.25">
      <c r="A7457" s="281">
        <v>95411</v>
      </c>
      <c r="B7457" s="281" t="s">
        <v>8572</v>
      </c>
      <c r="C7457" s="281" t="s">
        <v>255</v>
      </c>
      <c r="D7457" s="282">
        <v>39.090000000000003</v>
      </c>
    </row>
    <row r="7458" spans="1:4" ht="15" x14ac:dyDescent="0.25">
      <c r="A7458" s="281">
        <v>95413</v>
      </c>
      <c r="B7458" s="281" t="s">
        <v>8573</v>
      </c>
      <c r="C7458" s="281" t="s">
        <v>255</v>
      </c>
      <c r="D7458" s="282">
        <v>23.88</v>
      </c>
    </row>
    <row r="7459" spans="1:4" ht="15" x14ac:dyDescent="0.25">
      <c r="A7459" s="281">
        <v>95414</v>
      </c>
      <c r="B7459" s="281" t="s">
        <v>8574</v>
      </c>
      <c r="C7459" s="281" t="s">
        <v>255</v>
      </c>
      <c r="D7459" s="282">
        <v>103.24</v>
      </c>
    </row>
    <row r="7460" spans="1:4" ht="15" x14ac:dyDescent="0.25">
      <c r="A7460" s="281">
        <v>95415</v>
      </c>
      <c r="B7460" s="281" t="s">
        <v>8575</v>
      </c>
      <c r="C7460" s="281" t="s">
        <v>255</v>
      </c>
      <c r="D7460" s="282">
        <v>225.35</v>
      </c>
    </row>
    <row r="7461" spans="1:4" ht="15" x14ac:dyDescent="0.25">
      <c r="A7461" s="281">
        <v>95416</v>
      </c>
      <c r="B7461" s="281" t="s">
        <v>8576</v>
      </c>
      <c r="C7461" s="281" t="s">
        <v>255</v>
      </c>
      <c r="D7461" s="282">
        <v>20.49</v>
      </c>
    </row>
    <row r="7462" spans="1:4" ht="15" x14ac:dyDescent="0.25">
      <c r="A7462" s="281">
        <v>95417</v>
      </c>
      <c r="B7462" s="281" t="s">
        <v>8577</v>
      </c>
      <c r="C7462" s="281" t="s">
        <v>255</v>
      </c>
      <c r="D7462" s="282">
        <v>229.24</v>
      </c>
    </row>
    <row r="7463" spans="1:4" ht="15" x14ac:dyDescent="0.25">
      <c r="A7463" s="281">
        <v>95418</v>
      </c>
      <c r="B7463" s="281" t="s">
        <v>8578</v>
      </c>
      <c r="C7463" s="281" t="s">
        <v>255</v>
      </c>
      <c r="D7463" s="282">
        <v>321.12</v>
      </c>
    </row>
    <row r="7464" spans="1:4" ht="15" x14ac:dyDescent="0.25">
      <c r="A7464" s="281">
        <v>95419</v>
      </c>
      <c r="B7464" s="281" t="s">
        <v>8579</v>
      </c>
      <c r="C7464" s="281" t="s">
        <v>255</v>
      </c>
      <c r="D7464" s="282">
        <v>122.98</v>
      </c>
    </row>
    <row r="7465" spans="1:4" ht="15" x14ac:dyDescent="0.25">
      <c r="A7465" s="281">
        <v>95420</v>
      </c>
      <c r="B7465" s="281" t="s">
        <v>8580</v>
      </c>
      <c r="C7465" s="281" t="s">
        <v>255</v>
      </c>
      <c r="D7465" s="282">
        <v>129.75</v>
      </c>
    </row>
    <row r="7466" spans="1:4" ht="15" x14ac:dyDescent="0.25">
      <c r="A7466" s="281">
        <v>95421</v>
      </c>
      <c r="B7466" s="281" t="s">
        <v>8581</v>
      </c>
      <c r="C7466" s="281" t="s">
        <v>255</v>
      </c>
      <c r="D7466" s="282">
        <v>138.71</v>
      </c>
    </row>
    <row r="7467" spans="1:4" ht="15" x14ac:dyDescent="0.25">
      <c r="A7467" s="281">
        <v>95422</v>
      </c>
      <c r="B7467" s="281" t="s">
        <v>8582</v>
      </c>
      <c r="C7467" s="281" t="s">
        <v>255</v>
      </c>
      <c r="D7467" s="282">
        <v>124.33</v>
      </c>
    </row>
    <row r="7468" spans="1:4" ht="15" x14ac:dyDescent="0.25">
      <c r="A7468" s="281">
        <v>95423</v>
      </c>
      <c r="B7468" s="281" t="s">
        <v>8583</v>
      </c>
      <c r="C7468" s="281" t="s">
        <v>255</v>
      </c>
      <c r="D7468" s="282">
        <v>202.82</v>
      </c>
    </row>
    <row r="7469" spans="1:4" ht="15" x14ac:dyDescent="0.25">
      <c r="A7469" s="281">
        <v>95424</v>
      </c>
      <c r="B7469" s="281" t="s">
        <v>8584</v>
      </c>
      <c r="C7469" s="281" t="s">
        <v>255</v>
      </c>
      <c r="D7469" s="282">
        <v>79.42</v>
      </c>
    </row>
    <row r="7470" spans="1:4" ht="15" x14ac:dyDescent="0.25">
      <c r="A7470" s="281">
        <v>100288</v>
      </c>
      <c r="B7470" s="281" t="s">
        <v>8585</v>
      </c>
      <c r="C7470" s="281" t="s">
        <v>225</v>
      </c>
      <c r="D7470" s="282">
        <v>0.11</v>
      </c>
    </row>
    <row r="7471" spans="1:4" ht="15" x14ac:dyDescent="0.25">
      <c r="A7471" s="281">
        <v>100289</v>
      </c>
      <c r="B7471" s="281" t="s">
        <v>8586</v>
      </c>
      <c r="C7471" s="281" t="s">
        <v>225</v>
      </c>
      <c r="D7471" s="282">
        <v>27.96</v>
      </c>
    </row>
    <row r="7472" spans="1:4" ht="15" x14ac:dyDescent="0.25">
      <c r="A7472" s="281">
        <v>100291</v>
      </c>
      <c r="B7472" s="281" t="s">
        <v>8587</v>
      </c>
      <c r="C7472" s="281" t="s">
        <v>225</v>
      </c>
      <c r="D7472" s="282">
        <v>0.32</v>
      </c>
    </row>
    <row r="7473" spans="1:4" ht="15" x14ac:dyDescent="0.25">
      <c r="A7473" s="281">
        <v>100293</v>
      </c>
      <c r="B7473" s="281" t="s">
        <v>8588</v>
      </c>
      <c r="C7473" s="281" t="s">
        <v>225</v>
      </c>
      <c r="D7473" s="282">
        <v>0.28999999999999998</v>
      </c>
    </row>
    <row r="7474" spans="1:4" ht="15" x14ac:dyDescent="0.25">
      <c r="A7474" s="281">
        <v>100295</v>
      </c>
      <c r="B7474" s="281" t="s">
        <v>8589</v>
      </c>
      <c r="C7474" s="281" t="s">
        <v>225</v>
      </c>
      <c r="D7474" s="282">
        <v>0.98</v>
      </c>
    </row>
    <row r="7475" spans="1:4" ht="15" x14ac:dyDescent="0.25">
      <c r="A7475" s="281">
        <v>100298</v>
      </c>
      <c r="B7475" s="281" t="s">
        <v>8590</v>
      </c>
      <c r="C7475" s="281" t="s">
        <v>225</v>
      </c>
      <c r="D7475" s="282">
        <v>0.89</v>
      </c>
    </row>
    <row r="7476" spans="1:4" ht="15" x14ac:dyDescent="0.25">
      <c r="A7476" s="281">
        <v>100299</v>
      </c>
      <c r="B7476" s="281" t="s">
        <v>8591</v>
      </c>
      <c r="C7476" s="281" t="s">
        <v>225</v>
      </c>
      <c r="D7476" s="282">
        <v>1.25</v>
      </c>
    </row>
    <row r="7477" spans="1:4" ht="15" x14ac:dyDescent="0.25">
      <c r="A7477" s="281">
        <v>100301</v>
      </c>
      <c r="B7477" s="281" t="s">
        <v>8592</v>
      </c>
      <c r="C7477" s="281" t="s">
        <v>225</v>
      </c>
      <c r="D7477" s="282">
        <v>29.82</v>
      </c>
    </row>
    <row r="7478" spans="1:4" ht="15" x14ac:dyDescent="0.25">
      <c r="A7478" s="281">
        <v>100303</v>
      </c>
      <c r="B7478" s="281" t="s">
        <v>8593</v>
      </c>
      <c r="C7478" s="281" t="s">
        <v>225</v>
      </c>
      <c r="D7478" s="282">
        <v>26.18</v>
      </c>
    </row>
    <row r="7479" spans="1:4" ht="15" x14ac:dyDescent="0.25">
      <c r="A7479" s="281">
        <v>100307</v>
      </c>
      <c r="B7479" s="281" t="s">
        <v>8594</v>
      </c>
      <c r="C7479" s="281" t="s">
        <v>225</v>
      </c>
      <c r="D7479" s="282">
        <v>37.08</v>
      </c>
    </row>
    <row r="7480" spans="1:4" ht="15" x14ac:dyDescent="0.25">
      <c r="A7480" s="281">
        <v>100308</v>
      </c>
      <c r="B7480" s="281" t="s">
        <v>8595</v>
      </c>
      <c r="C7480" s="281" t="s">
        <v>225</v>
      </c>
      <c r="D7480" s="282">
        <v>37.36</v>
      </c>
    </row>
    <row r="7481" spans="1:4" ht="15" x14ac:dyDescent="0.25">
      <c r="A7481" s="281">
        <v>100309</v>
      </c>
      <c r="B7481" s="281" t="s">
        <v>8596</v>
      </c>
      <c r="C7481" s="281" t="s">
        <v>225</v>
      </c>
      <c r="D7481" s="282">
        <v>64.290000000000006</v>
      </c>
    </row>
    <row r="7482" spans="1:4" ht="15" x14ac:dyDescent="0.25">
      <c r="A7482" s="281">
        <v>100315</v>
      </c>
      <c r="B7482" s="281" t="s">
        <v>8597</v>
      </c>
      <c r="C7482" s="281" t="s">
        <v>255</v>
      </c>
      <c r="D7482" s="282">
        <v>164.83</v>
      </c>
    </row>
    <row r="7483" spans="1:4" ht="15" x14ac:dyDescent="0.25">
      <c r="A7483" s="281">
        <v>100321</v>
      </c>
      <c r="B7483" s="281" t="s">
        <v>8596</v>
      </c>
      <c r="C7483" s="281" t="s">
        <v>255</v>
      </c>
      <c r="D7483" s="283">
        <v>11224.21</v>
      </c>
    </row>
    <row r="7484" spans="1:4" ht="15" x14ac:dyDescent="0.25">
      <c r="A7484" s="281">
        <v>100533</v>
      </c>
      <c r="B7484" s="281" t="s">
        <v>8598</v>
      </c>
      <c r="C7484" s="281" t="s">
        <v>225</v>
      </c>
      <c r="D7484" s="282">
        <v>53.28</v>
      </c>
    </row>
    <row r="7485" spans="1:4" ht="15" x14ac:dyDescent="0.25">
      <c r="A7485" s="281">
        <v>100534</v>
      </c>
      <c r="B7485" s="281" t="s">
        <v>8598</v>
      </c>
      <c r="C7485" s="281" t="s">
        <v>255</v>
      </c>
      <c r="D7485" s="283">
        <v>9319.1200000000008</v>
      </c>
    </row>
    <row r="7486" spans="1:4" ht="15" x14ac:dyDescent="0.25">
      <c r="A7486" s="281">
        <v>100535</v>
      </c>
      <c r="B7486" s="281" t="s">
        <v>8599</v>
      </c>
      <c r="C7486" s="281" t="s">
        <v>225</v>
      </c>
      <c r="D7486" s="282">
        <v>1.03</v>
      </c>
    </row>
    <row r="7487" spans="1:4" ht="15" x14ac:dyDescent="0.25">
      <c r="A7487" s="281">
        <v>100536</v>
      </c>
      <c r="B7487" s="281" t="s">
        <v>8600</v>
      </c>
      <c r="C7487" s="281" t="s">
        <v>255</v>
      </c>
      <c r="D7487" s="282">
        <v>135.77000000000001</v>
      </c>
    </row>
    <row r="7488" spans="1:4" ht="15" x14ac:dyDescent="0.25">
      <c r="A7488" s="281">
        <v>101286</v>
      </c>
      <c r="B7488" s="281" t="s">
        <v>8601</v>
      </c>
      <c r="C7488" s="281" t="s">
        <v>255</v>
      </c>
      <c r="D7488" s="282">
        <v>33.78</v>
      </c>
    </row>
    <row r="7489" spans="1:4" ht="15" x14ac:dyDescent="0.25">
      <c r="A7489" s="281">
        <v>101287</v>
      </c>
      <c r="B7489" s="281" t="s">
        <v>8602</v>
      </c>
      <c r="C7489" s="281" t="s">
        <v>255</v>
      </c>
      <c r="D7489" s="282">
        <v>109.25</v>
      </c>
    </row>
    <row r="7490" spans="1:4" ht="15" x14ac:dyDescent="0.25">
      <c r="A7490" s="281">
        <v>101288</v>
      </c>
      <c r="B7490" s="281" t="s">
        <v>8603</v>
      </c>
      <c r="C7490" s="281" t="s">
        <v>255</v>
      </c>
      <c r="D7490" s="282">
        <v>33.78</v>
      </c>
    </row>
    <row r="7491" spans="1:4" ht="15" x14ac:dyDescent="0.25">
      <c r="A7491" s="281">
        <v>101289</v>
      </c>
      <c r="B7491" s="281" t="s">
        <v>8604</v>
      </c>
      <c r="C7491" s="281" t="s">
        <v>255</v>
      </c>
      <c r="D7491" s="282">
        <v>30.35</v>
      </c>
    </row>
    <row r="7492" spans="1:4" ht="15" x14ac:dyDescent="0.25">
      <c r="A7492" s="281">
        <v>101290</v>
      </c>
      <c r="B7492" s="281" t="s">
        <v>8605</v>
      </c>
      <c r="C7492" s="281" t="s">
        <v>255</v>
      </c>
      <c r="D7492" s="282">
        <v>43.2</v>
      </c>
    </row>
    <row r="7493" spans="1:4" ht="15" x14ac:dyDescent="0.25">
      <c r="A7493" s="281">
        <v>101291</v>
      </c>
      <c r="B7493" s="281" t="s">
        <v>8606</v>
      </c>
      <c r="C7493" s="281" t="s">
        <v>255</v>
      </c>
      <c r="D7493" s="282">
        <v>33.78</v>
      </c>
    </row>
    <row r="7494" spans="1:4" ht="15" x14ac:dyDescent="0.25">
      <c r="A7494" s="281">
        <v>101292</v>
      </c>
      <c r="B7494" s="281" t="s">
        <v>8607</v>
      </c>
      <c r="C7494" s="281" t="s">
        <v>255</v>
      </c>
      <c r="D7494" s="282">
        <v>32.479999999999997</v>
      </c>
    </row>
    <row r="7495" spans="1:4" ht="15" x14ac:dyDescent="0.25">
      <c r="A7495" s="281">
        <v>101293</v>
      </c>
      <c r="B7495" s="281" t="s">
        <v>8608</v>
      </c>
      <c r="C7495" s="281" t="s">
        <v>255</v>
      </c>
      <c r="D7495" s="282">
        <v>36.92</v>
      </c>
    </row>
    <row r="7496" spans="1:4" ht="15" x14ac:dyDescent="0.25">
      <c r="A7496" s="281">
        <v>101294</v>
      </c>
      <c r="B7496" s="281" t="s">
        <v>8609</v>
      </c>
      <c r="C7496" s="281" t="s">
        <v>255</v>
      </c>
      <c r="D7496" s="282">
        <v>36.49</v>
      </c>
    </row>
    <row r="7497" spans="1:4" ht="15" x14ac:dyDescent="0.25">
      <c r="A7497" s="281">
        <v>101295</v>
      </c>
      <c r="B7497" s="281" t="s">
        <v>8610</v>
      </c>
      <c r="C7497" s="281" t="s">
        <v>255</v>
      </c>
      <c r="D7497" s="282">
        <v>38.81</v>
      </c>
    </row>
    <row r="7498" spans="1:4" ht="15" x14ac:dyDescent="0.25">
      <c r="A7498" s="281">
        <v>101296</v>
      </c>
      <c r="B7498" s="281" t="s">
        <v>8611</v>
      </c>
      <c r="C7498" s="281" t="s">
        <v>255</v>
      </c>
      <c r="D7498" s="282">
        <v>52.65</v>
      </c>
    </row>
    <row r="7499" spans="1:4" ht="15" x14ac:dyDescent="0.25">
      <c r="A7499" s="281">
        <v>101297</v>
      </c>
      <c r="B7499" s="281" t="s">
        <v>8612</v>
      </c>
      <c r="C7499" s="281" t="s">
        <v>255</v>
      </c>
      <c r="D7499" s="282">
        <v>42.57</v>
      </c>
    </row>
    <row r="7500" spans="1:4" ht="15" x14ac:dyDescent="0.25">
      <c r="A7500" s="281">
        <v>101298</v>
      </c>
      <c r="B7500" s="281" t="s">
        <v>8613</v>
      </c>
      <c r="C7500" s="281" t="s">
        <v>255</v>
      </c>
      <c r="D7500" s="282">
        <v>33.78</v>
      </c>
    </row>
    <row r="7501" spans="1:4" ht="15" x14ac:dyDescent="0.25">
      <c r="A7501" s="281">
        <v>101299</v>
      </c>
      <c r="B7501" s="281" t="s">
        <v>8614</v>
      </c>
      <c r="C7501" s="281" t="s">
        <v>255</v>
      </c>
      <c r="D7501" s="282">
        <v>43.2</v>
      </c>
    </row>
    <row r="7502" spans="1:4" ht="15" x14ac:dyDescent="0.25">
      <c r="A7502" s="281">
        <v>101300</v>
      </c>
      <c r="B7502" s="281" t="s">
        <v>8615</v>
      </c>
      <c r="C7502" s="281" t="s">
        <v>255</v>
      </c>
      <c r="D7502" s="282">
        <v>30.33</v>
      </c>
    </row>
    <row r="7503" spans="1:4" ht="15" x14ac:dyDescent="0.25">
      <c r="A7503" s="281">
        <v>101301</v>
      </c>
      <c r="B7503" s="281" t="s">
        <v>8616</v>
      </c>
      <c r="C7503" s="281" t="s">
        <v>255</v>
      </c>
      <c r="D7503" s="282">
        <v>35.74</v>
      </c>
    </row>
    <row r="7504" spans="1:4" ht="15" x14ac:dyDescent="0.25">
      <c r="A7504" s="281">
        <v>101302</v>
      </c>
      <c r="B7504" s="281" t="s">
        <v>8617</v>
      </c>
      <c r="C7504" s="281" t="s">
        <v>255</v>
      </c>
      <c r="D7504" s="282">
        <v>36.9</v>
      </c>
    </row>
    <row r="7505" spans="1:4" ht="15" x14ac:dyDescent="0.25">
      <c r="A7505" s="281">
        <v>101303</v>
      </c>
      <c r="B7505" s="281" t="s">
        <v>8618</v>
      </c>
      <c r="C7505" s="281" t="s">
        <v>255</v>
      </c>
      <c r="D7505" s="282">
        <v>128.75</v>
      </c>
    </row>
    <row r="7506" spans="1:4" ht="15" x14ac:dyDescent="0.25">
      <c r="A7506" s="281">
        <v>101304</v>
      </c>
      <c r="B7506" s="281" t="s">
        <v>8619</v>
      </c>
      <c r="C7506" s="281" t="s">
        <v>255</v>
      </c>
      <c r="D7506" s="282">
        <v>47.21</v>
      </c>
    </row>
    <row r="7507" spans="1:4" ht="15" x14ac:dyDescent="0.25">
      <c r="A7507" s="281">
        <v>101305</v>
      </c>
      <c r="B7507" s="281" t="s">
        <v>8620</v>
      </c>
      <c r="C7507" s="281" t="s">
        <v>255</v>
      </c>
      <c r="D7507" s="282">
        <v>60.07</v>
      </c>
    </row>
    <row r="7508" spans="1:4" ht="15" x14ac:dyDescent="0.25">
      <c r="A7508" s="281">
        <v>101307</v>
      </c>
      <c r="B7508" s="281" t="s">
        <v>8621</v>
      </c>
      <c r="C7508" s="281" t="s">
        <v>255</v>
      </c>
      <c r="D7508" s="282">
        <v>36.92</v>
      </c>
    </row>
    <row r="7509" spans="1:4" ht="15" x14ac:dyDescent="0.25">
      <c r="A7509" s="281">
        <v>101308</v>
      </c>
      <c r="B7509" s="281" t="s">
        <v>8622</v>
      </c>
      <c r="C7509" s="281" t="s">
        <v>255</v>
      </c>
      <c r="D7509" s="282">
        <v>31.85</v>
      </c>
    </row>
    <row r="7510" spans="1:4" ht="15" x14ac:dyDescent="0.25">
      <c r="A7510" s="281">
        <v>101309</v>
      </c>
      <c r="B7510" s="281" t="s">
        <v>8623</v>
      </c>
      <c r="C7510" s="281" t="s">
        <v>255</v>
      </c>
      <c r="D7510" s="282">
        <v>43.2</v>
      </c>
    </row>
    <row r="7511" spans="1:4" ht="15" x14ac:dyDescent="0.25">
      <c r="A7511" s="281">
        <v>101310</v>
      </c>
      <c r="B7511" s="281" t="s">
        <v>8624</v>
      </c>
      <c r="C7511" s="281" t="s">
        <v>255</v>
      </c>
      <c r="D7511" s="282">
        <v>47.21</v>
      </c>
    </row>
    <row r="7512" spans="1:4" ht="15" x14ac:dyDescent="0.25">
      <c r="A7512" s="281">
        <v>101311</v>
      </c>
      <c r="B7512" s="281" t="s">
        <v>8625</v>
      </c>
      <c r="C7512" s="281" t="s">
        <v>255</v>
      </c>
      <c r="D7512" s="282">
        <v>36.92</v>
      </c>
    </row>
    <row r="7513" spans="1:4" ht="15" x14ac:dyDescent="0.25">
      <c r="A7513" s="281">
        <v>101312</v>
      </c>
      <c r="B7513" s="281" t="s">
        <v>8626</v>
      </c>
      <c r="C7513" s="281" t="s">
        <v>255</v>
      </c>
      <c r="D7513" s="282">
        <v>54.79</v>
      </c>
    </row>
    <row r="7514" spans="1:4" ht="15" x14ac:dyDescent="0.25">
      <c r="A7514" s="281">
        <v>101313</v>
      </c>
      <c r="B7514" s="281" t="s">
        <v>8627</v>
      </c>
      <c r="C7514" s="281" t="s">
        <v>255</v>
      </c>
      <c r="D7514" s="282">
        <v>157.53</v>
      </c>
    </row>
    <row r="7515" spans="1:4" ht="15" x14ac:dyDescent="0.25">
      <c r="A7515" s="281">
        <v>101315</v>
      </c>
      <c r="B7515" s="281" t="s">
        <v>8628</v>
      </c>
      <c r="C7515" s="281" t="s">
        <v>255</v>
      </c>
      <c r="D7515" s="282">
        <v>153.35</v>
      </c>
    </row>
    <row r="7516" spans="1:4" ht="15" x14ac:dyDescent="0.25">
      <c r="A7516" s="281">
        <v>101316</v>
      </c>
      <c r="B7516" s="281" t="s">
        <v>8629</v>
      </c>
      <c r="C7516" s="281" t="s">
        <v>255</v>
      </c>
      <c r="D7516" s="282">
        <v>66.86</v>
      </c>
    </row>
    <row r="7517" spans="1:4" ht="15" x14ac:dyDescent="0.25">
      <c r="A7517" s="281">
        <v>101320</v>
      </c>
      <c r="B7517" s="281" t="s">
        <v>8630</v>
      </c>
      <c r="C7517" s="281" t="s">
        <v>255</v>
      </c>
      <c r="D7517" s="282">
        <v>27.49</v>
      </c>
    </row>
    <row r="7518" spans="1:4" ht="15" x14ac:dyDescent="0.25">
      <c r="A7518" s="281">
        <v>101322</v>
      </c>
      <c r="B7518" s="281" t="s">
        <v>8631</v>
      </c>
      <c r="C7518" s="281" t="s">
        <v>255</v>
      </c>
      <c r="D7518" s="282">
        <v>36.92</v>
      </c>
    </row>
    <row r="7519" spans="1:4" ht="15" x14ac:dyDescent="0.25">
      <c r="A7519" s="281">
        <v>101323</v>
      </c>
      <c r="B7519" s="281" t="s">
        <v>8632</v>
      </c>
      <c r="C7519" s="281" t="s">
        <v>255</v>
      </c>
      <c r="D7519" s="282">
        <v>67.83</v>
      </c>
    </row>
    <row r="7520" spans="1:4" ht="15" x14ac:dyDescent="0.25">
      <c r="A7520" s="281">
        <v>101324</v>
      </c>
      <c r="B7520" s="281" t="s">
        <v>8633</v>
      </c>
      <c r="C7520" s="281" t="s">
        <v>255</v>
      </c>
      <c r="D7520" s="282">
        <v>18.670000000000002</v>
      </c>
    </row>
    <row r="7521" spans="1:4" ht="15" x14ac:dyDescent="0.25">
      <c r="A7521" s="281">
        <v>101325</v>
      </c>
      <c r="B7521" s="281" t="s">
        <v>8634</v>
      </c>
      <c r="C7521" s="281" t="s">
        <v>255</v>
      </c>
      <c r="D7521" s="282">
        <v>52.08</v>
      </c>
    </row>
    <row r="7522" spans="1:4" ht="15" x14ac:dyDescent="0.25">
      <c r="A7522" s="281">
        <v>101326</v>
      </c>
      <c r="B7522" s="281" t="s">
        <v>8635</v>
      </c>
      <c r="C7522" s="281" t="s">
        <v>255</v>
      </c>
      <c r="D7522" s="282">
        <v>14.33</v>
      </c>
    </row>
    <row r="7523" spans="1:4" ht="15" x14ac:dyDescent="0.25">
      <c r="A7523" s="281">
        <v>101328</v>
      </c>
      <c r="B7523" s="281" t="s">
        <v>8636</v>
      </c>
      <c r="C7523" s="281" t="s">
        <v>255</v>
      </c>
      <c r="D7523" s="282">
        <v>22.34</v>
      </c>
    </row>
    <row r="7524" spans="1:4" ht="15" x14ac:dyDescent="0.25">
      <c r="A7524" s="281">
        <v>101329</v>
      </c>
      <c r="B7524" s="281" t="s">
        <v>8637</v>
      </c>
      <c r="C7524" s="281" t="s">
        <v>255</v>
      </c>
      <c r="D7524" s="282">
        <v>62.5</v>
      </c>
    </row>
    <row r="7525" spans="1:4" ht="15" x14ac:dyDescent="0.25">
      <c r="A7525" s="281">
        <v>101330</v>
      </c>
      <c r="B7525" s="281" t="s">
        <v>8638</v>
      </c>
      <c r="C7525" s="281" t="s">
        <v>255</v>
      </c>
      <c r="D7525" s="282">
        <v>47.21</v>
      </c>
    </row>
    <row r="7526" spans="1:4" ht="15" x14ac:dyDescent="0.25">
      <c r="A7526" s="281">
        <v>101331</v>
      </c>
      <c r="B7526" s="281" t="s">
        <v>8639</v>
      </c>
      <c r="C7526" s="281" t="s">
        <v>255</v>
      </c>
      <c r="D7526" s="282">
        <v>48.93</v>
      </c>
    </row>
    <row r="7527" spans="1:4" ht="15" x14ac:dyDescent="0.25">
      <c r="A7527" s="281">
        <v>101332</v>
      </c>
      <c r="B7527" s="281" t="s">
        <v>8640</v>
      </c>
      <c r="C7527" s="281" t="s">
        <v>255</v>
      </c>
      <c r="D7527" s="282">
        <v>14.96</v>
      </c>
    </row>
    <row r="7528" spans="1:4" ht="15" x14ac:dyDescent="0.25">
      <c r="A7528" s="281">
        <v>101333</v>
      </c>
      <c r="B7528" s="281" t="s">
        <v>8641</v>
      </c>
      <c r="C7528" s="281" t="s">
        <v>255</v>
      </c>
      <c r="D7528" s="282">
        <v>36.1</v>
      </c>
    </row>
    <row r="7529" spans="1:4" ht="15" x14ac:dyDescent="0.25">
      <c r="A7529" s="281">
        <v>101334</v>
      </c>
      <c r="B7529" s="281" t="s">
        <v>8642</v>
      </c>
      <c r="C7529" s="281" t="s">
        <v>255</v>
      </c>
      <c r="D7529" s="282">
        <v>116.89</v>
      </c>
    </row>
    <row r="7530" spans="1:4" ht="15" x14ac:dyDescent="0.25">
      <c r="A7530" s="281">
        <v>101336</v>
      </c>
      <c r="B7530" s="281" t="s">
        <v>8643</v>
      </c>
      <c r="C7530" s="281" t="s">
        <v>255</v>
      </c>
      <c r="D7530" s="282">
        <v>64.849999999999994</v>
      </c>
    </row>
    <row r="7531" spans="1:4" ht="15" x14ac:dyDescent="0.25">
      <c r="A7531" s="281">
        <v>101337</v>
      </c>
      <c r="B7531" s="281" t="s">
        <v>8644</v>
      </c>
      <c r="C7531" s="281" t="s">
        <v>255</v>
      </c>
      <c r="D7531" s="282">
        <v>24.33</v>
      </c>
    </row>
    <row r="7532" spans="1:4" ht="15" x14ac:dyDescent="0.25">
      <c r="A7532" s="281">
        <v>101338</v>
      </c>
      <c r="B7532" s="281" t="s">
        <v>8645</v>
      </c>
      <c r="C7532" s="281" t="s">
        <v>255</v>
      </c>
      <c r="D7532" s="282">
        <v>26.9</v>
      </c>
    </row>
    <row r="7533" spans="1:4" ht="15" x14ac:dyDescent="0.25">
      <c r="A7533" s="281">
        <v>101339</v>
      </c>
      <c r="B7533" s="281" t="s">
        <v>8646</v>
      </c>
      <c r="C7533" s="281" t="s">
        <v>255</v>
      </c>
      <c r="D7533" s="282">
        <v>24.77</v>
      </c>
    </row>
    <row r="7534" spans="1:4" ht="15" x14ac:dyDescent="0.25">
      <c r="A7534" s="281">
        <v>101340</v>
      </c>
      <c r="B7534" s="281" t="s">
        <v>8647</v>
      </c>
      <c r="C7534" s="281" t="s">
        <v>255</v>
      </c>
      <c r="D7534" s="282">
        <v>22.46</v>
      </c>
    </row>
    <row r="7535" spans="1:4" ht="15" x14ac:dyDescent="0.25">
      <c r="A7535" s="281">
        <v>101341</v>
      </c>
      <c r="B7535" s="281" t="s">
        <v>8648</v>
      </c>
      <c r="C7535" s="281" t="s">
        <v>255</v>
      </c>
      <c r="D7535" s="282">
        <v>21.03</v>
      </c>
    </row>
    <row r="7536" spans="1:4" ht="15" x14ac:dyDescent="0.25">
      <c r="A7536" s="281">
        <v>101342</v>
      </c>
      <c r="B7536" s="281" t="s">
        <v>8649</v>
      </c>
      <c r="C7536" s="281" t="s">
        <v>255</v>
      </c>
      <c r="D7536" s="282">
        <v>24.77</v>
      </c>
    </row>
    <row r="7537" spans="1:4" ht="15" x14ac:dyDescent="0.25">
      <c r="A7537" s="281">
        <v>101343</v>
      </c>
      <c r="B7537" s="281" t="s">
        <v>8650</v>
      </c>
      <c r="C7537" s="281" t="s">
        <v>255</v>
      </c>
      <c r="D7537" s="282">
        <v>45.87</v>
      </c>
    </row>
    <row r="7538" spans="1:4" ht="15" x14ac:dyDescent="0.25">
      <c r="A7538" s="281">
        <v>101344</v>
      </c>
      <c r="B7538" s="281" t="s">
        <v>8651</v>
      </c>
      <c r="C7538" s="281" t="s">
        <v>255</v>
      </c>
      <c r="D7538" s="282">
        <v>45.18</v>
      </c>
    </row>
    <row r="7539" spans="1:4" ht="15" x14ac:dyDescent="0.25">
      <c r="A7539" s="281">
        <v>101345</v>
      </c>
      <c r="B7539" s="281" t="s">
        <v>8652</v>
      </c>
      <c r="C7539" s="281" t="s">
        <v>255</v>
      </c>
      <c r="D7539" s="282">
        <v>46.73</v>
      </c>
    </row>
    <row r="7540" spans="1:4" ht="15" x14ac:dyDescent="0.25">
      <c r="A7540" s="281">
        <v>101346</v>
      </c>
      <c r="B7540" s="281" t="s">
        <v>8653</v>
      </c>
      <c r="C7540" s="281" t="s">
        <v>255</v>
      </c>
      <c r="D7540" s="282">
        <v>25.52</v>
      </c>
    </row>
    <row r="7541" spans="1:4" ht="15" x14ac:dyDescent="0.25">
      <c r="A7541" s="281">
        <v>101347</v>
      </c>
      <c r="B7541" s="281" t="s">
        <v>8654</v>
      </c>
      <c r="C7541" s="281" t="s">
        <v>255</v>
      </c>
      <c r="D7541" s="282">
        <v>36.89</v>
      </c>
    </row>
    <row r="7542" spans="1:4" ht="15" x14ac:dyDescent="0.25">
      <c r="A7542" s="281">
        <v>101348</v>
      </c>
      <c r="B7542" s="281" t="s">
        <v>8655</v>
      </c>
      <c r="C7542" s="281" t="s">
        <v>255</v>
      </c>
      <c r="D7542" s="282">
        <v>22.94</v>
      </c>
    </row>
    <row r="7543" spans="1:4" ht="15" x14ac:dyDescent="0.25">
      <c r="A7543" s="281">
        <v>101349</v>
      </c>
      <c r="B7543" s="281" t="s">
        <v>8656</v>
      </c>
      <c r="C7543" s="281" t="s">
        <v>255</v>
      </c>
      <c r="D7543" s="282">
        <v>34.229999999999997</v>
      </c>
    </row>
    <row r="7544" spans="1:4" ht="15" x14ac:dyDescent="0.25">
      <c r="A7544" s="281">
        <v>101350</v>
      </c>
      <c r="B7544" s="281" t="s">
        <v>8657</v>
      </c>
      <c r="C7544" s="281" t="s">
        <v>255</v>
      </c>
      <c r="D7544" s="282">
        <v>34.229999999999997</v>
      </c>
    </row>
    <row r="7545" spans="1:4" ht="15" x14ac:dyDescent="0.25">
      <c r="A7545" s="281">
        <v>101351</v>
      </c>
      <c r="B7545" s="281" t="s">
        <v>8658</v>
      </c>
      <c r="C7545" s="281" t="s">
        <v>255</v>
      </c>
      <c r="D7545" s="282">
        <v>24.77</v>
      </c>
    </row>
    <row r="7546" spans="1:4" ht="15" x14ac:dyDescent="0.25">
      <c r="A7546" s="281">
        <v>101352</v>
      </c>
      <c r="B7546" s="281" t="s">
        <v>8659</v>
      </c>
      <c r="C7546" s="281" t="s">
        <v>255</v>
      </c>
      <c r="D7546" s="282">
        <v>24.77</v>
      </c>
    </row>
    <row r="7547" spans="1:4" ht="15" x14ac:dyDescent="0.25">
      <c r="A7547" s="281">
        <v>101353</v>
      </c>
      <c r="B7547" s="281" t="s">
        <v>8660</v>
      </c>
      <c r="C7547" s="281" t="s">
        <v>255</v>
      </c>
      <c r="D7547" s="282">
        <v>25.21</v>
      </c>
    </row>
    <row r="7548" spans="1:4" ht="15" x14ac:dyDescent="0.25">
      <c r="A7548" s="281">
        <v>101355</v>
      </c>
      <c r="B7548" s="281" t="s">
        <v>8661</v>
      </c>
      <c r="C7548" s="281" t="s">
        <v>255</v>
      </c>
      <c r="D7548" s="282">
        <v>34.229999999999997</v>
      </c>
    </row>
    <row r="7549" spans="1:4" ht="15" x14ac:dyDescent="0.25">
      <c r="A7549" s="281">
        <v>101356</v>
      </c>
      <c r="B7549" s="281" t="s">
        <v>8662</v>
      </c>
      <c r="C7549" s="281" t="s">
        <v>255</v>
      </c>
      <c r="D7549" s="282">
        <v>47.21</v>
      </c>
    </row>
    <row r="7550" spans="1:4" ht="15" x14ac:dyDescent="0.25">
      <c r="A7550" s="281">
        <v>101357</v>
      </c>
      <c r="B7550" s="281" t="s">
        <v>8663</v>
      </c>
      <c r="C7550" s="281" t="s">
        <v>255</v>
      </c>
      <c r="D7550" s="282">
        <v>67.83</v>
      </c>
    </row>
    <row r="7551" spans="1:4" ht="15" x14ac:dyDescent="0.25">
      <c r="A7551" s="281">
        <v>101358</v>
      </c>
      <c r="B7551" s="281" t="s">
        <v>8664</v>
      </c>
      <c r="C7551" s="281" t="s">
        <v>255</v>
      </c>
      <c r="D7551" s="282">
        <v>48.2</v>
      </c>
    </row>
    <row r="7552" spans="1:4" ht="15" x14ac:dyDescent="0.25">
      <c r="A7552" s="281">
        <v>101359</v>
      </c>
      <c r="B7552" s="281" t="s">
        <v>8665</v>
      </c>
      <c r="C7552" s="281" t="s">
        <v>255</v>
      </c>
      <c r="D7552" s="282">
        <v>44.45</v>
      </c>
    </row>
    <row r="7553" spans="1:4" ht="15" x14ac:dyDescent="0.25">
      <c r="A7553" s="281">
        <v>101360</v>
      </c>
      <c r="B7553" s="281" t="s">
        <v>8666</v>
      </c>
      <c r="C7553" s="281" t="s">
        <v>255</v>
      </c>
      <c r="D7553" s="282">
        <v>48.2</v>
      </c>
    </row>
    <row r="7554" spans="1:4" ht="15" x14ac:dyDescent="0.25">
      <c r="A7554" s="281">
        <v>101361</v>
      </c>
      <c r="B7554" s="281" t="s">
        <v>8667</v>
      </c>
      <c r="C7554" s="281" t="s">
        <v>255</v>
      </c>
      <c r="D7554" s="282">
        <v>58.51</v>
      </c>
    </row>
    <row r="7555" spans="1:4" ht="15" x14ac:dyDescent="0.25">
      <c r="A7555" s="281">
        <v>101363</v>
      </c>
      <c r="B7555" s="281" t="s">
        <v>8668</v>
      </c>
      <c r="C7555" s="281" t="s">
        <v>255</v>
      </c>
      <c r="D7555" s="282">
        <v>37.92</v>
      </c>
    </row>
    <row r="7556" spans="1:4" ht="15" x14ac:dyDescent="0.25">
      <c r="A7556" s="281">
        <v>101364</v>
      </c>
      <c r="B7556" s="281" t="s">
        <v>8669</v>
      </c>
      <c r="C7556" s="281" t="s">
        <v>255</v>
      </c>
      <c r="D7556" s="282">
        <v>55.72</v>
      </c>
    </row>
    <row r="7557" spans="1:4" ht="15" x14ac:dyDescent="0.25">
      <c r="A7557" s="281">
        <v>101365</v>
      </c>
      <c r="B7557" s="281" t="s">
        <v>8670</v>
      </c>
      <c r="C7557" s="281" t="s">
        <v>255</v>
      </c>
      <c r="D7557" s="282">
        <v>40.74</v>
      </c>
    </row>
    <row r="7558" spans="1:4" ht="15" x14ac:dyDescent="0.25">
      <c r="A7558" s="281">
        <v>101366</v>
      </c>
      <c r="B7558" s="281" t="s">
        <v>8671</v>
      </c>
      <c r="C7558" s="281" t="s">
        <v>255</v>
      </c>
      <c r="D7558" s="282">
        <v>43.9</v>
      </c>
    </row>
    <row r="7559" spans="1:4" ht="15" x14ac:dyDescent="0.25">
      <c r="A7559" s="281">
        <v>101368</v>
      </c>
      <c r="B7559" s="281" t="s">
        <v>8672</v>
      </c>
      <c r="C7559" s="281" t="s">
        <v>255</v>
      </c>
      <c r="D7559" s="282">
        <v>62.44</v>
      </c>
    </row>
    <row r="7560" spans="1:4" ht="15" x14ac:dyDescent="0.25">
      <c r="A7560" s="281">
        <v>101369</v>
      </c>
      <c r="B7560" s="281" t="s">
        <v>8673</v>
      </c>
      <c r="C7560" s="281" t="s">
        <v>255</v>
      </c>
      <c r="D7560" s="282">
        <v>40.32</v>
      </c>
    </row>
    <row r="7561" spans="1:4" ht="15" x14ac:dyDescent="0.25">
      <c r="A7561" s="281">
        <v>101370</v>
      </c>
      <c r="B7561" s="281" t="s">
        <v>8674</v>
      </c>
      <c r="C7561" s="281" t="s">
        <v>255</v>
      </c>
      <c r="D7561" s="282">
        <v>36.92</v>
      </c>
    </row>
    <row r="7562" spans="1:4" ht="15" x14ac:dyDescent="0.25">
      <c r="A7562" s="281">
        <v>101371</v>
      </c>
      <c r="B7562" s="281" t="s">
        <v>8675</v>
      </c>
      <c r="C7562" s="281" t="s">
        <v>255</v>
      </c>
      <c r="D7562" s="282">
        <v>38.81</v>
      </c>
    </row>
    <row r="7563" spans="1:4" ht="15" x14ac:dyDescent="0.25">
      <c r="A7563" s="281">
        <v>101372</v>
      </c>
      <c r="B7563" s="281" t="s">
        <v>8676</v>
      </c>
      <c r="C7563" s="281" t="s">
        <v>255</v>
      </c>
      <c r="D7563" s="282">
        <v>14.96</v>
      </c>
    </row>
    <row r="7564" spans="1:4" ht="15" x14ac:dyDescent="0.25">
      <c r="A7564" s="281">
        <v>101374</v>
      </c>
      <c r="B7564" s="281" t="s">
        <v>8400</v>
      </c>
      <c r="C7564" s="281" t="s">
        <v>255</v>
      </c>
      <c r="D7564" s="283">
        <v>5026.6400000000003</v>
      </c>
    </row>
    <row r="7565" spans="1:4" ht="15" x14ac:dyDescent="0.25">
      <c r="A7565" s="281">
        <v>101375</v>
      </c>
      <c r="B7565" s="281" t="s">
        <v>8677</v>
      </c>
      <c r="C7565" s="281" t="s">
        <v>255</v>
      </c>
      <c r="D7565" s="283">
        <v>5099.6899999999996</v>
      </c>
    </row>
    <row r="7566" spans="1:4" ht="15" x14ac:dyDescent="0.25">
      <c r="A7566" s="281">
        <v>101376</v>
      </c>
      <c r="B7566" s="281" t="s">
        <v>8678</v>
      </c>
      <c r="C7566" s="281" t="s">
        <v>255</v>
      </c>
      <c r="D7566" s="283">
        <v>4801.0600000000004</v>
      </c>
    </row>
    <row r="7567" spans="1:4" ht="15" x14ac:dyDescent="0.25">
      <c r="A7567" s="281">
        <v>101377</v>
      </c>
      <c r="B7567" s="281" t="s">
        <v>8403</v>
      </c>
      <c r="C7567" s="281" t="s">
        <v>255</v>
      </c>
      <c r="D7567" s="283">
        <v>4677.55</v>
      </c>
    </row>
    <row r="7568" spans="1:4" ht="15" x14ac:dyDescent="0.25">
      <c r="A7568" s="281">
        <v>101378</v>
      </c>
      <c r="B7568" s="281" t="s">
        <v>8592</v>
      </c>
      <c r="C7568" s="281" t="s">
        <v>255</v>
      </c>
      <c r="D7568" s="283">
        <v>5344.22</v>
      </c>
    </row>
    <row r="7569" spans="1:4" ht="15" x14ac:dyDescent="0.25">
      <c r="A7569" s="281">
        <v>101379</v>
      </c>
      <c r="B7569" s="281" t="s">
        <v>8679</v>
      </c>
      <c r="C7569" s="281" t="s">
        <v>255</v>
      </c>
      <c r="D7569" s="283">
        <v>5026.6400000000003</v>
      </c>
    </row>
    <row r="7570" spans="1:4" ht="15" x14ac:dyDescent="0.25">
      <c r="A7570" s="281">
        <v>101380</v>
      </c>
      <c r="B7570" s="281" t="s">
        <v>8405</v>
      </c>
      <c r="C7570" s="281" t="s">
        <v>255</v>
      </c>
      <c r="D7570" s="283">
        <v>4870.2</v>
      </c>
    </row>
    <row r="7571" spans="1:4" ht="15" x14ac:dyDescent="0.25">
      <c r="A7571" s="281">
        <v>101381</v>
      </c>
      <c r="B7571" s="281" t="s">
        <v>8406</v>
      </c>
      <c r="C7571" s="281" t="s">
        <v>255</v>
      </c>
      <c r="D7571" s="283">
        <v>5345.53</v>
      </c>
    </row>
    <row r="7572" spans="1:4" ht="15" x14ac:dyDescent="0.25">
      <c r="A7572" s="281">
        <v>101382</v>
      </c>
      <c r="B7572" s="281" t="s">
        <v>8680</v>
      </c>
      <c r="C7572" s="281" t="s">
        <v>255</v>
      </c>
      <c r="D7572" s="283">
        <v>4276.0200000000004</v>
      </c>
    </row>
    <row r="7573" spans="1:4" ht="15" x14ac:dyDescent="0.25">
      <c r="A7573" s="281">
        <v>101383</v>
      </c>
      <c r="B7573" s="281" t="s">
        <v>8593</v>
      </c>
      <c r="C7573" s="281" t="s">
        <v>255</v>
      </c>
      <c r="D7573" s="283">
        <v>4686.26</v>
      </c>
    </row>
    <row r="7574" spans="1:4" ht="15" x14ac:dyDescent="0.25">
      <c r="A7574" s="281">
        <v>101384</v>
      </c>
      <c r="B7574" s="281" t="s">
        <v>245</v>
      </c>
      <c r="C7574" s="281" t="s">
        <v>255</v>
      </c>
      <c r="D7574" s="283">
        <v>4915.43</v>
      </c>
    </row>
    <row r="7575" spans="1:4" ht="15" x14ac:dyDescent="0.25">
      <c r="A7575" s="281">
        <v>101385</v>
      </c>
      <c r="B7575" s="281" t="s">
        <v>8681</v>
      </c>
      <c r="C7575" s="281" t="s">
        <v>255</v>
      </c>
      <c r="D7575" s="283">
        <v>6406.84</v>
      </c>
    </row>
    <row r="7576" spans="1:4" ht="15" x14ac:dyDescent="0.25">
      <c r="A7576" s="281">
        <v>101386</v>
      </c>
      <c r="B7576" s="281" t="s">
        <v>8410</v>
      </c>
      <c r="C7576" s="281" t="s">
        <v>255</v>
      </c>
      <c r="D7576" s="283">
        <v>4801.0600000000004</v>
      </c>
    </row>
    <row r="7577" spans="1:4" ht="15" x14ac:dyDescent="0.25">
      <c r="A7577" s="281">
        <v>101387</v>
      </c>
      <c r="B7577" s="281" t="s">
        <v>8682</v>
      </c>
      <c r="C7577" s="281" t="s">
        <v>255</v>
      </c>
      <c r="D7577" s="283">
        <v>5036.0600000000004</v>
      </c>
    </row>
    <row r="7578" spans="1:4" ht="15" x14ac:dyDescent="0.25">
      <c r="A7578" s="281">
        <v>101388</v>
      </c>
      <c r="B7578" s="281" t="s">
        <v>8412</v>
      </c>
      <c r="C7578" s="281" t="s">
        <v>255</v>
      </c>
      <c r="D7578" s="283">
        <v>4652.28</v>
      </c>
    </row>
    <row r="7579" spans="1:4" ht="15" x14ac:dyDescent="0.25">
      <c r="A7579" s="281">
        <v>101389</v>
      </c>
      <c r="B7579" s="281" t="s">
        <v>8413</v>
      </c>
      <c r="C7579" s="281" t="s">
        <v>255</v>
      </c>
      <c r="D7579" s="283">
        <v>5433.1</v>
      </c>
    </row>
    <row r="7580" spans="1:4" ht="15" x14ac:dyDescent="0.25">
      <c r="A7580" s="281">
        <v>101390</v>
      </c>
      <c r="B7580" s="281" t="s">
        <v>8683</v>
      </c>
      <c r="C7580" s="281" t="s">
        <v>255</v>
      </c>
      <c r="D7580" s="283">
        <v>5593.13</v>
      </c>
    </row>
    <row r="7581" spans="1:4" ht="15" x14ac:dyDescent="0.25">
      <c r="A7581" s="281">
        <v>101391</v>
      </c>
      <c r="B7581" s="281" t="s">
        <v>8684</v>
      </c>
      <c r="C7581" s="281" t="s">
        <v>255</v>
      </c>
      <c r="D7581" s="283">
        <v>5355.82</v>
      </c>
    </row>
    <row r="7582" spans="1:4" ht="15" x14ac:dyDescent="0.25">
      <c r="A7582" s="281">
        <v>101392</v>
      </c>
      <c r="B7582" s="281" t="s">
        <v>8685</v>
      </c>
      <c r="C7582" s="281" t="s">
        <v>255</v>
      </c>
      <c r="D7582" s="283">
        <v>5306.27</v>
      </c>
    </row>
    <row r="7583" spans="1:4" ht="15" x14ac:dyDescent="0.25">
      <c r="A7583" s="281">
        <v>101394</v>
      </c>
      <c r="B7583" s="281" t="s">
        <v>8417</v>
      </c>
      <c r="C7583" s="281" t="s">
        <v>255</v>
      </c>
      <c r="D7583" s="283">
        <v>5345.5</v>
      </c>
    </row>
    <row r="7584" spans="1:4" ht="15" x14ac:dyDescent="0.25">
      <c r="A7584" s="281">
        <v>101395</v>
      </c>
      <c r="B7584" s="281" t="s">
        <v>8686</v>
      </c>
      <c r="C7584" s="281" t="s">
        <v>255</v>
      </c>
      <c r="D7584" s="283">
        <v>5009.7299999999996</v>
      </c>
    </row>
    <row r="7585" spans="1:4" ht="15" x14ac:dyDescent="0.25">
      <c r="A7585" s="281">
        <v>101396</v>
      </c>
      <c r="B7585" s="281" t="s">
        <v>8687</v>
      </c>
      <c r="C7585" s="281" t="s">
        <v>255</v>
      </c>
      <c r="D7585" s="283">
        <v>5329.49</v>
      </c>
    </row>
    <row r="7586" spans="1:4" ht="15" x14ac:dyDescent="0.25">
      <c r="A7586" s="281">
        <v>101397</v>
      </c>
      <c r="B7586" s="281" t="s">
        <v>236</v>
      </c>
      <c r="C7586" s="281" t="s">
        <v>255</v>
      </c>
      <c r="D7586" s="283">
        <v>5319.2</v>
      </c>
    </row>
    <row r="7587" spans="1:4" ht="15" x14ac:dyDescent="0.25">
      <c r="A7587" s="281">
        <v>101398</v>
      </c>
      <c r="B7587" s="281" t="s">
        <v>8688</v>
      </c>
      <c r="C7587" s="281" t="s">
        <v>255</v>
      </c>
      <c r="D7587" s="283">
        <v>6935.04</v>
      </c>
    </row>
    <row r="7588" spans="1:4" ht="15" x14ac:dyDescent="0.25">
      <c r="A7588" s="281">
        <v>101399</v>
      </c>
      <c r="B7588" s="281" t="s">
        <v>247</v>
      </c>
      <c r="C7588" s="281" t="s">
        <v>255</v>
      </c>
      <c r="D7588" s="283">
        <v>6650.07</v>
      </c>
    </row>
    <row r="7589" spans="1:4" ht="15" x14ac:dyDescent="0.25">
      <c r="A7589" s="281">
        <v>101401</v>
      </c>
      <c r="B7589" s="281" t="s">
        <v>8420</v>
      </c>
      <c r="C7589" s="281" t="s">
        <v>255</v>
      </c>
      <c r="D7589" s="283">
        <v>7512.04</v>
      </c>
    </row>
    <row r="7590" spans="1:4" ht="15" x14ac:dyDescent="0.25">
      <c r="A7590" s="281">
        <v>101402</v>
      </c>
      <c r="B7590" s="281" t="s">
        <v>246</v>
      </c>
      <c r="C7590" s="281" t="s">
        <v>255</v>
      </c>
      <c r="D7590" s="283">
        <v>5846.69</v>
      </c>
    </row>
    <row r="7591" spans="1:4" ht="15" x14ac:dyDescent="0.25">
      <c r="A7591" s="281">
        <v>101407</v>
      </c>
      <c r="B7591" s="281" t="s">
        <v>8421</v>
      </c>
      <c r="C7591" s="281" t="s">
        <v>255</v>
      </c>
      <c r="D7591" s="283">
        <v>5345.53</v>
      </c>
    </row>
    <row r="7592" spans="1:4" ht="15" x14ac:dyDescent="0.25">
      <c r="A7592" s="281">
        <v>101408</v>
      </c>
      <c r="B7592" s="281" t="s">
        <v>8422</v>
      </c>
      <c r="C7592" s="281" t="s">
        <v>255</v>
      </c>
      <c r="D7592" s="283">
        <v>5376.44</v>
      </c>
    </row>
    <row r="7593" spans="1:4" ht="15" x14ac:dyDescent="0.25">
      <c r="A7593" s="281">
        <v>101409</v>
      </c>
      <c r="B7593" s="281" t="s">
        <v>8689</v>
      </c>
      <c r="C7593" s="281" t="s">
        <v>255</v>
      </c>
      <c r="D7593" s="283">
        <v>5518.14</v>
      </c>
    </row>
    <row r="7594" spans="1:4" ht="15" x14ac:dyDescent="0.25">
      <c r="A7594" s="281">
        <v>101410</v>
      </c>
      <c r="B7594" s="281" t="s">
        <v>8466</v>
      </c>
      <c r="C7594" s="281" t="s">
        <v>255</v>
      </c>
      <c r="D7594" s="283">
        <v>4879.8</v>
      </c>
    </row>
    <row r="7595" spans="1:4" ht="15" x14ac:dyDescent="0.25">
      <c r="A7595" s="281">
        <v>101412</v>
      </c>
      <c r="B7595" s="281" t="s">
        <v>8690</v>
      </c>
      <c r="C7595" s="281" t="s">
        <v>255</v>
      </c>
      <c r="D7595" s="283">
        <v>5872.69</v>
      </c>
    </row>
    <row r="7596" spans="1:4" ht="15" x14ac:dyDescent="0.25">
      <c r="A7596" s="281">
        <v>101413</v>
      </c>
      <c r="B7596" s="281" t="s">
        <v>8424</v>
      </c>
      <c r="C7596" s="281" t="s">
        <v>255</v>
      </c>
      <c r="D7596" s="283">
        <v>5329.49</v>
      </c>
    </row>
    <row r="7597" spans="1:4" ht="15" x14ac:dyDescent="0.25">
      <c r="A7597" s="281">
        <v>101414</v>
      </c>
      <c r="B7597" s="281" t="s">
        <v>8691</v>
      </c>
      <c r="C7597" s="281" t="s">
        <v>255</v>
      </c>
      <c r="D7597" s="283">
        <v>5492.2</v>
      </c>
    </row>
    <row r="7598" spans="1:4" ht="15" x14ac:dyDescent="0.25">
      <c r="A7598" s="281">
        <v>101415</v>
      </c>
      <c r="B7598" s="281" t="s">
        <v>8692</v>
      </c>
      <c r="C7598" s="281" t="s">
        <v>255</v>
      </c>
      <c r="D7598" s="283">
        <v>6447.2</v>
      </c>
    </row>
    <row r="7599" spans="1:4" ht="15" x14ac:dyDescent="0.25">
      <c r="A7599" s="281">
        <v>101416</v>
      </c>
      <c r="B7599" s="281" t="s">
        <v>8595</v>
      </c>
      <c r="C7599" s="281" t="s">
        <v>255</v>
      </c>
      <c r="D7599" s="283">
        <v>6615.31</v>
      </c>
    </row>
    <row r="7600" spans="1:4" ht="15" x14ac:dyDescent="0.25">
      <c r="A7600" s="281">
        <v>101417</v>
      </c>
      <c r="B7600" s="281" t="s">
        <v>8693</v>
      </c>
      <c r="C7600" s="281" t="s">
        <v>255</v>
      </c>
      <c r="D7600" s="283">
        <v>6562.22</v>
      </c>
    </row>
    <row r="7601" spans="1:4" ht="15" x14ac:dyDescent="0.25">
      <c r="A7601" s="281">
        <v>101418</v>
      </c>
      <c r="B7601" s="281" t="s">
        <v>8694</v>
      </c>
      <c r="C7601" s="281" t="s">
        <v>255</v>
      </c>
      <c r="D7601" s="283">
        <v>4604.3599999999997</v>
      </c>
    </row>
    <row r="7602" spans="1:4" ht="15" x14ac:dyDescent="0.25">
      <c r="A7602" s="281">
        <v>101419</v>
      </c>
      <c r="B7602" s="281" t="s">
        <v>8695</v>
      </c>
      <c r="C7602" s="281" t="s">
        <v>255</v>
      </c>
      <c r="D7602" s="283">
        <v>5458.65</v>
      </c>
    </row>
    <row r="7603" spans="1:4" ht="15" x14ac:dyDescent="0.25">
      <c r="A7603" s="281">
        <v>101420</v>
      </c>
      <c r="B7603" s="281" t="s">
        <v>8696</v>
      </c>
      <c r="C7603" s="281" t="s">
        <v>255</v>
      </c>
      <c r="D7603" s="283">
        <v>5649.28</v>
      </c>
    </row>
    <row r="7604" spans="1:4" ht="15" x14ac:dyDescent="0.25">
      <c r="A7604" s="281">
        <v>101421</v>
      </c>
      <c r="B7604" s="281" t="s">
        <v>8697</v>
      </c>
      <c r="C7604" s="281" t="s">
        <v>255</v>
      </c>
      <c r="D7604" s="283">
        <v>6492.27</v>
      </c>
    </row>
    <row r="7605" spans="1:4" ht="15" x14ac:dyDescent="0.25">
      <c r="A7605" s="281">
        <v>101422</v>
      </c>
      <c r="B7605" s="281" t="s">
        <v>8698</v>
      </c>
      <c r="C7605" s="281" t="s">
        <v>255</v>
      </c>
      <c r="D7605" s="283">
        <v>4799.6499999999996</v>
      </c>
    </row>
    <row r="7606" spans="1:4" ht="15" x14ac:dyDescent="0.25">
      <c r="A7606" s="281">
        <v>101424</v>
      </c>
      <c r="B7606" s="281" t="s">
        <v>8699</v>
      </c>
      <c r="C7606" s="281" t="s">
        <v>255</v>
      </c>
      <c r="D7606" s="283">
        <v>6032.51</v>
      </c>
    </row>
    <row r="7607" spans="1:4" ht="15" x14ac:dyDescent="0.25">
      <c r="A7607" s="281">
        <v>101425</v>
      </c>
      <c r="B7607" s="281" t="s">
        <v>8700</v>
      </c>
      <c r="C7607" s="281" t="s">
        <v>255</v>
      </c>
      <c r="D7607" s="283">
        <v>3828.75</v>
      </c>
    </row>
    <row r="7608" spans="1:4" ht="15" x14ac:dyDescent="0.25">
      <c r="A7608" s="281">
        <v>101426</v>
      </c>
      <c r="B7608" s="281" t="s">
        <v>8701</v>
      </c>
      <c r="C7608" s="281" t="s">
        <v>255</v>
      </c>
      <c r="D7608" s="283">
        <v>5152.87</v>
      </c>
    </row>
    <row r="7609" spans="1:4" ht="15" x14ac:dyDescent="0.25">
      <c r="A7609" s="281">
        <v>101427</v>
      </c>
      <c r="B7609" s="281" t="s">
        <v>8435</v>
      </c>
      <c r="C7609" s="281" t="s">
        <v>255</v>
      </c>
      <c r="D7609" s="283">
        <v>4852.49</v>
      </c>
    </row>
    <row r="7610" spans="1:4" ht="15" x14ac:dyDescent="0.25">
      <c r="A7610" s="281">
        <v>101428</v>
      </c>
      <c r="B7610" s="281" t="s">
        <v>8702</v>
      </c>
      <c r="C7610" s="281" t="s">
        <v>255</v>
      </c>
      <c r="D7610" s="283">
        <v>4527.6000000000004</v>
      </c>
    </row>
    <row r="7611" spans="1:4" ht="15" x14ac:dyDescent="0.25">
      <c r="A7611" s="281">
        <v>101429</v>
      </c>
      <c r="B7611" s="281" t="s">
        <v>8703</v>
      </c>
      <c r="C7611" s="281" t="s">
        <v>255</v>
      </c>
      <c r="D7611" s="283">
        <v>4326.5600000000004</v>
      </c>
    </row>
    <row r="7612" spans="1:4" ht="15" x14ac:dyDescent="0.25">
      <c r="A7612" s="281">
        <v>101430</v>
      </c>
      <c r="B7612" s="281" t="s">
        <v>8704</v>
      </c>
      <c r="C7612" s="281" t="s">
        <v>255</v>
      </c>
      <c r="D7612" s="283">
        <v>4852.49</v>
      </c>
    </row>
    <row r="7613" spans="1:4" ht="15" x14ac:dyDescent="0.25">
      <c r="A7613" s="281">
        <v>101431</v>
      </c>
      <c r="B7613" s="281" t="s">
        <v>8438</v>
      </c>
      <c r="C7613" s="281" t="s">
        <v>255</v>
      </c>
      <c r="D7613" s="283">
        <v>6029.22</v>
      </c>
    </row>
    <row r="7614" spans="1:4" ht="15" x14ac:dyDescent="0.25">
      <c r="A7614" s="281">
        <v>101432</v>
      </c>
      <c r="B7614" s="281" t="s">
        <v>8705</v>
      </c>
      <c r="C7614" s="281" t="s">
        <v>255</v>
      </c>
      <c r="D7614" s="283">
        <v>4617.6899999999996</v>
      </c>
    </row>
    <row r="7615" spans="1:4" ht="15" x14ac:dyDescent="0.25">
      <c r="A7615" s="281">
        <v>101433</v>
      </c>
      <c r="B7615" s="281" t="s">
        <v>8440</v>
      </c>
      <c r="C7615" s="281" t="s">
        <v>255</v>
      </c>
      <c r="D7615" s="283">
        <v>4729.42</v>
      </c>
    </row>
    <row r="7616" spans="1:4" ht="15" x14ac:dyDescent="0.25">
      <c r="A7616" s="281">
        <v>101434</v>
      </c>
      <c r="B7616" s="281" t="s">
        <v>8706</v>
      </c>
      <c r="C7616" s="281" t="s">
        <v>255</v>
      </c>
      <c r="D7616" s="283">
        <v>3961.61</v>
      </c>
    </row>
    <row r="7617" spans="1:4" ht="15" x14ac:dyDescent="0.25">
      <c r="A7617" s="281">
        <v>101435</v>
      </c>
      <c r="B7617" s="281" t="s">
        <v>8707</v>
      </c>
      <c r="C7617" s="281" t="s">
        <v>255</v>
      </c>
      <c r="D7617" s="283">
        <v>5117.05</v>
      </c>
    </row>
    <row r="7618" spans="1:4" ht="15" x14ac:dyDescent="0.25">
      <c r="A7618" s="281">
        <v>101436</v>
      </c>
      <c r="B7618" s="281" t="s">
        <v>8442</v>
      </c>
      <c r="C7618" s="281" t="s">
        <v>255</v>
      </c>
      <c r="D7618" s="283">
        <v>4595.45</v>
      </c>
    </row>
    <row r="7619" spans="1:4" ht="15" x14ac:dyDescent="0.25">
      <c r="A7619" s="281">
        <v>101437</v>
      </c>
      <c r="B7619" s="281" t="s">
        <v>8708</v>
      </c>
      <c r="C7619" s="281" t="s">
        <v>255</v>
      </c>
      <c r="D7619" s="283">
        <v>6183.94</v>
      </c>
    </row>
    <row r="7620" spans="1:4" ht="15" x14ac:dyDescent="0.25">
      <c r="A7620" s="281">
        <v>101438</v>
      </c>
      <c r="B7620" s="281" t="s">
        <v>8444</v>
      </c>
      <c r="C7620" s="281" t="s">
        <v>255</v>
      </c>
      <c r="D7620" s="283">
        <v>6183.94</v>
      </c>
    </row>
    <row r="7621" spans="1:4" ht="15" x14ac:dyDescent="0.25">
      <c r="A7621" s="281">
        <v>101439</v>
      </c>
      <c r="B7621" s="281" t="s">
        <v>8445</v>
      </c>
      <c r="C7621" s="281" t="s">
        <v>255</v>
      </c>
      <c r="D7621" s="283">
        <v>4852.49</v>
      </c>
    </row>
    <row r="7622" spans="1:4" ht="15" x14ac:dyDescent="0.25">
      <c r="A7622" s="281">
        <v>101440</v>
      </c>
      <c r="B7622" s="281" t="s">
        <v>8709</v>
      </c>
      <c r="C7622" s="281" t="s">
        <v>255</v>
      </c>
      <c r="D7622" s="283">
        <v>4852.49</v>
      </c>
    </row>
    <row r="7623" spans="1:4" ht="15" x14ac:dyDescent="0.25">
      <c r="A7623" s="281">
        <v>101441</v>
      </c>
      <c r="B7623" s="281" t="s">
        <v>8447</v>
      </c>
      <c r="C7623" s="281" t="s">
        <v>255</v>
      </c>
      <c r="D7623" s="283">
        <v>4914.37</v>
      </c>
    </row>
    <row r="7624" spans="1:4" ht="15" x14ac:dyDescent="0.25">
      <c r="A7624" s="281">
        <v>101443</v>
      </c>
      <c r="B7624" s="281" t="s">
        <v>8448</v>
      </c>
      <c r="C7624" s="281" t="s">
        <v>255</v>
      </c>
      <c r="D7624" s="283">
        <v>6183.94</v>
      </c>
    </row>
    <row r="7625" spans="1:4" ht="15" x14ac:dyDescent="0.25">
      <c r="A7625" s="281">
        <v>101444</v>
      </c>
      <c r="B7625" s="281" t="s">
        <v>8451</v>
      </c>
      <c r="C7625" s="281" t="s">
        <v>255</v>
      </c>
      <c r="D7625" s="283">
        <v>5355.82</v>
      </c>
    </row>
    <row r="7626" spans="1:4" ht="15" x14ac:dyDescent="0.25">
      <c r="A7626" s="281">
        <v>101445</v>
      </c>
      <c r="B7626" s="281" t="s">
        <v>250</v>
      </c>
      <c r="C7626" s="281" t="s">
        <v>255</v>
      </c>
      <c r="D7626" s="283">
        <v>5376.44</v>
      </c>
    </row>
    <row r="7627" spans="1:4" ht="15" x14ac:dyDescent="0.25">
      <c r="A7627" s="281">
        <v>101446</v>
      </c>
      <c r="B7627" s="281" t="s">
        <v>8452</v>
      </c>
      <c r="C7627" s="281" t="s">
        <v>255</v>
      </c>
      <c r="D7627" s="283">
        <v>5742.97</v>
      </c>
    </row>
    <row r="7628" spans="1:4" ht="15" x14ac:dyDescent="0.25">
      <c r="A7628" s="281">
        <v>101447</v>
      </c>
      <c r="B7628" s="281" t="s">
        <v>8453</v>
      </c>
      <c r="C7628" s="281" t="s">
        <v>255</v>
      </c>
      <c r="D7628" s="283">
        <v>5444.14</v>
      </c>
    </row>
    <row r="7629" spans="1:4" ht="15" x14ac:dyDescent="0.25">
      <c r="A7629" s="281">
        <v>101448</v>
      </c>
      <c r="B7629" s="281" t="s">
        <v>8454</v>
      </c>
      <c r="C7629" s="281" t="s">
        <v>255</v>
      </c>
      <c r="D7629" s="283">
        <v>5742.97</v>
      </c>
    </row>
    <row r="7630" spans="1:4" ht="15" x14ac:dyDescent="0.25">
      <c r="A7630" s="281">
        <v>101449</v>
      </c>
      <c r="B7630" s="281" t="s">
        <v>8710</v>
      </c>
      <c r="C7630" s="281" t="s">
        <v>255</v>
      </c>
      <c r="D7630" s="283">
        <v>4631.0200000000004</v>
      </c>
    </row>
    <row r="7631" spans="1:4" ht="15" x14ac:dyDescent="0.25">
      <c r="A7631" s="281">
        <v>101451</v>
      </c>
      <c r="B7631" s="281" t="s">
        <v>8457</v>
      </c>
      <c r="C7631" s="281" t="s">
        <v>255</v>
      </c>
      <c r="D7631" s="283">
        <v>5446.55</v>
      </c>
    </row>
    <row r="7632" spans="1:4" ht="15" x14ac:dyDescent="0.25">
      <c r="A7632" s="281">
        <v>101452</v>
      </c>
      <c r="B7632" s="281" t="s">
        <v>8711</v>
      </c>
      <c r="C7632" s="281" t="s">
        <v>255</v>
      </c>
      <c r="D7632" s="283">
        <v>4677.67</v>
      </c>
    </row>
    <row r="7633" spans="1:4" ht="15" x14ac:dyDescent="0.25">
      <c r="A7633" s="281">
        <v>101453</v>
      </c>
      <c r="B7633" s="281" t="s">
        <v>8458</v>
      </c>
      <c r="C7633" s="281" t="s">
        <v>255</v>
      </c>
      <c r="D7633" s="283">
        <v>5914.5</v>
      </c>
    </row>
    <row r="7634" spans="1:4" ht="15" x14ac:dyDescent="0.25">
      <c r="A7634" s="281">
        <v>101454</v>
      </c>
      <c r="B7634" s="281" t="s">
        <v>8712</v>
      </c>
      <c r="C7634" s="281" t="s">
        <v>255</v>
      </c>
      <c r="D7634" s="283">
        <v>6235.99</v>
      </c>
    </row>
    <row r="7635" spans="1:4" ht="15" x14ac:dyDescent="0.25">
      <c r="A7635" s="281">
        <v>101456</v>
      </c>
      <c r="B7635" s="281" t="s">
        <v>8713</v>
      </c>
      <c r="C7635" s="281" t="s">
        <v>255</v>
      </c>
      <c r="D7635" s="283">
        <v>9201.66</v>
      </c>
    </row>
    <row r="7636" spans="1:4" ht="15" x14ac:dyDescent="0.25">
      <c r="A7636" s="281">
        <v>101457</v>
      </c>
      <c r="B7636" s="281" t="s">
        <v>8714</v>
      </c>
      <c r="C7636" s="281" t="s">
        <v>255</v>
      </c>
      <c r="D7636" s="283">
        <v>5464.71</v>
      </c>
    </row>
    <row r="7637" spans="1:4" ht="15" x14ac:dyDescent="0.25">
      <c r="A7637" s="281">
        <v>101458</v>
      </c>
      <c r="B7637" s="281" t="s">
        <v>8715</v>
      </c>
      <c r="C7637" s="281" t="s">
        <v>255</v>
      </c>
      <c r="D7637" s="283">
        <v>5319.2</v>
      </c>
    </row>
    <row r="7638" spans="1:4" ht="15" x14ac:dyDescent="0.25">
      <c r="A7638" s="281">
        <v>101459</v>
      </c>
      <c r="B7638" s="281" t="s">
        <v>8464</v>
      </c>
      <c r="C7638" s="281" t="s">
        <v>255</v>
      </c>
      <c r="D7638" s="283">
        <v>4686.53</v>
      </c>
    </row>
    <row r="7639" spans="1:4" ht="15" x14ac:dyDescent="0.25">
      <c r="A7639" s="281">
        <v>101460</v>
      </c>
      <c r="B7639" s="281" t="s">
        <v>8586</v>
      </c>
      <c r="C7639" s="281" t="s">
        <v>255</v>
      </c>
      <c r="D7639" s="283">
        <v>5001.1499999999996</v>
      </c>
    </row>
  </sheetData>
  <autoFilter ref="A1:D7639"/>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FBFBF"/>
  </sheetPr>
  <dimension ref="A1:G4110"/>
  <sheetViews>
    <sheetView workbookViewId="0">
      <selection activeCell="B683" sqref="B683"/>
    </sheetView>
  </sheetViews>
  <sheetFormatPr defaultColWidth="7.75" defaultRowHeight="14.25" x14ac:dyDescent="0.2"/>
  <cols>
    <col min="1" max="1" width="10.25" style="284" bestFit="1" customWidth="1"/>
    <col min="2" max="2" width="50.375" style="309" customWidth="1"/>
    <col min="3" max="3" width="7.75" style="300"/>
    <col min="4" max="4" width="8.625" style="310" bestFit="1" customWidth="1"/>
    <col min="5" max="6" width="11.125" style="310" customWidth="1"/>
    <col min="7" max="7" width="2" style="212" hidden="1" customWidth="1"/>
    <col min="8" max="256" width="7.75" style="212"/>
    <col min="257" max="257" width="10.25" style="212" bestFit="1" customWidth="1"/>
    <col min="258" max="258" width="50.375" style="212" customWidth="1"/>
    <col min="259" max="259" width="7.75" style="212"/>
    <col min="260" max="260" width="8.625" style="212" bestFit="1" customWidth="1"/>
    <col min="261" max="262" width="11.125" style="212" customWidth="1"/>
    <col min="263" max="263" width="0" style="212" hidden="1" customWidth="1"/>
    <col min="264" max="512" width="7.75" style="212"/>
    <col min="513" max="513" width="10.25" style="212" bestFit="1" customWidth="1"/>
    <col min="514" max="514" width="50.375" style="212" customWidth="1"/>
    <col min="515" max="515" width="7.75" style="212"/>
    <col min="516" max="516" width="8.625" style="212" bestFit="1" customWidth="1"/>
    <col min="517" max="518" width="11.125" style="212" customWidth="1"/>
    <col min="519" max="519" width="0" style="212" hidden="1" customWidth="1"/>
    <col min="520" max="768" width="7.75" style="212"/>
    <col min="769" max="769" width="10.25" style="212" bestFit="1" customWidth="1"/>
    <col min="770" max="770" width="50.375" style="212" customWidth="1"/>
    <col min="771" max="771" width="7.75" style="212"/>
    <col min="772" max="772" width="8.625" style="212" bestFit="1" customWidth="1"/>
    <col min="773" max="774" width="11.125" style="212" customWidth="1"/>
    <col min="775" max="775" width="0" style="212" hidden="1" customWidth="1"/>
    <col min="776" max="1024" width="7.75" style="212"/>
    <col min="1025" max="1025" width="10.25" style="212" bestFit="1" customWidth="1"/>
    <col min="1026" max="1026" width="50.375" style="212" customWidth="1"/>
    <col min="1027" max="1027" width="7.75" style="212"/>
    <col min="1028" max="1028" width="8.625" style="212" bestFit="1" customWidth="1"/>
    <col min="1029" max="1030" width="11.125" style="212" customWidth="1"/>
    <col min="1031" max="1031" width="0" style="212" hidden="1" customWidth="1"/>
    <col min="1032" max="1280" width="7.75" style="212"/>
    <col min="1281" max="1281" width="10.25" style="212" bestFit="1" customWidth="1"/>
    <col min="1282" max="1282" width="50.375" style="212" customWidth="1"/>
    <col min="1283" max="1283" width="7.75" style="212"/>
    <col min="1284" max="1284" width="8.625" style="212" bestFit="1" customWidth="1"/>
    <col min="1285" max="1286" width="11.125" style="212" customWidth="1"/>
    <col min="1287" max="1287" width="0" style="212" hidden="1" customWidth="1"/>
    <col min="1288" max="1536" width="7.75" style="212"/>
    <col min="1537" max="1537" width="10.25" style="212" bestFit="1" customWidth="1"/>
    <col min="1538" max="1538" width="50.375" style="212" customWidth="1"/>
    <col min="1539" max="1539" width="7.75" style="212"/>
    <col min="1540" max="1540" width="8.625" style="212" bestFit="1" customWidth="1"/>
    <col min="1541" max="1542" width="11.125" style="212" customWidth="1"/>
    <col min="1543" max="1543" width="0" style="212" hidden="1" customWidth="1"/>
    <col min="1544" max="1792" width="7.75" style="212"/>
    <col min="1793" max="1793" width="10.25" style="212" bestFit="1" customWidth="1"/>
    <col min="1794" max="1794" width="50.375" style="212" customWidth="1"/>
    <col min="1795" max="1795" width="7.75" style="212"/>
    <col min="1796" max="1796" width="8.625" style="212" bestFit="1" customWidth="1"/>
    <col min="1797" max="1798" width="11.125" style="212" customWidth="1"/>
    <col min="1799" max="1799" width="0" style="212" hidden="1" customWidth="1"/>
    <col min="1800" max="2048" width="7.75" style="212"/>
    <col min="2049" max="2049" width="10.25" style="212" bestFit="1" customWidth="1"/>
    <col min="2050" max="2050" width="50.375" style="212" customWidth="1"/>
    <col min="2051" max="2051" width="7.75" style="212"/>
    <col min="2052" max="2052" width="8.625" style="212" bestFit="1" customWidth="1"/>
    <col min="2053" max="2054" width="11.125" style="212" customWidth="1"/>
    <col min="2055" max="2055" width="0" style="212" hidden="1" customWidth="1"/>
    <col min="2056" max="2304" width="7.75" style="212"/>
    <col min="2305" max="2305" width="10.25" style="212" bestFit="1" customWidth="1"/>
    <col min="2306" max="2306" width="50.375" style="212" customWidth="1"/>
    <col min="2307" max="2307" width="7.75" style="212"/>
    <col min="2308" max="2308" width="8.625" style="212" bestFit="1" customWidth="1"/>
    <col min="2309" max="2310" width="11.125" style="212" customWidth="1"/>
    <col min="2311" max="2311" width="0" style="212" hidden="1" customWidth="1"/>
    <col min="2312" max="2560" width="7.75" style="212"/>
    <col min="2561" max="2561" width="10.25" style="212" bestFit="1" customWidth="1"/>
    <col min="2562" max="2562" width="50.375" style="212" customWidth="1"/>
    <col min="2563" max="2563" width="7.75" style="212"/>
    <col min="2564" max="2564" width="8.625" style="212" bestFit="1" customWidth="1"/>
    <col min="2565" max="2566" width="11.125" style="212" customWidth="1"/>
    <col min="2567" max="2567" width="0" style="212" hidden="1" customWidth="1"/>
    <col min="2568" max="2816" width="7.75" style="212"/>
    <col min="2817" max="2817" width="10.25" style="212" bestFit="1" customWidth="1"/>
    <col min="2818" max="2818" width="50.375" style="212" customWidth="1"/>
    <col min="2819" max="2819" width="7.75" style="212"/>
    <col min="2820" max="2820" width="8.625" style="212" bestFit="1" customWidth="1"/>
    <col min="2821" max="2822" width="11.125" style="212" customWidth="1"/>
    <col min="2823" max="2823" width="0" style="212" hidden="1" customWidth="1"/>
    <col min="2824" max="3072" width="7.75" style="212"/>
    <col min="3073" max="3073" width="10.25" style="212" bestFit="1" customWidth="1"/>
    <col min="3074" max="3074" width="50.375" style="212" customWidth="1"/>
    <col min="3075" max="3075" width="7.75" style="212"/>
    <col min="3076" max="3076" width="8.625" style="212" bestFit="1" customWidth="1"/>
    <col min="3077" max="3078" width="11.125" style="212" customWidth="1"/>
    <col min="3079" max="3079" width="0" style="212" hidden="1" customWidth="1"/>
    <col min="3080" max="3328" width="7.75" style="212"/>
    <col min="3329" max="3329" width="10.25" style="212" bestFit="1" customWidth="1"/>
    <col min="3330" max="3330" width="50.375" style="212" customWidth="1"/>
    <col min="3331" max="3331" width="7.75" style="212"/>
    <col min="3332" max="3332" width="8.625" style="212" bestFit="1" customWidth="1"/>
    <col min="3333" max="3334" width="11.125" style="212" customWidth="1"/>
    <col min="3335" max="3335" width="0" style="212" hidden="1" customWidth="1"/>
    <col min="3336" max="3584" width="7.75" style="212"/>
    <col min="3585" max="3585" width="10.25" style="212" bestFit="1" customWidth="1"/>
    <col min="3586" max="3586" width="50.375" style="212" customWidth="1"/>
    <col min="3587" max="3587" width="7.75" style="212"/>
    <col min="3588" max="3588" width="8.625" style="212" bestFit="1" customWidth="1"/>
    <col min="3589" max="3590" width="11.125" style="212" customWidth="1"/>
    <col min="3591" max="3591" width="0" style="212" hidden="1" customWidth="1"/>
    <col min="3592" max="3840" width="7.75" style="212"/>
    <col min="3841" max="3841" width="10.25" style="212" bestFit="1" customWidth="1"/>
    <col min="3842" max="3842" width="50.375" style="212" customWidth="1"/>
    <col min="3843" max="3843" width="7.75" style="212"/>
    <col min="3844" max="3844" width="8.625" style="212" bestFit="1" customWidth="1"/>
    <col min="3845" max="3846" width="11.125" style="212" customWidth="1"/>
    <col min="3847" max="3847" width="0" style="212" hidden="1" customWidth="1"/>
    <col min="3848" max="4096" width="7.75" style="212"/>
    <col min="4097" max="4097" width="10.25" style="212" bestFit="1" customWidth="1"/>
    <col min="4098" max="4098" width="50.375" style="212" customWidth="1"/>
    <col min="4099" max="4099" width="7.75" style="212"/>
    <col min="4100" max="4100" width="8.625" style="212" bestFit="1" customWidth="1"/>
    <col min="4101" max="4102" width="11.125" style="212" customWidth="1"/>
    <col min="4103" max="4103" width="0" style="212" hidden="1" customWidth="1"/>
    <col min="4104" max="4352" width="7.75" style="212"/>
    <col min="4353" max="4353" width="10.25" style="212" bestFit="1" customWidth="1"/>
    <col min="4354" max="4354" width="50.375" style="212" customWidth="1"/>
    <col min="4355" max="4355" width="7.75" style="212"/>
    <col min="4356" max="4356" width="8.625" style="212" bestFit="1" customWidth="1"/>
    <col min="4357" max="4358" width="11.125" style="212" customWidth="1"/>
    <col min="4359" max="4359" width="0" style="212" hidden="1" customWidth="1"/>
    <col min="4360" max="4608" width="7.75" style="212"/>
    <col min="4609" max="4609" width="10.25" style="212" bestFit="1" customWidth="1"/>
    <col min="4610" max="4610" width="50.375" style="212" customWidth="1"/>
    <col min="4611" max="4611" width="7.75" style="212"/>
    <col min="4612" max="4612" width="8.625" style="212" bestFit="1" customWidth="1"/>
    <col min="4613" max="4614" width="11.125" style="212" customWidth="1"/>
    <col min="4615" max="4615" width="0" style="212" hidden="1" customWidth="1"/>
    <col min="4616" max="4864" width="7.75" style="212"/>
    <col min="4865" max="4865" width="10.25" style="212" bestFit="1" customWidth="1"/>
    <col min="4866" max="4866" width="50.375" style="212" customWidth="1"/>
    <col min="4867" max="4867" width="7.75" style="212"/>
    <col min="4868" max="4868" width="8.625" style="212" bestFit="1" customWidth="1"/>
    <col min="4869" max="4870" width="11.125" style="212" customWidth="1"/>
    <col min="4871" max="4871" width="0" style="212" hidden="1" customWidth="1"/>
    <col min="4872" max="5120" width="7.75" style="212"/>
    <col min="5121" max="5121" width="10.25" style="212" bestFit="1" customWidth="1"/>
    <col min="5122" max="5122" width="50.375" style="212" customWidth="1"/>
    <col min="5123" max="5123" width="7.75" style="212"/>
    <col min="5124" max="5124" width="8.625" style="212" bestFit="1" customWidth="1"/>
    <col min="5125" max="5126" width="11.125" style="212" customWidth="1"/>
    <col min="5127" max="5127" width="0" style="212" hidden="1" customWidth="1"/>
    <col min="5128" max="5376" width="7.75" style="212"/>
    <col min="5377" max="5377" width="10.25" style="212" bestFit="1" customWidth="1"/>
    <col min="5378" max="5378" width="50.375" style="212" customWidth="1"/>
    <col min="5379" max="5379" width="7.75" style="212"/>
    <col min="5380" max="5380" width="8.625" style="212" bestFit="1" customWidth="1"/>
    <col min="5381" max="5382" width="11.125" style="212" customWidth="1"/>
    <col min="5383" max="5383" width="0" style="212" hidden="1" customWidth="1"/>
    <col min="5384" max="5632" width="7.75" style="212"/>
    <col min="5633" max="5633" width="10.25" style="212" bestFit="1" customWidth="1"/>
    <col min="5634" max="5634" width="50.375" style="212" customWidth="1"/>
    <col min="5635" max="5635" width="7.75" style="212"/>
    <col min="5636" max="5636" width="8.625" style="212" bestFit="1" customWidth="1"/>
    <col min="5637" max="5638" width="11.125" style="212" customWidth="1"/>
    <col min="5639" max="5639" width="0" style="212" hidden="1" customWidth="1"/>
    <col min="5640" max="5888" width="7.75" style="212"/>
    <col min="5889" max="5889" width="10.25" style="212" bestFit="1" customWidth="1"/>
    <col min="5890" max="5890" width="50.375" style="212" customWidth="1"/>
    <col min="5891" max="5891" width="7.75" style="212"/>
    <col min="5892" max="5892" width="8.625" style="212" bestFit="1" customWidth="1"/>
    <col min="5893" max="5894" width="11.125" style="212" customWidth="1"/>
    <col min="5895" max="5895" width="0" style="212" hidden="1" customWidth="1"/>
    <col min="5896" max="6144" width="7.75" style="212"/>
    <col min="6145" max="6145" width="10.25" style="212" bestFit="1" customWidth="1"/>
    <col min="6146" max="6146" width="50.375" style="212" customWidth="1"/>
    <col min="6147" max="6147" width="7.75" style="212"/>
    <col min="6148" max="6148" width="8.625" style="212" bestFit="1" customWidth="1"/>
    <col min="6149" max="6150" width="11.125" style="212" customWidth="1"/>
    <col min="6151" max="6151" width="0" style="212" hidden="1" customWidth="1"/>
    <col min="6152" max="6400" width="7.75" style="212"/>
    <col min="6401" max="6401" width="10.25" style="212" bestFit="1" customWidth="1"/>
    <col min="6402" max="6402" width="50.375" style="212" customWidth="1"/>
    <col min="6403" max="6403" width="7.75" style="212"/>
    <col min="6404" max="6404" width="8.625" style="212" bestFit="1" customWidth="1"/>
    <col min="6405" max="6406" width="11.125" style="212" customWidth="1"/>
    <col min="6407" max="6407" width="0" style="212" hidden="1" customWidth="1"/>
    <col min="6408" max="6656" width="7.75" style="212"/>
    <col min="6657" max="6657" width="10.25" style="212" bestFit="1" customWidth="1"/>
    <col min="6658" max="6658" width="50.375" style="212" customWidth="1"/>
    <col min="6659" max="6659" width="7.75" style="212"/>
    <col min="6660" max="6660" width="8.625" style="212" bestFit="1" customWidth="1"/>
    <col min="6661" max="6662" width="11.125" style="212" customWidth="1"/>
    <col min="6663" max="6663" width="0" style="212" hidden="1" customWidth="1"/>
    <col min="6664" max="6912" width="7.75" style="212"/>
    <col min="6913" max="6913" width="10.25" style="212" bestFit="1" customWidth="1"/>
    <col min="6914" max="6914" width="50.375" style="212" customWidth="1"/>
    <col min="6915" max="6915" width="7.75" style="212"/>
    <col min="6916" max="6916" width="8.625" style="212" bestFit="1" customWidth="1"/>
    <col min="6917" max="6918" width="11.125" style="212" customWidth="1"/>
    <col min="6919" max="6919" width="0" style="212" hidden="1" customWidth="1"/>
    <col min="6920" max="7168" width="7.75" style="212"/>
    <col min="7169" max="7169" width="10.25" style="212" bestFit="1" customWidth="1"/>
    <col min="7170" max="7170" width="50.375" style="212" customWidth="1"/>
    <col min="7171" max="7171" width="7.75" style="212"/>
    <col min="7172" max="7172" width="8.625" style="212" bestFit="1" customWidth="1"/>
    <col min="7173" max="7174" width="11.125" style="212" customWidth="1"/>
    <col min="7175" max="7175" width="0" style="212" hidden="1" customWidth="1"/>
    <col min="7176" max="7424" width="7.75" style="212"/>
    <col min="7425" max="7425" width="10.25" style="212" bestFit="1" customWidth="1"/>
    <col min="7426" max="7426" width="50.375" style="212" customWidth="1"/>
    <col min="7427" max="7427" width="7.75" style="212"/>
    <col min="7428" max="7428" width="8.625" style="212" bestFit="1" customWidth="1"/>
    <col min="7429" max="7430" width="11.125" style="212" customWidth="1"/>
    <col min="7431" max="7431" width="0" style="212" hidden="1" customWidth="1"/>
    <col min="7432" max="7680" width="7.75" style="212"/>
    <col min="7681" max="7681" width="10.25" style="212" bestFit="1" customWidth="1"/>
    <col min="7682" max="7682" width="50.375" style="212" customWidth="1"/>
    <col min="7683" max="7683" width="7.75" style="212"/>
    <col min="7684" max="7684" width="8.625" style="212" bestFit="1" customWidth="1"/>
    <col min="7685" max="7686" width="11.125" style="212" customWidth="1"/>
    <col min="7687" max="7687" width="0" style="212" hidden="1" customWidth="1"/>
    <col min="7688" max="7936" width="7.75" style="212"/>
    <col min="7937" max="7937" width="10.25" style="212" bestFit="1" customWidth="1"/>
    <col min="7938" max="7938" width="50.375" style="212" customWidth="1"/>
    <col min="7939" max="7939" width="7.75" style="212"/>
    <col min="7940" max="7940" width="8.625" style="212" bestFit="1" customWidth="1"/>
    <col min="7941" max="7942" width="11.125" style="212" customWidth="1"/>
    <col min="7943" max="7943" width="0" style="212" hidden="1" customWidth="1"/>
    <col min="7944" max="8192" width="7.75" style="212"/>
    <col min="8193" max="8193" width="10.25" style="212" bestFit="1" customWidth="1"/>
    <col min="8194" max="8194" width="50.375" style="212" customWidth="1"/>
    <col min="8195" max="8195" width="7.75" style="212"/>
    <col min="8196" max="8196" width="8.625" style="212" bestFit="1" customWidth="1"/>
    <col min="8197" max="8198" width="11.125" style="212" customWidth="1"/>
    <col min="8199" max="8199" width="0" style="212" hidden="1" customWidth="1"/>
    <col min="8200" max="8448" width="7.75" style="212"/>
    <col min="8449" max="8449" width="10.25" style="212" bestFit="1" customWidth="1"/>
    <col min="8450" max="8450" width="50.375" style="212" customWidth="1"/>
    <col min="8451" max="8451" width="7.75" style="212"/>
    <col min="8452" max="8452" width="8.625" style="212" bestFit="1" customWidth="1"/>
    <col min="8453" max="8454" width="11.125" style="212" customWidth="1"/>
    <col min="8455" max="8455" width="0" style="212" hidden="1" customWidth="1"/>
    <col min="8456" max="8704" width="7.75" style="212"/>
    <col min="8705" max="8705" width="10.25" style="212" bestFit="1" customWidth="1"/>
    <col min="8706" max="8706" width="50.375" style="212" customWidth="1"/>
    <col min="8707" max="8707" width="7.75" style="212"/>
    <col min="8708" max="8708" width="8.625" style="212" bestFit="1" customWidth="1"/>
    <col min="8709" max="8710" width="11.125" style="212" customWidth="1"/>
    <col min="8711" max="8711" width="0" style="212" hidden="1" customWidth="1"/>
    <col min="8712" max="8960" width="7.75" style="212"/>
    <col min="8961" max="8961" width="10.25" style="212" bestFit="1" customWidth="1"/>
    <col min="8962" max="8962" width="50.375" style="212" customWidth="1"/>
    <col min="8963" max="8963" width="7.75" style="212"/>
    <col min="8964" max="8964" width="8.625" style="212" bestFit="1" customWidth="1"/>
    <col min="8965" max="8966" width="11.125" style="212" customWidth="1"/>
    <col min="8967" max="8967" width="0" style="212" hidden="1" customWidth="1"/>
    <col min="8968" max="9216" width="7.75" style="212"/>
    <col min="9217" max="9217" width="10.25" style="212" bestFit="1" customWidth="1"/>
    <col min="9218" max="9218" width="50.375" style="212" customWidth="1"/>
    <col min="9219" max="9219" width="7.75" style="212"/>
    <col min="9220" max="9220" width="8.625" style="212" bestFit="1" customWidth="1"/>
    <col min="9221" max="9222" width="11.125" style="212" customWidth="1"/>
    <col min="9223" max="9223" width="0" style="212" hidden="1" customWidth="1"/>
    <col min="9224" max="9472" width="7.75" style="212"/>
    <col min="9473" max="9473" width="10.25" style="212" bestFit="1" customWidth="1"/>
    <col min="9474" max="9474" width="50.375" style="212" customWidth="1"/>
    <col min="9475" max="9475" width="7.75" style="212"/>
    <col min="9476" max="9476" width="8.625" style="212" bestFit="1" customWidth="1"/>
    <col min="9477" max="9478" width="11.125" style="212" customWidth="1"/>
    <col min="9479" max="9479" width="0" style="212" hidden="1" customWidth="1"/>
    <col min="9480" max="9728" width="7.75" style="212"/>
    <col min="9729" max="9729" width="10.25" style="212" bestFit="1" customWidth="1"/>
    <col min="9730" max="9730" width="50.375" style="212" customWidth="1"/>
    <col min="9731" max="9731" width="7.75" style="212"/>
    <col min="9732" max="9732" width="8.625" style="212" bestFit="1" customWidth="1"/>
    <col min="9733" max="9734" width="11.125" style="212" customWidth="1"/>
    <col min="9735" max="9735" width="0" style="212" hidden="1" customWidth="1"/>
    <col min="9736" max="9984" width="7.75" style="212"/>
    <col min="9985" max="9985" width="10.25" style="212" bestFit="1" customWidth="1"/>
    <col min="9986" max="9986" width="50.375" style="212" customWidth="1"/>
    <col min="9987" max="9987" width="7.75" style="212"/>
    <col min="9988" max="9988" width="8.625" style="212" bestFit="1" customWidth="1"/>
    <col min="9989" max="9990" width="11.125" style="212" customWidth="1"/>
    <col min="9991" max="9991" width="0" style="212" hidden="1" customWidth="1"/>
    <col min="9992" max="10240" width="7.75" style="212"/>
    <col min="10241" max="10241" width="10.25" style="212" bestFit="1" customWidth="1"/>
    <col min="10242" max="10242" width="50.375" style="212" customWidth="1"/>
    <col min="10243" max="10243" width="7.75" style="212"/>
    <col min="10244" max="10244" width="8.625" style="212" bestFit="1" customWidth="1"/>
    <col min="10245" max="10246" width="11.125" style="212" customWidth="1"/>
    <col min="10247" max="10247" width="0" style="212" hidden="1" customWidth="1"/>
    <col min="10248" max="10496" width="7.75" style="212"/>
    <col min="10497" max="10497" width="10.25" style="212" bestFit="1" customWidth="1"/>
    <col min="10498" max="10498" width="50.375" style="212" customWidth="1"/>
    <col min="10499" max="10499" width="7.75" style="212"/>
    <col min="10500" max="10500" width="8.625" style="212" bestFit="1" customWidth="1"/>
    <col min="10501" max="10502" width="11.125" style="212" customWidth="1"/>
    <col min="10503" max="10503" width="0" style="212" hidden="1" customWidth="1"/>
    <col min="10504" max="10752" width="7.75" style="212"/>
    <col min="10753" max="10753" width="10.25" style="212" bestFit="1" customWidth="1"/>
    <col min="10754" max="10754" width="50.375" style="212" customWidth="1"/>
    <col min="10755" max="10755" width="7.75" style="212"/>
    <col min="10756" max="10756" width="8.625" style="212" bestFit="1" customWidth="1"/>
    <col min="10757" max="10758" width="11.125" style="212" customWidth="1"/>
    <col min="10759" max="10759" width="0" style="212" hidden="1" customWidth="1"/>
    <col min="10760" max="11008" width="7.75" style="212"/>
    <col min="11009" max="11009" width="10.25" style="212" bestFit="1" customWidth="1"/>
    <col min="11010" max="11010" width="50.375" style="212" customWidth="1"/>
    <col min="11011" max="11011" width="7.75" style="212"/>
    <col min="11012" max="11012" width="8.625" style="212" bestFit="1" customWidth="1"/>
    <col min="11013" max="11014" width="11.125" style="212" customWidth="1"/>
    <col min="11015" max="11015" width="0" style="212" hidden="1" customWidth="1"/>
    <col min="11016" max="11264" width="7.75" style="212"/>
    <col min="11265" max="11265" width="10.25" style="212" bestFit="1" customWidth="1"/>
    <col min="11266" max="11266" width="50.375" style="212" customWidth="1"/>
    <col min="11267" max="11267" width="7.75" style="212"/>
    <col min="11268" max="11268" width="8.625" style="212" bestFit="1" customWidth="1"/>
    <col min="11269" max="11270" width="11.125" style="212" customWidth="1"/>
    <col min="11271" max="11271" width="0" style="212" hidden="1" customWidth="1"/>
    <col min="11272" max="11520" width="7.75" style="212"/>
    <col min="11521" max="11521" width="10.25" style="212" bestFit="1" customWidth="1"/>
    <col min="11522" max="11522" width="50.375" style="212" customWidth="1"/>
    <col min="11523" max="11523" width="7.75" style="212"/>
    <col min="11524" max="11524" width="8.625" style="212" bestFit="1" customWidth="1"/>
    <col min="11525" max="11526" width="11.125" style="212" customWidth="1"/>
    <col min="11527" max="11527" width="0" style="212" hidden="1" customWidth="1"/>
    <col min="11528" max="11776" width="7.75" style="212"/>
    <col min="11777" max="11777" width="10.25" style="212" bestFit="1" customWidth="1"/>
    <col min="11778" max="11778" width="50.375" style="212" customWidth="1"/>
    <col min="11779" max="11779" width="7.75" style="212"/>
    <col min="11780" max="11780" width="8.625" style="212" bestFit="1" customWidth="1"/>
    <col min="11781" max="11782" width="11.125" style="212" customWidth="1"/>
    <col min="11783" max="11783" width="0" style="212" hidden="1" customWidth="1"/>
    <col min="11784" max="12032" width="7.75" style="212"/>
    <col min="12033" max="12033" width="10.25" style="212" bestFit="1" customWidth="1"/>
    <col min="12034" max="12034" width="50.375" style="212" customWidth="1"/>
    <col min="12035" max="12035" width="7.75" style="212"/>
    <col min="12036" max="12036" width="8.625" style="212" bestFit="1" customWidth="1"/>
    <col min="12037" max="12038" width="11.125" style="212" customWidth="1"/>
    <col min="12039" max="12039" width="0" style="212" hidden="1" customWidth="1"/>
    <col min="12040" max="12288" width="7.75" style="212"/>
    <col min="12289" max="12289" width="10.25" style="212" bestFit="1" customWidth="1"/>
    <col min="12290" max="12290" width="50.375" style="212" customWidth="1"/>
    <col min="12291" max="12291" width="7.75" style="212"/>
    <col min="12292" max="12292" width="8.625" style="212" bestFit="1" customWidth="1"/>
    <col min="12293" max="12294" width="11.125" style="212" customWidth="1"/>
    <col min="12295" max="12295" width="0" style="212" hidden="1" customWidth="1"/>
    <col min="12296" max="12544" width="7.75" style="212"/>
    <col min="12545" max="12545" width="10.25" style="212" bestFit="1" customWidth="1"/>
    <col min="12546" max="12546" width="50.375" style="212" customWidth="1"/>
    <col min="12547" max="12547" width="7.75" style="212"/>
    <col min="12548" max="12548" width="8.625" style="212" bestFit="1" customWidth="1"/>
    <col min="12549" max="12550" width="11.125" style="212" customWidth="1"/>
    <col min="12551" max="12551" width="0" style="212" hidden="1" customWidth="1"/>
    <col min="12552" max="12800" width="7.75" style="212"/>
    <col min="12801" max="12801" width="10.25" style="212" bestFit="1" customWidth="1"/>
    <col min="12802" max="12802" width="50.375" style="212" customWidth="1"/>
    <col min="12803" max="12803" width="7.75" style="212"/>
    <col min="12804" max="12804" width="8.625" style="212" bestFit="1" customWidth="1"/>
    <col min="12805" max="12806" width="11.125" style="212" customWidth="1"/>
    <col min="12807" max="12807" width="0" style="212" hidden="1" customWidth="1"/>
    <col min="12808" max="13056" width="7.75" style="212"/>
    <col min="13057" max="13057" width="10.25" style="212" bestFit="1" customWidth="1"/>
    <col min="13058" max="13058" width="50.375" style="212" customWidth="1"/>
    <col min="13059" max="13059" width="7.75" style="212"/>
    <col min="13060" max="13060" width="8.625" style="212" bestFit="1" customWidth="1"/>
    <col min="13061" max="13062" width="11.125" style="212" customWidth="1"/>
    <col min="13063" max="13063" width="0" style="212" hidden="1" customWidth="1"/>
    <col min="13064" max="13312" width="7.75" style="212"/>
    <col min="13313" max="13313" width="10.25" style="212" bestFit="1" customWidth="1"/>
    <col min="13314" max="13314" width="50.375" style="212" customWidth="1"/>
    <col min="13315" max="13315" width="7.75" style="212"/>
    <col min="13316" max="13316" width="8.625" style="212" bestFit="1" customWidth="1"/>
    <col min="13317" max="13318" width="11.125" style="212" customWidth="1"/>
    <col min="13319" max="13319" width="0" style="212" hidden="1" customWidth="1"/>
    <col min="13320" max="13568" width="7.75" style="212"/>
    <col min="13569" max="13569" width="10.25" style="212" bestFit="1" customWidth="1"/>
    <col min="13570" max="13570" width="50.375" style="212" customWidth="1"/>
    <col min="13571" max="13571" width="7.75" style="212"/>
    <col min="13572" max="13572" width="8.625" style="212" bestFit="1" customWidth="1"/>
    <col min="13573" max="13574" width="11.125" style="212" customWidth="1"/>
    <col min="13575" max="13575" width="0" style="212" hidden="1" customWidth="1"/>
    <col min="13576" max="13824" width="7.75" style="212"/>
    <col min="13825" max="13825" width="10.25" style="212" bestFit="1" customWidth="1"/>
    <col min="13826" max="13826" width="50.375" style="212" customWidth="1"/>
    <col min="13827" max="13827" width="7.75" style="212"/>
    <col min="13828" max="13828" width="8.625" style="212" bestFit="1" customWidth="1"/>
    <col min="13829" max="13830" width="11.125" style="212" customWidth="1"/>
    <col min="13831" max="13831" width="0" style="212" hidden="1" customWidth="1"/>
    <col min="13832" max="14080" width="7.75" style="212"/>
    <col min="14081" max="14081" width="10.25" style="212" bestFit="1" customWidth="1"/>
    <col min="14082" max="14082" width="50.375" style="212" customWidth="1"/>
    <col min="14083" max="14083" width="7.75" style="212"/>
    <col min="14084" max="14084" width="8.625" style="212" bestFit="1" customWidth="1"/>
    <col min="14085" max="14086" width="11.125" style="212" customWidth="1"/>
    <col min="14087" max="14087" width="0" style="212" hidden="1" customWidth="1"/>
    <col min="14088" max="14336" width="7.75" style="212"/>
    <col min="14337" max="14337" width="10.25" style="212" bestFit="1" customWidth="1"/>
    <col min="14338" max="14338" width="50.375" style="212" customWidth="1"/>
    <col min="14339" max="14339" width="7.75" style="212"/>
    <col min="14340" max="14340" width="8.625" style="212" bestFit="1" customWidth="1"/>
    <col min="14341" max="14342" width="11.125" style="212" customWidth="1"/>
    <col min="14343" max="14343" width="0" style="212" hidden="1" customWidth="1"/>
    <col min="14344" max="14592" width="7.75" style="212"/>
    <col min="14593" max="14593" width="10.25" style="212" bestFit="1" customWidth="1"/>
    <col min="14594" max="14594" width="50.375" style="212" customWidth="1"/>
    <col min="14595" max="14595" width="7.75" style="212"/>
    <col min="14596" max="14596" width="8.625" style="212" bestFit="1" customWidth="1"/>
    <col min="14597" max="14598" width="11.125" style="212" customWidth="1"/>
    <col min="14599" max="14599" width="0" style="212" hidden="1" customWidth="1"/>
    <col min="14600" max="14848" width="7.75" style="212"/>
    <col min="14849" max="14849" width="10.25" style="212" bestFit="1" customWidth="1"/>
    <col min="14850" max="14850" width="50.375" style="212" customWidth="1"/>
    <col min="14851" max="14851" width="7.75" style="212"/>
    <col min="14852" max="14852" width="8.625" style="212" bestFit="1" customWidth="1"/>
    <col min="14853" max="14854" width="11.125" style="212" customWidth="1"/>
    <col min="14855" max="14855" width="0" style="212" hidden="1" customWidth="1"/>
    <col min="14856" max="15104" width="7.75" style="212"/>
    <col min="15105" max="15105" width="10.25" style="212" bestFit="1" customWidth="1"/>
    <col min="15106" max="15106" width="50.375" style="212" customWidth="1"/>
    <col min="15107" max="15107" width="7.75" style="212"/>
    <col min="15108" max="15108" width="8.625" style="212" bestFit="1" customWidth="1"/>
    <col min="15109" max="15110" width="11.125" style="212" customWidth="1"/>
    <col min="15111" max="15111" width="0" style="212" hidden="1" customWidth="1"/>
    <col min="15112" max="15360" width="7.75" style="212"/>
    <col min="15361" max="15361" width="10.25" style="212" bestFit="1" customWidth="1"/>
    <col min="15362" max="15362" width="50.375" style="212" customWidth="1"/>
    <col min="15363" max="15363" width="7.75" style="212"/>
    <col min="15364" max="15364" width="8.625" style="212" bestFit="1" customWidth="1"/>
    <col min="15365" max="15366" width="11.125" style="212" customWidth="1"/>
    <col min="15367" max="15367" width="0" style="212" hidden="1" customWidth="1"/>
    <col min="15368" max="15616" width="7.75" style="212"/>
    <col min="15617" max="15617" width="10.25" style="212" bestFit="1" customWidth="1"/>
    <col min="15618" max="15618" width="50.375" style="212" customWidth="1"/>
    <col min="15619" max="15619" width="7.75" style="212"/>
    <col min="15620" max="15620" width="8.625" style="212" bestFit="1" customWidth="1"/>
    <col min="15621" max="15622" width="11.125" style="212" customWidth="1"/>
    <col min="15623" max="15623" width="0" style="212" hidden="1" customWidth="1"/>
    <col min="15624" max="15872" width="7.75" style="212"/>
    <col min="15873" max="15873" width="10.25" style="212" bestFit="1" customWidth="1"/>
    <col min="15874" max="15874" width="50.375" style="212" customWidth="1"/>
    <col min="15875" max="15875" width="7.75" style="212"/>
    <col min="15876" max="15876" width="8.625" style="212" bestFit="1" customWidth="1"/>
    <col min="15877" max="15878" width="11.125" style="212" customWidth="1"/>
    <col min="15879" max="15879" width="0" style="212" hidden="1" customWidth="1"/>
    <col min="15880" max="16128" width="7.75" style="212"/>
    <col min="16129" max="16129" width="10.25" style="212" bestFit="1" customWidth="1"/>
    <col min="16130" max="16130" width="50.375" style="212" customWidth="1"/>
    <col min="16131" max="16131" width="7.75" style="212"/>
    <col min="16132" max="16132" width="8.625" style="212" bestFit="1" customWidth="1"/>
    <col min="16133" max="16134" width="11.125" style="212" customWidth="1"/>
    <col min="16135" max="16135" width="0" style="212" hidden="1" customWidth="1"/>
    <col min="16136" max="16384" width="7.75" style="212"/>
  </cols>
  <sheetData>
    <row r="1" spans="1:7" ht="15" x14ac:dyDescent="0.2">
      <c r="A1" s="285"/>
      <c r="B1"/>
      <c r="C1"/>
      <c r="D1" s="286"/>
      <c r="E1" s="287"/>
      <c r="F1" s="288" t="s">
        <v>8716</v>
      </c>
    </row>
    <row r="2" spans="1:7" ht="15" x14ac:dyDescent="0.2">
      <c r="A2" s="285"/>
      <c r="B2" s="289"/>
      <c r="C2" s="290"/>
      <c r="D2" s="286"/>
      <c r="E2" s="291" t="s">
        <v>7</v>
      </c>
      <c r="F2" s="292" t="s">
        <v>8717</v>
      </c>
    </row>
    <row r="3" spans="1:7" x14ac:dyDescent="0.2">
      <c r="A3" s="285"/>
      <c r="B3" s="289"/>
      <c r="C3" s="293" t="s">
        <v>8718</v>
      </c>
      <c r="D3" s="294">
        <v>0</v>
      </c>
      <c r="E3" s="295" t="s">
        <v>8719</v>
      </c>
      <c r="F3" s="294">
        <v>0.9778</v>
      </c>
    </row>
    <row r="4" spans="1:7" s="300" customFormat="1" x14ac:dyDescent="0.2">
      <c r="A4" s="296" t="s">
        <v>8720</v>
      </c>
      <c r="B4" s="297" t="s">
        <v>8721</v>
      </c>
      <c r="C4" s="298" t="s">
        <v>132</v>
      </c>
      <c r="D4" s="299" t="s">
        <v>238</v>
      </c>
      <c r="E4" s="299" t="s">
        <v>277</v>
      </c>
      <c r="F4" s="299" t="s">
        <v>8722</v>
      </c>
    </row>
    <row r="5" spans="1:7" x14ac:dyDescent="0.2">
      <c r="A5" s="301" t="s">
        <v>8723</v>
      </c>
      <c r="B5" s="302" t="s">
        <v>8724</v>
      </c>
      <c r="C5" s="303"/>
      <c r="D5" s="304"/>
      <c r="E5" s="304"/>
      <c r="F5" s="304"/>
      <c r="G5" s="212">
        <v>2</v>
      </c>
    </row>
    <row r="6" spans="1:7" x14ac:dyDescent="0.2">
      <c r="A6" s="305" t="s">
        <v>8725</v>
      </c>
      <c r="B6" s="306" t="s">
        <v>8726</v>
      </c>
      <c r="C6" s="307"/>
      <c r="D6" s="308"/>
      <c r="E6" s="308"/>
      <c r="F6" s="308"/>
      <c r="G6" s="212">
        <v>5</v>
      </c>
    </row>
    <row r="7" spans="1:7" ht="42.75" x14ac:dyDescent="0.2">
      <c r="A7" s="305" t="s">
        <v>8727</v>
      </c>
      <c r="B7" s="306" t="s">
        <v>8728</v>
      </c>
      <c r="C7" s="307" t="s">
        <v>39</v>
      </c>
      <c r="D7" s="308"/>
      <c r="E7" s="308">
        <v>5890.28</v>
      </c>
      <c r="F7" s="308">
        <v>5890.28</v>
      </c>
      <c r="G7" s="212">
        <v>9</v>
      </c>
    </row>
    <row r="8" spans="1:7" ht="42.75" x14ac:dyDescent="0.2">
      <c r="A8" s="305" t="s">
        <v>8729</v>
      </c>
      <c r="B8" s="306" t="s">
        <v>8730</v>
      </c>
      <c r="C8" s="307" t="s">
        <v>39</v>
      </c>
      <c r="D8" s="308"/>
      <c r="E8" s="308">
        <v>7832.93</v>
      </c>
      <c r="F8" s="308">
        <v>7832.93</v>
      </c>
      <c r="G8" s="212">
        <v>9</v>
      </c>
    </row>
    <row r="9" spans="1:7" ht="42.75" x14ac:dyDescent="0.2">
      <c r="A9" s="305" t="s">
        <v>8731</v>
      </c>
      <c r="B9" s="306" t="s">
        <v>8732</v>
      </c>
      <c r="C9" s="307" t="s">
        <v>39</v>
      </c>
      <c r="D9" s="308"/>
      <c r="E9" s="308">
        <v>13380.39</v>
      </c>
      <c r="F9" s="308">
        <v>13380.39</v>
      </c>
      <c r="G9" s="212">
        <v>9</v>
      </c>
    </row>
    <row r="10" spans="1:7" ht="42.75" x14ac:dyDescent="0.2">
      <c r="A10" s="305" t="s">
        <v>8733</v>
      </c>
      <c r="B10" s="306" t="s">
        <v>8734</v>
      </c>
      <c r="C10" s="307" t="s">
        <v>39</v>
      </c>
      <c r="D10" s="308"/>
      <c r="E10" s="308">
        <v>18346.09</v>
      </c>
      <c r="F10" s="308">
        <v>18346.09</v>
      </c>
      <c r="G10" s="212">
        <v>9</v>
      </c>
    </row>
    <row r="11" spans="1:7" ht="42.75" x14ac:dyDescent="0.2">
      <c r="A11" s="305" t="s">
        <v>8735</v>
      </c>
      <c r="B11" s="306" t="s">
        <v>8736</v>
      </c>
      <c r="C11" s="307" t="s">
        <v>39</v>
      </c>
      <c r="D11" s="308"/>
      <c r="E11" s="308">
        <v>21379.53</v>
      </c>
      <c r="F11" s="308">
        <v>21379.53</v>
      </c>
      <c r="G11" s="212">
        <v>9</v>
      </c>
    </row>
    <row r="12" spans="1:7" x14ac:dyDescent="0.2">
      <c r="A12" s="305" t="s">
        <v>8737</v>
      </c>
      <c r="B12" s="306" t="s">
        <v>8738</v>
      </c>
      <c r="C12" s="307"/>
      <c r="D12" s="308"/>
      <c r="E12" s="308"/>
      <c r="F12" s="308"/>
      <c r="G12" s="212">
        <v>5</v>
      </c>
    </row>
    <row r="13" spans="1:7" ht="42.75" x14ac:dyDescent="0.2">
      <c r="A13" s="305" t="s">
        <v>8739</v>
      </c>
      <c r="B13" s="306" t="s">
        <v>8740</v>
      </c>
      <c r="C13" s="307" t="s">
        <v>39</v>
      </c>
      <c r="D13" s="308"/>
      <c r="E13" s="308">
        <v>7523.6</v>
      </c>
      <c r="F13" s="308">
        <v>7523.6</v>
      </c>
      <c r="G13" s="212">
        <v>9</v>
      </c>
    </row>
    <row r="14" spans="1:7" ht="57" x14ac:dyDescent="0.2">
      <c r="A14" s="305" t="s">
        <v>8741</v>
      </c>
      <c r="B14" s="306" t="s">
        <v>8742</v>
      </c>
      <c r="C14" s="307" t="s">
        <v>39</v>
      </c>
      <c r="D14" s="308"/>
      <c r="E14" s="308">
        <v>12743.6</v>
      </c>
      <c r="F14" s="308">
        <v>12743.6</v>
      </c>
      <c r="G14" s="212">
        <v>9</v>
      </c>
    </row>
    <row r="15" spans="1:7" ht="42.75" x14ac:dyDescent="0.2">
      <c r="A15" s="305" t="s">
        <v>8743</v>
      </c>
      <c r="B15" s="306" t="s">
        <v>8744</v>
      </c>
      <c r="C15" s="307" t="s">
        <v>39</v>
      </c>
      <c r="D15" s="308"/>
      <c r="E15" s="308">
        <v>17244.400000000001</v>
      </c>
      <c r="F15" s="308">
        <v>17244.400000000001</v>
      </c>
      <c r="G15" s="212">
        <v>9</v>
      </c>
    </row>
    <row r="16" spans="1:7" ht="42.75" x14ac:dyDescent="0.2">
      <c r="A16" s="305" t="s">
        <v>8745</v>
      </c>
      <c r="B16" s="306" t="s">
        <v>8746</v>
      </c>
      <c r="C16" s="307" t="s">
        <v>39</v>
      </c>
      <c r="D16" s="308"/>
      <c r="E16" s="308">
        <v>22937</v>
      </c>
      <c r="F16" s="308">
        <v>22937</v>
      </c>
      <c r="G16" s="212">
        <v>9</v>
      </c>
    </row>
    <row r="17" spans="1:7" x14ac:dyDescent="0.2">
      <c r="A17" s="305" t="s">
        <v>8747</v>
      </c>
      <c r="B17" s="306" t="s">
        <v>8748</v>
      </c>
      <c r="C17" s="307"/>
      <c r="D17" s="308"/>
      <c r="E17" s="308"/>
      <c r="F17" s="308"/>
      <c r="G17" s="212">
        <v>5</v>
      </c>
    </row>
    <row r="18" spans="1:7" x14ac:dyDescent="0.2">
      <c r="A18" s="305" t="s">
        <v>8749</v>
      </c>
      <c r="B18" s="306" t="s">
        <v>8750</v>
      </c>
      <c r="C18" s="307" t="s">
        <v>39</v>
      </c>
      <c r="D18" s="308"/>
      <c r="E18" s="308">
        <v>2963.49</v>
      </c>
      <c r="F18" s="308">
        <v>2963.49</v>
      </c>
      <c r="G18" s="212">
        <v>9</v>
      </c>
    </row>
    <row r="19" spans="1:7" x14ac:dyDescent="0.2">
      <c r="A19" s="305" t="s">
        <v>8751</v>
      </c>
      <c r="B19" s="306" t="s">
        <v>8752</v>
      </c>
      <c r="C19" s="307" t="s">
        <v>39</v>
      </c>
      <c r="D19" s="308"/>
      <c r="E19" s="308">
        <v>4006.34</v>
      </c>
      <c r="F19" s="308">
        <v>4006.34</v>
      </c>
      <c r="G19" s="212">
        <v>9</v>
      </c>
    </row>
    <row r="20" spans="1:7" x14ac:dyDescent="0.2">
      <c r="A20" s="305" t="s">
        <v>8753</v>
      </c>
      <c r="B20" s="306" t="s">
        <v>8754</v>
      </c>
      <c r="C20" s="307" t="s">
        <v>39</v>
      </c>
      <c r="D20" s="308"/>
      <c r="E20" s="308">
        <v>2173.38</v>
      </c>
      <c r="F20" s="308">
        <v>2173.38</v>
      </c>
      <c r="G20" s="212">
        <v>9</v>
      </c>
    </row>
    <row r="21" spans="1:7" x14ac:dyDescent="0.2">
      <c r="A21" s="305" t="s">
        <v>8755</v>
      </c>
      <c r="B21" s="306" t="s">
        <v>8756</v>
      </c>
      <c r="C21" s="307" t="s">
        <v>39</v>
      </c>
      <c r="D21" s="308"/>
      <c r="E21" s="308">
        <v>2973.59</v>
      </c>
      <c r="F21" s="308">
        <v>2973.59</v>
      </c>
      <c r="G21" s="212">
        <v>9</v>
      </c>
    </row>
    <row r="22" spans="1:7" x14ac:dyDescent="0.2">
      <c r="A22" s="305" t="s">
        <v>8757</v>
      </c>
      <c r="B22" s="306" t="s">
        <v>8758</v>
      </c>
      <c r="C22" s="307" t="s">
        <v>39</v>
      </c>
      <c r="D22" s="308"/>
      <c r="E22" s="308">
        <v>933.03</v>
      </c>
      <c r="F22" s="308">
        <v>933.03</v>
      </c>
      <c r="G22" s="212">
        <v>9</v>
      </c>
    </row>
    <row r="23" spans="1:7" x14ac:dyDescent="0.2">
      <c r="A23" s="305" t="s">
        <v>8759</v>
      </c>
      <c r="B23" s="306" t="s">
        <v>8760</v>
      </c>
      <c r="C23" s="307" t="s">
        <v>39</v>
      </c>
      <c r="D23" s="308"/>
      <c r="E23" s="308">
        <v>1241.98</v>
      </c>
      <c r="F23" s="308">
        <v>1241.98</v>
      </c>
      <c r="G23" s="212">
        <v>9</v>
      </c>
    </row>
    <row r="24" spans="1:7" x14ac:dyDescent="0.2">
      <c r="A24" s="305" t="s">
        <v>8761</v>
      </c>
      <c r="B24" s="306" t="s">
        <v>8762</v>
      </c>
      <c r="C24" s="307" t="s">
        <v>39</v>
      </c>
      <c r="D24" s="308"/>
      <c r="E24" s="308">
        <v>1036.1099999999999</v>
      </c>
      <c r="F24" s="308">
        <v>1036.1099999999999</v>
      </c>
      <c r="G24" s="212">
        <v>9</v>
      </c>
    </row>
    <row r="25" spans="1:7" x14ac:dyDescent="0.2">
      <c r="A25" s="305" t="s">
        <v>8763</v>
      </c>
      <c r="B25" s="306" t="s">
        <v>8764</v>
      </c>
      <c r="C25" s="307" t="s">
        <v>39</v>
      </c>
      <c r="D25" s="308"/>
      <c r="E25" s="308">
        <v>1436.63</v>
      </c>
      <c r="F25" s="308">
        <v>1436.63</v>
      </c>
      <c r="G25" s="212">
        <v>9</v>
      </c>
    </row>
    <row r="26" spans="1:7" x14ac:dyDescent="0.2">
      <c r="A26" s="305" t="s">
        <v>8765</v>
      </c>
      <c r="B26" s="306" t="s">
        <v>8766</v>
      </c>
      <c r="C26" s="307" t="s">
        <v>39</v>
      </c>
      <c r="D26" s="308"/>
      <c r="E26" s="308">
        <v>1994.3</v>
      </c>
      <c r="F26" s="308">
        <v>1994.3</v>
      </c>
      <c r="G26" s="212">
        <v>9</v>
      </c>
    </row>
    <row r="27" spans="1:7" x14ac:dyDescent="0.2">
      <c r="A27" s="305" t="s">
        <v>8767</v>
      </c>
      <c r="B27" s="306" t="s">
        <v>8768</v>
      </c>
      <c r="C27" s="307" t="s">
        <v>39</v>
      </c>
      <c r="D27" s="308"/>
      <c r="E27" s="308">
        <v>2718.44</v>
      </c>
      <c r="F27" s="308">
        <v>2718.44</v>
      </c>
      <c r="G27" s="212">
        <v>9</v>
      </c>
    </row>
    <row r="28" spans="1:7" x14ac:dyDescent="0.2">
      <c r="A28" s="305" t="s">
        <v>8769</v>
      </c>
      <c r="B28" s="306" t="s">
        <v>8770</v>
      </c>
      <c r="C28" s="307" t="s">
        <v>39</v>
      </c>
      <c r="D28" s="308"/>
      <c r="E28" s="308">
        <v>1721.75</v>
      </c>
      <c r="F28" s="308">
        <v>1721.75</v>
      </c>
      <c r="G28" s="212">
        <v>9</v>
      </c>
    </row>
    <row r="29" spans="1:7" x14ac:dyDescent="0.2">
      <c r="A29" s="305" t="s">
        <v>8771</v>
      </c>
      <c r="B29" s="306" t="s">
        <v>8772</v>
      </c>
      <c r="C29" s="307" t="s">
        <v>39</v>
      </c>
      <c r="D29" s="308"/>
      <c r="E29" s="308">
        <v>2225.4299999999998</v>
      </c>
      <c r="F29" s="308">
        <v>2225.4299999999998</v>
      </c>
      <c r="G29" s="212">
        <v>9</v>
      </c>
    </row>
    <row r="30" spans="1:7" x14ac:dyDescent="0.2">
      <c r="A30" s="305" t="s">
        <v>8773</v>
      </c>
      <c r="B30" s="306" t="s">
        <v>8774</v>
      </c>
      <c r="C30" s="307"/>
      <c r="D30" s="308"/>
      <c r="E30" s="308"/>
      <c r="F30" s="308"/>
      <c r="G30" s="212">
        <v>5</v>
      </c>
    </row>
    <row r="31" spans="1:7" ht="28.5" x14ac:dyDescent="0.2">
      <c r="A31" s="305" t="s">
        <v>8775</v>
      </c>
      <c r="B31" s="306" t="s">
        <v>8776</v>
      </c>
      <c r="C31" s="307" t="s">
        <v>8777</v>
      </c>
      <c r="D31" s="308">
        <v>1192.8</v>
      </c>
      <c r="E31" s="308"/>
      <c r="F31" s="308">
        <v>1192.8</v>
      </c>
      <c r="G31" s="212">
        <v>9</v>
      </c>
    </row>
    <row r="32" spans="1:7" ht="28.5" x14ac:dyDescent="0.2">
      <c r="A32" s="305" t="s">
        <v>8778</v>
      </c>
      <c r="B32" s="306" t="s">
        <v>8779</v>
      </c>
      <c r="C32" s="307" t="s">
        <v>1804</v>
      </c>
      <c r="D32" s="308">
        <v>0.05</v>
      </c>
      <c r="E32" s="308">
        <v>0.15</v>
      </c>
      <c r="F32" s="308">
        <v>0.2</v>
      </c>
      <c r="G32" s="212">
        <v>9</v>
      </c>
    </row>
    <row r="33" spans="1:7" ht="42.75" x14ac:dyDescent="0.2">
      <c r="A33" s="305" t="s">
        <v>8780</v>
      </c>
      <c r="B33" s="306" t="s">
        <v>8781</v>
      </c>
      <c r="C33" s="307" t="s">
        <v>1804</v>
      </c>
      <c r="D33" s="308">
        <v>0.42</v>
      </c>
      <c r="E33" s="308">
        <v>0.49</v>
      </c>
      <c r="F33" s="308">
        <v>0.91</v>
      </c>
      <c r="G33" s="212">
        <v>9</v>
      </c>
    </row>
    <row r="34" spans="1:7" ht="42.75" x14ac:dyDescent="0.2">
      <c r="A34" s="305" t="s">
        <v>8782</v>
      </c>
      <c r="B34" s="306" t="s">
        <v>8783</v>
      </c>
      <c r="C34" s="307" t="s">
        <v>1804</v>
      </c>
      <c r="D34" s="308">
        <v>0.33</v>
      </c>
      <c r="E34" s="308">
        <v>0.37</v>
      </c>
      <c r="F34" s="308">
        <v>0.7</v>
      </c>
      <c r="G34" s="212">
        <v>9</v>
      </c>
    </row>
    <row r="35" spans="1:7" ht="42.75" x14ac:dyDescent="0.2">
      <c r="A35" s="305" t="s">
        <v>8784</v>
      </c>
      <c r="B35" s="306" t="s">
        <v>8785</v>
      </c>
      <c r="C35" s="307" t="s">
        <v>1804</v>
      </c>
      <c r="D35" s="308">
        <v>0.27</v>
      </c>
      <c r="E35" s="308">
        <v>0.3</v>
      </c>
      <c r="F35" s="308">
        <v>0.56999999999999995</v>
      </c>
      <c r="G35" s="212">
        <v>9</v>
      </c>
    </row>
    <row r="36" spans="1:7" ht="28.5" x14ac:dyDescent="0.2">
      <c r="A36" s="305" t="s">
        <v>8786</v>
      </c>
      <c r="B36" s="306" t="s">
        <v>8787</v>
      </c>
      <c r="C36" s="307" t="s">
        <v>1804</v>
      </c>
      <c r="D36" s="308">
        <v>0.36</v>
      </c>
      <c r="E36" s="308">
        <v>0.42</v>
      </c>
      <c r="F36" s="308">
        <v>0.78</v>
      </c>
      <c r="G36" s="212">
        <v>9</v>
      </c>
    </row>
    <row r="37" spans="1:7" ht="28.5" x14ac:dyDescent="0.2">
      <c r="A37" s="305" t="s">
        <v>8788</v>
      </c>
      <c r="B37" s="306" t="s">
        <v>8789</v>
      </c>
      <c r="C37" s="307" t="s">
        <v>1804</v>
      </c>
      <c r="D37" s="308">
        <v>0.17</v>
      </c>
      <c r="E37" s="308">
        <v>0.47</v>
      </c>
      <c r="F37" s="308">
        <v>0.64</v>
      </c>
      <c r="G37" s="212">
        <v>9</v>
      </c>
    </row>
    <row r="38" spans="1:7" ht="28.5" x14ac:dyDescent="0.2">
      <c r="A38" s="305" t="s">
        <v>8790</v>
      </c>
      <c r="B38" s="306" t="s">
        <v>8791</v>
      </c>
      <c r="C38" s="307" t="s">
        <v>1804</v>
      </c>
      <c r="D38" s="308">
        <v>0.23</v>
      </c>
      <c r="E38" s="308">
        <v>0.26</v>
      </c>
      <c r="F38" s="308">
        <v>0.49</v>
      </c>
      <c r="G38" s="212">
        <v>9</v>
      </c>
    </row>
    <row r="39" spans="1:7" ht="42.75" x14ac:dyDescent="0.2">
      <c r="A39" s="305" t="s">
        <v>8792</v>
      </c>
      <c r="B39" s="306" t="s">
        <v>8793</v>
      </c>
      <c r="C39" s="307" t="s">
        <v>1804</v>
      </c>
      <c r="D39" s="308">
        <v>0.32</v>
      </c>
      <c r="E39" s="308">
        <v>0.37</v>
      </c>
      <c r="F39" s="308">
        <v>0.69</v>
      </c>
      <c r="G39" s="212">
        <v>9</v>
      </c>
    </row>
    <row r="40" spans="1:7" ht="42.75" x14ac:dyDescent="0.2">
      <c r="A40" s="305" t="s">
        <v>8794</v>
      </c>
      <c r="B40" s="306" t="s">
        <v>8795</v>
      </c>
      <c r="C40" s="307" t="s">
        <v>1804</v>
      </c>
      <c r="D40" s="308">
        <v>0.28000000000000003</v>
      </c>
      <c r="E40" s="308">
        <v>0.33</v>
      </c>
      <c r="F40" s="308">
        <v>0.61</v>
      </c>
      <c r="G40" s="212">
        <v>9</v>
      </c>
    </row>
    <row r="41" spans="1:7" ht="28.5" x14ac:dyDescent="0.2">
      <c r="A41" s="305" t="s">
        <v>8796</v>
      </c>
      <c r="B41" s="306" t="s">
        <v>8797</v>
      </c>
      <c r="C41" s="307" t="s">
        <v>1804</v>
      </c>
      <c r="D41" s="308">
        <v>0.27</v>
      </c>
      <c r="E41" s="308">
        <v>0.31</v>
      </c>
      <c r="F41" s="308">
        <v>0.57999999999999996</v>
      </c>
      <c r="G41" s="212">
        <v>9</v>
      </c>
    </row>
    <row r="42" spans="1:7" ht="42.75" x14ac:dyDescent="0.2">
      <c r="A42" s="305" t="s">
        <v>8798</v>
      </c>
      <c r="B42" s="306" t="s">
        <v>8799</v>
      </c>
      <c r="C42" s="307" t="s">
        <v>1804</v>
      </c>
      <c r="D42" s="308">
        <v>0.44</v>
      </c>
      <c r="E42" s="308">
        <v>0.51</v>
      </c>
      <c r="F42" s="308">
        <v>0.95</v>
      </c>
      <c r="G42" s="212">
        <v>9</v>
      </c>
    </row>
    <row r="43" spans="1:7" ht="42.75" x14ac:dyDescent="0.2">
      <c r="A43" s="305" t="s">
        <v>8800</v>
      </c>
      <c r="B43" s="306" t="s">
        <v>8801</v>
      </c>
      <c r="C43" s="307" t="s">
        <v>1804</v>
      </c>
      <c r="D43" s="308">
        <v>0.35</v>
      </c>
      <c r="E43" s="308">
        <v>0.42</v>
      </c>
      <c r="F43" s="308">
        <v>0.77</v>
      </c>
      <c r="G43" s="212">
        <v>9</v>
      </c>
    </row>
    <row r="44" spans="1:7" ht="42.75" x14ac:dyDescent="0.2">
      <c r="A44" s="305" t="s">
        <v>8802</v>
      </c>
      <c r="B44" s="306" t="s">
        <v>8803</v>
      </c>
      <c r="C44" s="307" t="s">
        <v>1804</v>
      </c>
      <c r="D44" s="308">
        <v>0.28000000000000003</v>
      </c>
      <c r="E44" s="308">
        <v>0.33</v>
      </c>
      <c r="F44" s="308">
        <v>0.61</v>
      </c>
      <c r="G44" s="212">
        <v>9</v>
      </c>
    </row>
    <row r="45" spans="1:7" ht="42.75" x14ac:dyDescent="0.2">
      <c r="A45" s="305" t="s">
        <v>8804</v>
      </c>
      <c r="B45" s="306" t="s">
        <v>8805</v>
      </c>
      <c r="C45" s="307" t="s">
        <v>1804</v>
      </c>
      <c r="D45" s="308">
        <v>0.37</v>
      </c>
      <c r="E45" s="308">
        <v>0.44</v>
      </c>
      <c r="F45" s="308">
        <v>0.81</v>
      </c>
      <c r="G45" s="212">
        <v>9</v>
      </c>
    </row>
    <row r="46" spans="1:7" ht="42.75" x14ac:dyDescent="0.2">
      <c r="A46" s="305" t="s">
        <v>8806</v>
      </c>
      <c r="B46" s="306" t="s">
        <v>8807</v>
      </c>
      <c r="C46" s="307" t="s">
        <v>1804</v>
      </c>
      <c r="D46" s="308">
        <v>0.31</v>
      </c>
      <c r="E46" s="308">
        <v>0.35</v>
      </c>
      <c r="F46" s="308">
        <v>0.66</v>
      </c>
      <c r="G46" s="212">
        <v>9</v>
      </c>
    </row>
    <row r="47" spans="1:7" ht="28.5" x14ac:dyDescent="0.2">
      <c r="A47" s="305" t="s">
        <v>8808</v>
      </c>
      <c r="B47" s="306" t="s">
        <v>8809</v>
      </c>
      <c r="C47" s="307" t="s">
        <v>1804</v>
      </c>
      <c r="D47" s="308">
        <v>0.26</v>
      </c>
      <c r="E47" s="308">
        <v>0.3</v>
      </c>
      <c r="F47" s="308">
        <v>0.56000000000000005</v>
      </c>
      <c r="G47" s="212">
        <v>9</v>
      </c>
    </row>
    <row r="48" spans="1:7" ht="42.75" x14ac:dyDescent="0.2">
      <c r="A48" s="305" t="s">
        <v>8810</v>
      </c>
      <c r="B48" s="306" t="s">
        <v>8811</v>
      </c>
      <c r="C48" s="307" t="s">
        <v>1804</v>
      </c>
      <c r="D48" s="308">
        <v>0.43</v>
      </c>
      <c r="E48" s="308">
        <v>0.49</v>
      </c>
      <c r="F48" s="308">
        <v>0.92</v>
      </c>
      <c r="G48" s="212">
        <v>9</v>
      </c>
    </row>
    <row r="49" spans="1:7" ht="42.75" x14ac:dyDescent="0.2">
      <c r="A49" s="305" t="s">
        <v>8812</v>
      </c>
      <c r="B49" s="306" t="s">
        <v>8813</v>
      </c>
      <c r="C49" s="307" t="s">
        <v>1804</v>
      </c>
      <c r="D49" s="308">
        <v>0.28999999999999998</v>
      </c>
      <c r="E49" s="308">
        <v>0.34</v>
      </c>
      <c r="F49" s="308">
        <v>0.63</v>
      </c>
      <c r="G49" s="212">
        <v>9</v>
      </c>
    </row>
    <row r="50" spans="1:7" ht="28.5" x14ac:dyDescent="0.2">
      <c r="A50" s="305" t="s">
        <v>8814</v>
      </c>
      <c r="B50" s="306" t="s">
        <v>8815</v>
      </c>
      <c r="C50" s="307" t="s">
        <v>1804</v>
      </c>
      <c r="D50" s="308">
        <v>0.17</v>
      </c>
      <c r="E50" s="308">
        <v>0.35</v>
      </c>
      <c r="F50" s="308">
        <v>0.52</v>
      </c>
      <c r="G50" s="212">
        <v>9</v>
      </c>
    </row>
    <row r="51" spans="1:7" ht="28.5" x14ac:dyDescent="0.2">
      <c r="A51" s="305" t="s">
        <v>8816</v>
      </c>
      <c r="B51" s="306" t="s">
        <v>8817</v>
      </c>
      <c r="C51" s="307" t="s">
        <v>1804</v>
      </c>
      <c r="D51" s="308">
        <v>0.18</v>
      </c>
      <c r="E51" s="308">
        <v>0.21</v>
      </c>
      <c r="F51" s="308">
        <v>0.39</v>
      </c>
      <c r="G51" s="212">
        <v>9</v>
      </c>
    </row>
    <row r="52" spans="1:7" ht="28.5" x14ac:dyDescent="0.2">
      <c r="A52" s="305" t="s">
        <v>8818</v>
      </c>
      <c r="B52" s="306" t="s">
        <v>8819</v>
      </c>
      <c r="C52" s="307" t="s">
        <v>1804</v>
      </c>
      <c r="D52" s="308">
        <v>0.14000000000000001</v>
      </c>
      <c r="E52" s="308">
        <v>0.16</v>
      </c>
      <c r="F52" s="308">
        <v>0.3</v>
      </c>
      <c r="G52" s="212">
        <v>9</v>
      </c>
    </row>
    <row r="53" spans="1:7" ht="28.5" x14ac:dyDescent="0.2">
      <c r="A53" s="305" t="s">
        <v>8820</v>
      </c>
      <c r="B53" s="306" t="s">
        <v>8821</v>
      </c>
      <c r="C53" s="307" t="s">
        <v>1804</v>
      </c>
      <c r="D53" s="308">
        <v>0.1</v>
      </c>
      <c r="E53" s="308">
        <v>0.12</v>
      </c>
      <c r="F53" s="308">
        <v>0.22</v>
      </c>
      <c r="G53" s="212">
        <v>9</v>
      </c>
    </row>
    <row r="54" spans="1:7" ht="28.5" x14ac:dyDescent="0.2">
      <c r="A54" s="305" t="s">
        <v>8822</v>
      </c>
      <c r="B54" s="306" t="s">
        <v>8823</v>
      </c>
      <c r="C54" s="307" t="s">
        <v>1804</v>
      </c>
      <c r="D54" s="308">
        <v>0.09</v>
      </c>
      <c r="E54" s="308">
        <v>0.09</v>
      </c>
      <c r="F54" s="308">
        <v>0.18</v>
      </c>
      <c r="G54" s="212">
        <v>9</v>
      </c>
    </row>
    <row r="55" spans="1:7" ht="28.5" x14ac:dyDescent="0.2">
      <c r="A55" s="305" t="s">
        <v>8824</v>
      </c>
      <c r="B55" s="306" t="s">
        <v>8825</v>
      </c>
      <c r="C55" s="307" t="s">
        <v>8826</v>
      </c>
      <c r="D55" s="308">
        <v>658.87</v>
      </c>
      <c r="E55" s="308">
        <v>615.47</v>
      </c>
      <c r="F55" s="308">
        <v>1274.3399999999999</v>
      </c>
      <c r="G55" s="212">
        <v>9</v>
      </c>
    </row>
    <row r="56" spans="1:7" ht="28.5" x14ac:dyDescent="0.2">
      <c r="A56" s="305" t="s">
        <v>8827</v>
      </c>
      <c r="B56" s="306" t="s">
        <v>8828</v>
      </c>
      <c r="C56" s="307" t="s">
        <v>39</v>
      </c>
      <c r="D56" s="308">
        <v>778.81</v>
      </c>
      <c r="E56" s="308">
        <v>420.57</v>
      </c>
      <c r="F56" s="308">
        <v>1199.3800000000001</v>
      </c>
      <c r="G56" s="212">
        <v>9</v>
      </c>
    </row>
    <row r="57" spans="1:7" x14ac:dyDescent="0.2">
      <c r="A57" s="305" t="s">
        <v>8829</v>
      </c>
      <c r="B57" s="306" t="s">
        <v>8830</v>
      </c>
      <c r="C57" s="307"/>
      <c r="D57" s="308"/>
      <c r="E57" s="308"/>
      <c r="F57" s="308"/>
      <c r="G57" s="212">
        <v>5</v>
      </c>
    </row>
    <row r="58" spans="1:7" ht="28.5" x14ac:dyDescent="0.2">
      <c r="A58" s="305" t="s">
        <v>8831</v>
      </c>
      <c r="B58" s="306" t="s">
        <v>8832</v>
      </c>
      <c r="C58" s="307" t="s">
        <v>8777</v>
      </c>
      <c r="D58" s="308">
        <v>1266.23</v>
      </c>
      <c r="E58" s="308"/>
      <c r="F58" s="308">
        <v>1266.23</v>
      </c>
      <c r="G58" s="212">
        <v>9</v>
      </c>
    </row>
    <row r="59" spans="1:7" ht="28.5" x14ac:dyDescent="0.2">
      <c r="A59" s="305" t="s">
        <v>8833</v>
      </c>
      <c r="B59" s="306" t="s">
        <v>8834</v>
      </c>
      <c r="C59" s="307" t="s">
        <v>8777</v>
      </c>
      <c r="D59" s="308">
        <v>6435.57</v>
      </c>
      <c r="E59" s="308"/>
      <c r="F59" s="308">
        <v>6435.57</v>
      </c>
      <c r="G59" s="212">
        <v>9</v>
      </c>
    </row>
    <row r="60" spans="1:7" x14ac:dyDescent="0.2">
      <c r="A60" s="305" t="s">
        <v>8835</v>
      </c>
      <c r="B60" s="306" t="s">
        <v>8836</v>
      </c>
      <c r="C60" s="307" t="s">
        <v>44</v>
      </c>
      <c r="D60" s="308">
        <v>96.77</v>
      </c>
      <c r="E60" s="308"/>
      <c r="F60" s="308">
        <v>96.77</v>
      </c>
      <c r="G60" s="212">
        <v>9</v>
      </c>
    </row>
    <row r="61" spans="1:7" x14ac:dyDescent="0.2">
      <c r="A61" s="305" t="s">
        <v>8837</v>
      </c>
      <c r="B61" s="306" t="s">
        <v>8838</v>
      </c>
      <c r="C61" s="307" t="s">
        <v>44</v>
      </c>
      <c r="D61" s="308">
        <v>89.86</v>
      </c>
      <c r="E61" s="308"/>
      <c r="F61" s="308">
        <v>89.86</v>
      </c>
      <c r="G61" s="212">
        <v>9</v>
      </c>
    </row>
    <row r="62" spans="1:7" x14ac:dyDescent="0.2">
      <c r="A62" s="305" t="s">
        <v>8839</v>
      </c>
      <c r="B62" s="306" t="s">
        <v>8840</v>
      </c>
      <c r="C62" s="307" t="s">
        <v>44</v>
      </c>
      <c r="D62" s="308">
        <v>388.28</v>
      </c>
      <c r="E62" s="308"/>
      <c r="F62" s="308">
        <v>388.28</v>
      </c>
      <c r="G62" s="212">
        <v>9</v>
      </c>
    </row>
    <row r="63" spans="1:7" x14ac:dyDescent="0.2">
      <c r="A63" s="305" t="s">
        <v>8841</v>
      </c>
      <c r="B63" s="306" t="s">
        <v>8842</v>
      </c>
      <c r="C63" s="307" t="s">
        <v>44</v>
      </c>
      <c r="D63" s="308">
        <v>622.25</v>
      </c>
      <c r="E63" s="308"/>
      <c r="F63" s="308">
        <v>622.25</v>
      </c>
      <c r="G63" s="212">
        <v>9</v>
      </c>
    </row>
    <row r="64" spans="1:7" ht="28.5" x14ac:dyDescent="0.2">
      <c r="A64" s="305" t="s">
        <v>8843</v>
      </c>
      <c r="B64" s="306" t="s">
        <v>8844</v>
      </c>
      <c r="C64" s="307" t="s">
        <v>44</v>
      </c>
      <c r="D64" s="308">
        <v>94.6</v>
      </c>
      <c r="E64" s="308"/>
      <c r="F64" s="308">
        <v>94.6</v>
      </c>
      <c r="G64" s="212">
        <v>9</v>
      </c>
    </row>
    <row r="65" spans="1:7" ht="28.5" x14ac:dyDescent="0.2">
      <c r="A65" s="305" t="s">
        <v>8845</v>
      </c>
      <c r="B65" s="306" t="s">
        <v>8846</v>
      </c>
      <c r="C65" s="307"/>
      <c r="D65" s="308"/>
      <c r="E65" s="308"/>
      <c r="F65" s="308"/>
      <c r="G65" s="212">
        <v>5</v>
      </c>
    </row>
    <row r="66" spans="1:7" ht="28.5" x14ac:dyDescent="0.2">
      <c r="A66" s="305" t="s">
        <v>8847</v>
      </c>
      <c r="B66" s="306" t="s">
        <v>8848</v>
      </c>
      <c r="C66" s="307" t="s">
        <v>8777</v>
      </c>
      <c r="D66" s="308">
        <v>374.77</v>
      </c>
      <c r="E66" s="308"/>
      <c r="F66" s="308">
        <v>374.77</v>
      </c>
      <c r="G66" s="212">
        <v>9</v>
      </c>
    </row>
    <row r="67" spans="1:7" x14ac:dyDescent="0.2">
      <c r="A67" s="305" t="s">
        <v>8849</v>
      </c>
      <c r="B67" s="306" t="s">
        <v>8850</v>
      </c>
      <c r="C67" s="307" t="s">
        <v>1804</v>
      </c>
      <c r="D67" s="308">
        <v>2.59</v>
      </c>
      <c r="E67" s="308">
        <v>5.57</v>
      </c>
      <c r="F67" s="308">
        <v>8.16</v>
      </c>
      <c r="G67" s="212">
        <v>9</v>
      </c>
    </row>
    <row r="68" spans="1:7" ht="28.5" x14ac:dyDescent="0.2">
      <c r="A68" s="305" t="s">
        <v>8851</v>
      </c>
      <c r="B68" s="306" t="s">
        <v>8852</v>
      </c>
      <c r="C68" s="307" t="s">
        <v>1804</v>
      </c>
      <c r="D68" s="308">
        <v>102.72</v>
      </c>
      <c r="E68" s="308">
        <v>41.18</v>
      </c>
      <c r="F68" s="308">
        <v>143.9</v>
      </c>
      <c r="G68" s="212">
        <v>9</v>
      </c>
    </row>
    <row r="69" spans="1:7" ht="28.5" x14ac:dyDescent="0.2">
      <c r="A69" s="305" t="s">
        <v>8853</v>
      </c>
      <c r="B69" s="306" t="s">
        <v>8854</v>
      </c>
      <c r="C69" s="307" t="s">
        <v>1804</v>
      </c>
      <c r="D69" s="308">
        <v>24.99</v>
      </c>
      <c r="E69" s="308">
        <v>39.26</v>
      </c>
      <c r="F69" s="308">
        <v>64.25</v>
      </c>
      <c r="G69" s="212">
        <v>9</v>
      </c>
    </row>
    <row r="70" spans="1:7" ht="28.5" x14ac:dyDescent="0.2">
      <c r="A70" s="305" t="s">
        <v>8855</v>
      </c>
      <c r="B70" s="306" t="s">
        <v>8856</v>
      </c>
      <c r="C70" s="307" t="s">
        <v>1804</v>
      </c>
      <c r="D70" s="308"/>
      <c r="E70" s="308">
        <v>27.86</v>
      </c>
      <c r="F70" s="308">
        <v>27.86</v>
      </c>
      <c r="G70" s="212">
        <v>9</v>
      </c>
    </row>
    <row r="71" spans="1:7" x14ac:dyDescent="0.2">
      <c r="A71" s="305" t="s">
        <v>8857</v>
      </c>
      <c r="B71" s="306" t="s">
        <v>8858</v>
      </c>
      <c r="C71" s="307" t="s">
        <v>44</v>
      </c>
      <c r="D71" s="308">
        <v>1.06</v>
      </c>
      <c r="E71" s="308">
        <v>4.12</v>
      </c>
      <c r="F71" s="308">
        <v>5.18</v>
      </c>
      <c r="G71" s="212">
        <v>9</v>
      </c>
    </row>
    <row r="72" spans="1:7" ht="28.5" x14ac:dyDescent="0.2">
      <c r="A72" s="305" t="s">
        <v>8859</v>
      </c>
      <c r="B72" s="306" t="s">
        <v>8860</v>
      </c>
      <c r="C72" s="307" t="s">
        <v>1822</v>
      </c>
      <c r="D72" s="308"/>
      <c r="E72" s="308">
        <v>420.42</v>
      </c>
      <c r="F72" s="308">
        <v>420.42</v>
      </c>
      <c r="G72" s="212">
        <v>9</v>
      </c>
    </row>
    <row r="73" spans="1:7" x14ac:dyDescent="0.2">
      <c r="A73" s="305" t="s">
        <v>8861</v>
      </c>
      <c r="B73" s="306" t="s">
        <v>8862</v>
      </c>
      <c r="C73" s="307" t="s">
        <v>44</v>
      </c>
      <c r="D73" s="308">
        <v>231.98</v>
      </c>
      <c r="E73" s="308"/>
      <c r="F73" s="308">
        <v>231.98</v>
      </c>
      <c r="G73" s="212">
        <v>9</v>
      </c>
    </row>
    <row r="74" spans="1:7" x14ac:dyDescent="0.2">
      <c r="A74" s="305" t="s">
        <v>8863</v>
      </c>
      <c r="B74" s="306" t="s">
        <v>8864</v>
      </c>
      <c r="C74" s="307" t="s">
        <v>44</v>
      </c>
      <c r="D74" s="308">
        <v>273.55</v>
      </c>
      <c r="E74" s="308"/>
      <c r="F74" s="308">
        <v>273.55</v>
      </c>
      <c r="G74" s="212">
        <v>9</v>
      </c>
    </row>
    <row r="75" spans="1:7" x14ac:dyDescent="0.2">
      <c r="A75" s="305" t="s">
        <v>8865</v>
      </c>
      <c r="B75" s="306" t="s">
        <v>8866</v>
      </c>
      <c r="C75" s="307" t="s">
        <v>44</v>
      </c>
      <c r="D75" s="308">
        <v>340.07</v>
      </c>
      <c r="E75" s="308"/>
      <c r="F75" s="308">
        <v>340.07</v>
      </c>
      <c r="G75" s="212">
        <v>9</v>
      </c>
    </row>
    <row r="76" spans="1:7" x14ac:dyDescent="0.2">
      <c r="A76" s="305" t="s">
        <v>8867</v>
      </c>
      <c r="B76" s="306" t="s">
        <v>8868</v>
      </c>
      <c r="C76" s="307" t="s">
        <v>44</v>
      </c>
      <c r="D76" s="308">
        <v>347.99</v>
      </c>
      <c r="E76" s="308"/>
      <c r="F76" s="308">
        <v>347.99</v>
      </c>
      <c r="G76" s="212">
        <v>9</v>
      </c>
    </row>
    <row r="77" spans="1:7" ht="28.5" x14ac:dyDescent="0.2">
      <c r="A77" s="305" t="s">
        <v>8869</v>
      </c>
      <c r="B77" s="306" t="s">
        <v>8870</v>
      </c>
      <c r="C77" s="307" t="s">
        <v>8777</v>
      </c>
      <c r="D77" s="308">
        <v>258.85000000000002</v>
      </c>
      <c r="E77" s="308"/>
      <c r="F77" s="308">
        <v>258.85000000000002</v>
      </c>
      <c r="G77" s="212">
        <v>9</v>
      </c>
    </row>
    <row r="78" spans="1:7" ht="28.5" x14ac:dyDescent="0.2">
      <c r="A78" s="305" t="s">
        <v>8871</v>
      </c>
      <c r="B78" s="306" t="s">
        <v>8872</v>
      </c>
      <c r="C78" s="307" t="s">
        <v>39</v>
      </c>
      <c r="D78" s="308">
        <v>12.95</v>
      </c>
      <c r="E78" s="308"/>
      <c r="F78" s="308">
        <v>12.95</v>
      </c>
      <c r="G78" s="212">
        <v>9</v>
      </c>
    </row>
    <row r="79" spans="1:7" ht="28.5" x14ac:dyDescent="0.2">
      <c r="A79" s="305" t="s">
        <v>8873</v>
      </c>
      <c r="B79" s="306" t="s">
        <v>8874</v>
      </c>
      <c r="C79" s="307" t="s">
        <v>39</v>
      </c>
      <c r="D79" s="308">
        <v>14.17</v>
      </c>
      <c r="E79" s="308"/>
      <c r="F79" s="308">
        <v>14.17</v>
      </c>
      <c r="G79" s="212">
        <v>9</v>
      </c>
    </row>
    <row r="80" spans="1:7" ht="28.5" x14ac:dyDescent="0.2">
      <c r="A80" s="305" t="s">
        <v>8875</v>
      </c>
      <c r="B80" s="306" t="s">
        <v>8876</v>
      </c>
      <c r="C80" s="307" t="s">
        <v>39</v>
      </c>
      <c r="D80" s="308">
        <v>15.9</v>
      </c>
      <c r="E80" s="308"/>
      <c r="F80" s="308">
        <v>15.9</v>
      </c>
      <c r="G80" s="212">
        <v>9</v>
      </c>
    </row>
    <row r="81" spans="1:7" ht="28.5" x14ac:dyDescent="0.2">
      <c r="A81" s="305" t="s">
        <v>8877</v>
      </c>
      <c r="B81" s="306" t="s">
        <v>8878</v>
      </c>
      <c r="C81" s="307" t="s">
        <v>39</v>
      </c>
      <c r="D81" s="308">
        <v>19.43</v>
      </c>
      <c r="E81" s="308"/>
      <c r="F81" s="308">
        <v>19.43</v>
      </c>
      <c r="G81" s="212">
        <v>9</v>
      </c>
    </row>
    <row r="82" spans="1:7" ht="28.5" x14ac:dyDescent="0.2">
      <c r="A82" s="305" t="s">
        <v>8879</v>
      </c>
      <c r="B82" s="306" t="s">
        <v>8880</v>
      </c>
      <c r="C82" s="307" t="s">
        <v>39</v>
      </c>
      <c r="D82" s="308">
        <v>20.9</v>
      </c>
      <c r="E82" s="308"/>
      <c r="F82" s="308">
        <v>20.9</v>
      </c>
      <c r="G82" s="212">
        <v>9</v>
      </c>
    </row>
    <row r="83" spans="1:7" ht="28.5" x14ac:dyDescent="0.2">
      <c r="A83" s="305" t="s">
        <v>8881</v>
      </c>
      <c r="B83" s="306" t="s">
        <v>8882</v>
      </c>
      <c r="C83" s="307" t="s">
        <v>39</v>
      </c>
      <c r="D83" s="308">
        <v>23.45</v>
      </c>
      <c r="E83" s="308"/>
      <c r="F83" s="308">
        <v>23.45</v>
      </c>
      <c r="G83" s="212">
        <v>9</v>
      </c>
    </row>
    <row r="84" spans="1:7" ht="28.5" x14ac:dyDescent="0.2">
      <c r="A84" s="305" t="s">
        <v>8883</v>
      </c>
      <c r="B84" s="306" t="s">
        <v>8884</v>
      </c>
      <c r="C84" s="307" t="s">
        <v>39</v>
      </c>
      <c r="D84" s="308">
        <v>25.32</v>
      </c>
      <c r="E84" s="308"/>
      <c r="F84" s="308">
        <v>25.32</v>
      </c>
      <c r="G84" s="212">
        <v>9</v>
      </c>
    </row>
    <row r="85" spans="1:7" ht="28.5" x14ac:dyDescent="0.2">
      <c r="A85" s="305" t="s">
        <v>8885</v>
      </c>
      <c r="B85" s="306" t="s">
        <v>8886</v>
      </c>
      <c r="C85" s="307" t="s">
        <v>39</v>
      </c>
      <c r="D85" s="308">
        <v>25.9</v>
      </c>
      <c r="E85" s="308"/>
      <c r="F85" s="308">
        <v>25.9</v>
      </c>
      <c r="G85" s="212">
        <v>9</v>
      </c>
    </row>
    <row r="86" spans="1:7" ht="28.5" x14ac:dyDescent="0.2">
      <c r="A86" s="305" t="s">
        <v>8887</v>
      </c>
      <c r="B86" s="306" t="s">
        <v>8888</v>
      </c>
      <c r="C86" s="307" t="s">
        <v>39</v>
      </c>
      <c r="D86" s="308">
        <v>27.87</v>
      </c>
      <c r="E86" s="308"/>
      <c r="F86" s="308">
        <v>27.87</v>
      </c>
      <c r="G86" s="212">
        <v>9</v>
      </c>
    </row>
    <row r="87" spans="1:7" ht="28.5" x14ac:dyDescent="0.2">
      <c r="A87" s="305" t="s">
        <v>8889</v>
      </c>
      <c r="B87" s="306" t="s">
        <v>8890</v>
      </c>
      <c r="C87" s="307" t="s">
        <v>39</v>
      </c>
      <c r="D87" s="308">
        <v>31.26</v>
      </c>
      <c r="E87" s="308"/>
      <c r="F87" s="308">
        <v>31.26</v>
      </c>
      <c r="G87" s="212">
        <v>9</v>
      </c>
    </row>
    <row r="88" spans="1:7" ht="28.5" x14ac:dyDescent="0.2">
      <c r="A88" s="305" t="s">
        <v>8891</v>
      </c>
      <c r="B88" s="306" t="s">
        <v>8892</v>
      </c>
      <c r="C88" s="307" t="s">
        <v>39</v>
      </c>
      <c r="D88" s="308">
        <v>33.76</v>
      </c>
      <c r="E88" s="308"/>
      <c r="F88" s="308">
        <v>33.76</v>
      </c>
      <c r="G88" s="212">
        <v>9</v>
      </c>
    </row>
    <row r="89" spans="1:7" x14ac:dyDescent="0.2">
      <c r="A89" s="305" t="s">
        <v>8893</v>
      </c>
      <c r="B89" s="306" t="s">
        <v>8894</v>
      </c>
      <c r="C89" s="307" t="s">
        <v>44</v>
      </c>
      <c r="D89" s="308">
        <v>246.26</v>
      </c>
      <c r="E89" s="308"/>
      <c r="F89" s="308">
        <v>246.26</v>
      </c>
      <c r="G89" s="212">
        <v>9</v>
      </c>
    </row>
    <row r="90" spans="1:7" x14ac:dyDescent="0.2">
      <c r="A90" s="305" t="s">
        <v>8895</v>
      </c>
      <c r="B90" s="306" t="s">
        <v>8896</v>
      </c>
      <c r="C90" s="307" t="s">
        <v>44</v>
      </c>
      <c r="D90" s="308">
        <v>371.39</v>
      </c>
      <c r="E90" s="308"/>
      <c r="F90" s="308">
        <v>371.39</v>
      </c>
      <c r="G90" s="212">
        <v>9</v>
      </c>
    </row>
    <row r="91" spans="1:7" x14ac:dyDescent="0.2">
      <c r="A91" s="305" t="s">
        <v>8897</v>
      </c>
      <c r="B91" s="306" t="s">
        <v>8898</v>
      </c>
      <c r="C91" s="307" t="s">
        <v>44</v>
      </c>
      <c r="D91" s="308">
        <v>386.43</v>
      </c>
      <c r="E91" s="308"/>
      <c r="F91" s="308">
        <v>386.43</v>
      </c>
      <c r="G91" s="212">
        <v>9</v>
      </c>
    </row>
    <row r="92" spans="1:7" x14ac:dyDescent="0.2">
      <c r="A92" s="305" t="s">
        <v>8899</v>
      </c>
      <c r="B92" s="306" t="s">
        <v>8900</v>
      </c>
      <c r="C92" s="307" t="s">
        <v>44</v>
      </c>
      <c r="D92" s="308">
        <v>416.83</v>
      </c>
      <c r="E92" s="308"/>
      <c r="F92" s="308">
        <v>416.83</v>
      </c>
      <c r="G92" s="212">
        <v>9</v>
      </c>
    </row>
    <row r="93" spans="1:7" x14ac:dyDescent="0.2">
      <c r="A93" s="305" t="s">
        <v>8901</v>
      </c>
      <c r="B93" s="306" t="s">
        <v>8902</v>
      </c>
      <c r="C93" s="307" t="s">
        <v>44</v>
      </c>
      <c r="D93" s="308">
        <v>446.46</v>
      </c>
      <c r="E93" s="308"/>
      <c r="F93" s="308">
        <v>446.46</v>
      </c>
      <c r="G93" s="212">
        <v>9</v>
      </c>
    </row>
    <row r="94" spans="1:7" x14ac:dyDescent="0.2">
      <c r="A94" s="305" t="s">
        <v>8903</v>
      </c>
      <c r="B94" s="306" t="s">
        <v>8904</v>
      </c>
      <c r="C94" s="307" t="s">
        <v>44</v>
      </c>
      <c r="D94" s="308">
        <v>497.06</v>
      </c>
      <c r="E94" s="308"/>
      <c r="F94" s="308">
        <v>497.06</v>
      </c>
      <c r="G94" s="212">
        <v>9</v>
      </c>
    </row>
    <row r="95" spans="1:7" x14ac:dyDescent="0.2">
      <c r="A95" s="305" t="s">
        <v>8905</v>
      </c>
      <c r="B95" s="306" t="s">
        <v>8906</v>
      </c>
      <c r="C95" s="307" t="s">
        <v>44</v>
      </c>
      <c r="D95" s="308">
        <v>209.11</v>
      </c>
      <c r="E95" s="308"/>
      <c r="F95" s="308">
        <v>209.11</v>
      </c>
      <c r="G95" s="212">
        <v>9</v>
      </c>
    </row>
    <row r="96" spans="1:7" ht="28.5" x14ac:dyDescent="0.2">
      <c r="A96" s="305" t="s">
        <v>8907</v>
      </c>
      <c r="B96" s="306" t="s">
        <v>8908</v>
      </c>
      <c r="C96" s="307" t="s">
        <v>8777</v>
      </c>
      <c r="D96" s="308">
        <v>1649.28</v>
      </c>
      <c r="E96" s="308">
        <v>3780.13</v>
      </c>
      <c r="F96" s="308">
        <v>5429.41</v>
      </c>
      <c r="G96" s="212">
        <v>9</v>
      </c>
    </row>
    <row r="97" spans="1:7" ht="42.75" x14ac:dyDescent="0.2">
      <c r="A97" s="305" t="s">
        <v>8909</v>
      </c>
      <c r="B97" s="306" t="s">
        <v>8910</v>
      </c>
      <c r="C97" s="307" t="s">
        <v>1804</v>
      </c>
      <c r="D97" s="308">
        <v>6.78</v>
      </c>
      <c r="E97" s="308">
        <v>40.25</v>
      </c>
      <c r="F97" s="308">
        <v>47.03</v>
      </c>
      <c r="G97" s="212">
        <v>9</v>
      </c>
    </row>
    <row r="98" spans="1:7" ht="28.5" x14ac:dyDescent="0.2">
      <c r="A98" s="305" t="s">
        <v>8911</v>
      </c>
      <c r="B98" s="306" t="s">
        <v>8912</v>
      </c>
      <c r="C98" s="307" t="s">
        <v>1804</v>
      </c>
      <c r="D98" s="308">
        <v>204.51</v>
      </c>
      <c r="E98" s="308">
        <v>286.3</v>
      </c>
      <c r="F98" s="308">
        <v>490.81</v>
      </c>
      <c r="G98" s="212">
        <v>9</v>
      </c>
    </row>
    <row r="99" spans="1:7" x14ac:dyDescent="0.2">
      <c r="A99" s="305" t="s">
        <v>8913</v>
      </c>
      <c r="B99" s="306" t="s">
        <v>8914</v>
      </c>
      <c r="C99" s="307"/>
      <c r="D99" s="308"/>
      <c r="E99" s="308"/>
      <c r="F99" s="308"/>
      <c r="G99" s="212">
        <v>5</v>
      </c>
    </row>
    <row r="100" spans="1:7" ht="28.5" x14ac:dyDescent="0.2">
      <c r="A100" s="305" t="s">
        <v>8915</v>
      </c>
      <c r="B100" s="306" t="s">
        <v>8916</v>
      </c>
      <c r="C100" s="307" t="s">
        <v>39</v>
      </c>
      <c r="D100" s="308">
        <v>211.1</v>
      </c>
      <c r="E100" s="308">
        <v>8349.91</v>
      </c>
      <c r="F100" s="308">
        <v>8561.01</v>
      </c>
      <c r="G100" s="212">
        <v>9</v>
      </c>
    </row>
    <row r="101" spans="1:7" x14ac:dyDescent="0.2">
      <c r="A101" s="305" t="s">
        <v>8917</v>
      </c>
      <c r="B101" s="306" t="s">
        <v>8918</v>
      </c>
      <c r="C101" s="307" t="s">
        <v>39</v>
      </c>
      <c r="D101" s="308">
        <v>211.1</v>
      </c>
      <c r="E101" s="308">
        <v>11184.76</v>
      </c>
      <c r="F101" s="308">
        <v>11395.86</v>
      </c>
      <c r="G101" s="212">
        <v>9</v>
      </c>
    </row>
    <row r="102" spans="1:7" x14ac:dyDescent="0.2">
      <c r="A102" s="305" t="s">
        <v>8919</v>
      </c>
      <c r="B102" s="306" t="s">
        <v>8920</v>
      </c>
      <c r="C102" s="307" t="s">
        <v>39</v>
      </c>
      <c r="D102" s="308">
        <v>211.1</v>
      </c>
      <c r="E102" s="308">
        <v>9896.76</v>
      </c>
      <c r="F102" s="308">
        <v>10107.86</v>
      </c>
      <c r="G102" s="212">
        <v>9</v>
      </c>
    </row>
    <row r="103" spans="1:7" x14ac:dyDescent="0.2">
      <c r="A103" s="305" t="s">
        <v>8921</v>
      </c>
      <c r="B103" s="306" t="s">
        <v>8922</v>
      </c>
      <c r="C103" s="307" t="s">
        <v>39</v>
      </c>
      <c r="D103" s="308">
        <v>608.35</v>
      </c>
      <c r="E103" s="308">
        <v>23046.959999999999</v>
      </c>
      <c r="F103" s="308">
        <v>23655.31</v>
      </c>
      <c r="G103" s="212">
        <v>9</v>
      </c>
    </row>
    <row r="104" spans="1:7" x14ac:dyDescent="0.2">
      <c r="A104" s="305" t="s">
        <v>8923</v>
      </c>
      <c r="B104" s="306" t="s">
        <v>8924</v>
      </c>
      <c r="C104" s="307" t="s">
        <v>39</v>
      </c>
      <c r="D104" s="308">
        <v>608.35</v>
      </c>
      <c r="E104" s="308">
        <v>35365.050000000003</v>
      </c>
      <c r="F104" s="308">
        <v>35973.4</v>
      </c>
      <c r="G104" s="212">
        <v>9</v>
      </c>
    </row>
    <row r="105" spans="1:7" ht="28.5" x14ac:dyDescent="0.2">
      <c r="A105" s="305" t="s">
        <v>8925</v>
      </c>
      <c r="B105" s="306" t="s">
        <v>8926</v>
      </c>
      <c r="C105" s="307" t="s">
        <v>39</v>
      </c>
      <c r="D105" s="308">
        <v>608.35</v>
      </c>
      <c r="E105" s="308">
        <v>14019.64</v>
      </c>
      <c r="F105" s="308">
        <v>14627.99</v>
      </c>
      <c r="G105" s="212">
        <v>9</v>
      </c>
    </row>
    <row r="106" spans="1:7" x14ac:dyDescent="0.2">
      <c r="A106" s="305" t="s">
        <v>8927</v>
      </c>
      <c r="B106" s="306" t="s">
        <v>8928</v>
      </c>
      <c r="C106" s="307" t="s">
        <v>39</v>
      </c>
      <c r="D106" s="308">
        <v>494.85</v>
      </c>
      <c r="E106" s="308">
        <v>16826.82</v>
      </c>
      <c r="F106" s="308">
        <v>17321.669999999998</v>
      </c>
      <c r="G106" s="212">
        <v>9</v>
      </c>
    </row>
    <row r="107" spans="1:7" ht="28.5" x14ac:dyDescent="0.2">
      <c r="A107" s="305" t="s">
        <v>8929</v>
      </c>
      <c r="B107" s="306" t="s">
        <v>8930</v>
      </c>
      <c r="C107" s="307" t="s">
        <v>39</v>
      </c>
      <c r="D107" s="308">
        <v>301.89999999999998</v>
      </c>
      <c r="E107" s="308">
        <v>27254.43</v>
      </c>
      <c r="F107" s="308">
        <v>27556.33</v>
      </c>
      <c r="G107" s="212">
        <v>9</v>
      </c>
    </row>
    <row r="108" spans="1:7" x14ac:dyDescent="0.2">
      <c r="A108" s="305" t="s">
        <v>8931</v>
      </c>
      <c r="B108" s="306" t="s">
        <v>8932</v>
      </c>
      <c r="C108" s="307"/>
      <c r="D108" s="308"/>
      <c r="E108" s="308"/>
      <c r="F108" s="308"/>
      <c r="G108" s="212">
        <v>5</v>
      </c>
    </row>
    <row r="109" spans="1:7" ht="42.75" x14ac:dyDescent="0.2">
      <c r="A109" s="305" t="s">
        <v>8933</v>
      </c>
      <c r="B109" s="306" t="s">
        <v>8934</v>
      </c>
      <c r="C109" s="307" t="s">
        <v>8777</v>
      </c>
      <c r="D109" s="308">
        <v>8482.2000000000007</v>
      </c>
      <c r="E109" s="308"/>
      <c r="F109" s="308">
        <v>8482.2000000000007</v>
      </c>
      <c r="G109" s="212">
        <v>9</v>
      </c>
    </row>
    <row r="110" spans="1:7" ht="42.75" x14ac:dyDescent="0.2">
      <c r="A110" s="305" t="s">
        <v>8935</v>
      </c>
      <c r="B110" s="306" t="s">
        <v>8936</v>
      </c>
      <c r="C110" s="307" t="s">
        <v>8777</v>
      </c>
      <c r="D110" s="308">
        <v>12359.77</v>
      </c>
      <c r="E110" s="308"/>
      <c r="F110" s="308">
        <v>12359.77</v>
      </c>
      <c r="G110" s="212">
        <v>9</v>
      </c>
    </row>
    <row r="111" spans="1:7" ht="42.75" x14ac:dyDescent="0.2">
      <c r="A111" s="305" t="s">
        <v>8937</v>
      </c>
      <c r="B111" s="306" t="s">
        <v>8938</v>
      </c>
      <c r="C111" s="307" t="s">
        <v>8777</v>
      </c>
      <c r="D111" s="308">
        <v>12608.43</v>
      </c>
      <c r="E111" s="308"/>
      <c r="F111" s="308">
        <v>12608.43</v>
      </c>
      <c r="G111" s="212">
        <v>9</v>
      </c>
    </row>
    <row r="112" spans="1:7" ht="28.5" x14ac:dyDescent="0.2">
      <c r="A112" s="305" t="s">
        <v>8939</v>
      </c>
      <c r="B112" s="306" t="s">
        <v>8940</v>
      </c>
      <c r="C112" s="307" t="s">
        <v>44</v>
      </c>
      <c r="D112" s="308">
        <v>675.73</v>
      </c>
      <c r="E112" s="308"/>
      <c r="F112" s="308">
        <v>675.73</v>
      </c>
      <c r="G112" s="212">
        <v>9</v>
      </c>
    </row>
    <row r="113" spans="1:7" ht="42.75" x14ac:dyDescent="0.2">
      <c r="A113" s="305" t="s">
        <v>8941</v>
      </c>
      <c r="B113" s="306" t="s">
        <v>8942</v>
      </c>
      <c r="C113" s="307" t="s">
        <v>44</v>
      </c>
      <c r="D113" s="308">
        <v>472.42</v>
      </c>
      <c r="E113" s="308"/>
      <c r="F113" s="308">
        <v>472.42</v>
      </c>
      <c r="G113" s="212">
        <v>9</v>
      </c>
    </row>
    <row r="114" spans="1:7" ht="42.75" x14ac:dyDescent="0.2">
      <c r="A114" s="305" t="s">
        <v>8943</v>
      </c>
      <c r="B114" s="306" t="s">
        <v>8944</v>
      </c>
      <c r="C114" s="307" t="s">
        <v>44</v>
      </c>
      <c r="D114" s="308">
        <v>1236.18</v>
      </c>
      <c r="E114" s="308"/>
      <c r="F114" s="308">
        <v>1236.18</v>
      </c>
      <c r="G114" s="212">
        <v>9</v>
      </c>
    </row>
    <row r="115" spans="1:7" ht="42.75" x14ac:dyDescent="0.2">
      <c r="A115" s="305" t="s">
        <v>8945</v>
      </c>
      <c r="B115" s="306" t="s">
        <v>8946</v>
      </c>
      <c r="C115" s="307" t="s">
        <v>44</v>
      </c>
      <c r="D115" s="308">
        <v>1237.53</v>
      </c>
      <c r="E115" s="308"/>
      <c r="F115" s="308">
        <v>1237.53</v>
      </c>
      <c r="G115" s="212">
        <v>9</v>
      </c>
    </row>
    <row r="116" spans="1:7" ht="42.75" x14ac:dyDescent="0.2">
      <c r="A116" s="305" t="s">
        <v>8947</v>
      </c>
      <c r="B116" s="306" t="s">
        <v>8948</v>
      </c>
      <c r="C116" s="307" t="s">
        <v>44</v>
      </c>
      <c r="D116" s="308">
        <v>1545.91</v>
      </c>
      <c r="E116" s="308"/>
      <c r="F116" s="308">
        <v>1545.91</v>
      </c>
      <c r="G116" s="212">
        <v>9</v>
      </c>
    </row>
    <row r="117" spans="1:7" ht="42.75" x14ac:dyDescent="0.2">
      <c r="A117" s="305" t="s">
        <v>8949</v>
      </c>
      <c r="B117" s="306" t="s">
        <v>8950</v>
      </c>
      <c r="C117" s="307" t="s">
        <v>44</v>
      </c>
      <c r="D117" s="308">
        <v>1994.94</v>
      </c>
      <c r="E117" s="308"/>
      <c r="F117" s="308">
        <v>1994.94</v>
      </c>
      <c r="G117" s="212">
        <v>9</v>
      </c>
    </row>
    <row r="118" spans="1:7" ht="42.75" x14ac:dyDescent="0.2">
      <c r="A118" s="305" t="s">
        <v>8951</v>
      </c>
      <c r="B118" s="306" t="s">
        <v>8952</v>
      </c>
      <c r="C118" s="307" t="s">
        <v>44</v>
      </c>
      <c r="D118" s="308">
        <v>2257.77</v>
      </c>
      <c r="E118" s="308"/>
      <c r="F118" s="308">
        <v>2257.77</v>
      </c>
      <c r="G118" s="212">
        <v>9</v>
      </c>
    </row>
    <row r="119" spans="1:7" ht="42.75" x14ac:dyDescent="0.2">
      <c r="A119" s="305" t="s">
        <v>8953</v>
      </c>
      <c r="B119" s="306" t="s">
        <v>8954</v>
      </c>
      <c r="C119" s="307" t="s">
        <v>44</v>
      </c>
      <c r="D119" s="308">
        <v>2474.5700000000002</v>
      </c>
      <c r="E119" s="308"/>
      <c r="F119" s="308">
        <v>2474.5700000000002</v>
      </c>
      <c r="G119" s="212">
        <v>9</v>
      </c>
    </row>
    <row r="120" spans="1:7" ht="42.75" x14ac:dyDescent="0.2">
      <c r="A120" s="305" t="s">
        <v>8955</v>
      </c>
      <c r="B120" s="306" t="s">
        <v>8956</v>
      </c>
      <c r="C120" s="307" t="s">
        <v>44</v>
      </c>
      <c r="D120" s="308">
        <v>3011.24</v>
      </c>
      <c r="E120" s="308"/>
      <c r="F120" s="308">
        <v>3011.24</v>
      </c>
      <c r="G120" s="212">
        <v>9</v>
      </c>
    </row>
    <row r="121" spans="1:7" ht="42.75" x14ac:dyDescent="0.2">
      <c r="A121" s="305" t="s">
        <v>8957</v>
      </c>
      <c r="B121" s="306" t="s">
        <v>8958</v>
      </c>
      <c r="C121" s="307" t="s">
        <v>44</v>
      </c>
      <c r="D121" s="308">
        <v>338.49</v>
      </c>
      <c r="E121" s="308"/>
      <c r="F121" s="308">
        <v>338.49</v>
      </c>
      <c r="G121" s="212">
        <v>9</v>
      </c>
    </row>
    <row r="122" spans="1:7" ht="42.75" x14ac:dyDescent="0.2">
      <c r="A122" s="305" t="s">
        <v>8959</v>
      </c>
      <c r="B122" s="306" t="s">
        <v>8960</v>
      </c>
      <c r="C122" s="307" t="s">
        <v>44</v>
      </c>
      <c r="D122" s="308">
        <v>1711.3</v>
      </c>
      <c r="E122" s="308"/>
      <c r="F122" s="308">
        <v>1711.3</v>
      </c>
      <c r="G122" s="212">
        <v>9</v>
      </c>
    </row>
    <row r="123" spans="1:7" ht="28.5" x14ac:dyDescent="0.2">
      <c r="A123" s="305" t="s">
        <v>8961</v>
      </c>
      <c r="B123" s="306" t="s">
        <v>8962</v>
      </c>
      <c r="C123" s="307" t="s">
        <v>44</v>
      </c>
      <c r="D123" s="308">
        <v>6776.34</v>
      </c>
      <c r="E123" s="308"/>
      <c r="F123" s="308">
        <v>6776.34</v>
      </c>
      <c r="G123" s="212">
        <v>9</v>
      </c>
    </row>
    <row r="124" spans="1:7" ht="28.5" x14ac:dyDescent="0.2">
      <c r="A124" s="305" t="s">
        <v>8963</v>
      </c>
      <c r="B124" s="306" t="s">
        <v>8964</v>
      </c>
      <c r="C124" s="307" t="s">
        <v>44</v>
      </c>
      <c r="D124" s="308">
        <v>349.34</v>
      </c>
      <c r="E124" s="308"/>
      <c r="F124" s="308">
        <v>349.34</v>
      </c>
      <c r="G124" s="212">
        <v>9</v>
      </c>
    </row>
    <row r="125" spans="1:7" ht="28.5" x14ac:dyDescent="0.2">
      <c r="A125" s="305" t="s">
        <v>8965</v>
      </c>
      <c r="B125" s="306" t="s">
        <v>8966</v>
      </c>
      <c r="C125" s="307" t="s">
        <v>44</v>
      </c>
      <c r="D125" s="308">
        <v>449.15</v>
      </c>
      <c r="E125" s="308"/>
      <c r="F125" s="308">
        <v>449.15</v>
      </c>
      <c r="G125" s="212">
        <v>9</v>
      </c>
    </row>
    <row r="126" spans="1:7" ht="28.5" x14ac:dyDescent="0.2">
      <c r="A126" s="305" t="s">
        <v>8967</v>
      </c>
      <c r="B126" s="306" t="s">
        <v>8968</v>
      </c>
      <c r="C126" s="307" t="s">
        <v>44</v>
      </c>
      <c r="D126" s="308">
        <v>580.52</v>
      </c>
      <c r="E126" s="308"/>
      <c r="F126" s="308">
        <v>580.52</v>
      </c>
      <c r="G126" s="212">
        <v>9</v>
      </c>
    </row>
    <row r="127" spans="1:7" ht="28.5" x14ac:dyDescent="0.2">
      <c r="A127" s="305" t="s">
        <v>8969</v>
      </c>
      <c r="B127" s="306" t="s">
        <v>8970</v>
      </c>
      <c r="C127" s="307" t="s">
        <v>44</v>
      </c>
      <c r="D127" s="308">
        <v>325.14999999999998</v>
      </c>
      <c r="E127" s="308"/>
      <c r="F127" s="308">
        <v>325.14999999999998</v>
      </c>
      <c r="G127" s="212">
        <v>9</v>
      </c>
    </row>
    <row r="128" spans="1:7" ht="28.5" x14ac:dyDescent="0.2">
      <c r="A128" s="305" t="s">
        <v>8971</v>
      </c>
      <c r="B128" s="306" t="s">
        <v>8972</v>
      </c>
      <c r="C128" s="307" t="s">
        <v>44</v>
      </c>
      <c r="D128" s="308">
        <v>534.45000000000005</v>
      </c>
      <c r="E128" s="308"/>
      <c r="F128" s="308">
        <v>534.45000000000005</v>
      </c>
      <c r="G128" s="212">
        <v>9</v>
      </c>
    </row>
    <row r="129" spans="1:7" ht="28.5" x14ac:dyDescent="0.2">
      <c r="A129" s="305" t="s">
        <v>8973</v>
      </c>
      <c r="B129" s="306" t="s">
        <v>8974</v>
      </c>
      <c r="C129" s="307" t="s">
        <v>44</v>
      </c>
      <c r="D129" s="308">
        <v>791.54</v>
      </c>
      <c r="E129" s="308"/>
      <c r="F129" s="308">
        <v>791.54</v>
      </c>
      <c r="G129" s="212">
        <v>9</v>
      </c>
    </row>
    <row r="130" spans="1:7" ht="28.5" x14ac:dyDescent="0.2">
      <c r="A130" s="305" t="s">
        <v>8975</v>
      </c>
      <c r="B130" s="306" t="s">
        <v>8976</v>
      </c>
      <c r="C130" s="307" t="s">
        <v>44</v>
      </c>
      <c r="D130" s="308">
        <v>1863.92</v>
      </c>
      <c r="E130" s="308"/>
      <c r="F130" s="308">
        <v>1863.92</v>
      </c>
      <c r="G130" s="212">
        <v>9</v>
      </c>
    </row>
    <row r="131" spans="1:7" ht="28.5" x14ac:dyDescent="0.2">
      <c r="A131" s="305" t="s">
        <v>8977</v>
      </c>
      <c r="B131" s="306" t="s">
        <v>8978</v>
      </c>
      <c r="C131" s="307" t="s">
        <v>44</v>
      </c>
      <c r="D131" s="308">
        <v>2484.79</v>
      </c>
      <c r="E131" s="308"/>
      <c r="F131" s="308">
        <v>2484.79</v>
      </c>
      <c r="G131" s="212">
        <v>9</v>
      </c>
    </row>
    <row r="132" spans="1:7" ht="28.5" x14ac:dyDescent="0.2">
      <c r="A132" s="305" t="s">
        <v>8979</v>
      </c>
      <c r="B132" s="306" t="s">
        <v>8980</v>
      </c>
      <c r="C132" s="307" t="s">
        <v>44</v>
      </c>
      <c r="D132" s="308">
        <v>2914.49</v>
      </c>
      <c r="E132" s="308"/>
      <c r="F132" s="308">
        <v>2914.49</v>
      </c>
      <c r="G132" s="212">
        <v>9</v>
      </c>
    </row>
    <row r="133" spans="1:7" ht="28.5" x14ac:dyDescent="0.2">
      <c r="A133" s="305" t="s">
        <v>8981</v>
      </c>
      <c r="B133" s="306" t="s">
        <v>8982</v>
      </c>
      <c r="C133" s="307" t="s">
        <v>44</v>
      </c>
      <c r="D133" s="308">
        <v>778.41</v>
      </c>
      <c r="E133" s="308"/>
      <c r="F133" s="308">
        <v>778.41</v>
      </c>
      <c r="G133" s="212">
        <v>9</v>
      </c>
    </row>
    <row r="134" spans="1:7" ht="42.75" x14ac:dyDescent="0.2">
      <c r="A134" s="305" t="s">
        <v>8983</v>
      </c>
      <c r="B134" s="306" t="s">
        <v>8984</v>
      </c>
      <c r="C134" s="307" t="s">
        <v>44</v>
      </c>
      <c r="D134" s="308">
        <v>393</v>
      </c>
      <c r="E134" s="308"/>
      <c r="F134" s="308">
        <v>393</v>
      </c>
      <c r="G134" s="212">
        <v>9</v>
      </c>
    </row>
    <row r="135" spans="1:7" ht="42.75" x14ac:dyDescent="0.2">
      <c r="A135" s="305" t="s">
        <v>8985</v>
      </c>
      <c r="B135" s="306" t="s">
        <v>8986</v>
      </c>
      <c r="C135" s="307" t="s">
        <v>44</v>
      </c>
      <c r="D135" s="308">
        <v>758.81</v>
      </c>
      <c r="E135" s="308"/>
      <c r="F135" s="308">
        <v>758.81</v>
      </c>
      <c r="G135" s="212">
        <v>9</v>
      </c>
    </row>
    <row r="136" spans="1:7" ht="28.5" x14ac:dyDescent="0.2">
      <c r="A136" s="305" t="s">
        <v>8987</v>
      </c>
      <c r="B136" s="306" t="s">
        <v>8988</v>
      </c>
      <c r="C136" s="307" t="s">
        <v>44</v>
      </c>
      <c r="D136" s="308">
        <v>851.98</v>
      </c>
      <c r="E136" s="308"/>
      <c r="F136" s="308">
        <v>851.98</v>
      </c>
      <c r="G136" s="212">
        <v>9</v>
      </c>
    </row>
    <row r="137" spans="1:7" ht="28.5" x14ac:dyDescent="0.2">
      <c r="A137" s="305" t="s">
        <v>8989</v>
      </c>
      <c r="B137" s="306" t="s">
        <v>8990</v>
      </c>
      <c r="C137" s="307" t="s">
        <v>44</v>
      </c>
      <c r="D137" s="308">
        <v>607.01</v>
      </c>
      <c r="E137" s="308"/>
      <c r="F137" s="308">
        <v>607.01</v>
      </c>
      <c r="G137" s="212">
        <v>9</v>
      </c>
    </row>
    <row r="138" spans="1:7" ht="28.5" x14ac:dyDescent="0.2">
      <c r="A138" s="305" t="s">
        <v>8991</v>
      </c>
      <c r="B138" s="306" t="s">
        <v>8992</v>
      </c>
      <c r="C138" s="307" t="s">
        <v>44</v>
      </c>
      <c r="D138" s="308">
        <v>960</v>
      </c>
      <c r="E138" s="308"/>
      <c r="F138" s="308">
        <v>960</v>
      </c>
      <c r="G138" s="212">
        <v>9</v>
      </c>
    </row>
    <row r="139" spans="1:7" ht="28.5" x14ac:dyDescent="0.2">
      <c r="A139" s="305" t="s">
        <v>8993</v>
      </c>
      <c r="B139" s="306" t="s">
        <v>8994</v>
      </c>
      <c r="C139" s="307" t="s">
        <v>44</v>
      </c>
      <c r="D139" s="308">
        <v>2733.21</v>
      </c>
      <c r="E139" s="308"/>
      <c r="F139" s="308">
        <v>2733.21</v>
      </c>
      <c r="G139" s="212">
        <v>9</v>
      </c>
    </row>
    <row r="140" spans="1:7" ht="28.5" x14ac:dyDescent="0.2">
      <c r="A140" s="305" t="s">
        <v>8995</v>
      </c>
      <c r="B140" s="306" t="s">
        <v>8996</v>
      </c>
      <c r="C140" s="307" t="s">
        <v>44</v>
      </c>
      <c r="D140" s="308">
        <v>1746.79</v>
      </c>
      <c r="E140" s="308"/>
      <c r="F140" s="308">
        <v>1746.79</v>
      </c>
      <c r="G140" s="212">
        <v>9</v>
      </c>
    </row>
    <row r="141" spans="1:7" ht="28.5" x14ac:dyDescent="0.2">
      <c r="A141" s="305" t="s">
        <v>8997</v>
      </c>
      <c r="B141" s="306" t="s">
        <v>8998</v>
      </c>
      <c r="C141" s="307" t="s">
        <v>44</v>
      </c>
      <c r="D141" s="308">
        <v>1890.01</v>
      </c>
      <c r="E141" s="308"/>
      <c r="F141" s="308">
        <v>1890.01</v>
      </c>
      <c r="G141" s="212">
        <v>9</v>
      </c>
    </row>
    <row r="142" spans="1:7" ht="28.5" x14ac:dyDescent="0.2">
      <c r="A142" s="305" t="s">
        <v>8999</v>
      </c>
      <c r="B142" s="306" t="s">
        <v>9000</v>
      </c>
      <c r="C142" s="307" t="s">
        <v>44</v>
      </c>
      <c r="D142" s="308">
        <v>2494.98</v>
      </c>
      <c r="E142" s="308"/>
      <c r="F142" s="308">
        <v>2494.98</v>
      </c>
      <c r="G142" s="212">
        <v>9</v>
      </c>
    </row>
    <row r="143" spans="1:7" ht="28.5" x14ac:dyDescent="0.2">
      <c r="A143" s="305" t="s">
        <v>9001</v>
      </c>
      <c r="B143" s="306" t="s">
        <v>9002</v>
      </c>
      <c r="C143" s="307" t="s">
        <v>44</v>
      </c>
      <c r="D143" s="308">
        <v>2635.05</v>
      </c>
      <c r="E143" s="308"/>
      <c r="F143" s="308">
        <v>2635.05</v>
      </c>
      <c r="G143" s="212">
        <v>9</v>
      </c>
    </row>
    <row r="144" spans="1:7" ht="28.5" x14ac:dyDescent="0.2">
      <c r="A144" s="305" t="s">
        <v>9003</v>
      </c>
      <c r="B144" s="306" t="s">
        <v>9004</v>
      </c>
      <c r="C144" s="307" t="s">
        <v>44</v>
      </c>
      <c r="D144" s="308">
        <v>478.42</v>
      </c>
      <c r="E144" s="308"/>
      <c r="F144" s="308">
        <v>478.42</v>
      </c>
      <c r="G144" s="212">
        <v>9</v>
      </c>
    </row>
    <row r="145" spans="1:7" ht="28.5" x14ac:dyDescent="0.2">
      <c r="A145" s="305" t="s">
        <v>9005</v>
      </c>
      <c r="B145" s="306" t="s">
        <v>9006</v>
      </c>
      <c r="C145" s="307" t="s">
        <v>44</v>
      </c>
      <c r="D145" s="308">
        <v>817.3</v>
      </c>
      <c r="E145" s="308"/>
      <c r="F145" s="308">
        <v>817.3</v>
      </c>
      <c r="G145" s="212">
        <v>9</v>
      </c>
    </row>
    <row r="146" spans="1:7" ht="28.5" x14ac:dyDescent="0.2">
      <c r="A146" s="305" t="s">
        <v>9007</v>
      </c>
      <c r="B146" s="306" t="s">
        <v>9008</v>
      </c>
      <c r="C146" s="307" t="s">
        <v>44</v>
      </c>
      <c r="D146" s="308">
        <v>1311.84</v>
      </c>
      <c r="E146" s="308"/>
      <c r="F146" s="308">
        <v>1311.84</v>
      </c>
      <c r="G146" s="212">
        <v>9</v>
      </c>
    </row>
    <row r="147" spans="1:7" ht="28.5" x14ac:dyDescent="0.2">
      <c r="A147" s="305" t="s">
        <v>9009</v>
      </c>
      <c r="B147" s="306" t="s">
        <v>9010</v>
      </c>
      <c r="C147" s="307" t="s">
        <v>44</v>
      </c>
      <c r="D147" s="308">
        <v>1497.65</v>
      </c>
      <c r="E147" s="308"/>
      <c r="F147" s="308">
        <v>1497.65</v>
      </c>
      <c r="G147" s="212">
        <v>9</v>
      </c>
    </row>
    <row r="148" spans="1:7" ht="28.5" x14ac:dyDescent="0.2">
      <c r="A148" s="305" t="s">
        <v>9011</v>
      </c>
      <c r="B148" s="306" t="s">
        <v>9012</v>
      </c>
      <c r="C148" s="307" t="s">
        <v>44</v>
      </c>
      <c r="D148" s="308">
        <v>2651.54</v>
      </c>
      <c r="E148" s="308"/>
      <c r="F148" s="308">
        <v>2651.54</v>
      </c>
      <c r="G148" s="212">
        <v>9</v>
      </c>
    </row>
    <row r="149" spans="1:7" ht="28.5" x14ac:dyDescent="0.2">
      <c r="A149" s="305" t="s">
        <v>9013</v>
      </c>
      <c r="B149" s="306" t="s">
        <v>9014</v>
      </c>
      <c r="C149" s="307" t="s">
        <v>44</v>
      </c>
      <c r="D149" s="308">
        <v>1107.69</v>
      </c>
      <c r="E149" s="308"/>
      <c r="F149" s="308">
        <v>1107.69</v>
      </c>
      <c r="G149" s="212">
        <v>9</v>
      </c>
    </row>
    <row r="150" spans="1:7" x14ac:dyDescent="0.2">
      <c r="A150" s="305" t="s">
        <v>9015</v>
      </c>
      <c r="B150" s="306" t="s">
        <v>9016</v>
      </c>
      <c r="C150" s="307" t="s">
        <v>1822</v>
      </c>
      <c r="D150" s="308">
        <v>1806.48</v>
      </c>
      <c r="E150" s="308"/>
      <c r="F150" s="308">
        <v>1806.48</v>
      </c>
      <c r="G150" s="212">
        <v>9</v>
      </c>
    </row>
    <row r="151" spans="1:7" x14ac:dyDescent="0.2">
      <c r="A151" s="305" t="s">
        <v>9017</v>
      </c>
      <c r="B151" s="306" t="s">
        <v>9018</v>
      </c>
      <c r="C151" s="307" t="s">
        <v>1822</v>
      </c>
      <c r="D151" s="308">
        <v>2264.69</v>
      </c>
      <c r="E151" s="308"/>
      <c r="F151" s="308">
        <v>2264.69</v>
      </c>
      <c r="G151" s="212">
        <v>9</v>
      </c>
    </row>
    <row r="152" spans="1:7" ht="28.5" x14ac:dyDescent="0.2">
      <c r="A152" s="305" t="s">
        <v>9019</v>
      </c>
      <c r="B152" s="306" t="s">
        <v>9020</v>
      </c>
      <c r="C152" s="307" t="s">
        <v>44</v>
      </c>
      <c r="D152" s="308">
        <v>87.72</v>
      </c>
      <c r="E152" s="308"/>
      <c r="F152" s="308">
        <v>87.72</v>
      </c>
      <c r="G152" s="212">
        <v>9</v>
      </c>
    </row>
    <row r="153" spans="1:7" x14ac:dyDescent="0.2">
      <c r="A153" s="305" t="s">
        <v>9021</v>
      </c>
      <c r="B153" s="306" t="s">
        <v>9022</v>
      </c>
      <c r="C153" s="307" t="s">
        <v>44</v>
      </c>
      <c r="D153" s="308">
        <v>205.22</v>
      </c>
      <c r="E153" s="308"/>
      <c r="F153" s="308">
        <v>205.22</v>
      </c>
      <c r="G153" s="212">
        <v>9</v>
      </c>
    </row>
    <row r="154" spans="1:7" ht="42.75" x14ac:dyDescent="0.2">
      <c r="A154" s="305" t="s">
        <v>9023</v>
      </c>
      <c r="B154" s="306" t="s">
        <v>9024</v>
      </c>
      <c r="C154" s="307" t="s">
        <v>8777</v>
      </c>
      <c r="D154" s="308">
        <v>3989.86</v>
      </c>
      <c r="E154" s="308"/>
      <c r="F154" s="308">
        <v>3989.86</v>
      </c>
      <c r="G154" s="212">
        <v>9</v>
      </c>
    </row>
    <row r="155" spans="1:7" x14ac:dyDescent="0.2">
      <c r="A155" s="305" t="s">
        <v>9025</v>
      </c>
      <c r="B155" s="306" t="s">
        <v>9026</v>
      </c>
      <c r="C155" s="307" t="s">
        <v>225</v>
      </c>
      <c r="D155" s="308">
        <v>511.1</v>
      </c>
      <c r="E155" s="308"/>
      <c r="F155" s="308">
        <v>511.1</v>
      </c>
      <c r="G155" s="212">
        <v>9</v>
      </c>
    </row>
    <row r="156" spans="1:7" ht="28.5" x14ac:dyDescent="0.2">
      <c r="A156" s="305" t="s">
        <v>9027</v>
      </c>
      <c r="B156" s="306" t="s">
        <v>9028</v>
      </c>
      <c r="C156" s="307" t="s">
        <v>225</v>
      </c>
      <c r="D156" s="308">
        <v>372.97</v>
      </c>
      <c r="E156" s="308"/>
      <c r="F156" s="308">
        <v>372.97</v>
      </c>
      <c r="G156" s="212">
        <v>9</v>
      </c>
    </row>
    <row r="157" spans="1:7" x14ac:dyDescent="0.2">
      <c r="A157" s="305" t="s">
        <v>9029</v>
      </c>
      <c r="B157" s="306" t="s">
        <v>9030</v>
      </c>
      <c r="C157" s="307" t="s">
        <v>225</v>
      </c>
      <c r="D157" s="308">
        <v>347.56</v>
      </c>
      <c r="E157" s="308"/>
      <c r="F157" s="308">
        <v>347.56</v>
      </c>
      <c r="G157" s="212">
        <v>9</v>
      </c>
    </row>
    <row r="158" spans="1:7" x14ac:dyDescent="0.2">
      <c r="A158" s="305" t="s">
        <v>9031</v>
      </c>
      <c r="B158" s="306" t="s">
        <v>9032</v>
      </c>
      <c r="C158" s="307" t="s">
        <v>225</v>
      </c>
      <c r="D158" s="308">
        <v>328.99</v>
      </c>
      <c r="E158" s="308"/>
      <c r="F158" s="308">
        <v>328.99</v>
      </c>
      <c r="G158" s="212">
        <v>9</v>
      </c>
    </row>
    <row r="159" spans="1:7" x14ac:dyDescent="0.2">
      <c r="A159" s="305" t="s">
        <v>9033</v>
      </c>
      <c r="B159" s="306" t="s">
        <v>9034</v>
      </c>
      <c r="C159" s="307" t="s">
        <v>39</v>
      </c>
      <c r="D159" s="308">
        <v>2935.07</v>
      </c>
      <c r="E159" s="308"/>
      <c r="F159" s="308">
        <v>2935.07</v>
      </c>
      <c r="G159" s="212">
        <v>9</v>
      </c>
    </row>
    <row r="160" spans="1:7" ht="28.5" x14ac:dyDescent="0.2">
      <c r="A160" s="305" t="s">
        <v>9035</v>
      </c>
      <c r="B160" s="306" t="s">
        <v>9036</v>
      </c>
      <c r="C160" s="307" t="s">
        <v>242</v>
      </c>
      <c r="D160" s="308">
        <v>3273.56</v>
      </c>
      <c r="E160" s="308"/>
      <c r="F160" s="308">
        <v>3273.56</v>
      </c>
      <c r="G160" s="212">
        <v>9</v>
      </c>
    </row>
    <row r="161" spans="1:7" ht="28.5" x14ac:dyDescent="0.2">
      <c r="A161" s="305" t="s">
        <v>9037</v>
      </c>
      <c r="B161" s="306" t="s">
        <v>9038</v>
      </c>
      <c r="C161" s="307" t="s">
        <v>39</v>
      </c>
      <c r="D161" s="308">
        <v>300.54000000000002</v>
      </c>
      <c r="E161" s="308"/>
      <c r="F161" s="308">
        <v>300.54000000000002</v>
      </c>
      <c r="G161" s="212">
        <v>9</v>
      </c>
    </row>
    <row r="162" spans="1:7" ht="28.5" x14ac:dyDescent="0.2">
      <c r="A162" s="305" t="s">
        <v>9039</v>
      </c>
      <c r="B162" s="306" t="s">
        <v>9040</v>
      </c>
      <c r="C162" s="307" t="s">
        <v>1822</v>
      </c>
      <c r="D162" s="308">
        <v>2704.01</v>
      </c>
      <c r="E162" s="308"/>
      <c r="F162" s="308">
        <v>2704.01</v>
      </c>
      <c r="G162" s="212">
        <v>9</v>
      </c>
    </row>
    <row r="163" spans="1:7" ht="28.5" x14ac:dyDescent="0.2">
      <c r="A163" s="305" t="s">
        <v>9041</v>
      </c>
      <c r="B163" s="306" t="s">
        <v>9042</v>
      </c>
      <c r="C163" s="307" t="s">
        <v>39</v>
      </c>
      <c r="D163" s="308">
        <v>1222.3599999999999</v>
      </c>
      <c r="E163" s="308">
        <v>483.55</v>
      </c>
      <c r="F163" s="308">
        <v>1705.91</v>
      </c>
      <c r="G163" s="212">
        <v>9</v>
      </c>
    </row>
    <row r="164" spans="1:7" x14ac:dyDescent="0.2">
      <c r="A164" s="305" t="s">
        <v>9043</v>
      </c>
      <c r="B164" s="306" t="s">
        <v>9044</v>
      </c>
      <c r="C164" s="307" t="s">
        <v>39</v>
      </c>
      <c r="D164" s="308">
        <v>1076.55</v>
      </c>
      <c r="E164" s="308"/>
      <c r="F164" s="308">
        <v>1076.55</v>
      </c>
      <c r="G164" s="212">
        <v>9</v>
      </c>
    </row>
    <row r="165" spans="1:7" x14ac:dyDescent="0.2">
      <c r="A165" s="305" t="s">
        <v>9045</v>
      </c>
      <c r="B165" s="306" t="s">
        <v>9046</v>
      </c>
      <c r="C165" s="307" t="s">
        <v>39</v>
      </c>
      <c r="D165" s="308">
        <v>4230.53</v>
      </c>
      <c r="E165" s="308"/>
      <c r="F165" s="308">
        <v>4230.53</v>
      </c>
      <c r="G165" s="212">
        <v>9</v>
      </c>
    </row>
    <row r="166" spans="1:7" x14ac:dyDescent="0.2">
      <c r="A166" s="305" t="s">
        <v>9047</v>
      </c>
      <c r="B166" s="306" t="s">
        <v>9048</v>
      </c>
      <c r="C166" s="307" t="s">
        <v>39</v>
      </c>
      <c r="D166" s="308">
        <v>4847.25</v>
      </c>
      <c r="E166" s="308"/>
      <c r="F166" s="308">
        <v>4847.25</v>
      </c>
      <c r="G166" s="212">
        <v>9</v>
      </c>
    </row>
    <row r="167" spans="1:7" x14ac:dyDescent="0.2">
      <c r="A167" s="305" t="s">
        <v>9049</v>
      </c>
      <c r="B167" s="306" t="s">
        <v>9050</v>
      </c>
      <c r="C167" s="307" t="s">
        <v>39</v>
      </c>
      <c r="D167" s="308">
        <v>5766.93</v>
      </c>
      <c r="E167" s="308"/>
      <c r="F167" s="308">
        <v>5766.93</v>
      </c>
      <c r="G167" s="212">
        <v>9</v>
      </c>
    </row>
    <row r="168" spans="1:7" x14ac:dyDescent="0.2">
      <c r="A168" s="305" t="s">
        <v>9051</v>
      </c>
      <c r="B168" s="306" t="s">
        <v>9052</v>
      </c>
      <c r="C168" s="307"/>
      <c r="D168" s="308"/>
      <c r="E168" s="308"/>
      <c r="F168" s="308"/>
      <c r="G168" s="212">
        <v>2</v>
      </c>
    </row>
    <row r="169" spans="1:7" x14ac:dyDescent="0.2">
      <c r="A169" s="305" t="s">
        <v>9053</v>
      </c>
      <c r="B169" s="306" t="s">
        <v>9054</v>
      </c>
      <c r="C169" s="307"/>
      <c r="D169" s="308"/>
      <c r="E169" s="308"/>
      <c r="F169" s="308"/>
      <c r="G169" s="212">
        <v>5</v>
      </c>
    </row>
    <row r="170" spans="1:7" ht="28.5" x14ac:dyDescent="0.2">
      <c r="A170" s="305" t="s">
        <v>9055</v>
      </c>
      <c r="B170" s="306" t="s">
        <v>9056</v>
      </c>
      <c r="C170" s="307" t="s">
        <v>1804</v>
      </c>
      <c r="D170" s="308">
        <v>423.63</v>
      </c>
      <c r="E170" s="308">
        <v>118.97</v>
      </c>
      <c r="F170" s="308">
        <v>542.6</v>
      </c>
      <c r="G170" s="212">
        <v>9</v>
      </c>
    </row>
    <row r="171" spans="1:7" x14ac:dyDescent="0.2">
      <c r="A171" s="305" t="s">
        <v>9057</v>
      </c>
      <c r="B171" s="306" t="s">
        <v>9058</v>
      </c>
      <c r="C171" s="307" t="s">
        <v>1804</v>
      </c>
      <c r="D171" s="308">
        <v>684.95</v>
      </c>
      <c r="E171" s="308">
        <v>300.42</v>
      </c>
      <c r="F171" s="308">
        <v>985.37</v>
      </c>
      <c r="G171" s="212">
        <v>9</v>
      </c>
    </row>
    <row r="172" spans="1:7" ht="28.5" x14ac:dyDescent="0.2">
      <c r="A172" s="305" t="s">
        <v>9059</v>
      </c>
      <c r="B172" s="306" t="s">
        <v>9060</v>
      </c>
      <c r="C172" s="307" t="s">
        <v>9061</v>
      </c>
      <c r="D172" s="308">
        <v>1151.1600000000001</v>
      </c>
      <c r="E172" s="308"/>
      <c r="F172" s="308">
        <v>1151.1600000000001</v>
      </c>
      <c r="G172" s="212">
        <v>9</v>
      </c>
    </row>
    <row r="173" spans="1:7" x14ac:dyDescent="0.2">
      <c r="A173" s="305" t="s">
        <v>9062</v>
      </c>
      <c r="B173" s="306" t="s">
        <v>9063</v>
      </c>
      <c r="C173" s="307" t="s">
        <v>1804</v>
      </c>
      <c r="D173" s="308">
        <v>17.37</v>
      </c>
      <c r="E173" s="308">
        <v>6.56</v>
      </c>
      <c r="F173" s="308">
        <v>23.93</v>
      </c>
      <c r="G173" s="212">
        <v>9</v>
      </c>
    </row>
    <row r="174" spans="1:7" x14ac:dyDescent="0.2">
      <c r="A174" s="305" t="s">
        <v>9064</v>
      </c>
      <c r="B174" s="306" t="s">
        <v>9065</v>
      </c>
      <c r="C174" s="307"/>
      <c r="D174" s="308"/>
      <c r="E174" s="308"/>
      <c r="F174" s="308"/>
      <c r="G174" s="212">
        <v>5</v>
      </c>
    </row>
    <row r="175" spans="1:7" ht="28.5" x14ac:dyDescent="0.2">
      <c r="A175" s="305" t="s">
        <v>9066</v>
      </c>
      <c r="B175" s="306" t="s">
        <v>9067</v>
      </c>
      <c r="C175" s="307" t="s">
        <v>9061</v>
      </c>
      <c r="D175" s="308">
        <v>811.77</v>
      </c>
      <c r="E175" s="308">
        <v>75.83</v>
      </c>
      <c r="F175" s="308">
        <v>887.6</v>
      </c>
      <c r="G175" s="212">
        <v>9</v>
      </c>
    </row>
    <row r="176" spans="1:7" ht="28.5" x14ac:dyDescent="0.2">
      <c r="A176" s="305" t="s">
        <v>9068</v>
      </c>
      <c r="B176" s="306" t="s">
        <v>9069</v>
      </c>
      <c r="C176" s="307" t="s">
        <v>9061</v>
      </c>
      <c r="D176" s="308">
        <v>1352.21</v>
      </c>
      <c r="E176" s="308">
        <v>127.15</v>
      </c>
      <c r="F176" s="308">
        <v>1479.36</v>
      </c>
      <c r="G176" s="212">
        <v>9</v>
      </c>
    </row>
    <row r="177" spans="1:7" ht="42.75" x14ac:dyDescent="0.2">
      <c r="A177" s="305" t="s">
        <v>9070</v>
      </c>
      <c r="B177" s="306" t="s">
        <v>9071</v>
      </c>
      <c r="C177" s="307" t="s">
        <v>9061</v>
      </c>
      <c r="D177" s="308">
        <v>1209.8</v>
      </c>
      <c r="E177" s="308">
        <v>127.15</v>
      </c>
      <c r="F177" s="308">
        <v>1336.95</v>
      </c>
      <c r="G177" s="212">
        <v>9</v>
      </c>
    </row>
    <row r="178" spans="1:7" ht="28.5" x14ac:dyDescent="0.2">
      <c r="A178" s="305" t="s">
        <v>9072</v>
      </c>
      <c r="B178" s="306" t="s">
        <v>9073</v>
      </c>
      <c r="C178" s="307" t="s">
        <v>9061</v>
      </c>
      <c r="D178" s="308">
        <v>819.78</v>
      </c>
      <c r="E178" s="308">
        <v>75.83</v>
      </c>
      <c r="F178" s="308">
        <v>895.61</v>
      </c>
      <c r="G178" s="212">
        <v>9</v>
      </c>
    </row>
    <row r="179" spans="1:7" x14ac:dyDescent="0.2">
      <c r="A179" s="305" t="s">
        <v>9074</v>
      </c>
      <c r="B179" s="306" t="s">
        <v>9075</v>
      </c>
      <c r="C179" s="307" t="s">
        <v>9061</v>
      </c>
      <c r="D179" s="308">
        <v>877.38</v>
      </c>
      <c r="E179" s="308">
        <v>25.28</v>
      </c>
      <c r="F179" s="308">
        <v>902.66</v>
      </c>
      <c r="G179" s="212">
        <v>9</v>
      </c>
    </row>
    <row r="180" spans="1:7" x14ac:dyDescent="0.2">
      <c r="A180" s="305" t="s">
        <v>9076</v>
      </c>
      <c r="B180" s="306" t="s">
        <v>9077</v>
      </c>
      <c r="C180" s="307"/>
      <c r="D180" s="308"/>
      <c r="E180" s="308"/>
      <c r="F180" s="308"/>
      <c r="G180" s="212">
        <v>5</v>
      </c>
    </row>
    <row r="181" spans="1:7" x14ac:dyDescent="0.2">
      <c r="A181" s="305" t="s">
        <v>9078</v>
      </c>
      <c r="B181" s="306" t="s">
        <v>9079</v>
      </c>
      <c r="C181" s="307" t="s">
        <v>1804</v>
      </c>
      <c r="D181" s="308">
        <v>0.55000000000000004</v>
      </c>
      <c r="E181" s="308">
        <v>1.86</v>
      </c>
      <c r="F181" s="308">
        <v>2.41</v>
      </c>
      <c r="G181" s="212">
        <v>9</v>
      </c>
    </row>
    <row r="182" spans="1:7" x14ac:dyDescent="0.2">
      <c r="A182" s="305" t="s">
        <v>9080</v>
      </c>
      <c r="B182" s="306" t="s">
        <v>9081</v>
      </c>
      <c r="C182" s="307" t="s">
        <v>1804</v>
      </c>
      <c r="D182" s="308">
        <v>5.83</v>
      </c>
      <c r="E182" s="308">
        <v>18.329999999999998</v>
      </c>
      <c r="F182" s="308">
        <v>24.16</v>
      </c>
      <c r="G182" s="212">
        <v>9</v>
      </c>
    </row>
    <row r="183" spans="1:7" ht="28.5" x14ac:dyDescent="0.2">
      <c r="A183" s="305" t="s">
        <v>9082</v>
      </c>
      <c r="B183" s="306" t="s">
        <v>9083</v>
      </c>
      <c r="C183" s="307" t="s">
        <v>1804</v>
      </c>
      <c r="D183" s="308">
        <v>16.45</v>
      </c>
      <c r="E183" s="308">
        <v>27.32</v>
      </c>
      <c r="F183" s="308">
        <v>43.77</v>
      </c>
      <c r="G183" s="212">
        <v>9</v>
      </c>
    </row>
    <row r="184" spans="1:7" x14ac:dyDescent="0.2">
      <c r="A184" s="305" t="s">
        <v>9084</v>
      </c>
      <c r="B184" s="306" t="s">
        <v>9085</v>
      </c>
      <c r="C184" s="307" t="s">
        <v>1804</v>
      </c>
      <c r="D184" s="308">
        <v>55.56</v>
      </c>
      <c r="E184" s="308">
        <v>49.54</v>
      </c>
      <c r="F184" s="308">
        <v>105.1</v>
      </c>
      <c r="G184" s="212">
        <v>9</v>
      </c>
    </row>
    <row r="185" spans="1:7" x14ac:dyDescent="0.2">
      <c r="A185" s="305" t="s">
        <v>9086</v>
      </c>
      <c r="B185" s="306" t="s">
        <v>9087</v>
      </c>
      <c r="C185" s="307" t="s">
        <v>1804</v>
      </c>
      <c r="D185" s="308">
        <v>55.56</v>
      </c>
      <c r="E185" s="308">
        <v>49.21</v>
      </c>
      <c r="F185" s="308">
        <v>104.77</v>
      </c>
      <c r="G185" s="212">
        <v>9</v>
      </c>
    </row>
    <row r="186" spans="1:7" ht="28.5" x14ac:dyDescent="0.2">
      <c r="A186" s="305" t="s">
        <v>9088</v>
      </c>
      <c r="B186" s="306" t="s">
        <v>9089</v>
      </c>
      <c r="C186" s="307" t="s">
        <v>9090</v>
      </c>
      <c r="D186" s="308">
        <v>44.72</v>
      </c>
      <c r="E186" s="308">
        <v>0.93</v>
      </c>
      <c r="F186" s="308">
        <v>45.65</v>
      </c>
      <c r="G186" s="212">
        <v>9</v>
      </c>
    </row>
    <row r="187" spans="1:7" x14ac:dyDescent="0.2">
      <c r="A187" s="305" t="s">
        <v>9091</v>
      </c>
      <c r="B187" s="306" t="s">
        <v>9092</v>
      </c>
      <c r="C187" s="307" t="s">
        <v>1804</v>
      </c>
      <c r="D187" s="308">
        <v>13.81</v>
      </c>
      <c r="E187" s="308">
        <v>3.71</v>
      </c>
      <c r="F187" s="308">
        <v>17.52</v>
      </c>
      <c r="G187" s="212">
        <v>9</v>
      </c>
    </row>
    <row r="188" spans="1:7" x14ac:dyDescent="0.2">
      <c r="A188" s="305" t="s">
        <v>9093</v>
      </c>
      <c r="B188" s="306" t="s">
        <v>9094</v>
      </c>
      <c r="C188" s="307" t="s">
        <v>1804</v>
      </c>
      <c r="D188" s="308">
        <v>93.35</v>
      </c>
      <c r="E188" s="308">
        <v>35.44</v>
      </c>
      <c r="F188" s="308">
        <v>128.79</v>
      </c>
      <c r="G188" s="212">
        <v>9</v>
      </c>
    </row>
    <row r="189" spans="1:7" x14ac:dyDescent="0.2">
      <c r="A189" s="305" t="s">
        <v>9095</v>
      </c>
      <c r="B189" s="306" t="s">
        <v>9096</v>
      </c>
      <c r="C189" s="307" t="s">
        <v>1804</v>
      </c>
      <c r="D189" s="308">
        <v>104.33</v>
      </c>
      <c r="E189" s="308">
        <v>35.44</v>
      </c>
      <c r="F189" s="308">
        <v>139.77000000000001</v>
      </c>
      <c r="G189" s="212">
        <v>9</v>
      </c>
    </row>
    <row r="190" spans="1:7" ht="28.5" x14ac:dyDescent="0.2">
      <c r="A190" s="305" t="s">
        <v>9097</v>
      </c>
      <c r="B190" s="306" t="s">
        <v>9098</v>
      </c>
      <c r="C190" s="307" t="s">
        <v>1822</v>
      </c>
      <c r="D190" s="308">
        <v>54.05</v>
      </c>
      <c r="E190" s="308">
        <v>40.869999999999997</v>
      </c>
      <c r="F190" s="308">
        <v>94.92</v>
      </c>
      <c r="G190" s="212">
        <v>9</v>
      </c>
    </row>
    <row r="191" spans="1:7" x14ac:dyDescent="0.2">
      <c r="A191" s="305" t="s">
        <v>9099</v>
      </c>
      <c r="B191" s="306" t="s">
        <v>9100</v>
      </c>
      <c r="C191" s="307"/>
      <c r="D191" s="308"/>
      <c r="E191" s="308"/>
      <c r="F191" s="308"/>
      <c r="G191" s="212">
        <v>5</v>
      </c>
    </row>
    <row r="192" spans="1:7" ht="28.5" x14ac:dyDescent="0.2">
      <c r="A192" s="305" t="s">
        <v>9101</v>
      </c>
      <c r="B192" s="306" t="s">
        <v>9102</v>
      </c>
      <c r="C192" s="307" t="s">
        <v>44</v>
      </c>
      <c r="D192" s="308"/>
      <c r="E192" s="308">
        <v>11.3</v>
      </c>
      <c r="F192" s="308">
        <v>11.3</v>
      </c>
      <c r="G192" s="212">
        <v>9</v>
      </c>
    </row>
    <row r="193" spans="1:7" ht="28.5" x14ac:dyDescent="0.2">
      <c r="A193" s="305" t="s">
        <v>9103</v>
      </c>
      <c r="B193" s="306" t="s">
        <v>9104</v>
      </c>
      <c r="C193" s="307" t="s">
        <v>44</v>
      </c>
      <c r="D193" s="308"/>
      <c r="E193" s="308">
        <v>28.54</v>
      </c>
      <c r="F193" s="308">
        <v>28.54</v>
      </c>
      <c r="G193" s="212">
        <v>9</v>
      </c>
    </row>
    <row r="194" spans="1:7" ht="28.5" x14ac:dyDescent="0.2">
      <c r="A194" s="305" t="s">
        <v>9105</v>
      </c>
      <c r="B194" s="306" t="s">
        <v>9106</v>
      </c>
      <c r="C194" s="307" t="s">
        <v>1804</v>
      </c>
      <c r="D194" s="308"/>
      <c r="E194" s="308">
        <v>11.3</v>
      </c>
      <c r="F194" s="308">
        <v>11.3</v>
      </c>
      <c r="G194" s="212">
        <v>9</v>
      </c>
    </row>
    <row r="195" spans="1:7" ht="28.5" x14ac:dyDescent="0.2">
      <c r="A195" s="305" t="s">
        <v>9107</v>
      </c>
      <c r="B195" s="306" t="s">
        <v>9108</v>
      </c>
      <c r="C195" s="307" t="s">
        <v>1804</v>
      </c>
      <c r="D195" s="308"/>
      <c r="E195" s="308">
        <v>28.54</v>
      </c>
      <c r="F195" s="308">
        <v>28.54</v>
      </c>
      <c r="G195" s="212">
        <v>9</v>
      </c>
    </row>
    <row r="196" spans="1:7" ht="28.5" x14ac:dyDescent="0.2">
      <c r="A196" s="305" t="s">
        <v>9109</v>
      </c>
      <c r="B196" s="306" t="s">
        <v>9110</v>
      </c>
      <c r="C196" s="307" t="s">
        <v>9061</v>
      </c>
      <c r="D196" s="308">
        <v>2308.8000000000002</v>
      </c>
      <c r="E196" s="308"/>
      <c r="F196" s="308">
        <v>2308.8000000000002</v>
      </c>
      <c r="G196" s="212">
        <v>9</v>
      </c>
    </row>
    <row r="197" spans="1:7" x14ac:dyDescent="0.2">
      <c r="A197" s="305" t="s">
        <v>9111</v>
      </c>
      <c r="B197" s="306" t="s">
        <v>9112</v>
      </c>
      <c r="C197" s="307" t="s">
        <v>9113</v>
      </c>
      <c r="D197" s="308">
        <v>24.01</v>
      </c>
      <c r="E197" s="308">
        <v>4.46</v>
      </c>
      <c r="F197" s="308">
        <v>28.47</v>
      </c>
      <c r="G197" s="212">
        <v>9</v>
      </c>
    </row>
    <row r="198" spans="1:7" ht="28.5" x14ac:dyDescent="0.2">
      <c r="A198" s="312" t="s">
        <v>9114</v>
      </c>
      <c r="B198" s="306" t="s">
        <v>9115</v>
      </c>
      <c r="C198" s="307" t="s">
        <v>9090</v>
      </c>
      <c r="D198" s="308">
        <v>16.47</v>
      </c>
      <c r="E198" s="308">
        <v>4.46</v>
      </c>
      <c r="F198" s="308">
        <v>20.93</v>
      </c>
      <c r="G198" s="212">
        <v>9</v>
      </c>
    </row>
    <row r="199" spans="1:7" x14ac:dyDescent="0.2">
      <c r="A199" s="305" t="s">
        <v>9116</v>
      </c>
      <c r="B199" s="306" t="s">
        <v>9117</v>
      </c>
      <c r="C199" s="307"/>
      <c r="D199" s="308"/>
      <c r="E199" s="308"/>
      <c r="F199" s="308"/>
      <c r="G199" s="212">
        <v>5</v>
      </c>
    </row>
    <row r="200" spans="1:7" ht="42.75" x14ac:dyDescent="0.2">
      <c r="A200" s="305" t="s">
        <v>9118</v>
      </c>
      <c r="B200" s="306" t="s">
        <v>9119</v>
      </c>
      <c r="C200" s="307" t="s">
        <v>9061</v>
      </c>
      <c r="D200" s="308">
        <v>11742.47</v>
      </c>
      <c r="E200" s="308">
        <v>3158.1</v>
      </c>
      <c r="F200" s="308">
        <v>14900.57</v>
      </c>
      <c r="G200" s="212">
        <v>9</v>
      </c>
    </row>
    <row r="201" spans="1:7" ht="42.75" x14ac:dyDescent="0.2">
      <c r="A201" s="305" t="s">
        <v>9120</v>
      </c>
      <c r="B201" s="306" t="s">
        <v>9121</v>
      </c>
      <c r="C201" s="307" t="s">
        <v>9061</v>
      </c>
      <c r="D201" s="308">
        <v>21926.75</v>
      </c>
      <c r="E201" s="308">
        <v>3158.1</v>
      </c>
      <c r="F201" s="308">
        <v>25084.85</v>
      </c>
      <c r="G201" s="212">
        <v>9</v>
      </c>
    </row>
    <row r="202" spans="1:7" x14ac:dyDescent="0.2">
      <c r="A202" s="305" t="s">
        <v>9122</v>
      </c>
      <c r="B202" s="306" t="s">
        <v>9123</v>
      </c>
      <c r="C202" s="307"/>
      <c r="D202" s="308"/>
      <c r="E202" s="308"/>
      <c r="F202" s="308"/>
      <c r="G202" s="212">
        <v>5</v>
      </c>
    </row>
    <row r="203" spans="1:7" x14ac:dyDescent="0.2">
      <c r="A203" s="305" t="s">
        <v>9124</v>
      </c>
      <c r="B203" s="306" t="s">
        <v>9125</v>
      </c>
      <c r="C203" s="307" t="s">
        <v>1804</v>
      </c>
      <c r="D203" s="308">
        <v>848.68</v>
      </c>
      <c r="E203" s="308">
        <v>85.34</v>
      </c>
      <c r="F203" s="308">
        <v>934.02</v>
      </c>
      <c r="G203" s="212">
        <v>9</v>
      </c>
    </row>
    <row r="204" spans="1:7" ht="28.5" x14ac:dyDescent="0.2">
      <c r="A204" s="305" t="s">
        <v>9126</v>
      </c>
      <c r="B204" s="306" t="s">
        <v>9127</v>
      </c>
      <c r="C204" s="307" t="s">
        <v>1804</v>
      </c>
      <c r="D204" s="308">
        <v>317.06</v>
      </c>
      <c r="E204" s="308">
        <v>24.04</v>
      </c>
      <c r="F204" s="308">
        <v>341.1</v>
      </c>
      <c r="G204" s="212">
        <v>9</v>
      </c>
    </row>
    <row r="205" spans="1:7" ht="28.5" x14ac:dyDescent="0.2">
      <c r="A205" s="305" t="s">
        <v>9128</v>
      </c>
      <c r="B205" s="306" t="s">
        <v>9129</v>
      </c>
      <c r="C205" s="307" t="s">
        <v>1804</v>
      </c>
      <c r="D205" s="308">
        <v>147.13999999999999</v>
      </c>
      <c r="E205" s="308">
        <v>48.72</v>
      </c>
      <c r="F205" s="308">
        <v>195.86</v>
      </c>
      <c r="G205" s="212">
        <v>9</v>
      </c>
    </row>
    <row r="206" spans="1:7" x14ac:dyDescent="0.2">
      <c r="A206" s="305" t="s">
        <v>9130</v>
      </c>
      <c r="B206" s="306" t="s">
        <v>9131</v>
      </c>
      <c r="C206" s="307"/>
      <c r="D206" s="308"/>
      <c r="E206" s="308"/>
      <c r="F206" s="308"/>
      <c r="G206" s="212">
        <v>5</v>
      </c>
    </row>
    <row r="207" spans="1:7" ht="42.75" x14ac:dyDescent="0.2">
      <c r="A207" s="305" t="s">
        <v>9132</v>
      </c>
      <c r="B207" s="306" t="s">
        <v>9133</v>
      </c>
      <c r="C207" s="307" t="s">
        <v>1804</v>
      </c>
      <c r="D207" s="308">
        <v>2.79</v>
      </c>
      <c r="E207" s="308">
        <v>4.6399999999999997</v>
      </c>
      <c r="F207" s="308">
        <v>7.43</v>
      </c>
      <c r="G207" s="212">
        <v>9</v>
      </c>
    </row>
    <row r="208" spans="1:7" ht="42.75" x14ac:dyDescent="0.2">
      <c r="A208" s="305" t="s">
        <v>9134</v>
      </c>
      <c r="B208" s="306" t="s">
        <v>9135</v>
      </c>
      <c r="C208" s="307" t="s">
        <v>1804</v>
      </c>
      <c r="D208" s="308">
        <v>4.24</v>
      </c>
      <c r="E208" s="308">
        <v>0.15</v>
      </c>
      <c r="F208" s="308">
        <v>4.3899999999999997</v>
      </c>
      <c r="G208" s="212">
        <v>9</v>
      </c>
    </row>
    <row r="209" spans="1:7" ht="42.75" x14ac:dyDescent="0.2">
      <c r="A209" s="305" t="s">
        <v>9136</v>
      </c>
      <c r="B209" s="306" t="s">
        <v>9137</v>
      </c>
      <c r="C209" s="307" t="s">
        <v>1804</v>
      </c>
      <c r="D209" s="308">
        <v>4.54</v>
      </c>
      <c r="E209" s="308">
        <v>0.15</v>
      </c>
      <c r="F209" s="308">
        <v>4.6900000000000004</v>
      </c>
      <c r="G209" s="212">
        <v>9</v>
      </c>
    </row>
    <row r="210" spans="1:7" x14ac:dyDescent="0.2">
      <c r="A210" s="305" t="s">
        <v>9138</v>
      </c>
      <c r="B210" s="306" t="s">
        <v>9139</v>
      </c>
      <c r="C210" s="307" t="s">
        <v>1822</v>
      </c>
      <c r="D210" s="308">
        <v>68.5</v>
      </c>
      <c r="E210" s="308">
        <v>8.36</v>
      </c>
      <c r="F210" s="308">
        <v>76.86</v>
      </c>
      <c r="G210" s="212">
        <v>9</v>
      </c>
    </row>
    <row r="211" spans="1:7" ht="28.5" x14ac:dyDescent="0.2">
      <c r="A211" s="305" t="s">
        <v>9140</v>
      </c>
      <c r="B211" s="306" t="s">
        <v>9141</v>
      </c>
      <c r="C211" s="307" t="s">
        <v>1822</v>
      </c>
      <c r="D211" s="308">
        <v>80.680000000000007</v>
      </c>
      <c r="E211" s="308">
        <v>9.84</v>
      </c>
      <c r="F211" s="308">
        <v>90.52</v>
      </c>
      <c r="G211" s="212">
        <v>9</v>
      </c>
    </row>
    <row r="212" spans="1:7" x14ac:dyDescent="0.2">
      <c r="A212" s="305" t="s">
        <v>9142</v>
      </c>
      <c r="B212" s="306" t="s">
        <v>9143</v>
      </c>
      <c r="C212" s="307"/>
      <c r="D212" s="308"/>
      <c r="E212" s="308"/>
      <c r="F212" s="308"/>
      <c r="G212" s="212">
        <v>5</v>
      </c>
    </row>
    <row r="213" spans="1:7" x14ac:dyDescent="0.2">
      <c r="A213" s="305" t="s">
        <v>9144</v>
      </c>
      <c r="B213" s="306" t="s">
        <v>9145</v>
      </c>
      <c r="C213" s="307" t="s">
        <v>1804</v>
      </c>
      <c r="D213" s="308">
        <v>11.28</v>
      </c>
      <c r="E213" s="308">
        <v>5.35</v>
      </c>
      <c r="F213" s="308">
        <v>16.63</v>
      </c>
      <c r="G213" s="212">
        <v>9</v>
      </c>
    </row>
    <row r="214" spans="1:7" x14ac:dyDescent="0.2">
      <c r="A214" s="305" t="s">
        <v>9146</v>
      </c>
      <c r="B214" s="306" t="s">
        <v>9147</v>
      </c>
      <c r="C214" s="307" t="s">
        <v>44</v>
      </c>
      <c r="D214" s="308">
        <v>1.03</v>
      </c>
      <c r="E214" s="308">
        <v>0.38</v>
      </c>
      <c r="F214" s="308">
        <v>1.41</v>
      </c>
      <c r="G214" s="212">
        <v>9</v>
      </c>
    </row>
    <row r="215" spans="1:7" x14ac:dyDescent="0.2">
      <c r="A215" s="305" t="s">
        <v>9148</v>
      </c>
      <c r="B215" s="306" t="s">
        <v>9149</v>
      </c>
      <c r="C215" s="307" t="s">
        <v>44</v>
      </c>
      <c r="D215" s="308">
        <v>1.03</v>
      </c>
      <c r="E215" s="308">
        <v>0.38</v>
      </c>
      <c r="F215" s="308">
        <v>1.41</v>
      </c>
      <c r="G215" s="212">
        <v>9</v>
      </c>
    </row>
    <row r="216" spans="1:7" x14ac:dyDescent="0.2">
      <c r="A216" s="305" t="s">
        <v>9150</v>
      </c>
      <c r="B216" s="306" t="s">
        <v>9151</v>
      </c>
      <c r="C216" s="307" t="s">
        <v>1804</v>
      </c>
      <c r="D216" s="308">
        <v>0.95</v>
      </c>
      <c r="E216" s="308">
        <v>0.76</v>
      </c>
      <c r="F216" s="308">
        <v>1.71</v>
      </c>
      <c r="G216" s="212">
        <v>9</v>
      </c>
    </row>
    <row r="217" spans="1:7" x14ac:dyDescent="0.2">
      <c r="A217" s="305" t="s">
        <v>1225</v>
      </c>
      <c r="B217" s="306" t="s">
        <v>9152</v>
      </c>
      <c r="C217" s="307"/>
      <c r="D217" s="308"/>
      <c r="E217" s="308"/>
      <c r="F217" s="308"/>
      <c r="G217" s="212">
        <v>2</v>
      </c>
    </row>
    <row r="218" spans="1:7" x14ac:dyDescent="0.2">
      <c r="A218" s="305" t="s">
        <v>9153</v>
      </c>
      <c r="B218" s="306" t="s">
        <v>9154</v>
      </c>
      <c r="C218" s="307"/>
      <c r="D218" s="308"/>
      <c r="E218" s="308"/>
      <c r="F218" s="308"/>
      <c r="G218" s="212">
        <v>5</v>
      </c>
    </row>
    <row r="219" spans="1:7" x14ac:dyDescent="0.2">
      <c r="A219" s="305" t="s">
        <v>9155</v>
      </c>
      <c r="B219" s="306" t="s">
        <v>9156</v>
      </c>
      <c r="C219" s="307" t="s">
        <v>1822</v>
      </c>
      <c r="D219" s="308"/>
      <c r="E219" s="308">
        <v>204.27</v>
      </c>
      <c r="F219" s="308">
        <v>204.27</v>
      </c>
      <c r="G219" s="212">
        <v>9</v>
      </c>
    </row>
    <row r="220" spans="1:7" x14ac:dyDescent="0.2">
      <c r="A220" s="305" t="s">
        <v>9157</v>
      </c>
      <c r="B220" s="306" t="s">
        <v>9158</v>
      </c>
      <c r="C220" s="307" t="s">
        <v>1822</v>
      </c>
      <c r="D220" s="308"/>
      <c r="E220" s="308">
        <v>371.4</v>
      </c>
      <c r="F220" s="308">
        <v>371.4</v>
      </c>
      <c r="G220" s="212">
        <v>9</v>
      </c>
    </row>
    <row r="221" spans="1:7" ht="28.5" x14ac:dyDescent="0.2">
      <c r="A221" s="305" t="s">
        <v>9159</v>
      </c>
      <c r="B221" s="306" t="s">
        <v>9160</v>
      </c>
      <c r="C221" s="307" t="s">
        <v>1804</v>
      </c>
      <c r="D221" s="308"/>
      <c r="E221" s="308">
        <v>27.86</v>
      </c>
      <c r="F221" s="308">
        <v>27.86</v>
      </c>
      <c r="G221" s="212">
        <v>9</v>
      </c>
    </row>
    <row r="222" spans="1:7" ht="42.75" x14ac:dyDescent="0.2">
      <c r="A222" s="305" t="s">
        <v>9161</v>
      </c>
      <c r="B222" s="306" t="s">
        <v>9162</v>
      </c>
      <c r="C222" s="307" t="s">
        <v>1822</v>
      </c>
      <c r="D222" s="308">
        <v>480.51</v>
      </c>
      <c r="E222" s="308">
        <v>111.42</v>
      </c>
      <c r="F222" s="308">
        <v>591.92999999999995</v>
      </c>
      <c r="G222" s="212">
        <v>9</v>
      </c>
    </row>
    <row r="223" spans="1:7" ht="28.5" x14ac:dyDescent="0.2">
      <c r="A223" s="305" t="s">
        <v>9163</v>
      </c>
      <c r="B223" s="306" t="s">
        <v>9164</v>
      </c>
      <c r="C223" s="307" t="s">
        <v>1822</v>
      </c>
      <c r="D223" s="308">
        <v>458.6</v>
      </c>
      <c r="E223" s="308">
        <v>111.42</v>
      </c>
      <c r="F223" s="308">
        <v>570.02</v>
      </c>
      <c r="G223" s="212">
        <v>9</v>
      </c>
    </row>
    <row r="224" spans="1:7" ht="42.75" x14ac:dyDescent="0.2">
      <c r="A224" s="305" t="s">
        <v>9165</v>
      </c>
      <c r="B224" s="306" t="s">
        <v>9166</v>
      </c>
      <c r="C224" s="307" t="s">
        <v>1822</v>
      </c>
      <c r="D224" s="308">
        <v>251.21</v>
      </c>
      <c r="E224" s="308">
        <v>74.28</v>
      </c>
      <c r="F224" s="308">
        <v>325.49</v>
      </c>
      <c r="G224" s="212">
        <v>9</v>
      </c>
    </row>
    <row r="225" spans="1:7" ht="28.5" x14ac:dyDescent="0.2">
      <c r="A225" s="305" t="s">
        <v>9167</v>
      </c>
      <c r="B225" s="306" t="s">
        <v>9168</v>
      </c>
      <c r="C225" s="307" t="s">
        <v>1822</v>
      </c>
      <c r="D225" s="308">
        <v>229.3</v>
      </c>
      <c r="E225" s="308">
        <v>74.28</v>
      </c>
      <c r="F225" s="308">
        <v>303.58</v>
      </c>
      <c r="G225" s="212">
        <v>9</v>
      </c>
    </row>
    <row r="226" spans="1:7" ht="42.75" x14ac:dyDescent="0.2">
      <c r="A226" s="305" t="s">
        <v>9169</v>
      </c>
      <c r="B226" s="306" t="s">
        <v>9170</v>
      </c>
      <c r="C226" s="307" t="s">
        <v>1804</v>
      </c>
      <c r="D226" s="308">
        <v>24.62</v>
      </c>
      <c r="E226" s="308">
        <v>7.43</v>
      </c>
      <c r="F226" s="308">
        <v>32.049999999999997</v>
      </c>
      <c r="G226" s="212">
        <v>9</v>
      </c>
    </row>
    <row r="227" spans="1:7" ht="28.5" x14ac:dyDescent="0.2">
      <c r="A227" s="305" t="s">
        <v>9171</v>
      </c>
      <c r="B227" s="306" t="s">
        <v>9172</v>
      </c>
      <c r="C227" s="307" t="s">
        <v>1804</v>
      </c>
      <c r="D227" s="308">
        <v>22.93</v>
      </c>
      <c r="E227" s="308">
        <v>7.43</v>
      </c>
      <c r="F227" s="308">
        <v>30.36</v>
      </c>
      <c r="G227" s="212">
        <v>9</v>
      </c>
    </row>
    <row r="228" spans="1:7" ht="42.75" x14ac:dyDescent="0.2">
      <c r="A228" s="305" t="s">
        <v>9173</v>
      </c>
      <c r="B228" s="306" t="s">
        <v>9174</v>
      </c>
      <c r="C228" s="307" t="s">
        <v>1822</v>
      </c>
      <c r="D228" s="308">
        <v>246.18</v>
      </c>
      <c r="E228" s="308">
        <v>74.28</v>
      </c>
      <c r="F228" s="308">
        <v>320.45999999999998</v>
      </c>
      <c r="G228" s="212">
        <v>9</v>
      </c>
    </row>
    <row r="229" spans="1:7" ht="28.5" x14ac:dyDescent="0.2">
      <c r="A229" s="305" t="s">
        <v>9175</v>
      </c>
      <c r="B229" s="306" t="s">
        <v>9176</v>
      </c>
      <c r="C229" s="307" t="s">
        <v>1822</v>
      </c>
      <c r="D229" s="308">
        <v>229.3</v>
      </c>
      <c r="E229" s="308">
        <v>74.28</v>
      </c>
      <c r="F229" s="308">
        <v>303.58</v>
      </c>
      <c r="G229" s="212">
        <v>9</v>
      </c>
    </row>
    <row r="230" spans="1:7" x14ac:dyDescent="0.2">
      <c r="A230" s="305" t="s">
        <v>9177</v>
      </c>
      <c r="B230" s="306" t="s">
        <v>9178</v>
      </c>
      <c r="C230" s="307"/>
      <c r="D230" s="308"/>
      <c r="E230" s="308"/>
      <c r="F230" s="308"/>
      <c r="G230" s="212">
        <v>5</v>
      </c>
    </row>
    <row r="231" spans="1:7" x14ac:dyDescent="0.2">
      <c r="A231" s="305" t="s">
        <v>9179</v>
      </c>
      <c r="B231" s="306" t="s">
        <v>9180</v>
      </c>
      <c r="C231" s="307" t="s">
        <v>1822</v>
      </c>
      <c r="D231" s="308"/>
      <c r="E231" s="308">
        <v>111.42</v>
      </c>
      <c r="F231" s="308">
        <v>111.42</v>
      </c>
      <c r="G231" s="212">
        <v>9</v>
      </c>
    </row>
    <row r="232" spans="1:7" ht="28.5" x14ac:dyDescent="0.2">
      <c r="A232" s="305" t="s">
        <v>9181</v>
      </c>
      <c r="B232" s="306" t="s">
        <v>9182</v>
      </c>
      <c r="C232" s="307" t="s">
        <v>1822</v>
      </c>
      <c r="D232" s="308"/>
      <c r="E232" s="308">
        <v>74.28</v>
      </c>
      <c r="F232" s="308">
        <v>74.28</v>
      </c>
      <c r="G232" s="212">
        <v>9</v>
      </c>
    </row>
    <row r="233" spans="1:7" x14ac:dyDescent="0.2">
      <c r="A233" s="305" t="s">
        <v>9183</v>
      </c>
      <c r="B233" s="306" t="s">
        <v>9184</v>
      </c>
      <c r="C233" s="307"/>
      <c r="D233" s="308"/>
      <c r="E233" s="308"/>
      <c r="F233" s="308"/>
      <c r="G233" s="212">
        <v>5</v>
      </c>
    </row>
    <row r="234" spans="1:7" x14ac:dyDescent="0.2">
      <c r="A234" s="305" t="s">
        <v>9185</v>
      </c>
      <c r="B234" s="306" t="s">
        <v>9186</v>
      </c>
      <c r="C234" s="307" t="s">
        <v>1804</v>
      </c>
      <c r="D234" s="308"/>
      <c r="E234" s="308">
        <v>2.79</v>
      </c>
      <c r="F234" s="308">
        <v>2.79</v>
      </c>
      <c r="G234" s="212">
        <v>9</v>
      </c>
    </row>
    <row r="235" spans="1:7" ht="28.5" x14ac:dyDescent="0.2">
      <c r="A235" s="305" t="s">
        <v>9187</v>
      </c>
      <c r="B235" s="306" t="s">
        <v>9188</v>
      </c>
      <c r="C235" s="307" t="s">
        <v>1804</v>
      </c>
      <c r="D235" s="308"/>
      <c r="E235" s="308">
        <v>5.57</v>
      </c>
      <c r="F235" s="308">
        <v>5.57</v>
      </c>
      <c r="G235" s="212">
        <v>9</v>
      </c>
    </row>
    <row r="236" spans="1:7" x14ac:dyDescent="0.2">
      <c r="A236" s="305" t="s">
        <v>9189</v>
      </c>
      <c r="B236" s="306" t="s">
        <v>9190</v>
      </c>
      <c r="C236" s="307" t="s">
        <v>1804</v>
      </c>
      <c r="D236" s="308"/>
      <c r="E236" s="308">
        <v>9.2899999999999991</v>
      </c>
      <c r="F236" s="308">
        <v>9.2899999999999991</v>
      </c>
      <c r="G236" s="212">
        <v>9</v>
      </c>
    </row>
    <row r="237" spans="1:7" x14ac:dyDescent="0.2">
      <c r="A237" s="305" t="s">
        <v>9191</v>
      </c>
      <c r="B237" s="306" t="s">
        <v>9192</v>
      </c>
      <c r="C237" s="307"/>
      <c r="D237" s="308"/>
      <c r="E237" s="308"/>
      <c r="F237" s="308"/>
      <c r="G237" s="212">
        <v>5</v>
      </c>
    </row>
    <row r="238" spans="1:7" ht="28.5" x14ac:dyDescent="0.2">
      <c r="A238" s="305" t="s">
        <v>9193</v>
      </c>
      <c r="B238" s="306" t="s">
        <v>9194</v>
      </c>
      <c r="C238" s="307" t="s">
        <v>1804</v>
      </c>
      <c r="D238" s="308"/>
      <c r="E238" s="308">
        <v>11.14</v>
      </c>
      <c r="F238" s="308">
        <v>11.14</v>
      </c>
      <c r="G238" s="212">
        <v>9</v>
      </c>
    </row>
    <row r="239" spans="1:7" ht="28.5" x14ac:dyDescent="0.2">
      <c r="A239" s="305" t="s">
        <v>9195</v>
      </c>
      <c r="B239" s="306" t="s">
        <v>9196</v>
      </c>
      <c r="C239" s="307" t="s">
        <v>1804</v>
      </c>
      <c r="D239" s="308"/>
      <c r="E239" s="308">
        <v>9.2899999999999991</v>
      </c>
      <c r="F239" s="308">
        <v>9.2899999999999991</v>
      </c>
      <c r="G239" s="212">
        <v>9</v>
      </c>
    </row>
    <row r="240" spans="1:7" ht="28.5" x14ac:dyDescent="0.2">
      <c r="A240" s="305" t="s">
        <v>9197</v>
      </c>
      <c r="B240" s="306" t="s">
        <v>9198</v>
      </c>
      <c r="C240" s="307" t="s">
        <v>44</v>
      </c>
      <c r="D240" s="308"/>
      <c r="E240" s="308">
        <v>2.79</v>
      </c>
      <c r="F240" s="308">
        <v>2.79</v>
      </c>
      <c r="G240" s="212">
        <v>9</v>
      </c>
    </row>
    <row r="241" spans="1:7" x14ac:dyDescent="0.2">
      <c r="A241" s="305" t="s">
        <v>9199</v>
      </c>
      <c r="B241" s="306" t="s">
        <v>9200</v>
      </c>
      <c r="C241" s="307"/>
      <c r="D241" s="308"/>
      <c r="E241" s="308"/>
      <c r="F241" s="308"/>
      <c r="G241" s="212">
        <v>5</v>
      </c>
    </row>
    <row r="242" spans="1:7" ht="28.5" x14ac:dyDescent="0.2">
      <c r="A242" s="305" t="s">
        <v>9201</v>
      </c>
      <c r="B242" s="306" t="s">
        <v>9202</v>
      </c>
      <c r="C242" s="307" t="s">
        <v>1804</v>
      </c>
      <c r="D242" s="308"/>
      <c r="E242" s="308">
        <v>7.43</v>
      </c>
      <c r="F242" s="308">
        <v>7.43</v>
      </c>
      <c r="G242" s="212">
        <v>9</v>
      </c>
    </row>
    <row r="243" spans="1:7" x14ac:dyDescent="0.2">
      <c r="A243" s="305" t="s">
        <v>9203</v>
      </c>
      <c r="B243" s="306" t="s">
        <v>9204</v>
      </c>
      <c r="C243" s="307"/>
      <c r="D243" s="308"/>
      <c r="E243" s="308"/>
      <c r="F243" s="308"/>
      <c r="G243" s="212">
        <v>5</v>
      </c>
    </row>
    <row r="244" spans="1:7" ht="57" x14ac:dyDescent="0.2">
      <c r="A244" s="305" t="s">
        <v>9205</v>
      </c>
      <c r="B244" s="306" t="s">
        <v>9206</v>
      </c>
      <c r="C244" s="307" t="s">
        <v>1804</v>
      </c>
      <c r="D244" s="308">
        <v>17.57</v>
      </c>
      <c r="E244" s="308">
        <v>9.2899999999999991</v>
      </c>
      <c r="F244" s="308">
        <v>26.86</v>
      </c>
      <c r="G244" s="212">
        <v>9</v>
      </c>
    </row>
    <row r="245" spans="1:7" ht="42.75" x14ac:dyDescent="0.2">
      <c r="A245" s="305" t="s">
        <v>9207</v>
      </c>
      <c r="B245" s="306" t="s">
        <v>9208</v>
      </c>
      <c r="C245" s="307" t="s">
        <v>1804</v>
      </c>
      <c r="D245" s="308">
        <v>1.55</v>
      </c>
      <c r="E245" s="308">
        <v>9.2899999999999991</v>
      </c>
      <c r="F245" s="308">
        <v>10.84</v>
      </c>
      <c r="G245" s="212">
        <v>9</v>
      </c>
    </row>
    <row r="246" spans="1:7" x14ac:dyDescent="0.2">
      <c r="A246" s="305" t="s">
        <v>9209</v>
      </c>
      <c r="B246" s="306" t="s">
        <v>9210</v>
      </c>
      <c r="C246" s="307"/>
      <c r="D246" s="308"/>
      <c r="E246" s="308"/>
      <c r="F246" s="308"/>
      <c r="G246" s="212">
        <v>5</v>
      </c>
    </row>
    <row r="247" spans="1:7" ht="42.75" x14ac:dyDescent="0.2">
      <c r="A247" s="305" t="s">
        <v>9211</v>
      </c>
      <c r="B247" s="306" t="s">
        <v>9212</v>
      </c>
      <c r="C247" s="307" t="s">
        <v>1804</v>
      </c>
      <c r="D247" s="308">
        <v>25.24</v>
      </c>
      <c r="E247" s="308">
        <v>3.71</v>
      </c>
      <c r="F247" s="308">
        <v>28.95</v>
      </c>
      <c r="G247" s="212">
        <v>9</v>
      </c>
    </row>
    <row r="248" spans="1:7" ht="42.75" x14ac:dyDescent="0.2">
      <c r="A248" s="305" t="s">
        <v>9213</v>
      </c>
      <c r="B248" s="306" t="s">
        <v>9214</v>
      </c>
      <c r="C248" s="307" t="s">
        <v>1804</v>
      </c>
      <c r="D248" s="308">
        <v>22.93</v>
      </c>
      <c r="E248" s="308">
        <v>3.71</v>
      </c>
      <c r="F248" s="308">
        <v>26.64</v>
      </c>
      <c r="G248" s="212">
        <v>9</v>
      </c>
    </row>
    <row r="249" spans="1:7" ht="42.75" x14ac:dyDescent="0.2">
      <c r="A249" s="305" t="s">
        <v>9215</v>
      </c>
      <c r="B249" s="306" t="s">
        <v>9216</v>
      </c>
      <c r="C249" s="307" t="s">
        <v>1804</v>
      </c>
      <c r="D249" s="308">
        <v>11.25</v>
      </c>
      <c r="E249" s="308">
        <v>1.3</v>
      </c>
      <c r="F249" s="308">
        <v>12.55</v>
      </c>
      <c r="G249" s="212">
        <v>9</v>
      </c>
    </row>
    <row r="250" spans="1:7" ht="28.5" x14ac:dyDescent="0.2">
      <c r="A250" s="305" t="s">
        <v>9217</v>
      </c>
      <c r="B250" s="306" t="s">
        <v>9218</v>
      </c>
      <c r="C250" s="307" t="s">
        <v>1804</v>
      </c>
      <c r="D250" s="308">
        <v>8.58</v>
      </c>
      <c r="E250" s="308">
        <v>1.3</v>
      </c>
      <c r="F250" s="308">
        <v>9.8800000000000008</v>
      </c>
      <c r="G250" s="212">
        <v>9</v>
      </c>
    </row>
    <row r="251" spans="1:7" ht="42.75" x14ac:dyDescent="0.2">
      <c r="A251" s="305" t="s">
        <v>9219</v>
      </c>
      <c r="B251" s="306" t="s">
        <v>9220</v>
      </c>
      <c r="C251" s="307" t="s">
        <v>1804</v>
      </c>
      <c r="D251" s="308">
        <v>14.71</v>
      </c>
      <c r="E251" s="308">
        <v>0.56000000000000005</v>
      </c>
      <c r="F251" s="308">
        <v>15.27</v>
      </c>
      <c r="G251" s="212">
        <v>9</v>
      </c>
    </row>
    <row r="252" spans="1:7" x14ac:dyDescent="0.2">
      <c r="A252" s="305" t="s">
        <v>9221</v>
      </c>
      <c r="B252" s="306" t="s">
        <v>9222</v>
      </c>
      <c r="C252" s="307"/>
      <c r="D252" s="308"/>
      <c r="E252" s="308"/>
      <c r="F252" s="308"/>
      <c r="G252" s="212">
        <v>5</v>
      </c>
    </row>
    <row r="253" spans="1:7" ht="28.5" x14ac:dyDescent="0.2">
      <c r="A253" s="305" t="s">
        <v>9223</v>
      </c>
      <c r="B253" s="306" t="s">
        <v>9224</v>
      </c>
      <c r="C253" s="307" t="s">
        <v>1804</v>
      </c>
      <c r="D253" s="308"/>
      <c r="E253" s="308">
        <v>9.66</v>
      </c>
      <c r="F253" s="308">
        <v>9.66</v>
      </c>
      <c r="G253" s="212">
        <v>9</v>
      </c>
    </row>
    <row r="254" spans="1:7" ht="28.5" x14ac:dyDescent="0.2">
      <c r="A254" s="305" t="s">
        <v>9225</v>
      </c>
      <c r="B254" s="306" t="s">
        <v>9226</v>
      </c>
      <c r="C254" s="307" t="s">
        <v>1804</v>
      </c>
      <c r="D254" s="308"/>
      <c r="E254" s="308">
        <v>5.57</v>
      </c>
      <c r="F254" s="308">
        <v>5.57</v>
      </c>
      <c r="G254" s="212">
        <v>9</v>
      </c>
    </row>
    <row r="255" spans="1:7" ht="28.5" x14ac:dyDescent="0.2">
      <c r="A255" s="305" t="s">
        <v>9227</v>
      </c>
      <c r="B255" s="306" t="s">
        <v>9228</v>
      </c>
      <c r="C255" s="307" t="s">
        <v>1804</v>
      </c>
      <c r="D255" s="308"/>
      <c r="E255" s="308">
        <v>5.57</v>
      </c>
      <c r="F255" s="308">
        <v>5.57</v>
      </c>
      <c r="G255" s="212">
        <v>9</v>
      </c>
    </row>
    <row r="256" spans="1:7" ht="28.5" x14ac:dyDescent="0.2">
      <c r="A256" s="305" t="s">
        <v>9229</v>
      </c>
      <c r="B256" s="306" t="s">
        <v>9230</v>
      </c>
      <c r="C256" s="307" t="s">
        <v>1804</v>
      </c>
      <c r="D256" s="308"/>
      <c r="E256" s="308">
        <v>6.13</v>
      </c>
      <c r="F256" s="308">
        <v>6.13</v>
      </c>
      <c r="G256" s="212">
        <v>9</v>
      </c>
    </row>
    <row r="257" spans="1:7" x14ac:dyDescent="0.2">
      <c r="A257" s="305" t="s">
        <v>9231</v>
      </c>
      <c r="B257" s="306" t="s">
        <v>9232</v>
      </c>
      <c r="C257" s="307"/>
      <c r="D257" s="308"/>
      <c r="E257" s="308"/>
      <c r="F257" s="308"/>
      <c r="G257" s="212">
        <v>5</v>
      </c>
    </row>
    <row r="258" spans="1:7" x14ac:dyDescent="0.2">
      <c r="A258" s="305" t="s">
        <v>9233</v>
      </c>
      <c r="B258" s="306" t="s">
        <v>9234</v>
      </c>
      <c r="C258" s="307" t="s">
        <v>1804</v>
      </c>
      <c r="D258" s="308"/>
      <c r="E258" s="308">
        <v>14.94</v>
      </c>
      <c r="F258" s="308">
        <v>14.94</v>
      </c>
      <c r="G258" s="212">
        <v>9</v>
      </c>
    </row>
    <row r="259" spans="1:7" ht="28.5" x14ac:dyDescent="0.2">
      <c r="A259" s="305" t="s">
        <v>9235</v>
      </c>
      <c r="B259" s="306" t="s">
        <v>9236</v>
      </c>
      <c r="C259" s="307" t="s">
        <v>1804</v>
      </c>
      <c r="D259" s="308"/>
      <c r="E259" s="308">
        <v>17.920000000000002</v>
      </c>
      <c r="F259" s="308">
        <v>17.920000000000002</v>
      </c>
      <c r="G259" s="212">
        <v>9</v>
      </c>
    </row>
    <row r="260" spans="1:7" ht="28.5" x14ac:dyDescent="0.2">
      <c r="A260" s="305" t="s">
        <v>9237</v>
      </c>
      <c r="B260" s="306" t="s">
        <v>9238</v>
      </c>
      <c r="C260" s="307" t="s">
        <v>44</v>
      </c>
      <c r="D260" s="308"/>
      <c r="E260" s="308">
        <v>5.97</v>
      </c>
      <c r="F260" s="308">
        <v>5.97</v>
      </c>
      <c r="G260" s="212">
        <v>9</v>
      </c>
    </row>
    <row r="261" spans="1:7" x14ac:dyDescent="0.2">
      <c r="A261" s="305" t="s">
        <v>9239</v>
      </c>
      <c r="B261" s="306" t="s">
        <v>9240</v>
      </c>
      <c r="C261" s="307"/>
      <c r="D261" s="308"/>
      <c r="E261" s="308"/>
      <c r="F261" s="308"/>
      <c r="G261" s="212">
        <v>5</v>
      </c>
    </row>
    <row r="262" spans="1:7" ht="28.5" x14ac:dyDescent="0.2">
      <c r="A262" s="305" t="s">
        <v>9241</v>
      </c>
      <c r="B262" s="306" t="s">
        <v>9242</v>
      </c>
      <c r="C262" s="307" t="s">
        <v>44</v>
      </c>
      <c r="D262" s="308">
        <v>7.0000000000000007E-2</v>
      </c>
      <c r="E262" s="308">
        <v>1.35</v>
      </c>
      <c r="F262" s="308">
        <v>1.42</v>
      </c>
      <c r="G262" s="212">
        <v>9</v>
      </c>
    </row>
    <row r="263" spans="1:7" ht="28.5" x14ac:dyDescent="0.2">
      <c r="A263" s="305" t="s">
        <v>9243</v>
      </c>
      <c r="B263" s="306" t="s">
        <v>9244</v>
      </c>
      <c r="C263" s="307" t="s">
        <v>44</v>
      </c>
      <c r="D263" s="308">
        <v>0.87</v>
      </c>
      <c r="E263" s="308">
        <v>1.35</v>
      </c>
      <c r="F263" s="308">
        <v>2.2200000000000002</v>
      </c>
      <c r="G263" s="212">
        <v>9</v>
      </c>
    </row>
    <row r="264" spans="1:7" ht="28.5" x14ac:dyDescent="0.2">
      <c r="A264" s="305" t="s">
        <v>9245</v>
      </c>
      <c r="B264" s="306" t="s">
        <v>9246</v>
      </c>
      <c r="C264" s="307" t="s">
        <v>1804</v>
      </c>
      <c r="D264" s="308">
        <v>4.3600000000000003</v>
      </c>
      <c r="E264" s="308">
        <v>10.83</v>
      </c>
      <c r="F264" s="308">
        <v>15.19</v>
      </c>
      <c r="G264" s="212">
        <v>9</v>
      </c>
    </row>
    <row r="265" spans="1:7" ht="28.5" x14ac:dyDescent="0.2">
      <c r="A265" s="305" t="s">
        <v>9247</v>
      </c>
      <c r="B265" s="306" t="s">
        <v>9248</v>
      </c>
      <c r="C265" s="307" t="s">
        <v>1804</v>
      </c>
      <c r="D265" s="308">
        <v>0.36</v>
      </c>
      <c r="E265" s="308">
        <v>8.1199999999999992</v>
      </c>
      <c r="F265" s="308">
        <v>8.48</v>
      </c>
      <c r="G265" s="212">
        <v>9</v>
      </c>
    </row>
    <row r="266" spans="1:7" x14ac:dyDescent="0.2">
      <c r="A266" s="305" t="s">
        <v>9249</v>
      </c>
      <c r="B266" s="306" t="s">
        <v>9250</v>
      </c>
      <c r="C266" s="307" t="s">
        <v>1804</v>
      </c>
      <c r="D266" s="308">
        <v>4.3600000000000003</v>
      </c>
      <c r="E266" s="308">
        <v>8.1199999999999992</v>
      </c>
      <c r="F266" s="308">
        <v>12.48</v>
      </c>
      <c r="G266" s="212">
        <v>9</v>
      </c>
    </row>
    <row r="267" spans="1:7" x14ac:dyDescent="0.2">
      <c r="A267" s="305" t="s">
        <v>9251</v>
      </c>
      <c r="B267" s="306" t="s">
        <v>9252</v>
      </c>
      <c r="C267" s="307" t="s">
        <v>1804</v>
      </c>
      <c r="D267" s="308">
        <v>0.36</v>
      </c>
      <c r="E267" s="308">
        <v>5.42</v>
      </c>
      <c r="F267" s="308">
        <v>5.78</v>
      </c>
      <c r="G267" s="212">
        <v>9</v>
      </c>
    </row>
    <row r="268" spans="1:7" x14ac:dyDescent="0.2">
      <c r="A268" s="305" t="s">
        <v>9253</v>
      </c>
      <c r="B268" s="306" t="s">
        <v>9254</v>
      </c>
      <c r="C268" s="307"/>
      <c r="D268" s="308"/>
      <c r="E268" s="308"/>
      <c r="F268" s="308"/>
      <c r="G268" s="212">
        <v>5</v>
      </c>
    </row>
    <row r="269" spans="1:7" x14ac:dyDescent="0.2">
      <c r="A269" s="305" t="s">
        <v>9255</v>
      </c>
      <c r="B269" s="306" t="s">
        <v>9256</v>
      </c>
      <c r="C269" s="307" t="s">
        <v>1804</v>
      </c>
      <c r="D269" s="308">
        <v>92.36</v>
      </c>
      <c r="E269" s="308"/>
      <c r="F269" s="308">
        <v>92.36</v>
      </c>
      <c r="G269" s="212">
        <v>9</v>
      </c>
    </row>
    <row r="270" spans="1:7" x14ac:dyDescent="0.2">
      <c r="A270" s="305" t="s">
        <v>9257</v>
      </c>
      <c r="B270" s="306" t="s">
        <v>9258</v>
      </c>
      <c r="C270" s="307" t="s">
        <v>39</v>
      </c>
      <c r="D270" s="308">
        <v>3.69</v>
      </c>
      <c r="E270" s="308">
        <v>8.23</v>
      </c>
      <c r="F270" s="308">
        <v>11.92</v>
      </c>
      <c r="G270" s="212">
        <v>9</v>
      </c>
    </row>
    <row r="271" spans="1:7" x14ac:dyDescent="0.2">
      <c r="A271" s="305" t="s">
        <v>9259</v>
      </c>
      <c r="B271" s="306" t="s">
        <v>9260</v>
      </c>
      <c r="C271" s="307"/>
      <c r="D271" s="308"/>
      <c r="E271" s="308"/>
      <c r="F271" s="308"/>
      <c r="G271" s="212">
        <v>2</v>
      </c>
    </row>
    <row r="272" spans="1:7" x14ac:dyDescent="0.2">
      <c r="A272" s="305" t="s">
        <v>9261</v>
      </c>
      <c r="B272" s="306" t="s">
        <v>9262</v>
      </c>
      <c r="C272" s="307"/>
      <c r="D272" s="308"/>
      <c r="E272" s="308"/>
      <c r="F272" s="308"/>
      <c r="G272" s="212">
        <v>5</v>
      </c>
    </row>
    <row r="273" spans="1:7" ht="28.5" x14ac:dyDescent="0.2">
      <c r="A273" s="305" t="s">
        <v>9263</v>
      </c>
      <c r="B273" s="306" t="s">
        <v>9264</v>
      </c>
      <c r="C273" s="307" t="s">
        <v>1804</v>
      </c>
      <c r="D273" s="308"/>
      <c r="E273" s="308">
        <v>33.92</v>
      </c>
      <c r="F273" s="308">
        <v>33.92</v>
      </c>
      <c r="G273" s="212">
        <v>9</v>
      </c>
    </row>
    <row r="274" spans="1:7" ht="28.5" x14ac:dyDescent="0.2">
      <c r="A274" s="305" t="s">
        <v>9265</v>
      </c>
      <c r="B274" s="306" t="s">
        <v>9266</v>
      </c>
      <c r="C274" s="307" t="s">
        <v>1804</v>
      </c>
      <c r="D274" s="308"/>
      <c r="E274" s="308">
        <v>29.39</v>
      </c>
      <c r="F274" s="308">
        <v>29.39</v>
      </c>
      <c r="G274" s="212">
        <v>9</v>
      </c>
    </row>
    <row r="275" spans="1:7" ht="28.5" x14ac:dyDescent="0.2">
      <c r="A275" s="305" t="s">
        <v>9267</v>
      </c>
      <c r="B275" s="306" t="s">
        <v>9268</v>
      </c>
      <c r="C275" s="307" t="s">
        <v>1804</v>
      </c>
      <c r="D275" s="308"/>
      <c r="E275" s="308">
        <v>18.09</v>
      </c>
      <c r="F275" s="308">
        <v>18.09</v>
      </c>
      <c r="G275" s="212">
        <v>9</v>
      </c>
    </row>
    <row r="276" spans="1:7" ht="28.5" x14ac:dyDescent="0.2">
      <c r="A276" s="305" t="s">
        <v>9269</v>
      </c>
      <c r="B276" s="306" t="s">
        <v>9270</v>
      </c>
      <c r="C276" s="307" t="s">
        <v>1804</v>
      </c>
      <c r="D276" s="308">
        <v>2.64</v>
      </c>
      <c r="E276" s="308">
        <v>0.63</v>
      </c>
      <c r="F276" s="308">
        <v>3.27</v>
      </c>
      <c r="G276" s="212">
        <v>9</v>
      </c>
    </row>
    <row r="277" spans="1:7" ht="28.5" x14ac:dyDescent="0.2">
      <c r="A277" s="305" t="s">
        <v>9271</v>
      </c>
      <c r="B277" s="306" t="s">
        <v>9272</v>
      </c>
      <c r="C277" s="307" t="s">
        <v>44</v>
      </c>
      <c r="D277" s="308"/>
      <c r="E277" s="308">
        <v>3.92</v>
      </c>
      <c r="F277" s="308">
        <v>3.92</v>
      </c>
      <c r="G277" s="212">
        <v>9</v>
      </c>
    </row>
    <row r="278" spans="1:7" x14ac:dyDescent="0.2">
      <c r="A278" s="305" t="s">
        <v>9273</v>
      </c>
      <c r="B278" s="306" t="s">
        <v>9274</v>
      </c>
      <c r="C278" s="307" t="s">
        <v>44</v>
      </c>
      <c r="D278" s="308"/>
      <c r="E278" s="308">
        <v>11.51</v>
      </c>
      <c r="F278" s="308">
        <v>11.51</v>
      </c>
      <c r="G278" s="212">
        <v>9</v>
      </c>
    </row>
    <row r="279" spans="1:7" ht="28.5" x14ac:dyDescent="0.2">
      <c r="A279" s="305" t="s">
        <v>9275</v>
      </c>
      <c r="B279" s="306" t="s">
        <v>9276</v>
      </c>
      <c r="C279" s="307"/>
      <c r="D279" s="308"/>
      <c r="E279" s="308"/>
      <c r="F279" s="308"/>
      <c r="G279" s="212">
        <v>5</v>
      </c>
    </row>
    <row r="280" spans="1:7" ht="28.5" x14ac:dyDescent="0.2">
      <c r="A280" s="305" t="s">
        <v>9277</v>
      </c>
      <c r="B280" s="306" t="s">
        <v>9278</v>
      </c>
      <c r="C280" s="307" t="s">
        <v>44</v>
      </c>
      <c r="D280" s="308"/>
      <c r="E280" s="308">
        <v>1.24</v>
      </c>
      <c r="F280" s="308">
        <v>1.24</v>
      </c>
      <c r="G280" s="212">
        <v>9</v>
      </c>
    </row>
    <row r="281" spans="1:7" ht="28.5" x14ac:dyDescent="0.2">
      <c r="A281" s="305" t="s">
        <v>9279</v>
      </c>
      <c r="B281" s="306" t="s">
        <v>9280</v>
      </c>
      <c r="C281" s="307" t="s">
        <v>44</v>
      </c>
      <c r="D281" s="308"/>
      <c r="E281" s="308">
        <v>4.12</v>
      </c>
      <c r="F281" s="308">
        <v>4.12</v>
      </c>
      <c r="G281" s="212">
        <v>9</v>
      </c>
    </row>
    <row r="282" spans="1:7" x14ac:dyDescent="0.2">
      <c r="A282" s="305" t="s">
        <v>9281</v>
      </c>
      <c r="B282" s="306" t="s">
        <v>9282</v>
      </c>
      <c r="C282" s="307" t="s">
        <v>1804</v>
      </c>
      <c r="D282" s="308"/>
      <c r="E282" s="308">
        <v>22.65</v>
      </c>
      <c r="F282" s="308">
        <v>22.65</v>
      </c>
      <c r="G282" s="212">
        <v>9</v>
      </c>
    </row>
    <row r="283" spans="1:7" ht="28.5" x14ac:dyDescent="0.2">
      <c r="A283" s="305" t="s">
        <v>9283</v>
      </c>
      <c r="B283" s="306" t="s">
        <v>9284</v>
      </c>
      <c r="C283" s="307" t="s">
        <v>1804</v>
      </c>
      <c r="D283" s="308"/>
      <c r="E283" s="308">
        <v>18.53</v>
      </c>
      <c r="F283" s="308">
        <v>18.53</v>
      </c>
      <c r="G283" s="212">
        <v>9</v>
      </c>
    </row>
    <row r="284" spans="1:7" ht="28.5" x14ac:dyDescent="0.2">
      <c r="A284" s="305" t="s">
        <v>9285</v>
      </c>
      <c r="B284" s="306" t="s">
        <v>9286</v>
      </c>
      <c r="C284" s="307" t="s">
        <v>1804</v>
      </c>
      <c r="D284" s="308"/>
      <c r="E284" s="308">
        <v>16.47</v>
      </c>
      <c r="F284" s="308">
        <v>16.47</v>
      </c>
      <c r="G284" s="212">
        <v>9</v>
      </c>
    </row>
    <row r="285" spans="1:7" ht="28.5" x14ac:dyDescent="0.2">
      <c r="A285" s="305" t="s">
        <v>9287</v>
      </c>
      <c r="B285" s="306" t="s">
        <v>9288</v>
      </c>
      <c r="C285" s="307" t="s">
        <v>1804</v>
      </c>
      <c r="D285" s="308"/>
      <c r="E285" s="308">
        <v>12.35</v>
      </c>
      <c r="F285" s="308">
        <v>12.35</v>
      </c>
      <c r="G285" s="212">
        <v>9</v>
      </c>
    </row>
    <row r="286" spans="1:7" x14ac:dyDescent="0.2">
      <c r="A286" s="305" t="s">
        <v>9289</v>
      </c>
      <c r="B286" s="306" t="s">
        <v>9290</v>
      </c>
      <c r="C286" s="307" t="s">
        <v>49</v>
      </c>
      <c r="D286" s="308">
        <v>2.27</v>
      </c>
      <c r="E286" s="308"/>
      <c r="F286" s="308">
        <v>2.27</v>
      </c>
      <c r="G286" s="212">
        <v>9</v>
      </c>
    </row>
    <row r="287" spans="1:7" x14ac:dyDescent="0.2">
      <c r="A287" s="305" t="s">
        <v>9291</v>
      </c>
      <c r="B287" s="306" t="s">
        <v>9292</v>
      </c>
      <c r="C287" s="307"/>
      <c r="D287" s="308"/>
      <c r="E287" s="308"/>
      <c r="F287" s="308"/>
      <c r="G287" s="212">
        <v>5</v>
      </c>
    </row>
    <row r="288" spans="1:7" x14ac:dyDescent="0.2">
      <c r="A288" s="305" t="s">
        <v>9293</v>
      </c>
      <c r="B288" s="306" t="s">
        <v>9294</v>
      </c>
      <c r="C288" s="307" t="s">
        <v>1804</v>
      </c>
      <c r="D288" s="308"/>
      <c r="E288" s="308">
        <v>14.86</v>
      </c>
      <c r="F288" s="308">
        <v>14.86</v>
      </c>
      <c r="G288" s="212">
        <v>9</v>
      </c>
    </row>
    <row r="289" spans="1:7" ht="28.5" x14ac:dyDescent="0.2">
      <c r="A289" s="305" t="s">
        <v>9295</v>
      </c>
      <c r="B289" s="306" t="s">
        <v>9296</v>
      </c>
      <c r="C289" s="307" t="s">
        <v>1804</v>
      </c>
      <c r="D289" s="308"/>
      <c r="E289" s="308">
        <v>7.43</v>
      </c>
      <c r="F289" s="308">
        <v>7.43</v>
      </c>
      <c r="G289" s="212">
        <v>9</v>
      </c>
    </row>
    <row r="290" spans="1:7" x14ac:dyDescent="0.2">
      <c r="A290" s="305" t="s">
        <v>9297</v>
      </c>
      <c r="B290" s="306" t="s">
        <v>9298</v>
      </c>
      <c r="C290" s="307" t="s">
        <v>44</v>
      </c>
      <c r="D290" s="308"/>
      <c r="E290" s="308">
        <v>5.57</v>
      </c>
      <c r="F290" s="308">
        <v>5.57</v>
      </c>
      <c r="G290" s="212">
        <v>9</v>
      </c>
    </row>
    <row r="291" spans="1:7" x14ac:dyDescent="0.2">
      <c r="A291" s="305" t="s">
        <v>9299</v>
      </c>
      <c r="B291" s="306" t="s">
        <v>9300</v>
      </c>
      <c r="C291" s="307" t="s">
        <v>44</v>
      </c>
      <c r="D291" s="308"/>
      <c r="E291" s="308">
        <v>9.2899999999999991</v>
      </c>
      <c r="F291" s="308">
        <v>9.2899999999999991</v>
      </c>
      <c r="G291" s="212">
        <v>9</v>
      </c>
    </row>
    <row r="292" spans="1:7" ht="28.5" x14ac:dyDescent="0.2">
      <c r="A292" s="305" t="s">
        <v>9301</v>
      </c>
      <c r="B292" s="306" t="s">
        <v>9302</v>
      </c>
      <c r="C292" s="307" t="s">
        <v>1804</v>
      </c>
      <c r="D292" s="308"/>
      <c r="E292" s="308">
        <v>11.31</v>
      </c>
      <c r="F292" s="308">
        <v>11.31</v>
      </c>
      <c r="G292" s="212">
        <v>9</v>
      </c>
    </row>
    <row r="293" spans="1:7" x14ac:dyDescent="0.2">
      <c r="A293" s="305" t="s">
        <v>9303</v>
      </c>
      <c r="B293" s="306" t="s">
        <v>9304</v>
      </c>
      <c r="C293" s="307"/>
      <c r="D293" s="308"/>
      <c r="E293" s="308"/>
      <c r="F293" s="308"/>
      <c r="G293" s="212">
        <v>5</v>
      </c>
    </row>
    <row r="294" spans="1:7" ht="28.5" x14ac:dyDescent="0.2">
      <c r="A294" s="305" t="s">
        <v>9305</v>
      </c>
      <c r="B294" s="306" t="s">
        <v>9306</v>
      </c>
      <c r="C294" s="307" t="s">
        <v>1804</v>
      </c>
      <c r="D294" s="308"/>
      <c r="E294" s="308">
        <v>39.729999999999997</v>
      </c>
      <c r="F294" s="308">
        <v>39.729999999999997</v>
      </c>
      <c r="G294" s="212">
        <v>9</v>
      </c>
    </row>
    <row r="295" spans="1:7" ht="28.5" x14ac:dyDescent="0.2">
      <c r="A295" s="305" t="s">
        <v>9307</v>
      </c>
      <c r="B295" s="306" t="s">
        <v>9308</v>
      </c>
      <c r="C295" s="307" t="s">
        <v>1804</v>
      </c>
      <c r="D295" s="308"/>
      <c r="E295" s="308">
        <v>24.14</v>
      </c>
      <c r="F295" s="308">
        <v>24.14</v>
      </c>
      <c r="G295" s="212">
        <v>9</v>
      </c>
    </row>
    <row r="296" spans="1:7" ht="28.5" x14ac:dyDescent="0.2">
      <c r="A296" s="305" t="s">
        <v>9309</v>
      </c>
      <c r="B296" s="306" t="s">
        <v>9310</v>
      </c>
      <c r="C296" s="307" t="s">
        <v>44</v>
      </c>
      <c r="D296" s="308"/>
      <c r="E296" s="308">
        <v>16.71</v>
      </c>
      <c r="F296" s="308">
        <v>16.71</v>
      </c>
      <c r="G296" s="212">
        <v>9</v>
      </c>
    </row>
    <row r="297" spans="1:7" x14ac:dyDescent="0.2">
      <c r="A297" s="305" t="s">
        <v>9311</v>
      </c>
      <c r="B297" s="306" t="s">
        <v>9312</v>
      </c>
      <c r="C297" s="307" t="s">
        <v>44</v>
      </c>
      <c r="D297" s="308"/>
      <c r="E297" s="308">
        <v>18.57</v>
      </c>
      <c r="F297" s="308">
        <v>18.57</v>
      </c>
      <c r="G297" s="212">
        <v>9</v>
      </c>
    </row>
    <row r="298" spans="1:7" x14ac:dyDescent="0.2">
      <c r="A298" s="305" t="s">
        <v>9313</v>
      </c>
      <c r="B298" s="306" t="s">
        <v>9314</v>
      </c>
      <c r="C298" s="307" t="s">
        <v>44</v>
      </c>
      <c r="D298" s="308"/>
      <c r="E298" s="308">
        <v>14.86</v>
      </c>
      <c r="F298" s="308">
        <v>14.86</v>
      </c>
      <c r="G298" s="212">
        <v>9</v>
      </c>
    </row>
    <row r="299" spans="1:7" x14ac:dyDescent="0.2">
      <c r="A299" s="305" t="s">
        <v>9315</v>
      </c>
      <c r="B299" s="306" t="s">
        <v>9316</v>
      </c>
      <c r="C299" s="307"/>
      <c r="D299" s="308"/>
      <c r="E299" s="308"/>
      <c r="F299" s="308"/>
      <c r="G299" s="212">
        <v>5</v>
      </c>
    </row>
    <row r="300" spans="1:7" x14ac:dyDescent="0.2">
      <c r="A300" s="305" t="s">
        <v>9317</v>
      </c>
      <c r="B300" s="306" t="s">
        <v>9318</v>
      </c>
      <c r="C300" s="307" t="s">
        <v>1804</v>
      </c>
      <c r="D300" s="308"/>
      <c r="E300" s="308">
        <v>52.08</v>
      </c>
      <c r="F300" s="308">
        <v>52.08</v>
      </c>
      <c r="G300" s="212">
        <v>9</v>
      </c>
    </row>
    <row r="301" spans="1:7" x14ac:dyDescent="0.2">
      <c r="A301" s="305" t="s">
        <v>9319</v>
      </c>
      <c r="B301" s="306" t="s">
        <v>9320</v>
      </c>
      <c r="C301" s="307" t="s">
        <v>1804</v>
      </c>
      <c r="D301" s="308"/>
      <c r="E301" s="308">
        <v>11.14</v>
      </c>
      <c r="F301" s="308">
        <v>11.14</v>
      </c>
      <c r="G301" s="212">
        <v>9</v>
      </c>
    </row>
    <row r="302" spans="1:7" x14ac:dyDescent="0.2">
      <c r="A302" s="305" t="s">
        <v>9321</v>
      </c>
      <c r="B302" s="306" t="s">
        <v>9322</v>
      </c>
      <c r="C302" s="307" t="s">
        <v>1804</v>
      </c>
      <c r="D302" s="308"/>
      <c r="E302" s="308">
        <v>14.41</v>
      </c>
      <c r="F302" s="308">
        <v>14.41</v>
      </c>
      <c r="G302" s="212">
        <v>9</v>
      </c>
    </row>
    <row r="303" spans="1:7" x14ac:dyDescent="0.2">
      <c r="A303" s="305" t="s">
        <v>9323</v>
      </c>
      <c r="B303" s="306" t="s">
        <v>9324</v>
      </c>
      <c r="C303" s="307" t="s">
        <v>1804</v>
      </c>
      <c r="D303" s="308"/>
      <c r="E303" s="308">
        <v>24.71</v>
      </c>
      <c r="F303" s="308">
        <v>24.71</v>
      </c>
      <c r="G303" s="212">
        <v>9</v>
      </c>
    </row>
    <row r="304" spans="1:7" x14ac:dyDescent="0.2">
      <c r="A304" s="305" t="s">
        <v>9325</v>
      </c>
      <c r="B304" s="306" t="s">
        <v>9326</v>
      </c>
      <c r="C304" s="307" t="s">
        <v>44</v>
      </c>
      <c r="D304" s="308"/>
      <c r="E304" s="308">
        <v>12.35</v>
      </c>
      <c r="F304" s="308">
        <v>12.35</v>
      </c>
      <c r="G304" s="212">
        <v>9</v>
      </c>
    </row>
    <row r="305" spans="1:7" x14ac:dyDescent="0.2">
      <c r="A305" s="305" t="s">
        <v>9327</v>
      </c>
      <c r="B305" s="306" t="s">
        <v>9328</v>
      </c>
      <c r="C305" s="307" t="s">
        <v>44</v>
      </c>
      <c r="D305" s="308"/>
      <c r="E305" s="308">
        <v>2.79</v>
      </c>
      <c r="F305" s="308">
        <v>2.79</v>
      </c>
      <c r="G305" s="212">
        <v>9</v>
      </c>
    </row>
    <row r="306" spans="1:7" x14ac:dyDescent="0.2">
      <c r="A306" s="305" t="s">
        <v>9329</v>
      </c>
      <c r="B306" s="306" t="s">
        <v>9330</v>
      </c>
      <c r="C306" s="307"/>
      <c r="D306" s="308"/>
      <c r="E306" s="308"/>
      <c r="F306" s="308"/>
      <c r="G306" s="212">
        <v>5</v>
      </c>
    </row>
    <row r="307" spans="1:7" x14ac:dyDescent="0.2">
      <c r="A307" s="305" t="s">
        <v>9331</v>
      </c>
      <c r="B307" s="306" t="s">
        <v>9332</v>
      </c>
      <c r="C307" s="307" t="s">
        <v>1804</v>
      </c>
      <c r="D307" s="308"/>
      <c r="E307" s="308">
        <v>52.08</v>
      </c>
      <c r="F307" s="308">
        <v>52.08</v>
      </c>
      <c r="G307" s="212">
        <v>9</v>
      </c>
    </row>
    <row r="308" spans="1:7" x14ac:dyDescent="0.2">
      <c r="A308" s="305" t="s">
        <v>9333</v>
      </c>
      <c r="B308" s="306" t="s">
        <v>9334</v>
      </c>
      <c r="C308" s="307" t="s">
        <v>1804</v>
      </c>
      <c r="D308" s="308"/>
      <c r="E308" s="308">
        <v>4.12</v>
      </c>
      <c r="F308" s="308">
        <v>4.12</v>
      </c>
      <c r="G308" s="212">
        <v>9</v>
      </c>
    </row>
    <row r="309" spans="1:7" x14ac:dyDescent="0.2">
      <c r="A309" s="305" t="s">
        <v>9335</v>
      </c>
      <c r="B309" s="306" t="s">
        <v>9336</v>
      </c>
      <c r="C309" s="307" t="s">
        <v>44</v>
      </c>
      <c r="D309" s="308"/>
      <c r="E309" s="308">
        <v>3.82</v>
      </c>
      <c r="F309" s="308">
        <v>3.82</v>
      </c>
      <c r="G309" s="212">
        <v>9</v>
      </c>
    </row>
    <row r="310" spans="1:7" x14ac:dyDescent="0.2">
      <c r="A310" s="305" t="s">
        <v>9337</v>
      </c>
      <c r="B310" s="306" t="s">
        <v>9338</v>
      </c>
      <c r="C310" s="307" t="s">
        <v>44</v>
      </c>
      <c r="D310" s="308"/>
      <c r="E310" s="308">
        <v>0.93</v>
      </c>
      <c r="F310" s="308">
        <v>0.93</v>
      </c>
      <c r="G310" s="212">
        <v>9</v>
      </c>
    </row>
    <row r="311" spans="1:7" ht="28.5" x14ac:dyDescent="0.2">
      <c r="A311" s="305" t="s">
        <v>9339</v>
      </c>
      <c r="B311" s="306" t="s">
        <v>9340</v>
      </c>
      <c r="C311" s="307" t="s">
        <v>1804</v>
      </c>
      <c r="D311" s="308"/>
      <c r="E311" s="308">
        <v>45.11</v>
      </c>
      <c r="F311" s="308">
        <v>45.11</v>
      </c>
      <c r="G311" s="212">
        <v>9</v>
      </c>
    </row>
    <row r="312" spans="1:7" x14ac:dyDescent="0.2">
      <c r="A312" s="305" t="s">
        <v>9341</v>
      </c>
      <c r="B312" s="306" t="s">
        <v>9342</v>
      </c>
      <c r="C312" s="307"/>
      <c r="D312" s="308"/>
      <c r="E312" s="308"/>
      <c r="F312" s="308"/>
      <c r="G312" s="212">
        <v>5</v>
      </c>
    </row>
    <row r="313" spans="1:7" x14ac:dyDescent="0.2">
      <c r="A313" s="305" t="s">
        <v>9343</v>
      </c>
      <c r="B313" s="306" t="s">
        <v>9344</v>
      </c>
      <c r="C313" s="307" t="s">
        <v>1804</v>
      </c>
      <c r="D313" s="308"/>
      <c r="E313" s="308">
        <v>11.53</v>
      </c>
      <c r="F313" s="308">
        <v>11.53</v>
      </c>
      <c r="G313" s="212">
        <v>9</v>
      </c>
    </row>
    <row r="314" spans="1:7" x14ac:dyDescent="0.2">
      <c r="A314" s="305" t="s">
        <v>9345</v>
      </c>
      <c r="B314" s="306" t="s">
        <v>9346</v>
      </c>
      <c r="C314" s="307" t="s">
        <v>1804</v>
      </c>
      <c r="D314" s="308"/>
      <c r="E314" s="308">
        <v>6.18</v>
      </c>
      <c r="F314" s="308">
        <v>6.18</v>
      </c>
      <c r="G314" s="212">
        <v>9</v>
      </c>
    </row>
    <row r="315" spans="1:7" x14ac:dyDescent="0.2">
      <c r="A315" s="305" t="s">
        <v>9347</v>
      </c>
      <c r="B315" s="306" t="s">
        <v>9348</v>
      </c>
      <c r="C315" s="307" t="s">
        <v>1804</v>
      </c>
      <c r="D315" s="308"/>
      <c r="E315" s="308">
        <v>4.6399999999999997</v>
      </c>
      <c r="F315" s="308">
        <v>4.6399999999999997</v>
      </c>
      <c r="G315" s="212">
        <v>9</v>
      </c>
    </row>
    <row r="316" spans="1:7" x14ac:dyDescent="0.2">
      <c r="A316" s="305" t="s">
        <v>9349</v>
      </c>
      <c r="B316" s="306" t="s">
        <v>9350</v>
      </c>
      <c r="C316" s="307"/>
      <c r="D316" s="308"/>
      <c r="E316" s="308"/>
      <c r="F316" s="308"/>
      <c r="G316" s="212">
        <v>5</v>
      </c>
    </row>
    <row r="317" spans="1:7" x14ac:dyDescent="0.2">
      <c r="A317" s="305" t="s">
        <v>9351</v>
      </c>
      <c r="B317" s="306" t="s">
        <v>9352</v>
      </c>
      <c r="C317" s="307" t="s">
        <v>39</v>
      </c>
      <c r="D317" s="308"/>
      <c r="E317" s="308">
        <v>20.6</v>
      </c>
      <c r="F317" s="308">
        <v>20.6</v>
      </c>
      <c r="G317" s="212">
        <v>9</v>
      </c>
    </row>
    <row r="318" spans="1:7" ht="28.5" x14ac:dyDescent="0.2">
      <c r="A318" s="305" t="s">
        <v>9353</v>
      </c>
      <c r="B318" s="306" t="s">
        <v>9354</v>
      </c>
      <c r="C318" s="307" t="s">
        <v>44</v>
      </c>
      <c r="D318" s="308"/>
      <c r="E318" s="308">
        <v>1.58</v>
      </c>
      <c r="F318" s="308">
        <v>1.58</v>
      </c>
      <c r="G318" s="212">
        <v>9</v>
      </c>
    </row>
    <row r="319" spans="1:7" ht="28.5" x14ac:dyDescent="0.2">
      <c r="A319" s="305" t="s">
        <v>9355</v>
      </c>
      <c r="B319" s="306" t="s">
        <v>9356</v>
      </c>
      <c r="C319" s="307" t="s">
        <v>44</v>
      </c>
      <c r="D319" s="308"/>
      <c r="E319" s="308">
        <v>12.35</v>
      </c>
      <c r="F319" s="308">
        <v>12.35</v>
      </c>
      <c r="G319" s="212">
        <v>9</v>
      </c>
    </row>
    <row r="320" spans="1:7" ht="28.5" x14ac:dyDescent="0.2">
      <c r="A320" s="305" t="s">
        <v>9357</v>
      </c>
      <c r="B320" s="306" t="s">
        <v>9358</v>
      </c>
      <c r="C320" s="307" t="s">
        <v>1804</v>
      </c>
      <c r="D320" s="308"/>
      <c r="E320" s="308">
        <v>5.57</v>
      </c>
      <c r="F320" s="308">
        <v>5.57</v>
      </c>
      <c r="G320" s="212">
        <v>9</v>
      </c>
    </row>
    <row r="321" spans="1:7" x14ac:dyDescent="0.2">
      <c r="A321" s="305" t="s">
        <v>9359</v>
      </c>
      <c r="B321" s="306" t="s">
        <v>9360</v>
      </c>
      <c r="C321" s="307" t="s">
        <v>1804</v>
      </c>
      <c r="D321" s="308"/>
      <c r="E321" s="308">
        <v>18.53</v>
      </c>
      <c r="F321" s="308">
        <v>18.53</v>
      </c>
      <c r="G321" s="212">
        <v>9</v>
      </c>
    </row>
    <row r="322" spans="1:7" x14ac:dyDescent="0.2">
      <c r="A322" s="305" t="s">
        <v>9361</v>
      </c>
      <c r="B322" s="306" t="s">
        <v>9362</v>
      </c>
      <c r="C322" s="307"/>
      <c r="D322" s="308"/>
      <c r="E322" s="308"/>
      <c r="F322" s="308"/>
      <c r="G322" s="212">
        <v>5</v>
      </c>
    </row>
    <row r="323" spans="1:7" x14ac:dyDescent="0.2">
      <c r="A323" s="305" t="s">
        <v>9363</v>
      </c>
      <c r="B323" s="306" t="s">
        <v>9364</v>
      </c>
      <c r="C323" s="307" t="s">
        <v>1804</v>
      </c>
      <c r="D323" s="308"/>
      <c r="E323" s="308">
        <v>28.83</v>
      </c>
      <c r="F323" s="308">
        <v>28.83</v>
      </c>
      <c r="G323" s="212">
        <v>9</v>
      </c>
    </row>
    <row r="324" spans="1:7" x14ac:dyDescent="0.2">
      <c r="A324" s="305" t="s">
        <v>9365</v>
      </c>
      <c r="B324" s="306" t="s">
        <v>9366</v>
      </c>
      <c r="C324" s="307" t="s">
        <v>39</v>
      </c>
      <c r="D324" s="308"/>
      <c r="E324" s="308">
        <v>24.04</v>
      </c>
      <c r="F324" s="308">
        <v>24.04</v>
      </c>
      <c r="G324" s="212">
        <v>9</v>
      </c>
    </row>
    <row r="325" spans="1:7" ht="28.5" x14ac:dyDescent="0.2">
      <c r="A325" s="305" t="s">
        <v>9367</v>
      </c>
      <c r="B325" s="306" t="s">
        <v>9368</v>
      </c>
      <c r="C325" s="307" t="s">
        <v>44</v>
      </c>
      <c r="D325" s="308"/>
      <c r="E325" s="308">
        <v>9.89</v>
      </c>
      <c r="F325" s="308">
        <v>9.89</v>
      </c>
      <c r="G325" s="212">
        <v>9</v>
      </c>
    </row>
    <row r="326" spans="1:7" ht="28.5" x14ac:dyDescent="0.2">
      <c r="A326" s="305" t="s">
        <v>9369</v>
      </c>
      <c r="B326" s="306" t="s">
        <v>9370</v>
      </c>
      <c r="C326" s="307" t="s">
        <v>44</v>
      </c>
      <c r="D326" s="308"/>
      <c r="E326" s="308">
        <v>6.78</v>
      </c>
      <c r="F326" s="308">
        <v>6.78</v>
      </c>
      <c r="G326" s="212">
        <v>9</v>
      </c>
    </row>
    <row r="327" spans="1:7" x14ac:dyDescent="0.2">
      <c r="A327" s="305" t="s">
        <v>9371</v>
      </c>
      <c r="B327" s="306" t="s">
        <v>9372</v>
      </c>
      <c r="C327" s="307" t="s">
        <v>1804</v>
      </c>
      <c r="D327" s="308"/>
      <c r="E327" s="308">
        <v>28.83</v>
      </c>
      <c r="F327" s="308">
        <v>28.83</v>
      </c>
      <c r="G327" s="212">
        <v>9</v>
      </c>
    </row>
    <row r="328" spans="1:7" ht="28.5" x14ac:dyDescent="0.2">
      <c r="A328" s="305" t="s">
        <v>9373</v>
      </c>
      <c r="B328" s="306" t="s">
        <v>9374</v>
      </c>
      <c r="C328" s="307" t="s">
        <v>44</v>
      </c>
      <c r="D328" s="308"/>
      <c r="E328" s="308">
        <v>32.950000000000003</v>
      </c>
      <c r="F328" s="308">
        <v>32.950000000000003</v>
      </c>
      <c r="G328" s="212">
        <v>9</v>
      </c>
    </row>
    <row r="329" spans="1:7" ht="28.5" x14ac:dyDescent="0.2">
      <c r="A329" s="305" t="s">
        <v>9375</v>
      </c>
      <c r="B329" s="306" t="s">
        <v>9376</v>
      </c>
      <c r="C329" s="307" t="s">
        <v>39</v>
      </c>
      <c r="D329" s="308"/>
      <c r="E329" s="308">
        <v>24.14</v>
      </c>
      <c r="F329" s="308">
        <v>24.14</v>
      </c>
      <c r="G329" s="212">
        <v>9</v>
      </c>
    </row>
    <row r="330" spans="1:7" x14ac:dyDescent="0.2">
      <c r="A330" s="305" t="s">
        <v>9377</v>
      </c>
      <c r="B330" s="306" t="s">
        <v>9378</v>
      </c>
      <c r="C330" s="307" t="s">
        <v>1804</v>
      </c>
      <c r="D330" s="308"/>
      <c r="E330" s="308">
        <v>3.92</v>
      </c>
      <c r="F330" s="308">
        <v>3.92</v>
      </c>
      <c r="G330" s="212">
        <v>9</v>
      </c>
    </row>
    <row r="331" spans="1:7" x14ac:dyDescent="0.2">
      <c r="A331" s="305" t="s">
        <v>9379</v>
      </c>
      <c r="B331" s="306" t="s">
        <v>9380</v>
      </c>
      <c r="C331" s="307"/>
      <c r="D331" s="308"/>
      <c r="E331" s="308"/>
      <c r="F331" s="308"/>
      <c r="G331" s="212">
        <v>5</v>
      </c>
    </row>
    <row r="332" spans="1:7" x14ac:dyDescent="0.2">
      <c r="A332" s="305" t="s">
        <v>9381</v>
      </c>
      <c r="B332" s="306" t="s">
        <v>9382</v>
      </c>
      <c r="C332" s="307" t="s">
        <v>39</v>
      </c>
      <c r="D332" s="308"/>
      <c r="E332" s="308">
        <v>11.31</v>
      </c>
      <c r="F332" s="308">
        <v>11.31</v>
      </c>
      <c r="G332" s="212">
        <v>9</v>
      </c>
    </row>
    <row r="333" spans="1:7" x14ac:dyDescent="0.2">
      <c r="A333" s="305" t="s">
        <v>9383</v>
      </c>
      <c r="B333" s="306" t="s">
        <v>9384</v>
      </c>
      <c r="C333" s="307" t="s">
        <v>39</v>
      </c>
      <c r="D333" s="308"/>
      <c r="E333" s="308">
        <v>4.5199999999999996</v>
      </c>
      <c r="F333" s="308">
        <v>4.5199999999999996</v>
      </c>
      <c r="G333" s="212">
        <v>9</v>
      </c>
    </row>
    <row r="334" spans="1:7" x14ac:dyDescent="0.2">
      <c r="A334" s="305" t="s">
        <v>9385</v>
      </c>
      <c r="B334" s="306" t="s">
        <v>9386</v>
      </c>
      <c r="C334" s="307" t="s">
        <v>39</v>
      </c>
      <c r="D334" s="308"/>
      <c r="E334" s="308">
        <v>2.2599999999999998</v>
      </c>
      <c r="F334" s="308">
        <v>2.2599999999999998</v>
      </c>
      <c r="G334" s="212">
        <v>9</v>
      </c>
    </row>
    <row r="335" spans="1:7" ht="28.5" x14ac:dyDescent="0.2">
      <c r="A335" s="305" t="s">
        <v>9387</v>
      </c>
      <c r="B335" s="306" t="s">
        <v>9388</v>
      </c>
      <c r="C335" s="307" t="s">
        <v>39</v>
      </c>
      <c r="D335" s="308"/>
      <c r="E335" s="308">
        <v>17.690000000000001</v>
      </c>
      <c r="F335" s="308">
        <v>17.690000000000001</v>
      </c>
      <c r="G335" s="212">
        <v>9</v>
      </c>
    </row>
    <row r="336" spans="1:7" x14ac:dyDescent="0.2">
      <c r="A336" s="305" t="s">
        <v>9389</v>
      </c>
      <c r="B336" s="306" t="s">
        <v>9390</v>
      </c>
      <c r="C336" s="307"/>
      <c r="D336" s="308"/>
      <c r="E336" s="308"/>
      <c r="F336" s="308"/>
      <c r="G336" s="212">
        <v>5</v>
      </c>
    </row>
    <row r="337" spans="1:7" x14ac:dyDescent="0.2">
      <c r="A337" s="305" t="s">
        <v>9391</v>
      </c>
      <c r="B337" s="306" t="s">
        <v>9392</v>
      </c>
      <c r="C337" s="307" t="s">
        <v>39</v>
      </c>
      <c r="D337" s="308"/>
      <c r="E337" s="308">
        <v>40.619999999999997</v>
      </c>
      <c r="F337" s="308">
        <v>40.619999999999997</v>
      </c>
      <c r="G337" s="212">
        <v>9</v>
      </c>
    </row>
    <row r="338" spans="1:7" x14ac:dyDescent="0.2">
      <c r="A338" s="305" t="s">
        <v>9393</v>
      </c>
      <c r="B338" s="306" t="s">
        <v>9394</v>
      </c>
      <c r="C338" s="307" t="s">
        <v>1804</v>
      </c>
      <c r="D338" s="308"/>
      <c r="E338" s="308">
        <v>57.65</v>
      </c>
      <c r="F338" s="308">
        <v>57.65</v>
      </c>
      <c r="G338" s="212">
        <v>9</v>
      </c>
    </row>
    <row r="339" spans="1:7" x14ac:dyDescent="0.2">
      <c r="A339" s="305" t="s">
        <v>9395</v>
      </c>
      <c r="B339" s="306" t="s">
        <v>9396</v>
      </c>
      <c r="C339" s="307" t="s">
        <v>39</v>
      </c>
      <c r="D339" s="308"/>
      <c r="E339" s="308">
        <v>13.57</v>
      </c>
      <c r="F339" s="308">
        <v>13.57</v>
      </c>
      <c r="G339" s="212">
        <v>9</v>
      </c>
    </row>
    <row r="340" spans="1:7" x14ac:dyDescent="0.2">
      <c r="A340" s="305" t="s">
        <v>9397</v>
      </c>
      <c r="B340" s="306" t="s">
        <v>9398</v>
      </c>
      <c r="C340" s="307" t="s">
        <v>39</v>
      </c>
      <c r="D340" s="308"/>
      <c r="E340" s="308">
        <v>5.65</v>
      </c>
      <c r="F340" s="308">
        <v>5.65</v>
      </c>
      <c r="G340" s="212">
        <v>9</v>
      </c>
    </row>
    <row r="341" spans="1:7" x14ac:dyDescent="0.2">
      <c r="A341" s="305" t="s">
        <v>9399</v>
      </c>
      <c r="B341" s="306" t="s">
        <v>9400</v>
      </c>
      <c r="C341" s="307" t="s">
        <v>39</v>
      </c>
      <c r="D341" s="308"/>
      <c r="E341" s="308">
        <v>51.93</v>
      </c>
      <c r="F341" s="308">
        <v>51.93</v>
      </c>
      <c r="G341" s="212">
        <v>9</v>
      </c>
    </row>
    <row r="342" spans="1:7" x14ac:dyDescent="0.2">
      <c r="A342" s="305" t="s">
        <v>9401</v>
      </c>
      <c r="B342" s="306" t="s">
        <v>9402</v>
      </c>
      <c r="C342" s="307" t="s">
        <v>39</v>
      </c>
      <c r="D342" s="308"/>
      <c r="E342" s="308">
        <v>29.79</v>
      </c>
      <c r="F342" s="308">
        <v>29.79</v>
      </c>
      <c r="G342" s="212">
        <v>9</v>
      </c>
    </row>
    <row r="343" spans="1:7" x14ac:dyDescent="0.2">
      <c r="A343" s="305" t="s">
        <v>9403</v>
      </c>
      <c r="B343" s="306" t="s">
        <v>9404</v>
      </c>
      <c r="C343" s="307" t="s">
        <v>39</v>
      </c>
      <c r="D343" s="308"/>
      <c r="E343" s="308">
        <v>29.79</v>
      </c>
      <c r="F343" s="308">
        <v>29.79</v>
      </c>
      <c r="G343" s="212">
        <v>9</v>
      </c>
    </row>
    <row r="344" spans="1:7" x14ac:dyDescent="0.2">
      <c r="A344" s="305" t="s">
        <v>9405</v>
      </c>
      <c r="B344" s="306" t="s">
        <v>9406</v>
      </c>
      <c r="C344" s="307" t="s">
        <v>39</v>
      </c>
      <c r="D344" s="308"/>
      <c r="E344" s="308">
        <v>7.04</v>
      </c>
      <c r="F344" s="308">
        <v>7.04</v>
      </c>
      <c r="G344" s="212">
        <v>9</v>
      </c>
    </row>
    <row r="345" spans="1:7" x14ac:dyDescent="0.2">
      <c r="A345" s="305" t="s">
        <v>9407</v>
      </c>
      <c r="B345" s="306" t="s">
        <v>9408</v>
      </c>
      <c r="C345" s="307" t="s">
        <v>39</v>
      </c>
      <c r="D345" s="308"/>
      <c r="E345" s="308">
        <v>10.83</v>
      </c>
      <c r="F345" s="308">
        <v>10.83</v>
      </c>
      <c r="G345" s="212">
        <v>9</v>
      </c>
    </row>
    <row r="346" spans="1:7" x14ac:dyDescent="0.2">
      <c r="A346" s="305" t="s">
        <v>9409</v>
      </c>
      <c r="B346" s="306" t="s">
        <v>9410</v>
      </c>
      <c r="C346" s="307" t="s">
        <v>39</v>
      </c>
      <c r="D346" s="308"/>
      <c r="E346" s="308">
        <v>20.58</v>
      </c>
      <c r="F346" s="308">
        <v>20.58</v>
      </c>
      <c r="G346" s="212">
        <v>9</v>
      </c>
    </row>
    <row r="347" spans="1:7" x14ac:dyDescent="0.2">
      <c r="A347" s="305" t="s">
        <v>9411</v>
      </c>
      <c r="B347" s="306" t="s">
        <v>9412</v>
      </c>
      <c r="C347" s="307"/>
      <c r="D347" s="308"/>
      <c r="E347" s="308"/>
      <c r="F347" s="308"/>
      <c r="G347" s="212">
        <v>5</v>
      </c>
    </row>
    <row r="348" spans="1:7" x14ac:dyDescent="0.2">
      <c r="A348" s="305" t="s">
        <v>9413</v>
      </c>
      <c r="B348" s="306" t="s">
        <v>9414</v>
      </c>
      <c r="C348" s="307" t="s">
        <v>39</v>
      </c>
      <c r="D348" s="308"/>
      <c r="E348" s="308">
        <v>86.27</v>
      </c>
      <c r="F348" s="308">
        <v>86.27</v>
      </c>
      <c r="G348" s="212">
        <v>9</v>
      </c>
    </row>
    <row r="349" spans="1:7" x14ac:dyDescent="0.2">
      <c r="A349" s="305" t="s">
        <v>9415</v>
      </c>
      <c r="B349" s="306" t="s">
        <v>9416</v>
      </c>
      <c r="C349" s="307" t="s">
        <v>39</v>
      </c>
      <c r="D349" s="308"/>
      <c r="E349" s="308">
        <v>68.48</v>
      </c>
      <c r="F349" s="308">
        <v>68.48</v>
      </c>
      <c r="G349" s="212">
        <v>9</v>
      </c>
    </row>
    <row r="350" spans="1:7" x14ac:dyDescent="0.2">
      <c r="A350" s="305" t="s">
        <v>9417</v>
      </c>
      <c r="B350" s="306" t="s">
        <v>9418</v>
      </c>
      <c r="C350" s="307"/>
      <c r="D350" s="308"/>
      <c r="E350" s="308"/>
      <c r="F350" s="308"/>
      <c r="G350" s="212">
        <v>5</v>
      </c>
    </row>
    <row r="351" spans="1:7" x14ac:dyDescent="0.2">
      <c r="A351" s="305" t="s">
        <v>9419</v>
      </c>
      <c r="B351" s="306" t="s">
        <v>9420</v>
      </c>
      <c r="C351" s="307" t="s">
        <v>1804</v>
      </c>
      <c r="D351" s="308"/>
      <c r="E351" s="308">
        <v>5.57</v>
      </c>
      <c r="F351" s="308">
        <v>5.57</v>
      </c>
      <c r="G351" s="212">
        <v>9</v>
      </c>
    </row>
    <row r="352" spans="1:7" x14ac:dyDescent="0.2">
      <c r="A352" s="305" t="s">
        <v>9421</v>
      </c>
      <c r="B352" s="306" t="s">
        <v>9422</v>
      </c>
      <c r="C352" s="307" t="s">
        <v>1804</v>
      </c>
      <c r="D352" s="308"/>
      <c r="E352" s="308">
        <v>0.93</v>
      </c>
      <c r="F352" s="308">
        <v>0.93</v>
      </c>
      <c r="G352" s="212">
        <v>9</v>
      </c>
    </row>
    <row r="353" spans="1:7" x14ac:dyDescent="0.2">
      <c r="A353" s="305" t="s">
        <v>9423</v>
      </c>
      <c r="B353" s="306" t="s">
        <v>9424</v>
      </c>
      <c r="C353" s="307"/>
      <c r="D353" s="308"/>
      <c r="E353" s="308"/>
      <c r="F353" s="308"/>
      <c r="G353" s="212">
        <v>5</v>
      </c>
    </row>
    <row r="354" spans="1:7" ht="28.5" x14ac:dyDescent="0.2">
      <c r="A354" s="305" t="s">
        <v>9425</v>
      </c>
      <c r="B354" s="306" t="s">
        <v>9426</v>
      </c>
      <c r="C354" s="307" t="s">
        <v>1804</v>
      </c>
      <c r="D354" s="308"/>
      <c r="E354" s="308">
        <v>13.54</v>
      </c>
      <c r="F354" s="308">
        <v>13.54</v>
      </c>
      <c r="G354" s="212">
        <v>9</v>
      </c>
    </row>
    <row r="355" spans="1:7" x14ac:dyDescent="0.2">
      <c r="A355" s="305" t="s">
        <v>9427</v>
      </c>
      <c r="B355" s="306" t="s">
        <v>9428</v>
      </c>
      <c r="C355" s="307" t="s">
        <v>1804</v>
      </c>
      <c r="D355" s="308"/>
      <c r="E355" s="308">
        <v>41.18</v>
      </c>
      <c r="F355" s="308">
        <v>41.18</v>
      </c>
      <c r="G355" s="212">
        <v>9</v>
      </c>
    </row>
    <row r="356" spans="1:7" x14ac:dyDescent="0.2">
      <c r="A356" s="305" t="s">
        <v>9429</v>
      </c>
      <c r="B356" s="306" t="s">
        <v>9430</v>
      </c>
      <c r="C356" s="307"/>
      <c r="D356" s="308"/>
      <c r="E356" s="308"/>
      <c r="F356" s="308"/>
      <c r="G356" s="212">
        <v>5</v>
      </c>
    </row>
    <row r="357" spans="1:7" ht="28.5" x14ac:dyDescent="0.2">
      <c r="A357" s="305" t="s">
        <v>9431</v>
      </c>
      <c r="B357" s="306" t="s">
        <v>9432</v>
      </c>
      <c r="C357" s="307" t="s">
        <v>39</v>
      </c>
      <c r="D357" s="308"/>
      <c r="E357" s="308">
        <v>18.260000000000002</v>
      </c>
      <c r="F357" s="308">
        <v>18.260000000000002</v>
      </c>
      <c r="G357" s="212">
        <v>9</v>
      </c>
    </row>
    <row r="358" spans="1:7" ht="28.5" x14ac:dyDescent="0.2">
      <c r="A358" s="305" t="s">
        <v>9433</v>
      </c>
      <c r="B358" s="306" t="s">
        <v>9434</v>
      </c>
      <c r="C358" s="307" t="s">
        <v>39</v>
      </c>
      <c r="D358" s="308"/>
      <c r="E358" s="308">
        <v>68.48</v>
      </c>
      <c r="F358" s="308">
        <v>68.48</v>
      </c>
      <c r="G358" s="212">
        <v>9</v>
      </c>
    </row>
    <row r="359" spans="1:7" x14ac:dyDescent="0.2">
      <c r="A359" s="305" t="s">
        <v>9435</v>
      </c>
      <c r="B359" s="306" t="s">
        <v>9436</v>
      </c>
      <c r="C359" s="307" t="s">
        <v>39</v>
      </c>
      <c r="D359" s="308"/>
      <c r="E359" s="308">
        <v>22.83</v>
      </c>
      <c r="F359" s="308">
        <v>22.83</v>
      </c>
      <c r="G359" s="212">
        <v>9</v>
      </c>
    </row>
    <row r="360" spans="1:7" x14ac:dyDescent="0.2">
      <c r="A360" s="305" t="s">
        <v>9437</v>
      </c>
      <c r="B360" s="306" t="s">
        <v>9438</v>
      </c>
      <c r="C360" s="307" t="s">
        <v>44</v>
      </c>
      <c r="D360" s="308"/>
      <c r="E360" s="308">
        <v>18.260000000000002</v>
      </c>
      <c r="F360" s="308">
        <v>18.260000000000002</v>
      </c>
      <c r="G360" s="212">
        <v>9</v>
      </c>
    </row>
    <row r="361" spans="1:7" x14ac:dyDescent="0.2">
      <c r="A361" s="305" t="s">
        <v>9439</v>
      </c>
      <c r="B361" s="306" t="s">
        <v>9440</v>
      </c>
      <c r="C361" s="307" t="s">
        <v>39</v>
      </c>
      <c r="D361" s="308"/>
      <c r="E361" s="308">
        <v>6.85</v>
      </c>
      <c r="F361" s="308">
        <v>6.85</v>
      </c>
      <c r="G361" s="212">
        <v>9</v>
      </c>
    </row>
    <row r="362" spans="1:7" x14ac:dyDescent="0.2">
      <c r="A362" s="305" t="s">
        <v>9441</v>
      </c>
      <c r="B362" s="306" t="s">
        <v>9442</v>
      </c>
      <c r="C362" s="307" t="s">
        <v>39</v>
      </c>
      <c r="D362" s="308"/>
      <c r="E362" s="308">
        <v>6.85</v>
      </c>
      <c r="F362" s="308">
        <v>6.85</v>
      </c>
      <c r="G362" s="212">
        <v>9</v>
      </c>
    </row>
    <row r="363" spans="1:7" x14ac:dyDescent="0.2">
      <c r="A363" s="305" t="s">
        <v>9443</v>
      </c>
      <c r="B363" s="306" t="s">
        <v>9444</v>
      </c>
      <c r="C363" s="307" t="s">
        <v>39</v>
      </c>
      <c r="D363" s="308"/>
      <c r="E363" s="308">
        <v>45.65</v>
      </c>
      <c r="F363" s="308">
        <v>45.65</v>
      </c>
      <c r="G363" s="212">
        <v>9</v>
      </c>
    </row>
    <row r="364" spans="1:7" x14ac:dyDescent="0.2">
      <c r="A364" s="305" t="s">
        <v>9445</v>
      </c>
      <c r="B364" s="306" t="s">
        <v>9446</v>
      </c>
      <c r="C364" s="307" t="s">
        <v>39</v>
      </c>
      <c r="D364" s="308"/>
      <c r="E364" s="308">
        <v>22.83</v>
      </c>
      <c r="F364" s="308">
        <v>22.83</v>
      </c>
      <c r="G364" s="212">
        <v>9</v>
      </c>
    </row>
    <row r="365" spans="1:7" x14ac:dyDescent="0.2">
      <c r="A365" s="305" t="s">
        <v>9447</v>
      </c>
      <c r="B365" s="306" t="s">
        <v>9448</v>
      </c>
      <c r="C365" s="307" t="s">
        <v>39</v>
      </c>
      <c r="D365" s="308"/>
      <c r="E365" s="308">
        <v>20.55</v>
      </c>
      <c r="F365" s="308">
        <v>20.55</v>
      </c>
      <c r="G365" s="212">
        <v>9</v>
      </c>
    </row>
    <row r="366" spans="1:7" x14ac:dyDescent="0.2">
      <c r="A366" s="305" t="s">
        <v>9449</v>
      </c>
      <c r="B366" s="306" t="s">
        <v>9450</v>
      </c>
      <c r="C366" s="307" t="s">
        <v>39</v>
      </c>
      <c r="D366" s="308"/>
      <c r="E366" s="308">
        <v>18.260000000000002</v>
      </c>
      <c r="F366" s="308">
        <v>18.260000000000002</v>
      </c>
      <c r="G366" s="212">
        <v>9</v>
      </c>
    </row>
    <row r="367" spans="1:7" x14ac:dyDescent="0.2">
      <c r="A367" s="305" t="s">
        <v>9451</v>
      </c>
      <c r="B367" s="306" t="s">
        <v>9452</v>
      </c>
      <c r="C367" s="307" t="s">
        <v>39</v>
      </c>
      <c r="D367" s="308"/>
      <c r="E367" s="308">
        <v>18.260000000000002</v>
      </c>
      <c r="F367" s="308">
        <v>18.260000000000002</v>
      </c>
      <c r="G367" s="212">
        <v>9</v>
      </c>
    </row>
    <row r="368" spans="1:7" x14ac:dyDescent="0.2">
      <c r="A368" s="305" t="s">
        <v>9453</v>
      </c>
      <c r="B368" s="306" t="s">
        <v>9454</v>
      </c>
      <c r="C368" s="307" t="s">
        <v>39</v>
      </c>
      <c r="D368" s="308"/>
      <c r="E368" s="308">
        <v>13.69</v>
      </c>
      <c r="F368" s="308">
        <v>13.69</v>
      </c>
      <c r="G368" s="212">
        <v>9</v>
      </c>
    </row>
    <row r="369" spans="1:7" x14ac:dyDescent="0.2">
      <c r="A369" s="305" t="s">
        <v>9455</v>
      </c>
      <c r="B369" s="306" t="s">
        <v>9456</v>
      </c>
      <c r="C369" s="307"/>
      <c r="D369" s="308"/>
      <c r="E369" s="308"/>
      <c r="F369" s="308"/>
      <c r="G369" s="212">
        <v>5</v>
      </c>
    </row>
    <row r="370" spans="1:7" x14ac:dyDescent="0.2">
      <c r="A370" s="305" t="s">
        <v>9457</v>
      </c>
      <c r="B370" s="306" t="s">
        <v>9458</v>
      </c>
      <c r="C370" s="307" t="s">
        <v>39</v>
      </c>
      <c r="D370" s="308"/>
      <c r="E370" s="308">
        <v>11.41</v>
      </c>
      <c r="F370" s="308">
        <v>11.41</v>
      </c>
      <c r="G370" s="212">
        <v>9</v>
      </c>
    </row>
    <row r="371" spans="1:7" x14ac:dyDescent="0.2">
      <c r="A371" s="305" t="s">
        <v>9459</v>
      </c>
      <c r="B371" s="306" t="s">
        <v>9460</v>
      </c>
      <c r="C371" s="307" t="s">
        <v>44</v>
      </c>
      <c r="D371" s="308"/>
      <c r="E371" s="308">
        <v>15.98</v>
      </c>
      <c r="F371" s="308">
        <v>15.98</v>
      </c>
      <c r="G371" s="212">
        <v>9</v>
      </c>
    </row>
    <row r="372" spans="1:7" ht="28.5" x14ac:dyDescent="0.2">
      <c r="A372" s="305" t="s">
        <v>9461</v>
      </c>
      <c r="B372" s="306" t="s">
        <v>9462</v>
      </c>
      <c r="C372" s="307" t="s">
        <v>39</v>
      </c>
      <c r="D372" s="308"/>
      <c r="E372" s="308">
        <v>228.25</v>
      </c>
      <c r="F372" s="308">
        <v>228.25</v>
      </c>
      <c r="G372" s="212">
        <v>9</v>
      </c>
    </row>
    <row r="373" spans="1:7" ht="28.5" x14ac:dyDescent="0.2">
      <c r="A373" s="305" t="s">
        <v>9463</v>
      </c>
      <c r="B373" s="306" t="s">
        <v>9464</v>
      </c>
      <c r="C373" s="307" t="s">
        <v>39</v>
      </c>
      <c r="D373" s="308"/>
      <c r="E373" s="308">
        <v>182.6</v>
      </c>
      <c r="F373" s="308">
        <v>182.6</v>
      </c>
      <c r="G373" s="212">
        <v>9</v>
      </c>
    </row>
    <row r="374" spans="1:7" x14ac:dyDescent="0.2">
      <c r="A374" s="305" t="s">
        <v>9465</v>
      </c>
      <c r="B374" s="306" t="s">
        <v>9466</v>
      </c>
      <c r="C374" s="307" t="s">
        <v>39</v>
      </c>
      <c r="D374" s="308"/>
      <c r="E374" s="308">
        <v>91.3</v>
      </c>
      <c r="F374" s="308">
        <v>91.3</v>
      </c>
      <c r="G374" s="212">
        <v>9</v>
      </c>
    </row>
    <row r="375" spans="1:7" x14ac:dyDescent="0.2">
      <c r="A375" s="305" t="s">
        <v>9467</v>
      </c>
      <c r="B375" s="306" t="s">
        <v>9468</v>
      </c>
      <c r="C375" s="307" t="s">
        <v>39</v>
      </c>
      <c r="D375" s="308"/>
      <c r="E375" s="308">
        <v>50.68</v>
      </c>
      <c r="F375" s="308">
        <v>50.68</v>
      </c>
      <c r="G375" s="212">
        <v>9</v>
      </c>
    </row>
    <row r="376" spans="1:7" x14ac:dyDescent="0.2">
      <c r="A376" s="305" t="s">
        <v>9469</v>
      </c>
      <c r="B376" s="306" t="s">
        <v>9470</v>
      </c>
      <c r="C376" s="307" t="s">
        <v>39</v>
      </c>
      <c r="D376" s="308"/>
      <c r="E376" s="308">
        <v>6.77</v>
      </c>
      <c r="F376" s="308">
        <v>6.77</v>
      </c>
      <c r="G376" s="212">
        <v>9</v>
      </c>
    </row>
    <row r="377" spans="1:7" ht="28.5" x14ac:dyDescent="0.2">
      <c r="A377" s="305" t="s">
        <v>9471</v>
      </c>
      <c r="B377" s="306" t="s">
        <v>9472</v>
      </c>
      <c r="C377" s="307" t="s">
        <v>39</v>
      </c>
      <c r="D377" s="308"/>
      <c r="E377" s="308">
        <v>8.1199999999999992</v>
      </c>
      <c r="F377" s="308">
        <v>8.1199999999999992</v>
      </c>
      <c r="G377" s="212">
        <v>9</v>
      </c>
    </row>
    <row r="378" spans="1:7" x14ac:dyDescent="0.2">
      <c r="A378" s="305" t="s">
        <v>9473</v>
      </c>
      <c r="B378" s="306" t="s">
        <v>9474</v>
      </c>
      <c r="C378" s="307" t="s">
        <v>39</v>
      </c>
      <c r="D378" s="308"/>
      <c r="E378" s="308">
        <v>50.68</v>
      </c>
      <c r="F378" s="308">
        <v>50.68</v>
      </c>
      <c r="G378" s="212">
        <v>9</v>
      </c>
    </row>
    <row r="379" spans="1:7" x14ac:dyDescent="0.2">
      <c r="A379" s="305" t="s">
        <v>9475</v>
      </c>
      <c r="B379" s="306" t="s">
        <v>9476</v>
      </c>
      <c r="C379" s="307" t="s">
        <v>44</v>
      </c>
      <c r="D379" s="308"/>
      <c r="E379" s="308">
        <v>11.41</v>
      </c>
      <c r="F379" s="308">
        <v>11.41</v>
      </c>
      <c r="G379" s="212">
        <v>9</v>
      </c>
    </row>
    <row r="380" spans="1:7" x14ac:dyDescent="0.2">
      <c r="A380" s="305" t="s">
        <v>9477</v>
      </c>
      <c r="B380" s="306" t="s">
        <v>9478</v>
      </c>
      <c r="C380" s="307" t="s">
        <v>39</v>
      </c>
      <c r="D380" s="308"/>
      <c r="E380" s="308">
        <v>22.83</v>
      </c>
      <c r="F380" s="308">
        <v>22.83</v>
      </c>
      <c r="G380" s="212">
        <v>9</v>
      </c>
    </row>
    <row r="381" spans="1:7" x14ac:dyDescent="0.2">
      <c r="A381" s="305" t="s">
        <v>9479</v>
      </c>
      <c r="B381" s="306" t="s">
        <v>9480</v>
      </c>
      <c r="C381" s="307" t="s">
        <v>39</v>
      </c>
      <c r="D381" s="308"/>
      <c r="E381" s="308">
        <v>18.260000000000002</v>
      </c>
      <c r="F381" s="308">
        <v>18.260000000000002</v>
      </c>
      <c r="G381" s="212">
        <v>9</v>
      </c>
    </row>
    <row r="382" spans="1:7" x14ac:dyDescent="0.2">
      <c r="A382" s="305" t="s">
        <v>9481</v>
      </c>
      <c r="B382" s="306" t="s">
        <v>9482</v>
      </c>
      <c r="C382" s="307" t="s">
        <v>39</v>
      </c>
      <c r="D382" s="308"/>
      <c r="E382" s="308">
        <v>27.39</v>
      </c>
      <c r="F382" s="308">
        <v>27.39</v>
      </c>
      <c r="G382" s="212">
        <v>9</v>
      </c>
    </row>
    <row r="383" spans="1:7" x14ac:dyDescent="0.2">
      <c r="A383" s="305" t="s">
        <v>9483</v>
      </c>
      <c r="B383" s="306" t="s">
        <v>9484</v>
      </c>
      <c r="C383" s="307" t="s">
        <v>39</v>
      </c>
      <c r="D383" s="308"/>
      <c r="E383" s="308">
        <v>22.83</v>
      </c>
      <c r="F383" s="308">
        <v>22.83</v>
      </c>
      <c r="G383" s="212">
        <v>9</v>
      </c>
    </row>
    <row r="384" spans="1:7" ht="28.5" x14ac:dyDescent="0.2">
      <c r="A384" s="305" t="s">
        <v>9485</v>
      </c>
      <c r="B384" s="306" t="s">
        <v>9486</v>
      </c>
      <c r="C384" s="307" t="s">
        <v>39</v>
      </c>
      <c r="D384" s="308"/>
      <c r="E384" s="308">
        <v>45.65</v>
      </c>
      <c r="F384" s="308">
        <v>45.65</v>
      </c>
      <c r="G384" s="212">
        <v>9</v>
      </c>
    </row>
    <row r="385" spans="1:7" x14ac:dyDescent="0.2">
      <c r="A385" s="305" t="s">
        <v>9487</v>
      </c>
      <c r="B385" s="306" t="s">
        <v>9488</v>
      </c>
      <c r="C385" s="307" t="s">
        <v>39</v>
      </c>
      <c r="D385" s="308"/>
      <c r="E385" s="308">
        <v>68.48</v>
      </c>
      <c r="F385" s="308">
        <v>68.48</v>
      </c>
      <c r="G385" s="212">
        <v>9</v>
      </c>
    </row>
    <row r="386" spans="1:7" ht="28.5" x14ac:dyDescent="0.2">
      <c r="A386" s="305" t="s">
        <v>9489</v>
      </c>
      <c r="B386" s="306" t="s">
        <v>9490</v>
      </c>
      <c r="C386" s="307" t="s">
        <v>39</v>
      </c>
      <c r="D386" s="308"/>
      <c r="E386" s="308">
        <v>128.44</v>
      </c>
      <c r="F386" s="308">
        <v>128.44</v>
      </c>
      <c r="G386" s="212">
        <v>9</v>
      </c>
    </row>
    <row r="387" spans="1:7" x14ac:dyDescent="0.2">
      <c r="A387" s="305" t="s">
        <v>9491</v>
      </c>
      <c r="B387" s="306" t="s">
        <v>9492</v>
      </c>
      <c r="C387" s="307" t="s">
        <v>39</v>
      </c>
      <c r="D387" s="308"/>
      <c r="E387" s="308">
        <v>34.24</v>
      </c>
      <c r="F387" s="308">
        <v>34.24</v>
      </c>
      <c r="G387" s="212">
        <v>9</v>
      </c>
    </row>
    <row r="388" spans="1:7" ht="28.5" x14ac:dyDescent="0.2">
      <c r="A388" s="305" t="s">
        <v>9493</v>
      </c>
      <c r="B388" s="306" t="s">
        <v>9494</v>
      </c>
      <c r="C388" s="307" t="s">
        <v>39</v>
      </c>
      <c r="D388" s="308"/>
      <c r="E388" s="308">
        <v>9.2899999999999991</v>
      </c>
      <c r="F388" s="308">
        <v>9.2899999999999991</v>
      </c>
      <c r="G388" s="212">
        <v>9</v>
      </c>
    </row>
    <row r="389" spans="1:7" x14ac:dyDescent="0.2">
      <c r="A389" s="305" t="s">
        <v>9495</v>
      </c>
      <c r="B389" s="306" t="s">
        <v>9496</v>
      </c>
      <c r="C389" s="307" t="s">
        <v>39</v>
      </c>
      <c r="D389" s="308"/>
      <c r="E389" s="308">
        <v>18.18</v>
      </c>
      <c r="F389" s="308">
        <v>18.18</v>
      </c>
      <c r="G389" s="212">
        <v>9</v>
      </c>
    </row>
    <row r="390" spans="1:7" ht="28.5" x14ac:dyDescent="0.2">
      <c r="A390" s="305" t="s">
        <v>9497</v>
      </c>
      <c r="B390" s="306" t="s">
        <v>9498</v>
      </c>
      <c r="C390" s="307" t="s">
        <v>44</v>
      </c>
      <c r="D390" s="308"/>
      <c r="E390" s="308">
        <v>5.48</v>
      </c>
      <c r="F390" s="308">
        <v>5.48</v>
      </c>
      <c r="G390" s="212">
        <v>9</v>
      </c>
    </row>
    <row r="391" spans="1:7" ht="28.5" x14ac:dyDescent="0.2">
      <c r="A391" s="305" t="s">
        <v>9499</v>
      </c>
      <c r="B391" s="306" t="s">
        <v>9500</v>
      </c>
      <c r="C391" s="307" t="s">
        <v>44</v>
      </c>
      <c r="D391" s="308"/>
      <c r="E391" s="308">
        <v>2.73</v>
      </c>
      <c r="F391" s="308">
        <v>2.73</v>
      </c>
      <c r="G391" s="212">
        <v>9</v>
      </c>
    </row>
    <row r="392" spans="1:7" ht="28.5" x14ac:dyDescent="0.2">
      <c r="A392" s="305" t="s">
        <v>9501</v>
      </c>
      <c r="B392" s="306" t="s">
        <v>9502</v>
      </c>
      <c r="C392" s="307" t="s">
        <v>44</v>
      </c>
      <c r="D392" s="308"/>
      <c r="E392" s="308">
        <v>4.57</v>
      </c>
      <c r="F392" s="308">
        <v>4.57</v>
      </c>
      <c r="G392" s="212">
        <v>9</v>
      </c>
    </row>
    <row r="393" spans="1:7" ht="28.5" x14ac:dyDescent="0.2">
      <c r="A393" s="305" t="s">
        <v>9503</v>
      </c>
      <c r="B393" s="306" t="s">
        <v>9504</v>
      </c>
      <c r="C393" s="307" t="s">
        <v>44</v>
      </c>
      <c r="D393" s="308"/>
      <c r="E393" s="308">
        <v>2.2799999999999998</v>
      </c>
      <c r="F393" s="308">
        <v>2.2799999999999998</v>
      </c>
      <c r="G393" s="212">
        <v>9</v>
      </c>
    </row>
    <row r="394" spans="1:7" x14ac:dyDescent="0.2">
      <c r="A394" s="305" t="s">
        <v>9505</v>
      </c>
      <c r="B394" s="306" t="s">
        <v>9506</v>
      </c>
      <c r="C394" s="307" t="s">
        <v>44</v>
      </c>
      <c r="D394" s="308"/>
      <c r="E394" s="308">
        <v>32.11</v>
      </c>
      <c r="F394" s="308">
        <v>32.11</v>
      </c>
      <c r="G394" s="212">
        <v>9</v>
      </c>
    </row>
    <row r="395" spans="1:7" x14ac:dyDescent="0.2">
      <c r="A395" s="305" t="s">
        <v>9507</v>
      </c>
      <c r="B395" s="306" t="s">
        <v>9508</v>
      </c>
      <c r="C395" s="307" t="s">
        <v>44</v>
      </c>
      <c r="D395" s="308"/>
      <c r="E395" s="308">
        <v>9.1300000000000008</v>
      </c>
      <c r="F395" s="308">
        <v>9.1300000000000008</v>
      </c>
      <c r="G395" s="212">
        <v>9</v>
      </c>
    </row>
    <row r="396" spans="1:7" x14ac:dyDescent="0.2">
      <c r="A396" s="305" t="s">
        <v>9509</v>
      </c>
      <c r="B396" s="306" t="s">
        <v>9510</v>
      </c>
      <c r="C396" s="307" t="s">
        <v>39</v>
      </c>
      <c r="D396" s="308"/>
      <c r="E396" s="308">
        <v>45.65</v>
      </c>
      <c r="F396" s="308">
        <v>45.65</v>
      </c>
      <c r="G396" s="212">
        <v>9</v>
      </c>
    </row>
    <row r="397" spans="1:7" x14ac:dyDescent="0.2">
      <c r="A397" s="305" t="s">
        <v>9511</v>
      </c>
      <c r="B397" s="306" t="s">
        <v>9512</v>
      </c>
      <c r="C397" s="307" t="s">
        <v>39</v>
      </c>
      <c r="D397" s="308"/>
      <c r="E397" s="308">
        <v>9.1300000000000008</v>
      </c>
      <c r="F397" s="308">
        <v>9.1300000000000008</v>
      </c>
      <c r="G397" s="212">
        <v>9</v>
      </c>
    </row>
    <row r="398" spans="1:7" x14ac:dyDescent="0.2">
      <c r="A398" s="305" t="s">
        <v>9513</v>
      </c>
      <c r="B398" s="306" t="s">
        <v>9514</v>
      </c>
      <c r="C398" s="307" t="s">
        <v>39</v>
      </c>
      <c r="D398" s="308"/>
      <c r="E398" s="308">
        <v>68.48</v>
      </c>
      <c r="F398" s="308">
        <v>68.48</v>
      </c>
      <c r="G398" s="212">
        <v>9</v>
      </c>
    </row>
    <row r="399" spans="1:7" x14ac:dyDescent="0.2">
      <c r="A399" s="305" t="s">
        <v>9515</v>
      </c>
      <c r="B399" s="306" t="s">
        <v>9516</v>
      </c>
      <c r="C399" s="307" t="s">
        <v>39</v>
      </c>
      <c r="D399" s="308"/>
      <c r="E399" s="308">
        <v>96.33</v>
      </c>
      <c r="F399" s="308">
        <v>96.33</v>
      </c>
      <c r="G399" s="212">
        <v>9</v>
      </c>
    </row>
    <row r="400" spans="1:7" x14ac:dyDescent="0.2">
      <c r="A400" s="305" t="s">
        <v>9517</v>
      </c>
      <c r="B400" s="306" t="s">
        <v>9518</v>
      </c>
      <c r="C400" s="307"/>
      <c r="D400" s="308"/>
      <c r="E400" s="308"/>
      <c r="F400" s="308"/>
      <c r="G400" s="212">
        <v>5</v>
      </c>
    </row>
    <row r="401" spans="1:7" x14ac:dyDescent="0.2">
      <c r="A401" s="305" t="s">
        <v>9519</v>
      </c>
      <c r="B401" s="306" t="s">
        <v>9520</v>
      </c>
      <c r="C401" s="307" t="s">
        <v>39</v>
      </c>
      <c r="D401" s="308"/>
      <c r="E401" s="308">
        <v>187.52</v>
      </c>
      <c r="F401" s="308">
        <v>187.52</v>
      </c>
      <c r="G401" s="212">
        <v>9</v>
      </c>
    </row>
    <row r="402" spans="1:7" ht="28.5" x14ac:dyDescent="0.2">
      <c r="A402" s="305" t="s">
        <v>9521</v>
      </c>
      <c r="B402" s="306" t="s">
        <v>9522</v>
      </c>
      <c r="C402" s="307" t="s">
        <v>39</v>
      </c>
      <c r="D402" s="308"/>
      <c r="E402" s="308">
        <v>45.65</v>
      </c>
      <c r="F402" s="308">
        <v>45.65</v>
      </c>
      <c r="G402" s="212">
        <v>9</v>
      </c>
    </row>
    <row r="403" spans="1:7" x14ac:dyDescent="0.2">
      <c r="A403" s="305" t="s">
        <v>9523</v>
      </c>
      <c r="B403" s="306" t="s">
        <v>9524</v>
      </c>
      <c r="C403" s="307" t="s">
        <v>39</v>
      </c>
      <c r="D403" s="308"/>
      <c r="E403" s="308">
        <v>11.41</v>
      </c>
      <c r="F403" s="308">
        <v>11.41</v>
      </c>
      <c r="G403" s="212">
        <v>9</v>
      </c>
    </row>
    <row r="404" spans="1:7" ht="28.5" x14ac:dyDescent="0.2">
      <c r="A404" s="305" t="s">
        <v>9525</v>
      </c>
      <c r="B404" s="306" t="s">
        <v>9526</v>
      </c>
      <c r="C404" s="307" t="s">
        <v>1804</v>
      </c>
      <c r="D404" s="308"/>
      <c r="E404" s="308">
        <v>45.65</v>
      </c>
      <c r="F404" s="308">
        <v>45.65</v>
      </c>
      <c r="G404" s="212">
        <v>9</v>
      </c>
    </row>
    <row r="405" spans="1:7" ht="28.5" x14ac:dyDescent="0.2">
      <c r="A405" s="305" t="s">
        <v>9527</v>
      </c>
      <c r="B405" s="306" t="s">
        <v>9528</v>
      </c>
      <c r="C405" s="307" t="s">
        <v>39</v>
      </c>
      <c r="D405" s="308"/>
      <c r="E405" s="308">
        <v>9.1300000000000008</v>
      </c>
      <c r="F405" s="308">
        <v>9.1300000000000008</v>
      </c>
      <c r="G405" s="212">
        <v>9</v>
      </c>
    </row>
    <row r="406" spans="1:7" ht="28.5" x14ac:dyDescent="0.2">
      <c r="A406" s="305" t="s">
        <v>9529</v>
      </c>
      <c r="B406" s="306" t="s">
        <v>9530</v>
      </c>
      <c r="C406" s="307" t="s">
        <v>39</v>
      </c>
      <c r="D406" s="308"/>
      <c r="E406" s="308">
        <v>18.260000000000002</v>
      </c>
      <c r="F406" s="308">
        <v>18.260000000000002</v>
      </c>
      <c r="G406" s="212">
        <v>9</v>
      </c>
    </row>
    <row r="407" spans="1:7" ht="28.5" x14ac:dyDescent="0.2">
      <c r="A407" s="305" t="s">
        <v>9531</v>
      </c>
      <c r="B407" s="306" t="s">
        <v>9532</v>
      </c>
      <c r="C407" s="307" t="s">
        <v>39</v>
      </c>
      <c r="D407" s="308"/>
      <c r="E407" s="308">
        <v>4.57</v>
      </c>
      <c r="F407" s="308">
        <v>4.57</v>
      </c>
      <c r="G407" s="212">
        <v>9</v>
      </c>
    </row>
    <row r="408" spans="1:7" ht="28.5" x14ac:dyDescent="0.2">
      <c r="A408" s="305" t="s">
        <v>9533</v>
      </c>
      <c r="B408" s="306" t="s">
        <v>9534</v>
      </c>
      <c r="C408" s="307" t="s">
        <v>39</v>
      </c>
      <c r="D408" s="308"/>
      <c r="E408" s="308">
        <v>6.85</v>
      </c>
      <c r="F408" s="308">
        <v>6.85</v>
      </c>
      <c r="G408" s="212">
        <v>9</v>
      </c>
    </row>
    <row r="409" spans="1:7" x14ac:dyDescent="0.2">
      <c r="A409" s="305" t="s">
        <v>9535</v>
      </c>
      <c r="B409" s="306" t="s">
        <v>9536</v>
      </c>
      <c r="C409" s="307" t="s">
        <v>39</v>
      </c>
      <c r="D409" s="308"/>
      <c r="E409" s="308">
        <v>11.41</v>
      </c>
      <c r="F409" s="308">
        <v>11.41</v>
      </c>
      <c r="G409" s="212">
        <v>9</v>
      </c>
    </row>
    <row r="410" spans="1:7" x14ac:dyDescent="0.2">
      <c r="A410" s="305" t="s">
        <v>9537</v>
      </c>
      <c r="B410" s="306" t="s">
        <v>9538</v>
      </c>
      <c r="C410" s="307" t="s">
        <v>39</v>
      </c>
      <c r="D410" s="308"/>
      <c r="E410" s="308">
        <v>11.41</v>
      </c>
      <c r="F410" s="308">
        <v>11.41</v>
      </c>
      <c r="G410" s="212">
        <v>9</v>
      </c>
    </row>
    <row r="411" spans="1:7" x14ac:dyDescent="0.2">
      <c r="A411" s="305" t="s">
        <v>9539</v>
      </c>
      <c r="B411" s="306" t="s">
        <v>9540</v>
      </c>
      <c r="C411" s="307"/>
      <c r="D411" s="308"/>
      <c r="E411" s="308"/>
      <c r="F411" s="308"/>
      <c r="G411" s="212">
        <v>5</v>
      </c>
    </row>
    <row r="412" spans="1:7" ht="28.5" x14ac:dyDescent="0.2">
      <c r="A412" s="305" t="s">
        <v>9541</v>
      </c>
      <c r="B412" s="306" t="s">
        <v>9542</v>
      </c>
      <c r="C412" s="307" t="s">
        <v>39</v>
      </c>
      <c r="D412" s="308"/>
      <c r="E412" s="308">
        <v>32.11</v>
      </c>
      <c r="F412" s="308">
        <v>32.11</v>
      </c>
      <c r="G412" s="212">
        <v>9</v>
      </c>
    </row>
    <row r="413" spans="1:7" x14ac:dyDescent="0.2">
      <c r="A413" s="305" t="s">
        <v>9543</v>
      </c>
      <c r="B413" s="306" t="s">
        <v>9544</v>
      </c>
      <c r="C413" s="307" t="s">
        <v>39</v>
      </c>
      <c r="D413" s="308"/>
      <c r="E413" s="308">
        <v>3.71</v>
      </c>
      <c r="F413" s="308">
        <v>3.71</v>
      </c>
      <c r="G413" s="212">
        <v>9</v>
      </c>
    </row>
    <row r="414" spans="1:7" x14ac:dyDescent="0.2">
      <c r="A414" s="305" t="s">
        <v>9545</v>
      </c>
      <c r="B414" s="306" t="s">
        <v>9546</v>
      </c>
      <c r="C414" s="307" t="s">
        <v>39</v>
      </c>
      <c r="D414" s="308"/>
      <c r="E414" s="308">
        <v>45.65</v>
      </c>
      <c r="F414" s="308">
        <v>45.65</v>
      </c>
      <c r="G414" s="212">
        <v>9</v>
      </c>
    </row>
    <row r="415" spans="1:7" x14ac:dyDescent="0.2">
      <c r="A415" s="305" t="s">
        <v>9547</v>
      </c>
      <c r="B415" s="306" t="s">
        <v>9548</v>
      </c>
      <c r="C415" s="307" t="s">
        <v>39</v>
      </c>
      <c r="D415" s="308"/>
      <c r="E415" s="308">
        <v>22.83</v>
      </c>
      <c r="F415" s="308">
        <v>22.83</v>
      </c>
      <c r="G415" s="212">
        <v>9</v>
      </c>
    </row>
    <row r="416" spans="1:7" x14ac:dyDescent="0.2">
      <c r="A416" s="305" t="s">
        <v>9549</v>
      </c>
      <c r="B416" s="306" t="s">
        <v>9550</v>
      </c>
      <c r="C416" s="307" t="s">
        <v>39</v>
      </c>
      <c r="D416" s="308"/>
      <c r="E416" s="308">
        <v>18.57</v>
      </c>
      <c r="F416" s="308">
        <v>18.57</v>
      </c>
      <c r="G416" s="212">
        <v>9</v>
      </c>
    </row>
    <row r="417" spans="1:7" x14ac:dyDescent="0.2">
      <c r="A417" s="305" t="s">
        <v>9551</v>
      </c>
      <c r="B417" s="306" t="s">
        <v>9552</v>
      </c>
      <c r="C417" s="307" t="s">
        <v>39</v>
      </c>
      <c r="D417" s="308"/>
      <c r="E417" s="308">
        <v>64.22</v>
      </c>
      <c r="F417" s="308">
        <v>64.22</v>
      </c>
      <c r="G417" s="212">
        <v>9</v>
      </c>
    </row>
    <row r="418" spans="1:7" x14ac:dyDescent="0.2">
      <c r="A418" s="305" t="s">
        <v>9553</v>
      </c>
      <c r="B418" s="306" t="s">
        <v>9554</v>
      </c>
      <c r="C418" s="307"/>
      <c r="D418" s="308"/>
      <c r="E418" s="308"/>
      <c r="F418" s="308"/>
      <c r="G418" s="212">
        <v>5</v>
      </c>
    </row>
    <row r="419" spans="1:7" x14ac:dyDescent="0.2">
      <c r="A419" s="305" t="s">
        <v>9555</v>
      </c>
      <c r="B419" s="306" t="s">
        <v>9556</v>
      </c>
      <c r="C419" s="307" t="s">
        <v>248</v>
      </c>
      <c r="D419" s="308"/>
      <c r="E419" s="308">
        <v>0.74</v>
      </c>
      <c r="F419" s="308">
        <v>0.74</v>
      </c>
      <c r="G419" s="212">
        <v>9</v>
      </c>
    </row>
    <row r="420" spans="1:7" ht="28.5" x14ac:dyDescent="0.2">
      <c r="A420" s="305" t="s">
        <v>9557</v>
      </c>
      <c r="B420" s="306" t="s">
        <v>9558</v>
      </c>
      <c r="C420" s="307" t="s">
        <v>39</v>
      </c>
      <c r="D420" s="308"/>
      <c r="E420" s="308">
        <v>68.48</v>
      </c>
      <c r="F420" s="308">
        <v>68.48</v>
      </c>
      <c r="G420" s="212">
        <v>9</v>
      </c>
    </row>
    <row r="421" spans="1:7" ht="28.5" x14ac:dyDescent="0.2">
      <c r="A421" s="305" t="s">
        <v>9559</v>
      </c>
      <c r="B421" s="306" t="s">
        <v>9560</v>
      </c>
      <c r="C421" s="307" t="s">
        <v>39</v>
      </c>
      <c r="D421" s="308"/>
      <c r="E421" s="308">
        <v>91.3</v>
      </c>
      <c r="F421" s="308">
        <v>91.3</v>
      </c>
      <c r="G421" s="212">
        <v>9</v>
      </c>
    </row>
    <row r="422" spans="1:7" x14ac:dyDescent="0.2">
      <c r="A422" s="305" t="s">
        <v>9561</v>
      </c>
      <c r="B422" s="306" t="s">
        <v>9562</v>
      </c>
      <c r="C422" s="307" t="s">
        <v>44</v>
      </c>
      <c r="D422" s="308"/>
      <c r="E422" s="308">
        <v>18.260000000000002</v>
      </c>
      <c r="F422" s="308">
        <v>18.260000000000002</v>
      </c>
      <c r="G422" s="212">
        <v>9</v>
      </c>
    </row>
    <row r="423" spans="1:7" x14ac:dyDescent="0.2">
      <c r="A423" s="305" t="s">
        <v>9563</v>
      </c>
      <c r="B423" s="306" t="s">
        <v>9564</v>
      </c>
      <c r="C423" s="307" t="s">
        <v>1804</v>
      </c>
      <c r="D423" s="308"/>
      <c r="E423" s="308">
        <v>45.65</v>
      </c>
      <c r="F423" s="308">
        <v>45.65</v>
      </c>
      <c r="G423" s="212">
        <v>9</v>
      </c>
    </row>
    <row r="424" spans="1:7" x14ac:dyDescent="0.2">
      <c r="A424" s="305" t="s">
        <v>9565</v>
      </c>
      <c r="B424" s="306" t="s">
        <v>9566</v>
      </c>
      <c r="C424" s="307" t="s">
        <v>39</v>
      </c>
      <c r="D424" s="308">
        <v>133.65</v>
      </c>
      <c r="E424" s="308">
        <v>128.44</v>
      </c>
      <c r="F424" s="308">
        <v>262.08999999999997</v>
      </c>
      <c r="G424" s="212">
        <v>9</v>
      </c>
    </row>
    <row r="425" spans="1:7" x14ac:dyDescent="0.2">
      <c r="A425" s="305" t="s">
        <v>9567</v>
      </c>
      <c r="B425" s="306" t="s">
        <v>9568</v>
      </c>
      <c r="C425" s="307" t="s">
        <v>39</v>
      </c>
      <c r="D425" s="308">
        <v>133.65</v>
      </c>
      <c r="E425" s="308">
        <v>128.44</v>
      </c>
      <c r="F425" s="308">
        <v>262.08999999999997</v>
      </c>
      <c r="G425" s="212">
        <v>9</v>
      </c>
    </row>
    <row r="426" spans="1:7" x14ac:dyDescent="0.2">
      <c r="A426" s="305" t="s">
        <v>9569</v>
      </c>
      <c r="B426" s="306" t="s">
        <v>9570</v>
      </c>
      <c r="C426" s="307" t="s">
        <v>39</v>
      </c>
      <c r="D426" s="308"/>
      <c r="E426" s="308">
        <v>143.84</v>
      </c>
      <c r="F426" s="308">
        <v>143.84</v>
      </c>
      <c r="G426" s="212">
        <v>9</v>
      </c>
    </row>
    <row r="427" spans="1:7" ht="28.5" x14ac:dyDescent="0.2">
      <c r="A427" s="305" t="s">
        <v>9571</v>
      </c>
      <c r="B427" s="306" t="s">
        <v>9572</v>
      </c>
      <c r="C427" s="307" t="s">
        <v>1804</v>
      </c>
      <c r="D427" s="308"/>
      <c r="E427" s="308">
        <v>91.3</v>
      </c>
      <c r="F427" s="308">
        <v>91.3</v>
      </c>
      <c r="G427" s="212">
        <v>9</v>
      </c>
    </row>
    <row r="428" spans="1:7" x14ac:dyDescent="0.2">
      <c r="A428" s="305" t="s">
        <v>9573</v>
      </c>
      <c r="B428" s="306" t="s">
        <v>9574</v>
      </c>
      <c r="C428" s="307" t="s">
        <v>39</v>
      </c>
      <c r="D428" s="308"/>
      <c r="E428" s="308">
        <v>16.059999999999999</v>
      </c>
      <c r="F428" s="308">
        <v>16.059999999999999</v>
      </c>
      <c r="G428" s="212">
        <v>9</v>
      </c>
    </row>
    <row r="429" spans="1:7" x14ac:dyDescent="0.2">
      <c r="A429" s="305" t="s">
        <v>9575</v>
      </c>
      <c r="B429" s="306" t="s">
        <v>9576</v>
      </c>
      <c r="C429" s="307" t="s">
        <v>39</v>
      </c>
      <c r="D429" s="308"/>
      <c r="E429" s="308">
        <v>91.3</v>
      </c>
      <c r="F429" s="308">
        <v>91.3</v>
      </c>
      <c r="G429" s="212">
        <v>9</v>
      </c>
    </row>
    <row r="430" spans="1:7" x14ac:dyDescent="0.2">
      <c r="A430" s="305" t="s">
        <v>9577</v>
      </c>
      <c r="B430" s="306" t="s">
        <v>9578</v>
      </c>
      <c r="C430" s="307" t="s">
        <v>39</v>
      </c>
      <c r="D430" s="308"/>
      <c r="E430" s="308">
        <v>21.66</v>
      </c>
      <c r="F430" s="308">
        <v>21.66</v>
      </c>
      <c r="G430" s="212">
        <v>9</v>
      </c>
    </row>
    <row r="431" spans="1:7" x14ac:dyDescent="0.2">
      <c r="A431" s="305" t="s">
        <v>9579</v>
      </c>
      <c r="B431" s="306" t="s">
        <v>9580</v>
      </c>
      <c r="C431" s="307" t="s">
        <v>39</v>
      </c>
      <c r="D431" s="308"/>
      <c r="E431" s="308">
        <v>3.71</v>
      </c>
      <c r="F431" s="308">
        <v>3.71</v>
      </c>
      <c r="G431" s="212">
        <v>9</v>
      </c>
    </row>
    <row r="432" spans="1:7" x14ac:dyDescent="0.2">
      <c r="A432" s="305" t="s">
        <v>9581</v>
      </c>
      <c r="B432" s="306" t="s">
        <v>9582</v>
      </c>
      <c r="C432" s="307" t="s">
        <v>39</v>
      </c>
      <c r="D432" s="308"/>
      <c r="E432" s="308">
        <v>3.71</v>
      </c>
      <c r="F432" s="308">
        <v>3.71</v>
      </c>
      <c r="G432" s="212">
        <v>9</v>
      </c>
    </row>
    <row r="433" spans="1:7" ht="28.5" x14ac:dyDescent="0.2">
      <c r="A433" s="305" t="s">
        <v>9583</v>
      </c>
      <c r="B433" s="306" t="s">
        <v>9584</v>
      </c>
      <c r="C433" s="307" t="s">
        <v>39</v>
      </c>
      <c r="D433" s="308"/>
      <c r="E433" s="308">
        <v>29.71</v>
      </c>
      <c r="F433" s="308">
        <v>29.71</v>
      </c>
      <c r="G433" s="212">
        <v>9</v>
      </c>
    </row>
    <row r="434" spans="1:7" x14ac:dyDescent="0.2">
      <c r="A434" s="305" t="s">
        <v>9585</v>
      </c>
      <c r="B434" s="306" t="s">
        <v>9586</v>
      </c>
      <c r="C434" s="307"/>
      <c r="D434" s="308"/>
      <c r="E434" s="308"/>
      <c r="F434" s="308"/>
      <c r="G434" s="212">
        <v>5</v>
      </c>
    </row>
    <row r="435" spans="1:7" x14ac:dyDescent="0.2">
      <c r="A435" s="305" t="s">
        <v>9587</v>
      </c>
      <c r="B435" s="306" t="s">
        <v>9588</v>
      </c>
      <c r="C435" s="307" t="s">
        <v>39</v>
      </c>
      <c r="D435" s="308"/>
      <c r="E435" s="308">
        <v>4.6399999999999997</v>
      </c>
      <c r="F435" s="308">
        <v>4.6399999999999997</v>
      </c>
      <c r="G435" s="212">
        <v>9</v>
      </c>
    </row>
    <row r="436" spans="1:7" ht="28.5" x14ac:dyDescent="0.2">
      <c r="A436" s="305" t="s">
        <v>9589</v>
      </c>
      <c r="B436" s="306" t="s">
        <v>9590</v>
      </c>
      <c r="C436" s="307" t="s">
        <v>39</v>
      </c>
      <c r="D436" s="308"/>
      <c r="E436" s="308">
        <v>315.95999999999998</v>
      </c>
      <c r="F436" s="308">
        <v>315.95999999999998</v>
      </c>
      <c r="G436" s="212">
        <v>9</v>
      </c>
    </row>
    <row r="437" spans="1:7" ht="28.5" x14ac:dyDescent="0.2">
      <c r="A437" s="305" t="s">
        <v>9591</v>
      </c>
      <c r="B437" s="306" t="s">
        <v>9592</v>
      </c>
      <c r="C437" s="307" t="s">
        <v>39</v>
      </c>
      <c r="D437" s="308"/>
      <c r="E437" s="308">
        <v>29.67</v>
      </c>
      <c r="F437" s="308">
        <v>29.67</v>
      </c>
      <c r="G437" s="212">
        <v>9</v>
      </c>
    </row>
    <row r="438" spans="1:7" ht="28.5" x14ac:dyDescent="0.2">
      <c r="A438" s="305" t="s">
        <v>9593</v>
      </c>
      <c r="B438" s="306" t="s">
        <v>9594</v>
      </c>
      <c r="C438" s="307" t="s">
        <v>39</v>
      </c>
      <c r="D438" s="308">
        <v>267.3</v>
      </c>
      <c r="E438" s="308">
        <v>365.2</v>
      </c>
      <c r="F438" s="308">
        <v>632.5</v>
      </c>
      <c r="G438" s="212">
        <v>9</v>
      </c>
    </row>
    <row r="439" spans="1:7" ht="28.5" x14ac:dyDescent="0.2">
      <c r="A439" s="305" t="s">
        <v>9595</v>
      </c>
      <c r="B439" s="306" t="s">
        <v>9596</v>
      </c>
      <c r="C439" s="307" t="s">
        <v>44</v>
      </c>
      <c r="D439" s="308"/>
      <c r="E439" s="308">
        <v>22.83</v>
      </c>
      <c r="F439" s="308">
        <v>22.83</v>
      </c>
      <c r="G439" s="212">
        <v>9</v>
      </c>
    </row>
    <row r="440" spans="1:7" ht="28.5" x14ac:dyDescent="0.2">
      <c r="A440" s="305" t="s">
        <v>9597</v>
      </c>
      <c r="B440" s="306" t="s">
        <v>9598</v>
      </c>
      <c r="C440" s="307" t="s">
        <v>44</v>
      </c>
      <c r="D440" s="308"/>
      <c r="E440" s="308">
        <v>11.41</v>
      </c>
      <c r="F440" s="308">
        <v>11.41</v>
      </c>
      <c r="G440" s="212">
        <v>9</v>
      </c>
    </row>
    <row r="441" spans="1:7" ht="28.5" x14ac:dyDescent="0.2">
      <c r="A441" s="305" t="s">
        <v>9599</v>
      </c>
      <c r="B441" s="306" t="s">
        <v>9600</v>
      </c>
      <c r="C441" s="307" t="s">
        <v>44</v>
      </c>
      <c r="D441" s="308"/>
      <c r="E441" s="308">
        <v>45.65</v>
      </c>
      <c r="F441" s="308">
        <v>45.65</v>
      </c>
      <c r="G441" s="212">
        <v>9</v>
      </c>
    </row>
    <row r="442" spans="1:7" ht="28.5" x14ac:dyDescent="0.2">
      <c r="A442" s="305" t="s">
        <v>9601</v>
      </c>
      <c r="B442" s="306" t="s">
        <v>9602</v>
      </c>
      <c r="C442" s="307" t="s">
        <v>44</v>
      </c>
      <c r="D442" s="308"/>
      <c r="E442" s="308">
        <v>22.83</v>
      </c>
      <c r="F442" s="308">
        <v>22.83</v>
      </c>
      <c r="G442" s="212">
        <v>9</v>
      </c>
    </row>
    <row r="443" spans="1:7" x14ac:dyDescent="0.2">
      <c r="A443" s="305" t="s">
        <v>9603</v>
      </c>
      <c r="B443" s="306" t="s">
        <v>9604</v>
      </c>
      <c r="C443" s="307" t="s">
        <v>44</v>
      </c>
      <c r="D443" s="308"/>
      <c r="E443" s="308">
        <v>9.1300000000000008</v>
      </c>
      <c r="F443" s="308">
        <v>9.1300000000000008</v>
      </c>
      <c r="G443" s="212">
        <v>9</v>
      </c>
    </row>
    <row r="444" spans="1:7" x14ac:dyDescent="0.2">
      <c r="A444" s="305" t="s">
        <v>9605</v>
      </c>
      <c r="B444" s="306" t="s">
        <v>9606</v>
      </c>
      <c r="C444" s="307"/>
      <c r="D444" s="308"/>
      <c r="E444" s="308"/>
      <c r="F444" s="308"/>
      <c r="G444" s="212">
        <v>5</v>
      </c>
    </row>
    <row r="445" spans="1:7" x14ac:dyDescent="0.2">
      <c r="A445" s="305" t="s">
        <v>9607</v>
      </c>
      <c r="B445" s="306" t="s">
        <v>9608</v>
      </c>
      <c r="C445" s="307" t="s">
        <v>44</v>
      </c>
      <c r="D445" s="308"/>
      <c r="E445" s="308">
        <v>4.2699999999999996</v>
      </c>
      <c r="F445" s="308">
        <v>4.2699999999999996</v>
      </c>
      <c r="G445" s="212">
        <v>9</v>
      </c>
    </row>
    <row r="446" spans="1:7" x14ac:dyDescent="0.2">
      <c r="A446" s="305" t="s">
        <v>9609</v>
      </c>
      <c r="B446" s="306" t="s">
        <v>9610</v>
      </c>
      <c r="C446" s="307" t="s">
        <v>44</v>
      </c>
      <c r="D446" s="308"/>
      <c r="E446" s="308">
        <v>2.79</v>
      </c>
      <c r="F446" s="308">
        <v>2.79</v>
      </c>
      <c r="G446" s="212">
        <v>9</v>
      </c>
    </row>
    <row r="447" spans="1:7" ht="28.5" x14ac:dyDescent="0.2">
      <c r="A447" s="305" t="s">
        <v>9611</v>
      </c>
      <c r="B447" s="306" t="s">
        <v>9612</v>
      </c>
      <c r="C447" s="307" t="s">
        <v>44</v>
      </c>
      <c r="D447" s="308"/>
      <c r="E447" s="308">
        <v>7.43</v>
      </c>
      <c r="F447" s="308">
        <v>7.43</v>
      </c>
      <c r="G447" s="212">
        <v>9</v>
      </c>
    </row>
    <row r="448" spans="1:7" x14ac:dyDescent="0.2">
      <c r="A448" s="305" t="s">
        <v>9613</v>
      </c>
      <c r="B448" s="306" t="s">
        <v>9614</v>
      </c>
      <c r="C448" s="307" t="s">
        <v>39</v>
      </c>
      <c r="D448" s="308"/>
      <c r="E448" s="308">
        <v>81.239999999999995</v>
      </c>
      <c r="F448" s="308">
        <v>81.239999999999995</v>
      </c>
      <c r="G448" s="212">
        <v>9</v>
      </c>
    </row>
    <row r="449" spans="1:7" x14ac:dyDescent="0.2">
      <c r="A449" s="305" t="s">
        <v>9615</v>
      </c>
      <c r="B449" s="306" t="s">
        <v>9616</v>
      </c>
      <c r="C449" s="307" t="s">
        <v>39</v>
      </c>
      <c r="D449" s="308"/>
      <c r="E449" s="308">
        <v>136.94999999999999</v>
      </c>
      <c r="F449" s="308">
        <v>136.94999999999999</v>
      </c>
      <c r="G449" s="212">
        <v>9</v>
      </c>
    </row>
    <row r="450" spans="1:7" x14ac:dyDescent="0.2">
      <c r="A450" s="305" t="s">
        <v>9617</v>
      </c>
      <c r="B450" s="306" t="s">
        <v>9618</v>
      </c>
      <c r="C450" s="307"/>
      <c r="D450" s="308"/>
      <c r="E450" s="308"/>
      <c r="F450" s="308"/>
      <c r="G450" s="212">
        <v>5</v>
      </c>
    </row>
    <row r="451" spans="1:7" x14ac:dyDescent="0.2">
      <c r="A451" s="305" t="s">
        <v>9619</v>
      </c>
      <c r="B451" s="306" t="s">
        <v>9620</v>
      </c>
      <c r="C451" s="307" t="s">
        <v>39</v>
      </c>
      <c r="D451" s="308"/>
      <c r="E451" s="308">
        <v>12.85</v>
      </c>
      <c r="F451" s="308">
        <v>12.85</v>
      </c>
      <c r="G451" s="212">
        <v>9</v>
      </c>
    </row>
    <row r="452" spans="1:7" x14ac:dyDescent="0.2">
      <c r="A452" s="305" t="s">
        <v>9621</v>
      </c>
      <c r="B452" s="306" t="s">
        <v>9622</v>
      </c>
      <c r="C452" s="307"/>
      <c r="D452" s="308"/>
      <c r="E452" s="308"/>
      <c r="F452" s="308"/>
      <c r="G452" s="212">
        <v>5</v>
      </c>
    </row>
    <row r="453" spans="1:7" x14ac:dyDescent="0.2">
      <c r="A453" s="305" t="s">
        <v>9623</v>
      </c>
      <c r="B453" s="306" t="s">
        <v>9624</v>
      </c>
      <c r="C453" s="307" t="s">
        <v>39</v>
      </c>
      <c r="D453" s="308"/>
      <c r="E453" s="308">
        <v>20.7</v>
      </c>
      <c r="F453" s="308">
        <v>20.7</v>
      </c>
      <c r="G453" s="212">
        <v>9</v>
      </c>
    </row>
    <row r="454" spans="1:7" x14ac:dyDescent="0.2">
      <c r="A454" s="305" t="s">
        <v>9625</v>
      </c>
      <c r="B454" s="306" t="s">
        <v>9626</v>
      </c>
      <c r="C454" s="307"/>
      <c r="D454" s="308"/>
      <c r="E454" s="308"/>
      <c r="F454" s="308"/>
      <c r="G454" s="212">
        <v>5</v>
      </c>
    </row>
    <row r="455" spans="1:7" ht="42.75" x14ac:dyDescent="0.2">
      <c r="A455" s="305" t="s">
        <v>9627</v>
      </c>
      <c r="B455" s="306" t="s">
        <v>9628</v>
      </c>
      <c r="C455" s="307" t="s">
        <v>44</v>
      </c>
      <c r="D455" s="308">
        <v>0.91</v>
      </c>
      <c r="E455" s="308">
        <v>7.43</v>
      </c>
      <c r="F455" s="308">
        <v>8.34</v>
      </c>
      <c r="G455" s="212">
        <v>9</v>
      </c>
    </row>
    <row r="456" spans="1:7" x14ac:dyDescent="0.2">
      <c r="A456" s="305" t="s">
        <v>9629</v>
      </c>
      <c r="B456" s="306" t="s">
        <v>9630</v>
      </c>
      <c r="C456" s="307" t="s">
        <v>44</v>
      </c>
      <c r="D456" s="308"/>
      <c r="E456" s="308">
        <v>3.71</v>
      </c>
      <c r="F456" s="308">
        <v>3.71</v>
      </c>
      <c r="G456" s="212">
        <v>9</v>
      </c>
    </row>
    <row r="457" spans="1:7" ht="28.5" x14ac:dyDescent="0.2">
      <c r="A457" s="305" t="s">
        <v>9631</v>
      </c>
      <c r="B457" s="306" t="s">
        <v>9632</v>
      </c>
      <c r="C457" s="307" t="s">
        <v>44</v>
      </c>
      <c r="D457" s="308"/>
      <c r="E457" s="308">
        <v>7.43</v>
      </c>
      <c r="F457" s="308">
        <v>7.43</v>
      </c>
      <c r="G457" s="212">
        <v>9</v>
      </c>
    </row>
    <row r="458" spans="1:7" ht="42.75" x14ac:dyDescent="0.2">
      <c r="A458" s="305" t="s">
        <v>9633</v>
      </c>
      <c r="B458" s="306" t="s">
        <v>9634</v>
      </c>
      <c r="C458" s="307" t="s">
        <v>1804</v>
      </c>
      <c r="D458" s="308">
        <v>7.31</v>
      </c>
      <c r="E458" s="308">
        <v>11.14</v>
      </c>
      <c r="F458" s="308">
        <v>18.45</v>
      </c>
      <c r="G458" s="212">
        <v>9</v>
      </c>
    </row>
    <row r="459" spans="1:7" ht="28.5" x14ac:dyDescent="0.2">
      <c r="A459" s="305" t="s">
        <v>9635</v>
      </c>
      <c r="B459" s="306" t="s">
        <v>9636</v>
      </c>
      <c r="C459" s="307" t="s">
        <v>1804</v>
      </c>
      <c r="D459" s="308"/>
      <c r="E459" s="308">
        <v>11.14</v>
      </c>
      <c r="F459" s="308">
        <v>11.14</v>
      </c>
      <c r="G459" s="212">
        <v>9</v>
      </c>
    </row>
    <row r="460" spans="1:7" x14ac:dyDescent="0.2">
      <c r="A460" s="305" t="s">
        <v>9637</v>
      </c>
      <c r="B460" s="306" t="s">
        <v>9638</v>
      </c>
      <c r="C460" s="307"/>
      <c r="D460" s="308"/>
      <c r="E460" s="308"/>
      <c r="F460" s="308"/>
      <c r="G460" s="212">
        <v>5</v>
      </c>
    </row>
    <row r="461" spans="1:7" x14ac:dyDescent="0.2">
      <c r="A461" s="305" t="s">
        <v>9639</v>
      </c>
      <c r="B461" s="306" t="s">
        <v>9640</v>
      </c>
      <c r="C461" s="307" t="s">
        <v>1804</v>
      </c>
      <c r="D461" s="308">
        <v>44.64</v>
      </c>
      <c r="E461" s="308">
        <v>16.47</v>
      </c>
      <c r="F461" s="308">
        <v>61.11</v>
      </c>
      <c r="G461" s="212">
        <v>9</v>
      </c>
    </row>
    <row r="462" spans="1:7" ht="28.5" x14ac:dyDescent="0.2">
      <c r="A462" s="305" t="s">
        <v>9641</v>
      </c>
      <c r="B462" s="306" t="s">
        <v>9642</v>
      </c>
      <c r="C462" s="307"/>
      <c r="D462" s="308"/>
      <c r="E462" s="308"/>
      <c r="F462" s="308"/>
      <c r="G462" s="212">
        <v>2</v>
      </c>
    </row>
    <row r="463" spans="1:7" x14ac:dyDescent="0.2">
      <c r="A463" s="305" t="s">
        <v>9643</v>
      </c>
      <c r="B463" s="306" t="s">
        <v>9644</v>
      </c>
      <c r="C463" s="307"/>
      <c r="D463" s="308"/>
      <c r="E463" s="308"/>
      <c r="F463" s="308"/>
      <c r="G463" s="212">
        <v>5</v>
      </c>
    </row>
    <row r="464" spans="1:7" ht="28.5" x14ac:dyDescent="0.2">
      <c r="A464" s="305" t="s">
        <v>9645</v>
      </c>
      <c r="B464" s="306" t="s">
        <v>9646</v>
      </c>
      <c r="C464" s="307" t="s">
        <v>1822</v>
      </c>
      <c r="D464" s="308">
        <v>27.99</v>
      </c>
      <c r="E464" s="308">
        <v>100.28</v>
      </c>
      <c r="F464" s="308">
        <v>128.27000000000001</v>
      </c>
      <c r="G464" s="212">
        <v>9</v>
      </c>
    </row>
    <row r="465" spans="1:7" x14ac:dyDescent="0.2">
      <c r="A465" s="305" t="s">
        <v>9647</v>
      </c>
      <c r="B465" s="306" t="s">
        <v>9648</v>
      </c>
      <c r="C465" s="307"/>
      <c r="D465" s="308"/>
      <c r="E465" s="308"/>
      <c r="F465" s="308"/>
      <c r="G465" s="212">
        <v>5</v>
      </c>
    </row>
    <row r="466" spans="1:7" ht="42.75" x14ac:dyDescent="0.2">
      <c r="A466" s="305" t="s">
        <v>9649</v>
      </c>
      <c r="B466" s="306" t="s">
        <v>9650</v>
      </c>
      <c r="C466" s="307" t="s">
        <v>1822</v>
      </c>
      <c r="D466" s="308">
        <v>96.51</v>
      </c>
      <c r="E466" s="308">
        <v>11.14</v>
      </c>
      <c r="F466" s="308">
        <v>107.65</v>
      </c>
      <c r="G466" s="212">
        <v>9</v>
      </c>
    </row>
    <row r="467" spans="1:7" ht="42.75" x14ac:dyDescent="0.2">
      <c r="A467" s="305" t="s">
        <v>9651</v>
      </c>
      <c r="B467" s="306" t="s">
        <v>9652</v>
      </c>
      <c r="C467" s="307" t="s">
        <v>1822</v>
      </c>
      <c r="D467" s="308">
        <v>109.3</v>
      </c>
      <c r="E467" s="308">
        <v>11.14</v>
      </c>
      <c r="F467" s="308">
        <v>120.44</v>
      </c>
      <c r="G467" s="212">
        <v>9</v>
      </c>
    </row>
    <row r="468" spans="1:7" ht="42.75" x14ac:dyDescent="0.2">
      <c r="A468" s="305" t="s">
        <v>9653</v>
      </c>
      <c r="B468" s="306" t="s">
        <v>9654</v>
      </c>
      <c r="C468" s="307" t="s">
        <v>1822</v>
      </c>
      <c r="D468" s="308">
        <v>114.96</v>
      </c>
      <c r="E468" s="308">
        <v>11.14</v>
      </c>
      <c r="F468" s="308">
        <v>126.1</v>
      </c>
      <c r="G468" s="212">
        <v>9</v>
      </c>
    </row>
    <row r="469" spans="1:7" ht="28.5" x14ac:dyDescent="0.2">
      <c r="A469" s="305" t="s">
        <v>9655</v>
      </c>
      <c r="B469" s="306" t="s">
        <v>9656</v>
      </c>
      <c r="C469" s="307" t="s">
        <v>1822</v>
      </c>
      <c r="D469" s="308">
        <v>110.68</v>
      </c>
      <c r="E469" s="308">
        <v>11.14</v>
      </c>
      <c r="F469" s="308">
        <v>121.82</v>
      </c>
      <c r="G469" s="212">
        <v>9</v>
      </c>
    </row>
    <row r="470" spans="1:7" ht="28.5" x14ac:dyDescent="0.2">
      <c r="A470" s="305" t="s">
        <v>9657</v>
      </c>
      <c r="B470" s="306" t="s">
        <v>9658</v>
      </c>
      <c r="C470" s="307" t="s">
        <v>8258</v>
      </c>
      <c r="D470" s="308">
        <v>260.89999999999998</v>
      </c>
      <c r="E470" s="308">
        <v>0.93</v>
      </c>
      <c r="F470" s="308">
        <v>261.83</v>
      </c>
      <c r="G470" s="212">
        <v>9</v>
      </c>
    </row>
    <row r="471" spans="1:7" x14ac:dyDescent="0.2">
      <c r="A471" s="305" t="s">
        <v>9659</v>
      </c>
      <c r="B471" s="306" t="s">
        <v>9660</v>
      </c>
      <c r="C471" s="307"/>
      <c r="D471" s="308"/>
      <c r="E471" s="308"/>
      <c r="F471" s="308"/>
      <c r="G471" s="212">
        <v>5</v>
      </c>
    </row>
    <row r="472" spans="1:7" ht="28.5" x14ac:dyDescent="0.2">
      <c r="A472" s="305" t="s">
        <v>9661</v>
      </c>
      <c r="B472" s="306" t="s">
        <v>9662</v>
      </c>
      <c r="C472" s="307" t="s">
        <v>1822</v>
      </c>
      <c r="D472" s="308">
        <v>21.98</v>
      </c>
      <c r="E472" s="308"/>
      <c r="F472" s="308">
        <v>21.98</v>
      </c>
      <c r="G472" s="212">
        <v>9</v>
      </c>
    </row>
    <row r="473" spans="1:7" ht="28.5" x14ac:dyDescent="0.2">
      <c r="A473" s="305" t="s">
        <v>9663</v>
      </c>
      <c r="B473" s="306" t="s">
        <v>9664</v>
      </c>
      <c r="C473" s="307" t="s">
        <v>1822</v>
      </c>
      <c r="D473" s="308">
        <v>41.21</v>
      </c>
      <c r="E473" s="308"/>
      <c r="F473" s="308">
        <v>41.21</v>
      </c>
      <c r="G473" s="212">
        <v>9</v>
      </c>
    </row>
    <row r="474" spans="1:7" ht="28.5" x14ac:dyDescent="0.2">
      <c r="A474" s="305" t="s">
        <v>9665</v>
      </c>
      <c r="B474" s="306" t="s">
        <v>9666</v>
      </c>
      <c r="C474" s="307" t="s">
        <v>1822</v>
      </c>
      <c r="D474" s="308">
        <v>51.17</v>
      </c>
      <c r="E474" s="308"/>
      <c r="F474" s="308">
        <v>51.17</v>
      </c>
      <c r="G474" s="212">
        <v>9</v>
      </c>
    </row>
    <row r="475" spans="1:7" ht="28.5" x14ac:dyDescent="0.2">
      <c r="A475" s="305" t="s">
        <v>9667</v>
      </c>
      <c r="B475" s="306" t="s">
        <v>9668</v>
      </c>
      <c r="C475" s="307" t="s">
        <v>1822</v>
      </c>
      <c r="D475" s="308">
        <v>58.19</v>
      </c>
      <c r="E475" s="308"/>
      <c r="F475" s="308">
        <v>58.19</v>
      </c>
      <c r="G475" s="212">
        <v>9</v>
      </c>
    </row>
    <row r="476" spans="1:7" ht="28.5" x14ac:dyDescent="0.2">
      <c r="A476" s="305" t="s">
        <v>9669</v>
      </c>
      <c r="B476" s="306" t="s">
        <v>9670</v>
      </c>
      <c r="C476" s="307" t="s">
        <v>7979</v>
      </c>
      <c r="D476" s="308">
        <v>2.91</v>
      </c>
      <c r="E476" s="308"/>
      <c r="F476" s="308">
        <v>2.91</v>
      </c>
      <c r="G476" s="212">
        <v>9</v>
      </c>
    </row>
    <row r="477" spans="1:7" ht="28.5" x14ac:dyDescent="0.2">
      <c r="A477" s="305" t="s">
        <v>9671</v>
      </c>
      <c r="B477" s="306" t="s">
        <v>9672</v>
      </c>
      <c r="C477" s="307" t="s">
        <v>1822</v>
      </c>
      <c r="D477" s="308">
        <v>18.3</v>
      </c>
      <c r="E477" s="308"/>
      <c r="F477" s="308">
        <v>18.3</v>
      </c>
      <c r="G477" s="212">
        <v>9</v>
      </c>
    </row>
    <row r="478" spans="1:7" x14ac:dyDescent="0.2">
      <c r="A478" s="305" t="s">
        <v>9673</v>
      </c>
      <c r="B478" s="306" t="s">
        <v>9674</v>
      </c>
      <c r="C478" s="307"/>
      <c r="D478" s="308"/>
      <c r="E478" s="308"/>
      <c r="F478" s="308"/>
      <c r="G478" s="212">
        <v>5</v>
      </c>
    </row>
    <row r="479" spans="1:7" x14ac:dyDescent="0.2">
      <c r="A479" s="305" t="s">
        <v>9675</v>
      </c>
      <c r="B479" s="306" t="s">
        <v>9676</v>
      </c>
      <c r="C479" s="307" t="s">
        <v>8258</v>
      </c>
      <c r="D479" s="308">
        <v>39.53</v>
      </c>
      <c r="E479" s="308"/>
      <c r="F479" s="308">
        <v>39.53</v>
      </c>
      <c r="G479" s="212">
        <v>9</v>
      </c>
    </row>
    <row r="480" spans="1:7" ht="28.5" x14ac:dyDescent="0.2">
      <c r="A480" s="305" t="s">
        <v>9677</v>
      </c>
      <c r="B480" s="306" t="s">
        <v>9678</v>
      </c>
      <c r="C480" s="307" t="s">
        <v>1822</v>
      </c>
      <c r="D480" s="308">
        <v>30.27</v>
      </c>
      <c r="E480" s="308"/>
      <c r="F480" s="308">
        <v>30.27</v>
      </c>
      <c r="G480" s="212">
        <v>9</v>
      </c>
    </row>
    <row r="481" spans="1:7" ht="28.5" x14ac:dyDescent="0.2">
      <c r="A481" s="305" t="s">
        <v>9679</v>
      </c>
      <c r="B481" s="306" t="s">
        <v>9680</v>
      </c>
      <c r="C481" s="307" t="s">
        <v>8258</v>
      </c>
      <c r="D481" s="308">
        <v>773.48</v>
      </c>
      <c r="E481" s="308"/>
      <c r="F481" s="308">
        <v>773.48</v>
      </c>
      <c r="G481" s="212">
        <v>9</v>
      </c>
    </row>
    <row r="482" spans="1:7" x14ac:dyDescent="0.2">
      <c r="A482" s="305" t="s">
        <v>9681</v>
      </c>
      <c r="B482" s="306" t="s">
        <v>9682</v>
      </c>
      <c r="C482" s="307"/>
      <c r="D482" s="308"/>
      <c r="E482" s="308"/>
      <c r="F482" s="308"/>
      <c r="G482" s="212">
        <v>5</v>
      </c>
    </row>
    <row r="483" spans="1:7" x14ac:dyDescent="0.2">
      <c r="A483" s="305" t="s">
        <v>9683</v>
      </c>
      <c r="B483" s="306" t="s">
        <v>9684</v>
      </c>
      <c r="C483" s="307" t="s">
        <v>1822</v>
      </c>
      <c r="D483" s="308">
        <v>6.32</v>
      </c>
      <c r="E483" s="308"/>
      <c r="F483" s="308">
        <v>6.32</v>
      </c>
      <c r="G483" s="212">
        <v>9</v>
      </c>
    </row>
    <row r="484" spans="1:7" ht="28.5" x14ac:dyDescent="0.2">
      <c r="A484" s="305" t="s">
        <v>9685</v>
      </c>
      <c r="B484" s="306" t="s">
        <v>9686</v>
      </c>
      <c r="C484" s="307" t="s">
        <v>1822</v>
      </c>
      <c r="D484" s="308">
        <v>8.66</v>
      </c>
      <c r="E484" s="308"/>
      <c r="F484" s="308">
        <v>8.66</v>
      </c>
      <c r="G484" s="212">
        <v>9</v>
      </c>
    </row>
    <row r="485" spans="1:7" ht="28.5" x14ac:dyDescent="0.2">
      <c r="A485" s="305" t="s">
        <v>9687</v>
      </c>
      <c r="B485" s="306" t="s">
        <v>9688</v>
      </c>
      <c r="C485" s="307" t="s">
        <v>1822</v>
      </c>
      <c r="D485" s="308">
        <v>12.92</v>
      </c>
      <c r="E485" s="308"/>
      <c r="F485" s="308">
        <v>12.92</v>
      </c>
      <c r="G485" s="212">
        <v>9</v>
      </c>
    </row>
    <row r="486" spans="1:7" ht="28.5" x14ac:dyDescent="0.2">
      <c r="A486" s="305" t="s">
        <v>9689</v>
      </c>
      <c r="B486" s="306" t="s">
        <v>9690</v>
      </c>
      <c r="C486" s="307" t="s">
        <v>1822</v>
      </c>
      <c r="D486" s="308">
        <v>14.28</v>
      </c>
      <c r="E486" s="308"/>
      <c r="F486" s="308">
        <v>14.28</v>
      </c>
      <c r="G486" s="212">
        <v>9</v>
      </c>
    </row>
    <row r="487" spans="1:7" ht="28.5" x14ac:dyDescent="0.2">
      <c r="A487" s="305" t="s">
        <v>9691</v>
      </c>
      <c r="B487" s="306" t="s">
        <v>9692</v>
      </c>
      <c r="C487" s="307" t="s">
        <v>1822</v>
      </c>
      <c r="D487" s="308">
        <v>19.09</v>
      </c>
      <c r="E487" s="308"/>
      <c r="F487" s="308">
        <v>19.09</v>
      </c>
      <c r="G487" s="212">
        <v>9</v>
      </c>
    </row>
    <row r="488" spans="1:7" ht="28.5" x14ac:dyDescent="0.2">
      <c r="A488" s="305" t="s">
        <v>9693</v>
      </c>
      <c r="B488" s="306" t="s">
        <v>9694</v>
      </c>
      <c r="C488" s="307" t="s">
        <v>1822</v>
      </c>
      <c r="D488" s="308">
        <v>28.6</v>
      </c>
      <c r="E488" s="308"/>
      <c r="F488" s="308">
        <v>28.6</v>
      </c>
      <c r="G488" s="212">
        <v>9</v>
      </c>
    </row>
    <row r="489" spans="1:7" ht="28.5" x14ac:dyDescent="0.2">
      <c r="A489" s="305" t="s">
        <v>9695</v>
      </c>
      <c r="B489" s="306" t="s">
        <v>9696</v>
      </c>
      <c r="C489" s="307" t="s">
        <v>1822</v>
      </c>
      <c r="D489" s="308">
        <v>38.1</v>
      </c>
      <c r="E489" s="308"/>
      <c r="F489" s="308">
        <v>38.1</v>
      </c>
      <c r="G489" s="212">
        <v>9</v>
      </c>
    </row>
    <row r="490" spans="1:7" ht="28.5" x14ac:dyDescent="0.2">
      <c r="A490" s="305" t="s">
        <v>9697</v>
      </c>
      <c r="B490" s="306" t="s">
        <v>9698</v>
      </c>
      <c r="C490" s="307" t="s">
        <v>7979</v>
      </c>
      <c r="D490" s="308">
        <v>1.84</v>
      </c>
      <c r="E490" s="308"/>
      <c r="F490" s="308">
        <v>1.84</v>
      </c>
      <c r="G490" s="212">
        <v>9</v>
      </c>
    </row>
    <row r="491" spans="1:7" x14ac:dyDescent="0.2">
      <c r="A491" s="305" t="s">
        <v>9699</v>
      </c>
      <c r="B491" s="306" t="s">
        <v>9700</v>
      </c>
      <c r="C491" s="307" t="s">
        <v>1822</v>
      </c>
      <c r="D491" s="308">
        <v>14.89</v>
      </c>
      <c r="E491" s="308"/>
      <c r="F491" s="308">
        <v>14.89</v>
      </c>
      <c r="G491" s="212">
        <v>9</v>
      </c>
    </row>
    <row r="492" spans="1:7" ht="28.5" x14ac:dyDescent="0.2">
      <c r="A492" s="305" t="s">
        <v>9701</v>
      </c>
      <c r="B492" s="306" t="s">
        <v>9702</v>
      </c>
      <c r="C492" s="307" t="s">
        <v>1822</v>
      </c>
      <c r="D492" s="308">
        <v>20.53</v>
      </c>
      <c r="E492" s="308"/>
      <c r="F492" s="308">
        <v>20.53</v>
      </c>
      <c r="G492" s="212">
        <v>9</v>
      </c>
    </row>
    <row r="493" spans="1:7" ht="28.5" x14ac:dyDescent="0.2">
      <c r="A493" s="305" t="s">
        <v>9703</v>
      </c>
      <c r="B493" s="306" t="s">
        <v>9704</v>
      </c>
      <c r="C493" s="307" t="s">
        <v>1822</v>
      </c>
      <c r="D493" s="308">
        <v>21.43</v>
      </c>
      <c r="E493" s="308"/>
      <c r="F493" s="308">
        <v>21.43</v>
      </c>
      <c r="G493" s="212">
        <v>9</v>
      </c>
    </row>
    <row r="494" spans="1:7" ht="28.5" x14ac:dyDescent="0.2">
      <c r="A494" s="305" t="s">
        <v>9705</v>
      </c>
      <c r="B494" s="306" t="s">
        <v>9706</v>
      </c>
      <c r="C494" s="307" t="s">
        <v>1822</v>
      </c>
      <c r="D494" s="308">
        <v>27.39</v>
      </c>
      <c r="E494" s="308"/>
      <c r="F494" s="308">
        <v>27.39</v>
      </c>
      <c r="G494" s="212">
        <v>9</v>
      </c>
    </row>
    <row r="495" spans="1:7" ht="28.5" x14ac:dyDescent="0.2">
      <c r="A495" s="305" t="s">
        <v>9707</v>
      </c>
      <c r="B495" s="306" t="s">
        <v>9708</v>
      </c>
      <c r="C495" s="307" t="s">
        <v>1822</v>
      </c>
      <c r="D495" s="308">
        <v>41.07</v>
      </c>
      <c r="E495" s="308"/>
      <c r="F495" s="308">
        <v>41.07</v>
      </c>
      <c r="G495" s="212">
        <v>9</v>
      </c>
    </row>
    <row r="496" spans="1:7" ht="28.5" x14ac:dyDescent="0.2">
      <c r="A496" s="305" t="s">
        <v>9709</v>
      </c>
      <c r="B496" s="306" t="s">
        <v>9710</v>
      </c>
      <c r="C496" s="307" t="s">
        <v>1822</v>
      </c>
      <c r="D496" s="308">
        <v>54.74</v>
      </c>
      <c r="E496" s="308"/>
      <c r="F496" s="308">
        <v>54.74</v>
      </c>
      <c r="G496" s="212">
        <v>9</v>
      </c>
    </row>
    <row r="497" spans="1:7" ht="28.5" x14ac:dyDescent="0.2">
      <c r="A497" s="305" t="s">
        <v>9711</v>
      </c>
      <c r="B497" s="306" t="s">
        <v>9712</v>
      </c>
      <c r="C497" s="307" t="s">
        <v>7979</v>
      </c>
      <c r="D497" s="308">
        <v>2.66</v>
      </c>
      <c r="E497" s="308"/>
      <c r="F497" s="308">
        <v>2.66</v>
      </c>
      <c r="G497" s="212">
        <v>9</v>
      </c>
    </row>
    <row r="498" spans="1:7" x14ac:dyDescent="0.2">
      <c r="A498" s="305" t="s">
        <v>9713</v>
      </c>
      <c r="B498" s="306" t="s">
        <v>9714</v>
      </c>
      <c r="C498" s="307"/>
      <c r="D498" s="308"/>
      <c r="E498" s="308"/>
      <c r="F498" s="308"/>
      <c r="G498" s="212">
        <v>2</v>
      </c>
    </row>
    <row r="499" spans="1:7" ht="28.5" x14ac:dyDescent="0.2">
      <c r="A499" s="305" t="s">
        <v>9715</v>
      </c>
      <c r="B499" s="306" t="s">
        <v>9716</v>
      </c>
      <c r="C499" s="307"/>
      <c r="D499" s="308"/>
      <c r="E499" s="308"/>
      <c r="F499" s="308"/>
      <c r="G499" s="212">
        <v>5</v>
      </c>
    </row>
    <row r="500" spans="1:7" ht="28.5" x14ac:dyDescent="0.2">
      <c r="A500" s="305" t="s">
        <v>9717</v>
      </c>
      <c r="B500" s="306" t="s">
        <v>9718</v>
      </c>
      <c r="C500" s="307" t="s">
        <v>1822</v>
      </c>
      <c r="D500" s="308"/>
      <c r="E500" s="308">
        <v>46.43</v>
      </c>
      <c r="F500" s="308">
        <v>46.43</v>
      </c>
      <c r="G500" s="212">
        <v>9</v>
      </c>
    </row>
    <row r="501" spans="1:7" x14ac:dyDescent="0.2">
      <c r="A501" s="305" t="s">
        <v>9719</v>
      </c>
      <c r="B501" s="306" t="s">
        <v>9720</v>
      </c>
      <c r="C501" s="307" t="s">
        <v>1822</v>
      </c>
      <c r="D501" s="308"/>
      <c r="E501" s="308">
        <v>57.94</v>
      </c>
      <c r="F501" s="308">
        <v>57.94</v>
      </c>
      <c r="G501" s="212">
        <v>9</v>
      </c>
    </row>
    <row r="502" spans="1:7" ht="28.5" x14ac:dyDescent="0.2">
      <c r="A502" s="305" t="s">
        <v>9721</v>
      </c>
      <c r="B502" s="306" t="s">
        <v>9722</v>
      </c>
      <c r="C502" s="307"/>
      <c r="D502" s="308"/>
      <c r="E502" s="308"/>
      <c r="F502" s="308"/>
      <c r="G502" s="212">
        <v>5</v>
      </c>
    </row>
    <row r="503" spans="1:7" ht="28.5" x14ac:dyDescent="0.2">
      <c r="A503" s="305" t="s">
        <v>9723</v>
      </c>
      <c r="B503" s="306" t="s">
        <v>9724</v>
      </c>
      <c r="C503" s="307" t="s">
        <v>1822</v>
      </c>
      <c r="D503" s="308"/>
      <c r="E503" s="308">
        <v>55.71</v>
      </c>
      <c r="F503" s="308">
        <v>55.71</v>
      </c>
      <c r="G503" s="212">
        <v>9</v>
      </c>
    </row>
    <row r="504" spans="1:7" ht="28.5" x14ac:dyDescent="0.2">
      <c r="A504" s="305" t="s">
        <v>9725</v>
      </c>
      <c r="B504" s="306" t="s">
        <v>9726</v>
      </c>
      <c r="C504" s="307" t="s">
        <v>1822</v>
      </c>
      <c r="D504" s="308"/>
      <c r="E504" s="308">
        <v>72.05</v>
      </c>
      <c r="F504" s="308">
        <v>72.05</v>
      </c>
      <c r="G504" s="212">
        <v>9</v>
      </c>
    </row>
    <row r="505" spans="1:7" x14ac:dyDescent="0.2">
      <c r="A505" s="305" t="s">
        <v>9727</v>
      </c>
      <c r="B505" s="306" t="s">
        <v>9728</v>
      </c>
      <c r="C505" s="307"/>
      <c r="D505" s="308"/>
      <c r="E505" s="308"/>
      <c r="F505" s="308"/>
      <c r="G505" s="212">
        <v>5</v>
      </c>
    </row>
    <row r="506" spans="1:7" ht="28.5" x14ac:dyDescent="0.2">
      <c r="A506" s="305" t="s">
        <v>9729</v>
      </c>
      <c r="B506" s="306" t="s">
        <v>9730</v>
      </c>
      <c r="C506" s="307" t="s">
        <v>1822</v>
      </c>
      <c r="D506" s="308"/>
      <c r="E506" s="308">
        <v>7.99</v>
      </c>
      <c r="F506" s="308">
        <v>7.99</v>
      </c>
      <c r="G506" s="212">
        <v>9</v>
      </c>
    </row>
    <row r="507" spans="1:7" x14ac:dyDescent="0.2">
      <c r="A507" s="305" t="s">
        <v>9731</v>
      </c>
      <c r="B507" s="306" t="s">
        <v>9732</v>
      </c>
      <c r="C507" s="307" t="s">
        <v>1822</v>
      </c>
      <c r="D507" s="308"/>
      <c r="E507" s="308">
        <v>17.329999999999998</v>
      </c>
      <c r="F507" s="308">
        <v>17.329999999999998</v>
      </c>
      <c r="G507" s="212">
        <v>9</v>
      </c>
    </row>
    <row r="508" spans="1:7" x14ac:dyDescent="0.2">
      <c r="A508" s="305" t="s">
        <v>9733</v>
      </c>
      <c r="B508" s="306" t="s">
        <v>9734</v>
      </c>
      <c r="C508" s="307" t="s">
        <v>1822</v>
      </c>
      <c r="D508" s="308">
        <v>17.32</v>
      </c>
      <c r="E508" s="308">
        <v>62.4</v>
      </c>
      <c r="F508" s="308">
        <v>79.72</v>
      </c>
      <c r="G508" s="212">
        <v>9</v>
      </c>
    </row>
    <row r="509" spans="1:7" x14ac:dyDescent="0.2">
      <c r="A509" s="305" t="s">
        <v>9735</v>
      </c>
      <c r="B509" s="306" t="s">
        <v>9736</v>
      </c>
      <c r="C509" s="307"/>
      <c r="D509" s="308"/>
      <c r="E509" s="308"/>
      <c r="F509" s="308"/>
      <c r="G509" s="212">
        <v>5</v>
      </c>
    </row>
    <row r="510" spans="1:7" x14ac:dyDescent="0.2">
      <c r="A510" s="305" t="s">
        <v>9737</v>
      </c>
      <c r="B510" s="306" t="s">
        <v>9738</v>
      </c>
      <c r="C510" s="307" t="s">
        <v>1822</v>
      </c>
      <c r="D510" s="308"/>
      <c r="E510" s="308">
        <v>57.36</v>
      </c>
      <c r="F510" s="308">
        <v>57.36</v>
      </c>
      <c r="G510" s="212">
        <v>9</v>
      </c>
    </row>
    <row r="511" spans="1:7" x14ac:dyDescent="0.2">
      <c r="A511" s="305" t="s">
        <v>9739</v>
      </c>
      <c r="B511" s="306" t="s">
        <v>9740</v>
      </c>
      <c r="C511" s="307"/>
      <c r="D511" s="308"/>
      <c r="E511" s="308"/>
      <c r="F511" s="308"/>
      <c r="G511" s="212">
        <v>5</v>
      </c>
    </row>
    <row r="512" spans="1:7" x14ac:dyDescent="0.2">
      <c r="A512" s="305" t="s">
        <v>9741</v>
      </c>
      <c r="B512" s="306" t="s">
        <v>9742</v>
      </c>
      <c r="C512" s="307" t="s">
        <v>1822</v>
      </c>
      <c r="D512" s="308"/>
      <c r="E512" s="308">
        <v>11.14</v>
      </c>
      <c r="F512" s="308">
        <v>11.14</v>
      </c>
      <c r="G512" s="212">
        <v>9</v>
      </c>
    </row>
    <row r="513" spans="1:7" x14ac:dyDescent="0.2">
      <c r="A513" s="305" t="s">
        <v>9743</v>
      </c>
      <c r="B513" s="306" t="s">
        <v>9744</v>
      </c>
      <c r="C513" s="307"/>
      <c r="D513" s="308"/>
      <c r="E513" s="308"/>
      <c r="F513" s="308"/>
      <c r="G513" s="212">
        <v>2</v>
      </c>
    </row>
    <row r="514" spans="1:7" ht="28.5" x14ac:dyDescent="0.2">
      <c r="A514" s="305" t="s">
        <v>9745</v>
      </c>
      <c r="B514" s="306" t="s">
        <v>9746</v>
      </c>
      <c r="C514" s="307"/>
      <c r="D514" s="308"/>
      <c r="E514" s="308"/>
      <c r="F514" s="308"/>
      <c r="G514" s="212">
        <v>5</v>
      </c>
    </row>
    <row r="515" spans="1:7" ht="28.5" x14ac:dyDescent="0.2">
      <c r="A515" s="305" t="s">
        <v>9747</v>
      </c>
      <c r="B515" s="306" t="s">
        <v>9748</v>
      </c>
      <c r="C515" s="307" t="s">
        <v>1822</v>
      </c>
      <c r="D515" s="308">
        <v>17.43</v>
      </c>
      <c r="E515" s="308">
        <v>0.26</v>
      </c>
      <c r="F515" s="308">
        <v>17.690000000000001</v>
      </c>
      <c r="G515" s="212">
        <v>9</v>
      </c>
    </row>
    <row r="516" spans="1:7" ht="28.5" x14ac:dyDescent="0.2">
      <c r="A516" s="305" t="s">
        <v>9749</v>
      </c>
      <c r="B516" s="306" t="s">
        <v>9750</v>
      </c>
      <c r="C516" s="307" t="s">
        <v>1822</v>
      </c>
      <c r="D516" s="308">
        <v>17.87</v>
      </c>
      <c r="E516" s="308">
        <v>0.26</v>
      </c>
      <c r="F516" s="308">
        <v>18.13</v>
      </c>
      <c r="G516" s="212">
        <v>9</v>
      </c>
    </row>
    <row r="517" spans="1:7" ht="28.5" x14ac:dyDescent="0.2">
      <c r="A517" s="305" t="s">
        <v>9751</v>
      </c>
      <c r="B517" s="306" t="s">
        <v>9752</v>
      </c>
      <c r="C517" s="307" t="s">
        <v>1822</v>
      </c>
      <c r="D517" s="308">
        <v>28.09</v>
      </c>
      <c r="E517" s="308">
        <v>0.87</v>
      </c>
      <c r="F517" s="308">
        <v>28.96</v>
      </c>
      <c r="G517" s="212">
        <v>9</v>
      </c>
    </row>
    <row r="518" spans="1:7" x14ac:dyDescent="0.2">
      <c r="A518" s="305" t="s">
        <v>9753</v>
      </c>
      <c r="B518" s="306" t="s">
        <v>9754</v>
      </c>
      <c r="C518" s="307" t="s">
        <v>1822</v>
      </c>
      <c r="D518" s="308">
        <v>16.2</v>
      </c>
      <c r="E518" s="308"/>
      <c r="F518" s="308">
        <v>16.2</v>
      </c>
      <c r="G518" s="212">
        <v>9</v>
      </c>
    </row>
    <row r="519" spans="1:7" ht="28.5" x14ac:dyDescent="0.2">
      <c r="A519" s="305" t="s">
        <v>9755</v>
      </c>
      <c r="B519" s="306" t="s">
        <v>9756</v>
      </c>
      <c r="C519" s="307"/>
      <c r="D519" s="308"/>
      <c r="E519" s="308"/>
      <c r="F519" s="308"/>
      <c r="G519" s="212">
        <v>5</v>
      </c>
    </row>
    <row r="520" spans="1:7" ht="28.5" x14ac:dyDescent="0.2">
      <c r="A520" s="305" t="s">
        <v>9757</v>
      </c>
      <c r="B520" s="306" t="s">
        <v>9758</v>
      </c>
      <c r="C520" s="307" t="s">
        <v>1822</v>
      </c>
      <c r="D520" s="308">
        <v>9.98</v>
      </c>
      <c r="E520" s="308">
        <v>1.2</v>
      </c>
      <c r="F520" s="308">
        <v>11.18</v>
      </c>
      <c r="G520" s="212">
        <v>9</v>
      </c>
    </row>
    <row r="521" spans="1:7" ht="28.5" x14ac:dyDescent="0.2">
      <c r="A521" s="305" t="s">
        <v>9759</v>
      </c>
      <c r="B521" s="306" t="s">
        <v>9760</v>
      </c>
      <c r="C521" s="307" t="s">
        <v>1822</v>
      </c>
      <c r="D521" s="308">
        <v>11.26</v>
      </c>
      <c r="E521" s="308">
        <v>1.35</v>
      </c>
      <c r="F521" s="308">
        <v>12.61</v>
      </c>
      <c r="G521" s="212">
        <v>9</v>
      </c>
    </row>
    <row r="522" spans="1:7" ht="28.5" x14ac:dyDescent="0.2">
      <c r="A522" s="305" t="s">
        <v>9761</v>
      </c>
      <c r="B522" s="306" t="s">
        <v>9762</v>
      </c>
      <c r="C522" s="307" t="s">
        <v>1822</v>
      </c>
      <c r="D522" s="308">
        <v>20.36</v>
      </c>
      <c r="E522" s="308">
        <v>0.77</v>
      </c>
      <c r="F522" s="308">
        <v>21.13</v>
      </c>
      <c r="G522" s="212">
        <v>9</v>
      </c>
    </row>
    <row r="523" spans="1:7" ht="28.5" x14ac:dyDescent="0.2">
      <c r="A523" s="305" t="s">
        <v>9763</v>
      </c>
      <c r="B523" s="306" t="s">
        <v>9764</v>
      </c>
      <c r="C523" s="307" t="s">
        <v>1822</v>
      </c>
      <c r="D523" s="308">
        <v>21.56</v>
      </c>
      <c r="E523" s="308">
        <v>0.74</v>
      </c>
      <c r="F523" s="308">
        <v>22.3</v>
      </c>
      <c r="G523" s="212">
        <v>9</v>
      </c>
    </row>
    <row r="524" spans="1:7" x14ac:dyDescent="0.2">
      <c r="A524" s="305" t="s">
        <v>9765</v>
      </c>
      <c r="B524" s="306" t="s">
        <v>9766</v>
      </c>
      <c r="C524" s="307"/>
      <c r="D524" s="308"/>
      <c r="E524" s="308"/>
      <c r="F524" s="308"/>
      <c r="G524" s="212">
        <v>5</v>
      </c>
    </row>
    <row r="525" spans="1:7" x14ac:dyDescent="0.2">
      <c r="A525" s="305" t="s">
        <v>9767</v>
      </c>
      <c r="B525" s="306" t="s">
        <v>9768</v>
      </c>
      <c r="C525" s="307" t="s">
        <v>1822</v>
      </c>
      <c r="D525" s="308">
        <v>38.53</v>
      </c>
      <c r="E525" s="308">
        <v>1.73</v>
      </c>
      <c r="F525" s="308">
        <v>40.26</v>
      </c>
      <c r="G525" s="212">
        <v>9</v>
      </c>
    </row>
    <row r="526" spans="1:7" x14ac:dyDescent="0.2">
      <c r="A526" s="305" t="s">
        <v>9769</v>
      </c>
      <c r="B526" s="306" t="s">
        <v>9770</v>
      </c>
      <c r="C526" s="307" t="s">
        <v>1822</v>
      </c>
      <c r="D526" s="308">
        <v>32.99</v>
      </c>
      <c r="E526" s="308">
        <v>1.39</v>
      </c>
      <c r="F526" s="308">
        <v>34.380000000000003</v>
      </c>
      <c r="G526" s="212">
        <v>9</v>
      </c>
    </row>
    <row r="527" spans="1:7" x14ac:dyDescent="0.2">
      <c r="A527" s="305" t="s">
        <v>9771</v>
      </c>
      <c r="B527" s="306" t="s">
        <v>9772</v>
      </c>
      <c r="C527" s="307"/>
      <c r="D527" s="308"/>
      <c r="E527" s="308"/>
      <c r="F527" s="308"/>
      <c r="G527" s="212">
        <v>5</v>
      </c>
    </row>
    <row r="528" spans="1:7" ht="28.5" x14ac:dyDescent="0.2">
      <c r="A528" s="305" t="s">
        <v>9773</v>
      </c>
      <c r="B528" s="306" t="s">
        <v>9774</v>
      </c>
      <c r="C528" s="307" t="s">
        <v>1822</v>
      </c>
      <c r="D528" s="308">
        <v>285.58999999999997</v>
      </c>
      <c r="E528" s="308"/>
      <c r="F528" s="308">
        <v>285.58999999999997</v>
      </c>
      <c r="G528" s="212">
        <v>9</v>
      </c>
    </row>
    <row r="529" spans="1:7" x14ac:dyDescent="0.2">
      <c r="A529" s="305" t="s">
        <v>9775</v>
      </c>
      <c r="B529" s="306" t="s">
        <v>9776</v>
      </c>
      <c r="C529" s="307"/>
      <c r="D529" s="308"/>
      <c r="E529" s="308"/>
      <c r="F529" s="308"/>
      <c r="G529" s="212">
        <v>5</v>
      </c>
    </row>
    <row r="530" spans="1:7" ht="28.5" x14ac:dyDescent="0.2">
      <c r="A530" s="305" t="s">
        <v>9777</v>
      </c>
      <c r="B530" s="306" t="s">
        <v>9778</v>
      </c>
      <c r="C530" s="307" t="s">
        <v>1822</v>
      </c>
      <c r="D530" s="308">
        <v>6.83</v>
      </c>
      <c r="E530" s="308">
        <v>0.11</v>
      </c>
      <c r="F530" s="308">
        <v>6.94</v>
      </c>
      <c r="G530" s="212">
        <v>9</v>
      </c>
    </row>
    <row r="531" spans="1:7" x14ac:dyDescent="0.2">
      <c r="A531" s="305" t="s">
        <v>9779</v>
      </c>
      <c r="B531" s="306" t="s">
        <v>9780</v>
      </c>
      <c r="C531" s="307"/>
      <c r="D531" s="308"/>
      <c r="E531" s="308"/>
      <c r="F531" s="308"/>
      <c r="G531" s="212">
        <v>5</v>
      </c>
    </row>
    <row r="532" spans="1:7" ht="28.5" x14ac:dyDescent="0.2">
      <c r="A532" s="305" t="s">
        <v>9781</v>
      </c>
      <c r="B532" s="306" t="s">
        <v>9782</v>
      </c>
      <c r="C532" s="307" t="s">
        <v>1822</v>
      </c>
      <c r="D532" s="308">
        <v>4.25</v>
      </c>
      <c r="E532" s="308">
        <v>2.59</v>
      </c>
      <c r="F532" s="308">
        <v>6.84</v>
      </c>
      <c r="G532" s="212">
        <v>9</v>
      </c>
    </row>
    <row r="533" spans="1:7" ht="28.5" x14ac:dyDescent="0.2">
      <c r="A533" s="305" t="s">
        <v>9783</v>
      </c>
      <c r="B533" s="306" t="s">
        <v>9784</v>
      </c>
      <c r="C533" s="307" t="s">
        <v>1822</v>
      </c>
      <c r="D533" s="308">
        <v>21.14</v>
      </c>
      <c r="E533" s="308">
        <v>2.38</v>
      </c>
      <c r="F533" s="308">
        <v>23.52</v>
      </c>
      <c r="G533" s="212">
        <v>9</v>
      </c>
    </row>
    <row r="534" spans="1:7" x14ac:dyDescent="0.2">
      <c r="A534" s="305" t="s">
        <v>9785</v>
      </c>
      <c r="B534" s="306" t="s">
        <v>9786</v>
      </c>
      <c r="C534" s="307"/>
      <c r="D534" s="308"/>
      <c r="E534" s="308"/>
      <c r="F534" s="308"/>
      <c r="G534" s="212">
        <v>5</v>
      </c>
    </row>
    <row r="535" spans="1:7" ht="28.5" x14ac:dyDescent="0.2">
      <c r="A535" s="305" t="s">
        <v>9787</v>
      </c>
      <c r="B535" s="306" t="s">
        <v>9788</v>
      </c>
      <c r="C535" s="307" t="s">
        <v>1822</v>
      </c>
      <c r="D535" s="308">
        <v>18.260000000000002</v>
      </c>
      <c r="E535" s="308">
        <v>0.39</v>
      </c>
      <c r="F535" s="308">
        <v>18.649999999999999</v>
      </c>
      <c r="G535" s="212">
        <v>9</v>
      </c>
    </row>
    <row r="536" spans="1:7" ht="28.5" x14ac:dyDescent="0.2">
      <c r="A536" s="305" t="s">
        <v>9789</v>
      </c>
      <c r="B536" s="306" t="s">
        <v>9790</v>
      </c>
      <c r="C536" s="307" t="s">
        <v>1822</v>
      </c>
      <c r="D536" s="308">
        <v>12.99</v>
      </c>
      <c r="E536" s="308">
        <v>0.28000000000000003</v>
      </c>
      <c r="F536" s="308">
        <v>13.27</v>
      </c>
      <c r="G536" s="212">
        <v>9</v>
      </c>
    </row>
    <row r="537" spans="1:7" ht="28.5" x14ac:dyDescent="0.2">
      <c r="A537" s="305" t="s">
        <v>9791</v>
      </c>
      <c r="B537" s="306" t="s">
        <v>9792</v>
      </c>
      <c r="C537" s="307" t="s">
        <v>1822</v>
      </c>
      <c r="D537" s="308">
        <v>13.19</v>
      </c>
      <c r="E537" s="308">
        <v>0.12</v>
      </c>
      <c r="F537" s="308">
        <v>13.31</v>
      </c>
      <c r="G537" s="212">
        <v>9</v>
      </c>
    </row>
    <row r="538" spans="1:7" ht="28.5" x14ac:dyDescent="0.2">
      <c r="A538" s="305" t="s">
        <v>9793</v>
      </c>
      <c r="B538" s="306" t="s">
        <v>9794</v>
      </c>
      <c r="C538" s="307" t="s">
        <v>1822</v>
      </c>
      <c r="D538" s="308">
        <v>21.99</v>
      </c>
      <c r="E538" s="308">
        <v>0.37</v>
      </c>
      <c r="F538" s="308">
        <v>22.36</v>
      </c>
      <c r="G538" s="212">
        <v>9</v>
      </c>
    </row>
    <row r="539" spans="1:7" x14ac:dyDescent="0.2">
      <c r="A539" s="305" t="s">
        <v>9795</v>
      </c>
      <c r="B539" s="306" t="s">
        <v>9796</v>
      </c>
      <c r="C539" s="307"/>
      <c r="D539" s="308"/>
      <c r="E539" s="308"/>
      <c r="F539" s="308"/>
      <c r="G539" s="212">
        <v>2</v>
      </c>
    </row>
    <row r="540" spans="1:7" x14ac:dyDescent="0.2">
      <c r="A540" s="305" t="s">
        <v>9797</v>
      </c>
      <c r="B540" s="306" t="s">
        <v>9798</v>
      </c>
      <c r="C540" s="307"/>
      <c r="D540" s="308"/>
      <c r="E540" s="308"/>
      <c r="F540" s="308"/>
      <c r="G540" s="212">
        <v>5</v>
      </c>
    </row>
    <row r="541" spans="1:7" x14ac:dyDescent="0.2">
      <c r="A541" s="305" t="s">
        <v>9799</v>
      </c>
      <c r="B541" s="306" t="s">
        <v>9800</v>
      </c>
      <c r="C541" s="307" t="s">
        <v>1804</v>
      </c>
      <c r="D541" s="308">
        <v>35.520000000000003</v>
      </c>
      <c r="E541" s="308">
        <v>54.77</v>
      </c>
      <c r="F541" s="308">
        <v>90.29</v>
      </c>
      <c r="G541" s="212">
        <v>9</v>
      </c>
    </row>
    <row r="542" spans="1:7" x14ac:dyDescent="0.2">
      <c r="A542" s="305" t="s">
        <v>9801</v>
      </c>
      <c r="B542" s="306" t="s">
        <v>9802</v>
      </c>
      <c r="C542" s="307" t="s">
        <v>1804</v>
      </c>
      <c r="D542" s="308">
        <v>19.43</v>
      </c>
      <c r="E542" s="308">
        <v>32.950000000000003</v>
      </c>
      <c r="F542" s="308">
        <v>52.38</v>
      </c>
      <c r="G542" s="212">
        <v>9</v>
      </c>
    </row>
    <row r="543" spans="1:7" x14ac:dyDescent="0.2">
      <c r="A543" s="305" t="s">
        <v>9803</v>
      </c>
      <c r="B543" s="306" t="s">
        <v>9804</v>
      </c>
      <c r="C543" s="307" t="s">
        <v>1804</v>
      </c>
      <c r="D543" s="308">
        <v>13.12</v>
      </c>
      <c r="E543" s="308">
        <v>7.96</v>
      </c>
      <c r="F543" s="308">
        <v>21.08</v>
      </c>
      <c r="G543" s="212">
        <v>9</v>
      </c>
    </row>
    <row r="544" spans="1:7" x14ac:dyDescent="0.2">
      <c r="A544" s="305" t="s">
        <v>9805</v>
      </c>
      <c r="B544" s="306" t="s">
        <v>9806</v>
      </c>
      <c r="C544" s="307" t="s">
        <v>1804</v>
      </c>
      <c r="D544" s="308">
        <v>45.94</v>
      </c>
      <c r="E544" s="308">
        <v>63.74</v>
      </c>
      <c r="F544" s="308">
        <v>109.68</v>
      </c>
      <c r="G544" s="212">
        <v>9</v>
      </c>
    </row>
    <row r="545" spans="1:7" ht="28.5" x14ac:dyDescent="0.2">
      <c r="A545" s="305" t="s">
        <v>9807</v>
      </c>
      <c r="B545" s="306" t="s">
        <v>9808</v>
      </c>
      <c r="C545" s="307" t="s">
        <v>1804</v>
      </c>
      <c r="D545" s="308">
        <v>382.86</v>
      </c>
      <c r="E545" s="308"/>
      <c r="F545" s="308">
        <v>382.86</v>
      </c>
      <c r="G545" s="212">
        <v>9</v>
      </c>
    </row>
    <row r="546" spans="1:7" ht="28.5" x14ac:dyDescent="0.2">
      <c r="A546" s="305" t="s">
        <v>9809</v>
      </c>
      <c r="B546" s="306" t="s">
        <v>9810</v>
      </c>
      <c r="C546" s="307" t="s">
        <v>1804</v>
      </c>
      <c r="D546" s="308">
        <v>418.13</v>
      </c>
      <c r="E546" s="308"/>
      <c r="F546" s="308">
        <v>418.13</v>
      </c>
      <c r="G546" s="212">
        <v>9</v>
      </c>
    </row>
    <row r="547" spans="1:7" ht="28.5" x14ac:dyDescent="0.2">
      <c r="A547" s="305" t="s">
        <v>9811</v>
      </c>
      <c r="B547" s="306" t="s">
        <v>9812</v>
      </c>
      <c r="C547" s="307" t="s">
        <v>1804</v>
      </c>
      <c r="D547" s="308">
        <v>462.59</v>
      </c>
      <c r="E547" s="308"/>
      <c r="F547" s="308">
        <v>462.59</v>
      </c>
      <c r="G547" s="212">
        <v>9</v>
      </c>
    </row>
    <row r="548" spans="1:7" x14ac:dyDescent="0.2">
      <c r="A548" s="305" t="s">
        <v>9813</v>
      </c>
      <c r="B548" s="306" t="s">
        <v>9814</v>
      </c>
      <c r="C548" s="307"/>
      <c r="D548" s="308"/>
      <c r="E548" s="308"/>
      <c r="F548" s="308"/>
      <c r="G548" s="212">
        <v>5</v>
      </c>
    </row>
    <row r="549" spans="1:7" x14ac:dyDescent="0.2">
      <c r="A549" s="305" t="s">
        <v>9815</v>
      </c>
      <c r="B549" s="306" t="s">
        <v>9816</v>
      </c>
      <c r="C549" s="307" t="s">
        <v>1822</v>
      </c>
      <c r="D549" s="308">
        <v>19.88</v>
      </c>
      <c r="E549" s="308">
        <v>29.88</v>
      </c>
      <c r="F549" s="308">
        <v>49.76</v>
      </c>
      <c r="G549" s="212">
        <v>9</v>
      </c>
    </row>
    <row r="550" spans="1:7" x14ac:dyDescent="0.2">
      <c r="A550" s="305" t="s">
        <v>9817</v>
      </c>
      <c r="B550" s="306" t="s">
        <v>9818</v>
      </c>
      <c r="C550" s="307" t="s">
        <v>49</v>
      </c>
      <c r="D550" s="308">
        <v>9.15</v>
      </c>
      <c r="E550" s="308">
        <v>2.06</v>
      </c>
      <c r="F550" s="308">
        <v>11.21</v>
      </c>
      <c r="G550" s="212">
        <v>9</v>
      </c>
    </row>
    <row r="551" spans="1:7" x14ac:dyDescent="0.2">
      <c r="A551" s="305" t="s">
        <v>9819</v>
      </c>
      <c r="B551" s="306" t="s">
        <v>9820</v>
      </c>
      <c r="C551" s="307" t="s">
        <v>9821</v>
      </c>
      <c r="D551" s="308">
        <v>9.4700000000000006</v>
      </c>
      <c r="E551" s="308">
        <v>1.86</v>
      </c>
      <c r="F551" s="308">
        <v>11.33</v>
      </c>
      <c r="G551" s="212">
        <v>9</v>
      </c>
    </row>
    <row r="552" spans="1:7" ht="28.5" x14ac:dyDescent="0.2">
      <c r="A552" s="305" t="s">
        <v>9822</v>
      </c>
      <c r="B552" s="306" t="s">
        <v>9823</v>
      </c>
      <c r="C552" s="307" t="s">
        <v>1822</v>
      </c>
      <c r="D552" s="308"/>
      <c r="E552" s="308">
        <v>14.13</v>
      </c>
      <c r="F552" s="308">
        <v>14.13</v>
      </c>
      <c r="G552" s="212">
        <v>9</v>
      </c>
    </row>
    <row r="553" spans="1:7" x14ac:dyDescent="0.2">
      <c r="A553" s="305" t="s">
        <v>9824</v>
      </c>
      <c r="B553" s="306" t="s">
        <v>9825</v>
      </c>
      <c r="C553" s="307"/>
      <c r="D553" s="308"/>
      <c r="E553" s="308"/>
      <c r="F553" s="308"/>
      <c r="G553" s="212">
        <v>5</v>
      </c>
    </row>
    <row r="554" spans="1:7" x14ac:dyDescent="0.2">
      <c r="A554" s="305" t="s">
        <v>9826</v>
      </c>
      <c r="B554" s="306" t="s">
        <v>9827</v>
      </c>
      <c r="C554" s="307" t="s">
        <v>1822</v>
      </c>
      <c r="D554" s="308"/>
      <c r="E554" s="308">
        <v>8.23</v>
      </c>
      <c r="F554" s="308">
        <v>8.23</v>
      </c>
      <c r="G554" s="212">
        <v>9</v>
      </c>
    </row>
    <row r="555" spans="1:7" x14ac:dyDescent="0.2">
      <c r="A555" s="305" t="s">
        <v>9828</v>
      </c>
      <c r="B555" s="306" t="s">
        <v>9829</v>
      </c>
      <c r="C555" s="307"/>
      <c r="D555" s="308"/>
      <c r="E555" s="308"/>
      <c r="F555" s="308"/>
      <c r="G555" s="212">
        <v>5</v>
      </c>
    </row>
    <row r="556" spans="1:7" ht="28.5" x14ac:dyDescent="0.2">
      <c r="A556" s="305" t="s">
        <v>9830</v>
      </c>
      <c r="B556" s="306" t="s">
        <v>9831</v>
      </c>
      <c r="C556" s="307" t="s">
        <v>1804</v>
      </c>
      <c r="D556" s="308">
        <v>28.45</v>
      </c>
      <c r="E556" s="308">
        <v>0.7</v>
      </c>
      <c r="F556" s="308">
        <v>29.15</v>
      </c>
      <c r="G556" s="212">
        <v>9</v>
      </c>
    </row>
    <row r="557" spans="1:7" x14ac:dyDescent="0.2">
      <c r="A557" s="305" t="s">
        <v>9832</v>
      </c>
      <c r="B557" s="306" t="s">
        <v>9833</v>
      </c>
      <c r="C557" s="307" t="s">
        <v>1822</v>
      </c>
      <c r="D557" s="308">
        <v>149.22999999999999</v>
      </c>
      <c r="E557" s="308">
        <v>20.6</v>
      </c>
      <c r="F557" s="308">
        <v>169.83</v>
      </c>
      <c r="G557" s="212">
        <v>9</v>
      </c>
    </row>
    <row r="558" spans="1:7" x14ac:dyDescent="0.2">
      <c r="A558" s="305" t="s">
        <v>9834</v>
      </c>
      <c r="B558" s="306" t="s">
        <v>9835</v>
      </c>
      <c r="C558" s="307" t="s">
        <v>1822</v>
      </c>
      <c r="D558" s="308">
        <v>170.65</v>
      </c>
      <c r="E558" s="308">
        <v>12.35</v>
      </c>
      <c r="F558" s="308">
        <v>183</v>
      </c>
      <c r="G558" s="212">
        <v>9</v>
      </c>
    </row>
    <row r="559" spans="1:7" ht="28.5" x14ac:dyDescent="0.2">
      <c r="A559" s="305" t="s">
        <v>9836</v>
      </c>
      <c r="B559" s="306" t="s">
        <v>9837</v>
      </c>
      <c r="C559" s="307" t="s">
        <v>1804</v>
      </c>
      <c r="D559" s="308">
        <v>6.02</v>
      </c>
      <c r="E559" s="308">
        <v>12.35</v>
      </c>
      <c r="F559" s="308">
        <v>18.37</v>
      </c>
      <c r="G559" s="212">
        <v>9</v>
      </c>
    </row>
    <row r="560" spans="1:7" ht="28.5" x14ac:dyDescent="0.2">
      <c r="A560" s="305" t="s">
        <v>9838</v>
      </c>
      <c r="B560" s="306" t="s">
        <v>9839</v>
      </c>
      <c r="C560" s="307" t="s">
        <v>1804</v>
      </c>
      <c r="D560" s="308">
        <v>8.67</v>
      </c>
      <c r="E560" s="308">
        <v>12.35</v>
      </c>
      <c r="F560" s="308">
        <v>21.02</v>
      </c>
      <c r="G560" s="212">
        <v>9</v>
      </c>
    </row>
    <row r="561" spans="1:7" ht="28.5" x14ac:dyDescent="0.2">
      <c r="A561" s="305" t="s">
        <v>9840</v>
      </c>
      <c r="B561" s="306" t="s">
        <v>9841</v>
      </c>
      <c r="C561" s="307" t="s">
        <v>1804</v>
      </c>
      <c r="D561" s="308">
        <v>17.02</v>
      </c>
      <c r="E561" s="308">
        <v>12.35</v>
      </c>
      <c r="F561" s="308">
        <v>29.37</v>
      </c>
      <c r="G561" s="212">
        <v>9</v>
      </c>
    </row>
    <row r="562" spans="1:7" x14ac:dyDescent="0.2">
      <c r="A562" s="305" t="s">
        <v>9842</v>
      </c>
      <c r="B562" s="306" t="s">
        <v>9843</v>
      </c>
      <c r="C562" s="307"/>
      <c r="D562" s="308"/>
      <c r="E562" s="308"/>
      <c r="F562" s="308"/>
      <c r="G562" s="212">
        <v>5</v>
      </c>
    </row>
    <row r="563" spans="1:7" x14ac:dyDescent="0.2">
      <c r="A563" s="305" t="s">
        <v>9844</v>
      </c>
      <c r="B563" s="306" t="s">
        <v>9845</v>
      </c>
      <c r="C563" s="307" t="s">
        <v>44</v>
      </c>
      <c r="D563" s="308">
        <v>11.74</v>
      </c>
      <c r="E563" s="308">
        <v>14.41</v>
      </c>
      <c r="F563" s="308">
        <v>26.15</v>
      </c>
      <c r="G563" s="212">
        <v>9</v>
      </c>
    </row>
    <row r="564" spans="1:7" x14ac:dyDescent="0.2">
      <c r="A564" s="305" t="s">
        <v>9846</v>
      </c>
      <c r="B564" s="306" t="s">
        <v>9847</v>
      </c>
      <c r="C564" s="307" t="s">
        <v>44</v>
      </c>
      <c r="D564" s="308">
        <v>16.21</v>
      </c>
      <c r="E564" s="308">
        <v>16.47</v>
      </c>
      <c r="F564" s="308">
        <v>32.68</v>
      </c>
      <c r="G564" s="212">
        <v>9</v>
      </c>
    </row>
    <row r="565" spans="1:7" x14ac:dyDescent="0.2">
      <c r="A565" s="305" t="s">
        <v>9848</v>
      </c>
      <c r="B565" s="306" t="s">
        <v>9849</v>
      </c>
      <c r="C565" s="307" t="s">
        <v>44</v>
      </c>
      <c r="D565" s="308">
        <v>14.7</v>
      </c>
      <c r="E565" s="308">
        <v>20.6</v>
      </c>
      <c r="F565" s="308">
        <v>35.299999999999997</v>
      </c>
      <c r="G565" s="212">
        <v>9</v>
      </c>
    </row>
    <row r="566" spans="1:7" x14ac:dyDescent="0.2">
      <c r="A566" s="305" t="s">
        <v>9850</v>
      </c>
      <c r="B566" s="306" t="s">
        <v>9851</v>
      </c>
      <c r="C566" s="307"/>
      <c r="D566" s="308"/>
      <c r="E566" s="308"/>
      <c r="F566" s="308"/>
      <c r="G566" s="212">
        <v>5</v>
      </c>
    </row>
    <row r="567" spans="1:7" ht="28.5" x14ac:dyDescent="0.2">
      <c r="A567" s="305" t="s">
        <v>9852</v>
      </c>
      <c r="B567" s="306" t="s">
        <v>9853</v>
      </c>
      <c r="C567" s="307" t="s">
        <v>8777</v>
      </c>
      <c r="D567" s="308">
        <v>11092.86</v>
      </c>
      <c r="E567" s="308"/>
      <c r="F567" s="308">
        <v>11092.86</v>
      </c>
      <c r="G567" s="212">
        <v>9</v>
      </c>
    </row>
    <row r="568" spans="1:7" ht="42.75" x14ac:dyDescent="0.2">
      <c r="A568" s="305" t="s">
        <v>9854</v>
      </c>
      <c r="B568" s="306" t="s">
        <v>9855</v>
      </c>
      <c r="C568" s="307" t="s">
        <v>9856</v>
      </c>
      <c r="D568" s="308">
        <v>769.35</v>
      </c>
      <c r="E568" s="308"/>
      <c r="F568" s="308">
        <v>769.35</v>
      </c>
      <c r="G568" s="212">
        <v>9</v>
      </c>
    </row>
    <row r="569" spans="1:7" x14ac:dyDescent="0.2">
      <c r="A569" s="305" t="s">
        <v>9857</v>
      </c>
      <c r="B569" s="306" t="s">
        <v>9858</v>
      </c>
      <c r="C569" s="307" t="s">
        <v>39</v>
      </c>
      <c r="D569" s="308">
        <v>453.57</v>
      </c>
      <c r="E569" s="308"/>
      <c r="F569" s="308">
        <v>453.57</v>
      </c>
      <c r="G569" s="212">
        <v>9</v>
      </c>
    </row>
    <row r="570" spans="1:7" ht="28.5" x14ac:dyDescent="0.2">
      <c r="A570" s="305" t="s">
        <v>9859</v>
      </c>
      <c r="B570" s="306" t="s">
        <v>9860</v>
      </c>
      <c r="C570" s="307" t="s">
        <v>9861</v>
      </c>
      <c r="D570" s="308">
        <v>2.72</v>
      </c>
      <c r="E570" s="308">
        <v>3.71</v>
      </c>
      <c r="F570" s="308">
        <v>6.43</v>
      </c>
      <c r="G570" s="212">
        <v>9</v>
      </c>
    </row>
    <row r="571" spans="1:7" x14ac:dyDescent="0.2">
      <c r="A571" s="305" t="s">
        <v>9862</v>
      </c>
      <c r="B571" s="306" t="s">
        <v>9863</v>
      </c>
      <c r="C571" s="307"/>
      <c r="D571" s="308"/>
      <c r="E571" s="308"/>
      <c r="F571" s="308"/>
      <c r="G571" s="212">
        <v>5</v>
      </c>
    </row>
    <row r="572" spans="1:7" x14ac:dyDescent="0.2">
      <c r="A572" s="305" t="s">
        <v>9864</v>
      </c>
      <c r="B572" s="306" t="s">
        <v>9865</v>
      </c>
      <c r="C572" s="307" t="s">
        <v>1822</v>
      </c>
      <c r="D572" s="308">
        <v>184.77</v>
      </c>
      <c r="E572" s="308">
        <v>123.54</v>
      </c>
      <c r="F572" s="308">
        <v>308.31</v>
      </c>
      <c r="G572" s="212">
        <v>9</v>
      </c>
    </row>
    <row r="573" spans="1:7" x14ac:dyDescent="0.2">
      <c r="A573" s="305" t="s">
        <v>9866</v>
      </c>
      <c r="B573" s="306" t="s">
        <v>9867</v>
      </c>
      <c r="C573" s="307" t="s">
        <v>1822</v>
      </c>
      <c r="D573" s="308">
        <v>319.66000000000003</v>
      </c>
      <c r="E573" s="308">
        <v>239</v>
      </c>
      <c r="F573" s="308">
        <v>558.66</v>
      </c>
      <c r="G573" s="212">
        <v>9</v>
      </c>
    </row>
    <row r="574" spans="1:7" ht="42.75" x14ac:dyDescent="0.2">
      <c r="A574" s="305" t="s">
        <v>9868</v>
      </c>
      <c r="B574" s="306" t="s">
        <v>9869</v>
      </c>
      <c r="C574" s="307" t="s">
        <v>1822</v>
      </c>
      <c r="D574" s="308">
        <v>759.47</v>
      </c>
      <c r="E574" s="308">
        <v>111.13</v>
      </c>
      <c r="F574" s="308">
        <v>870.6</v>
      </c>
      <c r="G574" s="212">
        <v>9</v>
      </c>
    </row>
    <row r="575" spans="1:7" ht="42.75" x14ac:dyDescent="0.2">
      <c r="A575" s="305" t="s">
        <v>9870</v>
      </c>
      <c r="B575" s="306" t="s">
        <v>9871</v>
      </c>
      <c r="C575" s="307" t="s">
        <v>1822</v>
      </c>
      <c r="D575" s="308">
        <v>602.54999999999995</v>
      </c>
      <c r="E575" s="308">
        <v>136.49</v>
      </c>
      <c r="F575" s="308">
        <v>739.04</v>
      </c>
      <c r="G575" s="212">
        <v>9</v>
      </c>
    </row>
    <row r="576" spans="1:7" x14ac:dyDescent="0.2">
      <c r="A576" s="305" t="s">
        <v>9872</v>
      </c>
      <c r="B576" s="306" t="s">
        <v>9873</v>
      </c>
      <c r="C576" s="307"/>
      <c r="D576" s="308"/>
      <c r="E576" s="308"/>
      <c r="F576" s="308"/>
      <c r="G576" s="212">
        <v>2</v>
      </c>
    </row>
    <row r="577" spans="1:7" x14ac:dyDescent="0.2">
      <c r="A577" s="305" t="s">
        <v>9874</v>
      </c>
      <c r="B577" s="306" t="s">
        <v>9875</v>
      </c>
      <c r="C577" s="307"/>
      <c r="D577" s="308"/>
      <c r="E577" s="308"/>
      <c r="F577" s="308"/>
      <c r="G577" s="212">
        <v>5</v>
      </c>
    </row>
    <row r="578" spans="1:7" x14ac:dyDescent="0.2">
      <c r="A578" s="305" t="s">
        <v>9876</v>
      </c>
      <c r="B578" s="306" t="s">
        <v>9877</v>
      </c>
      <c r="C578" s="307" t="s">
        <v>1804</v>
      </c>
      <c r="D578" s="308">
        <v>42.76</v>
      </c>
      <c r="E578" s="308">
        <v>53.53</v>
      </c>
      <c r="F578" s="308">
        <v>96.29</v>
      </c>
      <c r="G578" s="212">
        <v>9</v>
      </c>
    </row>
    <row r="579" spans="1:7" x14ac:dyDescent="0.2">
      <c r="A579" s="305" t="s">
        <v>9878</v>
      </c>
      <c r="B579" s="306" t="s">
        <v>9879</v>
      </c>
      <c r="C579" s="307" t="s">
        <v>1804</v>
      </c>
      <c r="D579" s="308">
        <v>186.68</v>
      </c>
      <c r="E579" s="308">
        <v>61.78</v>
      </c>
      <c r="F579" s="308">
        <v>248.46</v>
      </c>
      <c r="G579" s="212">
        <v>9</v>
      </c>
    </row>
    <row r="580" spans="1:7" x14ac:dyDescent="0.2">
      <c r="A580" s="305" t="s">
        <v>9880</v>
      </c>
      <c r="B580" s="306" t="s">
        <v>9881</v>
      </c>
      <c r="C580" s="307" t="s">
        <v>1804</v>
      </c>
      <c r="D580" s="308">
        <v>65.2</v>
      </c>
      <c r="E580" s="308">
        <v>49.41</v>
      </c>
      <c r="F580" s="308">
        <v>114.61</v>
      </c>
      <c r="G580" s="212">
        <v>9</v>
      </c>
    </row>
    <row r="581" spans="1:7" ht="28.5" x14ac:dyDescent="0.2">
      <c r="A581" s="305" t="s">
        <v>9882</v>
      </c>
      <c r="B581" s="306" t="s">
        <v>9883</v>
      </c>
      <c r="C581" s="307" t="s">
        <v>1804</v>
      </c>
      <c r="D581" s="308"/>
      <c r="E581" s="308">
        <v>6.35</v>
      </c>
      <c r="F581" s="308">
        <v>6.35</v>
      </c>
      <c r="G581" s="212">
        <v>9</v>
      </c>
    </row>
    <row r="582" spans="1:7" ht="28.5" x14ac:dyDescent="0.2">
      <c r="A582" s="305" t="s">
        <v>9884</v>
      </c>
      <c r="B582" s="306" t="s">
        <v>9885</v>
      </c>
      <c r="C582" s="307" t="s">
        <v>1804</v>
      </c>
      <c r="D582" s="308"/>
      <c r="E582" s="308">
        <v>7.54</v>
      </c>
      <c r="F582" s="308">
        <v>7.54</v>
      </c>
      <c r="G582" s="212">
        <v>9</v>
      </c>
    </row>
    <row r="583" spans="1:7" x14ac:dyDescent="0.2">
      <c r="A583" s="305" t="s">
        <v>9886</v>
      </c>
      <c r="B583" s="306" t="s">
        <v>9887</v>
      </c>
      <c r="C583" s="307"/>
      <c r="D583" s="308"/>
      <c r="E583" s="308"/>
      <c r="F583" s="308"/>
      <c r="G583" s="212">
        <v>5</v>
      </c>
    </row>
    <row r="584" spans="1:7" x14ac:dyDescent="0.2">
      <c r="A584" s="305" t="s">
        <v>9888</v>
      </c>
      <c r="B584" s="306" t="s">
        <v>9889</v>
      </c>
      <c r="C584" s="307" t="s">
        <v>1804</v>
      </c>
      <c r="D584" s="308">
        <v>130.68</v>
      </c>
      <c r="E584" s="308">
        <v>57.65</v>
      </c>
      <c r="F584" s="308">
        <v>188.33</v>
      </c>
      <c r="G584" s="212">
        <v>9</v>
      </c>
    </row>
    <row r="585" spans="1:7" x14ac:dyDescent="0.2">
      <c r="A585" s="305" t="s">
        <v>9890</v>
      </c>
      <c r="B585" s="306" t="s">
        <v>9891</v>
      </c>
      <c r="C585" s="307" t="s">
        <v>1804</v>
      </c>
      <c r="D585" s="308">
        <v>136.32</v>
      </c>
      <c r="E585" s="308">
        <v>57.65</v>
      </c>
      <c r="F585" s="308">
        <v>193.97</v>
      </c>
      <c r="G585" s="212">
        <v>9</v>
      </c>
    </row>
    <row r="586" spans="1:7" x14ac:dyDescent="0.2">
      <c r="A586" s="305" t="s">
        <v>9892</v>
      </c>
      <c r="B586" s="306" t="s">
        <v>9893</v>
      </c>
      <c r="C586" s="307" t="s">
        <v>1804</v>
      </c>
      <c r="D586" s="308">
        <v>126.68</v>
      </c>
      <c r="E586" s="308">
        <v>102.96</v>
      </c>
      <c r="F586" s="308">
        <v>229.64</v>
      </c>
      <c r="G586" s="212">
        <v>9</v>
      </c>
    </row>
    <row r="587" spans="1:7" ht="28.5" x14ac:dyDescent="0.2">
      <c r="A587" s="305" t="s">
        <v>9894</v>
      </c>
      <c r="B587" s="306" t="s">
        <v>9895</v>
      </c>
      <c r="C587" s="307" t="s">
        <v>1804</v>
      </c>
      <c r="D587" s="308">
        <v>79.209999999999994</v>
      </c>
      <c r="E587" s="308">
        <v>55.59</v>
      </c>
      <c r="F587" s="308">
        <v>134.80000000000001</v>
      </c>
      <c r="G587" s="212">
        <v>9</v>
      </c>
    </row>
    <row r="588" spans="1:7" x14ac:dyDescent="0.2">
      <c r="A588" s="305" t="s">
        <v>9896</v>
      </c>
      <c r="B588" s="306" t="s">
        <v>9897</v>
      </c>
      <c r="C588" s="307" t="s">
        <v>1804</v>
      </c>
      <c r="D588" s="308">
        <v>41.04</v>
      </c>
      <c r="E588" s="308">
        <v>45.3</v>
      </c>
      <c r="F588" s="308">
        <v>86.34</v>
      </c>
      <c r="G588" s="212">
        <v>9</v>
      </c>
    </row>
    <row r="589" spans="1:7" x14ac:dyDescent="0.2">
      <c r="A589" s="305" t="s">
        <v>9898</v>
      </c>
      <c r="B589" s="306" t="s">
        <v>9899</v>
      </c>
      <c r="C589" s="307" t="s">
        <v>1804</v>
      </c>
      <c r="D589" s="308">
        <v>95.8</v>
      </c>
      <c r="E589" s="308">
        <v>90.11</v>
      </c>
      <c r="F589" s="308">
        <v>185.91</v>
      </c>
      <c r="G589" s="212">
        <v>9</v>
      </c>
    </row>
    <row r="590" spans="1:7" ht="28.5" x14ac:dyDescent="0.2">
      <c r="A590" s="305" t="s">
        <v>9900</v>
      </c>
      <c r="B590" s="306" t="s">
        <v>9901</v>
      </c>
      <c r="C590" s="307" t="s">
        <v>1804</v>
      </c>
      <c r="D590" s="308">
        <v>106.82</v>
      </c>
      <c r="E590" s="308">
        <v>35.450000000000003</v>
      </c>
      <c r="F590" s="308">
        <v>142.27000000000001</v>
      </c>
      <c r="G590" s="212">
        <v>9</v>
      </c>
    </row>
    <row r="591" spans="1:7" ht="28.5" x14ac:dyDescent="0.2">
      <c r="A591" s="305" t="s">
        <v>9902</v>
      </c>
      <c r="B591" s="306" t="s">
        <v>9903</v>
      </c>
      <c r="C591" s="307" t="s">
        <v>1804</v>
      </c>
      <c r="D591" s="308">
        <v>106.82</v>
      </c>
      <c r="E591" s="308">
        <v>63.22</v>
      </c>
      <c r="F591" s="308">
        <v>170.04</v>
      </c>
      <c r="G591" s="212">
        <v>9</v>
      </c>
    </row>
    <row r="592" spans="1:7" ht="28.5" x14ac:dyDescent="0.2">
      <c r="A592" s="305" t="s">
        <v>9904</v>
      </c>
      <c r="B592" s="306" t="s">
        <v>9905</v>
      </c>
      <c r="C592" s="307" t="s">
        <v>1804</v>
      </c>
      <c r="D592" s="308">
        <v>70.680000000000007</v>
      </c>
      <c r="E592" s="308">
        <v>108.53</v>
      </c>
      <c r="F592" s="308">
        <v>179.21</v>
      </c>
      <c r="G592" s="212">
        <v>9</v>
      </c>
    </row>
    <row r="593" spans="1:7" x14ac:dyDescent="0.2">
      <c r="A593" s="305" t="s">
        <v>9906</v>
      </c>
      <c r="B593" s="306" t="s">
        <v>9907</v>
      </c>
      <c r="C593" s="307"/>
      <c r="D593" s="308"/>
      <c r="E593" s="308"/>
      <c r="F593" s="308"/>
      <c r="G593" s="212">
        <v>5</v>
      </c>
    </row>
    <row r="594" spans="1:7" x14ac:dyDescent="0.2">
      <c r="A594" s="305" t="s">
        <v>9908</v>
      </c>
      <c r="B594" s="306" t="s">
        <v>9909</v>
      </c>
      <c r="C594" s="307" t="s">
        <v>44</v>
      </c>
      <c r="D594" s="308">
        <v>98.78</v>
      </c>
      <c r="E594" s="308">
        <v>9.77</v>
      </c>
      <c r="F594" s="308">
        <v>108.55</v>
      </c>
      <c r="G594" s="212">
        <v>9</v>
      </c>
    </row>
    <row r="595" spans="1:7" x14ac:dyDescent="0.2">
      <c r="A595" s="305" t="s">
        <v>9910</v>
      </c>
      <c r="B595" s="306" t="s">
        <v>9911</v>
      </c>
      <c r="C595" s="307" t="s">
        <v>44</v>
      </c>
      <c r="D595" s="308">
        <v>156.16999999999999</v>
      </c>
      <c r="E595" s="308">
        <v>9.77</v>
      </c>
      <c r="F595" s="308">
        <v>165.94</v>
      </c>
      <c r="G595" s="212">
        <v>9</v>
      </c>
    </row>
    <row r="596" spans="1:7" x14ac:dyDescent="0.2">
      <c r="A596" s="305" t="s">
        <v>9912</v>
      </c>
      <c r="B596" s="306" t="s">
        <v>9913</v>
      </c>
      <c r="C596" s="307" t="s">
        <v>44</v>
      </c>
      <c r="D596" s="308">
        <v>187.83</v>
      </c>
      <c r="E596" s="308">
        <v>9.77</v>
      </c>
      <c r="F596" s="308">
        <v>197.6</v>
      </c>
      <c r="G596" s="212">
        <v>9</v>
      </c>
    </row>
    <row r="597" spans="1:7" x14ac:dyDescent="0.2">
      <c r="A597" s="305" t="s">
        <v>9914</v>
      </c>
      <c r="B597" s="306" t="s">
        <v>9915</v>
      </c>
      <c r="C597" s="307" t="s">
        <v>44</v>
      </c>
      <c r="D597" s="308">
        <v>219.26</v>
      </c>
      <c r="E597" s="308">
        <v>9.77</v>
      </c>
      <c r="F597" s="308">
        <v>229.03</v>
      </c>
      <c r="G597" s="212">
        <v>9</v>
      </c>
    </row>
    <row r="598" spans="1:7" x14ac:dyDescent="0.2">
      <c r="A598" s="305" t="s">
        <v>9916</v>
      </c>
      <c r="B598" s="306" t="s">
        <v>9917</v>
      </c>
      <c r="C598" s="307" t="s">
        <v>44</v>
      </c>
      <c r="D598" s="308">
        <v>244.37</v>
      </c>
      <c r="E598" s="308">
        <v>9.77</v>
      </c>
      <c r="F598" s="308">
        <v>254.14</v>
      </c>
      <c r="G598" s="212">
        <v>9</v>
      </c>
    </row>
    <row r="599" spans="1:7" x14ac:dyDescent="0.2">
      <c r="A599" s="305" t="s">
        <v>9918</v>
      </c>
      <c r="B599" s="306" t="s">
        <v>9919</v>
      </c>
      <c r="C599" s="307" t="s">
        <v>44</v>
      </c>
      <c r="D599" s="308">
        <v>219.91</v>
      </c>
      <c r="E599" s="308">
        <v>9.77</v>
      </c>
      <c r="F599" s="308">
        <v>229.68</v>
      </c>
      <c r="G599" s="212">
        <v>9</v>
      </c>
    </row>
    <row r="600" spans="1:7" x14ac:dyDescent="0.2">
      <c r="A600" s="305" t="s">
        <v>9920</v>
      </c>
      <c r="B600" s="306" t="s">
        <v>9921</v>
      </c>
      <c r="C600" s="307"/>
      <c r="D600" s="308"/>
      <c r="E600" s="308"/>
      <c r="F600" s="308"/>
      <c r="G600" s="212">
        <v>5</v>
      </c>
    </row>
    <row r="601" spans="1:7" ht="28.5" x14ac:dyDescent="0.2">
      <c r="A601" s="305" t="s">
        <v>9922</v>
      </c>
      <c r="B601" s="306" t="s">
        <v>9923</v>
      </c>
      <c r="C601" s="307" t="s">
        <v>1822</v>
      </c>
      <c r="D601" s="308">
        <v>410.23</v>
      </c>
      <c r="E601" s="308">
        <v>72.069999999999993</v>
      </c>
      <c r="F601" s="308">
        <v>482.3</v>
      </c>
      <c r="G601" s="212">
        <v>9</v>
      </c>
    </row>
    <row r="602" spans="1:7" x14ac:dyDescent="0.2">
      <c r="A602" s="305" t="s">
        <v>9924</v>
      </c>
      <c r="B602" s="306" t="s">
        <v>9925</v>
      </c>
      <c r="C602" s="307"/>
      <c r="D602" s="308"/>
      <c r="E602" s="308"/>
      <c r="F602" s="308"/>
      <c r="G602" s="212">
        <v>2</v>
      </c>
    </row>
    <row r="603" spans="1:7" x14ac:dyDescent="0.2">
      <c r="A603" s="305" t="s">
        <v>9926</v>
      </c>
      <c r="B603" s="306" t="s">
        <v>9927</v>
      </c>
      <c r="C603" s="307"/>
      <c r="D603" s="308"/>
      <c r="E603" s="308"/>
      <c r="F603" s="308"/>
      <c r="G603" s="212">
        <v>5</v>
      </c>
    </row>
    <row r="604" spans="1:7" x14ac:dyDescent="0.2">
      <c r="A604" s="305" t="s">
        <v>9928</v>
      </c>
      <c r="B604" s="306" t="s">
        <v>9929</v>
      </c>
      <c r="C604" s="307" t="s">
        <v>49</v>
      </c>
      <c r="D604" s="308">
        <v>8.4</v>
      </c>
      <c r="E604" s="308">
        <v>2.39</v>
      </c>
      <c r="F604" s="308">
        <v>10.79</v>
      </c>
      <c r="G604" s="212">
        <v>9</v>
      </c>
    </row>
    <row r="605" spans="1:7" x14ac:dyDescent="0.2">
      <c r="A605" s="305" t="s">
        <v>9930</v>
      </c>
      <c r="B605" s="306" t="s">
        <v>9931</v>
      </c>
      <c r="C605" s="307" t="s">
        <v>49</v>
      </c>
      <c r="D605" s="308">
        <v>7.74</v>
      </c>
      <c r="E605" s="308">
        <v>2.39</v>
      </c>
      <c r="F605" s="308">
        <v>10.130000000000001</v>
      </c>
      <c r="G605" s="212">
        <v>9</v>
      </c>
    </row>
    <row r="606" spans="1:7" x14ac:dyDescent="0.2">
      <c r="A606" s="305" t="s">
        <v>9932</v>
      </c>
      <c r="B606" s="306" t="s">
        <v>9933</v>
      </c>
      <c r="C606" s="307" t="s">
        <v>49</v>
      </c>
      <c r="D606" s="308">
        <v>7.78</v>
      </c>
      <c r="E606" s="308">
        <v>2.39</v>
      </c>
      <c r="F606" s="308">
        <v>10.17</v>
      </c>
      <c r="G606" s="212">
        <v>9</v>
      </c>
    </row>
    <row r="607" spans="1:7" x14ac:dyDescent="0.2">
      <c r="A607" s="305" t="s">
        <v>9934</v>
      </c>
      <c r="B607" s="306" t="s">
        <v>9935</v>
      </c>
      <c r="C607" s="307"/>
      <c r="D607" s="308"/>
      <c r="E607" s="308"/>
      <c r="F607" s="308"/>
      <c r="G607" s="212">
        <v>5</v>
      </c>
    </row>
    <row r="608" spans="1:7" x14ac:dyDescent="0.2">
      <c r="A608" s="305" t="s">
        <v>9936</v>
      </c>
      <c r="B608" s="306" t="s">
        <v>9937</v>
      </c>
      <c r="C608" s="307" t="s">
        <v>49</v>
      </c>
      <c r="D608" s="308">
        <v>8.6999999999999993</v>
      </c>
      <c r="E608" s="308">
        <v>1.19</v>
      </c>
      <c r="F608" s="308">
        <v>9.89</v>
      </c>
      <c r="G608" s="212">
        <v>9</v>
      </c>
    </row>
    <row r="609" spans="1:7" x14ac:dyDescent="0.2">
      <c r="A609" s="305" t="s">
        <v>9938</v>
      </c>
      <c r="B609" s="306" t="s">
        <v>9939</v>
      </c>
      <c r="C609" s="307"/>
      <c r="D609" s="308"/>
      <c r="E609" s="308"/>
      <c r="F609" s="308"/>
      <c r="G609" s="212">
        <v>5</v>
      </c>
    </row>
    <row r="610" spans="1:7" ht="28.5" x14ac:dyDescent="0.2">
      <c r="A610" s="305" t="s">
        <v>9940</v>
      </c>
      <c r="B610" s="306" t="s">
        <v>9941</v>
      </c>
      <c r="C610" s="307" t="s">
        <v>49</v>
      </c>
      <c r="D610" s="308">
        <v>52.28</v>
      </c>
      <c r="E610" s="308">
        <v>12</v>
      </c>
      <c r="F610" s="308">
        <v>64.28</v>
      </c>
      <c r="G610" s="212">
        <v>9</v>
      </c>
    </row>
    <row r="611" spans="1:7" x14ac:dyDescent="0.2">
      <c r="A611" s="305" t="s">
        <v>9942</v>
      </c>
      <c r="B611" s="306" t="s">
        <v>9943</v>
      </c>
      <c r="C611" s="307"/>
      <c r="D611" s="308"/>
      <c r="E611" s="308"/>
      <c r="F611" s="308"/>
      <c r="G611" s="212">
        <v>2</v>
      </c>
    </row>
    <row r="612" spans="1:7" ht="28.5" x14ac:dyDescent="0.2">
      <c r="A612" s="305" t="s">
        <v>9944</v>
      </c>
      <c r="B612" s="306" t="s">
        <v>9945</v>
      </c>
      <c r="C612" s="307"/>
      <c r="D612" s="308"/>
      <c r="E612" s="308"/>
      <c r="F612" s="308"/>
      <c r="G612" s="212">
        <v>5</v>
      </c>
    </row>
    <row r="613" spans="1:7" x14ac:dyDescent="0.2">
      <c r="A613" s="305" t="s">
        <v>9946</v>
      </c>
      <c r="B613" s="306" t="s">
        <v>9947</v>
      </c>
      <c r="C613" s="307" t="s">
        <v>1822</v>
      </c>
      <c r="D613" s="308">
        <v>477.02</v>
      </c>
      <c r="E613" s="308"/>
      <c r="F613" s="308">
        <v>477.02</v>
      </c>
      <c r="G613" s="212">
        <v>9</v>
      </c>
    </row>
    <row r="614" spans="1:7" x14ac:dyDescent="0.2">
      <c r="A614" s="305" t="s">
        <v>9948</v>
      </c>
      <c r="B614" s="306" t="s">
        <v>9949</v>
      </c>
      <c r="C614" s="307" t="s">
        <v>1822</v>
      </c>
      <c r="D614" s="308">
        <v>500.13</v>
      </c>
      <c r="E614" s="308"/>
      <c r="F614" s="308">
        <v>500.13</v>
      </c>
      <c r="G614" s="212">
        <v>9</v>
      </c>
    </row>
    <row r="615" spans="1:7" x14ac:dyDescent="0.2">
      <c r="A615" s="305" t="s">
        <v>9950</v>
      </c>
      <c r="B615" s="306" t="s">
        <v>9951</v>
      </c>
      <c r="C615" s="307" t="s">
        <v>1822</v>
      </c>
      <c r="D615" s="308">
        <v>524.35</v>
      </c>
      <c r="E615" s="308"/>
      <c r="F615" s="308">
        <v>524.35</v>
      </c>
      <c r="G615" s="212">
        <v>9</v>
      </c>
    </row>
    <row r="616" spans="1:7" x14ac:dyDescent="0.2">
      <c r="A616" s="305" t="s">
        <v>9952</v>
      </c>
      <c r="B616" s="306" t="s">
        <v>9953</v>
      </c>
      <c r="C616" s="307" t="s">
        <v>1822</v>
      </c>
      <c r="D616" s="308">
        <v>549.75</v>
      </c>
      <c r="E616" s="308"/>
      <c r="F616" s="308">
        <v>549.75</v>
      </c>
      <c r="G616" s="212">
        <v>9</v>
      </c>
    </row>
    <row r="617" spans="1:7" x14ac:dyDescent="0.2">
      <c r="A617" s="305" t="s">
        <v>9954</v>
      </c>
      <c r="B617" s="306" t="s">
        <v>9955</v>
      </c>
      <c r="C617" s="307" t="s">
        <v>1822</v>
      </c>
      <c r="D617" s="308">
        <v>576.38</v>
      </c>
      <c r="E617" s="308"/>
      <c r="F617" s="308">
        <v>576.38</v>
      </c>
      <c r="G617" s="212">
        <v>9</v>
      </c>
    </row>
    <row r="618" spans="1:7" x14ac:dyDescent="0.2">
      <c r="A618" s="305" t="s">
        <v>9956</v>
      </c>
      <c r="B618" s="306" t="s">
        <v>9957</v>
      </c>
      <c r="C618" s="307" t="s">
        <v>1822</v>
      </c>
      <c r="D618" s="308">
        <v>535.67999999999995</v>
      </c>
      <c r="E618" s="308"/>
      <c r="F618" s="308">
        <v>535.67999999999995</v>
      </c>
      <c r="G618" s="212">
        <v>9</v>
      </c>
    </row>
    <row r="619" spans="1:7" x14ac:dyDescent="0.2">
      <c r="A619" s="305" t="s">
        <v>9958</v>
      </c>
      <c r="B619" s="306" t="s">
        <v>9959</v>
      </c>
      <c r="C619" s="307" t="s">
        <v>1822</v>
      </c>
      <c r="D619" s="308">
        <v>557.16999999999996</v>
      </c>
      <c r="E619" s="308"/>
      <c r="F619" s="308">
        <v>557.16999999999996</v>
      </c>
      <c r="G619" s="212">
        <v>9</v>
      </c>
    </row>
    <row r="620" spans="1:7" x14ac:dyDescent="0.2">
      <c r="A620" s="305" t="s">
        <v>9960</v>
      </c>
      <c r="B620" s="306" t="s">
        <v>9961</v>
      </c>
      <c r="C620" s="307" t="s">
        <v>1822</v>
      </c>
      <c r="D620" s="308">
        <v>581.16</v>
      </c>
      <c r="E620" s="308"/>
      <c r="F620" s="308">
        <v>581.16</v>
      </c>
      <c r="G620" s="212">
        <v>9</v>
      </c>
    </row>
    <row r="621" spans="1:7" x14ac:dyDescent="0.2">
      <c r="A621" s="305" t="s">
        <v>9962</v>
      </c>
      <c r="B621" s="306" t="s">
        <v>9963</v>
      </c>
      <c r="C621" s="307" t="s">
        <v>1822</v>
      </c>
      <c r="D621" s="308">
        <v>606.30999999999995</v>
      </c>
      <c r="E621" s="308"/>
      <c r="F621" s="308">
        <v>606.30999999999995</v>
      </c>
      <c r="G621" s="212">
        <v>9</v>
      </c>
    </row>
    <row r="622" spans="1:7" x14ac:dyDescent="0.2">
      <c r="A622" s="305" t="s">
        <v>9964</v>
      </c>
      <c r="B622" s="306" t="s">
        <v>9965</v>
      </c>
      <c r="C622" s="307" t="s">
        <v>1822</v>
      </c>
      <c r="D622" s="308">
        <v>634.37</v>
      </c>
      <c r="E622" s="308"/>
      <c r="F622" s="308">
        <v>634.37</v>
      </c>
      <c r="G622" s="212">
        <v>9</v>
      </c>
    </row>
    <row r="623" spans="1:7" ht="28.5" x14ac:dyDescent="0.2">
      <c r="A623" s="305" t="s">
        <v>9966</v>
      </c>
      <c r="B623" s="306" t="s">
        <v>9967</v>
      </c>
      <c r="C623" s="307" t="s">
        <v>1822</v>
      </c>
      <c r="D623" s="308">
        <v>604.51</v>
      </c>
      <c r="E623" s="308"/>
      <c r="F623" s="308">
        <v>604.51</v>
      </c>
      <c r="G623" s="212">
        <v>9</v>
      </c>
    </row>
    <row r="624" spans="1:7" x14ac:dyDescent="0.2">
      <c r="A624" s="305" t="s">
        <v>9968</v>
      </c>
      <c r="B624" s="306" t="s">
        <v>9969</v>
      </c>
      <c r="C624" s="307" t="s">
        <v>1822</v>
      </c>
      <c r="D624" s="308">
        <v>519.46</v>
      </c>
      <c r="E624" s="308"/>
      <c r="F624" s="308">
        <v>519.46</v>
      </c>
      <c r="G624" s="212">
        <v>9</v>
      </c>
    </row>
    <row r="625" spans="1:7" x14ac:dyDescent="0.2">
      <c r="A625" s="305" t="s">
        <v>9970</v>
      </c>
      <c r="B625" s="306" t="s">
        <v>9971</v>
      </c>
      <c r="C625" s="307" t="s">
        <v>1822</v>
      </c>
      <c r="D625" s="308">
        <v>585.4</v>
      </c>
      <c r="E625" s="308"/>
      <c r="F625" s="308">
        <v>585.4</v>
      </c>
      <c r="G625" s="212">
        <v>9</v>
      </c>
    </row>
    <row r="626" spans="1:7" x14ac:dyDescent="0.2">
      <c r="A626" s="305" t="s">
        <v>9972</v>
      </c>
      <c r="B626" s="306" t="s">
        <v>9973</v>
      </c>
      <c r="C626" s="307"/>
      <c r="D626" s="308"/>
      <c r="E626" s="308"/>
      <c r="F626" s="308"/>
      <c r="G626" s="212">
        <v>5</v>
      </c>
    </row>
    <row r="627" spans="1:7" ht="28.5" x14ac:dyDescent="0.2">
      <c r="A627" s="305" t="s">
        <v>9974</v>
      </c>
      <c r="B627" s="306" t="s">
        <v>9975</v>
      </c>
      <c r="C627" s="307" t="s">
        <v>1822</v>
      </c>
      <c r="D627" s="308">
        <v>550.20000000000005</v>
      </c>
      <c r="E627" s="308"/>
      <c r="F627" s="308">
        <v>550.20000000000005</v>
      </c>
      <c r="G627" s="212">
        <v>9</v>
      </c>
    </row>
    <row r="628" spans="1:7" ht="28.5" x14ac:dyDescent="0.2">
      <c r="A628" s="305" t="s">
        <v>9976</v>
      </c>
      <c r="B628" s="306" t="s">
        <v>9977</v>
      </c>
      <c r="C628" s="307" t="s">
        <v>1822</v>
      </c>
      <c r="D628" s="308">
        <v>560.70000000000005</v>
      </c>
      <c r="E628" s="308"/>
      <c r="F628" s="308">
        <v>560.70000000000005</v>
      </c>
      <c r="G628" s="212">
        <v>9</v>
      </c>
    </row>
    <row r="629" spans="1:7" ht="28.5" x14ac:dyDescent="0.2">
      <c r="A629" s="305" t="s">
        <v>9978</v>
      </c>
      <c r="B629" s="306" t="s">
        <v>9979</v>
      </c>
      <c r="C629" s="307" t="s">
        <v>1822</v>
      </c>
      <c r="D629" s="308">
        <v>562.57000000000005</v>
      </c>
      <c r="E629" s="308"/>
      <c r="F629" s="308">
        <v>562.57000000000005</v>
      </c>
      <c r="G629" s="212">
        <v>9</v>
      </c>
    </row>
    <row r="630" spans="1:7" ht="28.5" x14ac:dyDescent="0.2">
      <c r="A630" s="305" t="s">
        <v>9980</v>
      </c>
      <c r="B630" s="306" t="s">
        <v>9981</v>
      </c>
      <c r="C630" s="307"/>
      <c r="D630" s="308"/>
      <c r="E630" s="308"/>
      <c r="F630" s="308"/>
      <c r="G630" s="212">
        <v>5</v>
      </c>
    </row>
    <row r="631" spans="1:7" x14ac:dyDescent="0.2">
      <c r="A631" s="305" t="s">
        <v>9982</v>
      </c>
      <c r="B631" s="306" t="s">
        <v>9983</v>
      </c>
      <c r="C631" s="307" t="s">
        <v>1822</v>
      </c>
      <c r="D631" s="308">
        <v>403.79</v>
      </c>
      <c r="E631" s="308">
        <v>111.42</v>
      </c>
      <c r="F631" s="308">
        <v>515.21</v>
      </c>
      <c r="G631" s="212">
        <v>9</v>
      </c>
    </row>
    <row r="632" spans="1:7" ht="28.5" x14ac:dyDescent="0.2">
      <c r="A632" s="305" t="s">
        <v>9984</v>
      </c>
      <c r="B632" s="306" t="s">
        <v>9985</v>
      </c>
      <c r="C632" s="307"/>
      <c r="D632" s="308"/>
      <c r="E632" s="308"/>
      <c r="F632" s="308"/>
      <c r="G632" s="212">
        <v>5</v>
      </c>
    </row>
    <row r="633" spans="1:7" ht="28.5" x14ac:dyDescent="0.2">
      <c r="A633" s="305" t="s">
        <v>9986</v>
      </c>
      <c r="B633" s="306" t="s">
        <v>9987</v>
      </c>
      <c r="C633" s="307" t="s">
        <v>1822</v>
      </c>
      <c r="D633" s="308">
        <v>335.63</v>
      </c>
      <c r="E633" s="308">
        <v>46.43</v>
      </c>
      <c r="F633" s="308">
        <v>382.06</v>
      </c>
      <c r="G633" s="212">
        <v>9</v>
      </c>
    </row>
    <row r="634" spans="1:7" ht="28.5" x14ac:dyDescent="0.2">
      <c r="A634" s="305" t="s">
        <v>9988</v>
      </c>
      <c r="B634" s="306" t="s">
        <v>9989</v>
      </c>
      <c r="C634" s="307" t="s">
        <v>1822</v>
      </c>
      <c r="D634" s="308">
        <v>366.13</v>
      </c>
      <c r="E634" s="308">
        <v>46.43</v>
      </c>
      <c r="F634" s="308">
        <v>412.56</v>
      </c>
      <c r="G634" s="212">
        <v>9</v>
      </c>
    </row>
    <row r="635" spans="1:7" ht="28.5" x14ac:dyDescent="0.2">
      <c r="A635" s="305" t="s">
        <v>9990</v>
      </c>
      <c r="B635" s="306" t="s">
        <v>9991</v>
      </c>
      <c r="C635" s="307" t="s">
        <v>1822</v>
      </c>
      <c r="D635" s="308">
        <v>431.07</v>
      </c>
      <c r="E635" s="308">
        <v>46.43</v>
      </c>
      <c r="F635" s="308">
        <v>477.5</v>
      </c>
      <c r="G635" s="212">
        <v>9</v>
      </c>
    </row>
    <row r="636" spans="1:7" x14ac:dyDescent="0.2">
      <c r="A636" s="305" t="s">
        <v>9992</v>
      </c>
      <c r="B636" s="306" t="s">
        <v>9993</v>
      </c>
      <c r="C636" s="307"/>
      <c r="D636" s="308"/>
      <c r="E636" s="308"/>
      <c r="F636" s="308"/>
      <c r="G636" s="212">
        <v>5</v>
      </c>
    </row>
    <row r="637" spans="1:7" x14ac:dyDescent="0.2">
      <c r="A637" s="305" t="s">
        <v>9994</v>
      </c>
      <c r="B637" s="306" t="s">
        <v>9995</v>
      </c>
      <c r="C637" s="307" t="s">
        <v>1822</v>
      </c>
      <c r="D637" s="308">
        <v>76.540000000000006</v>
      </c>
      <c r="E637" s="308">
        <v>46.43</v>
      </c>
      <c r="F637" s="308">
        <v>122.97</v>
      </c>
      <c r="G637" s="212">
        <v>9</v>
      </c>
    </row>
    <row r="638" spans="1:7" ht="28.5" x14ac:dyDescent="0.2">
      <c r="A638" s="305" t="s">
        <v>9996</v>
      </c>
      <c r="B638" s="306" t="s">
        <v>9997</v>
      </c>
      <c r="C638" s="307" t="s">
        <v>1822</v>
      </c>
      <c r="D638" s="308">
        <v>3666.49</v>
      </c>
      <c r="E638" s="308">
        <v>52.08</v>
      </c>
      <c r="F638" s="308">
        <v>3718.57</v>
      </c>
      <c r="G638" s="212">
        <v>9</v>
      </c>
    </row>
    <row r="639" spans="1:7" x14ac:dyDescent="0.2">
      <c r="A639" s="305" t="s">
        <v>9998</v>
      </c>
      <c r="B639" s="306" t="s">
        <v>9999</v>
      </c>
      <c r="C639" s="307" t="s">
        <v>1822</v>
      </c>
      <c r="D639" s="308">
        <v>370.77</v>
      </c>
      <c r="E639" s="308">
        <v>52.08</v>
      </c>
      <c r="F639" s="308">
        <v>422.85</v>
      </c>
      <c r="G639" s="212">
        <v>9</v>
      </c>
    </row>
    <row r="640" spans="1:7" ht="28.5" x14ac:dyDescent="0.2">
      <c r="A640" s="305" t="s">
        <v>10000</v>
      </c>
      <c r="B640" s="306" t="s">
        <v>10001</v>
      </c>
      <c r="C640" s="307" t="s">
        <v>1822</v>
      </c>
      <c r="D640" s="308">
        <v>389.91</v>
      </c>
      <c r="E640" s="308">
        <v>342.34</v>
      </c>
      <c r="F640" s="308">
        <v>732.25</v>
      </c>
      <c r="G640" s="212">
        <v>9</v>
      </c>
    </row>
    <row r="641" spans="1:7" ht="28.5" x14ac:dyDescent="0.2">
      <c r="A641" s="305" t="s">
        <v>10002</v>
      </c>
      <c r="B641" s="306" t="s">
        <v>10003</v>
      </c>
      <c r="C641" s="307" t="s">
        <v>1822</v>
      </c>
      <c r="D641" s="308">
        <v>2336.14</v>
      </c>
      <c r="E641" s="308">
        <v>626.55999999999995</v>
      </c>
      <c r="F641" s="308">
        <v>2962.7</v>
      </c>
      <c r="G641" s="212">
        <v>9</v>
      </c>
    </row>
    <row r="642" spans="1:7" x14ac:dyDescent="0.2">
      <c r="A642" s="305" t="s">
        <v>10004</v>
      </c>
      <c r="B642" s="306" t="s">
        <v>10005</v>
      </c>
      <c r="C642" s="307"/>
      <c r="D642" s="308"/>
      <c r="E642" s="308"/>
      <c r="F642" s="308"/>
      <c r="G642" s="212">
        <v>5</v>
      </c>
    </row>
    <row r="643" spans="1:7" ht="28.5" x14ac:dyDescent="0.2">
      <c r="A643" s="305" t="s">
        <v>10006</v>
      </c>
      <c r="B643" s="306" t="s">
        <v>10007</v>
      </c>
      <c r="C643" s="307" t="s">
        <v>1822</v>
      </c>
      <c r="D643" s="308">
        <v>511.6</v>
      </c>
      <c r="E643" s="308">
        <v>46.43</v>
      </c>
      <c r="F643" s="308">
        <v>558.03</v>
      </c>
      <c r="G643" s="212">
        <v>9</v>
      </c>
    </row>
    <row r="644" spans="1:7" x14ac:dyDescent="0.2">
      <c r="A644" s="305" t="s">
        <v>10008</v>
      </c>
      <c r="B644" s="306" t="s">
        <v>10009</v>
      </c>
      <c r="C644" s="307"/>
      <c r="D644" s="308"/>
      <c r="E644" s="308"/>
      <c r="F644" s="308"/>
      <c r="G644" s="212">
        <v>5</v>
      </c>
    </row>
    <row r="645" spans="1:7" ht="28.5" x14ac:dyDescent="0.2">
      <c r="A645" s="305" t="s">
        <v>10010</v>
      </c>
      <c r="B645" s="306" t="s">
        <v>10011</v>
      </c>
      <c r="C645" s="307" t="s">
        <v>1822</v>
      </c>
      <c r="D645" s="308"/>
      <c r="E645" s="308">
        <v>78.319999999999993</v>
      </c>
      <c r="F645" s="308">
        <v>78.319999999999993</v>
      </c>
      <c r="G645" s="212">
        <v>9</v>
      </c>
    </row>
    <row r="646" spans="1:7" ht="28.5" x14ac:dyDescent="0.2">
      <c r="A646" s="305" t="s">
        <v>10012</v>
      </c>
      <c r="B646" s="306" t="s">
        <v>10013</v>
      </c>
      <c r="C646" s="307" t="s">
        <v>1822</v>
      </c>
      <c r="D646" s="308"/>
      <c r="E646" s="308">
        <v>156.63999999999999</v>
      </c>
      <c r="F646" s="308">
        <v>156.63999999999999</v>
      </c>
      <c r="G646" s="212">
        <v>9</v>
      </c>
    </row>
    <row r="647" spans="1:7" ht="28.5" x14ac:dyDescent="0.2">
      <c r="A647" s="305" t="s">
        <v>10014</v>
      </c>
      <c r="B647" s="306" t="s">
        <v>10015</v>
      </c>
      <c r="C647" s="307" t="s">
        <v>1822</v>
      </c>
      <c r="D647" s="308"/>
      <c r="E647" s="308">
        <v>108.2</v>
      </c>
      <c r="F647" s="308">
        <v>108.2</v>
      </c>
      <c r="G647" s="212">
        <v>9</v>
      </c>
    </row>
    <row r="648" spans="1:7" ht="28.5" x14ac:dyDescent="0.2">
      <c r="A648" s="305" t="s">
        <v>10016</v>
      </c>
      <c r="B648" s="306" t="s">
        <v>10017</v>
      </c>
      <c r="C648" s="307" t="s">
        <v>1822</v>
      </c>
      <c r="D648" s="308">
        <v>60.1</v>
      </c>
      <c r="E648" s="308">
        <v>59.75</v>
      </c>
      <c r="F648" s="308">
        <v>119.85</v>
      </c>
      <c r="G648" s="212">
        <v>9</v>
      </c>
    </row>
    <row r="649" spans="1:7" ht="28.5" x14ac:dyDescent="0.2">
      <c r="A649" s="305" t="s">
        <v>10018</v>
      </c>
      <c r="B649" s="306" t="s">
        <v>10019</v>
      </c>
      <c r="C649" s="307" t="s">
        <v>1804</v>
      </c>
      <c r="D649" s="308">
        <v>16.39</v>
      </c>
      <c r="E649" s="308"/>
      <c r="F649" s="308">
        <v>16.39</v>
      </c>
      <c r="G649" s="212">
        <v>9</v>
      </c>
    </row>
    <row r="650" spans="1:7" x14ac:dyDescent="0.2">
      <c r="A650" s="305" t="s">
        <v>10020</v>
      </c>
      <c r="B650" s="306" t="s">
        <v>10021</v>
      </c>
      <c r="C650" s="307"/>
      <c r="D650" s="308"/>
      <c r="E650" s="308"/>
      <c r="F650" s="308"/>
      <c r="G650" s="212">
        <v>5</v>
      </c>
    </row>
    <row r="651" spans="1:7" x14ac:dyDescent="0.2">
      <c r="A651" s="305" t="s">
        <v>10022</v>
      </c>
      <c r="B651" s="306" t="s">
        <v>10023</v>
      </c>
      <c r="C651" s="307" t="s">
        <v>1822</v>
      </c>
      <c r="D651" s="308">
        <v>192.86</v>
      </c>
      <c r="E651" s="308">
        <v>65</v>
      </c>
      <c r="F651" s="308">
        <v>257.86</v>
      </c>
      <c r="G651" s="212">
        <v>9</v>
      </c>
    </row>
    <row r="652" spans="1:7" x14ac:dyDescent="0.2">
      <c r="A652" s="305" t="s">
        <v>10024</v>
      </c>
      <c r="B652" s="306" t="s">
        <v>10025</v>
      </c>
      <c r="C652" s="307" t="s">
        <v>1822</v>
      </c>
      <c r="D652" s="308">
        <v>179.08</v>
      </c>
      <c r="E652" s="308">
        <v>27.86</v>
      </c>
      <c r="F652" s="308">
        <v>206.94</v>
      </c>
      <c r="G652" s="212">
        <v>9</v>
      </c>
    </row>
    <row r="653" spans="1:7" x14ac:dyDescent="0.2">
      <c r="A653" s="305" t="s">
        <v>10026</v>
      </c>
      <c r="B653" s="306" t="s">
        <v>10027</v>
      </c>
      <c r="C653" s="307" t="s">
        <v>1804</v>
      </c>
      <c r="D653" s="308">
        <v>1.02</v>
      </c>
      <c r="E653" s="308">
        <v>0.56000000000000005</v>
      </c>
      <c r="F653" s="308">
        <v>1.58</v>
      </c>
      <c r="G653" s="212">
        <v>9</v>
      </c>
    </row>
    <row r="654" spans="1:7" ht="28.5" x14ac:dyDescent="0.2">
      <c r="A654" s="305" t="s">
        <v>10028</v>
      </c>
      <c r="B654" s="306" t="s">
        <v>10029</v>
      </c>
      <c r="C654" s="307" t="s">
        <v>1822</v>
      </c>
      <c r="D654" s="308">
        <v>1009.33</v>
      </c>
      <c r="E654" s="308">
        <v>85.59</v>
      </c>
      <c r="F654" s="308">
        <v>1094.92</v>
      </c>
      <c r="G654" s="212">
        <v>9</v>
      </c>
    </row>
    <row r="655" spans="1:7" x14ac:dyDescent="0.2">
      <c r="A655" s="305" t="s">
        <v>10030</v>
      </c>
      <c r="B655" s="306" t="s">
        <v>10031</v>
      </c>
      <c r="C655" s="307" t="s">
        <v>1822</v>
      </c>
      <c r="D655" s="308">
        <v>338.63</v>
      </c>
      <c r="E655" s="308">
        <v>37.14</v>
      </c>
      <c r="F655" s="308">
        <v>375.77</v>
      </c>
      <c r="G655" s="212">
        <v>9</v>
      </c>
    </row>
    <row r="656" spans="1:7" ht="28.5" x14ac:dyDescent="0.2">
      <c r="A656" s="305" t="s">
        <v>10032</v>
      </c>
      <c r="B656" s="306" t="s">
        <v>10033</v>
      </c>
      <c r="C656" s="307" t="s">
        <v>1822</v>
      </c>
      <c r="D656" s="308"/>
      <c r="E656" s="308">
        <v>37.14</v>
      </c>
      <c r="F656" s="308">
        <v>37.14</v>
      </c>
      <c r="G656" s="212">
        <v>9</v>
      </c>
    </row>
    <row r="657" spans="1:7" x14ac:dyDescent="0.2">
      <c r="A657" s="305" t="s">
        <v>10034</v>
      </c>
      <c r="B657" s="306" t="s">
        <v>10035</v>
      </c>
      <c r="C657" s="307" t="s">
        <v>1822</v>
      </c>
      <c r="D657" s="308">
        <v>235.42</v>
      </c>
      <c r="E657" s="308">
        <v>18.57</v>
      </c>
      <c r="F657" s="308">
        <v>253.99</v>
      </c>
      <c r="G657" s="212">
        <v>9</v>
      </c>
    </row>
    <row r="658" spans="1:7" x14ac:dyDescent="0.2">
      <c r="A658" s="305" t="s">
        <v>10036</v>
      </c>
      <c r="B658" s="306" t="s">
        <v>10037</v>
      </c>
      <c r="C658" s="307" t="s">
        <v>1822</v>
      </c>
      <c r="D658" s="308">
        <v>198.75</v>
      </c>
      <c r="E658" s="308">
        <v>55.71</v>
      </c>
      <c r="F658" s="308">
        <v>254.46</v>
      </c>
      <c r="G658" s="212">
        <v>9</v>
      </c>
    </row>
    <row r="659" spans="1:7" x14ac:dyDescent="0.2">
      <c r="A659" s="305" t="s">
        <v>10038</v>
      </c>
      <c r="B659" s="306" t="s">
        <v>10039</v>
      </c>
      <c r="C659" s="307" t="s">
        <v>1822</v>
      </c>
      <c r="D659" s="308">
        <v>192.86</v>
      </c>
      <c r="E659" s="308">
        <v>87.61</v>
      </c>
      <c r="F659" s="308">
        <v>280.47000000000003</v>
      </c>
      <c r="G659" s="212">
        <v>9</v>
      </c>
    </row>
    <row r="660" spans="1:7" x14ac:dyDescent="0.2">
      <c r="A660" s="305" t="s">
        <v>10040</v>
      </c>
      <c r="B660" s="306" t="s">
        <v>10041</v>
      </c>
      <c r="C660" s="307" t="s">
        <v>1822</v>
      </c>
      <c r="D660" s="308">
        <v>211.47</v>
      </c>
      <c r="E660" s="308">
        <v>0.19</v>
      </c>
      <c r="F660" s="308">
        <v>211.66</v>
      </c>
      <c r="G660" s="212">
        <v>9</v>
      </c>
    </row>
    <row r="661" spans="1:7" ht="28.5" x14ac:dyDescent="0.2">
      <c r="A661" s="305" t="s">
        <v>10042</v>
      </c>
      <c r="B661" s="306" t="s">
        <v>10043</v>
      </c>
      <c r="C661" s="307" t="s">
        <v>1822</v>
      </c>
      <c r="D661" s="308">
        <v>307.54000000000002</v>
      </c>
      <c r="E661" s="308">
        <v>14.86</v>
      </c>
      <c r="F661" s="308">
        <v>322.39999999999998</v>
      </c>
      <c r="G661" s="212">
        <v>9</v>
      </c>
    </row>
    <row r="662" spans="1:7" ht="28.5" x14ac:dyDescent="0.2">
      <c r="A662" s="305" t="s">
        <v>10044</v>
      </c>
      <c r="B662" s="306" t="s">
        <v>10045</v>
      </c>
      <c r="C662" s="307" t="s">
        <v>1822</v>
      </c>
      <c r="D662" s="308">
        <v>1314.03</v>
      </c>
      <c r="E662" s="308">
        <v>14.86</v>
      </c>
      <c r="F662" s="308">
        <v>1328.89</v>
      </c>
      <c r="G662" s="212">
        <v>9</v>
      </c>
    </row>
    <row r="663" spans="1:7" x14ac:dyDescent="0.2">
      <c r="A663" s="305" t="s">
        <v>10046</v>
      </c>
      <c r="B663" s="306" t="s">
        <v>10047</v>
      </c>
      <c r="C663" s="307"/>
      <c r="D663" s="308"/>
      <c r="E663" s="308"/>
      <c r="F663" s="308"/>
      <c r="G663" s="212">
        <v>5</v>
      </c>
    </row>
    <row r="664" spans="1:7" x14ac:dyDescent="0.2">
      <c r="A664" s="305" t="s">
        <v>10048</v>
      </c>
      <c r="B664" s="306" t="s">
        <v>10049</v>
      </c>
      <c r="C664" s="307" t="s">
        <v>1804</v>
      </c>
      <c r="D664" s="308">
        <v>2.69</v>
      </c>
      <c r="E664" s="308">
        <v>4.6399999999999997</v>
      </c>
      <c r="F664" s="308">
        <v>7.33</v>
      </c>
      <c r="G664" s="212">
        <v>9</v>
      </c>
    </row>
    <row r="665" spans="1:7" ht="28.5" x14ac:dyDescent="0.2">
      <c r="A665" s="305" t="s">
        <v>10050</v>
      </c>
      <c r="B665" s="306" t="s">
        <v>10051</v>
      </c>
      <c r="C665" s="307" t="s">
        <v>44</v>
      </c>
      <c r="D665" s="308">
        <v>11.77</v>
      </c>
      <c r="E665" s="308"/>
      <c r="F665" s="308">
        <v>11.77</v>
      </c>
      <c r="G665" s="212">
        <v>9</v>
      </c>
    </row>
    <row r="666" spans="1:7" x14ac:dyDescent="0.2">
      <c r="A666" s="305" t="s">
        <v>10052</v>
      </c>
      <c r="B666" s="306" t="s">
        <v>10053</v>
      </c>
      <c r="C666" s="307" t="s">
        <v>1804</v>
      </c>
      <c r="D666" s="308">
        <v>3.71</v>
      </c>
      <c r="E666" s="308">
        <v>4.6399999999999997</v>
      </c>
      <c r="F666" s="308">
        <v>8.35</v>
      </c>
      <c r="G666" s="212">
        <v>9</v>
      </c>
    </row>
    <row r="667" spans="1:7" ht="28.5" x14ac:dyDescent="0.2">
      <c r="A667" s="305" t="s">
        <v>10054</v>
      </c>
      <c r="B667" s="306" t="s">
        <v>10055</v>
      </c>
      <c r="C667" s="307" t="s">
        <v>1822</v>
      </c>
      <c r="D667" s="308">
        <v>9448.1299999999992</v>
      </c>
      <c r="E667" s="308">
        <v>1613.32</v>
      </c>
      <c r="F667" s="308">
        <v>11061.45</v>
      </c>
      <c r="G667" s="212">
        <v>9</v>
      </c>
    </row>
    <row r="668" spans="1:7" ht="28.5" x14ac:dyDescent="0.2">
      <c r="A668" s="305" t="s">
        <v>10056</v>
      </c>
      <c r="B668" s="306" t="s">
        <v>10057</v>
      </c>
      <c r="C668" s="307" t="s">
        <v>44</v>
      </c>
      <c r="D668" s="308">
        <v>193.46</v>
      </c>
      <c r="E668" s="308">
        <v>123.54</v>
      </c>
      <c r="F668" s="308">
        <v>317</v>
      </c>
      <c r="G668" s="212">
        <v>9</v>
      </c>
    </row>
    <row r="669" spans="1:7" ht="28.5" x14ac:dyDescent="0.2">
      <c r="A669" s="305" t="s">
        <v>10058</v>
      </c>
      <c r="B669" s="306" t="s">
        <v>10059</v>
      </c>
      <c r="C669" s="307" t="s">
        <v>49</v>
      </c>
      <c r="D669" s="308">
        <v>5.47</v>
      </c>
      <c r="E669" s="308">
        <v>0.31</v>
      </c>
      <c r="F669" s="308">
        <v>5.78</v>
      </c>
      <c r="G669" s="212">
        <v>9</v>
      </c>
    </row>
    <row r="670" spans="1:7" x14ac:dyDescent="0.2">
      <c r="A670" s="305" t="s">
        <v>10060</v>
      </c>
      <c r="B670" s="306" t="s">
        <v>10061</v>
      </c>
      <c r="C670" s="307"/>
      <c r="D670" s="308"/>
      <c r="E670" s="308"/>
      <c r="F670" s="308"/>
      <c r="G670" s="212">
        <v>2</v>
      </c>
    </row>
    <row r="671" spans="1:7" x14ac:dyDescent="0.2">
      <c r="A671" s="305" t="s">
        <v>10062</v>
      </c>
      <c r="B671" s="306" t="s">
        <v>10063</v>
      </c>
      <c r="C671" s="307"/>
      <c r="D671" s="308"/>
      <c r="E671" s="308"/>
      <c r="F671" s="308"/>
      <c r="G671" s="212">
        <v>5</v>
      </c>
    </row>
    <row r="672" spans="1:7" x14ac:dyDescent="0.2">
      <c r="A672" s="305" t="s">
        <v>10064</v>
      </c>
      <c r="B672" s="306" t="s">
        <v>10065</v>
      </c>
      <c r="C672" s="307" t="s">
        <v>44</v>
      </c>
      <c r="D672" s="308">
        <v>18.61</v>
      </c>
      <c r="E672" s="308">
        <v>43.35</v>
      </c>
      <c r="F672" s="308">
        <v>61.96</v>
      </c>
      <c r="G672" s="212">
        <v>9</v>
      </c>
    </row>
    <row r="673" spans="1:7" x14ac:dyDescent="0.2">
      <c r="A673" s="305" t="s">
        <v>10066</v>
      </c>
      <c r="B673" s="306" t="s">
        <v>10067</v>
      </c>
      <c r="C673" s="307" t="s">
        <v>44</v>
      </c>
      <c r="D673" s="308">
        <v>30.09</v>
      </c>
      <c r="E673" s="308">
        <v>45.08</v>
      </c>
      <c r="F673" s="308">
        <v>75.17</v>
      </c>
      <c r="G673" s="212">
        <v>9</v>
      </c>
    </row>
    <row r="674" spans="1:7" x14ac:dyDescent="0.2">
      <c r="A674" s="305" t="s">
        <v>10068</v>
      </c>
      <c r="B674" s="306" t="s">
        <v>10069</v>
      </c>
      <c r="C674" s="307" t="s">
        <v>44</v>
      </c>
      <c r="D674" s="308">
        <v>45.07</v>
      </c>
      <c r="E674" s="308">
        <v>71.75</v>
      </c>
      <c r="F674" s="308">
        <v>116.82</v>
      </c>
      <c r="G674" s="212">
        <v>9</v>
      </c>
    </row>
    <row r="675" spans="1:7" x14ac:dyDescent="0.2">
      <c r="A675" s="305" t="s">
        <v>10070</v>
      </c>
      <c r="B675" s="306" t="s">
        <v>10071</v>
      </c>
      <c r="C675" s="307"/>
      <c r="D675" s="308"/>
      <c r="E675" s="308"/>
      <c r="F675" s="308"/>
      <c r="G675" s="212">
        <v>5</v>
      </c>
    </row>
    <row r="676" spans="1:7" ht="28.5" x14ac:dyDescent="0.2">
      <c r="A676" s="305" t="s">
        <v>10072</v>
      </c>
      <c r="B676" s="306" t="s">
        <v>10073</v>
      </c>
      <c r="C676" s="307" t="s">
        <v>8777</v>
      </c>
      <c r="D676" s="308">
        <v>29057.81</v>
      </c>
      <c r="E676" s="308"/>
      <c r="F676" s="308">
        <v>29057.81</v>
      </c>
      <c r="G676" s="212">
        <v>9</v>
      </c>
    </row>
    <row r="677" spans="1:7" x14ac:dyDescent="0.2">
      <c r="A677" s="305" t="s">
        <v>10074</v>
      </c>
      <c r="B677" s="306" t="s">
        <v>10075</v>
      </c>
      <c r="C677" s="307" t="s">
        <v>44</v>
      </c>
      <c r="D677" s="308">
        <v>181.71</v>
      </c>
      <c r="E677" s="308">
        <v>1.86</v>
      </c>
      <c r="F677" s="308">
        <v>183.57</v>
      </c>
      <c r="G677" s="212">
        <v>9</v>
      </c>
    </row>
    <row r="678" spans="1:7" x14ac:dyDescent="0.2">
      <c r="A678" s="305" t="s">
        <v>10076</v>
      </c>
      <c r="B678" s="306" t="s">
        <v>10077</v>
      </c>
      <c r="C678" s="307" t="s">
        <v>44</v>
      </c>
      <c r="D678" s="308">
        <v>196.84</v>
      </c>
      <c r="E678" s="308">
        <v>1.86</v>
      </c>
      <c r="F678" s="308">
        <v>198.7</v>
      </c>
      <c r="G678" s="212">
        <v>9</v>
      </c>
    </row>
    <row r="679" spans="1:7" x14ac:dyDescent="0.2">
      <c r="A679" s="305" t="s">
        <v>10078</v>
      </c>
      <c r="B679" s="306" t="s">
        <v>10079</v>
      </c>
      <c r="C679" s="307" t="s">
        <v>44</v>
      </c>
      <c r="D679" s="308">
        <v>205.74</v>
      </c>
      <c r="E679" s="308">
        <v>1.86</v>
      </c>
      <c r="F679" s="308">
        <v>207.6</v>
      </c>
      <c r="G679" s="212">
        <v>9</v>
      </c>
    </row>
    <row r="680" spans="1:7" x14ac:dyDescent="0.2">
      <c r="A680" s="305" t="s">
        <v>10080</v>
      </c>
      <c r="B680" s="306" t="s">
        <v>10081</v>
      </c>
      <c r="C680" s="307" t="s">
        <v>44</v>
      </c>
      <c r="D680" s="308">
        <v>217.16</v>
      </c>
      <c r="E680" s="308">
        <v>1.86</v>
      </c>
      <c r="F680" s="308">
        <v>219.02</v>
      </c>
      <c r="G680" s="212">
        <v>9</v>
      </c>
    </row>
    <row r="681" spans="1:7" x14ac:dyDescent="0.2">
      <c r="A681" s="305" t="s">
        <v>10082</v>
      </c>
      <c r="B681" s="306" t="s">
        <v>10083</v>
      </c>
      <c r="C681" s="307" t="s">
        <v>44</v>
      </c>
      <c r="D681" s="308">
        <v>311.2</v>
      </c>
      <c r="E681" s="308">
        <v>1.86</v>
      </c>
      <c r="F681" s="308">
        <v>313.06</v>
      </c>
      <c r="G681" s="212">
        <v>9</v>
      </c>
    </row>
    <row r="682" spans="1:7" x14ac:dyDescent="0.2">
      <c r="A682" s="305" t="s">
        <v>10084</v>
      </c>
      <c r="B682" s="306" t="s">
        <v>10085</v>
      </c>
      <c r="C682" s="307"/>
      <c r="D682" s="308"/>
      <c r="E682" s="308"/>
      <c r="F682" s="308"/>
      <c r="G682" s="212">
        <v>5</v>
      </c>
    </row>
    <row r="683" spans="1:7" ht="28.5" x14ac:dyDescent="0.2">
      <c r="A683" s="305" t="s">
        <v>10086</v>
      </c>
      <c r="B683" s="306" t="s">
        <v>10087</v>
      </c>
      <c r="C683" s="307" t="s">
        <v>8777</v>
      </c>
      <c r="D683" s="308">
        <v>2387.6799999999998</v>
      </c>
      <c r="E683" s="308"/>
      <c r="F683" s="308">
        <v>2387.6799999999998</v>
      </c>
      <c r="G683" s="212">
        <v>9</v>
      </c>
    </row>
    <row r="684" spans="1:7" ht="28.5" x14ac:dyDescent="0.2">
      <c r="A684" s="305" t="s">
        <v>10088</v>
      </c>
      <c r="B684" s="306" t="s">
        <v>10089</v>
      </c>
      <c r="C684" s="307" t="s">
        <v>44</v>
      </c>
      <c r="D684" s="308">
        <v>41.91</v>
      </c>
      <c r="E684" s="308">
        <v>13.73</v>
      </c>
      <c r="F684" s="308">
        <v>55.64</v>
      </c>
      <c r="G684" s="212">
        <v>9</v>
      </c>
    </row>
    <row r="685" spans="1:7" ht="28.5" x14ac:dyDescent="0.2">
      <c r="A685" s="305" t="s">
        <v>10090</v>
      </c>
      <c r="B685" s="306" t="s">
        <v>10091</v>
      </c>
      <c r="C685" s="307" t="s">
        <v>44</v>
      </c>
      <c r="D685" s="308">
        <v>56.64</v>
      </c>
      <c r="E685" s="308">
        <v>19.829999999999998</v>
      </c>
      <c r="F685" s="308">
        <v>76.47</v>
      </c>
      <c r="G685" s="212">
        <v>9</v>
      </c>
    </row>
    <row r="686" spans="1:7" ht="28.5" x14ac:dyDescent="0.2">
      <c r="A686" s="305" t="s">
        <v>10092</v>
      </c>
      <c r="B686" s="306" t="s">
        <v>10093</v>
      </c>
      <c r="C686" s="307" t="s">
        <v>44</v>
      </c>
      <c r="D686" s="308">
        <v>74.959999999999994</v>
      </c>
      <c r="E686" s="308">
        <v>27.16</v>
      </c>
      <c r="F686" s="308">
        <v>102.12</v>
      </c>
      <c r="G686" s="212">
        <v>9</v>
      </c>
    </row>
    <row r="687" spans="1:7" ht="28.5" x14ac:dyDescent="0.2">
      <c r="A687" s="305" t="s">
        <v>10094</v>
      </c>
      <c r="B687" s="306" t="s">
        <v>10095</v>
      </c>
      <c r="C687" s="307" t="s">
        <v>44</v>
      </c>
      <c r="D687" s="308">
        <v>97.11</v>
      </c>
      <c r="E687" s="308">
        <v>35.950000000000003</v>
      </c>
      <c r="F687" s="308">
        <v>133.06</v>
      </c>
      <c r="G687" s="212">
        <v>9</v>
      </c>
    </row>
    <row r="688" spans="1:7" x14ac:dyDescent="0.2">
      <c r="A688" s="305" t="s">
        <v>10096</v>
      </c>
      <c r="B688" s="306" t="s">
        <v>10097</v>
      </c>
      <c r="C688" s="307"/>
      <c r="D688" s="308"/>
      <c r="E688" s="308"/>
      <c r="F688" s="308"/>
      <c r="G688" s="212">
        <v>5</v>
      </c>
    </row>
    <row r="689" spans="1:7" ht="28.5" x14ac:dyDescent="0.2">
      <c r="A689" s="305" t="s">
        <v>10098</v>
      </c>
      <c r="B689" s="306" t="s">
        <v>10099</v>
      </c>
      <c r="C689" s="307" t="s">
        <v>8777</v>
      </c>
      <c r="D689" s="308">
        <v>3004.83</v>
      </c>
      <c r="E689" s="308"/>
      <c r="F689" s="308">
        <v>3004.83</v>
      </c>
      <c r="G689" s="212">
        <v>9</v>
      </c>
    </row>
    <row r="690" spans="1:7" x14ac:dyDescent="0.2">
      <c r="A690" s="305" t="s">
        <v>10100</v>
      </c>
      <c r="B690" s="306" t="s">
        <v>10101</v>
      </c>
      <c r="C690" s="307" t="s">
        <v>44</v>
      </c>
      <c r="D690" s="308">
        <v>64</v>
      </c>
      <c r="E690" s="308">
        <v>11.56</v>
      </c>
      <c r="F690" s="308">
        <v>75.56</v>
      </c>
      <c r="G690" s="212">
        <v>9</v>
      </c>
    </row>
    <row r="691" spans="1:7" x14ac:dyDescent="0.2">
      <c r="A691" s="305" t="s">
        <v>10102</v>
      </c>
      <c r="B691" s="306" t="s">
        <v>10103</v>
      </c>
      <c r="C691" s="307" t="s">
        <v>44</v>
      </c>
      <c r="D691" s="308">
        <v>82.36</v>
      </c>
      <c r="E691" s="308">
        <v>16.68</v>
      </c>
      <c r="F691" s="308">
        <v>99.04</v>
      </c>
      <c r="G691" s="212">
        <v>9</v>
      </c>
    </row>
    <row r="692" spans="1:7" x14ac:dyDescent="0.2">
      <c r="A692" s="305" t="s">
        <v>10104</v>
      </c>
      <c r="B692" s="306" t="s">
        <v>10105</v>
      </c>
      <c r="C692" s="307" t="s">
        <v>44</v>
      </c>
      <c r="D692" s="308">
        <v>105.54</v>
      </c>
      <c r="E692" s="308">
        <v>22.74</v>
      </c>
      <c r="F692" s="308">
        <v>128.28</v>
      </c>
      <c r="G692" s="212">
        <v>9</v>
      </c>
    </row>
    <row r="693" spans="1:7" x14ac:dyDescent="0.2">
      <c r="A693" s="305" t="s">
        <v>10106</v>
      </c>
      <c r="B693" s="306" t="s">
        <v>10107</v>
      </c>
      <c r="C693" s="307" t="s">
        <v>44</v>
      </c>
      <c r="D693" s="308">
        <v>158.91999999999999</v>
      </c>
      <c r="E693" s="308">
        <v>29.65</v>
      </c>
      <c r="F693" s="308">
        <v>188.57</v>
      </c>
      <c r="G693" s="212">
        <v>9</v>
      </c>
    </row>
    <row r="694" spans="1:7" x14ac:dyDescent="0.2">
      <c r="A694" s="305" t="s">
        <v>10108</v>
      </c>
      <c r="B694" s="306" t="s">
        <v>10109</v>
      </c>
      <c r="C694" s="307"/>
      <c r="D694" s="308"/>
      <c r="E694" s="308"/>
      <c r="F694" s="308"/>
      <c r="G694" s="212">
        <v>5</v>
      </c>
    </row>
    <row r="695" spans="1:7" ht="28.5" x14ac:dyDescent="0.2">
      <c r="A695" s="305" t="s">
        <v>10110</v>
      </c>
      <c r="B695" s="306" t="s">
        <v>10111</v>
      </c>
      <c r="C695" s="307" t="s">
        <v>8777</v>
      </c>
      <c r="D695" s="308">
        <v>27982.720000000001</v>
      </c>
      <c r="E695" s="308"/>
      <c r="F695" s="308">
        <v>27982.720000000001</v>
      </c>
      <c r="G695" s="212">
        <v>9</v>
      </c>
    </row>
    <row r="696" spans="1:7" x14ac:dyDescent="0.2">
      <c r="A696" s="305" t="s">
        <v>10112</v>
      </c>
      <c r="B696" s="306" t="s">
        <v>10113</v>
      </c>
      <c r="C696" s="307" t="s">
        <v>44</v>
      </c>
      <c r="D696" s="308">
        <v>221.89</v>
      </c>
      <c r="E696" s="308">
        <v>8.4</v>
      </c>
      <c r="F696" s="308">
        <v>230.29</v>
      </c>
      <c r="G696" s="212">
        <v>9</v>
      </c>
    </row>
    <row r="697" spans="1:7" x14ac:dyDescent="0.2">
      <c r="A697" s="305" t="s">
        <v>10114</v>
      </c>
      <c r="B697" s="306" t="s">
        <v>10115</v>
      </c>
      <c r="C697" s="307" t="s">
        <v>44</v>
      </c>
      <c r="D697" s="308">
        <v>265.45</v>
      </c>
      <c r="E697" s="308">
        <v>10.53</v>
      </c>
      <c r="F697" s="308">
        <v>275.98</v>
      </c>
      <c r="G697" s="212">
        <v>9</v>
      </c>
    </row>
    <row r="698" spans="1:7" x14ac:dyDescent="0.2">
      <c r="A698" s="305" t="s">
        <v>10116</v>
      </c>
      <c r="B698" s="306" t="s">
        <v>10117</v>
      </c>
      <c r="C698" s="307" t="s">
        <v>44</v>
      </c>
      <c r="D698" s="308">
        <v>293.66000000000003</v>
      </c>
      <c r="E698" s="308">
        <v>15.95</v>
      </c>
      <c r="F698" s="308">
        <v>309.61</v>
      </c>
      <c r="G698" s="212">
        <v>9</v>
      </c>
    </row>
    <row r="699" spans="1:7" x14ac:dyDescent="0.2">
      <c r="A699" s="305" t="s">
        <v>10118</v>
      </c>
      <c r="B699" s="306" t="s">
        <v>10119</v>
      </c>
      <c r="C699" s="307" t="s">
        <v>44</v>
      </c>
      <c r="D699" s="308">
        <v>320.7</v>
      </c>
      <c r="E699" s="308">
        <v>22.32</v>
      </c>
      <c r="F699" s="308">
        <v>343.02</v>
      </c>
      <c r="G699" s="212">
        <v>9</v>
      </c>
    </row>
    <row r="700" spans="1:7" x14ac:dyDescent="0.2">
      <c r="A700" s="305" t="s">
        <v>10120</v>
      </c>
      <c r="B700" s="306" t="s">
        <v>10121</v>
      </c>
      <c r="C700" s="307" t="s">
        <v>44</v>
      </c>
      <c r="D700" s="308">
        <v>408.92</v>
      </c>
      <c r="E700" s="308">
        <v>34.1</v>
      </c>
      <c r="F700" s="308">
        <v>443.02</v>
      </c>
      <c r="G700" s="212">
        <v>9</v>
      </c>
    </row>
    <row r="701" spans="1:7" x14ac:dyDescent="0.2">
      <c r="A701" s="305" t="s">
        <v>10122</v>
      </c>
      <c r="B701" s="306" t="s">
        <v>10123</v>
      </c>
      <c r="C701" s="307" t="s">
        <v>44</v>
      </c>
      <c r="D701" s="308">
        <v>461.92</v>
      </c>
      <c r="E701" s="308">
        <v>40</v>
      </c>
      <c r="F701" s="308">
        <v>501.92</v>
      </c>
      <c r="G701" s="212">
        <v>9</v>
      </c>
    </row>
    <row r="702" spans="1:7" x14ac:dyDescent="0.2">
      <c r="A702" s="305" t="s">
        <v>10124</v>
      </c>
      <c r="B702" s="306" t="s">
        <v>10125</v>
      </c>
      <c r="C702" s="307" t="s">
        <v>44</v>
      </c>
      <c r="D702" s="308">
        <v>561.02</v>
      </c>
      <c r="E702" s="308">
        <v>47.29</v>
      </c>
      <c r="F702" s="308">
        <v>608.30999999999995</v>
      </c>
      <c r="G702" s="212">
        <v>9</v>
      </c>
    </row>
    <row r="703" spans="1:7" x14ac:dyDescent="0.2">
      <c r="A703" s="305" t="s">
        <v>10126</v>
      </c>
      <c r="B703" s="306" t="s">
        <v>10127</v>
      </c>
      <c r="C703" s="307" t="s">
        <v>44</v>
      </c>
      <c r="D703" s="308">
        <v>665.45</v>
      </c>
      <c r="E703" s="308">
        <v>40</v>
      </c>
      <c r="F703" s="308">
        <v>705.45</v>
      </c>
      <c r="G703" s="212">
        <v>9</v>
      </c>
    </row>
    <row r="704" spans="1:7" ht="28.5" x14ac:dyDescent="0.2">
      <c r="A704" s="305" t="s">
        <v>10128</v>
      </c>
      <c r="B704" s="306" t="s">
        <v>10129</v>
      </c>
      <c r="C704" s="307" t="s">
        <v>44</v>
      </c>
      <c r="D704" s="308">
        <v>360.43</v>
      </c>
      <c r="E704" s="308"/>
      <c r="F704" s="308">
        <v>360.43</v>
      </c>
      <c r="G704" s="212">
        <v>9</v>
      </c>
    </row>
    <row r="705" spans="1:7" ht="28.5" x14ac:dyDescent="0.2">
      <c r="A705" s="305" t="s">
        <v>10130</v>
      </c>
      <c r="B705" s="306" t="s">
        <v>10131</v>
      </c>
      <c r="C705" s="307" t="s">
        <v>44</v>
      </c>
      <c r="D705" s="308">
        <v>506.61</v>
      </c>
      <c r="E705" s="308"/>
      <c r="F705" s="308">
        <v>506.61</v>
      </c>
      <c r="G705" s="212">
        <v>9</v>
      </c>
    </row>
    <row r="706" spans="1:7" ht="28.5" x14ac:dyDescent="0.2">
      <c r="A706" s="305" t="s">
        <v>10132</v>
      </c>
      <c r="B706" s="306" t="s">
        <v>10133</v>
      </c>
      <c r="C706" s="307" t="s">
        <v>8777</v>
      </c>
      <c r="D706" s="308">
        <v>27982.720000000001</v>
      </c>
      <c r="E706" s="308"/>
      <c r="F706" s="308">
        <v>27982.720000000001</v>
      </c>
      <c r="G706" s="212">
        <v>9</v>
      </c>
    </row>
    <row r="707" spans="1:7" ht="28.5" x14ac:dyDescent="0.2">
      <c r="A707" s="305" t="s">
        <v>10134</v>
      </c>
      <c r="B707" s="306" t="s">
        <v>10135</v>
      </c>
      <c r="C707" s="307" t="s">
        <v>44</v>
      </c>
      <c r="D707" s="308">
        <v>1045.03</v>
      </c>
      <c r="E707" s="308"/>
      <c r="F707" s="308">
        <v>1045.03</v>
      </c>
      <c r="G707" s="212">
        <v>9</v>
      </c>
    </row>
    <row r="708" spans="1:7" ht="28.5" x14ac:dyDescent="0.2">
      <c r="A708" s="305" t="s">
        <v>10136</v>
      </c>
      <c r="B708" s="306" t="s">
        <v>10137</v>
      </c>
      <c r="C708" s="307" t="s">
        <v>44</v>
      </c>
      <c r="D708" s="308">
        <v>1267.3800000000001</v>
      </c>
      <c r="E708" s="308"/>
      <c r="F708" s="308">
        <v>1267.3800000000001</v>
      </c>
      <c r="G708" s="212">
        <v>9</v>
      </c>
    </row>
    <row r="709" spans="1:7" ht="28.5" x14ac:dyDescent="0.2">
      <c r="A709" s="305" t="s">
        <v>10138</v>
      </c>
      <c r="B709" s="306" t="s">
        <v>10139</v>
      </c>
      <c r="C709" s="307" t="s">
        <v>44</v>
      </c>
      <c r="D709" s="308">
        <v>1443.21</v>
      </c>
      <c r="E709" s="308"/>
      <c r="F709" s="308">
        <v>1443.21</v>
      </c>
      <c r="G709" s="212">
        <v>9</v>
      </c>
    </row>
    <row r="710" spans="1:7" ht="28.5" x14ac:dyDescent="0.2">
      <c r="A710" s="305" t="s">
        <v>10140</v>
      </c>
      <c r="B710" s="306" t="s">
        <v>10141</v>
      </c>
      <c r="C710" s="307" t="s">
        <v>44</v>
      </c>
      <c r="D710" s="308">
        <v>644.30999999999995</v>
      </c>
      <c r="E710" s="308"/>
      <c r="F710" s="308">
        <v>644.30999999999995</v>
      </c>
      <c r="G710" s="212">
        <v>9</v>
      </c>
    </row>
    <row r="711" spans="1:7" ht="28.5" x14ac:dyDescent="0.2">
      <c r="A711" s="305" t="s">
        <v>10142</v>
      </c>
      <c r="B711" s="306" t="s">
        <v>10143</v>
      </c>
      <c r="C711" s="307" t="s">
        <v>44</v>
      </c>
      <c r="D711" s="308">
        <v>777.03</v>
      </c>
      <c r="E711" s="308"/>
      <c r="F711" s="308">
        <v>777.03</v>
      </c>
      <c r="G711" s="212">
        <v>9</v>
      </c>
    </row>
    <row r="712" spans="1:7" ht="28.5" x14ac:dyDescent="0.2">
      <c r="A712" s="305" t="s">
        <v>10144</v>
      </c>
      <c r="B712" s="306" t="s">
        <v>10145</v>
      </c>
      <c r="C712" s="307" t="s">
        <v>1822</v>
      </c>
      <c r="D712" s="308">
        <v>678.13</v>
      </c>
      <c r="E712" s="308"/>
      <c r="F712" s="308">
        <v>678.13</v>
      </c>
      <c r="G712" s="212">
        <v>9</v>
      </c>
    </row>
    <row r="713" spans="1:7" x14ac:dyDescent="0.2">
      <c r="A713" s="305" t="s">
        <v>10146</v>
      </c>
      <c r="B713" s="306" t="s">
        <v>10147</v>
      </c>
      <c r="C713" s="307"/>
      <c r="D713" s="308"/>
      <c r="E713" s="308"/>
      <c r="F713" s="308"/>
      <c r="G713" s="212">
        <v>5</v>
      </c>
    </row>
    <row r="714" spans="1:7" ht="28.5" x14ac:dyDescent="0.2">
      <c r="A714" s="305" t="s">
        <v>10148</v>
      </c>
      <c r="B714" s="306" t="s">
        <v>10149</v>
      </c>
      <c r="C714" s="307" t="s">
        <v>8777</v>
      </c>
      <c r="D714" s="308">
        <v>2053.77</v>
      </c>
      <c r="E714" s="308"/>
      <c r="F714" s="308">
        <v>2053.77</v>
      </c>
      <c r="G714" s="212">
        <v>9</v>
      </c>
    </row>
    <row r="715" spans="1:7" x14ac:dyDescent="0.2">
      <c r="A715" s="305" t="s">
        <v>10150</v>
      </c>
      <c r="B715" s="306" t="s">
        <v>10151</v>
      </c>
      <c r="C715" s="307" t="s">
        <v>44</v>
      </c>
      <c r="D715" s="308">
        <v>38.51</v>
      </c>
      <c r="E715" s="308"/>
      <c r="F715" s="308">
        <v>38.51</v>
      </c>
      <c r="G715" s="212">
        <v>9</v>
      </c>
    </row>
    <row r="716" spans="1:7" x14ac:dyDescent="0.2">
      <c r="A716" s="305" t="s">
        <v>10152</v>
      </c>
      <c r="B716" s="306" t="s">
        <v>10153</v>
      </c>
      <c r="C716" s="307" t="s">
        <v>44</v>
      </c>
      <c r="D716" s="308">
        <v>45.56</v>
      </c>
      <c r="E716" s="308"/>
      <c r="F716" s="308">
        <v>45.56</v>
      </c>
      <c r="G716" s="212">
        <v>9</v>
      </c>
    </row>
    <row r="717" spans="1:7" x14ac:dyDescent="0.2">
      <c r="A717" s="305" t="s">
        <v>10154</v>
      </c>
      <c r="B717" s="306" t="s">
        <v>10155</v>
      </c>
      <c r="C717" s="307" t="s">
        <v>44</v>
      </c>
      <c r="D717" s="308">
        <v>65.05</v>
      </c>
      <c r="E717" s="308"/>
      <c r="F717" s="308">
        <v>65.05</v>
      </c>
      <c r="G717" s="212">
        <v>9</v>
      </c>
    </row>
    <row r="718" spans="1:7" ht="28.5" x14ac:dyDescent="0.2">
      <c r="A718" s="305" t="s">
        <v>10156</v>
      </c>
      <c r="B718" s="306" t="s">
        <v>10157</v>
      </c>
      <c r="C718" s="307" t="s">
        <v>1822</v>
      </c>
      <c r="D718" s="308"/>
      <c r="E718" s="308">
        <v>456.5</v>
      </c>
      <c r="F718" s="308">
        <v>456.5</v>
      </c>
      <c r="G718" s="212">
        <v>9</v>
      </c>
    </row>
    <row r="719" spans="1:7" x14ac:dyDescent="0.2">
      <c r="A719" s="305" t="s">
        <v>10158</v>
      </c>
      <c r="B719" s="306" t="s">
        <v>10159</v>
      </c>
      <c r="C719" s="307"/>
      <c r="D719" s="308"/>
      <c r="E719" s="308"/>
      <c r="F719" s="308"/>
      <c r="G719" s="212">
        <v>5</v>
      </c>
    </row>
    <row r="720" spans="1:7" ht="28.5" x14ac:dyDescent="0.2">
      <c r="A720" s="305" t="s">
        <v>10160</v>
      </c>
      <c r="B720" s="306" t="s">
        <v>10161</v>
      </c>
      <c r="C720" s="307" t="s">
        <v>8777</v>
      </c>
      <c r="D720" s="308">
        <v>37881.040000000001</v>
      </c>
      <c r="E720" s="308"/>
      <c r="F720" s="308">
        <v>37881.040000000001</v>
      </c>
      <c r="G720" s="212">
        <v>9</v>
      </c>
    </row>
    <row r="721" spans="1:7" x14ac:dyDescent="0.2">
      <c r="A721" s="305" t="s">
        <v>10162</v>
      </c>
      <c r="B721" s="306" t="s">
        <v>10163</v>
      </c>
      <c r="C721" s="307" t="s">
        <v>44</v>
      </c>
      <c r="D721" s="308">
        <v>42.68</v>
      </c>
      <c r="E721" s="308">
        <v>4.95</v>
      </c>
      <c r="F721" s="308">
        <v>47.63</v>
      </c>
      <c r="G721" s="212">
        <v>9</v>
      </c>
    </row>
    <row r="722" spans="1:7" x14ac:dyDescent="0.2">
      <c r="A722" s="305" t="s">
        <v>10164</v>
      </c>
      <c r="B722" s="306" t="s">
        <v>10165</v>
      </c>
      <c r="C722" s="307" t="s">
        <v>44</v>
      </c>
      <c r="D722" s="308">
        <v>52.41</v>
      </c>
      <c r="E722" s="308">
        <v>4.95</v>
      </c>
      <c r="F722" s="308">
        <v>57.36</v>
      </c>
      <c r="G722" s="212">
        <v>9</v>
      </c>
    </row>
    <row r="723" spans="1:7" x14ac:dyDescent="0.2">
      <c r="A723" s="305" t="s">
        <v>10166</v>
      </c>
      <c r="B723" s="306" t="s">
        <v>10167</v>
      </c>
      <c r="C723" s="307" t="s">
        <v>44</v>
      </c>
      <c r="D723" s="308">
        <v>65.41</v>
      </c>
      <c r="E723" s="308">
        <v>4.95</v>
      </c>
      <c r="F723" s="308">
        <v>70.36</v>
      </c>
      <c r="G723" s="212">
        <v>9</v>
      </c>
    </row>
    <row r="724" spans="1:7" x14ac:dyDescent="0.2">
      <c r="A724" s="305" t="s">
        <v>10168</v>
      </c>
      <c r="B724" s="306" t="s">
        <v>10169</v>
      </c>
      <c r="C724" s="307" t="s">
        <v>44</v>
      </c>
      <c r="D724" s="308">
        <v>76.33</v>
      </c>
      <c r="E724" s="308">
        <v>4.95</v>
      </c>
      <c r="F724" s="308">
        <v>81.28</v>
      </c>
      <c r="G724" s="212">
        <v>9</v>
      </c>
    </row>
    <row r="725" spans="1:7" x14ac:dyDescent="0.2">
      <c r="A725" s="305" t="s">
        <v>10170</v>
      </c>
      <c r="B725" s="306" t="s">
        <v>10171</v>
      </c>
      <c r="C725" s="307" t="s">
        <v>44</v>
      </c>
      <c r="D725" s="308">
        <v>90.1</v>
      </c>
      <c r="E725" s="308">
        <v>4.95</v>
      </c>
      <c r="F725" s="308">
        <v>95.05</v>
      </c>
      <c r="G725" s="212">
        <v>9</v>
      </c>
    </row>
    <row r="726" spans="1:7" x14ac:dyDescent="0.2">
      <c r="A726" s="305" t="s">
        <v>10172</v>
      </c>
      <c r="B726" s="306" t="s">
        <v>10173</v>
      </c>
      <c r="C726" s="307" t="s">
        <v>44</v>
      </c>
      <c r="D726" s="308">
        <v>112.62</v>
      </c>
      <c r="E726" s="308">
        <v>4.95</v>
      </c>
      <c r="F726" s="308">
        <v>117.57</v>
      </c>
      <c r="G726" s="212">
        <v>9</v>
      </c>
    </row>
    <row r="727" spans="1:7" x14ac:dyDescent="0.2">
      <c r="A727" s="305" t="s">
        <v>10174</v>
      </c>
      <c r="B727" s="306" t="s">
        <v>10175</v>
      </c>
      <c r="C727" s="307" t="s">
        <v>44</v>
      </c>
      <c r="D727" s="308">
        <v>139.44999999999999</v>
      </c>
      <c r="E727" s="308">
        <v>4.95</v>
      </c>
      <c r="F727" s="308">
        <v>144.4</v>
      </c>
      <c r="G727" s="212">
        <v>9</v>
      </c>
    </row>
    <row r="728" spans="1:7" x14ac:dyDescent="0.2">
      <c r="A728" s="305" t="s">
        <v>10176</v>
      </c>
      <c r="B728" s="306" t="s">
        <v>10177</v>
      </c>
      <c r="C728" s="307" t="s">
        <v>44</v>
      </c>
      <c r="D728" s="308">
        <v>172.95</v>
      </c>
      <c r="E728" s="308">
        <v>4.95</v>
      </c>
      <c r="F728" s="308">
        <v>177.9</v>
      </c>
      <c r="G728" s="212">
        <v>9</v>
      </c>
    </row>
    <row r="729" spans="1:7" x14ac:dyDescent="0.2">
      <c r="A729" s="305" t="s">
        <v>10178</v>
      </c>
      <c r="B729" s="306" t="s">
        <v>10179</v>
      </c>
      <c r="C729" s="307"/>
      <c r="D729" s="308"/>
      <c r="E729" s="308"/>
      <c r="F729" s="308"/>
      <c r="G729" s="212">
        <v>5</v>
      </c>
    </row>
    <row r="730" spans="1:7" ht="42.75" x14ac:dyDescent="0.2">
      <c r="A730" s="305" t="s">
        <v>10180</v>
      </c>
      <c r="B730" s="306" t="s">
        <v>10181</v>
      </c>
      <c r="C730" s="307" t="s">
        <v>8777</v>
      </c>
      <c r="D730" s="308">
        <v>24533.08</v>
      </c>
      <c r="E730" s="308"/>
      <c r="F730" s="308">
        <v>24533.08</v>
      </c>
      <c r="G730" s="212">
        <v>9</v>
      </c>
    </row>
    <row r="731" spans="1:7" ht="28.5" x14ac:dyDescent="0.2">
      <c r="A731" s="305" t="s">
        <v>10182</v>
      </c>
      <c r="B731" s="306" t="s">
        <v>10183</v>
      </c>
      <c r="C731" s="307" t="s">
        <v>44</v>
      </c>
      <c r="D731" s="308">
        <v>310.86</v>
      </c>
      <c r="E731" s="308">
        <v>22.32</v>
      </c>
      <c r="F731" s="308">
        <v>333.18</v>
      </c>
      <c r="G731" s="212">
        <v>9</v>
      </c>
    </row>
    <row r="732" spans="1:7" ht="28.5" x14ac:dyDescent="0.2">
      <c r="A732" s="305" t="s">
        <v>10184</v>
      </c>
      <c r="B732" s="306" t="s">
        <v>10185</v>
      </c>
      <c r="C732" s="307" t="s">
        <v>44</v>
      </c>
      <c r="D732" s="308">
        <v>401.65</v>
      </c>
      <c r="E732" s="308">
        <v>34.1</v>
      </c>
      <c r="F732" s="308">
        <v>435.75</v>
      </c>
      <c r="G732" s="212">
        <v>9</v>
      </c>
    </row>
    <row r="733" spans="1:7" ht="28.5" x14ac:dyDescent="0.2">
      <c r="A733" s="305" t="s">
        <v>10186</v>
      </c>
      <c r="B733" s="306" t="s">
        <v>10187</v>
      </c>
      <c r="C733" s="307" t="s">
        <v>44</v>
      </c>
      <c r="D733" s="308">
        <v>475.92</v>
      </c>
      <c r="E733" s="308">
        <v>40</v>
      </c>
      <c r="F733" s="308">
        <v>515.91999999999996</v>
      </c>
      <c r="G733" s="212">
        <v>9</v>
      </c>
    </row>
    <row r="734" spans="1:7" x14ac:dyDescent="0.2">
      <c r="A734" s="305" t="s">
        <v>10188</v>
      </c>
      <c r="B734" s="306" t="s">
        <v>10189</v>
      </c>
      <c r="C734" s="307"/>
      <c r="D734" s="308"/>
      <c r="E734" s="308"/>
      <c r="F734" s="308"/>
      <c r="G734" s="212">
        <v>2</v>
      </c>
    </row>
    <row r="735" spans="1:7" x14ac:dyDescent="0.2">
      <c r="A735" s="305" t="s">
        <v>10190</v>
      </c>
      <c r="B735" s="306" t="s">
        <v>10191</v>
      </c>
      <c r="C735" s="307"/>
      <c r="D735" s="308"/>
      <c r="E735" s="308"/>
      <c r="F735" s="308"/>
      <c r="G735" s="212">
        <v>5</v>
      </c>
    </row>
    <row r="736" spans="1:7" ht="28.5" x14ac:dyDescent="0.2">
      <c r="A736" s="305" t="s">
        <v>10192</v>
      </c>
      <c r="B736" s="306" t="s">
        <v>10193</v>
      </c>
      <c r="C736" s="307" t="s">
        <v>1804</v>
      </c>
      <c r="D736" s="308">
        <v>129.44</v>
      </c>
      <c r="E736" s="308">
        <v>29.97</v>
      </c>
      <c r="F736" s="308">
        <v>159.41</v>
      </c>
      <c r="G736" s="212">
        <v>9</v>
      </c>
    </row>
    <row r="737" spans="1:7" ht="28.5" x14ac:dyDescent="0.2">
      <c r="A737" s="305" t="s">
        <v>10194</v>
      </c>
      <c r="B737" s="306" t="s">
        <v>10195</v>
      </c>
      <c r="C737" s="307" t="s">
        <v>1804</v>
      </c>
      <c r="D737" s="308">
        <v>127.44</v>
      </c>
      <c r="E737" s="308">
        <v>32.96</v>
      </c>
      <c r="F737" s="308">
        <v>160.4</v>
      </c>
      <c r="G737" s="212">
        <v>9</v>
      </c>
    </row>
    <row r="738" spans="1:7" ht="28.5" x14ac:dyDescent="0.2">
      <c r="A738" s="305" t="s">
        <v>10196</v>
      </c>
      <c r="B738" s="306" t="s">
        <v>10197</v>
      </c>
      <c r="C738" s="307" t="s">
        <v>1804</v>
      </c>
      <c r="D738" s="308">
        <v>159.28</v>
      </c>
      <c r="E738" s="308">
        <v>35.94</v>
      </c>
      <c r="F738" s="308">
        <v>195.22</v>
      </c>
      <c r="G738" s="212">
        <v>9</v>
      </c>
    </row>
    <row r="739" spans="1:7" ht="28.5" x14ac:dyDescent="0.2">
      <c r="A739" s="305" t="s">
        <v>10198</v>
      </c>
      <c r="B739" s="306" t="s">
        <v>10199</v>
      </c>
      <c r="C739" s="307" t="s">
        <v>1804</v>
      </c>
      <c r="D739" s="308">
        <v>165.52</v>
      </c>
      <c r="E739" s="308">
        <v>38.94</v>
      </c>
      <c r="F739" s="308">
        <v>204.46</v>
      </c>
      <c r="G739" s="212">
        <v>9</v>
      </c>
    </row>
    <row r="740" spans="1:7" ht="28.5" x14ac:dyDescent="0.2">
      <c r="A740" s="305" t="s">
        <v>10200</v>
      </c>
      <c r="B740" s="306" t="s">
        <v>10201</v>
      </c>
      <c r="C740" s="307" t="s">
        <v>1804</v>
      </c>
      <c r="D740" s="308">
        <v>216.26</v>
      </c>
      <c r="E740" s="308">
        <v>42.76</v>
      </c>
      <c r="F740" s="308">
        <v>259.02</v>
      </c>
      <c r="G740" s="212">
        <v>9</v>
      </c>
    </row>
    <row r="741" spans="1:7" ht="28.5" x14ac:dyDescent="0.2">
      <c r="A741" s="305" t="s">
        <v>10202</v>
      </c>
      <c r="B741" s="306" t="s">
        <v>10203</v>
      </c>
      <c r="C741" s="307" t="s">
        <v>1804</v>
      </c>
      <c r="D741" s="308">
        <v>141.43</v>
      </c>
      <c r="E741" s="308">
        <v>32.96</v>
      </c>
      <c r="F741" s="308">
        <v>174.39</v>
      </c>
      <c r="G741" s="212">
        <v>9</v>
      </c>
    </row>
    <row r="742" spans="1:7" ht="28.5" x14ac:dyDescent="0.2">
      <c r="A742" s="305" t="s">
        <v>10204</v>
      </c>
      <c r="B742" s="306" t="s">
        <v>10205</v>
      </c>
      <c r="C742" s="307" t="s">
        <v>1804</v>
      </c>
      <c r="D742" s="308">
        <v>163.44</v>
      </c>
      <c r="E742" s="308">
        <v>32.96</v>
      </c>
      <c r="F742" s="308">
        <v>196.4</v>
      </c>
      <c r="G742" s="212">
        <v>9</v>
      </c>
    </row>
    <row r="743" spans="1:7" ht="28.5" x14ac:dyDescent="0.2">
      <c r="A743" s="305" t="s">
        <v>10206</v>
      </c>
      <c r="B743" s="306" t="s">
        <v>10207</v>
      </c>
      <c r="C743" s="307" t="s">
        <v>1804</v>
      </c>
      <c r="D743" s="308">
        <v>201.68</v>
      </c>
      <c r="E743" s="308">
        <v>35.94</v>
      </c>
      <c r="F743" s="308">
        <v>237.62</v>
      </c>
      <c r="G743" s="212">
        <v>9</v>
      </c>
    </row>
    <row r="744" spans="1:7" ht="28.5" x14ac:dyDescent="0.2">
      <c r="A744" s="305" t="s">
        <v>10208</v>
      </c>
      <c r="B744" s="306" t="s">
        <v>10209</v>
      </c>
      <c r="C744" s="307" t="s">
        <v>1804</v>
      </c>
      <c r="D744" s="308">
        <v>220.21</v>
      </c>
      <c r="E744" s="308">
        <v>38.94</v>
      </c>
      <c r="F744" s="308">
        <v>259.14999999999998</v>
      </c>
      <c r="G744" s="212">
        <v>9</v>
      </c>
    </row>
    <row r="745" spans="1:7" ht="28.5" x14ac:dyDescent="0.2">
      <c r="A745" s="305" t="s">
        <v>10210</v>
      </c>
      <c r="B745" s="306" t="s">
        <v>10211</v>
      </c>
      <c r="C745" s="307" t="s">
        <v>1804</v>
      </c>
      <c r="D745" s="308">
        <v>253.86</v>
      </c>
      <c r="E745" s="308">
        <v>42.76</v>
      </c>
      <c r="F745" s="308">
        <v>296.62</v>
      </c>
      <c r="G745" s="212">
        <v>9</v>
      </c>
    </row>
    <row r="746" spans="1:7" x14ac:dyDescent="0.2">
      <c r="A746" s="305" t="s">
        <v>10212</v>
      </c>
      <c r="B746" s="306" t="s">
        <v>10213</v>
      </c>
      <c r="C746" s="307"/>
      <c r="D746" s="308"/>
      <c r="E746" s="308"/>
      <c r="F746" s="308"/>
      <c r="G746" s="212">
        <v>5</v>
      </c>
    </row>
    <row r="747" spans="1:7" ht="28.5" x14ac:dyDescent="0.2">
      <c r="A747" s="305" t="s">
        <v>10214</v>
      </c>
      <c r="B747" s="306" t="s">
        <v>10215</v>
      </c>
      <c r="C747" s="307" t="s">
        <v>1804</v>
      </c>
      <c r="D747" s="308">
        <v>168.49</v>
      </c>
      <c r="E747" s="308">
        <v>32.96</v>
      </c>
      <c r="F747" s="308">
        <v>201.45</v>
      </c>
      <c r="G747" s="212">
        <v>9</v>
      </c>
    </row>
    <row r="748" spans="1:7" ht="28.5" x14ac:dyDescent="0.2">
      <c r="A748" s="305" t="s">
        <v>10216</v>
      </c>
      <c r="B748" s="306" t="s">
        <v>10217</v>
      </c>
      <c r="C748" s="307" t="s">
        <v>1804</v>
      </c>
      <c r="D748" s="308">
        <v>183.23</v>
      </c>
      <c r="E748" s="308">
        <v>35.94</v>
      </c>
      <c r="F748" s="308">
        <v>219.17</v>
      </c>
      <c r="G748" s="212">
        <v>9</v>
      </c>
    </row>
    <row r="749" spans="1:7" ht="28.5" x14ac:dyDescent="0.2">
      <c r="A749" s="305" t="s">
        <v>10218</v>
      </c>
      <c r="B749" s="306" t="s">
        <v>10219</v>
      </c>
      <c r="C749" s="307" t="s">
        <v>1804</v>
      </c>
      <c r="D749" s="308">
        <v>196.15</v>
      </c>
      <c r="E749" s="308">
        <v>38.94</v>
      </c>
      <c r="F749" s="308">
        <v>235.09</v>
      </c>
      <c r="G749" s="212">
        <v>9</v>
      </c>
    </row>
    <row r="750" spans="1:7" ht="28.5" x14ac:dyDescent="0.2">
      <c r="A750" s="305" t="s">
        <v>10220</v>
      </c>
      <c r="B750" s="306" t="s">
        <v>10221</v>
      </c>
      <c r="C750" s="307" t="s">
        <v>1804</v>
      </c>
      <c r="D750" s="308">
        <v>209.06</v>
      </c>
      <c r="E750" s="308">
        <v>42.76</v>
      </c>
      <c r="F750" s="308">
        <v>251.82</v>
      </c>
      <c r="G750" s="212">
        <v>9</v>
      </c>
    </row>
    <row r="751" spans="1:7" x14ac:dyDescent="0.2">
      <c r="A751" s="305" t="s">
        <v>10222</v>
      </c>
      <c r="B751" s="306" t="s">
        <v>10223</v>
      </c>
      <c r="C751" s="307"/>
      <c r="D751" s="308"/>
      <c r="E751" s="308"/>
      <c r="F751" s="308"/>
      <c r="G751" s="212">
        <v>5</v>
      </c>
    </row>
    <row r="752" spans="1:7" ht="28.5" x14ac:dyDescent="0.2">
      <c r="A752" s="305" t="s">
        <v>10224</v>
      </c>
      <c r="B752" s="306" t="s">
        <v>10225</v>
      </c>
      <c r="C752" s="307" t="s">
        <v>1804</v>
      </c>
      <c r="D752" s="308">
        <v>161.16</v>
      </c>
      <c r="E752" s="308">
        <v>10.050000000000001</v>
      </c>
      <c r="F752" s="308">
        <v>171.21</v>
      </c>
      <c r="G752" s="212">
        <v>9</v>
      </c>
    </row>
    <row r="753" spans="1:7" ht="28.5" x14ac:dyDescent="0.2">
      <c r="A753" s="305" t="s">
        <v>10226</v>
      </c>
      <c r="B753" s="306" t="s">
        <v>10227</v>
      </c>
      <c r="C753" s="307" t="s">
        <v>1804</v>
      </c>
      <c r="D753" s="308">
        <v>179.57</v>
      </c>
      <c r="E753" s="308">
        <v>10.57</v>
      </c>
      <c r="F753" s="308">
        <v>190.14</v>
      </c>
      <c r="G753" s="212">
        <v>9</v>
      </c>
    </row>
    <row r="754" spans="1:7" ht="28.5" x14ac:dyDescent="0.2">
      <c r="A754" s="305" t="s">
        <v>10228</v>
      </c>
      <c r="B754" s="306" t="s">
        <v>10229</v>
      </c>
      <c r="C754" s="307" t="s">
        <v>1804</v>
      </c>
      <c r="D754" s="308">
        <v>197.06</v>
      </c>
      <c r="E754" s="308">
        <v>11.09</v>
      </c>
      <c r="F754" s="308">
        <v>208.15</v>
      </c>
      <c r="G754" s="212">
        <v>9</v>
      </c>
    </row>
    <row r="755" spans="1:7" ht="28.5" x14ac:dyDescent="0.2">
      <c r="A755" s="305" t="s">
        <v>10230</v>
      </c>
      <c r="B755" s="306" t="s">
        <v>10231</v>
      </c>
      <c r="C755" s="307" t="s">
        <v>1804</v>
      </c>
      <c r="D755" s="308">
        <v>267.3</v>
      </c>
      <c r="E755" s="308">
        <v>11.29</v>
      </c>
      <c r="F755" s="308">
        <v>278.58999999999997</v>
      </c>
      <c r="G755" s="212">
        <v>9</v>
      </c>
    </row>
    <row r="756" spans="1:7" x14ac:dyDescent="0.2">
      <c r="A756" s="305" t="s">
        <v>10232</v>
      </c>
      <c r="B756" s="306" t="s">
        <v>10233</v>
      </c>
      <c r="C756" s="307" t="s">
        <v>1804</v>
      </c>
      <c r="D756" s="308">
        <v>156.53</v>
      </c>
      <c r="E756" s="308">
        <v>10.050000000000001</v>
      </c>
      <c r="F756" s="308">
        <v>166.58</v>
      </c>
      <c r="G756" s="212">
        <v>9</v>
      </c>
    </row>
    <row r="757" spans="1:7" x14ac:dyDescent="0.2">
      <c r="A757" s="305" t="s">
        <v>10234</v>
      </c>
      <c r="B757" s="306" t="s">
        <v>10235</v>
      </c>
      <c r="C757" s="307" t="s">
        <v>1804</v>
      </c>
      <c r="D757" s="308">
        <v>171.32</v>
      </c>
      <c r="E757" s="308">
        <v>10.57</v>
      </c>
      <c r="F757" s="308">
        <v>181.89</v>
      </c>
      <c r="G757" s="212">
        <v>9</v>
      </c>
    </row>
    <row r="758" spans="1:7" x14ac:dyDescent="0.2">
      <c r="A758" s="305" t="s">
        <v>10236</v>
      </c>
      <c r="B758" s="306" t="s">
        <v>10237</v>
      </c>
      <c r="C758" s="307"/>
      <c r="D758" s="308"/>
      <c r="E758" s="308"/>
      <c r="F758" s="308"/>
      <c r="G758" s="212">
        <v>2</v>
      </c>
    </row>
    <row r="759" spans="1:7" x14ac:dyDescent="0.2">
      <c r="A759" s="305" t="s">
        <v>10238</v>
      </c>
      <c r="B759" s="306" t="s">
        <v>10239</v>
      </c>
      <c r="C759" s="307"/>
      <c r="D759" s="308"/>
      <c r="E759" s="308"/>
      <c r="F759" s="308"/>
      <c r="G759" s="212">
        <v>5</v>
      </c>
    </row>
    <row r="760" spans="1:7" x14ac:dyDescent="0.2">
      <c r="A760" s="305" t="s">
        <v>10240</v>
      </c>
      <c r="B760" s="306" t="s">
        <v>10241</v>
      </c>
      <c r="C760" s="307" t="s">
        <v>1822</v>
      </c>
      <c r="D760" s="308">
        <v>587.58000000000004</v>
      </c>
      <c r="E760" s="308">
        <v>341.18</v>
      </c>
      <c r="F760" s="308">
        <v>928.76</v>
      </c>
      <c r="G760" s="212">
        <v>9</v>
      </c>
    </row>
    <row r="761" spans="1:7" ht="28.5" x14ac:dyDescent="0.2">
      <c r="A761" s="305" t="s">
        <v>10242</v>
      </c>
      <c r="B761" s="306" t="s">
        <v>10243</v>
      </c>
      <c r="C761" s="307" t="s">
        <v>1804</v>
      </c>
      <c r="D761" s="308">
        <v>71.459999999999994</v>
      </c>
      <c r="E761" s="308">
        <v>32.74</v>
      </c>
      <c r="F761" s="308">
        <v>104.2</v>
      </c>
      <c r="G761" s="212">
        <v>9</v>
      </c>
    </row>
    <row r="762" spans="1:7" ht="28.5" x14ac:dyDescent="0.2">
      <c r="A762" s="305" t="s">
        <v>10244</v>
      </c>
      <c r="B762" s="306" t="s">
        <v>10245</v>
      </c>
      <c r="C762" s="307" t="s">
        <v>1804</v>
      </c>
      <c r="D762" s="308">
        <v>93.84</v>
      </c>
      <c r="E762" s="308">
        <v>33.49</v>
      </c>
      <c r="F762" s="308">
        <v>127.33</v>
      </c>
      <c r="G762" s="212">
        <v>9</v>
      </c>
    </row>
    <row r="763" spans="1:7" x14ac:dyDescent="0.2">
      <c r="A763" s="305" t="s">
        <v>10246</v>
      </c>
      <c r="B763" s="306" t="s">
        <v>10247</v>
      </c>
      <c r="C763" s="307"/>
      <c r="D763" s="308"/>
      <c r="E763" s="308"/>
      <c r="F763" s="308"/>
      <c r="G763" s="212">
        <v>5</v>
      </c>
    </row>
    <row r="764" spans="1:7" x14ac:dyDescent="0.2">
      <c r="A764" s="305" t="s">
        <v>10248</v>
      </c>
      <c r="B764" s="306" t="s">
        <v>10249</v>
      </c>
      <c r="C764" s="307" t="s">
        <v>1804</v>
      </c>
      <c r="D764" s="308">
        <v>36.18</v>
      </c>
      <c r="E764" s="308">
        <v>42.14</v>
      </c>
      <c r="F764" s="308">
        <v>78.319999999999993</v>
      </c>
      <c r="G764" s="212">
        <v>9</v>
      </c>
    </row>
    <row r="765" spans="1:7" x14ac:dyDescent="0.2">
      <c r="A765" s="305" t="s">
        <v>10250</v>
      </c>
      <c r="B765" s="306" t="s">
        <v>10251</v>
      </c>
      <c r="C765" s="307" t="s">
        <v>1804</v>
      </c>
      <c r="D765" s="308">
        <v>49.95</v>
      </c>
      <c r="E765" s="308">
        <v>66.680000000000007</v>
      </c>
      <c r="F765" s="308">
        <v>116.63</v>
      </c>
      <c r="G765" s="212">
        <v>9</v>
      </c>
    </row>
    <row r="766" spans="1:7" x14ac:dyDescent="0.2">
      <c r="A766" s="305" t="s">
        <v>10252</v>
      </c>
      <c r="B766" s="306" t="s">
        <v>10253</v>
      </c>
      <c r="C766" s="307" t="s">
        <v>1804</v>
      </c>
      <c r="D766" s="308">
        <v>110.16</v>
      </c>
      <c r="E766" s="308">
        <v>108.2</v>
      </c>
      <c r="F766" s="308">
        <v>218.36</v>
      </c>
      <c r="G766" s="212">
        <v>9</v>
      </c>
    </row>
    <row r="767" spans="1:7" x14ac:dyDescent="0.2">
      <c r="A767" s="305" t="s">
        <v>10254</v>
      </c>
      <c r="B767" s="306" t="s">
        <v>10255</v>
      </c>
      <c r="C767" s="307" t="s">
        <v>1804</v>
      </c>
      <c r="D767" s="308">
        <v>159.22999999999999</v>
      </c>
      <c r="E767" s="308">
        <v>133.43</v>
      </c>
      <c r="F767" s="308">
        <v>292.66000000000003</v>
      </c>
      <c r="G767" s="212">
        <v>9</v>
      </c>
    </row>
    <row r="768" spans="1:7" x14ac:dyDescent="0.2">
      <c r="A768" s="305" t="s">
        <v>10256</v>
      </c>
      <c r="B768" s="306" t="s">
        <v>10257</v>
      </c>
      <c r="C768" s="307" t="s">
        <v>1804</v>
      </c>
      <c r="D768" s="308">
        <v>147.77000000000001</v>
      </c>
      <c r="E768" s="308">
        <v>66.680000000000007</v>
      </c>
      <c r="F768" s="308">
        <v>214.45</v>
      </c>
      <c r="G768" s="212">
        <v>9</v>
      </c>
    </row>
    <row r="769" spans="1:7" x14ac:dyDescent="0.2">
      <c r="A769" s="305" t="s">
        <v>10258</v>
      </c>
      <c r="B769" s="306" t="s">
        <v>10259</v>
      </c>
      <c r="C769" s="307" t="s">
        <v>1804</v>
      </c>
      <c r="D769" s="308">
        <v>335</v>
      </c>
      <c r="E769" s="308">
        <v>108.2</v>
      </c>
      <c r="F769" s="308">
        <v>443.2</v>
      </c>
      <c r="G769" s="212">
        <v>9</v>
      </c>
    </row>
    <row r="770" spans="1:7" x14ac:dyDescent="0.2">
      <c r="A770" s="305" t="s">
        <v>10260</v>
      </c>
      <c r="B770" s="306" t="s">
        <v>10261</v>
      </c>
      <c r="C770" s="307"/>
      <c r="D770" s="308"/>
      <c r="E770" s="308"/>
      <c r="F770" s="308"/>
      <c r="G770" s="212">
        <v>5</v>
      </c>
    </row>
    <row r="771" spans="1:7" x14ac:dyDescent="0.2">
      <c r="A771" s="305" t="s">
        <v>10262</v>
      </c>
      <c r="B771" s="306" t="s">
        <v>10263</v>
      </c>
      <c r="C771" s="307" t="s">
        <v>1804</v>
      </c>
      <c r="D771" s="308">
        <v>126.5</v>
      </c>
      <c r="E771" s="308">
        <v>59.43</v>
      </c>
      <c r="F771" s="308">
        <v>185.93</v>
      </c>
      <c r="G771" s="212">
        <v>9</v>
      </c>
    </row>
    <row r="772" spans="1:7" x14ac:dyDescent="0.2">
      <c r="A772" s="305" t="s">
        <v>10264</v>
      </c>
      <c r="B772" s="306" t="s">
        <v>10265</v>
      </c>
      <c r="C772" s="307" t="s">
        <v>1804</v>
      </c>
      <c r="D772" s="308">
        <v>238.69</v>
      </c>
      <c r="E772" s="308">
        <v>112.09</v>
      </c>
      <c r="F772" s="308">
        <v>350.78</v>
      </c>
      <c r="G772" s="212">
        <v>9</v>
      </c>
    </row>
    <row r="773" spans="1:7" x14ac:dyDescent="0.2">
      <c r="A773" s="305" t="s">
        <v>10266</v>
      </c>
      <c r="B773" s="306" t="s">
        <v>10267</v>
      </c>
      <c r="C773" s="307" t="s">
        <v>1804</v>
      </c>
      <c r="D773" s="308">
        <v>494.23</v>
      </c>
      <c r="E773" s="308">
        <v>156.76</v>
      </c>
      <c r="F773" s="308">
        <v>650.99</v>
      </c>
      <c r="G773" s="212">
        <v>9</v>
      </c>
    </row>
    <row r="774" spans="1:7" x14ac:dyDescent="0.2">
      <c r="A774" s="305" t="s">
        <v>10268</v>
      </c>
      <c r="B774" s="306" t="s">
        <v>10269</v>
      </c>
      <c r="C774" s="307"/>
      <c r="D774" s="308"/>
      <c r="E774" s="308"/>
      <c r="F774" s="308"/>
      <c r="G774" s="212">
        <v>5</v>
      </c>
    </row>
    <row r="775" spans="1:7" x14ac:dyDescent="0.2">
      <c r="A775" s="305" t="s">
        <v>10270</v>
      </c>
      <c r="B775" s="306" t="s">
        <v>10271</v>
      </c>
      <c r="C775" s="307" t="s">
        <v>1804</v>
      </c>
      <c r="D775" s="308">
        <v>38.82</v>
      </c>
      <c r="E775" s="308">
        <v>30.16</v>
      </c>
      <c r="F775" s="308">
        <v>68.98</v>
      </c>
      <c r="G775" s="212">
        <v>9</v>
      </c>
    </row>
    <row r="776" spans="1:7" x14ac:dyDescent="0.2">
      <c r="A776" s="305" t="s">
        <v>10272</v>
      </c>
      <c r="B776" s="306" t="s">
        <v>10273</v>
      </c>
      <c r="C776" s="307" t="s">
        <v>1804</v>
      </c>
      <c r="D776" s="308">
        <v>47.54</v>
      </c>
      <c r="E776" s="308">
        <v>32.74</v>
      </c>
      <c r="F776" s="308">
        <v>80.28</v>
      </c>
      <c r="G776" s="212">
        <v>9</v>
      </c>
    </row>
    <row r="777" spans="1:7" x14ac:dyDescent="0.2">
      <c r="A777" s="305" t="s">
        <v>10274</v>
      </c>
      <c r="B777" s="306" t="s">
        <v>10275</v>
      </c>
      <c r="C777" s="307" t="s">
        <v>1804</v>
      </c>
      <c r="D777" s="308">
        <v>58.87</v>
      </c>
      <c r="E777" s="308">
        <v>35.130000000000003</v>
      </c>
      <c r="F777" s="308">
        <v>94</v>
      </c>
      <c r="G777" s="212">
        <v>9</v>
      </c>
    </row>
    <row r="778" spans="1:7" x14ac:dyDescent="0.2">
      <c r="A778" s="305" t="s">
        <v>10276</v>
      </c>
      <c r="B778" s="306" t="s">
        <v>10277</v>
      </c>
      <c r="C778" s="307"/>
      <c r="D778" s="308"/>
      <c r="E778" s="308"/>
      <c r="F778" s="308"/>
      <c r="G778" s="212">
        <v>5</v>
      </c>
    </row>
    <row r="779" spans="1:7" x14ac:dyDescent="0.2">
      <c r="A779" s="305" t="s">
        <v>10278</v>
      </c>
      <c r="B779" s="306" t="s">
        <v>10279</v>
      </c>
      <c r="C779" s="307" t="s">
        <v>1804</v>
      </c>
      <c r="D779" s="308">
        <v>47.67</v>
      </c>
      <c r="E779" s="308">
        <v>32.74</v>
      </c>
      <c r="F779" s="308">
        <v>80.41</v>
      </c>
      <c r="G779" s="212">
        <v>9</v>
      </c>
    </row>
    <row r="780" spans="1:7" x14ac:dyDescent="0.2">
      <c r="A780" s="305" t="s">
        <v>10280</v>
      </c>
      <c r="B780" s="306" t="s">
        <v>10281</v>
      </c>
      <c r="C780" s="307" t="s">
        <v>1804</v>
      </c>
      <c r="D780" s="308">
        <v>60.86</v>
      </c>
      <c r="E780" s="308">
        <v>35.130000000000003</v>
      </c>
      <c r="F780" s="308">
        <v>95.99</v>
      </c>
      <c r="G780" s="212">
        <v>9</v>
      </c>
    </row>
    <row r="781" spans="1:7" x14ac:dyDescent="0.2">
      <c r="A781" s="305" t="s">
        <v>10282</v>
      </c>
      <c r="B781" s="306" t="s">
        <v>10283</v>
      </c>
      <c r="C781" s="307"/>
      <c r="D781" s="308"/>
      <c r="E781" s="308"/>
      <c r="F781" s="308"/>
      <c r="G781" s="212">
        <v>5</v>
      </c>
    </row>
    <row r="782" spans="1:7" ht="28.5" x14ac:dyDescent="0.2">
      <c r="A782" s="305" t="s">
        <v>10284</v>
      </c>
      <c r="B782" s="306" t="s">
        <v>10285</v>
      </c>
      <c r="C782" s="307" t="s">
        <v>1804</v>
      </c>
      <c r="D782" s="308">
        <v>43.35</v>
      </c>
      <c r="E782" s="308">
        <v>30.16</v>
      </c>
      <c r="F782" s="308">
        <v>73.510000000000005</v>
      </c>
      <c r="G782" s="212">
        <v>9</v>
      </c>
    </row>
    <row r="783" spans="1:7" ht="28.5" x14ac:dyDescent="0.2">
      <c r="A783" s="305" t="s">
        <v>10286</v>
      </c>
      <c r="B783" s="306" t="s">
        <v>10287</v>
      </c>
      <c r="C783" s="307" t="s">
        <v>1804</v>
      </c>
      <c r="D783" s="308">
        <v>55.88</v>
      </c>
      <c r="E783" s="308">
        <v>32.74</v>
      </c>
      <c r="F783" s="308">
        <v>88.62</v>
      </c>
      <c r="G783" s="212">
        <v>9</v>
      </c>
    </row>
    <row r="784" spans="1:7" ht="28.5" x14ac:dyDescent="0.2">
      <c r="A784" s="305" t="s">
        <v>10288</v>
      </c>
      <c r="B784" s="306" t="s">
        <v>10289</v>
      </c>
      <c r="C784" s="307" t="s">
        <v>1804</v>
      </c>
      <c r="D784" s="308">
        <v>73.349999999999994</v>
      </c>
      <c r="E784" s="308">
        <v>33.49</v>
      </c>
      <c r="F784" s="308">
        <v>106.84</v>
      </c>
      <c r="G784" s="212">
        <v>9</v>
      </c>
    </row>
    <row r="785" spans="1:7" x14ac:dyDescent="0.2">
      <c r="A785" s="305" t="s">
        <v>10290</v>
      </c>
      <c r="B785" s="306" t="s">
        <v>10291</v>
      </c>
      <c r="C785" s="307"/>
      <c r="D785" s="308"/>
      <c r="E785" s="308"/>
      <c r="F785" s="308"/>
      <c r="G785" s="212">
        <v>5</v>
      </c>
    </row>
    <row r="786" spans="1:7" x14ac:dyDescent="0.2">
      <c r="A786" s="305" t="s">
        <v>10292</v>
      </c>
      <c r="B786" s="306" t="s">
        <v>10293</v>
      </c>
      <c r="C786" s="307" t="s">
        <v>1804</v>
      </c>
      <c r="D786" s="308">
        <v>63.95</v>
      </c>
      <c r="E786" s="308">
        <v>36.86</v>
      </c>
      <c r="F786" s="308">
        <v>100.81</v>
      </c>
      <c r="G786" s="212">
        <v>9</v>
      </c>
    </row>
    <row r="787" spans="1:7" x14ac:dyDescent="0.2">
      <c r="A787" s="305" t="s">
        <v>10294</v>
      </c>
      <c r="B787" s="306" t="s">
        <v>10295</v>
      </c>
      <c r="C787" s="307" t="s">
        <v>1804</v>
      </c>
      <c r="D787" s="308">
        <v>78.39</v>
      </c>
      <c r="E787" s="308">
        <v>37.79</v>
      </c>
      <c r="F787" s="308">
        <v>116.18</v>
      </c>
      <c r="G787" s="212">
        <v>9</v>
      </c>
    </row>
    <row r="788" spans="1:7" x14ac:dyDescent="0.2">
      <c r="A788" s="305" t="s">
        <v>10296</v>
      </c>
      <c r="B788" s="306" t="s">
        <v>10297</v>
      </c>
      <c r="C788" s="307" t="s">
        <v>1804</v>
      </c>
      <c r="D788" s="308">
        <v>72.27</v>
      </c>
      <c r="E788" s="308">
        <v>48.81</v>
      </c>
      <c r="F788" s="308">
        <v>121.08</v>
      </c>
      <c r="G788" s="212">
        <v>9</v>
      </c>
    </row>
    <row r="789" spans="1:7" x14ac:dyDescent="0.2">
      <c r="A789" s="305" t="s">
        <v>10298</v>
      </c>
      <c r="B789" s="306" t="s">
        <v>10299</v>
      </c>
      <c r="C789" s="307" t="s">
        <v>1804</v>
      </c>
      <c r="D789" s="308">
        <v>95.03</v>
      </c>
      <c r="E789" s="308">
        <v>52.01</v>
      </c>
      <c r="F789" s="308">
        <v>147.04</v>
      </c>
      <c r="G789" s="212">
        <v>9</v>
      </c>
    </row>
    <row r="790" spans="1:7" x14ac:dyDescent="0.2">
      <c r="A790" s="305" t="s">
        <v>10300</v>
      </c>
      <c r="B790" s="306" t="s">
        <v>10301</v>
      </c>
      <c r="C790" s="307"/>
      <c r="D790" s="308"/>
      <c r="E790" s="308"/>
      <c r="F790" s="308"/>
      <c r="G790" s="212">
        <v>5</v>
      </c>
    </row>
    <row r="791" spans="1:7" ht="28.5" x14ac:dyDescent="0.2">
      <c r="A791" s="305" t="s">
        <v>10302</v>
      </c>
      <c r="B791" s="306" t="s">
        <v>10303</v>
      </c>
      <c r="C791" s="307" t="s">
        <v>1804</v>
      </c>
      <c r="D791" s="308">
        <v>94.76</v>
      </c>
      <c r="E791" s="308">
        <v>14.3</v>
      </c>
      <c r="F791" s="308">
        <v>109.06</v>
      </c>
      <c r="G791" s="212">
        <v>9</v>
      </c>
    </row>
    <row r="792" spans="1:7" ht="28.5" x14ac:dyDescent="0.2">
      <c r="A792" s="305" t="s">
        <v>10304</v>
      </c>
      <c r="B792" s="306" t="s">
        <v>10305</v>
      </c>
      <c r="C792" s="307" t="s">
        <v>1804</v>
      </c>
      <c r="D792" s="308">
        <v>111.08</v>
      </c>
      <c r="E792" s="308">
        <v>14.67</v>
      </c>
      <c r="F792" s="308">
        <v>125.75</v>
      </c>
      <c r="G792" s="212">
        <v>9</v>
      </c>
    </row>
    <row r="793" spans="1:7" ht="28.5" x14ac:dyDescent="0.2">
      <c r="A793" s="305" t="s">
        <v>10306</v>
      </c>
      <c r="B793" s="306" t="s">
        <v>10307</v>
      </c>
      <c r="C793" s="307" t="s">
        <v>1804</v>
      </c>
      <c r="D793" s="308">
        <v>135.82</v>
      </c>
      <c r="E793" s="308">
        <v>14.85</v>
      </c>
      <c r="F793" s="308">
        <v>150.66999999999999</v>
      </c>
      <c r="G793" s="212">
        <v>9</v>
      </c>
    </row>
    <row r="794" spans="1:7" ht="28.5" x14ac:dyDescent="0.2">
      <c r="A794" s="305" t="s">
        <v>10308</v>
      </c>
      <c r="B794" s="306" t="s">
        <v>10309</v>
      </c>
      <c r="C794" s="307" t="s">
        <v>1804</v>
      </c>
      <c r="D794" s="308">
        <v>175.74</v>
      </c>
      <c r="E794" s="308">
        <v>15.41</v>
      </c>
      <c r="F794" s="308">
        <v>191.15</v>
      </c>
      <c r="G794" s="212">
        <v>9</v>
      </c>
    </row>
    <row r="795" spans="1:7" x14ac:dyDescent="0.2">
      <c r="A795" s="305" t="s">
        <v>10310</v>
      </c>
      <c r="B795" s="306" t="s">
        <v>10311</v>
      </c>
      <c r="C795" s="307"/>
      <c r="D795" s="308"/>
      <c r="E795" s="308"/>
      <c r="F795" s="308"/>
      <c r="G795" s="212">
        <v>5</v>
      </c>
    </row>
    <row r="796" spans="1:7" x14ac:dyDescent="0.2">
      <c r="A796" s="305" t="s">
        <v>10312</v>
      </c>
      <c r="B796" s="306" t="s">
        <v>10313</v>
      </c>
      <c r="C796" s="307" t="s">
        <v>1822</v>
      </c>
      <c r="D796" s="308">
        <v>952.57</v>
      </c>
      <c r="E796" s="308">
        <v>778.69</v>
      </c>
      <c r="F796" s="308">
        <v>1731.26</v>
      </c>
      <c r="G796" s="212">
        <v>9</v>
      </c>
    </row>
    <row r="797" spans="1:7" x14ac:dyDescent="0.2">
      <c r="A797" s="305" t="s">
        <v>10314</v>
      </c>
      <c r="B797" s="306" t="s">
        <v>10315</v>
      </c>
      <c r="C797" s="307" t="s">
        <v>44</v>
      </c>
      <c r="D797" s="308">
        <v>4.0999999999999996</v>
      </c>
      <c r="E797" s="308">
        <v>7.04</v>
      </c>
      <c r="F797" s="308">
        <v>11.14</v>
      </c>
      <c r="G797" s="212">
        <v>9</v>
      </c>
    </row>
    <row r="798" spans="1:7" x14ac:dyDescent="0.2">
      <c r="A798" s="305" t="s">
        <v>10316</v>
      </c>
      <c r="B798" s="306" t="s">
        <v>10317</v>
      </c>
      <c r="C798" s="307"/>
      <c r="D798" s="308"/>
      <c r="E798" s="308"/>
      <c r="F798" s="308"/>
      <c r="G798" s="212">
        <v>5</v>
      </c>
    </row>
    <row r="799" spans="1:7" ht="28.5" x14ac:dyDescent="0.2">
      <c r="A799" s="305" t="s">
        <v>10318</v>
      </c>
      <c r="B799" s="306" t="s">
        <v>10319</v>
      </c>
      <c r="C799" s="307" t="s">
        <v>1804</v>
      </c>
      <c r="D799" s="308">
        <v>162.22</v>
      </c>
      <c r="E799" s="308">
        <v>74.08</v>
      </c>
      <c r="F799" s="308">
        <v>236.3</v>
      </c>
      <c r="G799" s="212">
        <v>9</v>
      </c>
    </row>
    <row r="800" spans="1:7" ht="28.5" x14ac:dyDescent="0.2">
      <c r="A800" s="305" t="s">
        <v>10320</v>
      </c>
      <c r="B800" s="306" t="s">
        <v>10321</v>
      </c>
      <c r="C800" s="307" t="s">
        <v>1804</v>
      </c>
      <c r="D800" s="308">
        <v>143.66999999999999</v>
      </c>
      <c r="E800" s="308">
        <v>61.48</v>
      </c>
      <c r="F800" s="308">
        <v>205.15</v>
      </c>
      <c r="G800" s="212">
        <v>9</v>
      </c>
    </row>
    <row r="801" spans="1:7" ht="28.5" x14ac:dyDescent="0.2">
      <c r="A801" s="305" t="s">
        <v>10322</v>
      </c>
      <c r="B801" s="306" t="s">
        <v>10323</v>
      </c>
      <c r="C801" s="307" t="s">
        <v>1804</v>
      </c>
      <c r="D801" s="308">
        <v>144.97</v>
      </c>
      <c r="E801" s="308">
        <v>61.48</v>
      </c>
      <c r="F801" s="308">
        <v>206.45</v>
      </c>
      <c r="G801" s="212">
        <v>9</v>
      </c>
    </row>
    <row r="802" spans="1:7" ht="28.5" x14ac:dyDescent="0.2">
      <c r="A802" s="305" t="s">
        <v>10324</v>
      </c>
      <c r="B802" s="306" t="s">
        <v>10325</v>
      </c>
      <c r="C802" s="307" t="s">
        <v>1804</v>
      </c>
      <c r="D802" s="308">
        <v>1944.99</v>
      </c>
      <c r="E802" s="308">
        <v>166.79</v>
      </c>
      <c r="F802" s="308">
        <v>2111.7800000000002</v>
      </c>
      <c r="G802" s="212">
        <v>9</v>
      </c>
    </row>
    <row r="803" spans="1:7" ht="28.5" x14ac:dyDescent="0.2">
      <c r="A803" s="305" t="s">
        <v>10326</v>
      </c>
      <c r="B803" s="306" t="s">
        <v>10327</v>
      </c>
      <c r="C803" s="307" t="s">
        <v>1804</v>
      </c>
      <c r="D803" s="308">
        <v>1039.1199999999999</v>
      </c>
      <c r="E803" s="308">
        <v>110.74</v>
      </c>
      <c r="F803" s="308">
        <v>1149.8599999999999</v>
      </c>
      <c r="G803" s="212">
        <v>9</v>
      </c>
    </row>
    <row r="804" spans="1:7" x14ac:dyDescent="0.2">
      <c r="A804" s="305" t="s">
        <v>10328</v>
      </c>
      <c r="B804" s="306" t="s">
        <v>10329</v>
      </c>
      <c r="C804" s="307"/>
      <c r="D804" s="308"/>
      <c r="E804" s="308"/>
      <c r="F804" s="308"/>
      <c r="G804" s="212">
        <v>5</v>
      </c>
    </row>
    <row r="805" spans="1:7" x14ac:dyDescent="0.2">
      <c r="A805" s="305" t="s">
        <v>10330</v>
      </c>
      <c r="B805" s="306" t="s">
        <v>10331</v>
      </c>
      <c r="C805" s="307" t="s">
        <v>1804</v>
      </c>
      <c r="D805" s="308">
        <v>1067.02</v>
      </c>
      <c r="E805" s="308">
        <v>71.7</v>
      </c>
      <c r="F805" s="308">
        <v>1138.72</v>
      </c>
      <c r="G805" s="212">
        <v>9</v>
      </c>
    </row>
    <row r="806" spans="1:7" x14ac:dyDescent="0.2">
      <c r="A806" s="305" t="s">
        <v>10332</v>
      </c>
      <c r="B806" s="306" t="s">
        <v>10333</v>
      </c>
      <c r="C806" s="307" t="s">
        <v>1804</v>
      </c>
      <c r="D806" s="308">
        <v>274.64</v>
      </c>
      <c r="E806" s="308"/>
      <c r="F806" s="308">
        <v>274.64</v>
      </c>
      <c r="G806" s="212">
        <v>9</v>
      </c>
    </row>
    <row r="807" spans="1:7" ht="42.75" x14ac:dyDescent="0.2">
      <c r="A807" s="305" t="s">
        <v>10334</v>
      </c>
      <c r="B807" s="306" t="s">
        <v>10335</v>
      </c>
      <c r="C807" s="307" t="s">
        <v>1804</v>
      </c>
      <c r="D807" s="308">
        <v>809.43</v>
      </c>
      <c r="E807" s="308"/>
      <c r="F807" s="308">
        <v>809.43</v>
      </c>
      <c r="G807" s="212">
        <v>9</v>
      </c>
    </row>
    <row r="808" spans="1:7" ht="28.5" x14ac:dyDescent="0.2">
      <c r="A808" s="305" t="s">
        <v>10336</v>
      </c>
      <c r="B808" s="306" t="s">
        <v>10337</v>
      </c>
      <c r="C808" s="307" t="s">
        <v>1804</v>
      </c>
      <c r="D808" s="308">
        <v>1122.2</v>
      </c>
      <c r="E808" s="308">
        <v>71.7</v>
      </c>
      <c r="F808" s="308">
        <v>1193.9000000000001</v>
      </c>
      <c r="G808" s="212">
        <v>9</v>
      </c>
    </row>
    <row r="809" spans="1:7" ht="28.5" x14ac:dyDescent="0.2">
      <c r="A809" s="305" t="s">
        <v>10338</v>
      </c>
      <c r="B809" s="306" t="s">
        <v>10339</v>
      </c>
      <c r="C809" s="307" t="s">
        <v>1804</v>
      </c>
      <c r="D809" s="308">
        <v>155.53</v>
      </c>
      <c r="E809" s="308"/>
      <c r="F809" s="308">
        <v>155.53</v>
      </c>
      <c r="G809" s="212">
        <v>9</v>
      </c>
    </row>
    <row r="810" spans="1:7" ht="28.5" x14ac:dyDescent="0.2">
      <c r="A810" s="305" t="s">
        <v>10340</v>
      </c>
      <c r="B810" s="306" t="s">
        <v>10341</v>
      </c>
      <c r="C810" s="307" t="s">
        <v>1804</v>
      </c>
      <c r="D810" s="308">
        <v>215.84</v>
      </c>
      <c r="E810" s="308"/>
      <c r="F810" s="308">
        <v>215.84</v>
      </c>
      <c r="G810" s="212">
        <v>9</v>
      </c>
    </row>
    <row r="811" spans="1:7" ht="28.5" x14ac:dyDescent="0.2">
      <c r="A811" s="305" t="s">
        <v>10342</v>
      </c>
      <c r="B811" s="306" t="s">
        <v>10343</v>
      </c>
      <c r="C811" s="307" t="s">
        <v>1804</v>
      </c>
      <c r="D811" s="308">
        <v>184.92</v>
      </c>
      <c r="E811" s="308"/>
      <c r="F811" s="308">
        <v>184.92</v>
      </c>
      <c r="G811" s="212">
        <v>9</v>
      </c>
    </row>
    <row r="812" spans="1:7" ht="28.5" x14ac:dyDescent="0.2">
      <c r="A812" s="305" t="s">
        <v>10344</v>
      </c>
      <c r="B812" s="306" t="s">
        <v>10345</v>
      </c>
      <c r="C812" s="307" t="s">
        <v>1804</v>
      </c>
      <c r="D812" s="308">
        <v>192.13</v>
      </c>
      <c r="E812" s="308"/>
      <c r="F812" s="308">
        <v>192.13</v>
      </c>
      <c r="G812" s="212">
        <v>9</v>
      </c>
    </row>
    <row r="813" spans="1:7" ht="28.5" x14ac:dyDescent="0.2">
      <c r="A813" s="305" t="s">
        <v>10346</v>
      </c>
      <c r="B813" s="306" t="s">
        <v>10347</v>
      </c>
      <c r="C813" s="307" t="s">
        <v>1804</v>
      </c>
      <c r="D813" s="308">
        <v>165.52</v>
      </c>
      <c r="E813" s="308"/>
      <c r="F813" s="308">
        <v>165.52</v>
      </c>
      <c r="G813" s="212">
        <v>9</v>
      </c>
    </row>
    <row r="814" spans="1:7" ht="28.5" x14ac:dyDescent="0.2">
      <c r="A814" s="305" t="s">
        <v>10348</v>
      </c>
      <c r="B814" s="306" t="s">
        <v>10349</v>
      </c>
      <c r="C814" s="307" t="s">
        <v>1804</v>
      </c>
      <c r="D814" s="308">
        <v>157.15</v>
      </c>
      <c r="E814" s="308"/>
      <c r="F814" s="308">
        <v>157.15</v>
      </c>
      <c r="G814" s="212">
        <v>9</v>
      </c>
    </row>
    <row r="815" spans="1:7" ht="28.5" x14ac:dyDescent="0.2">
      <c r="A815" s="305" t="s">
        <v>10350</v>
      </c>
      <c r="B815" s="306" t="s">
        <v>10351</v>
      </c>
      <c r="C815" s="307" t="s">
        <v>1804</v>
      </c>
      <c r="D815" s="308">
        <v>196.42</v>
      </c>
      <c r="E815" s="308"/>
      <c r="F815" s="308">
        <v>196.42</v>
      </c>
      <c r="G815" s="212">
        <v>9</v>
      </c>
    </row>
    <row r="816" spans="1:7" ht="28.5" x14ac:dyDescent="0.2">
      <c r="A816" s="305" t="s">
        <v>10352</v>
      </c>
      <c r="B816" s="306" t="s">
        <v>10353</v>
      </c>
      <c r="C816" s="307" t="s">
        <v>1804</v>
      </c>
      <c r="D816" s="308">
        <v>143.6</v>
      </c>
      <c r="E816" s="308"/>
      <c r="F816" s="308">
        <v>143.6</v>
      </c>
      <c r="G816" s="212">
        <v>9</v>
      </c>
    </row>
    <row r="817" spans="1:7" ht="28.5" x14ac:dyDescent="0.2">
      <c r="A817" s="305" t="s">
        <v>10354</v>
      </c>
      <c r="B817" s="306" t="s">
        <v>10355</v>
      </c>
      <c r="C817" s="307" t="s">
        <v>1804</v>
      </c>
      <c r="D817" s="308">
        <v>223.81</v>
      </c>
      <c r="E817" s="308"/>
      <c r="F817" s="308">
        <v>223.81</v>
      </c>
      <c r="G817" s="212">
        <v>9</v>
      </c>
    </row>
    <row r="818" spans="1:7" ht="42.75" x14ac:dyDescent="0.2">
      <c r="A818" s="305" t="s">
        <v>10356</v>
      </c>
      <c r="B818" s="306" t="s">
        <v>10357</v>
      </c>
      <c r="C818" s="307" t="s">
        <v>1804</v>
      </c>
      <c r="D818" s="308">
        <v>240.35</v>
      </c>
      <c r="E818" s="308"/>
      <c r="F818" s="308">
        <v>240.35</v>
      </c>
      <c r="G818" s="212">
        <v>9</v>
      </c>
    </row>
    <row r="819" spans="1:7" ht="42.75" x14ac:dyDescent="0.2">
      <c r="A819" s="305" t="s">
        <v>10358</v>
      </c>
      <c r="B819" s="306" t="s">
        <v>10359</v>
      </c>
      <c r="C819" s="307" t="s">
        <v>1804</v>
      </c>
      <c r="D819" s="308">
        <v>1445.69</v>
      </c>
      <c r="E819" s="308"/>
      <c r="F819" s="308">
        <v>1445.69</v>
      </c>
      <c r="G819" s="212">
        <v>9</v>
      </c>
    </row>
    <row r="820" spans="1:7" ht="28.5" x14ac:dyDescent="0.2">
      <c r="A820" s="305" t="s">
        <v>10360</v>
      </c>
      <c r="B820" s="306" t="s">
        <v>10361</v>
      </c>
      <c r="C820" s="307" t="s">
        <v>1804</v>
      </c>
      <c r="D820" s="308">
        <v>903.39</v>
      </c>
      <c r="E820" s="308"/>
      <c r="F820" s="308">
        <v>903.39</v>
      </c>
      <c r="G820" s="212">
        <v>9</v>
      </c>
    </row>
    <row r="821" spans="1:7" ht="28.5" x14ac:dyDescent="0.2">
      <c r="A821" s="305" t="s">
        <v>10362</v>
      </c>
      <c r="B821" s="306" t="s">
        <v>10363</v>
      </c>
      <c r="C821" s="307" t="s">
        <v>1804</v>
      </c>
      <c r="D821" s="308">
        <v>1568.56</v>
      </c>
      <c r="E821" s="308"/>
      <c r="F821" s="308">
        <v>1568.56</v>
      </c>
      <c r="G821" s="212">
        <v>9</v>
      </c>
    </row>
    <row r="822" spans="1:7" x14ac:dyDescent="0.2">
      <c r="A822" s="305" t="s">
        <v>10364</v>
      </c>
      <c r="B822" s="306" t="s">
        <v>10365</v>
      </c>
      <c r="C822" s="307" t="s">
        <v>1804</v>
      </c>
      <c r="D822" s="308">
        <v>302.16000000000003</v>
      </c>
      <c r="E822" s="308">
        <v>66.53</v>
      </c>
      <c r="F822" s="308">
        <v>368.69</v>
      </c>
      <c r="G822" s="212">
        <v>9</v>
      </c>
    </row>
    <row r="823" spans="1:7" ht="42.75" x14ac:dyDescent="0.2">
      <c r="A823" s="305" t="s">
        <v>10366</v>
      </c>
      <c r="B823" s="306" t="s">
        <v>10367</v>
      </c>
      <c r="C823" s="307" t="s">
        <v>1804</v>
      </c>
      <c r="D823" s="308">
        <v>265.25</v>
      </c>
      <c r="E823" s="308"/>
      <c r="F823" s="308">
        <v>265.25</v>
      </c>
      <c r="G823" s="212">
        <v>9</v>
      </c>
    </row>
    <row r="824" spans="1:7" ht="42.75" x14ac:dyDescent="0.2">
      <c r="A824" s="305" t="s">
        <v>10368</v>
      </c>
      <c r="B824" s="306" t="s">
        <v>10369</v>
      </c>
      <c r="C824" s="307" t="s">
        <v>1804</v>
      </c>
      <c r="D824" s="308">
        <v>287.51</v>
      </c>
      <c r="E824" s="308"/>
      <c r="F824" s="308">
        <v>287.51</v>
      </c>
      <c r="G824" s="212">
        <v>9</v>
      </c>
    </row>
    <row r="825" spans="1:7" ht="42.75" x14ac:dyDescent="0.2">
      <c r="A825" s="305" t="s">
        <v>10370</v>
      </c>
      <c r="B825" s="306" t="s">
        <v>10371</v>
      </c>
      <c r="C825" s="307" t="s">
        <v>1804</v>
      </c>
      <c r="D825" s="308">
        <v>294.72000000000003</v>
      </c>
      <c r="E825" s="308"/>
      <c r="F825" s="308">
        <v>294.72000000000003</v>
      </c>
      <c r="G825" s="212">
        <v>9</v>
      </c>
    </row>
    <row r="826" spans="1:7" ht="42.75" x14ac:dyDescent="0.2">
      <c r="A826" s="305" t="s">
        <v>10372</v>
      </c>
      <c r="B826" s="306" t="s">
        <v>10373</v>
      </c>
      <c r="C826" s="307" t="s">
        <v>1804</v>
      </c>
      <c r="D826" s="308">
        <v>241.45</v>
      </c>
      <c r="E826" s="308"/>
      <c r="F826" s="308">
        <v>241.45</v>
      </c>
      <c r="G826" s="212">
        <v>9</v>
      </c>
    </row>
    <row r="827" spans="1:7" ht="42.75" x14ac:dyDescent="0.2">
      <c r="A827" s="305" t="s">
        <v>10374</v>
      </c>
      <c r="B827" s="306" t="s">
        <v>10375</v>
      </c>
      <c r="C827" s="307" t="s">
        <v>1804</v>
      </c>
      <c r="D827" s="308">
        <v>261.55</v>
      </c>
      <c r="E827" s="308"/>
      <c r="F827" s="308">
        <v>261.55</v>
      </c>
      <c r="G827" s="212">
        <v>9</v>
      </c>
    </row>
    <row r="828" spans="1:7" ht="42.75" x14ac:dyDescent="0.2">
      <c r="A828" s="305" t="s">
        <v>10376</v>
      </c>
      <c r="B828" s="306" t="s">
        <v>10377</v>
      </c>
      <c r="C828" s="307" t="s">
        <v>1804</v>
      </c>
      <c r="D828" s="308">
        <v>261.73</v>
      </c>
      <c r="E828" s="308"/>
      <c r="F828" s="308">
        <v>261.73</v>
      </c>
      <c r="G828" s="212">
        <v>9</v>
      </c>
    </row>
    <row r="829" spans="1:7" x14ac:dyDescent="0.2">
      <c r="A829" s="305" t="s">
        <v>10378</v>
      </c>
      <c r="B829" s="306" t="s">
        <v>10379</v>
      </c>
      <c r="C829" s="307"/>
      <c r="D829" s="308"/>
      <c r="E829" s="308"/>
      <c r="F829" s="308"/>
      <c r="G829" s="212">
        <v>5</v>
      </c>
    </row>
    <row r="830" spans="1:7" ht="28.5" x14ac:dyDescent="0.2">
      <c r="A830" s="305" t="s">
        <v>10380</v>
      </c>
      <c r="B830" s="306" t="s">
        <v>10381</v>
      </c>
      <c r="C830" s="307" t="s">
        <v>1804</v>
      </c>
      <c r="D830" s="308">
        <v>102.76</v>
      </c>
      <c r="E830" s="308">
        <v>118.73</v>
      </c>
      <c r="F830" s="308">
        <v>221.49</v>
      </c>
      <c r="G830" s="212">
        <v>9</v>
      </c>
    </row>
    <row r="831" spans="1:7" x14ac:dyDescent="0.2">
      <c r="A831" s="305" t="s">
        <v>10382</v>
      </c>
      <c r="B831" s="306" t="s">
        <v>10383</v>
      </c>
      <c r="C831" s="307"/>
      <c r="D831" s="308"/>
      <c r="E831" s="308"/>
      <c r="F831" s="308"/>
      <c r="G831" s="212">
        <v>5</v>
      </c>
    </row>
    <row r="832" spans="1:7" ht="28.5" x14ac:dyDescent="0.2">
      <c r="A832" s="305" t="s">
        <v>10384</v>
      </c>
      <c r="B832" s="306" t="s">
        <v>10385</v>
      </c>
      <c r="C832" s="307" t="s">
        <v>1804</v>
      </c>
      <c r="D832" s="308"/>
      <c r="E832" s="308">
        <v>41.18</v>
      </c>
      <c r="F832" s="308">
        <v>41.18</v>
      </c>
      <c r="G832" s="212">
        <v>9</v>
      </c>
    </row>
    <row r="833" spans="1:7" ht="28.5" x14ac:dyDescent="0.2">
      <c r="A833" s="305" t="s">
        <v>10386</v>
      </c>
      <c r="B833" s="306" t="s">
        <v>10387</v>
      </c>
      <c r="C833" s="307" t="s">
        <v>39</v>
      </c>
      <c r="D833" s="308">
        <v>2.06</v>
      </c>
      <c r="E833" s="308">
        <v>5.65</v>
      </c>
      <c r="F833" s="308">
        <v>7.71</v>
      </c>
      <c r="G833" s="212">
        <v>9</v>
      </c>
    </row>
    <row r="834" spans="1:7" ht="28.5" x14ac:dyDescent="0.2">
      <c r="A834" s="305" t="s">
        <v>10388</v>
      </c>
      <c r="B834" s="306" t="s">
        <v>10389</v>
      </c>
      <c r="C834" s="307" t="s">
        <v>39</v>
      </c>
      <c r="D834" s="308">
        <v>2.64</v>
      </c>
      <c r="E834" s="308">
        <v>5.65</v>
      </c>
      <c r="F834" s="308">
        <v>8.2899999999999991</v>
      </c>
      <c r="G834" s="212">
        <v>9</v>
      </c>
    </row>
    <row r="835" spans="1:7" ht="28.5" x14ac:dyDescent="0.2">
      <c r="A835" s="305" t="s">
        <v>10390</v>
      </c>
      <c r="B835" s="306" t="s">
        <v>10391</v>
      </c>
      <c r="C835" s="307" t="s">
        <v>39</v>
      </c>
      <c r="D835" s="308">
        <v>2.91</v>
      </c>
      <c r="E835" s="308">
        <v>5.65</v>
      </c>
      <c r="F835" s="308">
        <v>8.56</v>
      </c>
      <c r="G835" s="212">
        <v>9</v>
      </c>
    </row>
    <row r="836" spans="1:7" ht="28.5" x14ac:dyDescent="0.2">
      <c r="A836" s="305" t="s">
        <v>10392</v>
      </c>
      <c r="B836" s="306" t="s">
        <v>10393</v>
      </c>
      <c r="C836" s="307" t="s">
        <v>39</v>
      </c>
      <c r="D836" s="308">
        <v>3.18</v>
      </c>
      <c r="E836" s="308">
        <v>5.65</v>
      </c>
      <c r="F836" s="308">
        <v>8.83</v>
      </c>
      <c r="G836" s="212">
        <v>9</v>
      </c>
    </row>
    <row r="837" spans="1:7" ht="28.5" x14ac:dyDescent="0.2">
      <c r="A837" s="305" t="s">
        <v>10394</v>
      </c>
      <c r="B837" s="306" t="s">
        <v>10395</v>
      </c>
      <c r="C837" s="307" t="s">
        <v>39</v>
      </c>
      <c r="D837" s="308">
        <v>4.59</v>
      </c>
      <c r="E837" s="308">
        <v>5.65</v>
      </c>
      <c r="F837" s="308">
        <v>10.24</v>
      </c>
      <c r="G837" s="212">
        <v>9</v>
      </c>
    </row>
    <row r="838" spans="1:7" ht="28.5" x14ac:dyDescent="0.2">
      <c r="A838" s="305" t="s">
        <v>10396</v>
      </c>
      <c r="B838" s="306" t="s">
        <v>10397</v>
      </c>
      <c r="C838" s="307"/>
      <c r="D838" s="308"/>
      <c r="E838" s="308"/>
      <c r="F838" s="308"/>
      <c r="G838" s="212">
        <v>2</v>
      </c>
    </row>
    <row r="839" spans="1:7" x14ac:dyDescent="0.2">
      <c r="A839" s="305" t="s">
        <v>10398</v>
      </c>
      <c r="B839" s="306" t="s">
        <v>10399</v>
      </c>
      <c r="C839" s="307"/>
      <c r="D839" s="308"/>
      <c r="E839" s="308"/>
      <c r="F839" s="308"/>
      <c r="G839" s="212">
        <v>5</v>
      </c>
    </row>
    <row r="840" spans="1:7" ht="28.5" x14ac:dyDescent="0.2">
      <c r="A840" s="305" t="s">
        <v>10400</v>
      </c>
      <c r="B840" s="306" t="s">
        <v>10401</v>
      </c>
      <c r="C840" s="307" t="s">
        <v>1804</v>
      </c>
      <c r="D840" s="308">
        <v>122.07</v>
      </c>
      <c r="E840" s="308">
        <v>51.47</v>
      </c>
      <c r="F840" s="308">
        <v>173.54</v>
      </c>
      <c r="G840" s="212">
        <v>9</v>
      </c>
    </row>
    <row r="841" spans="1:7" ht="28.5" x14ac:dyDescent="0.2">
      <c r="A841" s="305" t="s">
        <v>10402</v>
      </c>
      <c r="B841" s="306" t="s">
        <v>10403</v>
      </c>
      <c r="C841" s="307" t="s">
        <v>1804</v>
      </c>
      <c r="D841" s="308">
        <v>130.96</v>
      </c>
      <c r="E841" s="308">
        <v>53.53</v>
      </c>
      <c r="F841" s="308">
        <v>184.49</v>
      </c>
      <c r="G841" s="212">
        <v>9</v>
      </c>
    </row>
    <row r="842" spans="1:7" ht="28.5" x14ac:dyDescent="0.2">
      <c r="A842" s="305" t="s">
        <v>10404</v>
      </c>
      <c r="B842" s="306" t="s">
        <v>10405</v>
      </c>
      <c r="C842" s="307" t="s">
        <v>1804</v>
      </c>
      <c r="D842" s="308">
        <v>139.86000000000001</v>
      </c>
      <c r="E842" s="308">
        <v>55.59</v>
      </c>
      <c r="F842" s="308">
        <v>195.45</v>
      </c>
      <c r="G842" s="212">
        <v>9</v>
      </c>
    </row>
    <row r="843" spans="1:7" ht="28.5" x14ac:dyDescent="0.2">
      <c r="A843" s="305" t="s">
        <v>10406</v>
      </c>
      <c r="B843" s="306" t="s">
        <v>10407</v>
      </c>
      <c r="C843" s="307" t="s">
        <v>1804</v>
      </c>
      <c r="D843" s="308">
        <v>153.4</v>
      </c>
      <c r="E843" s="308">
        <v>59.71</v>
      </c>
      <c r="F843" s="308">
        <v>213.11</v>
      </c>
      <c r="G843" s="212">
        <v>9</v>
      </c>
    </row>
    <row r="844" spans="1:7" ht="28.5" x14ac:dyDescent="0.2">
      <c r="A844" s="305" t="s">
        <v>10408</v>
      </c>
      <c r="B844" s="306" t="s">
        <v>10409</v>
      </c>
      <c r="C844" s="307" t="s">
        <v>1804</v>
      </c>
      <c r="D844" s="308">
        <v>83.47</v>
      </c>
      <c r="E844" s="308">
        <v>39.119999999999997</v>
      </c>
      <c r="F844" s="308">
        <v>122.59</v>
      </c>
      <c r="G844" s="212">
        <v>9</v>
      </c>
    </row>
    <row r="845" spans="1:7" ht="28.5" x14ac:dyDescent="0.2">
      <c r="A845" s="305" t="s">
        <v>10410</v>
      </c>
      <c r="B845" s="306" t="s">
        <v>10411</v>
      </c>
      <c r="C845" s="307" t="s">
        <v>1804</v>
      </c>
      <c r="D845" s="308">
        <v>92.37</v>
      </c>
      <c r="E845" s="308">
        <v>41.18</v>
      </c>
      <c r="F845" s="308">
        <v>133.55000000000001</v>
      </c>
      <c r="G845" s="212">
        <v>9</v>
      </c>
    </row>
    <row r="846" spans="1:7" ht="28.5" x14ac:dyDescent="0.2">
      <c r="A846" s="305" t="s">
        <v>10412</v>
      </c>
      <c r="B846" s="306" t="s">
        <v>10413</v>
      </c>
      <c r="C846" s="307" t="s">
        <v>1804</v>
      </c>
      <c r="D846" s="308">
        <v>101.27</v>
      </c>
      <c r="E846" s="308">
        <v>43.24</v>
      </c>
      <c r="F846" s="308">
        <v>144.51</v>
      </c>
      <c r="G846" s="212">
        <v>9</v>
      </c>
    </row>
    <row r="847" spans="1:7" ht="28.5" x14ac:dyDescent="0.2">
      <c r="A847" s="305" t="s">
        <v>10414</v>
      </c>
      <c r="B847" s="306" t="s">
        <v>10415</v>
      </c>
      <c r="C847" s="307" t="s">
        <v>1804</v>
      </c>
      <c r="D847" s="308">
        <v>110.54</v>
      </c>
      <c r="E847" s="308">
        <v>47.36</v>
      </c>
      <c r="F847" s="308">
        <v>157.9</v>
      </c>
      <c r="G847" s="212">
        <v>9</v>
      </c>
    </row>
    <row r="848" spans="1:7" x14ac:dyDescent="0.2">
      <c r="A848" s="305" t="s">
        <v>10416</v>
      </c>
      <c r="B848" s="306" t="s">
        <v>10417</v>
      </c>
      <c r="C848" s="307" t="s">
        <v>1804</v>
      </c>
      <c r="D848" s="308">
        <v>92.1</v>
      </c>
      <c r="E848" s="308">
        <v>49.41</v>
      </c>
      <c r="F848" s="308">
        <v>141.51</v>
      </c>
      <c r="G848" s="212">
        <v>9</v>
      </c>
    </row>
    <row r="849" spans="1:7" x14ac:dyDescent="0.2">
      <c r="A849" s="305" t="s">
        <v>10418</v>
      </c>
      <c r="B849" s="306" t="s">
        <v>10419</v>
      </c>
      <c r="C849" s="307" t="s">
        <v>1804</v>
      </c>
      <c r="D849" s="308">
        <v>69.510000000000005</v>
      </c>
      <c r="E849" s="308">
        <v>37.06</v>
      </c>
      <c r="F849" s="308">
        <v>106.57</v>
      </c>
      <c r="G849" s="212">
        <v>9</v>
      </c>
    </row>
    <row r="850" spans="1:7" x14ac:dyDescent="0.2">
      <c r="A850" s="305" t="s">
        <v>10420</v>
      </c>
      <c r="B850" s="306" t="s">
        <v>10421</v>
      </c>
      <c r="C850" s="307" t="s">
        <v>1804</v>
      </c>
      <c r="D850" s="308">
        <v>85.94</v>
      </c>
      <c r="E850" s="308">
        <v>26.77</v>
      </c>
      <c r="F850" s="308">
        <v>112.71</v>
      </c>
      <c r="G850" s="212">
        <v>9</v>
      </c>
    </row>
    <row r="851" spans="1:7" ht="28.5" x14ac:dyDescent="0.2">
      <c r="A851" s="305" t="s">
        <v>10422</v>
      </c>
      <c r="B851" s="306" t="s">
        <v>10423</v>
      </c>
      <c r="C851" s="307" t="s">
        <v>1804</v>
      </c>
      <c r="D851" s="308">
        <v>26.12</v>
      </c>
      <c r="E851" s="308">
        <v>5.25</v>
      </c>
      <c r="F851" s="308">
        <v>31.37</v>
      </c>
      <c r="G851" s="212">
        <v>9</v>
      </c>
    </row>
    <row r="852" spans="1:7" x14ac:dyDescent="0.2">
      <c r="A852" s="305" t="s">
        <v>10424</v>
      </c>
      <c r="B852" s="306" t="s">
        <v>10425</v>
      </c>
      <c r="C852" s="307" t="s">
        <v>1804</v>
      </c>
      <c r="D852" s="308">
        <v>16.309999999999999</v>
      </c>
      <c r="E852" s="308">
        <v>5.25</v>
      </c>
      <c r="F852" s="308">
        <v>21.56</v>
      </c>
      <c r="G852" s="212">
        <v>9</v>
      </c>
    </row>
    <row r="853" spans="1:7" x14ac:dyDescent="0.2">
      <c r="A853" s="305" t="s">
        <v>10426</v>
      </c>
      <c r="B853" s="306" t="s">
        <v>10427</v>
      </c>
      <c r="C853" s="307"/>
      <c r="D853" s="308"/>
      <c r="E853" s="308"/>
      <c r="F853" s="308"/>
      <c r="G853" s="212">
        <v>5</v>
      </c>
    </row>
    <row r="854" spans="1:7" ht="28.5" x14ac:dyDescent="0.2">
      <c r="A854" s="305" t="s">
        <v>10428</v>
      </c>
      <c r="B854" s="306" t="s">
        <v>10429</v>
      </c>
      <c r="C854" s="307" t="s">
        <v>49</v>
      </c>
      <c r="D854" s="308">
        <v>26.14</v>
      </c>
      <c r="E854" s="308"/>
      <c r="F854" s="308">
        <v>26.14</v>
      </c>
      <c r="G854" s="212">
        <v>9</v>
      </c>
    </row>
    <row r="855" spans="1:7" x14ac:dyDescent="0.2">
      <c r="A855" s="305" t="s">
        <v>10430</v>
      </c>
      <c r="B855" s="306" t="s">
        <v>10431</v>
      </c>
      <c r="C855" s="307" t="s">
        <v>49</v>
      </c>
      <c r="D855" s="308"/>
      <c r="E855" s="308">
        <v>5.28</v>
      </c>
      <c r="F855" s="308">
        <v>5.28</v>
      </c>
      <c r="G855" s="212">
        <v>9</v>
      </c>
    </row>
    <row r="856" spans="1:7" ht="28.5" x14ac:dyDescent="0.2">
      <c r="A856" s="305" t="s">
        <v>10432</v>
      </c>
      <c r="B856" s="306" t="s">
        <v>10433</v>
      </c>
      <c r="C856" s="307" t="s">
        <v>49</v>
      </c>
      <c r="D856" s="308">
        <v>26.91</v>
      </c>
      <c r="E856" s="308"/>
      <c r="F856" s="308">
        <v>26.91</v>
      </c>
      <c r="G856" s="212">
        <v>9</v>
      </c>
    </row>
    <row r="857" spans="1:7" ht="28.5" x14ac:dyDescent="0.2">
      <c r="A857" s="305" t="s">
        <v>10434</v>
      </c>
      <c r="B857" s="306" t="s">
        <v>10435</v>
      </c>
      <c r="C857" s="307" t="s">
        <v>49</v>
      </c>
      <c r="D857" s="308">
        <v>26.18</v>
      </c>
      <c r="E857" s="308"/>
      <c r="F857" s="308">
        <v>26.18</v>
      </c>
      <c r="G857" s="212">
        <v>9</v>
      </c>
    </row>
    <row r="858" spans="1:7" ht="28.5" x14ac:dyDescent="0.2">
      <c r="A858" s="305" t="s">
        <v>10436</v>
      </c>
      <c r="B858" s="306" t="s">
        <v>10437</v>
      </c>
      <c r="C858" s="307" t="s">
        <v>49</v>
      </c>
      <c r="D858" s="308">
        <v>28.19</v>
      </c>
      <c r="E858" s="308"/>
      <c r="F858" s="308">
        <v>28.19</v>
      </c>
      <c r="G858" s="212">
        <v>9</v>
      </c>
    </row>
    <row r="859" spans="1:7" ht="28.5" x14ac:dyDescent="0.2">
      <c r="A859" s="305" t="s">
        <v>10438</v>
      </c>
      <c r="B859" s="306" t="s">
        <v>10439</v>
      </c>
      <c r="C859" s="307" t="s">
        <v>49</v>
      </c>
      <c r="D859" s="308">
        <v>11.36</v>
      </c>
      <c r="E859" s="308">
        <v>5.28</v>
      </c>
      <c r="F859" s="308">
        <v>16.64</v>
      </c>
      <c r="G859" s="212">
        <v>9</v>
      </c>
    </row>
    <row r="860" spans="1:7" x14ac:dyDescent="0.2">
      <c r="A860" s="305" t="s">
        <v>10440</v>
      </c>
      <c r="B860" s="306" t="s">
        <v>10441</v>
      </c>
      <c r="C860" s="307"/>
      <c r="D860" s="308"/>
      <c r="E860" s="308"/>
      <c r="F860" s="308"/>
      <c r="G860" s="212">
        <v>5</v>
      </c>
    </row>
    <row r="861" spans="1:7" ht="28.5" x14ac:dyDescent="0.2">
      <c r="A861" s="305" t="s">
        <v>10442</v>
      </c>
      <c r="B861" s="306" t="s">
        <v>10443</v>
      </c>
      <c r="C861" s="307" t="s">
        <v>1822</v>
      </c>
      <c r="D861" s="308">
        <v>2547.71</v>
      </c>
      <c r="E861" s="308">
        <v>792.39</v>
      </c>
      <c r="F861" s="308">
        <v>3340.1</v>
      </c>
      <c r="G861" s="212">
        <v>9</v>
      </c>
    </row>
    <row r="862" spans="1:7" x14ac:dyDescent="0.2">
      <c r="A862" s="305" t="s">
        <v>10444</v>
      </c>
      <c r="B862" s="306" t="s">
        <v>10445</v>
      </c>
      <c r="C862" s="307" t="s">
        <v>1822</v>
      </c>
      <c r="D862" s="308">
        <v>2459.77</v>
      </c>
      <c r="E862" s="308">
        <v>874.25</v>
      </c>
      <c r="F862" s="308">
        <v>3334.02</v>
      </c>
      <c r="G862" s="212">
        <v>9</v>
      </c>
    </row>
    <row r="863" spans="1:7" ht="28.5" x14ac:dyDescent="0.2">
      <c r="A863" s="305" t="s">
        <v>10446</v>
      </c>
      <c r="B863" s="306" t="s">
        <v>10447</v>
      </c>
      <c r="C863" s="307" t="s">
        <v>1822</v>
      </c>
      <c r="D863" s="308">
        <v>2278.16</v>
      </c>
      <c r="E863" s="308">
        <v>753.35</v>
      </c>
      <c r="F863" s="308">
        <v>3031.51</v>
      </c>
      <c r="G863" s="212">
        <v>9</v>
      </c>
    </row>
    <row r="864" spans="1:7" ht="28.5" x14ac:dyDescent="0.2">
      <c r="A864" s="305" t="s">
        <v>10448</v>
      </c>
      <c r="B864" s="306" t="s">
        <v>10449</v>
      </c>
      <c r="C864" s="307" t="s">
        <v>1822</v>
      </c>
      <c r="D864" s="308">
        <v>1993.24</v>
      </c>
      <c r="E864" s="308">
        <v>745.73</v>
      </c>
      <c r="F864" s="308">
        <v>2738.97</v>
      </c>
      <c r="G864" s="212">
        <v>9</v>
      </c>
    </row>
    <row r="865" spans="1:7" x14ac:dyDescent="0.2">
      <c r="A865" s="305" t="s">
        <v>10450</v>
      </c>
      <c r="B865" s="306" t="s">
        <v>10451</v>
      </c>
      <c r="C865" s="307" t="s">
        <v>1822</v>
      </c>
      <c r="D865" s="308">
        <v>2237.73</v>
      </c>
      <c r="E865" s="308">
        <v>799.05</v>
      </c>
      <c r="F865" s="308">
        <v>3036.78</v>
      </c>
      <c r="G865" s="212">
        <v>9</v>
      </c>
    </row>
    <row r="866" spans="1:7" x14ac:dyDescent="0.2">
      <c r="A866" s="305" t="s">
        <v>10452</v>
      </c>
      <c r="B866" s="306" t="s">
        <v>10453</v>
      </c>
      <c r="C866" s="307"/>
      <c r="D866" s="308"/>
      <c r="E866" s="308"/>
      <c r="F866" s="308"/>
      <c r="G866" s="212">
        <v>5</v>
      </c>
    </row>
    <row r="867" spans="1:7" ht="28.5" x14ac:dyDescent="0.2">
      <c r="A867" s="305" t="s">
        <v>10454</v>
      </c>
      <c r="B867" s="306" t="s">
        <v>10455</v>
      </c>
      <c r="C867" s="307" t="s">
        <v>1822</v>
      </c>
      <c r="D867" s="308">
        <v>4296.72</v>
      </c>
      <c r="E867" s="308">
        <v>1235.4000000000001</v>
      </c>
      <c r="F867" s="308">
        <v>5532.12</v>
      </c>
      <c r="G867" s="212">
        <v>9</v>
      </c>
    </row>
    <row r="868" spans="1:7" ht="28.5" x14ac:dyDescent="0.2">
      <c r="A868" s="305" t="s">
        <v>10456</v>
      </c>
      <c r="B868" s="306" t="s">
        <v>10457</v>
      </c>
      <c r="C868" s="307" t="s">
        <v>44</v>
      </c>
      <c r="D868" s="308">
        <v>0.11</v>
      </c>
      <c r="E868" s="308">
        <v>5.77</v>
      </c>
      <c r="F868" s="308">
        <v>5.88</v>
      </c>
      <c r="G868" s="212">
        <v>9</v>
      </c>
    </row>
    <row r="869" spans="1:7" ht="28.5" x14ac:dyDescent="0.2">
      <c r="A869" s="305" t="s">
        <v>10458</v>
      </c>
      <c r="B869" s="306" t="s">
        <v>10459</v>
      </c>
      <c r="C869" s="307" t="s">
        <v>44</v>
      </c>
      <c r="D869" s="308">
        <v>0.27</v>
      </c>
      <c r="E869" s="308">
        <v>15.24</v>
      </c>
      <c r="F869" s="308">
        <v>15.51</v>
      </c>
      <c r="G869" s="212">
        <v>9</v>
      </c>
    </row>
    <row r="870" spans="1:7" x14ac:dyDescent="0.2">
      <c r="A870" s="305" t="s">
        <v>10460</v>
      </c>
      <c r="B870" s="306" t="s">
        <v>424</v>
      </c>
      <c r="C870" s="307"/>
      <c r="D870" s="308"/>
      <c r="E870" s="308"/>
      <c r="F870" s="308"/>
      <c r="G870" s="212">
        <v>2</v>
      </c>
    </row>
    <row r="871" spans="1:7" x14ac:dyDescent="0.2">
      <c r="A871" s="305" t="s">
        <v>10461</v>
      </c>
      <c r="B871" s="306" t="s">
        <v>10462</v>
      </c>
      <c r="C871" s="307"/>
      <c r="D871" s="308"/>
      <c r="E871" s="308"/>
      <c r="F871" s="308"/>
      <c r="G871" s="212">
        <v>5</v>
      </c>
    </row>
    <row r="872" spans="1:7" x14ac:dyDescent="0.2">
      <c r="A872" s="305" t="s">
        <v>10463</v>
      </c>
      <c r="B872" s="306" t="s">
        <v>10464</v>
      </c>
      <c r="C872" s="307" t="s">
        <v>1804</v>
      </c>
      <c r="D872" s="308">
        <v>45.12</v>
      </c>
      <c r="E872" s="308">
        <v>29.88</v>
      </c>
      <c r="F872" s="308">
        <v>75</v>
      </c>
      <c r="G872" s="212">
        <v>9</v>
      </c>
    </row>
    <row r="873" spans="1:7" x14ac:dyDescent="0.2">
      <c r="A873" s="305" t="s">
        <v>10465</v>
      </c>
      <c r="B873" s="306" t="s">
        <v>10466</v>
      </c>
      <c r="C873" s="307" t="s">
        <v>1804</v>
      </c>
      <c r="D873" s="308">
        <v>61.12</v>
      </c>
      <c r="E873" s="308">
        <v>29.88</v>
      </c>
      <c r="F873" s="308">
        <v>91</v>
      </c>
      <c r="G873" s="212">
        <v>9</v>
      </c>
    </row>
    <row r="874" spans="1:7" x14ac:dyDescent="0.2">
      <c r="A874" s="305" t="s">
        <v>10467</v>
      </c>
      <c r="B874" s="306" t="s">
        <v>10468</v>
      </c>
      <c r="C874" s="307" t="s">
        <v>1804</v>
      </c>
      <c r="D874" s="308">
        <v>36.64</v>
      </c>
      <c r="E874" s="308">
        <v>29.88</v>
      </c>
      <c r="F874" s="308">
        <v>66.52</v>
      </c>
      <c r="G874" s="212">
        <v>9</v>
      </c>
    </row>
    <row r="875" spans="1:7" x14ac:dyDescent="0.2">
      <c r="A875" s="305" t="s">
        <v>10469</v>
      </c>
      <c r="B875" s="306" t="s">
        <v>10470</v>
      </c>
      <c r="C875" s="307" t="s">
        <v>1804</v>
      </c>
      <c r="D875" s="308">
        <v>86.13</v>
      </c>
      <c r="E875" s="308">
        <v>44.82</v>
      </c>
      <c r="F875" s="308">
        <v>130.94999999999999</v>
      </c>
      <c r="G875" s="212">
        <v>9</v>
      </c>
    </row>
    <row r="876" spans="1:7" x14ac:dyDescent="0.2">
      <c r="A876" s="305" t="s">
        <v>10471</v>
      </c>
      <c r="B876" s="306" t="s">
        <v>10472</v>
      </c>
      <c r="C876" s="307" t="s">
        <v>1804</v>
      </c>
      <c r="D876" s="308">
        <v>101.25</v>
      </c>
      <c r="E876" s="308">
        <v>44.82</v>
      </c>
      <c r="F876" s="308">
        <v>146.07</v>
      </c>
      <c r="G876" s="212">
        <v>9</v>
      </c>
    </row>
    <row r="877" spans="1:7" x14ac:dyDescent="0.2">
      <c r="A877" s="305" t="s">
        <v>10473</v>
      </c>
      <c r="B877" s="306" t="s">
        <v>10474</v>
      </c>
      <c r="C877" s="307" t="s">
        <v>44</v>
      </c>
      <c r="D877" s="308">
        <v>0.97</v>
      </c>
      <c r="E877" s="308">
        <v>13.18</v>
      </c>
      <c r="F877" s="308">
        <v>14.15</v>
      </c>
      <c r="G877" s="212">
        <v>9</v>
      </c>
    </row>
    <row r="878" spans="1:7" ht="28.5" x14ac:dyDescent="0.2">
      <c r="A878" s="305" t="s">
        <v>10475</v>
      </c>
      <c r="B878" s="306" t="s">
        <v>10476</v>
      </c>
      <c r="C878" s="307" t="s">
        <v>44</v>
      </c>
      <c r="D878" s="308">
        <v>13.57</v>
      </c>
      <c r="E878" s="308">
        <v>16.47</v>
      </c>
      <c r="F878" s="308">
        <v>30.04</v>
      </c>
      <c r="G878" s="212">
        <v>9</v>
      </c>
    </row>
    <row r="879" spans="1:7" x14ac:dyDescent="0.2">
      <c r="A879" s="305" t="s">
        <v>10477</v>
      </c>
      <c r="B879" s="306" t="s">
        <v>10478</v>
      </c>
      <c r="C879" s="307" t="s">
        <v>44</v>
      </c>
      <c r="D879" s="308">
        <v>21.05</v>
      </c>
      <c r="E879" s="308">
        <v>16.47</v>
      </c>
      <c r="F879" s="308">
        <v>37.520000000000003</v>
      </c>
      <c r="G879" s="212">
        <v>9</v>
      </c>
    </row>
    <row r="880" spans="1:7" ht="28.5" x14ac:dyDescent="0.2">
      <c r="A880" s="305" t="s">
        <v>10479</v>
      </c>
      <c r="B880" s="306" t="s">
        <v>10480</v>
      </c>
      <c r="C880" s="307"/>
      <c r="D880" s="308"/>
      <c r="E880" s="308"/>
      <c r="F880" s="308"/>
      <c r="G880" s="212">
        <v>5</v>
      </c>
    </row>
    <row r="881" spans="1:7" ht="28.5" x14ac:dyDescent="0.2">
      <c r="A881" s="305" t="s">
        <v>10481</v>
      </c>
      <c r="B881" s="306" t="s">
        <v>10482</v>
      </c>
      <c r="C881" s="307" t="s">
        <v>1804</v>
      </c>
      <c r="D881" s="308">
        <v>39.58</v>
      </c>
      <c r="E881" s="308">
        <v>16.47</v>
      </c>
      <c r="F881" s="308">
        <v>56.05</v>
      </c>
      <c r="G881" s="212">
        <v>9</v>
      </c>
    </row>
    <row r="882" spans="1:7" ht="28.5" x14ac:dyDescent="0.2">
      <c r="A882" s="305" t="s">
        <v>10483</v>
      </c>
      <c r="B882" s="306" t="s">
        <v>10484</v>
      </c>
      <c r="C882" s="307" t="s">
        <v>1804</v>
      </c>
      <c r="D882" s="308">
        <v>61.4</v>
      </c>
      <c r="E882" s="308">
        <v>16.47</v>
      </c>
      <c r="F882" s="308">
        <v>77.87</v>
      </c>
      <c r="G882" s="212">
        <v>9</v>
      </c>
    </row>
    <row r="883" spans="1:7" ht="28.5" x14ac:dyDescent="0.2">
      <c r="A883" s="305" t="s">
        <v>10485</v>
      </c>
      <c r="B883" s="306" t="s">
        <v>10486</v>
      </c>
      <c r="C883" s="307" t="s">
        <v>1804</v>
      </c>
      <c r="D883" s="308">
        <v>147.38</v>
      </c>
      <c r="E883" s="308">
        <v>16.47</v>
      </c>
      <c r="F883" s="308">
        <v>163.85</v>
      </c>
      <c r="G883" s="212">
        <v>9</v>
      </c>
    </row>
    <row r="884" spans="1:7" ht="28.5" x14ac:dyDescent="0.2">
      <c r="A884" s="305" t="s">
        <v>10487</v>
      </c>
      <c r="B884" s="306" t="s">
        <v>10488</v>
      </c>
      <c r="C884" s="307" t="s">
        <v>1804</v>
      </c>
      <c r="D884" s="308">
        <v>161.03</v>
      </c>
      <c r="E884" s="308">
        <v>16.47</v>
      </c>
      <c r="F884" s="308">
        <v>177.5</v>
      </c>
      <c r="G884" s="212">
        <v>9</v>
      </c>
    </row>
    <row r="885" spans="1:7" ht="28.5" x14ac:dyDescent="0.2">
      <c r="A885" s="305" t="s">
        <v>10489</v>
      </c>
      <c r="B885" s="306" t="s">
        <v>10490</v>
      </c>
      <c r="C885" s="307" t="s">
        <v>44</v>
      </c>
      <c r="D885" s="308">
        <v>82.87</v>
      </c>
      <c r="E885" s="308">
        <v>8.23</v>
      </c>
      <c r="F885" s="308">
        <v>91.1</v>
      </c>
      <c r="G885" s="212">
        <v>9</v>
      </c>
    </row>
    <row r="886" spans="1:7" ht="28.5" x14ac:dyDescent="0.2">
      <c r="A886" s="305" t="s">
        <v>10491</v>
      </c>
      <c r="B886" s="306" t="s">
        <v>10492</v>
      </c>
      <c r="C886" s="307" t="s">
        <v>44</v>
      </c>
      <c r="D886" s="308">
        <v>77.8</v>
      </c>
      <c r="E886" s="308">
        <v>8.23</v>
      </c>
      <c r="F886" s="308">
        <v>86.03</v>
      </c>
      <c r="G886" s="212">
        <v>9</v>
      </c>
    </row>
    <row r="887" spans="1:7" ht="28.5" x14ac:dyDescent="0.2">
      <c r="A887" s="305" t="s">
        <v>10493</v>
      </c>
      <c r="B887" s="306" t="s">
        <v>10494</v>
      </c>
      <c r="C887" s="307" t="s">
        <v>44</v>
      </c>
      <c r="D887" s="308">
        <v>107.3</v>
      </c>
      <c r="E887" s="308">
        <v>8.23</v>
      </c>
      <c r="F887" s="308">
        <v>115.53</v>
      </c>
      <c r="G887" s="212">
        <v>9</v>
      </c>
    </row>
    <row r="888" spans="1:7" ht="28.5" x14ac:dyDescent="0.2">
      <c r="A888" s="305" t="s">
        <v>10495</v>
      </c>
      <c r="B888" s="306" t="s">
        <v>10496</v>
      </c>
      <c r="C888" s="307" t="s">
        <v>44</v>
      </c>
      <c r="D888" s="308">
        <v>166.24</v>
      </c>
      <c r="E888" s="308">
        <v>8.23</v>
      </c>
      <c r="F888" s="308">
        <v>174.47</v>
      </c>
      <c r="G888" s="212">
        <v>9</v>
      </c>
    </row>
    <row r="889" spans="1:7" ht="28.5" x14ac:dyDescent="0.2">
      <c r="A889" s="305" t="s">
        <v>10497</v>
      </c>
      <c r="B889" s="306" t="s">
        <v>10498</v>
      </c>
      <c r="C889" s="307" t="s">
        <v>44</v>
      </c>
      <c r="D889" s="308">
        <v>54.02</v>
      </c>
      <c r="E889" s="308">
        <v>8.23</v>
      </c>
      <c r="F889" s="308">
        <v>62.25</v>
      </c>
      <c r="G889" s="212">
        <v>9</v>
      </c>
    </row>
    <row r="890" spans="1:7" ht="28.5" x14ac:dyDescent="0.2">
      <c r="A890" s="305" t="s">
        <v>10499</v>
      </c>
      <c r="B890" s="306" t="s">
        <v>10500</v>
      </c>
      <c r="C890" s="307" t="s">
        <v>44</v>
      </c>
      <c r="D890" s="308">
        <v>103.3</v>
      </c>
      <c r="E890" s="308">
        <v>8.23</v>
      </c>
      <c r="F890" s="308">
        <v>111.53</v>
      </c>
      <c r="G890" s="212">
        <v>9</v>
      </c>
    </row>
    <row r="891" spans="1:7" ht="28.5" x14ac:dyDescent="0.2">
      <c r="A891" s="305" t="s">
        <v>10501</v>
      </c>
      <c r="B891" s="306" t="s">
        <v>10502</v>
      </c>
      <c r="C891" s="307" t="s">
        <v>44</v>
      </c>
      <c r="D891" s="308">
        <v>69.33</v>
      </c>
      <c r="E891" s="308">
        <v>8.23</v>
      </c>
      <c r="F891" s="308">
        <v>77.56</v>
      </c>
      <c r="G891" s="212">
        <v>9</v>
      </c>
    </row>
    <row r="892" spans="1:7" x14ac:dyDescent="0.2">
      <c r="A892" s="305" t="s">
        <v>10503</v>
      </c>
      <c r="B892" s="306" t="s">
        <v>10504</v>
      </c>
      <c r="C892" s="307"/>
      <c r="D892" s="308"/>
      <c r="E892" s="308"/>
      <c r="F892" s="308"/>
      <c r="G892" s="212">
        <v>5</v>
      </c>
    </row>
    <row r="893" spans="1:7" ht="28.5" x14ac:dyDescent="0.2">
      <c r="A893" s="305" t="s">
        <v>10505</v>
      </c>
      <c r="B893" s="306" t="s">
        <v>10506</v>
      </c>
      <c r="C893" s="307" t="s">
        <v>1804</v>
      </c>
      <c r="D893" s="308">
        <v>81.19</v>
      </c>
      <c r="E893" s="308">
        <v>26.77</v>
      </c>
      <c r="F893" s="308">
        <v>107.96</v>
      </c>
      <c r="G893" s="212">
        <v>9</v>
      </c>
    </row>
    <row r="894" spans="1:7" x14ac:dyDescent="0.2">
      <c r="A894" s="305" t="s">
        <v>10507</v>
      </c>
      <c r="B894" s="306" t="s">
        <v>10508</v>
      </c>
      <c r="C894" s="307" t="s">
        <v>44</v>
      </c>
      <c r="D894" s="308">
        <v>107.89</v>
      </c>
      <c r="E894" s="308">
        <v>9.06</v>
      </c>
      <c r="F894" s="308">
        <v>116.95</v>
      </c>
      <c r="G894" s="212">
        <v>9</v>
      </c>
    </row>
    <row r="895" spans="1:7" x14ac:dyDescent="0.2">
      <c r="A895" s="305" t="s">
        <v>10509</v>
      </c>
      <c r="B895" s="306" t="s">
        <v>10510</v>
      </c>
      <c r="C895" s="307"/>
      <c r="D895" s="308"/>
      <c r="E895" s="308"/>
      <c r="F895" s="308"/>
      <c r="G895" s="212">
        <v>5</v>
      </c>
    </row>
    <row r="896" spans="1:7" ht="28.5" x14ac:dyDescent="0.2">
      <c r="A896" s="305" t="s">
        <v>10511</v>
      </c>
      <c r="B896" s="306" t="s">
        <v>10512</v>
      </c>
      <c r="C896" s="307" t="s">
        <v>1804</v>
      </c>
      <c r="D896" s="308">
        <v>84.36</v>
      </c>
      <c r="E896" s="308">
        <v>16.47</v>
      </c>
      <c r="F896" s="308">
        <v>100.83</v>
      </c>
      <c r="G896" s="212">
        <v>9</v>
      </c>
    </row>
    <row r="897" spans="1:7" ht="42.75" x14ac:dyDescent="0.2">
      <c r="A897" s="305" t="s">
        <v>10513</v>
      </c>
      <c r="B897" s="306" t="s">
        <v>10514</v>
      </c>
      <c r="C897" s="307" t="s">
        <v>1804</v>
      </c>
      <c r="D897" s="308">
        <v>149.69</v>
      </c>
      <c r="E897" s="308">
        <v>16.47</v>
      </c>
      <c r="F897" s="308">
        <v>166.16</v>
      </c>
      <c r="G897" s="212">
        <v>9</v>
      </c>
    </row>
    <row r="898" spans="1:7" ht="42.75" x14ac:dyDescent="0.2">
      <c r="A898" s="305" t="s">
        <v>10515</v>
      </c>
      <c r="B898" s="306" t="s">
        <v>10516</v>
      </c>
      <c r="C898" s="307" t="s">
        <v>1804</v>
      </c>
      <c r="D898" s="308">
        <v>162.9</v>
      </c>
      <c r="E898" s="308">
        <v>16.47</v>
      </c>
      <c r="F898" s="308">
        <v>179.37</v>
      </c>
      <c r="G898" s="212">
        <v>9</v>
      </c>
    </row>
    <row r="899" spans="1:7" ht="42.75" x14ac:dyDescent="0.2">
      <c r="A899" s="305" t="s">
        <v>10517</v>
      </c>
      <c r="B899" s="306" t="s">
        <v>10518</v>
      </c>
      <c r="C899" s="307" t="s">
        <v>1804</v>
      </c>
      <c r="D899" s="308">
        <v>80.69</v>
      </c>
      <c r="E899" s="308">
        <v>16.47</v>
      </c>
      <c r="F899" s="308">
        <v>97.16</v>
      </c>
      <c r="G899" s="212">
        <v>9</v>
      </c>
    </row>
    <row r="900" spans="1:7" ht="28.5" x14ac:dyDescent="0.2">
      <c r="A900" s="314" t="s">
        <v>10519</v>
      </c>
      <c r="B900" s="315" t="s">
        <v>10520</v>
      </c>
      <c r="C900" s="307" t="s">
        <v>44</v>
      </c>
      <c r="D900" s="308">
        <v>64.23</v>
      </c>
      <c r="E900" s="308">
        <v>8.23</v>
      </c>
      <c r="F900" s="308">
        <v>72.459999999999994</v>
      </c>
      <c r="G900" s="212">
        <v>9</v>
      </c>
    </row>
    <row r="901" spans="1:7" ht="28.5" x14ac:dyDescent="0.2">
      <c r="A901" s="305" t="s">
        <v>10521</v>
      </c>
      <c r="B901" s="306" t="s">
        <v>10522</v>
      </c>
      <c r="C901" s="307" t="s">
        <v>44</v>
      </c>
      <c r="D901" s="308">
        <v>81.11</v>
      </c>
      <c r="E901" s="308">
        <v>8.23</v>
      </c>
      <c r="F901" s="308">
        <v>89.34</v>
      </c>
      <c r="G901" s="212">
        <v>9</v>
      </c>
    </row>
    <row r="902" spans="1:7" x14ac:dyDescent="0.2">
      <c r="A902" s="305" t="s">
        <v>10523</v>
      </c>
      <c r="B902" s="306" t="s">
        <v>10524</v>
      </c>
      <c r="C902" s="307"/>
      <c r="D902" s="308"/>
      <c r="E902" s="308"/>
      <c r="F902" s="308"/>
      <c r="G902" s="212">
        <v>5</v>
      </c>
    </row>
    <row r="903" spans="1:7" ht="42.75" x14ac:dyDescent="0.2">
      <c r="A903" s="305" t="s">
        <v>10525</v>
      </c>
      <c r="B903" s="306" t="s">
        <v>10526</v>
      </c>
      <c r="C903" s="307" t="s">
        <v>1804</v>
      </c>
      <c r="D903" s="308">
        <v>234.08</v>
      </c>
      <c r="E903" s="308">
        <v>41.43</v>
      </c>
      <c r="F903" s="308">
        <v>275.51</v>
      </c>
      <c r="G903" s="212">
        <v>9</v>
      </c>
    </row>
    <row r="904" spans="1:7" ht="42.75" x14ac:dyDescent="0.2">
      <c r="A904" s="305" t="s">
        <v>10527</v>
      </c>
      <c r="B904" s="306" t="s">
        <v>10528</v>
      </c>
      <c r="C904" s="307" t="s">
        <v>1804</v>
      </c>
      <c r="D904" s="308">
        <v>144.36000000000001</v>
      </c>
      <c r="E904" s="308">
        <v>17.920000000000002</v>
      </c>
      <c r="F904" s="308">
        <v>162.28</v>
      </c>
      <c r="G904" s="212">
        <v>9</v>
      </c>
    </row>
    <row r="905" spans="1:7" ht="42.75" x14ac:dyDescent="0.2">
      <c r="A905" s="305" t="s">
        <v>10529</v>
      </c>
      <c r="B905" s="306" t="s">
        <v>10530</v>
      </c>
      <c r="C905" s="307" t="s">
        <v>1804</v>
      </c>
      <c r="D905" s="308">
        <v>131.04</v>
      </c>
      <c r="E905" s="308">
        <v>17.920000000000002</v>
      </c>
      <c r="F905" s="308">
        <v>148.96</v>
      </c>
      <c r="G905" s="212">
        <v>9</v>
      </c>
    </row>
    <row r="906" spans="1:7" ht="42.75" x14ac:dyDescent="0.2">
      <c r="A906" s="305" t="s">
        <v>10531</v>
      </c>
      <c r="B906" s="306" t="s">
        <v>10532</v>
      </c>
      <c r="C906" s="307" t="s">
        <v>1804</v>
      </c>
      <c r="D906" s="308">
        <v>123.03</v>
      </c>
      <c r="E906" s="308">
        <v>16.47</v>
      </c>
      <c r="F906" s="308">
        <v>139.5</v>
      </c>
      <c r="G906" s="212">
        <v>9</v>
      </c>
    </row>
    <row r="907" spans="1:7" x14ac:dyDescent="0.2">
      <c r="A907" s="305" t="s">
        <v>10533</v>
      </c>
      <c r="B907" s="306" t="s">
        <v>10534</v>
      </c>
      <c r="C907" s="307"/>
      <c r="D907" s="308"/>
      <c r="E907" s="308"/>
      <c r="F907" s="308"/>
      <c r="G907" s="212">
        <v>5</v>
      </c>
    </row>
    <row r="908" spans="1:7" x14ac:dyDescent="0.2">
      <c r="A908" s="305" t="s">
        <v>10535</v>
      </c>
      <c r="B908" s="306" t="s">
        <v>10536</v>
      </c>
      <c r="C908" s="307" t="s">
        <v>1804</v>
      </c>
      <c r="D908" s="308">
        <v>75.14</v>
      </c>
      <c r="E908" s="308">
        <v>16.47</v>
      </c>
      <c r="F908" s="308">
        <v>91.61</v>
      </c>
      <c r="G908" s="212">
        <v>9</v>
      </c>
    </row>
    <row r="909" spans="1:7" ht="28.5" x14ac:dyDescent="0.2">
      <c r="A909" s="305" t="s">
        <v>10537</v>
      </c>
      <c r="B909" s="306" t="s">
        <v>10538</v>
      </c>
      <c r="C909" s="307" t="s">
        <v>1804</v>
      </c>
      <c r="D909" s="308">
        <v>120.78</v>
      </c>
      <c r="E909" s="308">
        <v>16.47</v>
      </c>
      <c r="F909" s="308">
        <v>137.25</v>
      </c>
      <c r="G909" s="212">
        <v>9</v>
      </c>
    </row>
    <row r="910" spans="1:7" x14ac:dyDescent="0.2">
      <c r="A910" s="305" t="s">
        <v>10539</v>
      </c>
      <c r="B910" s="306" t="s">
        <v>10540</v>
      </c>
      <c r="C910" s="307" t="s">
        <v>44</v>
      </c>
      <c r="D910" s="308">
        <v>169.88</v>
      </c>
      <c r="E910" s="308">
        <v>8.23</v>
      </c>
      <c r="F910" s="308">
        <v>178.11</v>
      </c>
      <c r="G910" s="212">
        <v>9</v>
      </c>
    </row>
    <row r="911" spans="1:7" x14ac:dyDescent="0.2">
      <c r="A911" s="305" t="s">
        <v>10541</v>
      </c>
      <c r="B911" s="306" t="s">
        <v>10542</v>
      </c>
      <c r="C911" s="307"/>
      <c r="D911" s="308"/>
      <c r="E911" s="308"/>
      <c r="F911" s="308"/>
      <c r="G911" s="212">
        <v>5</v>
      </c>
    </row>
    <row r="912" spans="1:7" x14ac:dyDescent="0.2">
      <c r="A912" s="305" t="s">
        <v>10543</v>
      </c>
      <c r="B912" s="306" t="s">
        <v>10544</v>
      </c>
      <c r="C912" s="307" t="s">
        <v>39</v>
      </c>
      <c r="D912" s="308">
        <v>66.28</v>
      </c>
      <c r="E912" s="308">
        <v>4.12</v>
      </c>
      <c r="F912" s="308">
        <v>70.400000000000006</v>
      </c>
      <c r="G912" s="212">
        <v>9</v>
      </c>
    </row>
    <row r="913" spans="1:7" x14ac:dyDescent="0.2">
      <c r="A913" s="305" t="s">
        <v>10545</v>
      </c>
      <c r="B913" s="306" t="s">
        <v>10546</v>
      </c>
      <c r="C913" s="307" t="s">
        <v>39</v>
      </c>
      <c r="D913" s="308">
        <v>66.28</v>
      </c>
      <c r="E913" s="308">
        <v>4.12</v>
      </c>
      <c r="F913" s="308">
        <v>70.400000000000006</v>
      </c>
      <c r="G913" s="212">
        <v>9</v>
      </c>
    </row>
    <row r="914" spans="1:7" x14ac:dyDescent="0.2">
      <c r="A914" s="305" t="s">
        <v>10547</v>
      </c>
      <c r="B914" s="306" t="s">
        <v>10548</v>
      </c>
      <c r="C914" s="307"/>
      <c r="D914" s="308"/>
      <c r="E914" s="308"/>
      <c r="F914" s="308"/>
      <c r="G914" s="212">
        <v>5</v>
      </c>
    </row>
    <row r="915" spans="1:7" x14ac:dyDescent="0.2">
      <c r="A915" s="305" t="s">
        <v>10549</v>
      </c>
      <c r="B915" s="306" t="s">
        <v>10550</v>
      </c>
      <c r="C915" s="307" t="s">
        <v>1804</v>
      </c>
      <c r="D915" s="308">
        <v>762.79</v>
      </c>
      <c r="E915" s="308"/>
      <c r="F915" s="308">
        <v>762.79</v>
      </c>
      <c r="G915" s="212">
        <v>9</v>
      </c>
    </row>
    <row r="916" spans="1:7" x14ac:dyDescent="0.2">
      <c r="A916" s="305" t="s">
        <v>10551</v>
      </c>
      <c r="B916" s="306" t="s">
        <v>10552</v>
      </c>
      <c r="C916" s="307"/>
      <c r="D916" s="308"/>
      <c r="E916" s="308"/>
      <c r="F916" s="308"/>
      <c r="G916" s="212">
        <v>5</v>
      </c>
    </row>
    <row r="917" spans="1:7" ht="28.5" x14ac:dyDescent="0.2">
      <c r="A917" s="305" t="s">
        <v>10553</v>
      </c>
      <c r="B917" s="306" t="s">
        <v>10554</v>
      </c>
      <c r="C917" s="307" t="s">
        <v>1804</v>
      </c>
      <c r="D917" s="308">
        <v>126.6</v>
      </c>
      <c r="E917" s="308">
        <v>84</v>
      </c>
      <c r="F917" s="308">
        <v>210.6</v>
      </c>
      <c r="G917" s="212">
        <v>9</v>
      </c>
    </row>
    <row r="918" spans="1:7" ht="28.5" x14ac:dyDescent="0.2">
      <c r="A918" s="305" t="s">
        <v>10555</v>
      </c>
      <c r="B918" s="306" t="s">
        <v>10556</v>
      </c>
      <c r="C918" s="307" t="s">
        <v>1804</v>
      </c>
      <c r="D918" s="308">
        <v>159.53</v>
      </c>
      <c r="E918" s="308">
        <v>75.599999999999994</v>
      </c>
      <c r="F918" s="308">
        <v>235.13</v>
      </c>
      <c r="G918" s="212">
        <v>9</v>
      </c>
    </row>
    <row r="919" spans="1:7" ht="28.5" x14ac:dyDescent="0.2">
      <c r="A919" s="305" t="s">
        <v>10557</v>
      </c>
      <c r="B919" s="306" t="s">
        <v>10558</v>
      </c>
      <c r="C919" s="307" t="s">
        <v>1804</v>
      </c>
      <c r="D919" s="308">
        <v>182.88</v>
      </c>
      <c r="E919" s="308">
        <v>84</v>
      </c>
      <c r="F919" s="308">
        <v>266.88</v>
      </c>
      <c r="G919" s="212">
        <v>9</v>
      </c>
    </row>
    <row r="920" spans="1:7" x14ac:dyDescent="0.2">
      <c r="A920" s="305" t="s">
        <v>10559</v>
      </c>
      <c r="B920" s="306" t="s">
        <v>10560</v>
      </c>
      <c r="C920" s="307"/>
      <c r="D920" s="308"/>
      <c r="E920" s="308"/>
      <c r="F920" s="308"/>
      <c r="G920" s="212">
        <v>5</v>
      </c>
    </row>
    <row r="921" spans="1:7" ht="28.5" x14ac:dyDescent="0.2">
      <c r="A921" s="305" t="s">
        <v>10561</v>
      </c>
      <c r="B921" s="306" t="s">
        <v>10562</v>
      </c>
      <c r="C921" s="307" t="s">
        <v>44</v>
      </c>
      <c r="D921" s="308">
        <v>55.49</v>
      </c>
      <c r="E921" s="308">
        <v>50.22</v>
      </c>
      <c r="F921" s="308">
        <v>105.71</v>
      </c>
      <c r="G921" s="212">
        <v>9</v>
      </c>
    </row>
    <row r="922" spans="1:7" ht="28.5" x14ac:dyDescent="0.2">
      <c r="A922" s="305" t="s">
        <v>10563</v>
      </c>
      <c r="B922" s="306" t="s">
        <v>10564</v>
      </c>
      <c r="C922" s="307" t="s">
        <v>44</v>
      </c>
      <c r="D922" s="308">
        <v>86.21</v>
      </c>
      <c r="E922" s="308">
        <v>59.34</v>
      </c>
      <c r="F922" s="308">
        <v>145.55000000000001</v>
      </c>
      <c r="G922" s="212">
        <v>9</v>
      </c>
    </row>
    <row r="923" spans="1:7" ht="28.5" x14ac:dyDescent="0.2">
      <c r="A923" s="305" t="s">
        <v>10565</v>
      </c>
      <c r="B923" s="306" t="s">
        <v>10566</v>
      </c>
      <c r="C923" s="307" t="s">
        <v>44</v>
      </c>
      <c r="D923" s="308">
        <v>159.16999999999999</v>
      </c>
      <c r="E923" s="308">
        <v>63.91</v>
      </c>
      <c r="F923" s="308">
        <v>223.08</v>
      </c>
      <c r="G923" s="212">
        <v>9</v>
      </c>
    </row>
    <row r="924" spans="1:7" ht="28.5" x14ac:dyDescent="0.2">
      <c r="A924" s="305" t="s">
        <v>10567</v>
      </c>
      <c r="B924" s="306" t="s">
        <v>10568</v>
      </c>
      <c r="C924" s="307" t="s">
        <v>44</v>
      </c>
      <c r="D924" s="308">
        <v>42.16</v>
      </c>
      <c r="E924" s="308">
        <v>50.22</v>
      </c>
      <c r="F924" s="308">
        <v>92.38</v>
      </c>
      <c r="G924" s="212">
        <v>9</v>
      </c>
    </row>
    <row r="925" spans="1:7" ht="28.5" x14ac:dyDescent="0.2">
      <c r="A925" s="305" t="s">
        <v>10569</v>
      </c>
      <c r="B925" s="306" t="s">
        <v>10570</v>
      </c>
      <c r="C925" s="307" t="s">
        <v>44</v>
      </c>
      <c r="D925" s="308">
        <v>64.88</v>
      </c>
      <c r="E925" s="308">
        <v>59.34</v>
      </c>
      <c r="F925" s="308">
        <v>124.22</v>
      </c>
      <c r="G925" s="212">
        <v>9</v>
      </c>
    </row>
    <row r="926" spans="1:7" x14ac:dyDescent="0.2">
      <c r="A926" s="305" t="s">
        <v>10571</v>
      </c>
      <c r="B926" s="306" t="s">
        <v>10572</v>
      </c>
      <c r="C926" s="307" t="s">
        <v>44</v>
      </c>
      <c r="D926" s="308">
        <v>104.68</v>
      </c>
      <c r="E926" s="308">
        <v>43.37</v>
      </c>
      <c r="F926" s="308">
        <v>148.05000000000001</v>
      </c>
      <c r="G926" s="212">
        <v>9</v>
      </c>
    </row>
    <row r="927" spans="1:7" x14ac:dyDescent="0.2">
      <c r="A927" s="305" t="s">
        <v>10573</v>
      </c>
      <c r="B927" s="306" t="s">
        <v>10574</v>
      </c>
      <c r="C927" s="307" t="s">
        <v>39</v>
      </c>
      <c r="D927" s="308">
        <v>14.81</v>
      </c>
      <c r="E927" s="308">
        <v>1.3</v>
      </c>
      <c r="F927" s="308">
        <v>16.11</v>
      </c>
      <c r="G927" s="212">
        <v>9</v>
      </c>
    </row>
    <row r="928" spans="1:7" x14ac:dyDescent="0.2">
      <c r="A928" s="305" t="s">
        <v>10575</v>
      </c>
      <c r="B928" s="306" t="s">
        <v>10576</v>
      </c>
      <c r="C928" s="307" t="s">
        <v>39</v>
      </c>
      <c r="D928" s="308">
        <v>17.72</v>
      </c>
      <c r="E928" s="308">
        <v>1.86</v>
      </c>
      <c r="F928" s="308">
        <v>19.579999999999998</v>
      </c>
      <c r="G928" s="212">
        <v>9</v>
      </c>
    </row>
    <row r="929" spans="1:7" x14ac:dyDescent="0.2">
      <c r="A929" s="305" t="s">
        <v>10577</v>
      </c>
      <c r="B929" s="306" t="s">
        <v>10578</v>
      </c>
      <c r="C929" s="307" t="s">
        <v>39</v>
      </c>
      <c r="D929" s="308">
        <v>19.02</v>
      </c>
      <c r="E929" s="308">
        <v>2.6</v>
      </c>
      <c r="F929" s="308">
        <v>21.62</v>
      </c>
      <c r="G929" s="212">
        <v>9</v>
      </c>
    </row>
    <row r="930" spans="1:7" x14ac:dyDescent="0.2">
      <c r="A930" s="305" t="s">
        <v>10579</v>
      </c>
      <c r="B930" s="306" t="s">
        <v>10580</v>
      </c>
      <c r="C930" s="307"/>
      <c r="D930" s="308"/>
      <c r="E930" s="308"/>
      <c r="F930" s="308"/>
      <c r="G930" s="212">
        <v>5</v>
      </c>
    </row>
    <row r="931" spans="1:7" x14ac:dyDescent="0.2">
      <c r="A931" s="305" t="s">
        <v>10581</v>
      </c>
      <c r="B931" s="306" t="s">
        <v>10582</v>
      </c>
      <c r="C931" s="307" t="s">
        <v>44</v>
      </c>
      <c r="D931" s="308">
        <v>2.5</v>
      </c>
      <c r="E931" s="308">
        <v>16.47</v>
      </c>
      <c r="F931" s="308">
        <v>18.97</v>
      </c>
      <c r="G931" s="212">
        <v>9</v>
      </c>
    </row>
    <row r="932" spans="1:7" x14ac:dyDescent="0.2">
      <c r="A932" s="305" t="s">
        <v>10583</v>
      </c>
      <c r="B932" s="306" t="s">
        <v>10584</v>
      </c>
      <c r="C932" s="307" t="s">
        <v>1804</v>
      </c>
      <c r="D932" s="308"/>
      <c r="E932" s="308">
        <v>44.82</v>
      </c>
      <c r="F932" s="308">
        <v>44.82</v>
      </c>
      <c r="G932" s="212">
        <v>9</v>
      </c>
    </row>
    <row r="933" spans="1:7" x14ac:dyDescent="0.2">
      <c r="A933" s="305" t="s">
        <v>10585</v>
      </c>
      <c r="B933" s="306" t="s">
        <v>10586</v>
      </c>
      <c r="C933" s="307" t="s">
        <v>1804</v>
      </c>
      <c r="D933" s="308"/>
      <c r="E933" s="308">
        <v>44.82</v>
      </c>
      <c r="F933" s="308">
        <v>44.82</v>
      </c>
      <c r="G933" s="212">
        <v>9</v>
      </c>
    </row>
    <row r="934" spans="1:7" ht="28.5" x14ac:dyDescent="0.2">
      <c r="A934" s="305" t="s">
        <v>10587</v>
      </c>
      <c r="B934" s="306" t="s">
        <v>10588</v>
      </c>
      <c r="C934" s="307" t="s">
        <v>1804</v>
      </c>
      <c r="D934" s="308"/>
      <c r="E934" s="308">
        <v>20.6</v>
      </c>
      <c r="F934" s="308">
        <v>20.6</v>
      </c>
      <c r="G934" s="212">
        <v>9</v>
      </c>
    </row>
    <row r="935" spans="1:7" x14ac:dyDescent="0.2">
      <c r="A935" s="305" t="s">
        <v>10589</v>
      </c>
      <c r="B935" s="306" t="s">
        <v>10590</v>
      </c>
      <c r="C935" s="307" t="s">
        <v>1804</v>
      </c>
      <c r="D935" s="308"/>
      <c r="E935" s="308">
        <v>29.88</v>
      </c>
      <c r="F935" s="308">
        <v>29.88</v>
      </c>
      <c r="G935" s="212">
        <v>9</v>
      </c>
    </row>
    <row r="936" spans="1:7" ht="28.5" x14ac:dyDescent="0.2">
      <c r="A936" s="305" t="s">
        <v>10591</v>
      </c>
      <c r="B936" s="306" t="s">
        <v>10592</v>
      </c>
      <c r="C936" s="307" t="s">
        <v>1804</v>
      </c>
      <c r="D936" s="308">
        <v>3.22</v>
      </c>
      <c r="E936" s="308">
        <v>16.47</v>
      </c>
      <c r="F936" s="308">
        <v>19.690000000000001</v>
      </c>
      <c r="G936" s="212">
        <v>9</v>
      </c>
    </row>
    <row r="937" spans="1:7" ht="28.5" x14ac:dyDescent="0.2">
      <c r="A937" s="305" t="s">
        <v>10593</v>
      </c>
      <c r="B937" s="306" t="s">
        <v>10594</v>
      </c>
      <c r="C937" s="307" t="s">
        <v>1804</v>
      </c>
      <c r="D937" s="308">
        <v>9.66</v>
      </c>
      <c r="E937" s="308">
        <v>16.47</v>
      </c>
      <c r="F937" s="308">
        <v>26.13</v>
      </c>
      <c r="G937" s="212">
        <v>9</v>
      </c>
    </row>
    <row r="938" spans="1:7" x14ac:dyDescent="0.2">
      <c r="A938" s="305" t="s">
        <v>10595</v>
      </c>
      <c r="B938" s="306" t="s">
        <v>10596</v>
      </c>
      <c r="C938" s="307"/>
      <c r="D938" s="308"/>
      <c r="E938" s="308"/>
      <c r="F938" s="308"/>
      <c r="G938" s="212">
        <v>2</v>
      </c>
    </row>
    <row r="939" spans="1:7" x14ac:dyDescent="0.2">
      <c r="A939" s="305" t="s">
        <v>10597</v>
      </c>
      <c r="B939" s="306" t="s">
        <v>10598</v>
      </c>
      <c r="C939" s="307"/>
      <c r="D939" s="308"/>
      <c r="E939" s="308"/>
      <c r="F939" s="308"/>
      <c r="G939" s="212">
        <v>5</v>
      </c>
    </row>
    <row r="940" spans="1:7" x14ac:dyDescent="0.2">
      <c r="A940" s="305" t="s">
        <v>10599</v>
      </c>
      <c r="B940" s="306" t="s">
        <v>10600</v>
      </c>
      <c r="C940" s="307" t="s">
        <v>1822</v>
      </c>
      <c r="D940" s="308">
        <v>973.77</v>
      </c>
      <c r="E940" s="308">
        <v>293.51</v>
      </c>
      <c r="F940" s="308">
        <v>1267.28</v>
      </c>
      <c r="G940" s="212">
        <v>9</v>
      </c>
    </row>
    <row r="941" spans="1:7" x14ac:dyDescent="0.2">
      <c r="A941" s="305" t="s">
        <v>10601</v>
      </c>
      <c r="B941" s="306" t="s">
        <v>10602</v>
      </c>
      <c r="C941" s="307" t="s">
        <v>1822</v>
      </c>
      <c r="D941" s="308">
        <v>464.07</v>
      </c>
      <c r="E941" s="308">
        <v>293.51</v>
      </c>
      <c r="F941" s="308">
        <v>757.58</v>
      </c>
      <c r="G941" s="212">
        <v>9</v>
      </c>
    </row>
    <row r="942" spans="1:7" x14ac:dyDescent="0.2">
      <c r="A942" s="305" t="s">
        <v>10603</v>
      </c>
      <c r="B942" s="306" t="s">
        <v>10604</v>
      </c>
      <c r="C942" s="307" t="s">
        <v>1822</v>
      </c>
      <c r="D942" s="308">
        <v>421.38</v>
      </c>
      <c r="E942" s="308">
        <v>293.51</v>
      </c>
      <c r="F942" s="308">
        <v>714.89</v>
      </c>
      <c r="G942" s="212">
        <v>9</v>
      </c>
    </row>
    <row r="943" spans="1:7" x14ac:dyDescent="0.2">
      <c r="A943" s="305" t="s">
        <v>10605</v>
      </c>
      <c r="B943" s="306" t="s">
        <v>10606</v>
      </c>
      <c r="C943" s="307" t="s">
        <v>1804</v>
      </c>
      <c r="D943" s="308">
        <v>3.96</v>
      </c>
      <c r="E943" s="308">
        <v>22.86</v>
      </c>
      <c r="F943" s="308">
        <v>26.82</v>
      </c>
      <c r="G943" s="212">
        <v>9</v>
      </c>
    </row>
    <row r="944" spans="1:7" ht="28.5" x14ac:dyDescent="0.2">
      <c r="A944" s="305" t="s">
        <v>10607</v>
      </c>
      <c r="B944" s="306" t="s">
        <v>10608</v>
      </c>
      <c r="C944" s="307" t="s">
        <v>1804</v>
      </c>
      <c r="D944" s="308">
        <v>8.92</v>
      </c>
      <c r="E944" s="308">
        <v>22.45</v>
      </c>
      <c r="F944" s="308">
        <v>31.37</v>
      </c>
      <c r="G944" s="212">
        <v>9</v>
      </c>
    </row>
    <row r="945" spans="1:7" ht="28.5" x14ac:dyDescent="0.2">
      <c r="A945" s="305" t="s">
        <v>10609</v>
      </c>
      <c r="B945" s="306" t="s">
        <v>10610</v>
      </c>
      <c r="C945" s="307" t="s">
        <v>1822</v>
      </c>
      <c r="D945" s="308">
        <v>1142.6199999999999</v>
      </c>
      <c r="E945" s="308">
        <v>293.51</v>
      </c>
      <c r="F945" s="308">
        <v>1436.13</v>
      </c>
      <c r="G945" s="212">
        <v>9</v>
      </c>
    </row>
    <row r="946" spans="1:7" x14ac:dyDescent="0.2">
      <c r="A946" s="305" t="s">
        <v>10611</v>
      </c>
      <c r="B946" s="306" t="s">
        <v>10612</v>
      </c>
      <c r="C946" s="307"/>
      <c r="D946" s="308"/>
      <c r="E946" s="308"/>
      <c r="F946" s="308"/>
      <c r="G946" s="212">
        <v>5</v>
      </c>
    </row>
    <row r="947" spans="1:7" x14ac:dyDescent="0.2">
      <c r="A947" s="305" t="s">
        <v>10613</v>
      </c>
      <c r="B947" s="306" t="s">
        <v>10614</v>
      </c>
      <c r="C947" s="307" t="s">
        <v>1804</v>
      </c>
      <c r="D947" s="308">
        <v>2.31</v>
      </c>
      <c r="E947" s="308">
        <v>4.3499999999999996</v>
      </c>
      <c r="F947" s="308">
        <v>6.66</v>
      </c>
      <c r="G947" s="212">
        <v>9</v>
      </c>
    </row>
    <row r="948" spans="1:7" x14ac:dyDescent="0.2">
      <c r="A948" s="305" t="s">
        <v>10615</v>
      </c>
      <c r="B948" s="306" t="s">
        <v>10616</v>
      </c>
      <c r="C948" s="307" t="s">
        <v>1804</v>
      </c>
      <c r="D948" s="308">
        <v>1.47</v>
      </c>
      <c r="E948" s="308">
        <v>4.3499999999999996</v>
      </c>
      <c r="F948" s="308">
        <v>5.82</v>
      </c>
      <c r="G948" s="212">
        <v>9</v>
      </c>
    </row>
    <row r="949" spans="1:7" x14ac:dyDescent="0.2">
      <c r="A949" s="305" t="s">
        <v>10617</v>
      </c>
      <c r="B949" s="306" t="s">
        <v>10618</v>
      </c>
      <c r="C949" s="307" t="s">
        <v>1804</v>
      </c>
      <c r="D949" s="308">
        <v>7.2</v>
      </c>
      <c r="E949" s="308">
        <v>4.3499999999999996</v>
      </c>
      <c r="F949" s="308">
        <v>11.55</v>
      </c>
      <c r="G949" s="212">
        <v>9</v>
      </c>
    </row>
    <row r="950" spans="1:7" x14ac:dyDescent="0.2">
      <c r="A950" s="305" t="s">
        <v>10619</v>
      </c>
      <c r="B950" s="306" t="s">
        <v>10620</v>
      </c>
      <c r="C950" s="307" t="s">
        <v>1804</v>
      </c>
      <c r="D950" s="308">
        <v>2.36</v>
      </c>
      <c r="E950" s="308">
        <v>6.35</v>
      </c>
      <c r="F950" s="308">
        <v>8.7100000000000009</v>
      </c>
      <c r="G950" s="212">
        <v>9</v>
      </c>
    </row>
    <row r="951" spans="1:7" x14ac:dyDescent="0.2">
      <c r="A951" s="305" t="s">
        <v>10621</v>
      </c>
      <c r="B951" s="306" t="s">
        <v>10622</v>
      </c>
      <c r="C951" s="307" t="s">
        <v>1804</v>
      </c>
      <c r="D951" s="308">
        <v>4.1399999999999997</v>
      </c>
      <c r="E951" s="308">
        <v>6.73</v>
      </c>
      <c r="F951" s="308">
        <v>10.87</v>
      </c>
      <c r="G951" s="212">
        <v>9</v>
      </c>
    </row>
    <row r="952" spans="1:7" x14ac:dyDescent="0.2">
      <c r="A952" s="305" t="s">
        <v>10623</v>
      </c>
      <c r="B952" s="306" t="s">
        <v>10624</v>
      </c>
      <c r="C952" s="307" t="s">
        <v>1804</v>
      </c>
      <c r="D952" s="308">
        <v>9.7799999999999994</v>
      </c>
      <c r="E952" s="308">
        <v>11.95</v>
      </c>
      <c r="F952" s="308">
        <v>21.73</v>
      </c>
      <c r="G952" s="212">
        <v>9</v>
      </c>
    </row>
    <row r="953" spans="1:7" x14ac:dyDescent="0.2">
      <c r="A953" s="305" t="s">
        <v>10625</v>
      </c>
      <c r="B953" s="306" t="s">
        <v>10626</v>
      </c>
      <c r="C953" s="307" t="s">
        <v>1804</v>
      </c>
      <c r="D953" s="308">
        <v>9.7799999999999994</v>
      </c>
      <c r="E953" s="308">
        <v>16.47</v>
      </c>
      <c r="F953" s="308">
        <v>26.25</v>
      </c>
      <c r="G953" s="212">
        <v>9</v>
      </c>
    </row>
    <row r="954" spans="1:7" x14ac:dyDescent="0.2">
      <c r="A954" s="305" t="s">
        <v>10627</v>
      </c>
      <c r="B954" s="306" t="s">
        <v>10628</v>
      </c>
      <c r="C954" s="307" t="s">
        <v>1804</v>
      </c>
      <c r="D954" s="308">
        <v>42.93</v>
      </c>
      <c r="E954" s="308">
        <v>10.29</v>
      </c>
      <c r="F954" s="308">
        <v>53.22</v>
      </c>
      <c r="G954" s="212">
        <v>9</v>
      </c>
    </row>
    <row r="955" spans="1:7" x14ac:dyDescent="0.2">
      <c r="A955" s="305" t="s">
        <v>10629</v>
      </c>
      <c r="B955" s="306" t="s">
        <v>10630</v>
      </c>
      <c r="C955" s="307" t="s">
        <v>1804</v>
      </c>
      <c r="D955" s="308">
        <v>1.94</v>
      </c>
      <c r="E955" s="308">
        <v>10.29</v>
      </c>
      <c r="F955" s="308">
        <v>12.23</v>
      </c>
      <c r="G955" s="212">
        <v>9</v>
      </c>
    </row>
    <row r="956" spans="1:7" x14ac:dyDescent="0.2">
      <c r="A956" s="305" t="s">
        <v>10631</v>
      </c>
      <c r="B956" s="306" t="s">
        <v>10632</v>
      </c>
      <c r="C956" s="307" t="s">
        <v>1804</v>
      </c>
      <c r="D956" s="308">
        <v>9.5399999999999991</v>
      </c>
      <c r="E956" s="308">
        <v>26.77</v>
      </c>
      <c r="F956" s="308">
        <v>36.31</v>
      </c>
      <c r="G956" s="212">
        <v>9</v>
      </c>
    </row>
    <row r="957" spans="1:7" x14ac:dyDescent="0.2">
      <c r="A957" s="305" t="s">
        <v>10633</v>
      </c>
      <c r="B957" s="306" t="s">
        <v>10634</v>
      </c>
      <c r="C957" s="307"/>
      <c r="D957" s="308"/>
      <c r="E957" s="308"/>
      <c r="F957" s="308"/>
      <c r="G957" s="212">
        <v>5</v>
      </c>
    </row>
    <row r="958" spans="1:7" x14ac:dyDescent="0.2">
      <c r="A958" s="305" t="s">
        <v>10635</v>
      </c>
      <c r="B958" s="306" t="s">
        <v>10636</v>
      </c>
      <c r="C958" s="307" t="s">
        <v>1804</v>
      </c>
      <c r="D958" s="308">
        <v>9.2799999999999994</v>
      </c>
      <c r="E958" s="308">
        <v>22.65</v>
      </c>
      <c r="F958" s="308">
        <v>31.93</v>
      </c>
      <c r="G958" s="212">
        <v>9</v>
      </c>
    </row>
    <row r="959" spans="1:7" x14ac:dyDescent="0.2">
      <c r="A959" s="305" t="s">
        <v>10637</v>
      </c>
      <c r="B959" s="306" t="s">
        <v>10638</v>
      </c>
      <c r="C959" s="307" t="s">
        <v>1804</v>
      </c>
      <c r="D959" s="308">
        <v>9.89</v>
      </c>
      <c r="E959" s="308">
        <v>26.77</v>
      </c>
      <c r="F959" s="308">
        <v>36.659999999999997</v>
      </c>
      <c r="G959" s="212">
        <v>9</v>
      </c>
    </row>
    <row r="960" spans="1:7" ht="28.5" x14ac:dyDescent="0.2">
      <c r="A960" s="305" t="s">
        <v>10639</v>
      </c>
      <c r="B960" s="306" t="s">
        <v>10640</v>
      </c>
      <c r="C960" s="307" t="s">
        <v>1804</v>
      </c>
      <c r="D960" s="308">
        <v>27.42</v>
      </c>
      <c r="E960" s="308">
        <v>26.77</v>
      </c>
      <c r="F960" s="308">
        <v>54.19</v>
      </c>
      <c r="G960" s="212">
        <v>9</v>
      </c>
    </row>
    <row r="961" spans="1:7" x14ac:dyDescent="0.2">
      <c r="A961" s="305" t="s">
        <v>10641</v>
      </c>
      <c r="B961" s="306" t="s">
        <v>10642</v>
      </c>
      <c r="C961" s="307" t="s">
        <v>1804</v>
      </c>
      <c r="D961" s="308">
        <v>9.2799999999999994</v>
      </c>
      <c r="E961" s="308">
        <v>16.47</v>
      </c>
      <c r="F961" s="308">
        <v>25.75</v>
      </c>
      <c r="G961" s="212">
        <v>9</v>
      </c>
    </row>
    <row r="962" spans="1:7" x14ac:dyDescent="0.2">
      <c r="A962" s="305" t="s">
        <v>10643</v>
      </c>
      <c r="B962" s="306" t="s">
        <v>10644</v>
      </c>
      <c r="C962" s="307" t="s">
        <v>1804</v>
      </c>
      <c r="D962" s="308">
        <v>9.2799999999999994</v>
      </c>
      <c r="E962" s="308">
        <v>28.83</v>
      </c>
      <c r="F962" s="308">
        <v>38.11</v>
      </c>
      <c r="G962" s="212">
        <v>9</v>
      </c>
    </row>
    <row r="963" spans="1:7" x14ac:dyDescent="0.2">
      <c r="A963" s="305" t="s">
        <v>10645</v>
      </c>
      <c r="B963" s="306" t="s">
        <v>10646</v>
      </c>
      <c r="C963" s="307" t="s">
        <v>44</v>
      </c>
      <c r="D963" s="308">
        <v>6.68</v>
      </c>
      <c r="E963" s="308">
        <v>46.63</v>
      </c>
      <c r="F963" s="308">
        <v>53.31</v>
      </c>
      <c r="G963" s="212">
        <v>9</v>
      </c>
    </row>
    <row r="964" spans="1:7" ht="28.5" x14ac:dyDescent="0.2">
      <c r="A964" s="305" t="s">
        <v>10647</v>
      </c>
      <c r="B964" s="306" t="s">
        <v>10648</v>
      </c>
      <c r="C964" s="307" t="s">
        <v>44</v>
      </c>
      <c r="D964" s="308">
        <v>1.1499999999999999</v>
      </c>
      <c r="E964" s="308">
        <v>21.71</v>
      </c>
      <c r="F964" s="308">
        <v>22.86</v>
      </c>
      <c r="G964" s="212">
        <v>9</v>
      </c>
    </row>
    <row r="965" spans="1:7" ht="28.5" x14ac:dyDescent="0.2">
      <c r="A965" s="305" t="s">
        <v>10649</v>
      </c>
      <c r="B965" s="306" t="s">
        <v>10650</v>
      </c>
      <c r="C965" s="307" t="s">
        <v>44</v>
      </c>
      <c r="D965" s="308">
        <v>1.34</v>
      </c>
      <c r="E965" s="308">
        <v>21.71</v>
      </c>
      <c r="F965" s="308">
        <v>23.05</v>
      </c>
      <c r="G965" s="212">
        <v>9</v>
      </c>
    </row>
    <row r="966" spans="1:7" ht="28.5" x14ac:dyDescent="0.2">
      <c r="A966" s="305" t="s">
        <v>10651</v>
      </c>
      <c r="B966" s="306" t="s">
        <v>10652</v>
      </c>
      <c r="C966" s="307" t="s">
        <v>44</v>
      </c>
      <c r="D966" s="308">
        <v>1.59</v>
      </c>
      <c r="E966" s="308">
        <v>21.71</v>
      </c>
      <c r="F966" s="308">
        <v>23.3</v>
      </c>
      <c r="G966" s="212">
        <v>9</v>
      </c>
    </row>
    <row r="967" spans="1:7" ht="28.5" x14ac:dyDescent="0.2">
      <c r="A967" s="305" t="s">
        <v>10653</v>
      </c>
      <c r="B967" s="306" t="s">
        <v>10654</v>
      </c>
      <c r="C967" s="307" t="s">
        <v>44</v>
      </c>
      <c r="D967" s="308">
        <v>2.0499999999999998</v>
      </c>
      <c r="E967" s="308">
        <v>21.71</v>
      </c>
      <c r="F967" s="308">
        <v>23.76</v>
      </c>
      <c r="G967" s="212">
        <v>9</v>
      </c>
    </row>
    <row r="968" spans="1:7" x14ac:dyDescent="0.2">
      <c r="A968" s="305" t="s">
        <v>10655</v>
      </c>
      <c r="B968" s="306" t="s">
        <v>10656</v>
      </c>
      <c r="C968" s="307"/>
      <c r="D968" s="308"/>
      <c r="E968" s="308"/>
      <c r="F968" s="308"/>
      <c r="G968" s="212">
        <v>5</v>
      </c>
    </row>
    <row r="969" spans="1:7" x14ac:dyDescent="0.2">
      <c r="A969" s="305" t="s">
        <v>10657</v>
      </c>
      <c r="B969" s="306" t="s">
        <v>10658</v>
      </c>
      <c r="C969" s="307" t="s">
        <v>1804</v>
      </c>
      <c r="D969" s="308">
        <v>4.8499999999999996</v>
      </c>
      <c r="E969" s="308">
        <v>13.68</v>
      </c>
      <c r="F969" s="308">
        <v>18.53</v>
      </c>
      <c r="G969" s="212">
        <v>9</v>
      </c>
    </row>
    <row r="970" spans="1:7" x14ac:dyDescent="0.2">
      <c r="A970" s="305" t="s">
        <v>10659</v>
      </c>
      <c r="B970" s="306" t="s">
        <v>10660</v>
      </c>
      <c r="C970" s="307" t="s">
        <v>1804</v>
      </c>
      <c r="D970" s="308">
        <v>6.79</v>
      </c>
      <c r="E970" s="308">
        <v>13.68</v>
      </c>
      <c r="F970" s="308">
        <v>20.47</v>
      </c>
      <c r="G970" s="212">
        <v>9</v>
      </c>
    </row>
    <row r="971" spans="1:7" x14ac:dyDescent="0.2">
      <c r="A971" s="305" t="s">
        <v>10661</v>
      </c>
      <c r="B971" s="306" t="s">
        <v>10662</v>
      </c>
      <c r="C971" s="307"/>
      <c r="D971" s="308"/>
      <c r="E971" s="308"/>
      <c r="F971" s="308"/>
      <c r="G971" s="212">
        <v>5</v>
      </c>
    </row>
    <row r="972" spans="1:7" ht="28.5" x14ac:dyDescent="0.2">
      <c r="A972" s="305" t="s">
        <v>10663</v>
      </c>
      <c r="B972" s="306" t="s">
        <v>10664</v>
      </c>
      <c r="C972" s="307" t="s">
        <v>1822</v>
      </c>
      <c r="D972" s="308">
        <v>470.12</v>
      </c>
      <c r="E972" s="308">
        <v>395.26</v>
      </c>
      <c r="F972" s="308">
        <v>865.38</v>
      </c>
      <c r="G972" s="212">
        <v>9</v>
      </c>
    </row>
    <row r="973" spans="1:7" ht="28.5" x14ac:dyDescent="0.2">
      <c r="A973" s="305" t="s">
        <v>10665</v>
      </c>
      <c r="B973" s="306" t="s">
        <v>10666</v>
      </c>
      <c r="C973" s="307" t="s">
        <v>1822</v>
      </c>
      <c r="D973" s="308">
        <v>543.29</v>
      </c>
      <c r="E973" s="308">
        <v>395.26</v>
      </c>
      <c r="F973" s="308">
        <v>938.55</v>
      </c>
      <c r="G973" s="212">
        <v>9</v>
      </c>
    </row>
    <row r="974" spans="1:7" ht="28.5" x14ac:dyDescent="0.2">
      <c r="A974" s="305" t="s">
        <v>10667</v>
      </c>
      <c r="B974" s="306" t="s">
        <v>10668</v>
      </c>
      <c r="C974" s="307" t="s">
        <v>1822</v>
      </c>
      <c r="D974" s="308">
        <v>582.35</v>
      </c>
      <c r="E974" s="308">
        <v>395.26</v>
      </c>
      <c r="F974" s="308">
        <v>977.61</v>
      </c>
      <c r="G974" s="212">
        <v>9</v>
      </c>
    </row>
    <row r="975" spans="1:7" x14ac:dyDescent="0.2">
      <c r="A975" s="305" t="s">
        <v>10669</v>
      </c>
      <c r="B975" s="306" t="s">
        <v>10670</v>
      </c>
      <c r="C975" s="307" t="s">
        <v>44</v>
      </c>
      <c r="D975" s="308">
        <v>26.25</v>
      </c>
      <c r="E975" s="308">
        <v>45.93</v>
      </c>
      <c r="F975" s="308">
        <v>72.180000000000007</v>
      </c>
      <c r="G975" s="212">
        <v>9</v>
      </c>
    </row>
    <row r="976" spans="1:7" x14ac:dyDescent="0.2">
      <c r="A976" s="305" t="s">
        <v>10671</v>
      </c>
      <c r="B976" s="306" t="s">
        <v>10672</v>
      </c>
      <c r="C976" s="307" t="s">
        <v>44</v>
      </c>
      <c r="D976" s="308">
        <v>14.01</v>
      </c>
      <c r="E976" s="308">
        <v>62.52</v>
      </c>
      <c r="F976" s="308">
        <v>76.53</v>
      </c>
      <c r="G976" s="212">
        <v>9</v>
      </c>
    </row>
    <row r="977" spans="1:7" x14ac:dyDescent="0.2">
      <c r="A977" s="305" t="s">
        <v>10673</v>
      </c>
      <c r="B977" s="306" t="s">
        <v>10674</v>
      </c>
      <c r="C977" s="307"/>
      <c r="D977" s="308"/>
      <c r="E977" s="308"/>
      <c r="F977" s="308"/>
      <c r="G977" s="212">
        <v>5</v>
      </c>
    </row>
    <row r="978" spans="1:7" x14ac:dyDescent="0.2">
      <c r="A978" s="314" t="s">
        <v>10675</v>
      </c>
      <c r="B978" s="315" t="s">
        <v>10676</v>
      </c>
      <c r="C978" s="307" t="s">
        <v>1804</v>
      </c>
      <c r="D978" s="308">
        <v>88.52</v>
      </c>
      <c r="E978" s="308">
        <v>7.43</v>
      </c>
      <c r="F978" s="308">
        <v>95.95</v>
      </c>
      <c r="G978" s="212">
        <v>9</v>
      </c>
    </row>
    <row r="979" spans="1:7" x14ac:dyDescent="0.2">
      <c r="A979" s="305" t="s">
        <v>10677</v>
      </c>
      <c r="B979" s="306" t="s">
        <v>10678</v>
      </c>
      <c r="C979" s="307" t="s">
        <v>44</v>
      </c>
      <c r="D979" s="308">
        <v>52.09</v>
      </c>
      <c r="E979" s="308">
        <v>1.86</v>
      </c>
      <c r="F979" s="308">
        <v>53.95</v>
      </c>
      <c r="G979" s="212">
        <v>9</v>
      </c>
    </row>
    <row r="980" spans="1:7" x14ac:dyDescent="0.2">
      <c r="A980" s="305" t="s">
        <v>10679</v>
      </c>
      <c r="B980" s="306" t="s">
        <v>10680</v>
      </c>
      <c r="C980" s="307" t="s">
        <v>44</v>
      </c>
      <c r="D980" s="308">
        <v>87.85</v>
      </c>
      <c r="E980" s="308">
        <v>2.23</v>
      </c>
      <c r="F980" s="308">
        <v>90.08</v>
      </c>
      <c r="G980" s="212">
        <v>9</v>
      </c>
    </row>
    <row r="981" spans="1:7" x14ac:dyDescent="0.2">
      <c r="A981" s="314" t="s">
        <v>10681</v>
      </c>
      <c r="B981" s="315" t="s">
        <v>10682</v>
      </c>
      <c r="C981" s="307" t="s">
        <v>44</v>
      </c>
      <c r="D981" s="308">
        <v>47.87</v>
      </c>
      <c r="E981" s="308">
        <v>3.71</v>
      </c>
      <c r="F981" s="308">
        <v>51.58</v>
      </c>
      <c r="G981" s="212">
        <v>9</v>
      </c>
    </row>
    <row r="982" spans="1:7" ht="28.5" x14ac:dyDescent="0.2">
      <c r="A982" s="305" t="s">
        <v>10683</v>
      </c>
      <c r="B982" s="306" t="s">
        <v>10684</v>
      </c>
      <c r="C982" s="307" t="s">
        <v>44</v>
      </c>
      <c r="D982" s="308">
        <v>120.78</v>
      </c>
      <c r="E982" s="308">
        <v>0.45</v>
      </c>
      <c r="F982" s="308">
        <v>121.23</v>
      </c>
      <c r="G982" s="212">
        <v>9</v>
      </c>
    </row>
    <row r="983" spans="1:7" x14ac:dyDescent="0.2">
      <c r="A983" s="305" t="s">
        <v>10685</v>
      </c>
      <c r="B983" s="306" t="s">
        <v>10686</v>
      </c>
      <c r="C983" s="307" t="s">
        <v>1804</v>
      </c>
      <c r="D983" s="308">
        <v>252.66</v>
      </c>
      <c r="E983" s="308">
        <v>4.46</v>
      </c>
      <c r="F983" s="308">
        <v>257.12</v>
      </c>
      <c r="G983" s="212">
        <v>9</v>
      </c>
    </row>
    <row r="984" spans="1:7" x14ac:dyDescent="0.2">
      <c r="A984" s="305" t="s">
        <v>10687</v>
      </c>
      <c r="B984" s="306" t="s">
        <v>10688</v>
      </c>
      <c r="C984" s="307"/>
      <c r="D984" s="308"/>
      <c r="E984" s="308"/>
      <c r="F984" s="308"/>
      <c r="G984" s="212">
        <v>5</v>
      </c>
    </row>
    <row r="985" spans="1:7" x14ac:dyDescent="0.2">
      <c r="A985" s="305" t="s">
        <v>10689</v>
      </c>
      <c r="B985" s="306" t="s">
        <v>10690</v>
      </c>
      <c r="C985" s="307" t="s">
        <v>1804</v>
      </c>
      <c r="D985" s="308">
        <v>88.71</v>
      </c>
      <c r="E985" s="308">
        <v>7.43</v>
      </c>
      <c r="F985" s="308">
        <v>96.14</v>
      </c>
      <c r="G985" s="212">
        <v>9</v>
      </c>
    </row>
    <row r="986" spans="1:7" x14ac:dyDescent="0.2">
      <c r="A986" s="305" t="s">
        <v>10691</v>
      </c>
      <c r="B986" s="306" t="s">
        <v>10692</v>
      </c>
      <c r="C986" s="307" t="s">
        <v>44</v>
      </c>
      <c r="D986" s="308">
        <v>40.79</v>
      </c>
      <c r="E986" s="308">
        <v>1.86</v>
      </c>
      <c r="F986" s="308">
        <v>42.65</v>
      </c>
      <c r="G986" s="212">
        <v>9</v>
      </c>
    </row>
    <row r="987" spans="1:7" x14ac:dyDescent="0.2">
      <c r="A987" s="305" t="s">
        <v>10693</v>
      </c>
      <c r="B987" s="306" t="s">
        <v>10694</v>
      </c>
      <c r="C987" s="307" t="s">
        <v>44</v>
      </c>
      <c r="D987" s="308">
        <v>80.34</v>
      </c>
      <c r="E987" s="308">
        <v>2.23</v>
      </c>
      <c r="F987" s="308">
        <v>82.57</v>
      </c>
      <c r="G987" s="212">
        <v>9</v>
      </c>
    </row>
    <row r="988" spans="1:7" x14ac:dyDescent="0.2">
      <c r="A988" s="305" t="s">
        <v>10695</v>
      </c>
      <c r="B988" s="306" t="s">
        <v>10696</v>
      </c>
      <c r="C988" s="307" t="s">
        <v>44</v>
      </c>
      <c r="D988" s="308">
        <v>84.34</v>
      </c>
      <c r="E988" s="308">
        <v>2.23</v>
      </c>
      <c r="F988" s="308">
        <v>86.57</v>
      </c>
      <c r="G988" s="212">
        <v>9</v>
      </c>
    </row>
    <row r="989" spans="1:7" ht="28.5" x14ac:dyDescent="0.2">
      <c r="A989" s="305" t="s">
        <v>10697</v>
      </c>
      <c r="B989" s="306" t="s">
        <v>10698</v>
      </c>
      <c r="C989" s="307" t="s">
        <v>44</v>
      </c>
      <c r="D989" s="308">
        <v>41.81</v>
      </c>
      <c r="E989" s="308">
        <v>3.71</v>
      </c>
      <c r="F989" s="308">
        <v>45.52</v>
      </c>
      <c r="G989" s="212">
        <v>9</v>
      </c>
    </row>
    <row r="990" spans="1:7" ht="28.5" x14ac:dyDescent="0.2">
      <c r="A990" s="305" t="s">
        <v>10699</v>
      </c>
      <c r="B990" s="306" t="s">
        <v>10700</v>
      </c>
      <c r="C990" s="307" t="s">
        <v>44</v>
      </c>
      <c r="D990" s="308">
        <v>84.76</v>
      </c>
      <c r="E990" s="308"/>
      <c r="F990" s="308">
        <v>84.76</v>
      </c>
      <c r="G990" s="212">
        <v>9</v>
      </c>
    </row>
    <row r="991" spans="1:7" ht="28.5" x14ac:dyDescent="0.2">
      <c r="A991" s="305" t="s">
        <v>10701</v>
      </c>
      <c r="B991" s="306" t="s">
        <v>10702</v>
      </c>
      <c r="C991" s="307" t="s">
        <v>1804</v>
      </c>
      <c r="D991" s="308">
        <v>159.87</v>
      </c>
      <c r="E991" s="308"/>
      <c r="F991" s="308">
        <v>159.87</v>
      </c>
      <c r="G991" s="212">
        <v>9</v>
      </c>
    </row>
    <row r="992" spans="1:7" ht="28.5" x14ac:dyDescent="0.2">
      <c r="A992" s="305" t="s">
        <v>10703</v>
      </c>
      <c r="B992" s="306" t="s">
        <v>10704</v>
      </c>
      <c r="C992" s="307" t="s">
        <v>8777</v>
      </c>
      <c r="D992" s="308">
        <v>2127.39</v>
      </c>
      <c r="E992" s="308"/>
      <c r="F992" s="308">
        <v>2127.39</v>
      </c>
      <c r="G992" s="212">
        <v>9</v>
      </c>
    </row>
    <row r="993" spans="1:7" x14ac:dyDescent="0.2">
      <c r="A993" s="305" t="s">
        <v>10705</v>
      </c>
      <c r="B993" s="306" t="s">
        <v>10706</v>
      </c>
      <c r="C993" s="307"/>
      <c r="D993" s="308"/>
      <c r="E993" s="308"/>
      <c r="F993" s="308"/>
      <c r="G993" s="212">
        <v>5</v>
      </c>
    </row>
    <row r="994" spans="1:7" x14ac:dyDescent="0.2">
      <c r="A994" s="305" t="s">
        <v>10707</v>
      </c>
      <c r="B994" s="306" t="s">
        <v>10708</v>
      </c>
      <c r="C994" s="307" t="s">
        <v>1804</v>
      </c>
      <c r="D994" s="308">
        <v>31.92</v>
      </c>
      <c r="E994" s="308">
        <v>52.2</v>
      </c>
      <c r="F994" s="308">
        <v>84.12</v>
      </c>
      <c r="G994" s="212">
        <v>9</v>
      </c>
    </row>
    <row r="995" spans="1:7" ht="28.5" x14ac:dyDescent="0.2">
      <c r="A995" s="305" t="s">
        <v>10709</v>
      </c>
      <c r="B995" s="306" t="s">
        <v>10710</v>
      </c>
      <c r="C995" s="307" t="s">
        <v>44</v>
      </c>
      <c r="D995" s="308">
        <v>81.099999999999994</v>
      </c>
      <c r="E995" s="308">
        <v>18.57</v>
      </c>
      <c r="F995" s="308">
        <v>99.67</v>
      </c>
      <c r="G995" s="212">
        <v>9</v>
      </c>
    </row>
    <row r="996" spans="1:7" ht="28.5" x14ac:dyDescent="0.2">
      <c r="A996" s="305" t="s">
        <v>10711</v>
      </c>
      <c r="B996" s="306" t="s">
        <v>10712</v>
      </c>
      <c r="C996" s="307" t="s">
        <v>44</v>
      </c>
      <c r="D996" s="308">
        <v>10.95</v>
      </c>
      <c r="E996" s="308"/>
      <c r="F996" s="308">
        <v>10.95</v>
      </c>
      <c r="G996" s="212">
        <v>9</v>
      </c>
    </row>
    <row r="997" spans="1:7" x14ac:dyDescent="0.2">
      <c r="A997" s="305" t="s">
        <v>10713</v>
      </c>
      <c r="B997" s="306" t="s">
        <v>10714</v>
      </c>
      <c r="C997" s="307" t="s">
        <v>1804</v>
      </c>
      <c r="D997" s="308">
        <v>143.25</v>
      </c>
      <c r="E997" s="308">
        <v>18.57</v>
      </c>
      <c r="F997" s="308">
        <v>161.82</v>
      </c>
      <c r="G997" s="212">
        <v>9</v>
      </c>
    </row>
    <row r="998" spans="1:7" ht="28.5" x14ac:dyDescent="0.2">
      <c r="A998" s="305" t="s">
        <v>10715</v>
      </c>
      <c r="B998" s="306" t="s">
        <v>10716</v>
      </c>
      <c r="C998" s="307" t="s">
        <v>1804</v>
      </c>
      <c r="D998" s="308">
        <v>13.87</v>
      </c>
      <c r="E998" s="308">
        <v>20.47</v>
      </c>
      <c r="F998" s="308">
        <v>34.340000000000003</v>
      </c>
      <c r="G998" s="212">
        <v>9</v>
      </c>
    </row>
    <row r="999" spans="1:7" ht="28.5" x14ac:dyDescent="0.2">
      <c r="A999" s="305" t="s">
        <v>10717</v>
      </c>
      <c r="B999" s="306" t="s">
        <v>10718</v>
      </c>
      <c r="C999" s="307"/>
      <c r="D999" s="308"/>
      <c r="E999" s="308"/>
      <c r="F999" s="308"/>
      <c r="G999" s="212">
        <v>5</v>
      </c>
    </row>
    <row r="1000" spans="1:7" x14ac:dyDescent="0.2">
      <c r="A1000" s="305" t="s">
        <v>10719</v>
      </c>
      <c r="B1000" s="306" t="s">
        <v>10720</v>
      </c>
      <c r="C1000" s="307" t="s">
        <v>1804</v>
      </c>
      <c r="D1000" s="308">
        <v>46.62</v>
      </c>
      <c r="E1000" s="308"/>
      <c r="F1000" s="308">
        <v>46.62</v>
      </c>
      <c r="G1000" s="212">
        <v>9</v>
      </c>
    </row>
    <row r="1001" spans="1:7" ht="28.5" x14ac:dyDescent="0.2">
      <c r="A1001" s="305" t="s">
        <v>10721</v>
      </c>
      <c r="B1001" s="306" t="s">
        <v>10722</v>
      </c>
      <c r="C1001" s="307" t="s">
        <v>1804</v>
      </c>
      <c r="D1001" s="308">
        <v>43.99</v>
      </c>
      <c r="E1001" s="308"/>
      <c r="F1001" s="308">
        <v>43.99</v>
      </c>
      <c r="G1001" s="212">
        <v>9</v>
      </c>
    </row>
    <row r="1002" spans="1:7" ht="28.5" x14ac:dyDescent="0.2">
      <c r="A1002" s="305" t="s">
        <v>10723</v>
      </c>
      <c r="B1002" s="306" t="s">
        <v>10724</v>
      </c>
      <c r="C1002" s="307" t="s">
        <v>44</v>
      </c>
      <c r="D1002" s="308">
        <v>51.49</v>
      </c>
      <c r="E1002" s="308"/>
      <c r="F1002" s="308">
        <v>51.49</v>
      </c>
      <c r="G1002" s="212">
        <v>9</v>
      </c>
    </row>
    <row r="1003" spans="1:7" x14ac:dyDescent="0.2">
      <c r="A1003" s="305" t="s">
        <v>10725</v>
      </c>
      <c r="B1003" s="306" t="s">
        <v>10726</v>
      </c>
      <c r="C1003" s="307" t="s">
        <v>44</v>
      </c>
      <c r="D1003" s="308">
        <v>47.19</v>
      </c>
      <c r="E1003" s="308"/>
      <c r="F1003" s="308">
        <v>47.19</v>
      </c>
      <c r="G1003" s="212">
        <v>9</v>
      </c>
    </row>
    <row r="1004" spans="1:7" ht="28.5" x14ac:dyDescent="0.2">
      <c r="A1004" s="305" t="s">
        <v>10727</v>
      </c>
      <c r="B1004" s="306" t="s">
        <v>10728</v>
      </c>
      <c r="C1004" s="307" t="s">
        <v>44</v>
      </c>
      <c r="D1004" s="308"/>
      <c r="E1004" s="308">
        <v>41.18</v>
      </c>
      <c r="F1004" s="308">
        <v>41.18</v>
      </c>
      <c r="G1004" s="212">
        <v>9</v>
      </c>
    </row>
    <row r="1005" spans="1:7" x14ac:dyDescent="0.2">
      <c r="A1005" s="305" t="s">
        <v>10729</v>
      </c>
      <c r="B1005" s="306" t="s">
        <v>10730</v>
      </c>
      <c r="C1005" s="307" t="s">
        <v>1804</v>
      </c>
      <c r="D1005" s="308">
        <v>11.68</v>
      </c>
      <c r="E1005" s="308">
        <v>20.97</v>
      </c>
      <c r="F1005" s="308">
        <v>32.65</v>
      </c>
      <c r="G1005" s="212">
        <v>9</v>
      </c>
    </row>
    <row r="1006" spans="1:7" x14ac:dyDescent="0.2">
      <c r="A1006" s="305" t="s">
        <v>10731</v>
      </c>
      <c r="B1006" s="306" t="s">
        <v>10732</v>
      </c>
      <c r="C1006" s="307" t="s">
        <v>1804</v>
      </c>
      <c r="D1006" s="308">
        <v>26.18</v>
      </c>
      <c r="E1006" s="308">
        <v>20.97</v>
      </c>
      <c r="F1006" s="308">
        <v>47.15</v>
      </c>
      <c r="G1006" s="212">
        <v>9</v>
      </c>
    </row>
    <row r="1007" spans="1:7" x14ac:dyDescent="0.2">
      <c r="A1007" s="305" t="s">
        <v>10733</v>
      </c>
      <c r="B1007" s="306" t="s">
        <v>10734</v>
      </c>
      <c r="C1007" s="307" t="s">
        <v>44</v>
      </c>
      <c r="D1007" s="308">
        <v>6.23</v>
      </c>
      <c r="E1007" s="308">
        <v>10.94</v>
      </c>
      <c r="F1007" s="308">
        <v>17.170000000000002</v>
      </c>
      <c r="G1007" s="212">
        <v>9</v>
      </c>
    </row>
    <row r="1008" spans="1:7" x14ac:dyDescent="0.2">
      <c r="A1008" s="305" t="s">
        <v>10735</v>
      </c>
      <c r="B1008" s="306" t="s">
        <v>10736</v>
      </c>
      <c r="C1008" s="307" t="s">
        <v>44</v>
      </c>
      <c r="D1008" s="308">
        <v>13.96</v>
      </c>
      <c r="E1008" s="308">
        <v>10.94</v>
      </c>
      <c r="F1008" s="308">
        <v>24.9</v>
      </c>
      <c r="G1008" s="212">
        <v>9</v>
      </c>
    </row>
    <row r="1009" spans="1:7" x14ac:dyDescent="0.2">
      <c r="A1009" s="305" t="s">
        <v>10737</v>
      </c>
      <c r="B1009" s="306" t="s">
        <v>10738</v>
      </c>
      <c r="C1009" s="307"/>
      <c r="D1009" s="308"/>
      <c r="E1009" s="308"/>
      <c r="F1009" s="308"/>
      <c r="G1009" s="212">
        <v>2</v>
      </c>
    </row>
    <row r="1010" spans="1:7" x14ac:dyDescent="0.2">
      <c r="A1010" s="305" t="s">
        <v>10739</v>
      </c>
      <c r="B1010" s="306" t="s">
        <v>10740</v>
      </c>
      <c r="C1010" s="307"/>
      <c r="D1010" s="308"/>
      <c r="E1010" s="308"/>
      <c r="F1010" s="308"/>
      <c r="G1010" s="212">
        <v>5</v>
      </c>
    </row>
    <row r="1011" spans="1:7" ht="28.5" x14ac:dyDescent="0.2">
      <c r="A1011" s="305" t="s">
        <v>10741</v>
      </c>
      <c r="B1011" s="306" t="s">
        <v>10742</v>
      </c>
      <c r="C1011" s="307" t="s">
        <v>1804</v>
      </c>
      <c r="D1011" s="308">
        <v>52.71</v>
      </c>
      <c r="E1011" s="308">
        <v>11.85</v>
      </c>
      <c r="F1011" s="308">
        <v>64.56</v>
      </c>
      <c r="G1011" s="212">
        <v>9</v>
      </c>
    </row>
    <row r="1012" spans="1:7" x14ac:dyDescent="0.2">
      <c r="A1012" s="305" t="s">
        <v>10743</v>
      </c>
      <c r="B1012" s="306" t="s">
        <v>10744</v>
      </c>
      <c r="C1012" s="307"/>
      <c r="D1012" s="308"/>
      <c r="E1012" s="308"/>
      <c r="F1012" s="308"/>
      <c r="G1012" s="212">
        <v>5</v>
      </c>
    </row>
    <row r="1013" spans="1:7" ht="42.75" x14ac:dyDescent="0.2">
      <c r="A1013" s="305" t="s">
        <v>10745</v>
      </c>
      <c r="B1013" s="306" t="s">
        <v>10746</v>
      </c>
      <c r="C1013" s="307" t="s">
        <v>1804</v>
      </c>
      <c r="D1013" s="308">
        <v>31.41</v>
      </c>
      <c r="E1013" s="308">
        <v>14.04</v>
      </c>
      <c r="F1013" s="308">
        <v>45.45</v>
      </c>
      <c r="G1013" s="212">
        <v>9</v>
      </c>
    </row>
    <row r="1014" spans="1:7" ht="42.75" x14ac:dyDescent="0.2">
      <c r="A1014" s="305" t="s">
        <v>10747</v>
      </c>
      <c r="B1014" s="306" t="s">
        <v>10748</v>
      </c>
      <c r="C1014" s="307" t="s">
        <v>44</v>
      </c>
      <c r="D1014" s="308">
        <v>5.16</v>
      </c>
      <c r="E1014" s="308">
        <v>1.1299999999999999</v>
      </c>
      <c r="F1014" s="308">
        <v>6.29</v>
      </c>
      <c r="G1014" s="212">
        <v>9</v>
      </c>
    </row>
    <row r="1015" spans="1:7" ht="57" x14ac:dyDescent="0.2">
      <c r="A1015" s="305" t="s">
        <v>10749</v>
      </c>
      <c r="B1015" s="306" t="s">
        <v>10750</v>
      </c>
      <c r="C1015" s="307" t="s">
        <v>1804</v>
      </c>
      <c r="D1015" s="308">
        <v>130.61000000000001</v>
      </c>
      <c r="E1015" s="308">
        <v>14.04</v>
      </c>
      <c r="F1015" s="308">
        <v>144.65</v>
      </c>
      <c r="G1015" s="212">
        <v>9</v>
      </c>
    </row>
    <row r="1016" spans="1:7" ht="57" x14ac:dyDescent="0.2">
      <c r="A1016" s="305" t="s">
        <v>10751</v>
      </c>
      <c r="B1016" s="306" t="s">
        <v>10752</v>
      </c>
      <c r="C1016" s="307" t="s">
        <v>44</v>
      </c>
      <c r="D1016" s="308">
        <v>21.9</v>
      </c>
      <c r="E1016" s="308">
        <v>1.1299999999999999</v>
      </c>
      <c r="F1016" s="308">
        <v>23.03</v>
      </c>
      <c r="G1016" s="212">
        <v>9</v>
      </c>
    </row>
    <row r="1017" spans="1:7" ht="42.75" x14ac:dyDescent="0.2">
      <c r="A1017" s="305" t="s">
        <v>10753</v>
      </c>
      <c r="B1017" s="306" t="s">
        <v>10754</v>
      </c>
      <c r="C1017" s="307" t="s">
        <v>1804</v>
      </c>
      <c r="D1017" s="308">
        <v>44.24</v>
      </c>
      <c r="E1017" s="308">
        <v>14.04</v>
      </c>
      <c r="F1017" s="308">
        <v>58.28</v>
      </c>
      <c r="G1017" s="212">
        <v>9</v>
      </c>
    </row>
    <row r="1018" spans="1:7" ht="57" x14ac:dyDescent="0.2">
      <c r="A1018" s="305" t="s">
        <v>10755</v>
      </c>
      <c r="B1018" s="306" t="s">
        <v>10756</v>
      </c>
      <c r="C1018" s="307" t="s">
        <v>44</v>
      </c>
      <c r="D1018" s="308">
        <v>7.14</v>
      </c>
      <c r="E1018" s="308">
        <v>1.1299999999999999</v>
      </c>
      <c r="F1018" s="308">
        <v>8.27</v>
      </c>
      <c r="G1018" s="212">
        <v>9</v>
      </c>
    </row>
    <row r="1019" spans="1:7" ht="57" x14ac:dyDescent="0.2">
      <c r="A1019" s="305" t="s">
        <v>10757</v>
      </c>
      <c r="B1019" s="306" t="s">
        <v>10758</v>
      </c>
      <c r="C1019" s="307" t="s">
        <v>1804</v>
      </c>
      <c r="D1019" s="308">
        <v>44.66</v>
      </c>
      <c r="E1019" s="308">
        <v>14.04</v>
      </c>
      <c r="F1019" s="308">
        <v>58.7</v>
      </c>
      <c r="G1019" s="212">
        <v>9</v>
      </c>
    </row>
    <row r="1020" spans="1:7" ht="57" x14ac:dyDescent="0.2">
      <c r="A1020" s="305" t="s">
        <v>10759</v>
      </c>
      <c r="B1020" s="306" t="s">
        <v>10760</v>
      </c>
      <c r="C1020" s="307" t="s">
        <v>44</v>
      </c>
      <c r="D1020" s="308">
        <v>7.21</v>
      </c>
      <c r="E1020" s="308">
        <v>1.1299999999999999</v>
      </c>
      <c r="F1020" s="308">
        <v>8.34</v>
      </c>
      <c r="G1020" s="212">
        <v>9</v>
      </c>
    </row>
    <row r="1021" spans="1:7" ht="28.5" x14ac:dyDescent="0.2">
      <c r="A1021" s="305" t="s">
        <v>10761</v>
      </c>
      <c r="B1021" s="306" t="s">
        <v>10762</v>
      </c>
      <c r="C1021" s="307" t="s">
        <v>1804</v>
      </c>
      <c r="D1021" s="308">
        <v>11.91</v>
      </c>
      <c r="E1021" s="308">
        <v>58.99</v>
      </c>
      <c r="F1021" s="308">
        <v>70.900000000000006</v>
      </c>
      <c r="G1021" s="212">
        <v>9</v>
      </c>
    </row>
    <row r="1022" spans="1:7" ht="28.5" x14ac:dyDescent="0.2">
      <c r="A1022" s="305" t="s">
        <v>10763</v>
      </c>
      <c r="B1022" s="306" t="s">
        <v>10764</v>
      </c>
      <c r="C1022" s="307" t="s">
        <v>1804</v>
      </c>
      <c r="D1022" s="308">
        <v>1.1599999999999999</v>
      </c>
      <c r="E1022" s="308">
        <v>9.36</v>
      </c>
      <c r="F1022" s="308">
        <v>10.52</v>
      </c>
      <c r="G1022" s="212">
        <v>9</v>
      </c>
    </row>
    <row r="1023" spans="1:7" ht="28.5" x14ac:dyDescent="0.2">
      <c r="A1023" s="305" t="s">
        <v>10765</v>
      </c>
      <c r="B1023" s="306" t="s">
        <v>10766</v>
      </c>
      <c r="C1023" s="307" t="s">
        <v>1804</v>
      </c>
      <c r="D1023" s="308">
        <v>2.76</v>
      </c>
      <c r="E1023" s="308">
        <v>9.36</v>
      </c>
      <c r="F1023" s="308">
        <v>12.12</v>
      </c>
      <c r="G1023" s="212">
        <v>9</v>
      </c>
    </row>
    <row r="1024" spans="1:7" ht="28.5" x14ac:dyDescent="0.2">
      <c r="A1024" s="305" t="s">
        <v>10767</v>
      </c>
      <c r="B1024" s="306" t="s">
        <v>10768</v>
      </c>
      <c r="C1024" s="307" t="s">
        <v>1804</v>
      </c>
      <c r="D1024" s="308">
        <v>2.3199999999999998</v>
      </c>
      <c r="E1024" s="308">
        <v>9.36</v>
      </c>
      <c r="F1024" s="308">
        <v>11.68</v>
      </c>
      <c r="G1024" s="212">
        <v>9</v>
      </c>
    </row>
    <row r="1025" spans="1:7" ht="28.5" x14ac:dyDescent="0.2">
      <c r="A1025" s="305" t="s">
        <v>10769</v>
      </c>
      <c r="B1025" s="306" t="s">
        <v>10770</v>
      </c>
      <c r="C1025" s="307" t="s">
        <v>1804</v>
      </c>
      <c r="D1025" s="308">
        <v>6.89</v>
      </c>
      <c r="E1025" s="308">
        <v>9.36</v>
      </c>
      <c r="F1025" s="308">
        <v>16.25</v>
      </c>
      <c r="G1025" s="212">
        <v>9</v>
      </c>
    </row>
    <row r="1026" spans="1:7" ht="42.75" x14ac:dyDescent="0.2">
      <c r="A1026" s="305" t="s">
        <v>10771</v>
      </c>
      <c r="B1026" s="306" t="s">
        <v>10772</v>
      </c>
      <c r="C1026" s="307" t="s">
        <v>44</v>
      </c>
      <c r="D1026" s="308">
        <v>0.12</v>
      </c>
      <c r="E1026" s="308">
        <v>1.05</v>
      </c>
      <c r="F1026" s="308">
        <v>1.17</v>
      </c>
      <c r="G1026" s="212">
        <v>9</v>
      </c>
    </row>
    <row r="1027" spans="1:7" ht="42.75" x14ac:dyDescent="0.2">
      <c r="A1027" s="305" t="s">
        <v>10773</v>
      </c>
      <c r="B1027" s="306" t="s">
        <v>10774</v>
      </c>
      <c r="C1027" s="307" t="s">
        <v>44</v>
      </c>
      <c r="D1027" s="308">
        <v>0.28000000000000003</v>
      </c>
      <c r="E1027" s="308">
        <v>1.05</v>
      </c>
      <c r="F1027" s="308">
        <v>1.33</v>
      </c>
      <c r="G1027" s="212">
        <v>9</v>
      </c>
    </row>
    <row r="1028" spans="1:7" ht="42.75" x14ac:dyDescent="0.2">
      <c r="A1028" s="305" t="s">
        <v>10775</v>
      </c>
      <c r="B1028" s="306" t="s">
        <v>10776</v>
      </c>
      <c r="C1028" s="307" t="s">
        <v>44</v>
      </c>
      <c r="D1028" s="308">
        <v>0.23</v>
      </c>
      <c r="E1028" s="308">
        <v>1.05</v>
      </c>
      <c r="F1028" s="308">
        <v>1.28</v>
      </c>
      <c r="G1028" s="212">
        <v>9</v>
      </c>
    </row>
    <row r="1029" spans="1:7" ht="42.75" x14ac:dyDescent="0.2">
      <c r="A1029" s="305" t="s">
        <v>10777</v>
      </c>
      <c r="B1029" s="306" t="s">
        <v>10778</v>
      </c>
      <c r="C1029" s="307" t="s">
        <v>44</v>
      </c>
      <c r="D1029" s="308">
        <v>0.69</v>
      </c>
      <c r="E1029" s="308">
        <v>1.05</v>
      </c>
      <c r="F1029" s="308">
        <v>1.74</v>
      </c>
      <c r="G1029" s="212">
        <v>9</v>
      </c>
    </row>
    <row r="1030" spans="1:7" x14ac:dyDescent="0.2">
      <c r="A1030" s="305" t="s">
        <v>10779</v>
      </c>
      <c r="B1030" s="306" t="s">
        <v>10780</v>
      </c>
      <c r="C1030" s="307"/>
      <c r="D1030" s="308"/>
      <c r="E1030" s="308"/>
      <c r="F1030" s="308"/>
      <c r="G1030" s="212">
        <v>5</v>
      </c>
    </row>
    <row r="1031" spans="1:7" ht="57" x14ac:dyDescent="0.2">
      <c r="A1031" s="305" t="s">
        <v>10781</v>
      </c>
      <c r="B1031" s="306" t="s">
        <v>10782</v>
      </c>
      <c r="C1031" s="307" t="s">
        <v>1804</v>
      </c>
      <c r="D1031" s="308">
        <v>134.33000000000001</v>
      </c>
      <c r="E1031" s="308">
        <v>14.04</v>
      </c>
      <c r="F1031" s="308">
        <v>148.37</v>
      </c>
      <c r="G1031" s="212">
        <v>9</v>
      </c>
    </row>
    <row r="1032" spans="1:7" ht="42.75" x14ac:dyDescent="0.2">
      <c r="A1032" s="305" t="s">
        <v>10783</v>
      </c>
      <c r="B1032" s="306" t="s">
        <v>10784</v>
      </c>
      <c r="C1032" s="307" t="s">
        <v>1804</v>
      </c>
      <c r="D1032" s="308">
        <v>193.04</v>
      </c>
      <c r="E1032" s="308">
        <v>14.04</v>
      </c>
      <c r="F1032" s="308">
        <v>207.08</v>
      </c>
      <c r="G1032" s="212">
        <v>9</v>
      </c>
    </row>
    <row r="1033" spans="1:7" ht="57" x14ac:dyDescent="0.2">
      <c r="A1033" s="305" t="s">
        <v>10785</v>
      </c>
      <c r="B1033" s="306" t="s">
        <v>10786</v>
      </c>
      <c r="C1033" s="307" t="s">
        <v>1804</v>
      </c>
      <c r="D1033" s="308">
        <v>148.35</v>
      </c>
      <c r="E1033" s="308">
        <v>14.04</v>
      </c>
      <c r="F1033" s="308">
        <v>162.38999999999999</v>
      </c>
      <c r="G1033" s="212">
        <v>9</v>
      </c>
    </row>
    <row r="1034" spans="1:7" ht="57" x14ac:dyDescent="0.2">
      <c r="A1034" s="305" t="s">
        <v>10787</v>
      </c>
      <c r="B1034" s="306" t="s">
        <v>10788</v>
      </c>
      <c r="C1034" s="307" t="s">
        <v>44</v>
      </c>
      <c r="D1034" s="308">
        <v>40.33</v>
      </c>
      <c r="E1034" s="308">
        <v>1.4</v>
      </c>
      <c r="F1034" s="308">
        <v>41.73</v>
      </c>
      <c r="G1034" s="212">
        <v>9</v>
      </c>
    </row>
    <row r="1035" spans="1:7" ht="71.25" x14ac:dyDescent="0.2">
      <c r="A1035" s="305" t="s">
        <v>10789</v>
      </c>
      <c r="B1035" s="306" t="s">
        <v>10790</v>
      </c>
      <c r="C1035" s="307" t="s">
        <v>1804</v>
      </c>
      <c r="D1035" s="308">
        <v>237.98</v>
      </c>
      <c r="E1035" s="308">
        <v>14.04</v>
      </c>
      <c r="F1035" s="308">
        <v>252.02</v>
      </c>
      <c r="G1035" s="212">
        <v>9</v>
      </c>
    </row>
    <row r="1036" spans="1:7" ht="57" x14ac:dyDescent="0.2">
      <c r="A1036" s="305" t="s">
        <v>10791</v>
      </c>
      <c r="B1036" s="306" t="s">
        <v>10792</v>
      </c>
      <c r="C1036" s="307" t="s">
        <v>44</v>
      </c>
      <c r="D1036" s="308">
        <v>52.29</v>
      </c>
      <c r="E1036" s="308">
        <v>1.4</v>
      </c>
      <c r="F1036" s="308">
        <v>53.69</v>
      </c>
      <c r="G1036" s="212">
        <v>9</v>
      </c>
    </row>
    <row r="1037" spans="1:7" ht="42.75" x14ac:dyDescent="0.2">
      <c r="A1037" s="305" t="s">
        <v>10793</v>
      </c>
      <c r="B1037" s="306" t="s">
        <v>10794</v>
      </c>
      <c r="C1037" s="307" t="s">
        <v>1804</v>
      </c>
      <c r="D1037" s="308">
        <v>31.99</v>
      </c>
      <c r="E1037" s="308">
        <v>9.36</v>
      </c>
      <c r="F1037" s="308">
        <v>41.35</v>
      </c>
      <c r="G1037" s="212">
        <v>9</v>
      </c>
    </row>
    <row r="1038" spans="1:7" ht="42.75" x14ac:dyDescent="0.2">
      <c r="A1038" s="305" t="s">
        <v>10795</v>
      </c>
      <c r="B1038" s="306" t="s">
        <v>10796</v>
      </c>
      <c r="C1038" s="307" t="s">
        <v>1804</v>
      </c>
      <c r="D1038" s="308">
        <v>32.35</v>
      </c>
      <c r="E1038" s="308">
        <v>9.36</v>
      </c>
      <c r="F1038" s="308">
        <v>41.71</v>
      </c>
      <c r="G1038" s="212">
        <v>9</v>
      </c>
    </row>
    <row r="1039" spans="1:7" ht="57" x14ac:dyDescent="0.2">
      <c r="A1039" s="305" t="s">
        <v>10797</v>
      </c>
      <c r="B1039" s="306" t="s">
        <v>10798</v>
      </c>
      <c r="C1039" s="307" t="s">
        <v>1804</v>
      </c>
      <c r="D1039" s="308">
        <v>53.32</v>
      </c>
      <c r="E1039" s="308">
        <v>9.36</v>
      </c>
      <c r="F1039" s="308">
        <v>62.68</v>
      </c>
      <c r="G1039" s="212">
        <v>9</v>
      </c>
    </row>
    <row r="1040" spans="1:7" ht="57" x14ac:dyDescent="0.2">
      <c r="A1040" s="305" t="s">
        <v>10799</v>
      </c>
      <c r="B1040" s="306" t="s">
        <v>10800</v>
      </c>
      <c r="C1040" s="307" t="s">
        <v>1804</v>
      </c>
      <c r="D1040" s="308">
        <v>53.92</v>
      </c>
      <c r="E1040" s="308">
        <v>9.36</v>
      </c>
      <c r="F1040" s="308">
        <v>63.28</v>
      </c>
      <c r="G1040" s="212">
        <v>9</v>
      </c>
    </row>
    <row r="1041" spans="1:7" ht="57" x14ac:dyDescent="0.2">
      <c r="A1041" s="305" t="s">
        <v>10801</v>
      </c>
      <c r="B1041" s="306" t="s">
        <v>10802</v>
      </c>
      <c r="C1041" s="307" t="s">
        <v>1804</v>
      </c>
      <c r="D1041" s="308">
        <v>46.7</v>
      </c>
      <c r="E1041" s="308">
        <v>9.36</v>
      </c>
      <c r="F1041" s="308">
        <v>56.06</v>
      </c>
      <c r="G1041" s="212">
        <v>9</v>
      </c>
    </row>
    <row r="1042" spans="1:7" ht="57" x14ac:dyDescent="0.2">
      <c r="A1042" s="305" t="s">
        <v>10803</v>
      </c>
      <c r="B1042" s="306" t="s">
        <v>10804</v>
      </c>
      <c r="C1042" s="307" t="s">
        <v>44</v>
      </c>
      <c r="D1042" s="308">
        <v>3.2</v>
      </c>
      <c r="E1042" s="308">
        <v>0.94</v>
      </c>
      <c r="F1042" s="308">
        <v>4.1399999999999997</v>
      </c>
      <c r="G1042" s="212">
        <v>9</v>
      </c>
    </row>
    <row r="1043" spans="1:7" ht="57" x14ac:dyDescent="0.2">
      <c r="A1043" s="305" t="s">
        <v>10805</v>
      </c>
      <c r="B1043" s="306" t="s">
        <v>10806</v>
      </c>
      <c r="C1043" s="307" t="s">
        <v>44</v>
      </c>
      <c r="D1043" s="308">
        <v>3.24</v>
      </c>
      <c r="E1043" s="308">
        <v>0.94</v>
      </c>
      <c r="F1043" s="308">
        <v>4.18</v>
      </c>
      <c r="G1043" s="212">
        <v>9</v>
      </c>
    </row>
    <row r="1044" spans="1:7" x14ac:dyDescent="0.2">
      <c r="A1044" s="305" t="s">
        <v>10807</v>
      </c>
      <c r="B1044" s="306" t="s">
        <v>10808</v>
      </c>
      <c r="C1044" s="307"/>
      <c r="D1044" s="308"/>
      <c r="E1044" s="308"/>
      <c r="F1044" s="308"/>
      <c r="G1044" s="212">
        <v>5</v>
      </c>
    </row>
    <row r="1045" spans="1:7" ht="57" x14ac:dyDescent="0.2">
      <c r="A1045" s="305" t="s">
        <v>10809</v>
      </c>
      <c r="B1045" s="306" t="s">
        <v>10810</v>
      </c>
      <c r="C1045" s="307" t="s">
        <v>1804</v>
      </c>
      <c r="D1045" s="308">
        <v>94.16</v>
      </c>
      <c r="E1045" s="308">
        <v>37.06</v>
      </c>
      <c r="F1045" s="308">
        <v>131.22</v>
      </c>
      <c r="G1045" s="212">
        <v>9</v>
      </c>
    </row>
    <row r="1046" spans="1:7" ht="57" x14ac:dyDescent="0.2">
      <c r="A1046" s="305" t="s">
        <v>10811</v>
      </c>
      <c r="B1046" s="306" t="s">
        <v>10812</v>
      </c>
      <c r="C1046" s="307" t="s">
        <v>44</v>
      </c>
      <c r="D1046" s="308">
        <v>16.88</v>
      </c>
      <c r="E1046" s="308">
        <v>10.29</v>
      </c>
      <c r="F1046" s="308">
        <v>27.17</v>
      </c>
      <c r="G1046" s="212">
        <v>9</v>
      </c>
    </row>
    <row r="1047" spans="1:7" ht="57" x14ac:dyDescent="0.2">
      <c r="A1047" s="305" t="s">
        <v>10813</v>
      </c>
      <c r="B1047" s="306" t="s">
        <v>10814</v>
      </c>
      <c r="C1047" s="307" t="s">
        <v>1804</v>
      </c>
      <c r="D1047" s="308">
        <v>169.26</v>
      </c>
      <c r="E1047" s="308">
        <v>37.06</v>
      </c>
      <c r="F1047" s="308">
        <v>206.32</v>
      </c>
      <c r="G1047" s="212">
        <v>9</v>
      </c>
    </row>
    <row r="1048" spans="1:7" ht="57" x14ac:dyDescent="0.2">
      <c r="A1048" s="305" t="s">
        <v>10815</v>
      </c>
      <c r="B1048" s="306" t="s">
        <v>10816</v>
      </c>
      <c r="C1048" s="307" t="s">
        <v>44</v>
      </c>
      <c r="D1048" s="308">
        <v>29.96</v>
      </c>
      <c r="E1048" s="308">
        <v>10.29</v>
      </c>
      <c r="F1048" s="308">
        <v>40.25</v>
      </c>
      <c r="G1048" s="212">
        <v>9</v>
      </c>
    </row>
    <row r="1049" spans="1:7" ht="57" x14ac:dyDescent="0.2">
      <c r="A1049" s="305" t="s">
        <v>10817</v>
      </c>
      <c r="B1049" s="306" t="s">
        <v>10818</v>
      </c>
      <c r="C1049" s="307" t="s">
        <v>1804</v>
      </c>
      <c r="D1049" s="308">
        <v>101.22</v>
      </c>
      <c r="E1049" s="308">
        <v>37.06</v>
      </c>
      <c r="F1049" s="308">
        <v>138.28</v>
      </c>
      <c r="G1049" s="212">
        <v>9</v>
      </c>
    </row>
    <row r="1050" spans="1:7" ht="57" x14ac:dyDescent="0.2">
      <c r="A1050" s="305" t="s">
        <v>10819</v>
      </c>
      <c r="B1050" s="306" t="s">
        <v>10820</v>
      </c>
      <c r="C1050" s="307" t="s">
        <v>44</v>
      </c>
      <c r="D1050" s="308">
        <v>18.11</v>
      </c>
      <c r="E1050" s="308">
        <v>10.29</v>
      </c>
      <c r="F1050" s="308">
        <v>28.4</v>
      </c>
      <c r="G1050" s="212">
        <v>9</v>
      </c>
    </row>
    <row r="1051" spans="1:7" ht="42.75" x14ac:dyDescent="0.2">
      <c r="A1051" s="305" t="s">
        <v>10821</v>
      </c>
      <c r="B1051" s="306" t="s">
        <v>10822</v>
      </c>
      <c r="C1051" s="307" t="s">
        <v>1804</v>
      </c>
      <c r="D1051" s="308">
        <v>152.13</v>
      </c>
      <c r="E1051" s="308">
        <v>37.06</v>
      </c>
      <c r="F1051" s="308">
        <v>189.19</v>
      </c>
      <c r="G1051" s="212">
        <v>9</v>
      </c>
    </row>
    <row r="1052" spans="1:7" ht="42.75" x14ac:dyDescent="0.2">
      <c r="A1052" s="305" t="s">
        <v>10823</v>
      </c>
      <c r="B1052" s="306" t="s">
        <v>10824</v>
      </c>
      <c r="C1052" s="307" t="s">
        <v>44</v>
      </c>
      <c r="D1052" s="308">
        <v>27.25</v>
      </c>
      <c r="E1052" s="308">
        <v>10.29</v>
      </c>
      <c r="F1052" s="308">
        <v>37.54</v>
      </c>
      <c r="G1052" s="212">
        <v>9</v>
      </c>
    </row>
    <row r="1053" spans="1:7" ht="57" x14ac:dyDescent="0.2">
      <c r="A1053" s="305" t="s">
        <v>10825</v>
      </c>
      <c r="B1053" s="306" t="s">
        <v>10826</v>
      </c>
      <c r="C1053" s="307" t="s">
        <v>1804</v>
      </c>
      <c r="D1053" s="308">
        <v>150.78</v>
      </c>
      <c r="E1053" s="308">
        <v>37.06</v>
      </c>
      <c r="F1053" s="308">
        <v>187.84</v>
      </c>
      <c r="G1053" s="212">
        <v>9</v>
      </c>
    </row>
    <row r="1054" spans="1:7" ht="57" x14ac:dyDescent="0.2">
      <c r="A1054" s="305" t="s">
        <v>10827</v>
      </c>
      <c r="B1054" s="306" t="s">
        <v>10828</v>
      </c>
      <c r="C1054" s="307" t="s">
        <v>44</v>
      </c>
      <c r="D1054" s="308">
        <v>27.01</v>
      </c>
      <c r="E1054" s="308">
        <v>10.29</v>
      </c>
      <c r="F1054" s="308">
        <v>37.299999999999997</v>
      </c>
      <c r="G1054" s="212">
        <v>9</v>
      </c>
    </row>
    <row r="1055" spans="1:7" ht="57" x14ac:dyDescent="0.2">
      <c r="A1055" s="305" t="s">
        <v>10829</v>
      </c>
      <c r="B1055" s="306" t="s">
        <v>10830</v>
      </c>
      <c r="C1055" s="307" t="s">
        <v>1804</v>
      </c>
      <c r="D1055" s="308">
        <v>193.73</v>
      </c>
      <c r="E1055" s="308">
        <v>37.06</v>
      </c>
      <c r="F1055" s="308">
        <v>230.79</v>
      </c>
      <c r="G1055" s="212">
        <v>9</v>
      </c>
    </row>
    <row r="1056" spans="1:7" ht="57" x14ac:dyDescent="0.2">
      <c r="A1056" s="305" t="s">
        <v>10831</v>
      </c>
      <c r="B1056" s="306" t="s">
        <v>10832</v>
      </c>
      <c r="C1056" s="307" t="s">
        <v>44</v>
      </c>
      <c r="D1056" s="308">
        <v>34.49</v>
      </c>
      <c r="E1056" s="308">
        <v>10.29</v>
      </c>
      <c r="F1056" s="308">
        <v>44.78</v>
      </c>
      <c r="G1056" s="212">
        <v>9</v>
      </c>
    </row>
    <row r="1057" spans="1:7" x14ac:dyDescent="0.2">
      <c r="A1057" s="305" t="s">
        <v>10833</v>
      </c>
      <c r="B1057" s="306" t="s">
        <v>10834</v>
      </c>
      <c r="C1057" s="307"/>
      <c r="D1057" s="308"/>
      <c r="E1057" s="308"/>
      <c r="F1057" s="308"/>
      <c r="G1057" s="212">
        <v>5</v>
      </c>
    </row>
    <row r="1058" spans="1:7" ht="28.5" x14ac:dyDescent="0.2">
      <c r="A1058" s="305" t="s">
        <v>10835</v>
      </c>
      <c r="B1058" s="306" t="s">
        <v>10836</v>
      </c>
      <c r="C1058" s="307" t="s">
        <v>1804</v>
      </c>
      <c r="D1058" s="308">
        <v>147.09</v>
      </c>
      <c r="E1058" s="308">
        <v>21</v>
      </c>
      <c r="F1058" s="308">
        <v>168.09</v>
      </c>
      <c r="G1058" s="212">
        <v>9</v>
      </c>
    </row>
    <row r="1059" spans="1:7" ht="28.5" x14ac:dyDescent="0.2">
      <c r="A1059" s="305" t="s">
        <v>10837</v>
      </c>
      <c r="B1059" s="306" t="s">
        <v>10838</v>
      </c>
      <c r="C1059" s="307" t="s">
        <v>1804</v>
      </c>
      <c r="D1059" s="308">
        <v>100.48</v>
      </c>
      <c r="E1059" s="308">
        <v>21</v>
      </c>
      <c r="F1059" s="308">
        <v>121.48</v>
      </c>
      <c r="G1059" s="212">
        <v>9</v>
      </c>
    </row>
    <row r="1060" spans="1:7" ht="42.75" x14ac:dyDescent="0.2">
      <c r="A1060" s="305" t="s">
        <v>10839</v>
      </c>
      <c r="B1060" s="306" t="s">
        <v>10840</v>
      </c>
      <c r="C1060" s="307" t="s">
        <v>1804</v>
      </c>
      <c r="D1060" s="308">
        <v>81.17</v>
      </c>
      <c r="E1060" s="308">
        <v>21</v>
      </c>
      <c r="F1060" s="308">
        <v>102.17</v>
      </c>
      <c r="G1060" s="212">
        <v>9</v>
      </c>
    </row>
    <row r="1061" spans="1:7" ht="42.75" x14ac:dyDescent="0.2">
      <c r="A1061" s="305" t="s">
        <v>10841</v>
      </c>
      <c r="B1061" s="306" t="s">
        <v>10842</v>
      </c>
      <c r="C1061" s="307" t="s">
        <v>1804</v>
      </c>
      <c r="D1061" s="308">
        <v>73.42</v>
      </c>
      <c r="E1061" s="308">
        <v>21</v>
      </c>
      <c r="F1061" s="308">
        <v>94.42</v>
      </c>
      <c r="G1061" s="212">
        <v>9</v>
      </c>
    </row>
    <row r="1062" spans="1:7" ht="42.75" x14ac:dyDescent="0.2">
      <c r="A1062" s="305" t="s">
        <v>10843</v>
      </c>
      <c r="B1062" s="306" t="s">
        <v>10844</v>
      </c>
      <c r="C1062" s="307" t="s">
        <v>1804</v>
      </c>
      <c r="D1062" s="308">
        <v>65.989999999999995</v>
      </c>
      <c r="E1062" s="308">
        <v>21</v>
      </c>
      <c r="F1062" s="308">
        <v>86.99</v>
      </c>
      <c r="G1062" s="212">
        <v>9</v>
      </c>
    </row>
    <row r="1063" spans="1:7" x14ac:dyDescent="0.2">
      <c r="A1063" s="305" t="s">
        <v>10845</v>
      </c>
      <c r="B1063" s="306" t="s">
        <v>10846</v>
      </c>
      <c r="C1063" s="307"/>
      <c r="D1063" s="308"/>
      <c r="E1063" s="308"/>
      <c r="F1063" s="308"/>
      <c r="G1063" s="212">
        <v>5</v>
      </c>
    </row>
    <row r="1064" spans="1:7" ht="42.75" x14ac:dyDescent="0.2">
      <c r="A1064" s="305" t="s">
        <v>10847</v>
      </c>
      <c r="B1064" s="306" t="s">
        <v>10848</v>
      </c>
      <c r="C1064" s="307" t="s">
        <v>1804</v>
      </c>
      <c r="D1064" s="308">
        <v>177.48</v>
      </c>
      <c r="E1064" s="308">
        <v>26.57</v>
      </c>
      <c r="F1064" s="308">
        <v>204.05</v>
      </c>
      <c r="G1064" s="212">
        <v>9</v>
      </c>
    </row>
    <row r="1065" spans="1:7" ht="42.75" x14ac:dyDescent="0.2">
      <c r="A1065" s="305" t="s">
        <v>10849</v>
      </c>
      <c r="B1065" s="306" t="s">
        <v>10850</v>
      </c>
      <c r="C1065" s="307" t="s">
        <v>1804</v>
      </c>
      <c r="D1065" s="308">
        <v>346.71</v>
      </c>
      <c r="E1065" s="308">
        <v>26.57</v>
      </c>
      <c r="F1065" s="308">
        <v>373.28</v>
      </c>
      <c r="G1065" s="212">
        <v>9</v>
      </c>
    </row>
    <row r="1066" spans="1:7" ht="42.75" x14ac:dyDescent="0.2">
      <c r="A1066" s="305" t="s">
        <v>10851</v>
      </c>
      <c r="B1066" s="306" t="s">
        <v>10852</v>
      </c>
      <c r="C1066" s="307" t="s">
        <v>1804</v>
      </c>
      <c r="D1066" s="308">
        <v>357.25</v>
      </c>
      <c r="E1066" s="308">
        <v>26.57</v>
      </c>
      <c r="F1066" s="308">
        <v>383.82</v>
      </c>
      <c r="G1066" s="212">
        <v>9</v>
      </c>
    </row>
    <row r="1067" spans="1:7" x14ac:dyDescent="0.2">
      <c r="A1067" s="305" t="s">
        <v>10853</v>
      </c>
      <c r="B1067" s="306" t="s">
        <v>10854</v>
      </c>
      <c r="C1067" s="307"/>
      <c r="D1067" s="308"/>
      <c r="E1067" s="308"/>
      <c r="F1067" s="308"/>
      <c r="G1067" s="212">
        <v>5</v>
      </c>
    </row>
    <row r="1068" spans="1:7" ht="57" x14ac:dyDescent="0.2">
      <c r="A1068" s="305" t="s">
        <v>10855</v>
      </c>
      <c r="B1068" s="306" t="s">
        <v>10856</v>
      </c>
      <c r="C1068" s="307" t="s">
        <v>1804</v>
      </c>
      <c r="D1068" s="308">
        <v>122.15</v>
      </c>
      <c r="E1068" s="308">
        <v>16.989999999999998</v>
      </c>
      <c r="F1068" s="308">
        <v>139.13999999999999</v>
      </c>
      <c r="G1068" s="212">
        <v>9</v>
      </c>
    </row>
    <row r="1069" spans="1:7" ht="57" x14ac:dyDescent="0.2">
      <c r="A1069" s="305" t="s">
        <v>10857</v>
      </c>
      <c r="B1069" s="306" t="s">
        <v>10858</v>
      </c>
      <c r="C1069" s="307" t="s">
        <v>1804</v>
      </c>
      <c r="D1069" s="308">
        <v>133.46</v>
      </c>
      <c r="E1069" s="308">
        <v>16.989999999999998</v>
      </c>
      <c r="F1069" s="308">
        <v>150.44999999999999</v>
      </c>
      <c r="G1069" s="212">
        <v>9</v>
      </c>
    </row>
    <row r="1070" spans="1:7" ht="42.75" x14ac:dyDescent="0.2">
      <c r="A1070" s="305" t="s">
        <v>10859</v>
      </c>
      <c r="B1070" s="306" t="s">
        <v>10860</v>
      </c>
      <c r="C1070" s="307" t="s">
        <v>1804</v>
      </c>
      <c r="D1070" s="308">
        <v>47.18</v>
      </c>
      <c r="E1070" s="308">
        <v>9.36</v>
      </c>
      <c r="F1070" s="308">
        <v>56.54</v>
      </c>
      <c r="G1070" s="212">
        <v>9</v>
      </c>
    </row>
    <row r="1071" spans="1:7" x14ac:dyDescent="0.2">
      <c r="A1071" s="305" t="s">
        <v>10861</v>
      </c>
      <c r="B1071" s="306" t="s">
        <v>10862</v>
      </c>
      <c r="C1071" s="307"/>
      <c r="D1071" s="308"/>
      <c r="E1071" s="308"/>
      <c r="F1071" s="308"/>
      <c r="G1071" s="212">
        <v>2</v>
      </c>
    </row>
    <row r="1072" spans="1:7" x14ac:dyDescent="0.2">
      <c r="A1072" s="305" t="s">
        <v>10863</v>
      </c>
      <c r="B1072" s="306" t="s">
        <v>10864</v>
      </c>
      <c r="C1072" s="307"/>
      <c r="D1072" s="308"/>
      <c r="E1072" s="308"/>
      <c r="F1072" s="308"/>
      <c r="G1072" s="212">
        <v>5</v>
      </c>
    </row>
    <row r="1073" spans="1:7" ht="28.5" x14ac:dyDescent="0.2">
      <c r="A1073" s="305" t="s">
        <v>10865</v>
      </c>
      <c r="B1073" s="306" t="s">
        <v>10866</v>
      </c>
      <c r="C1073" s="307" t="s">
        <v>1804</v>
      </c>
      <c r="D1073" s="308">
        <v>409.84</v>
      </c>
      <c r="E1073" s="308">
        <v>41.08</v>
      </c>
      <c r="F1073" s="308">
        <v>450.92</v>
      </c>
      <c r="G1073" s="212">
        <v>9</v>
      </c>
    </row>
    <row r="1074" spans="1:7" ht="28.5" x14ac:dyDescent="0.2">
      <c r="A1074" s="305" t="s">
        <v>10867</v>
      </c>
      <c r="B1074" s="306" t="s">
        <v>10868</v>
      </c>
      <c r="C1074" s="307" t="s">
        <v>44</v>
      </c>
      <c r="D1074" s="308">
        <v>152.72</v>
      </c>
      <c r="E1074" s="308">
        <v>12.32</v>
      </c>
      <c r="F1074" s="308">
        <v>165.04</v>
      </c>
      <c r="G1074" s="212">
        <v>9</v>
      </c>
    </row>
    <row r="1075" spans="1:7" ht="28.5" x14ac:dyDescent="0.2">
      <c r="A1075" s="305" t="s">
        <v>10869</v>
      </c>
      <c r="B1075" s="306" t="s">
        <v>10870</v>
      </c>
      <c r="C1075" s="307" t="s">
        <v>44</v>
      </c>
      <c r="D1075" s="308">
        <v>174.71</v>
      </c>
      <c r="E1075" s="308">
        <v>18.489999999999998</v>
      </c>
      <c r="F1075" s="308">
        <v>193.2</v>
      </c>
      <c r="G1075" s="212">
        <v>9</v>
      </c>
    </row>
    <row r="1076" spans="1:7" ht="28.5" x14ac:dyDescent="0.2">
      <c r="A1076" s="305" t="s">
        <v>10871</v>
      </c>
      <c r="B1076" s="306" t="s">
        <v>10872</v>
      </c>
      <c r="C1076" s="307" t="s">
        <v>44</v>
      </c>
      <c r="D1076" s="308">
        <v>382.74</v>
      </c>
      <c r="E1076" s="308">
        <v>30.81</v>
      </c>
      <c r="F1076" s="308">
        <v>413.55</v>
      </c>
      <c r="G1076" s="212">
        <v>9</v>
      </c>
    </row>
    <row r="1077" spans="1:7" ht="28.5" x14ac:dyDescent="0.2">
      <c r="A1077" s="305" t="s">
        <v>10873</v>
      </c>
      <c r="B1077" s="306" t="s">
        <v>10874</v>
      </c>
      <c r="C1077" s="307" t="s">
        <v>44</v>
      </c>
      <c r="D1077" s="308">
        <v>78.86</v>
      </c>
      <c r="E1077" s="308">
        <v>6.17</v>
      </c>
      <c r="F1077" s="308">
        <v>85.03</v>
      </c>
      <c r="G1077" s="212">
        <v>9</v>
      </c>
    </row>
    <row r="1078" spans="1:7" ht="28.5" x14ac:dyDescent="0.2">
      <c r="A1078" s="305" t="s">
        <v>10875</v>
      </c>
      <c r="B1078" s="306" t="s">
        <v>10876</v>
      </c>
      <c r="C1078" s="307" t="s">
        <v>44</v>
      </c>
      <c r="D1078" s="308">
        <v>89.11</v>
      </c>
      <c r="E1078" s="308">
        <v>6.17</v>
      </c>
      <c r="F1078" s="308">
        <v>95.28</v>
      </c>
      <c r="G1078" s="212">
        <v>9</v>
      </c>
    </row>
    <row r="1079" spans="1:7" x14ac:dyDescent="0.2">
      <c r="A1079" s="305" t="s">
        <v>10877</v>
      </c>
      <c r="B1079" s="306" t="s">
        <v>10878</v>
      </c>
      <c r="C1079" s="307"/>
      <c r="D1079" s="308"/>
      <c r="E1079" s="308"/>
      <c r="F1079" s="308"/>
      <c r="G1079" s="212">
        <v>5</v>
      </c>
    </row>
    <row r="1080" spans="1:7" ht="28.5" x14ac:dyDescent="0.2">
      <c r="A1080" s="305" t="s">
        <v>10879</v>
      </c>
      <c r="B1080" s="306" t="s">
        <v>10880</v>
      </c>
      <c r="C1080" s="307" t="s">
        <v>1804</v>
      </c>
      <c r="D1080" s="308">
        <v>846.36</v>
      </c>
      <c r="E1080" s="308">
        <v>41.08</v>
      </c>
      <c r="F1080" s="308">
        <v>887.44</v>
      </c>
      <c r="G1080" s="212">
        <v>9</v>
      </c>
    </row>
    <row r="1081" spans="1:7" ht="28.5" x14ac:dyDescent="0.2">
      <c r="A1081" s="305" t="s">
        <v>10881</v>
      </c>
      <c r="B1081" s="306" t="s">
        <v>10882</v>
      </c>
      <c r="C1081" s="307" t="s">
        <v>1804</v>
      </c>
      <c r="D1081" s="308">
        <v>859.3</v>
      </c>
      <c r="E1081" s="308">
        <v>41.08</v>
      </c>
      <c r="F1081" s="308">
        <v>900.38</v>
      </c>
      <c r="G1081" s="212">
        <v>9</v>
      </c>
    </row>
    <row r="1082" spans="1:7" ht="28.5" x14ac:dyDescent="0.2">
      <c r="A1082" s="305" t="s">
        <v>10883</v>
      </c>
      <c r="B1082" s="306" t="s">
        <v>10884</v>
      </c>
      <c r="C1082" s="307" t="s">
        <v>1804</v>
      </c>
      <c r="D1082" s="308">
        <v>907.35</v>
      </c>
      <c r="E1082" s="308">
        <v>41.08</v>
      </c>
      <c r="F1082" s="308">
        <v>948.43</v>
      </c>
      <c r="G1082" s="212">
        <v>9</v>
      </c>
    </row>
    <row r="1083" spans="1:7" ht="28.5" x14ac:dyDescent="0.2">
      <c r="A1083" s="305" t="s">
        <v>10885</v>
      </c>
      <c r="B1083" s="306" t="s">
        <v>10886</v>
      </c>
      <c r="C1083" s="307" t="s">
        <v>1804</v>
      </c>
      <c r="D1083" s="308">
        <v>1002.35</v>
      </c>
      <c r="E1083" s="308">
        <v>41.08</v>
      </c>
      <c r="F1083" s="308">
        <v>1043.43</v>
      </c>
      <c r="G1083" s="212">
        <v>9</v>
      </c>
    </row>
    <row r="1084" spans="1:7" ht="28.5" x14ac:dyDescent="0.2">
      <c r="A1084" s="305" t="s">
        <v>10887</v>
      </c>
      <c r="B1084" s="306" t="s">
        <v>10888</v>
      </c>
      <c r="C1084" s="307" t="s">
        <v>44</v>
      </c>
      <c r="D1084" s="308">
        <v>450.35</v>
      </c>
      <c r="E1084" s="308">
        <v>30.81</v>
      </c>
      <c r="F1084" s="308">
        <v>481.16</v>
      </c>
      <c r="G1084" s="212">
        <v>9</v>
      </c>
    </row>
    <row r="1085" spans="1:7" ht="28.5" x14ac:dyDescent="0.2">
      <c r="A1085" s="305" t="s">
        <v>10889</v>
      </c>
      <c r="B1085" s="306" t="s">
        <v>10890</v>
      </c>
      <c r="C1085" s="307" t="s">
        <v>44</v>
      </c>
      <c r="D1085" s="308">
        <v>420.81</v>
      </c>
      <c r="E1085" s="308">
        <v>30.81</v>
      </c>
      <c r="F1085" s="308">
        <v>451.62</v>
      </c>
      <c r="G1085" s="212">
        <v>9</v>
      </c>
    </row>
    <row r="1086" spans="1:7" ht="28.5" x14ac:dyDescent="0.2">
      <c r="A1086" s="305" t="s">
        <v>10891</v>
      </c>
      <c r="B1086" s="306" t="s">
        <v>10892</v>
      </c>
      <c r="C1086" s="307" t="s">
        <v>44</v>
      </c>
      <c r="D1086" s="308">
        <v>57.18</v>
      </c>
      <c r="E1086" s="308">
        <v>8.2100000000000009</v>
      </c>
      <c r="F1086" s="308">
        <v>65.39</v>
      </c>
      <c r="G1086" s="212">
        <v>9</v>
      </c>
    </row>
    <row r="1087" spans="1:7" x14ac:dyDescent="0.2">
      <c r="A1087" s="305" t="s">
        <v>10893</v>
      </c>
      <c r="B1087" s="306" t="s">
        <v>10894</v>
      </c>
      <c r="C1087" s="307"/>
      <c r="D1087" s="308"/>
      <c r="E1087" s="308"/>
      <c r="F1087" s="308"/>
      <c r="G1087" s="212">
        <v>5</v>
      </c>
    </row>
    <row r="1088" spans="1:7" x14ac:dyDescent="0.2">
      <c r="A1088" s="305" t="s">
        <v>10895</v>
      </c>
      <c r="B1088" s="306" t="s">
        <v>10896</v>
      </c>
      <c r="C1088" s="307" t="s">
        <v>1804</v>
      </c>
      <c r="D1088" s="308">
        <v>246.02</v>
      </c>
      <c r="E1088" s="308">
        <v>37.06</v>
      </c>
      <c r="F1088" s="308">
        <v>283.08</v>
      </c>
      <c r="G1088" s="212">
        <v>9</v>
      </c>
    </row>
    <row r="1089" spans="1:7" x14ac:dyDescent="0.2">
      <c r="A1089" s="305" t="s">
        <v>10897</v>
      </c>
      <c r="B1089" s="306" t="s">
        <v>10898</v>
      </c>
      <c r="C1089" s="307" t="s">
        <v>1804</v>
      </c>
      <c r="D1089" s="308">
        <v>60.26</v>
      </c>
      <c r="E1089" s="308">
        <v>37.06</v>
      </c>
      <c r="F1089" s="308">
        <v>97.32</v>
      </c>
      <c r="G1089" s="212">
        <v>9</v>
      </c>
    </row>
    <row r="1090" spans="1:7" x14ac:dyDescent="0.2">
      <c r="A1090" s="305" t="s">
        <v>10899</v>
      </c>
      <c r="B1090" s="306" t="s">
        <v>10900</v>
      </c>
      <c r="C1090" s="307" t="s">
        <v>44</v>
      </c>
      <c r="D1090" s="308">
        <v>8.2200000000000006</v>
      </c>
      <c r="E1090" s="308">
        <v>11.11</v>
      </c>
      <c r="F1090" s="308">
        <v>19.329999999999998</v>
      </c>
      <c r="G1090" s="212">
        <v>9</v>
      </c>
    </row>
    <row r="1091" spans="1:7" x14ac:dyDescent="0.2">
      <c r="A1091" s="305" t="s">
        <v>10901</v>
      </c>
      <c r="B1091" s="306" t="s">
        <v>10902</v>
      </c>
      <c r="C1091" s="307" t="s">
        <v>44</v>
      </c>
      <c r="D1091" s="308">
        <v>52.57</v>
      </c>
      <c r="E1091" s="308">
        <v>5.56</v>
      </c>
      <c r="F1091" s="308">
        <v>58.13</v>
      </c>
      <c r="G1091" s="212">
        <v>9</v>
      </c>
    </row>
    <row r="1092" spans="1:7" x14ac:dyDescent="0.2">
      <c r="A1092" s="305" t="s">
        <v>10903</v>
      </c>
      <c r="B1092" s="306" t="s">
        <v>10904</v>
      </c>
      <c r="C1092" s="307" t="s">
        <v>1804</v>
      </c>
      <c r="D1092" s="308">
        <v>270.54000000000002</v>
      </c>
      <c r="E1092" s="308">
        <v>16.47</v>
      </c>
      <c r="F1092" s="308">
        <v>287.01</v>
      </c>
      <c r="G1092" s="212">
        <v>9</v>
      </c>
    </row>
    <row r="1093" spans="1:7" x14ac:dyDescent="0.2">
      <c r="A1093" s="305" t="s">
        <v>10905</v>
      </c>
      <c r="B1093" s="306" t="s">
        <v>10906</v>
      </c>
      <c r="C1093" s="307" t="s">
        <v>44</v>
      </c>
      <c r="D1093" s="308">
        <v>35.72</v>
      </c>
      <c r="E1093" s="308">
        <v>5.56</v>
      </c>
      <c r="F1093" s="308">
        <v>41.28</v>
      </c>
      <c r="G1093" s="212">
        <v>9</v>
      </c>
    </row>
    <row r="1094" spans="1:7" ht="28.5" x14ac:dyDescent="0.2">
      <c r="A1094" s="305" t="s">
        <v>10907</v>
      </c>
      <c r="B1094" s="306" t="s">
        <v>10908</v>
      </c>
      <c r="C1094" s="307" t="s">
        <v>44</v>
      </c>
      <c r="D1094" s="308">
        <v>126.27</v>
      </c>
      <c r="E1094" s="308">
        <v>11.11</v>
      </c>
      <c r="F1094" s="308">
        <v>137.38</v>
      </c>
      <c r="G1094" s="212">
        <v>9</v>
      </c>
    </row>
    <row r="1095" spans="1:7" x14ac:dyDescent="0.2">
      <c r="A1095" s="305" t="s">
        <v>10909</v>
      </c>
      <c r="B1095" s="306" t="s">
        <v>10910</v>
      </c>
      <c r="C1095" s="307"/>
      <c r="D1095" s="308"/>
      <c r="E1095" s="308"/>
      <c r="F1095" s="308"/>
      <c r="G1095" s="212">
        <v>5</v>
      </c>
    </row>
    <row r="1096" spans="1:7" ht="28.5" x14ac:dyDescent="0.2">
      <c r="A1096" s="305" t="s">
        <v>10911</v>
      </c>
      <c r="B1096" s="306" t="s">
        <v>10912</v>
      </c>
      <c r="C1096" s="307" t="s">
        <v>1804</v>
      </c>
      <c r="D1096" s="308">
        <v>24.58</v>
      </c>
      <c r="E1096" s="308">
        <v>37.06</v>
      </c>
      <c r="F1096" s="308">
        <v>61.64</v>
      </c>
      <c r="G1096" s="212">
        <v>9</v>
      </c>
    </row>
    <row r="1097" spans="1:7" x14ac:dyDescent="0.2">
      <c r="A1097" s="305" t="s">
        <v>10913</v>
      </c>
      <c r="B1097" s="306" t="s">
        <v>10914</v>
      </c>
      <c r="C1097" s="307"/>
      <c r="D1097" s="308"/>
      <c r="E1097" s="308"/>
      <c r="F1097" s="308"/>
      <c r="G1097" s="212">
        <v>2</v>
      </c>
    </row>
    <row r="1098" spans="1:7" x14ac:dyDescent="0.2">
      <c r="A1098" s="305" t="s">
        <v>10915</v>
      </c>
      <c r="B1098" s="306" t="s">
        <v>10916</v>
      </c>
      <c r="C1098" s="307"/>
      <c r="D1098" s="308"/>
      <c r="E1098" s="308"/>
      <c r="F1098" s="308"/>
      <c r="G1098" s="212">
        <v>5</v>
      </c>
    </row>
    <row r="1099" spans="1:7" x14ac:dyDescent="0.2">
      <c r="A1099" s="305" t="s">
        <v>10917</v>
      </c>
      <c r="B1099" s="306" t="s">
        <v>10918</v>
      </c>
      <c r="C1099" s="307" t="s">
        <v>1804</v>
      </c>
      <c r="D1099" s="308">
        <v>105.73</v>
      </c>
      <c r="E1099" s="308">
        <v>63.62</v>
      </c>
      <c r="F1099" s="308">
        <v>169.35</v>
      </c>
      <c r="G1099" s="212">
        <v>9</v>
      </c>
    </row>
    <row r="1100" spans="1:7" x14ac:dyDescent="0.2">
      <c r="A1100" s="305" t="s">
        <v>10919</v>
      </c>
      <c r="B1100" s="306" t="s">
        <v>10920</v>
      </c>
      <c r="C1100" s="307"/>
      <c r="D1100" s="308"/>
      <c r="E1100" s="308"/>
      <c r="F1100" s="308"/>
      <c r="G1100" s="212">
        <v>5</v>
      </c>
    </row>
    <row r="1101" spans="1:7" x14ac:dyDescent="0.2">
      <c r="A1101" s="305" t="s">
        <v>10921</v>
      </c>
      <c r="B1101" s="306" t="s">
        <v>10922</v>
      </c>
      <c r="C1101" s="307" t="s">
        <v>1804</v>
      </c>
      <c r="D1101" s="308">
        <v>737</v>
      </c>
      <c r="E1101" s="308"/>
      <c r="F1101" s="308">
        <v>737</v>
      </c>
      <c r="G1101" s="212">
        <v>9</v>
      </c>
    </row>
    <row r="1102" spans="1:7" x14ac:dyDescent="0.2">
      <c r="A1102" s="305" t="s">
        <v>10923</v>
      </c>
      <c r="B1102" s="306" t="s">
        <v>10924</v>
      </c>
      <c r="C1102" s="307"/>
      <c r="D1102" s="308"/>
      <c r="E1102" s="308"/>
      <c r="F1102" s="308"/>
      <c r="G1102" s="212">
        <v>5</v>
      </c>
    </row>
    <row r="1103" spans="1:7" x14ac:dyDescent="0.2">
      <c r="A1103" s="305" t="s">
        <v>10925</v>
      </c>
      <c r="B1103" s="306" t="s">
        <v>10926</v>
      </c>
      <c r="C1103" s="307" t="s">
        <v>1804</v>
      </c>
      <c r="D1103" s="308">
        <v>351.75</v>
      </c>
      <c r="E1103" s="308">
        <v>20.91</v>
      </c>
      <c r="F1103" s="308">
        <v>372.66</v>
      </c>
      <c r="G1103" s="212">
        <v>9</v>
      </c>
    </row>
    <row r="1104" spans="1:7" x14ac:dyDescent="0.2">
      <c r="A1104" s="305" t="s">
        <v>10927</v>
      </c>
      <c r="B1104" s="306" t="s">
        <v>10928</v>
      </c>
      <c r="C1104" s="307"/>
      <c r="D1104" s="308"/>
      <c r="E1104" s="308"/>
      <c r="F1104" s="308"/>
      <c r="G1104" s="212">
        <v>5</v>
      </c>
    </row>
    <row r="1105" spans="1:7" x14ac:dyDescent="0.2">
      <c r="A1105" s="305" t="s">
        <v>10929</v>
      </c>
      <c r="B1105" s="306" t="s">
        <v>10930</v>
      </c>
      <c r="C1105" s="307" t="s">
        <v>44</v>
      </c>
      <c r="D1105" s="308">
        <v>22.21</v>
      </c>
      <c r="E1105" s="308">
        <v>13.88</v>
      </c>
      <c r="F1105" s="308">
        <v>36.090000000000003</v>
      </c>
      <c r="G1105" s="212">
        <v>9</v>
      </c>
    </row>
    <row r="1106" spans="1:7" x14ac:dyDescent="0.2">
      <c r="A1106" s="305" t="s">
        <v>10931</v>
      </c>
      <c r="B1106" s="306" t="s">
        <v>10932</v>
      </c>
      <c r="C1106" s="307" t="s">
        <v>44</v>
      </c>
      <c r="D1106" s="308">
        <v>3.93</v>
      </c>
      <c r="E1106" s="308">
        <v>3.39</v>
      </c>
      <c r="F1106" s="308">
        <v>7.32</v>
      </c>
      <c r="G1106" s="212">
        <v>9</v>
      </c>
    </row>
    <row r="1107" spans="1:7" x14ac:dyDescent="0.2">
      <c r="A1107" s="305" t="s">
        <v>10933</v>
      </c>
      <c r="B1107" s="306" t="s">
        <v>10934</v>
      </c>
      <c r="C1107" s="307"/>
      <c r="D1107" s="308"/>
      <c r="E1107" s="308"/>
      <c r="F1107" s="308"/>
      <c r="G1107" s="212">
        <v>5</v>
      </c>
    </row>
    <row r="1108" spans="1:7" x14ac:dyDescent="0.2">
      <c r="A1108" s="305" t="s">
        <v>10935</v>
      </c>
      <c r="B1108" s="306" t="s">
        <v>10936</v>
      </c>
      <c r="C1108" s="307" t="s">
        <v>1804</v>
      </c>
      <c r="D1108" s="308">
        <v>0.42</v>
      </c>
      <c r="E1108" s="308">
        <v>8.23</v>
      </c>
      <c r="F1108" s="308">
        <v>8.65</v>
      </c>
      <c r="G1108" s="212">
        <v>9</v>
      </c>
    </row>
    <row r="1109" spans="1:7" x14ac:dyDescent="0.2">
      <c r="A1109" s="305" t="s">
        <v>10937</v>
      </c>
      <c r="B1109" s="306" t="s">
        <v>10938</v>
      </c>
      <c r="C1109" s="307" t="s">
        <v>1804</v>
      </c>
      <c r="D1109" s="308">
        <v>27.31</v>
      </c>
      <c r="E1109" s="308">
        <v>20.91</v>
      </c>
      <c r="F1109" s="308">
        <v>48.22</v>
      </c>
      <c r="G1109" s="212">
        <v>9</v>
      </c>
    </row>
    <row r="1110" spans="1:7" x14ac:dyDescent="0.2">
      <c r="A1110" s="305" t="s">
        <v>10939</v>
      </c>
      <c r="B1110" s="306" t="s">
        <v>10940</v>
      </c>
      <c r="C1110" s="307" t="s">
        <v>44</v>
      </c>
      <c r="D1110" s="308">
        <v>0.42</v>
      </c>
      <c r="E1110" s="308">
        <v>10.49</v>
      </c>
      <c r="F1110" s="308">
        <v>10.91</v>
      </c>
      <c r="G1110" s="212">
        <v>9</v>
      </c>
    </row>
    <row r="1111" spans="1:7" x14ac:dyDescent="0.2">
      <c r="A1111" s="305" t="s">
        <v>10941</v>
      </c>
      <c r="B1111" s="306" t="s">
        <v>10942</v>
      </c>
      <c r="C1111" s="307" t="s">
        <v>1804</v>
      </c>
      <c r="D1111" s="308">
        <v>145.68</v>
      </c>
      <c r="E1111" s="308"/>
      <c r="F1111" s="308">
        <v>145.68</v>
      </c>
      <c r="G1111" s="212">
        <v>9</v>
      </c>
    </row>
    <row r="1112" spans="1:7" x14ac:dyDescent="0.2">
      <c r="A1112" s="305" t="s">
        <v>10943</v>
      </c>
      <c r="B1112" s="306" t="s">
        <v>10944</v>
      </c>
      <c r="C1112" s="307"/>
      <c r="D1112" s="308"/>
      <c r="E1112" s="308"/>
      <c r="F1112" s="308"/>
      <c r="G1112" s="212">
        <v>2</v>
      </c>
    </row>
    <row r="1113" spans="1:7" x14ac:dyDescent="0.2">
      <c r="A1113" s="305" t="s">
        <v>10945</v>
      </c>
      <c r="B1113" s="306" t="s">
        <v>10946</v>
      </c>
      <c r="C1113" s="307"/>
      <c r="D1113" s="308"/>
      <c r="E1113" s="308"/>
      <c r="F1113" s="308"/>
      <c r="G1113" s="212">
        <v>5</v>
      </c>
    </row>
    <row r="1114" spans="1:7" ht="28.5" x14ac:dyDescent="0.2">
      <c r="A1114" s="305" t="s">
        <v>10947</v>
      </c>
      <c r="B1114" s="306" t="s">
        <v>10948</v>
      </c>
      <c r="C1114" s="307" t="s">
        <v>1804</v>
      </c>
      <c r="D1114" s="308">
        <v>111.74</v>
      </c>
      <c r="E1114" s="308">
        <v>9.4700000000000006</v>
      </c>
      <c r="F1114" s="308">
        <v>121.21</v>
      </c>
      <c r="G1114" s="212">
        <v>9</v>
      </c>
    </row>
    <row r="1115" spans="1:7" ht="28.5" x14ac:dyDescent="0.2">
      <c r="A1115" s="305" t="s">
        <v>10949</v>
      </c>
      <c r="B1115" s="306" t="s">
        <v>10950</v>
      </c>
      <c r="C1115" s="307" t="s">
        <v>1804</v>
      </c>
      <c r="D1115" s="308">
        <v>70.319999999999993</v>
      </c>
      <c r="E1115" s="308"/>
      <c r="F1115" s="308">
        <v>70.319999999999993</v>
      </c>
      <c r="G1115" s="212">
        <v>9</v>
      </c>
    </row>
    <row r="1116" spans="1:7" x14ac:dyDescent="0.2">
      <c r="A1116" s="305" t="s">
        <v>10951</v>
      </c>
      <c r="B1116" s="306" t="s">
        <v>10952</v>
      </c>
      <c r="C1116" s="307"/>
      <c r="D1116" s="308"/>
      <c r="E1116" s="308"/>
      <c r="F1116" s="308"/>
      <c r="G1116" s="212">
        <v>5</v>
      </c>
    </row>
    <row r="1117" spans="1:7" ht="28.5" x14ac:dyDescent="0.2">
      <c r="A1117" s="305" t="s">
        <v>10953</v>
      </c>
      <c r="B1117" s="306" t="s">
        <v>10954</v>
      </c>
      <c r="C1117" s="307" t="s">
        <v>1804</v>
      </c>
      <c r="D1117" s="308">
        <v>148.56</v>
      </c>
      <c r="E1117" s="308">
        <v>21.01</v>
      </c>
      <c r="F1117" s="308">
        <v>169.57</v>
      </c>
      <c r="G1117" s="212">
        <v>9</v>
      </c>
    </row>
    <row r="1118" spans="1:7" ht="28.5" x14ac:dyDescent="0.2">
      <c r="A1118" s="305" t="s">
        <v>10955</v>
      </c>
      <c r="B1118" s="306" t="s">
        <v>10956</v>
      </c>
      <c r="C1118" s="307" t="s">
        <v>1804</v>
      </c>
      <c r="D1118" s="308">
        <v>230.27</v>
      </c>
      <c r="E1118" s="308">
        <v>21.01</v>
      </c>
      <c r="F1118" s="308">
        <v>251.28</v>
      </c>
      <c r="G1118" s="212">
        <v>9</v>
      </c>
    </row>
    <row r="1119" spans="1:7" ht="28.5" x14ac:dyDescent="0.2">
      <c r="A1119" s="305" t="s">
        <v>10957</v>
      </c>
      <c r="B1119" s="306" t="s">
        <v>10958</v>
      </c>
      <c r="C1119" s="307" t="s">
        <v>1804</v>
      </c>
      <c r="D1119" s="308">
        <v>176.52</v>
      </c>
      <c r="E1119" s="308"/>
      <c r="F1119" s="308">
        <v>176.52</v>
      </c>
      <c r="G1119" s="212">
        <v>9</v>
      </c>
    </row>
    <row r="1120" spans="1:7" ht="28.5" x14ac:dyDescent="0.2">
      <c r="A1120" s="305" t="s">
        <v>10959</v>
      </c>
      <c r="B1120" s="306" t="s">
        <v>10960</v>
      </c>
      <c r="C1120" s="307" t="s">
        <v>1804</v>
      </c>
      <c r="D1120" s="308">
        <v>260.11</v>
      </c>
      <c r="E1120" s="308">
        <v>21.01</v>
      </c>
      <c r="F1120" s="308">
        <v>281.12</v>
      </c>
      <c r="G1120" s="212">
        <v>9</v>
      </c>
    </row>
    <row r="1121" spans="1:7" ht="28.5" x14ac:dyDescent="0.2">
      <c r="A1121" s="305" t="s">
        <v>10961</v>
      </c>
      <c r="B1121" s="306" t="s">
        <v>10962</v>
      </c>
      <c r="C1121" s="307" t="s">
        <v>1804</v>
      </c>
      <c r="D1121" s="308">
        <v>384.14</v>
      </c>
      <c r="E1121" s="308">
        <v>21.01</v>
      </c>
      <c r="F1121" s="308">
        <v>405.15</v>
      </c>
      <c r="G1121" s="212">
        <v>9</v>
      </c>
    </row>
    <row r="1122" spans="1:7" ht="28.5" x14ac:dyDescent="0.2">
      <c r="A1122" s="305" t="s">
        <v>10963</v>
      </c>
      <c r="B1122" s="306" t="s">
        <v>10964</v>
      </c>
      <c r="C1122" s="307" t="s">
        <v>1804</v>
      </c>
      <c r="D1122" s="308">
        <v>238.23</v>
      </c>
      <c r="E1122" s="308">
        <v>21.01</v>
      </c>
      <c r="F1122" s="308">
        <v>259.24</v>
      </c>
      <c r="G1122" s="212">
        <v>9</v>
      </c>
    </row>
    <row r="1123" spans="1:7" ht="28.5" x14ac:dyDescent="0.2">
      <c r="A1123" s="305" t="s">
        <v>10965</v>
      </c>
      <c r="B1123" s="306" t="s">
        <v>10966</v>
      </c>
      <c r="C1123" s="307" t="s">
        <v>1804</v>
      </c>
      <c r="D1123" s="308">
        <v>520.78</v>
      </c>
      <c r="E1123" s="308">
        <v>21.01</v>
      </c>
      <c r="F1123" s="308">
        <v>541.79</v>
      </c>
      <c r="G1123" s="212">
        <v>9</v>
      </c>
    </row>
    <row r="1124" spans="1:7" ht="28.5" x14ac:dyDescent="0.2">
      <c r="A1124" s="305" t="s">
        <v>10967</v>
      </c>
      <c r="B1124" s="306" t="s">
        <v>10968</v>
      </c>
      <c r="C1124" s="307" t="s">
        <v>1804</v>
      </c>
      <c r="D1124" s="308">
        <v>396.45</v>
      </c>
      <c r="E1124" s="308">
        <v>21.01</v>
      </c>
      <c r="F1124" s="308">
        <v>417.46</v>
      </c>
      <c r="G1124" s="212">
        <v>9</v>
      </c>
    </row>
    <row r="1125" spans="1:7" ht="28.5" x14ac:dyDescent="0.2">
      <c r="A1125" s="305" t="s">
        <v>10969</v>
      </c>
      <c r="B1125" s="306" t="s">
        <v>10970</v>
      </c>
      <c r="C1125" s="307" t="s">
        <v>1804</v>
      </c>
      <c r="D1125" s="308">
        <v>258.31</v>
      </c>
      <c r="E1125" s="308">
        <v>42.67</v>
      </c>
      <c r="F1125" s="308">
        <v>300.98</v>
      </c>
      <c r="G1125" s="212">
        <v>9</v>
      </c>
    </row>
    <row r="1126" spans="1:7" x14ac:dyDescent="0.2">
      <c r="A1126" s="305" t="s">
        <v>10971</v>
      </c>
      <c r="B1126" s="306" t="s">
        <v>10972</v>
      </c>
      <c r="C1126" s="307"/>
      <c r="D1126" s="308"/>
      <c r="E1126" s="308"/>
      <c r="F1126" s="308"/>
      <c r="G1126" s="212">
        <v>5</v>
      </c>
    </row>
    <row r="1127" spans="1:7" ht="42.75" x14ac:dyDescent="0.2">
      <c r="A1127" s="305" t="s">
        <v>10973</v>
      </c>
      <c r="B1127" s="306" t="s">
        <v>10974</v>
      </c>
      <c r="C1127" s="307" t="s">
        <v>1804</v>
      </c>
      <c r="D1127" s="308">
        <v>1100.04</v>
      </c>
      <c r="E1127" s="308"/>
      <c r="F1127" s="308">
        <v>1100.04</v>
      </c>
      <c r="G1127" s="212">
        <v>9</v>
      </c>
    </row>
    <row r="1128" spans="1:7" ht="28.5" x14ac:dyDescent="0.2">
      <c r="A1128" s="305" t="s">
        <v>10975</v>
      </c>
      <c r="B1128" s="306" t="s">
        <v>10976</v>
      </c>
      <c r="C1128" s="307" t="s">
        <v>1804</v>
      </c>
      <c r="D1128" s="308">
        <v>375.57</v>
      </c>
      <c r="E1128" s="308"/>
      <c r="F1128" s="308">
        <v>375.57</v>
      </c>
      <c r="G1128" s="212">
        <v>9</v>
      </c>
    </row>
    <row r="1129" spans="1:7" ht="28.5" x14ac:dyDescent="0.2">
      <c r="A1129" s="305" t="s">
        <v>10977</v>
      </c>
      <c r="B1129" s="306" t="s">
        <v>10978</v>
      </c>
      <c r="C1129" s="307" t="s">
        <v>1804</v>
      </c>
      <c r="D1129" s="308">
        <v>443.99</v>
      </c>
      <c r="E1129" s="308">
        <v>261.24</v>
      </c>
      <c r="F1129" s="308">
        <v>705.23</v>
      </c>
      <c r="G1129" s="212">
        <v>9</v>
      </c>
    </row>
    <row r="1130" spans="1:7" ht="42.75" x14ac:dyDescent="0.2">
      <c r="A1130" s="305" t="s">
        <v>10979</v>
      </c>
      <c r="B1130" s="306" t="s">
        <v>10980</v>
      </c>
      <c r="C1130" s="307" t="s">
        <v>1804</v>
      </c>
      <c r="D1130" s="308">
        <v>337.54</v>
      </c>
      <c r="E1130" s="308">
        <v>261.24</v>
      </c>
      <c r="F1130" s="308">
        <v>598.78</v>
      </c>
      <c r="G1130" s="212">
        <v>9</v>
      </c>
    </row>
    <row r="1131" spans="1:7" x14ac:dyDescent="0.2">
      <c r="A1131" s="305" t="s">
        <v>10981</v>
      </c>
      <c r="B1131" s="306" t="s">
        <v>10982</v>
      </c>
      <c r="C1131" s="307"/>
      <c r="D1131" s="308"/>
      <c r="E1131" s="308"/>
      <c r="F1131" s="308"/>
      <c r="G1131" s="212">
        <v>5</v>
      </c>
    </row>
    <row r="1132" spans="1:7" ht="28.5" x14ac:dyDescent="0.2">
      <c r="A1132" s="305" t="s">
        <v>10983</v>
      </c>
      <c r="B1132" s="306" t="s">
        <v>10984</v>
      </c>
      <c r="C1132" s="307" t="s">
        <v>1804</v>
      </c>
      <c r="D1132" s="308">
        <v>149.11000000000001</v>
      </c>
      <c r="E1132" s="308"/>
      <c r="F1132" s="308">
        <v>149.11000000000001</v>
      </c>
      <c r="G1132" s="212">
        <v>9</v>
      </c>
    </row>
    <row r="1133" spans="1:7" ht="28.5" x14ac:dyDescent="0.2">
      <c r="A1133" s="305" t="s">
        <v>10985</v>
      </c>
      <c r="B1133" s="306" t="s">
        <v>10986</v>
      </c>
      <c r="C1133" s="307" t="s">
        <v>1804</v>
      </c>
      <c r="D1133" s="308">
        <v>182.43</v>
      </c>
      <c r="E1133" s="308"/>
      <c r="F1133" s="308">
        <v>182.43</v>
      </c>
      <c r="G1133" s="212">
        <v>9</v>
      </c>
    </row>
    <row r="1134" spans="1:7" ht="28.5" x14ac:dyDescent="0.2">
      <c r="A1134" s="305" t="s">
        <v>10987</v>
      </c>
      <c r="B1134" s="306" t="s">
        <v>10988</v>
      </c>
      <c r="C1134" s="307"/>
      <c r="D1134" s="308"/>
      <c r="E1134" s="308"/>
      <c r="F1134" s="308"/>
      <c r="G1134" s="212">
        <v>5</v>
      </c>
    </row>
    <row r="1135" spans="1:7" ht="42.75" x14ac:dyDescent="0.2">
      <c r="A1135" s="305" t="s">
        <v>10989</v>
      </c>
      <c r="B1135" s="306" t="s">
        <v>10990</v>
      </c>
      <c r="C1135" s="307" t="s">
        <v>1804</v>
      </c>
      <c r="D1135" s="308">
        <v>154.08000000000001</v>
      </c>
      <c r="E1135" s="308">
        <v>89.63</v>
      </c>
      <c r="F1135" s="308">
        <v>243.71</v>
      </c>
      <c r="G1135" s="212">
        <v>9</v>
      </c>
    </row>
    <row r="1136" spans="1:7" ht="28.5" x14ac:dyDescent="0.2">
      <c r="A1136" s="305" t="s">
        <v>10991</v>
      </c>
      <c r="B1136" s="306" t="s">
        <v>10992</v>
      </c>
      <c r="C1136" s="307" t="s">
        <v>1804</v>
      </c>
      <c r="D1136" s="308">
        <v>445.33</v>
      </c>
      <c r="E1136" s="308"/>
      <c r="F1136" s="308">
        <v>445.33</v>
      </c>
      <c r="G1136" s="212">
        <v>9</v>
      </c>
    </row>
    <row r="1137" spans="1:7" x14ac:dyDescent="0.2">
      <c r="A1137" s="305" t="s">
        <v>10993</v>
      </c>
      <c r="B1137" s="306" t="s">
        <v>10994</v>
      </c>
      <c r="C1137" s="307"/>
      <c r="D1137" s="308"/>
      <c r="E1137" s="308"/>
      <c r="F1137" s="308"/>
      <c r="G1137" s="212">
        <v>5</v>
      </c>
    </row>
    <row r="1138" spans="1:7" x14ac:dyDescent="0.2">
      <c r="A1138" s="305" t="s">
        <v>10995</v>
      </c>
      <c r="B1138" s="306" t="s">
        <v>10996</v>
      </c>
      <c r="C1138" s="307" t="s">
        <v>1804</v>
      </c>
      <c r="D1138" s="308">
        <v>788.21</v>
      </c>
      <c r="E1138" s="308"/>
      <c r="F1138" s="308">
        <v>788.21</v>
      </c>
      <c r="G1138" s="212">
        <v>9</v>
      </c>
    </row>
    <row r="1139" spans="1:7" x14ac:dyDescent="0.2">
      <c r="A1139" s="305" t="s">
        <v>10997</v>
      </c>
      <c r="B1139" s="306" t="s">
        <v>10998</v>
      </c>
      <c r="C1139" s="307"/>
      <c r="D1139" s="308"/>
      <c r="E1139" s="308"/>
      <c r="F1139" s="308"/>
      <c r="G1139" s="212">
        <v>5</v>
      </c>
    </row>
    <row r="1140" spans="1:7" x14ac:dyDescent="0.2">
      <c r="A1140" s="305" t="s">
        <v>10999</v>
      </c>
      <c r="B1140" s="306" t="s">
        <v>11000</v>
      </c>
      <c r="C1140" s="307" t="s">
        <v>44</v>
      </c>
      <c r="D1140" s="308">
        <v>43.75</v>
      </c>
      <c r="E1140" s="308">
        <v>7.26</v>
      </c>
      <c r="F1140" s="308">
        <v>51.01</v>
      </c>
      <c r="G1140" s="212">
        <v>9</v>
      </c>
    </row>
    <row r="1141" spans="1:7" x14ac:dyDescent="0.2">
      <c r="A1141" s="305" t="s">
        <v>11001</v>
      </c>
      <c r="B1141" s="306" t="s">
        <v>11002</v>
      </c>
      <c r="C1141" s="307" t="s">
        <v>44</v>
      </c>
      <c r="D1141" s="308">
        <v>60.38</v>
      </c>
      <c r="E1141" s="308">
        <v>7.26</v>
      </c>
      <c r="F1141" s="308">
        <v>67.64</v>
      </c>
      <c r="G1141" s="212">
        <v>9</v>
      </c>
    </row>
    <row r="1142" spans="1:7" ht="28.5" x14ac:dyDescent="0.2">
      <c r="A1142" s="305" t="s">
        <v>11003</v>
      </c>
      <c r="B1142" s="306" t="s">
        <v>11004</v>
      </c>
      <c r="C1142" s="307" t="s">
        <v>44</v>
      </c>
      <c r="D1142" s="308">
        <v>29.13</v>
      </c>
      <c r="E1142" s="308">
        <v>9.49</v>
      </c>
      <c r="F1142" s="308">
        <v>38.619999999999997</v>
      </c>
      <c r="G1142" s="212">
        <v>9</v>
      </c>
    </row>
    <row r="1143" spans="1:7" ht="42.75" x14ac:dyDescent="0.2">
      <c r="A1143" s="305" t="s">
        <v>11005</v>
      </c>
      <c r="B1143" s="306" t="s">
        <v>11006</v>
      </c>
      <c r="C1143" s="307" t="s">
        <v>44</v>
      </c>
      <c r="D1143" s="308">
        <v>35.18</v>
      </c>
      <c r="E1143" s="308">
        <v>9.49</v>
      </c>
      <c r="F1143" s="308">
        <v>44.67</v>
      </c>
      <c r="G1143" s="212">
        <v>9</v>
      </c>
    </row>
    <row r="1144" spans="1:7" ht="42.75" x14ac:dyDescent="0.2">
      <c r="A1144" s="305" t="s">
        <v>11007</v>
      </c>
      <c r="B1144" s="306" t="s">
        <v>11008</v>
      </c>
      <c r="C1144" s="307" t="s">
        <v>44</v>
      </c>
      <c r="D1144" s="308">
        <v>47.51</v>
      </c>
      <c r="E1144" s="308">
        <v>7.26</v>
      </c>
      <c r="F1144" s="308">
        <v>54.77</v>
      </c>
      <c r="G1144" s="212">
        <v>9</v>
      </c>
    </row>
    <row r="1145" spans="1:7" ht="28.5" x14ac:dyDescent="0.2">
      <c r="A1145" s="305" t="s">
        <v>11009</v>
      </c>
      <c r="B1145" s="306" t="s">
        <v>11010</v>
      </c>
      <c r="C1145" s="307" t="s">
        <v>44</v>
      </c>
      <c r="D1145" s="308">
        <v>21.91</v>
      </c>
      <c r="E1145" s="308">
        <v>2.88</v>
      </c>
      <c r="F1145" s="308">
        <v>24.79</v>
      </c>
      <c r="G1145" s="212">
        <v>9</v>
      </c>
    </row>
    <row r="1146" spans="1:7" x14ac:dyDescent="0.2">
      <c r="A1146" s="305" t="s">
        <v>11011</v>
      </c>
      <c r="B1146" s="306" t="s">
        <v>11012</v>
      </c>
      <c r="C1146" s="307" t="s">
        <v>44</v>
      </c>
      <c r="D1146" s="308">
        <v>9.7100000000000009</v>
      </c>
      <c r="E1146" s="308"/>
      <c r="F1146" s="308">
        <v>9.7100000000000009</v>
      </c>
      <c r="G1146" s="212">
        <v>9</v>
      </c>
    </row>
    <row r="1147" spans="1:7" ht="28.5" x14ac:dyDescent="0.2">
      <c r="A1147" s="305" t="s">
        <v>11013</v>
      </c>
      <c r="B1147" s="306" t="s">
        <v>11014</v>
      </c>
      <c r="C1147" s="307" t="s">
        <v>44</v>
      </c>
      <c r="D1147" s="308">
        <v>82.57</v>
      </c>
      <c r="E1147" s="308"/>
      <c r="F1147" s="308">
        <v>82.57</v>
      </c>
      <c r="G1147" s="212">
        <v>9</v>
      </c>
    </row>
    <row r="1148" spans="1:7" x14ac:dyDescent="0.2">
      <c r="A1148" s="305" t="s">
        <v>11015</v>
      </c>
      <c r="B1148" s="306" t="s">
        <v>11016</v>
      </c>
      <c r="C1148" s="307"/>
      <c r="D1148" s="308"/>
      <c r="E1148" s="308"/>
      <c r="F1148" s="308"/>
      <c r="G1148" s="212">
        <v>5</v>
      </c>
    </row>
    <row r="1149" spans="1:7" ht="28.5" x14ac:dyDescent="0.2">
      <c r="A1149" s="305" t="s">
        <v>11017</v>
      </c>
      <c r="B1149" s="306" t="s">
        <v>11018</v>
      </c>
      <c r="C1149" s="307" t="s">
        <v>44</v>
      </c>
      <c r="D1149" s="308">
        <v>204.61</v>
      </c>
      <c r="E1149" s="308">
        <v>7.83</v>
      </c>
      <c r="F1149" s="308">
        <v>212.44</v>
      </c>
      <c r="G1149" s="212">
        <v>9</v>
      </c>
    </row>
    <row r="1150" spans="1:7" ht="28.5" x14ac:dyDescent="0.2">
      <c r="A1150" s="305" t="s">
        <v>11019</v>
      </c>
      <c r="B1150" s="306" t="s">
        <v>11020</v>
      </c>
      <c r="C1150" s="307" t="s">
        <v>44</v>
      </c>
      <c r="D1150" s="308">
        <v>50.75</v>
      </c>
      <c r="E1150" s="308">
        <v>7.26</v>
      </c>
      <c r="F1150" s="308">
        <v>58.01</v>
      </c>
      <c r="G1150" s="212">
        <v>9</v>
      </c>
    </row>
    <row r="1151" spans="1:7" x14ac:dyDescent="0.2">
      <c r="A1151" s="305" t="s">
        <v>11021</v>
      </c>
      <c r="B1151" s="306" t="s">
        <v>11022</v>
      </c>
      <c r="C1151" s="307"/>
      <c r="D1151" s="308"/>
      <c r="E1151" s="308"/>
      <c r="F1151" s="308"/>
      <c r="G1151" s="212">
        <v>5</v>
      </c>
    </row>
    <row r="1152" spans="1:7" x14ac:dyDescent="0.2">
      <c r="A1152" s="305" t="s">
        <v>11023</v>
      </c>
      <c r="B1152" s="306" t="s">
        <v>11024</v>
      </c>
      <c r="C1152" s="307" t="s">
        <v>1804</v>
      </c>
      <c r="D1152" s="308">
        <v>11.74</v>
      </c>
      <c r="E1152" s="308">
        <v>8.23</v>
      </c>
      <c r="F1152" s="308">
        <v>19.97</v>
      </c>
      <c r="G1152" s="212">
        <v>9</v>
      </c>
    </row>
    <row r="1153" spans="1:7" x14ac:dyDescent="0.2">
      <c r="A1153" s="305" t="s">
        <v>11025</v>
      </c>
      <c r="B1153" s="306" t="s">
        <v>11026</v>
      </c>
      <c r="C1153" s="307" t="s">
        <v>1804</v>
      </c>
      <c r="D1153" s="308">
        <v>3.89</v>
      </c>
      <c r="E1153" s="308">
        <v>28.83</v>
      </c>
      <c r="F1153" s="308">
        <v>32.72</v>
      </c>
      <c r="G1153" s="212">
        <v>9</v>
      </c>
    </row>
    <row r="1154" spans="1:7" ht="28.5" x14ac:dyDescent="0.2">
      <c r="A1154" s="305" t="s">
        <v>11027</v>
      </c>
      <c r="B1154" s="306" t="s">
        <v>11028</v>
      </c>
      <c r="C1154" s="307" t="s">
        <v>1804</v>
      </c>
      <c r="D1154" s="308"/>
      <c r="E1154" s="308">
        <v>62.81</v>
      </c>
      <c r="F1154" s="308">
        <v>62.81</v>
      </c>
      <c r="G1154" s="212">
        <v>9</v>
      </c>
    </row>
    <row r="1155" spans="1:7" x14ac:dyDescent="0.2">
      <c r="A1155" s="305" t="s">
        <v>11029</v>
      </c>
      <c r="B1155" s="306" t="s">
        <v>11030</v>
      </c>
      <c r="C1155" s="307" t="s">
        <v>39</v>
      </c>
      <c r="D1155" s="308">
        <v>54.05</v>
      </c>
      <c r="E1155" s="308"/>
      <c r="F1155" s="308">
        <v>54.05</v>
      </c>
      <c r="G1155" s="212">
        <v>9</v>
      </c>
    </row>
    <row r="1156" spans="1:7" x14ac:dyDescent="0.2">
      <c r="A1156" s="305" t="s">
        <v>11031</v>
      </c>
      <c r="B1156" s="306" t="s">
        <v>11032</v>
      </c>
      <c r="C1156" s="307" t="s">
        <v>44</v>
      </c>
      <c r="D1156" s="308"/>
      <c r="E1156" s="308">
        <v>10.49</v>
      </c>
      <c r="F1156" s="308">
        <v>10.49</v>
      </c>
      <c r="G1156" s="212">
        <v>9</v>
      </c>
    </row>
    <row r="1157" spans="1:7" x14ac:dyDescent="0.2">
      <c r="A1157" s="305" t="s">
        <v>11033</v>
      </c>
      <c r="B1157" s="306" t="s">
        <v>11034</v>
      </c>
      <c r="C1157" s="307" t="s">
        <v>44</v>
      </c>
      <c r="D1157" s="308">
        <v>15.84</v>
      </c>
      <c r="E1157" s="308">
        <v>11.31</v>
      </c>
      <c r="F1157" s="308">
        <v>27.15</v>
      </c>
      <c r="G1157" s="212">
        <v>9</v>
      </c>
    </row>
    <row r="1158" spans="1:7" ht="28.5" x14ac:dyDescent="0.2">
      <c r="A1158" s="305" t="s">
        <v>11035</v>
      </c>
      <c r="B1158" s="306" t="s">
        <v>11036</v>
      </c>
      <c r="C1158" s="307" t="s">
        <v>44</v>
      </c>
      <c r="D1158" s="308">
        <v>15.21</v>
      </c>
      <c r="E1158" s="308">
        <v>11.31</v>
      </c>
      <c r="F1158" s="308">
        <v>26.52</v>
      </c>
      <c r="G1158" s="212">
        <v>9</v>
      </c>
    </row>
    <row r="1159" spans="1:7" x14ac:dyDescent="0.2">
      <c r="A1159" s="305" t="s">
        <v>11037</v>
      </c>
      <c r="B1159" s="306" t="s">
        <v>11038</v>
      </c>
      <c r="C1159" s="307" t="s">
        <v>44</v>
      </c>
      <c r="D1159" s="308">
        <v>54.84</v>
      </c>
      <c r="E1159" s="308">
        <v>2.88</v>
      </c>
      <c r="F1159" s="308">
        <v>57.72</v>
      </c>
      <c r="G1159" s="212">
        <v>9</v>
      </c>
    </row>
    <row r="1160" spans="1:7" x14ac:dyDescent="0.2">
      <c r="A1160" s="305" t="s">
        <v>11039</v>
      </c>
      <c r="B1160" s="306" t="s">
        <v>11040</v>
      </c>
      <c r="C1160" s="307" t="s">
        <v>44</v>
      </c>
      <c r="D1160" s="308">
        <v>11.44</v>
      </c>
      <c r="E1160" s="308">
        <v>1.44</v>
      </c>
      <c r="F1160" s="308">
        <v>12.88</v>
      </c>
      <c r="G1160" s="212">
        <v>9</v>
      </c>
    </row>
    <row r="1161" spans="1:7" x14ac:dyDescent="0.2">
      <c r="A1161" s="305" t="s">
        <v>11041</v>
      </c>
      <c r="B1161" s="306" t="s">
        <v>11042</v>
      </c>
      <c r="C1161" s="307" t="s">
        <v>44</v>
      </c>
      <c r="D1161" s="308">
        <v>43.19</v>
      </c>
      <c r="E1161" s="308">
        <v>6.18</v>
      </c>
      <c r="F1161" s="308">
        <v>49.37</v>
      </c>
      <c r="G1161" s="212">
        <v>9</v>
      </c>
    </row>
    <row r="1162" spans="1:7" x14ac:dyDescent="0.2">
      <c r="A1162" s="305" t="s">
        <v>11043</v>
      </c>
      <c r="B1162" s="306" t="s">
        <v>11044</v>
      </c>
      <c r="C1162" s="307"/>
      <c r="D1162" s="308"/>
      <c r="E1162" s="308"/>
      <c r="F1162" s="308"/>
      <c r="G1162" s="212">
        <v>2</v>
      </c>
    </row>
    <row r="1163" spans="1:7" x14ac:dyDescent="0.2">
      <c r="A1163" s="305" t="s">
        <v>11045</v>
      </c>
      <c r="B1163" s="306" t="s">
        <v>11046</v>
      </c>
      <c r="C1163" s="307"/>
      <c r="D1163" s="308"/>
      <c r="E1163" s="308"/>
      <c r="F1163" s="308"/>
      <c r="G1163" s="212">
        <v>5</v>
      </c>
    </row>
    <row r="1164" spans="1:7" x14ac:dyDescent="0.2">
      <c r="A1164" s="305" t="s">
        <v>11047</v>
      </c>
      <c r="B1164" s="306" t="s">
        <v>11048</v>
      </c>
      <c r="C1164" s="307" t="s">
        <v>1804</v>
      </c>
      <c r="D1164" s="308">
        <v>59.23</v>
      </c>
      <c r="E1164" s="308">
        <v>24.71</v>
      </c>
      <c r="F1164" s="308">
        <v>83.94</v>
      </c>
      <c r="G1164" s="212">
        <v>9</v>
      </c>
    </row>
    <row r="1165" spans="1:7" ht="28.5" x14ac:dyDescent="0.2">
      <c r="A1165" s="305" t="s">
        <v>11049</v>
      </c>
      <c r="B1165" s="306" t="s">
        <v>11050</v>
      </c>
      <c r="C1165" s="307" t="s">
        <v>1804</v>
      </c>
      <c r="D1165" s="308">
        <v>78.97</v>
      </c>
      <c r="E1165" s="308">
        <v>49.41</v>
      </c>
      <c r="F1165" s="308">
        <v>128.38</v>
      </c>
      <c r="G1165" s="212">
        <v>9</v>
      </c>
    </row>
    <row r="1166" spans="1:7" ht="28.5" x14ac:dyDescent="0.2">
      <c r="A1166" s="305" t="s">
        <v>11051</v>
      </c>
      <c r="B1166" s="306" t="s">
        <v>11052</v>
      </c>
      <c r="C1166" s="307" t="s">
        <v>1804</v>
      </c>
      <c r="D1166" s="308">
        <v>102.03</v>
      </c>
      <c r="E1166" s="308">
        <v>53.53</v>
      </c>
      <c r="F1166" s="308">
        <v>155.56</v>
      </c>
      <c r="G1166" s="212">
        <v>9</v>
      </c>
    </row>
    <row r="1167" spans="1:7" x14ac:dyDescent="0.2">
      <c r="A1167" s="305" t="s">
        <v>11053</v>
      </c>
      <c r="B1167" s="306" t="s">
        <v>11054</v>
      </c>
      <c r="C1167" s="307" t="s">
        <v>44</v>
      </c>
      <c r="D1167" s="308">
        <v>21.47</v>
      </c>
      <c r="E1167" s="308">
        <v>16.47</v>
      </c>
      <c r="F1167" s="308">
        <v>37.94</v>
      </c>
      <c r="G1167" s="212">
        <v>9</v>
      </c>
    </row>
    <row r="1168" spans="1:7" ht="28.5" x14ac:dyDescent="0.2">
      <c r="A1168" s="305" t="s">
        <v>11055</v>
      </c>
      <c r="B1168" s="306" t="s">
        <v>11056</v>
      </c>
      <c r="C1168" s="307" t="s">
        <v>1804</v>
      </c>
      <c r="D1168" s="308">
        <v>130.85</v>
      </c>
      <c r="E1168" s="308">
        <v>49.41</v>
      </c>
      <c r="F1168" s="308">
        <v>180.26</v>
      </c>
      <c r="G1168" s="212">
        <v>9</v>
      </c>
    </row>
    <row r="1169" spans="1:7" ht="28.5" x14ac:dyDescent="0.2">
      <c r="A1169" s="305" t="s">
        <v>11057</v>
      </c>
      <c r="B1169" s="306" t="s">
        <v>11058</v>
      </c>
      <c r="C1169" s="307" t="s">
        <v>1804</v>
      </c>
      <c r="D1169" s="308">
        <v>100.01</v>
      </c>
      <c r="E1169" s="308">
        <v>24.71</v>
      </c>
      <c r="F1169" s="308">
        <v>124.72</v>
      </c>
      <c r="G1169" s="212">
        <v>9</v>
      </c>
    </row>
    <row r="1170" spans="1:7" x14ac:dyDescent="0.2">
      <c r="A1170" s="305" t="s">
        <v>11059</v>
      </c>
      <c r="B1170" s="306" t="s">
        <v>11060</v>
      </c>
      <c r="C1170" s="307"/>
      <c r="D1170" s="308"/>
      <c r="E1170" s="308"/>
      <c r="F1170" s="308"/>
      <c r="G1170" s="212">
        <v>5</v>
      </c>
    </row>
    <row r="1171" spans="1:7" x14ac:dyDescent="0.2">
      <c r="A1171" s="305" t="s">
        <v>11061</v>
      </c>
      <c r="B1171" s="306" t="s">
        <v>11062</v>
      </c>
      <c r="C1171" s="307" t="s">
        <v>1804</v>
      </c>
      <c r="D1171" s="308">
        <v>88.71</v>
      </c>
      <c r="E1171" s="308"/>
      <c r="F1171" s="308">
        <v>88.71</v>
      </c>
      <c r="G1171" s="212">
        <v>9</v>
      </c>
    </row>
    <row r="1172" spans="1:7" ht="28.5" x14ac:dyDescent="0.2">
      <c r="A1172" s="305" t="s">
        <v>11063</v>
      </c>
      <c r="B1172" s="306" t="s">
        <v>11064</v>
      </c>
      <c r="C1172" s="307" t="s">
        <v>1804</v>
      </c>
      <c r="D1172" s="308">
        <v>101.92</v>
      </c>
      <c r="E1172" s="308"/>
      <c r="F1172" s="308">
        <v>101.92</v>
      </c>
      <c r="G1172" s="212">
        <v>9</v>
      </c>
    </row>
    <row r="1173" spans="1:7" ht="28.5" x14ac:dyDescent="0.2">
      <c r="A1173" s="305" t="s">
        <v>11065</v>
      </c>
      <c r="B1173" s="306" t="s">
        <v>11066</v>
      </c>
      <c r="C1173" s="307" t="s">
        <v>1804</v>
      </c>
      <c r="D1173" s="308">
        <v>96.47</v>
      </c>
      <c r="E1173" s="308"/>
      <c r="F1173" s="308">
        <v>96.47</v>
      </c>
      <c r="G1173" s="212">
        <v>9</v>
      </c>
    </row>
    <row r="1174" spans="1:7" x14ac:dyDescent="0.2">
      <c r="A1174" s="305" t="s">
        <v>11067</v>
      </c>
      <c r="B1174" s="306" t="s">
        <v>11068</v>
      </c>
      <c r="C1174" s="307"/>
      <c r="D1174" s="308"/>
      <c r="E1174" s="308"/>
      <c r="F1174" s="308"/>
      <c r="G1174" s="212">
        <v>5</v>
      </c>
    </row>
    <row r="1175" spans="1:7" ht="28.5" x14ac:dyDescent="0.2">
      <c r="A1175" s="305" t="s">
        <v>11069</v>
      </c>
      <c r="B1175" s="306" t="s">
        <v>11070</v>
      </c>
      <c r="C1175" s="307" t="s">
        <v>1804</v>
      </c>
      <c r="D1175" s="308">
        <v>74.760000000000005</v>
      </c>
      <c r="E1175" s="308"/>
      <c r="F1175" s="308">
        <v>74.760000000000005</v>
      </c>
      <c r="G1175" s="212">
        <v>9</v>
      </c>
    </row>
    <row r="1176" spans="1:7" ht="28.5" x14ac:dyDescent="0.2">
      <c r="A1176" s="305" t="s">
        <v>11071</v>
      </c>
      <c r="B1176" s="306" t="s">
        <v>11072</v>
      </c>
      <c r="C1176" s="307" t="s">
        <v>1804</v>
      </c>
      <c r="D1176" s="308">
        <v>161.56</v>
      </c>
      <c r="E1176" s="308"/>
      <c r="F1176" s="308">
        <v>161.56</v>
      </c>
      <c r="G1176" s="212">
        <v>9</v>
      </c>
    </row>
    <row r="1177" spans="1:7" x14ac:dyDescent="0.2">
      <c r="A1177" s="305" t="s">
        <v>11073</v>
      </c>
      <c r="B1177" s="306" t="s">
        <v>11074</v>
      </c>
      <c r="C1177" s="307" t="s">
        <v>1804</v>
      </c>
      <c r="D1177" s="308">
        <v>114.29</v>
      </c>
      <c r="E1177" s="308"/>
      <c r="F1177" s="308">
        <v>114.29</v>
      </c>
      <c r="G1177" s="212">
        <v>9</v>
      </c>
    </row>
    <row r="1178" spans="1:7" x14ac:dyDescent="0.2">
      <c r="A1178" s="305" t="s">
        <v>11075</v>
      </c>
      <c r="B1178" s="306" t="s">
        <v>11076</v>
      </c>
      <c r="C1178" s="307" t="s">
        <v>1804</v>
      </c>
      <c r="D1178" s="308">
        <v>159.99</v>
      </c>
      <c r="E1178" s="308"/>
      <c r="F1178" s="308">
        <v>159.99</v>
      </c>
      <c r="G1178" s="212">
        <v>9</v>
      </c>
    </row>
    <row r="1179" spans="1:7" x14ac:dyDescent="0.2">
      <c r="A1179" s="305" t="s">
        <v>11077</v>
      </c>
      <c r="B1179" s="306" t="s">
        <v>11078</v>
      </c>
      <c r="C1179" s="307" t="s">
        <v>1804</v>
      </c>
      <c r="D1179" s="308">
        <v>90.27</v>
      </c>
      <c r="E1179" s="308"/>
      <c r="F1179" s="308">
        <v>90.27</v>
      </c>
      <c r="G1179" s="212">
        <v>9</v>
      </c>
    </row>
    <row r="1180" spans="1:7" ht="28.5" x14ac:dyDescent="0.2">
      <c r="A1180" s="305" t="s">
        <v>11079</v>
      </c>
      <c r="B1180" s="306" t="s">
        <v>11080</v>
      </c>
      <c r="C1180" s="307" t="s">
        <v>1804</v>
      </c>
      <c r="D1180" s="308">
        <v>317.75</v>
      </c>
      <c r="E1180" s="308"/>
      <c r="F1180" s="308">
        <v>317.75</v>
      </c>
      <c r="G1180" s="212">
        <v>9</v>
      </c>
    </row>
    <row r="1181" spans="1:7" ht="28.5" x14ac:dyDescent="0.2">
      <c r="A1181" s="305" t="s">
        <v>11081</v>
      </c>
      <c r="B1181" s="306" t="s">
        <v>11082</v>
      </c>
      <c r="C1181" s="307" t="s">
        <v>1804</v>
      </c>
      <c r="D1181" s="308">
        <v>210.57</v>
      </c>
      <c r="E1181" s="308"/>
      <c r="F1181" s="308">
        <v>210.57</v>
      </c>
      <c r="G1181" s="212">
        <v>9</v>
      </c>
    </row>
    <row r="1182" spans="1:7" ht="28.5" x14ac:dyDescent="0.2">
      <c r="A1182" s="305" t="s">
        <v>11083</v>
      </c>
      <c r="B1182" s="306" t="s">
        <v>11084</v>
      </c>
      <c r="C1182" s="307" t="s">
        <v>1804</v>
      </c>
      <c r="D1182" s="308">
        <v>319.72000000000003</v>
      </c>
      <c r="E1182" s="308"/>
      <c r="F1182" s="308">
        <v>319.72000000000003</v>
      </c>
      <c r="G1182" s="212">
        <v>9</v>
      </c>
    </row>
    <row r="1183" spans="1:7" x14ac:dyDescent="0.2">
      <c r="A1183" s="305" t="s">
        <v>11085</v>
      </c>
      <c r="B1183" s="306" t="s">
        <v>11086</v>
      </c>
      <c r="C1183" s="307"/>
      <c r="D1183" s="308"/>
      <c r="E1183" s="308"/>
      <c r="F1183" s="308"/>
      <c r="G1183" s="212">
        <v>5</v>
      </c>
    </row>
    <row r="1184" spans="1:7" ht="28.5" x14ac:dyDescent="0.2">
      <c r="A1184" s="305" t="s">
        <v>11087</v>
      </c>
      <c r="B1184" s="306" t="s">
        <v>11088</v>
      </c>
      <c r="C1184" s="307" t="s">
        <v>1804</v>
      </c>
      <c r="D1184" s="308">
        <v>846.24</v>
      </c>
      <c r="E1184" s="308"/>
      <c r="F1184" s="308">
        <v>846.24</v>
      </c>
      <c r="G1184" s="212">
        <v>9</v>
      </c>
    </row>
    <row r="1185" spans="1:7" ht="28.5" x14ac:dyDescent="0.2">
      <c r="A1185" s="305" t="s">
        <v>11089</v>
      </c>
      <c r="B1185" s="306" t="s">
        <v>11090</v>
      </c>
      <c r="C1185" s="307" t="s">
        <v>1804</v>
      </c>
      <c r="D1185" s="308">
        <v>390.38</v>
      </c>
      <c r="E1185" s="308"/>
      <c r="F1185" s="308">
        <v>390.38</v>
      </c>
      <c r="G1185" s="212">
        <v>9</v>
      </c>
    </row>
    <row r="1186" spans="1:7" x14ac:dyDescent="0.2">
      <c r="A1186" s="305" t="s">
        <v>11091</v>
      </c>
      <c r="B1186" s="306" t="s">
        <v>11092</v>
      </c>
      <c r="C1186" s="307"/>
      <c r="D1186" s="308"/>
      <c r="E1186" s="308"/>
      <c r="F1186" s="308"/>
      <c r="G1186" s="212">
        <v>5</v>
      </c>
    </row>
    <row r="1187" spans="1:7" ht="28.5" x14ac:dyDescent="0.2">
      <c r="A1187" s="305" t="s">
        <v>11093</v>
      </c>
      <c r="B1187" s="306" t="s">
        <v>11094</v>
      </c>
      <c r="C1187" s="307" t="s">
        <v>1804</v>
      </c>
      <c r="D1187" s="308">
        <v>253.58</v>
      </c>
      <c r="E1187" s="308">
        <v>118.73</v>
      </c>
      <c r="F1187" s="308">
        <v>372.31</v>
      </c>
      <c r="G1187" s="212">
        <v>9</v>
      </c>
    </row>
    <row r="1188" spans="1:7" ht="28.5" x14ac:dyDescent="0.2">
      <c r="A1188" s="305" t="s">
        <v>11095</v>
      </c>
      <c r="B1188" s="306" t="s">
        <v>11096</v>
      </c>
      <c r="C1188" s="307" t="s">
        <v>1804</v>
      </c>
      <c r="D1188" s="308">
        <v>843.59</v>
      </c>
      <c r="E1188" s="308"/>
      <c r="F1188" s="308">
        <v>843.59</v>
      </c>
      <c r="G1188" s="212">
        <v>9</v>
      </c>
    </row>
    <row r="1189" spans="1:7" ht="28.5" x14ac:dyDescent="0.2">
      <c r="A1189" s="305" t="s">
        <v>11097</v>
      </c>
      <c r="B1189" s="306" t="s">
        <v>11098</v>
      </c>
      <c r="C1189" s="307" t="s">
        <v>1804</v>
      </c>
      <c r="D1189" s="308">
        <v>637.80999999999995</v>
      </c>
      <c r="E1189" s="308"/>
      <c r="F1189" s="308">
        <v>637.80999999999995</v>
      </c>
      <c r="G1189" s="212">
        <v>9</v>
      </c>
    </row>
    <row r="1190" spans="1:7" ht="28.5" x14ac:dyDescent="0.2">
      <c r="A1190" s="305" t="s">
        <v>11099</v>
      </c>
      <c r="B1190" s="306" t="s">
        <v>11100</v>
      </c>
      <c r="C1190" s="307" t="s">
        <v>1804</v>
      </c>
      <c r="D1190" s="308">
        <v>1063.02</v>
      </c>
      <c r="E1190" s="308"/>
      <c r="F1190" s="308">
        <v>1063.02</v>
      </c>
      <c r="G1190" s="212">
        <v>9</v>
      </c>
    </row>
    <row r="1191" spans="1:7" x14ac:dyDescent="0.2">
      <c r="A1191" s="305" t="s">
        <v>11101</v>
      </c>
      <c r="B1191" s="306" t="s">
        <v>11102</v>
      </c>
      <c r="C1191" s="307"/>
      <c r="D1191" s="308"/>
      <c r="E1191" s="308"/>
      <c r="F1191" s="308"/>
      <c r="G1191" s="212">
        <v>5</v>
      </c>
    </row>
    <row r="1192" spans="1:7" x14ac:dyDescent="0.2">
      <c r="A1192" s="305" t="s">
        <v>11103</v>
      </c>
      <c r="B1192" s="306" t="s">
        <v>11104</v>
      </c>
      <c r="C1192" s="307" t="s">
        <v>1804</v>
      </c>
      <c r="D1192" s="308">
        <v>58.23</v>
      </c>
      <c r="E1192" s="308"/>
      <c r="F1192" s="308">
        <v>58.23</v>
      </c>
      <c r="G1192" s="212">
        <v>9</v>
      </c>
    </row>
    <row r="1193" spans="1:7" x14ac:dyDescent="0.2">
      <c r="A1193" s="305" t="s">
        <v>11105</v>
      </c>
      <c r="B1193" s="306" t="s">
        <v>11106</v>
      </c>
      <c r="C1193" s="307" t="s">
        <v>1804</v>
      </c>
      <c r="D1193" s="308">
        <v>0.85</v>
      </c>
      <c r="E1193" s="308">
        <v>12.35</v>
      </c>
      <c r="F1193" s="308">
        <v>13.2</v>
      </c>
      <c r="G1193" s="212">
        <v>9</v>
      </c>
    </row>
    <row r="1194" spans="1:7" x14ac:dyDescent="0.2">
      <c r="A1194" s="305" t="s">
        <v>11107</v>
      </c>
      <c r="B1194" s="306" t="s">
        <v>11108</v>
      </c>
      <c r="C1194" s="307" t="s">
        <v>1804</v>
      </c>
      <c r="D1194" s="308"/>
      <c r="E1194" s="308">
        <v>6.18</v>
      </c>
      <c r="F1194" s="308">
        <v>6.18</v>
      </c>
      <c r="G1194" s="212">
        <v>9</v>
      </c>
    </row>
    <row r="1195" spans="1:7" x14ac:dyDescent="0.2">
      <c r="A1195" s="305" t="s">
        <v>11109</v>
      </c>
      <c r="B1195" s="306" t="s">
        <v>11110</v>
      </c>
      <c r="C1195" s="307" t="s">
        <v>44</v>
      </c>
      <c r="D1195" s="308">
        <v>21.6</v>
      </c>
      <c r="E1195" s="308"/>
      <c r="F1195" s="308">
        <v>21.6</v>
      </c>
      <c r="G1195" s="212">
        <v>9</v>
      </c>
    </row>
    <row r="1196" spans="1:7" x14ac:dyDescent="0.2">
      <c r="A1196" s="305" t="s">
        <v>11111</v>
      </c>
      <c r="B1196" s="306" t="s">
        <v>11112</v>
      </c>
      <c r="C1196" s="307" t="s">
        <v>39</v>
      </c>
      <c r="D1196" s="308">
        <v>24.15</v>
      </c>
      <c r="E1196" s="308"/>
      <c r="F1196" s="308">
        <v>24.15</v>
      </c>
      <c r="G1196" s="212">
        <v>9</v>
      </c>
    </row>
    <row r="1197" spans="1:7" x14ac:dyDescent="0.2">
      <c r="A1197" s="305" t="s">
        <v>11113</v>
      </c>
      <c r="B1197" s="306" t="s">
        <v>11114</v>
      </c>
      <c r="C1197" s="307"/>
      <c r="D1197" s="308"/>
      <c r="E1197" s="308"/>
      <c r="F1197" s="308"/>
      <c r="G1197" s="212">
        <v>2</v>
      </c>
    </row>
    <row r="1198" spans="1:7" x14ac:dyDescent="0.2">
      <c r="A1198" s="305" t="s">
        <v>11115</v>
      </c>
      <c r="B1198" s="306" t="s">
        <v>11116</v>
      </c>
      <c r="C1198" s="307"/>
      <c r="D1198" s="308"/>
      <c r="E1198" s="308"/>
      <c r="F1198" s="308"/>
      <c r="G1198" s="212">
        <v>5</v>
      </c>
    </row>
    <row r="1199" spans="1:7" x14ac:dyDescent="0.2">
      <c r="A1199" s="305" t="s">
        <v>11117</v>
      </c>
      <c r="B1199" s="306" t="s">
        <v>11118</v>
      </c>
      <c r="C1199" s="307" t="s">
        <v>1804</v>
      </c>
      <c r="D1199" s="308">
        <v>929.82</v>
      </c>
      <c r="E1199" s="308">
        <v>53.93</v>
      </c>
      <c r="F1199" s="308">
        <v>983.75</v>
      </c>
      <c r="G1199" s="212">
        <v>9</v>
      </c>
    </row>
    <row r="1200" spans="1:7" x14ac:dyDescent="0.2">
      <c r="A1200" s="305" t="s">
        <v>11119</v>
      </c>
      <c r="B1200" s="306" t="s">
        <v>11120</v>
      </c>
      <c r="C1200" s="307" t="s">
        <v>1804</v>
      </c>
      <c r="D1200" s="308">
        <v>818.3</v>
      </c>
      <c r="E1200" s="308">
        <v>53.93</v>
      </c>
      <c r="F1200" s="308">
        <v>872.23</v>
      </c>
      <c r="G1200" s="212">
        <v>9</v>
      </c>
    </row>
    <row r="1201" spans="1:7" x14ac:dyDescent="0.2">
      <c r="A1201" s="305" t="s">
        <v>11121</v>
      </c>
      <c r="B1201" s="306" t="s">
        <v>11122</v>
      </c>
      <c r="C1201" s="307"/>
      <c r="D1201" s="308"/>
      <c r="E1201" s="308"/>
      <c r="F1201" s="308"/>
      <c r="G1201" s="212">
        <v>5</v>
      </c>
    </row>
    <row r="1202" spans="1:7" ht="28.5" x14ac:dyDescent="0.2">
      <c r="A1202" s="305" t="s">
        <v>11123</v>
      </c>
      <c r="B1202" s="306" t="s">
        <v>11124</v>
      </c>
      <c r="C1202" s="307" t="s">
        <v>1804</v>
      </c>
      <c r="D1202" s="308">
        <v>653.34</v>
      </c>
      <c r="E1202" s="308">
        <v>56.83</v>
      </c>
      <c r="F1202" s="308">
        <v>710.17</v>
      </c>
      <c r="G1202" s="212">
        <v>9</v>
      </c>
    </row>
    <row r="1203" spans="1:7" ht="28.5" x14ac:dyDescent="0.2">
      <c r="A1203" s="305" t="s">
        <v>11125</v>
      </c>
      <c r="B1203" s="306" t="s">
        <v>11126</v>
      </c>
      <c r="C1203" s="307" t="s">
        <v>39</v>
      </c>
      <c r="D1203" s="308">
        <v>1113.3800000000001</v>
      </c>
      <c r="E1203" s="308">
        <v>115.31</v>
      </c>
      <c r="F1203" s="308">
        <v>1228.69</v>
      </c>
      <c r="G1203" s="212">
        <v>9</v>
      </c>
    </row>
    <row r="1204" spans="1:7" ht="28.5" x14ac:dyDescent="0.2">
      <c r="A1204" s="305" t="s">
        <v>11127</v>
      </c>
      <c r="B1204" s="306" t="s">
        <v>11128</v>
      </c>
      <c r="C1204" s="307" t="s">
        <v>39</v>
      </c>
      <c r="D1204" s="308">
        <v>1118.5</v>
      </c>
      <c r="E1204" s="308">
        <v>115.31</v>
      </c>
      <c r="F1204" s="308">
        <v>1233.81</v>
      </c>
      <c r="G1204" s="212">
        <v>9</v>
      </c>
    </row>
    <row r="1205" spans="1:7" ht="28.5" x14ac:dyDescent="0.2">
      <c r="A1205" s="305" t="s">
        <v>11129</v>
      </c>
      <c r="B1205" s="306" t="s">
        <v>11130</v>
      </c>
      <c r="C1205" s="307" t="s">
        <v>39</v>
      </c>
      <c r="D1205" s="308">
        <v>1200.52</v>
      </c>
      <c r="E1205" s="308">
        <v>115.31</v>
      </c>
      <c r="F1205" s="308">
        <v>1315.83</v>
      </c>
      <c r="G1205" s="212">
        <v>9</v>
      </c>
    </row>
    <row r="1206" spans="1:7" ht="28.5" x14ac:dyDescent="0.2">
      <c r="A1206" s="305" t="s">
        <v>11131</v>
      </c>
      <c r="B1206" s="306" t="s">
        <v>11132</v>
      </c>
      <c r="C1206" s="307" t="s">
        <v>39</v>
      </c>
      <c r="D1206" s="308">
        <v>2098.6799999999998</v>
      </c>
      <c r="E1206" s="308">
        <v>144.13999999999999</v>
      </c>
      <c r="F1206" s="308">
        <v>2242.8200000000002</v>
      </c>
      <c r="G1206" s="212">
        <v>9</v>
      </c>
    </row>
    <row r="1207" spans="1:7" x14ac:dyDescent="0.2">
      <c r="A1207" s="305" t="s">
        <v>11133</v>
      </c>
      <c r="B1207" s="306" t="s">
        <v>11134</v>
      </c>
      <c r="C1207" s="307"/>
      <c r="D1207" s="308"/>
      <c r="E1207" s="308"/>
      <c r="F1207" s="308"/>
      <c r="G1207" s="212">
        <v>5</v>
      </c>
    </row>
    <row r="1208" spans="1:7" ht="28.5" x14ac:dyDescent="0.2">
      <c r="A1208" s="305" t="s">
        <v>11135</v>
      </c>
      <c r="B1208" s="306" t="s">
        <v>11136</v>
      </c>
      <c r="C1208" s="307" t="s">
        <v>39</v>
      </c>
      <c r="D1208" s="308">
        <v>1284.49</v>
      </c>
      <c r="E1208" s="308">
        <v>57.65</v>
      </c>
      <c r="F1208" s="308">
        <v>1342.14</v>
      </c>
      <c r="G1208" s="212">
        <v>9</v>
      </c>
    </row>
    <row r="1209" spans="1:7" ht="28.5" x14ac:dyDescent="0.2">
      <c r="A1209" s="305" t="s">
        <v>11137</v>
      </c>
      <c r="B1209" s="306" t="s">
        <v>11138</v>
      </c>
      <c r="C1209" s="307" t="s">
        <v>39</v>
      </c>
      <c r="D1209" s="308">
        <v>1095.94</v>
      </c>
      <c r="E1209" s="308">
        <v>57.65</v>
      </c>
      <c r="F1209" s="308">
        <v>1153.5899999999999</v>
      </c>
      <c r="G1209" s="212">
        <v>9</v>
      </c>
    </row>
    <row r="1210" spans="1:7" ht="28.5" x14ac:dyDescent="0.2">
      <c r="A1210" s="305" t="s">
        <v>11139</v>
      </c>
      <c r="B1210" s="306" t="s">
        <v>11140</v>
      </c>
      <c r="C1210" s="307" t="s">
        <v>39</v>
      </c>
      <c r="D1210" s="308">
        <v>1267.67</v>
      </c>
      <c r="E1210" s="308">
        <v>115.31</v>
      </c>
      <c r="F1210" s="308">
        <v>1382.98</v>
      </c>
      <c r="G1210" s="212">
        <v>9</v>
      </c>
    </row>
    <row r="1211" spans="1:7" ht="28.5" x14ac:dyDescent="0.2">
      <c r="A1211" s="305" t="s">
        <v>11141</v>
      </c>
      <c r="B1211" s="306" t="s">
        <v>11142</v>
      </c>
      <c r="C1211" s="307" t="s">
        <v>39</v>
      </c>
      <c r="D1211" s="308">
        <v>1375.08</v>
      </c>
      <c r="E1211" s="308">
        <v>115.31</v>
      </c>
      <c r="F1211" s="308">
        <v>1490.39</v>
      </c>
      <c r="G1211" s="212">
        <v>9</v>
      </c>
    </row>
    <row r="1212" spans="1:7" ht="28.5" x14ac:dyDescent="0.2">
      <c r="A1212" s="305" t="s">
        <v>11143</v>
      </c>
      <c r="B1212" s="306" t="s">
        <v>11144</v>
      </c>
      <c r="C1212" s="307" t="s">
        <v>39</v>
      </c>
      <c r="D1212" s="308">
        <v>1388.56</v>
      </c>
      <c r="E1212" s="308">
        <v>115.31</v>
      </c>
      <c r="F1212" s="308">
        <v>1503.87</v>
      </c>
      <c r="G1212" s="212">
        <v>9</v>
      </c>
    </row>
    <row r="1213" spans="1:7" ht="28.5" x14ac:dyDescent="0.2">
      <c r="A1213" s="305" t="s">
        <v>11145</v>
      </c>
      <c r="B1213" s="306" t="s">
        <v>11146</v>
      </c>
      <c r="C1213" s="307" t="s">
        <v>39</v>
      </c>
      <c r="D1213" s="308">
        <v>2257.6</v>
      </c>
      <c r="E1213" s="308">
        <v>144.13999999999999</v>
      </c>
      <c r="F1213" s="308">
        <v>2401.7399999999998</v>
      </c>
      <c r="G1213" s="212">
        <v>9</v>
      </c>
    </row>
    <row r="1214" spans="1:7" ht="28.5" x14ac:dyDescent="0.2">
      <c r="A1214" s="305" t="s">
        <v>11147</v>
      </c>
      <c r="B1214" s="306" t="s">
        <v>11148</v>
      </c>
      <c r="C1214" s="307" t="s">
        <v>39</v>
      </c>
      <c r="D1214" s="308">
        <v>2392.7399999999998</v>
      </c>
      <c r="E1214" s="308">
        <v>144.13999999999999</v>
      </c>
      <c r="F1214" s="308">
        <v>2536.88</v>
      </c>
      <c r="G1214" s="212">
        <v>9</v>
      </c>
    </row>
    <row r="1215" spans="1:7" ht="28.5" x14ac:dyDescent="0.2">
      <c r="A1215" s="305" t="s">
        <v>11149</v>
      </c>
      <c r="B1215" s="306" t="s">
        <v>11150</v>
      </c>
      <c r="C1215" s="307" t="s">
        <v>39</v>
      </c>
      <c r="D1215" s="308">
        <v>4328.45</v>
      </c>
      <c r="E1215" s="308">
        <v>164.74</v>
      </c>
      <c r="F1215" s="308">
        <v>4493.1899999999996</v>
      </c>
      <c r="G1215" s="212">
        <v>9</v>
      </c>
    </row>
    <row r="1216" spans="1:7" ht="42.75" x14ac:dyDescent="0.2">
      <c r="A1216" s="305" t="s">
        <v>11151</v>
      </c>
      <c r="B1216" s="306" t="s">
        <v>11152</v>
      </c>
      <c r="C1216" s="307" t="s">
        <v>39</v>
      </c>
      <c r="D1216" s="308">
        <v>962.84</v>
      </c>
      <c r="E1216" s="308">
        <v>14.41</v>
      </c>
      <c r="F1216" s="308">
        <v>977.25</v>
      </c>
      <c r="G1216" s="212">
        <v>9</v>
      </c>
    </row>
    <row r="1217" spans="1:7" ht="28.5" x14ac:dyDescent="0.2">
      <c r="A1217" s="305" t="s">
        <v>11153</v>
      </c>
      <c r="B1217" s="306" t="s">
        <v>11154</v>
      </c>
      <c r="C1217" s="307" t="s">
        <v>39</v>
      </c>
      <c r="D1217" s="308">
        <v>2123.96</v>
      </c>
      <c r="E1217" s="308">
        <v>111.18</v>
      </c>
      <c r="F1217" s="308">
        <v>2235.14</v>
      </c>
      <c r="G1217" s="212">
        <v>9</v>
      </c>
    </row>
    <row r="1218" spans="1:7" ht="28.5" x14ac:dyDescent="0.2">
      <c r="A1218" s="305" t="s">
        <v>11155</v>
      </c>
      <c r="B1218" s="306" t="s">
        <v>11156</v>
      </c>
      <c r="C1218" s="307" t="s">
        <v>39</v>
      </c>
      <c r="D1218" s="308">
        <v>2215.0300000000002</v>
      </c>
      <c r="E1218" s="308">
        <v>107.06</v>
      </c>
      <c r="F1218" s="308">
        <v>2322.09</v>
      </c>
      <c r="G1218" s="212">
        <v>9</v>
      </c>
    </row>
    <row r="1219" spans="1:7" ht="28.5" x14ac:dyDescent="0.2">
      <c r="A1219" s="305" t="s">
        <v>11157</v>
      </c>
      <c r="B1219" s="306" t="s">
        <v>11158</v>
      </c>
      <c r="C1219" s="307" t="s">
        <v>39</v>
      </c>
      <c r="D1219" s="308">
        <v>2370.9699999999998</v>
      </c>
      <c r="E1219" s="308">
        <v>107.06</v>
      </c>
      <c r="F1219" s="308">
        <v>2478.0300000000002</v>
      </c>
      <c r="G1219" s="212">
        <v>9</v>
      </c>
    </row>
    <row r="1220" spans="1:7" ht="28.5" x14ac:dyDescent="0.2">
      <c r="A1220" s="305" t="s">
        <v>11159</v>
      </c>
      <c r="B1220" s="306" t="s">
        <v>11160</v>
      </c>
      <c r="C1220" s="307" t="s">
        <v>39</v>
      </c>
      <c r="D1220" s="308">
        <v>2384.4499999999998</v>
      </c>
      <c r="E1220" s="308">
        <v>107.06</v>
      </c>
      <c r="F1220" s="308">
        <v>2491.5100000000002</v>
      </c>
      <c r="G1220" s="212">
        <v>9</v>
      </c>
    </row>
    <row r="1221" spans="1:7" ht="28.5" x14ac:dyDescent="0.2">
      <c r="A1221" s="305" t="s">
        <v>11161</v>
      </c>
      <c r="B1221" s="306" t="s">
        <v>11162</v>
      </c>
      <c r="C1221" s="307" t="s">
        <v>39</v>
      </c>
      <c r="D1221" s="308">
        <v>3199.96</v>
      </c>
      <c r="E1221" s="308">
        <v>140.02000000000001</v>
      </c>
      <c r="F1221" s="308">
        <v>3339.98</v>
      </c>
      <c r="G1221" s="212">
        <v>9</v>
      </c>
    </row>
    <row r="1222" spans="1:7" x14ac:dyDescent="0.2">
      <c r="A1222" s="305" t="s">
        <v>11163</v>
      </c>
      <c r="B1222" s="306" t="s">
        <v>11164</v>
      </c>
      <c r="C1222" s="307"/>
      <c r="D1222" s="308"/>
      <c r="E1222" s="308"/>
      <c r="F1222" s="308"/>
      <c r="G1222" s="212">
        <v>5</v>
      </c>
    </row>
    <row r="1223" spans="1:7" x14ac:dyDescent="0.2">
      <c r="A1223" s="305" t="s">
        <v>11165</v>
      </c>
      <c r="B1223" s="306" t="s">
        <v>11166</v>
      </c>
      <c r="C1223" s="307" t="s">
        <v>1804</v>
      </c>
      <c r="D1223" s="308">
        <v>98.23</v>
      </c>
      <c r="E1223" s="308">
        <v>41.18</v>
      </c>
      <c r="F1223" s="308">
        <v>139.41</v>
      </c>
      <c r="G1223" s="212">
        <v>9</v>
      </c>
    </row>
    <row r="1224" spans="1:7" ht="28.5" x14ac:dyDescent="0.2">
      <c r="A1224" s="305" t="s">
        <v>11167</v>
      </c>
      <c r="B1224" s="306" t="s">
        <v>11168</v>
      </c>
      <c r="C1224" s="307" t="s">
        <v>44</v>
      </c>
      <c r="D1224" s="308">
        <v>7.97</v>
      </c>
      <c r="E1224" s="308">
        <v>8.23</v>
      </c>
      <c r="F1224" s="308">
        <v>16.2</v>
      </c>
      <c r="G1224" s="212">
        <v>9</v>
      </c>
    </row>
    <row r="1225" spans="1:7" ht="28.5" x14ac:dyDescent="0.2">
      <c r="A1225" s="305" t="s">
        <v>11169</v>
      </c>
      <c r="B1225" s="306" t="s">
        <v>11170</v>
      </c>
      <c r="C1225" s="307" t="s">
        <v>44</v>
      </c>
      <c r="D1225" s="308">
        <v>99.41</v>
      </c>
      <c r="E1225" s="308">
        <v>82.36</v>
      </c>
      <c r="F1225" s="308">
        <v>181.77</v>
      </c>
      <c r="G1225" s="212">
        <v>9</v>
      </c>
    </row>
    <row r="1226" spans="1:7" ht="28.5" x14ac:dyDescent="0.2">
      <c r="A1226" s="305" t="s">
        <v>11171</v>
      </c>
      <c r="B1226" s="306" t="s">
        <v>11172</v>
      </c>
      <c r="C1226" s="307" t="s">
        <v>1804</v>
      </c>
      <c r="D1226" s="308">
        <v>2322.2600000000002</v>
      </c>
      <c r="E1226" s="308"/>
      <c r="F1226" s="308">
        <v>2322.2600000000002</v>
      </c>
      <c r="G1226" s="212">
        <v>9</v>
      </c>
    </row>
    <row r="1227" spans="1:7" ht="28.5" x14ac:dyDescent="0.2">
      <c r="A1227" s="305" t="s">
        <v>11173</v>
      </c>
      <c r="B1227" s="306" t="s">
        <v>11174</v>
      </c>
      <c r="C1227" s="307" t="s">
        <v>1804</v>
      </c>
      <c r="D1227" s="308">
        <v>818.25</v>
      </c>
      <c r="E1227" s="308"/>
      <c r="F1227" s="308">
        <v>818.25</v>
      </c>
      <c r="G1227" s="212">
        <v>9</v>
      </c>
    </row>
    <row r="1228" spans="1:7" ht="28.5" x14ac:dyDescent="0.2">
      <c r="A1228" s="305" t="s">
        <v>11175</v>
      </c>
      <c r="B1228" s="306" t="s">
        <v>11176</v>
      </c>
      <c r="C1228" s="307" t="s">
        <v>1804</v>
      </c>
      <c r="D1228" s="308">
        <v>640.84</v>
      </c>
      <c r="E1228" s="308">
        <v>16.47</v>
      </c>
      <c r="F1228" s="308">
        <v>657.31</v>
      </c>
      <c r="G1228" s="212">
        <v>9</v>
      </c>
    </row>
    <row r="1229" spans="1:7" ht="28.5" x14ac:dyDescent="0.2">
      <c r="A1229" s="305" t="s">
        <v>11177</v>
      </c>
      <c r="B1229" s="306" t="s">
        <v>11178</v>
      </c>
      <c r="C1229" s="307" t="s">
        <v>1804</v>
      </c>
      <c r="D1229" s="308">
        <v>2064.6799999999998</v>
      </c>
      <c r="E1229" s="308"/>
      <c r="F1229" s="308">
        <v>2064.6799999999998</v>
      </c>
      <c r="G1229" s="212">
        <v>9</v>
      </c>
    </row>
    <row r="1230" spans="1:7" x14ac:dyDescent="0.2">
      <c r="A1230" s="305" t="s">
        <v>11179</v>
      </c>
      <c r="B1230" s="306" t="s">
        <v>11180</v>
      </c>
      <c r="C1230" s="307" t="s">
        <v>1804</v>
      </c>
      <c r="D1230" s="308">
        <v>188.24</v>
      </c>
      <c r="E1230" s="308">
        <v>41.18</v>
      </c>
      <c r="F1230" s="308">
        <v>229.42</v>
      </c>
      <c r="G1230" s="212">
        <v>9</v>
      </c>
    </row>
    <row r="1231" spans="1:7" ht="28.5" x14ac:dyDescent="0.2">
      <c r="A1231" s="305" t="s">
        <v>11181</v>
      </c>
      <c r="B1231" s="306" t="s">
        <v>11182</v>
      </c>
      <c r="C1231" s="307" t="s">
        <v>242</v>
      </c>
      <c r="D1231" s="308">
        <v>1150.43</v>
      </c>
      <c r="E1231" s="308">
        <v>177.07</v>
      </c>
      <c r="F1231" s="308">
        <v>1327.5</v>
      </c>
      <c r="G1231" s="212">
        <v>9</v>
      </c>
    </row>
    <row r="1232" spans="1:7" x14ac:dyDescent="0.2">
      <c r="A1232" s="305" t="s">
        <v>11183</v>
      </c>
      <c r="B1232" s="306" t="s">
        <v>11184</v>
      </c>
      <c r="C1232" s="307" t="s">
        <v>1804</v>
      </c>
      <c r="D1232" s="308">
        <v>251.95</v>
      </c>
      <c r="E1232" s="308">
        <v>8.07</v>
      </c>
      <c r="F1232" s="308">
        <v>260.02</v>
      </c>
      <c r="G1232" s="212">
        <v>9</v>
      </c>
    </row>
    <row r="1233" spans="1:7" ht="28.5" x14ac:dyDescent="0.2">
      <c r="A1233" s="305" t="s">
        <v>11185</v>
      </c>
      <c r="B1233" s="306" t="s">
        <v>11186</v>
      </c>
      <c r="C1233" s="307" t="s">
        <v>1804</v>
      </c>
      <c r="D1233" s="308">
        <v>2088.9899999999998</v>
      </c>
      <c r="E1233" s="308"/>
      <c r="F1233" s="308">
        <v>2088.9899999999998</v>
      </c>
      <c r="G1233" s="212">
        <v>9</v>
      </c>
    </row>
    <row r="1234" spans="1:7" ht="42.75" x14ac:dyDescent="0.2">
      <c r="A1234" s="305" t="s">
        <v>11187</v>
      </c>
      <c r="B1234" s="306" t="s">
        <v>11188</v>
      </c>
      <c r="C1234" s="307" t="s">
        <v>1804</v>
      </c>
      <c r="D1234" s="308">
        <v>1855.83</v>
      </c>
      <c r="E1234" s="308"/>
      <c r="F1234" s="308">
        <v>1855.83</v>
      </c>
      <c r="G1234" s="212">
        <v>9</v>
      </c>
    </row>
    <row r="1235" spans="1:7" x14ac:dyDescent="0.2">
      <c r="A1235" s="305" t="s">
        <v>11189</v>
      </c>
      <c r="B1235" s="306" t="s">
        <v>11190</v>
      </c>
      <c r="C1235" s="307" t="s">
        <v>1804</v>
      </c>
      <c r="D1235" s="308">
        <v>571.97</v>
      </c>
      <c r="E1235" s="308">
        <v>33.92</v>
      </c>
      <c r="F1235" s="308">
        <v>605.89</v>
      </c>
      <c r="G1235" s="212">
        <v>9</v>
      </c>
    </row>
    <row r="1236" spans="1:7" ht="28.5" x14ac:dyDescent="0.2">
      <c r="A1236" s="305" t="s">
        <v>11191</v>
      </c>
      <c r="B1236" s="306" t="s">
        <v>11192</v>
      </c>
      <c r="C1236" s="307" t="s">
        <v>1804</v>
      </c>
      <c r="D1236" s="308">
        <v>789.17</v>
      </c>
      <c r="E1236" s="308">
        <v>164.72</v>
      </c>
      <c r="F1236" s="308">
        <v>953.89</v>
      </c>
      <c r="G1236" s="212">
        <v>9</v>
      </c>
    </row>
    <row r="1237" spans="1:7" x14ac:dyDescent="0.2">
      <c r="A1237" s="305" t="s">
        <v>11193</v>
      </c>
      <c r="B1237" s="306" t="s">
        <v>11194</v>
      </c>
      <c r="C1237" s="307" t="s">
        <v>1804</v>
      </c>
      <c r="D1237" s="308">
        <v>482.47</v>
      </c>
      <c r="E1237" s="308">
        <v>82.12</v>
      </c>
      <c r="F1237" s="308">
        <v>564.59</v>
      </c>
      <c r="G1237" s="212">
        <v>9</v>
      </c>
    </row>
    <row r="1238" spans="1:7" ht="28.5" x14ac:dyDescent="0.2">
      <c r="A1238" s="305" t="s">
        <v>11195</v>
      </c>
      <c r="B1238" s="306" t="s">
        <v>11196</v>
      </c>
      <c r="C1238" s="307" t="s">
        <v>44</v>
      </c>
      <c r="D1238" s="308">
        <v>257.44</v>
      </c>
      <c r="E1238" s="308">
        <v>8.23</v>
      </c>
      <c r="F1238" s="308">
        <v>265.67</v>
      </c>
      <c r="G1238" s="212">
        <v>9</v>
      </c>
    </row>
    <row r="1239" spans="1:7" x14ac:dyDescent="0.2">
      <c r="A1239" s="305" t="s">
        <v>11197</v>
      </c>
      <c r="B1239" s="306" t="s">
        <v>11198</v>
      </c>
      <c r="C1239" s="307"/>
      <c r="D1239" s="308"/>
      <c r="E1239" s="308"/>
      <c r="F1239" s="308"/>
      <c r="G1239" s="212">
        <v>5</v>
      </c>
    </row>
    <row r="1240" spans="1:7" ht="28.5" x14ac:dyDescent="0.2">
      <c r="A1240" s="305" t="s">
        <v>11199</v>
      </c>
      <c r="B1240" s="306" t="s">
        <v>11200</v>
      </c>
      <c r="C1240" s="307" t="s">
        <v>1804</v>
      </c>
      <c r="D1240" s="308">
        <v>243.86</v>
      </c>
      <c r="E1240" s="308">
        <v>56.83</v>
      </c>
      <c r="F1240" s="308">
        <v>300.69</v>
      </c>
      <c r="G1240" s="212">
        <v>9</v>
      </c>
    </row>
    <row r="1241" spans="1:7" x14ac:dyDescent="0.2">
      <c r="A1241" s="305" t="s">
        <v>11201</v>
      </c>
      <c r="B1241" s="306" t="s">
        <v>11202</v>
      </c>
      <c r="C1241" s="307" t="s">
        <v>39</v>
      </c>
      <c r="D1241" s="308">
        <v>480.85</v>
      </c>
      <c r="E1241" s="308">
        <v>115.31</v>
      </c>
      <c r="F1241" s="308">
        <v>596.16</v>
      </c>
      <c r="G1241" s="212">
        <v>9</v>
      </c>
    </row>
    <row r="1242" spans="1:7" x14ac:dyDescent="0.2">
      <c r="A1242" s="305" t="s">
        <v>11203</v>
      </c>
      <c r="B1242" s="306" t="s">
        <v>11204</v>
      </c>
      <c r="C1242" s="307" t="s">
        <v>39</v>
      </c>
      <c r="D1242" s="308">
        <v>492.95</v>
      </c>
      <c r="E1242" s="308">
        <v>115.31</v>
      </c>
      <c r="F1242" s="308">
        <v>608.26</v>
      </c>
      <c r="G1242" s="212">
        <v>9</v>
      </c>
    </row>
    <row r="1243" spans="1:7" x14ac:dyDescent="0.2">
      <c r="A1243" s="305" t="s">
        <v>11205</v>
      </c>
      <c r="B1243" s="306" t="s">
        <v>11206</v>
      </c>
      <c r="C1243" s="307" t="s">
        <v>39</v>
      </c>
      <c r="D1243" s="308">
        <v>499.23</v>
      </c>
      <c r="E1243" s="308">
        <v>115.31</v>
      </c>
      <c r="F1243" s="308">
        <v>614.54</v>
      </c>
      <c r="G1243" s="212">
        <v>9</v>
      </c>
    </row>
    <row r="1244" spans="1:7" x14ac:dyDescent="0.2">
      <c r="A1244" s="305" t="s">
        <v>11207</v>
      </c>
      <c r="B1244" s="306" t="s">
        <v>11208</v>
      </c>
      <c r="C1244" s="307" t="s">
        <v>39</v>
      </c>
      <c r="D1244" s="308">
        <v>518.91</v>
      </c>
      <c r="E1244" s="308">
        <v>115.31</v>
      </c>
      <c r="F1244" s="308">
        <v>634.22</v>
      </c>
      <c r="G1244" s="212">
        <v>9</v>
      </c>
    </row>
    <row r="1245" spans="1:7" x14ac:dyDescent="0.2">
      <c r="A1245" s="305" t="s">
        <v>11209</v>
      </c>
      <c r="B1245" s="306" t="s">
        <v>11210</v>
      </c>
      <c r="C1245" s="307" t="s">
        <v>39</v>
      </c>
      <c r="D1245" s="308">
        <v>677.5</v>
      </c>
      <c r="E1245" s="308">
        <v>115.31</v>
      </c>
      <c r="F1245" s="308">
        <v>792.81</v>
      </c>
      <c r="G1245" s="212">
        <v>9</v>
      </c>
    </row>
    <row r="1246" spans="1:7" x14ac:dyDescent="0.2">
      <c r="A1246" s="305" t="s">
        <v>11211</v>
      </c>
      <c r="B1246" s="306" t="s">
        <v>11212</v>
      </c>
      <c r="C1246" s="307" t="s">
        <v>39</v>
      </c>
      <c r="D1246" s="308">
        <v>819.52</v>
      </c>
      <c r="E1246" s="308">
        <v>144.13999999999999</v>
      </c>
      <c r="F1246" s="308">
        <v>963.66</v>
      </c>
      <c r="G1246" s="212">
        <v>9</v>
      </c>
    </row>
    <row r="1247" spans="1:7" x14ac:dyDescent="0.2">
      <c r="A1247" s="305" t="s">
        <v>11213</v>
      </c>
      <c r="B1247" s="306" t="s">
        <v>11214</v>
      </c>
      <c r="C1247" s="307" t="s">
        <v>39</v>
      </c>
      <c r="D1247" s="308">
        <v>882.52</v>
      </c>
      <c r="E1247" s="308">
        <v>166.78</v>
      </c>
      <c r="F1247" s="308">
        <v>1049.3</v>
      </c>
      <c r="G1247" s="212">
        <v>9</v>
      </c>
    </row>
    <row r="1248" spans="1:7" ht="28.5" x14ac:dyDescent="0.2">
      <c r="A1248" s="305" t="s">
        <v>11215</v>
      </c>
      <c r="B1248" s="306" t="s">
        <v>11216</v>
      </c>
      <c r="C1248" s="307" t="s">
        <v>39</v>
      </c>
      <c r="D1248" s="308">
        <v>314.89</v>
      </c>
      <c r="E1248" s="308">
        <v>57.65</v>
      </c>
      <c r="F1248" s="308">
        <v>372.54</v>
      </c>
      <c r="G1248" s="212">
        <v>9</v>
      </c>
    </row>
    <row r="1249" spans="1:7" ht="28.5" x14ac:dyDescent="0.2">
      <c r="A1249" s="305" t="s">
        <v>11217</v>
      </c>
      <c r="B1249" s="306" t="s">
        <v>11218</v>
      </c>
      <c r="C1249" s="307" t="s">
        <v>39</v>
      </c>
      <c r="D1249" s="308">
        <v>333.27</v>
      </c>
      <c r="E1249" s="308">
        <v>57.65</v>
      </c>
      <c r="F1249" s="308">
        <v>390.92</v>
      </c>
      <c r="G1249" s="212">
        <v>9</v>
      </c>
    </row>
    <row r="1250" spans="1:7" ht="28.5" x14ac:dyDescent="0.2">
      <c r="A1250" s="305" t="s">
        <v>11219</v>
      </c>
      <c r="B1250" s="306" t="s">
        <v>11220</v>
      </c>
      <c r="C1250" s="307" t="s">
        <v>39</v>
      </c>
      <c r="D1250" s="308">
        <v>352.95</v>
      </c>
      <c r="E1250" s="308">
        <v>57.65</v>
      </c>
      <c r="F1250" s="308">
        <v>410.6</v>
      </c>
      <c r="G1250" s="212">
        <v>9</v>
      </c>
    </row>
    <row r="1251" spans="1:7" x14ac:dyDescent="0.2">
      <c r="A1251" s="305" t="s">
        <v>11221</v>
      </c>
      <c r="B1251" s="306" t="s">
        <v>11222</v>
      </c>
      <c r="C1251" s="307" t="s">
        <v>39</v>
      </c>
      <c r="D1251" s="308">
        <v>991.53</v>
      </c>
      <c r="E1251" s="308">
        <v>57.65</v>
      </c>
      <c r="F1251" s="308">
        <v>1049.18</v>
      </c>
      <c r="G1251" s="212">
        <v>9</v>
      </c>
    </row>
    <row r="1252" spans="1:7" x14ac:dyDescent="0.2">
      <c r="A1252" s="305" t="s">
        <v>11223</v>
      </c>
      <c r="B1252" s="306" t="s">
        <v>11224</v>
      </c>
      <c r="C1252" s="307" t="s">
        <v>39</v>
      </c>
      <c r="D1252" s="308">
        <v>1009.91</v>
      </c>
      <c r="E1252" s="308">
        <v>57.65</v>
      </c>
      <c r="F1252" s="308">
        <v>1067.56</v>
      </c>
      <c r="G1252" s="212">
        <v>9</v>
      </c>
    </row>
    <row r="1253" spans="1:7" x14ac:dyDescent="0.2">
      <c r="A1253" s="305" t="s">
        <v>11225</v>
      </c>
      <c r="B1253" s="306" t="s">
        <v>11226</v>
      </c>
      <c r="C1253" s="307" t="s">
        <v>39</v>
      </c>
      <c r="D1253" s="308">
        <v>1440.31</v>
      </c>
      <c r="E1253" s="308">
        <v>107.06</v>
      </c>
      <c r="F1253" s="308">
        <v>1547.37</v>
      </c>
      <c r="G1253" s="212">
        <v>9</v>
      </c>
    </row>
    <row r="1254" spans="1:7" x14ac:dyDescent="0.2">
      <c r="A1254" s="305" t="s">
        <v>11227</v>
      </c>
      <c r="B1254" s="306" t="s">
        <v>11228</v>
      </c>
      <c r="C1254" s="307" t="s">
        <v>39</v>
      </c>
      <c r="D1254" s="308">
        <v>1470.85</v>
      </c>
      <c r="E1254" s="308">
        <v>107.06</v>
      </c>
      <c r="F1254" s="308">
        <v>1577.91</v>
      </c>
      <c r="G1254" s="212">
        <v>9</v>
      </c>
    </row>
    <row r="1255" spans="1:7" x14ac:dyDescent="0.2">
      <c r="A1255" s="305" t="s">
        <v>11229</v>
      </c>
      <c r="B1255" s="306" t="s">
        <v>11230</v>
      </c>
      <c r="C1255" s="307" t="s">
        <v>39</v>
      </c>
      <c r="D1255" s="308">
        <v>1514.8</v>
      </c>
      <c r="E1255" s="308">
        <v>107.06</v>
      </c>
      <c r="F1255" s="308">
        <v>1621.86</v>
      </c>
      <c r="G1255" s="212">
        <v>9</v>
      </c>
    </row>
    <row r="1256" spans="1:7" x14ac:dyDescent="0.2">
      <c r="A1256" s="305" t="s">
        <v>11231</v>
      </c>
      <c r="B1256" s="306" t="s">
        <v>11232</v>
      </c>
      <c r="C1256" s="307" t="s">
        <v>39</v>
      </c>
      <c r="D1256" s="308">
        <v>1761.88</v>
      </c>
      <c r="E1256" s="308">
        <v>140.02000000000001</v>
      </c>
      <c r="F1256" s="308">
        <v>1901.9</v>
      </c>
      <c r="G1256" s="212">
        <v>9</v>
      </c>
    </row>
    <row r="1257" spans="1:7" x14ac:dyDescent="0.2">
      <c r="A1257" s="305" t="s">
        <v>11233</v>
      </c>
      <c r="B1257" s="306" t="s">
        <v>11234</v>
      </c>
      <c r="C1257" s="307" t="s">
        <v>39</v>
      </c>
      <c r="D1257" s="308">
        <v>1895.69</v>
      </c>
      <c r="E1257" s="308">
        <v>140.02000000000001</v>
      </c>
      <c r="F1257" s="308">
        <v>2035.71</v>
      </c>
      <c r="G1257" s="212">
        <v>9</v>
      </c>
    </row>
    <row r="1258" spans="1:7" x14ac:dyDescent="0.2">
      <c r="A1258" s="305" t="s">
        <v>11235</v>
      </c>
      <c r="B1258" s="306" t="s">
        <v>11236</v>
      </c>
      <c r="C1258" s="307" t="s">
        <v>39</v>
      </c>
      <c r="D1258" s="308">
        <v>1186.55</v>
      </c>
      <c r="E1258" s="308">
        <v>57.65</v>
      </c>
      <c r="F1258" s="308">
        <v>1244.2</v>
      </c>
      <c r="G1258" s="212">
        <v>9</v>
      </c>
    </row>
    <row r="1259" spans="1:7" x14ac:dyDescent="0.2">
      <c r="A1259" s="305" t="s">
        <v>11237</v>
      </c>
      <c r="B1259" s="306" t="s">
        <v>11238</v>
      </c>
      <c r="C1259" s="307" t="s">
        <v>39</v>
      </c>
      <c r="D1259" s="308">
        <v>1403.95</v>
      </c>
      <c r="E1259" s="308">
        <v>57.65</v>
      </c>
      <c r="F1259" s="308">
        <v>1461.6</v>
      </c>
      <c r="G1259" s="212">
        <v>9</v>
      </c>
    </row>
    <row r="1260" spans="1:7" x14ac:dyDescent="0.2">
      <c r="A1260" s="305" t="s">
        <v>11239</v>
      </c>
      <c r="B1260" s="306" t="s">
        <v>11240</v>
      </c>
      <c r="C1260" s="307" t="s">
        <v>39</v>
      </c>
      <c r="D1260" s="308">
        <v>767.93</v>
      </c>
      <c r="E1260" s="308">
        <v>144.13999999999999</v>
      </c>
      <c r="F1260" s="308">
        <v>912.07</v>
      </c>
      <c r="G1260" s="212">
        <v>9</v>
      </c>
    </row>
    <row r="1261" spans="1:7" ht="28.5" x14ac:dyDescent="0.2">
      <c r="A1261" s="305" t="s">
        <v>11241</v>
      </c>
      <c r="B1261" s="306" t="s">
        <v>11242</v>
      </c>
      <c r="C1261" s="307"/>
      <c r="D1261" s="308"/>
      <c r="E1261" s="308"/>
      <c r="F1261" s="308"/>
      <c r="G1261" s="212">
        <v>5</v>
      </c>
    </row>
    <row r="1262" spans="1:7" ht="28.5" x14ac:dyDescent="0.2">
      <c r="A1262" s="305" t="s">
        <v>11243</v>
      </c>
      <c r="B1262" s="306" t="s">
        <v>11244</v>
      </c>
      <c r="C1262" s="307" t="s">
        <v>1804</v>
      </c>
      <c r="D1262" s="308">
        <v>256.58</v>
      </c>
      <c r="E1262" s="308">
        <v>56.83</v>
      </c>
      <c r="F1262" s="308">
        <v>313.41000000000003</v>
      </c>
      <c r="G1262" s="212">
        <v>9</v>
      </c>
    </row>
    <row r="1263" spans="1:7" ht="28.5" x14ac:dyDescent="0.2">
      <c r="A1263" s="305" t="s">
        <v>11245</v>
      </c>
      <c r="B1263" s="306" t="s">
        <v>11246</v>
      </c>
      <c r="C1263" s="307" t="s">
        <v>39</v>
      </c>
      <c r="D1263" s="308">
        <v>502.24</v>
      </c>
      <c r="E1263" s="308">
        <v>115.31</v>
      </c>
      <c r="F1263" s="308">
        <v>617.54999999999995</v>
      </c>
      <c r="G1263" s="212">
        <v>9</v>
      </c>
    </row>
    <row r="1264" spans="1:7" ht="28.5" x14ac:dyDescent="0.2">
      <c r="A1264" s="305" t="s">
        <v>11247</v>
      </c>
      <c r="B1264" s="306" t="s">
        <v>11248</v>
      </c>
      <c r="C1264" s="307" t="s">
        <v>39</v>
      </c>
      <c r="D1264" s="308">
        <v>505.76</v>
      </c>
      <c r="E1264" s="308">
        <v>115.31</v>
      </c>
      <c r="F1264" s="308">
        <v>621.07000000000005</v>
      </c>
      <c r="G1264" s="212">
        <v>9</v>
      </c>
    </row>
    <row r="1265" spans="1:7" ht="28.5" x14ac:dyDescent="0.2">
      <c r="A1265" s="305" t="s">
        <v>11249</v>
      </c>
      <c r="B1265" s="306" t="s">
        <v>11250</v>
      </c>
      <c r="C1265" s="307" t="s">
        <v>39</v>
      </c>
      <c r="D1265" s="308">
        <v>540.28</v>
      </c>
      <c r="E1265" s="308">
        <v>115.31</v>
      </c>
      <c r="F1265" s="308">
        <v>655.59</v>
      </c>
      <c r="G1265" s="212">
        <v>9</v>
      </c>
    </row>
    <row r="1266" spans="1:7" ht="28.5" x14ac:dyDescent="0.2">
      <c r="A1266" s="305" t="s">
        <v>11251</v>
      </c>
      <c r="B1266" s="306" t="s">
        <v>11252</v>
      </c>
      <c r="C1266" s="307"/>
      <c r="D1266" s="308"/>
      <c r="E1266" s="308"/>
      <c r="F1266" s="308"/>
      <c r="G1266" s="212">
        <v>5</v>
      </c>
    </row>
    <row r="1267" spans="1:7" ht="42.75" x14ac:dyDescent="0.2">
      <c r="A1267" s="305" t="s">
        <v>11253</v>
      </c>
      <c r="B1267" s="306" t="s">
        <v>11254</v>
      </c>
      <c r="C1267" s="307" t="s">
        <v>39</v>
      </c>
      <c r="D1267" s="308">
        <v>611.57000000000005</v>
      </c>
      <c r="E1267" s="308"/>
      <c r="F1267" s="308">
        <v>611.57000000000005</v>
      </c>
      <c r="G1267" s="212">
        <v>9</v>
      </c>
    </row>
    <row r="1268" spans="1:7" ht="28.5" x14ac:dyDescent="0.2">
      <c r="A1268" s="305" t="s">
        <v>11255</v>
      </c>
      <c r="B1268" s="306" t="s">
        <v>11256</v>
      </c>
      <c r="C1268" s="307"/>
      <c r="D1268" s="308"/>
      <c r="E1268" s="308"/>
      <c r="F1268" s="308"/>
      <c r="G1268" s="212">
        <v>5</v>
      </c>
    </row>
    <row r="1269" spans="1:7" ht="42.75" x14ac:dyDescent="0.2">
      <c r="A1269" s="305" t="s">
        <v>11257</v>
      </c>
      <c r="B1269" s="306" t="s">
        <v>11258</v>
      </c>
      <c r="C1269" s="307" t="s">
        <v>39</v>
      </c>
      <c r="D1269" s="308">
        <v>611.57000000000005</v>
      </c>
      <c r="E1269" s="308"/>
      <c r="F1269" s="308">
        <v>611.57000000000005</v>
      </c>
      <c r="G1269" s="212">
        <v>9</v>
      </c>
    </row>
    <row r="1270" spans="1:7" ht="42.75" x14ac:dyDescent="0.2">
      <c r="A1270" s="305" t="s">
        <v>11259</v>
      </c>
      <c r="B1270" s="306" t="s">
        <v>11260</v>
      </c>
      <c r="C1270" s="307" t="s">
        <v>39</v>
      </c>
      <c r="D1270" s="308">
        <v>628.76</v>
      </c>
      <c r="E1270" s="308"/>
      <c r="F1270" s="308">
        <v>628.76</v>
      </c>
      <c r="G1270" s="212">
        <v>9</v>
      </c>
    </row>
    <row r="1271" spans="1:7" ht="42.75" x14ac:dyDescent="0.2">
      <c r="A1271" s="305" t="s">
        <v>11261</v>
      </c>
      <c r="B1271" s="306" t="s">
        <v>11262</v>
      </c>
      <c r="C1271" s="307" t="s">
        <v>39</v>
      </c>
      <c r="D1271" s="308">
        <v>611.57000000000005</v>
      </c>
      <c r="E1271" s="308"/>
      <c r="F1271" s="308">
        <v>611.57000000000005</v>
      </c>
      <c r="G1271" s="212">
        <v>9</v>
      </c>
    </row>
    <row r="1272" spans="1:7" ht="57" x14ac:dyDescent="0.2">
      <c r="A1272" s="305" t="s">
        <v>11263</v>
      </c>
      <c r="B1272" s="306" t="s">
        <v>11264</v>
      </c>
      <c r="C1272" s="307" t="s">
        <v>39</v>
      </c>
      <c r="D1272" s="308">
        <v>759.73</v>
      </c>
      <c r="E1272" s="308"/>
      <c r="F1272" s="308">
        <v>759.73</v>
      </c>
      <c r="G1272" s="212">
        <v>9</v>
      </c>
    </row>
    <row r="1273" spans="1:7" ht="57" x14ac:dyDescent="0.2">
      <c r="A1273" s="305" t="s">
        <v>11265</v>
      </c>
      <c r="B1273" s="306" t="s">
        <v>11266</v>
      </c>
      <c r="C1273" s="307" t="s">
        <v>39</v>
      </c>
      <c r="D1273" s="308">
        <v>796.21</v>
      </c>
      <c r="E1273" s="308"/>
      <c r="F1273" s="308">
        <v>796.21</v>
      </c>
      <c r="G1273" s="212">
        <v>9</v>
      </c>
    </row>
    <row r="1274" spans="1:7" ht="57" x14ac:dyDescent="0.2">
      <c r="A1274" s="305" t="s">
        <v>11267</v>
      </c>
      <c r="B1274" s="306" t="s">
        <v>11268</v>
      </c>
      <c r="C1274" s="307" t="s">
        <v>39</v>
      </c>
      <c r="D1274" s="308">
        <v>889.98</v>
      </c>
      <c r="E1274" s="308"/>
      <c r="F1274" s="308">
        <v>889.98</v>
      </c>
      <c r="G1274" s="212">
        <v>9</v>
      </c>
    </row>
    <row r="1275" spans="1:7" x14ac:dyDescent="0.2">
      <c r="A1275" s="305" t="s">
        <v>11269</v>
      </c>
      <c r="B1275" s="306" t="s">
        <v>11270</v>
      </c>
      <c r="C1275" s="307"/>
      <c r="D1275" s="308"/>
      <c r="E1275" s="308"/>
      <c r="F1275" s="308"/>
      <c r="G1275" s="212">
        <v>5</v>
      </c>
    </row>
    <row r="1276" spans="1:7" x14ac:dyDescent="0.2">
      <c r="A1276" s="305" t="s">
        <v>11271</v>
      </c>
      <c r="B1276" s="306" t="s">
        <v>11272</v>
      </c>
      <c r="C1276" s="307" t="s">
        <v>39</v>
      </c>
      <c r="D1276" s="308"/>
      <c r="E1276" s="308">
        <v>53.53</v>
      </c>
      <c r="F1276" s="308">
        <v>53.53</v>
      </c>
      <c r="G1276" s="212">
        <v>9</v>
      </c>
    </row>
    <row r="1277" spans="1:7" x14ac:dyDescent="0.2">
      <c r="A1277" s="305" t="s">
        <v>11273</v>
      </c>
      <c r="B1277" s="306" t="s">
        <v>11274</v>
      </c>
      <c r="C1277" s="307" t="s">
        <v>39</v>
      </c>
      <c r="D1277" s="308"/>
      <c r="E1277" s="308">
        <v>65.89</v>
      </c>
      <c r="F1277" s="308">
        <v>65.89</v>
      </c>
      <c r="G1277" s="212">
        <v>9</v>
      </c>
    </row>
    <row r="1278" spans="1:7" x14ac:dyDescent="0.2">
      <c r="A1278" s="305" t="s">
        <v>11275</v>
      </c>
      <c r="B1278" s="306" t="s">
        <v>11276</v>
      </c>
      <c r="C1278" s="307" t="s">
        <v>44</v>
      </c>
      <c r="D1278" s="308"/>
      <c r="E1278" s="308">
        <v>2.06</v>
      </c>
      <c r="F1278" s="308">
        <v>2.06</v>
      </c>
      <c r="G1278" s="212">
        <v>9</v>
      </c>
    </row>
    <row r="1279" spans="1:7" x14ac:dyDescent="0.2">
      <c r="A1279" s="305" t="s">
        <v>11277</v>
      </c>
      <c r="B1279" s="306" t="s">
        <v>11278</v>
      </c>
      <c r="C1279" s="307" t="s">
        <v>44</v>
      </c>
      <c r="D1279" s="308">
        <v>41.34</v>
      </c>
      <c r="E1279" s="308">
        <v>12.35</v>
      </c>
      <c r="F1279" s="308">
        <v>53.69</v>
      </c>
      <c r="G1279" s="212">
        <v>9</v>
      </c>
    </row>
    <row r="1280" spans="1:7" ht="28.5" x14ac:dyDescent="0.2">
      <c r="A1280" s="305" t="s">
        <v>11279</v>
      </c>
      <c r="B1280" s="306" t="s">
        <v>11280</v>
      </c>
      <c r="C1280" s="307" t="s">
        <v>1804</v>
      </c>
      <c r="D1280" s="308">
        <v>1520.05</v>
      </c>
      <c r="E1280" s="308">
        <v>164.72</v>
      </c>
      <c r="F1280" s="308">
        <v>1684.77</v>
      </c>
      <c r="G1280" s="212">
        <v>9</v>
      </c>
    </row>
    <row r="1281" spans="1:7" x14ac:dyDescent="0.2">
      <c r="A1281" s="305" t="s">
        <v>11281</v>
      </c>
      <c r="B1281" s="306" t="s">
        <v>11282</v>
      </c>
      <c r="C1281" s="307" t="s">
        <v>44</v>
      </c>
      <c r="D1281" s="308">
        <v>7.11</v>
      </c>
      <c r="E1281" s="308">
        <v>2.06</v>
      </c>
      <c r="F1281" s="308">
        <v>9.17</v>
      </c>
      <c r="G1281" s="212">
        <v>9</v>
      </c>
    </row>
    <row r="1282" spans="1:7" x14ac:dyDescent="0.2">
      <c r="A1282" s="305" t="s">
        <v>11283</v>
      </c>
      <c r="B1282" s="306" t="s">
        <v>11284</v>
      </c>
      <c r="C1282" s="307" t="s">
        <v>39</v>
      </c>
      <c r="D1282" s="308">
        <v>298.02</v>
      </c>
      <c r="E1282" s="308"/>
      <c r="F1282" s="308">
        <v>298.02</v>
      </c>
      <c r="G1282" s="212">
        <v>9</v>
      </c>
    </row>
    <row r="1283" spans="1:7" x14ac:dyDescent="0.2">
      <c r="A1283" s="305" t="s">
        <v>11285</v>
      </c>
      <c r="B1283" s="306" t="s">
        <v>11286</v>
      </c>
      <c r="C1283" s="307" t="s">
        <v>1804</v>
      </c>
      <c r="D1283" s="308">
        <v>1111.79</v>
      </c>
      <c r="E1283" s="308">
        <v>20.6</v>
      </c>
      <c r="F1283" s="308">
        <v>1132.3900000000001</v>
      </c>
      <c r="G1283" s="212">
        <v>9</v>
      </c>
    </row>
    <row r="1284" spans="1:7" x14ac:dyDescent="0.2">
      <c r="A1284" s="305" t="s">
        <v>11287</v>
      </c>
      <c r="B1284" s="306" t="s">
        <v>11288</v>
      </c>
      <c r="C1284" s="307" t="s">
        <v>1804</v>
      </c>
      <c r="D1284" s="308">
        <v>127.05</v>
      </c>
      <c r="E1284" s="308">
        <v>20.6</v>
      </c>
      <c r="F1284" s="308">
        <v>147.65</v>
      </c>
      <c r="G1284" s="212">
        <v>9</v>
      </c>
    </row>
    <row r="1285" spans="1:7" x14ac:dyDescent="0.2">
      <c r="A1285" s="305" t="s">
        <v>11289</v>
      </c>
      <c r="B1285" s="306" t="s">
        <v>11290</v>
      </c>
      <c r="C1285" s="307" t="s">
        <v>1804</v>
      </c>
      <c r="D1285" s="308">
        <v>444.7</v>
      </c>
      <c r="E1285" s="308">
        <v>20.6</v>
      </c>
      <c r="F1285" s="308">
        <v>465.3</v>
      </c>
      <c r="G1285" s="212">
        <v>9</v>
      </c>
    </row>
    <row r="1286" spans="1:7" x14ac:dyDescent="0.2">
      <c r="A1286" s="305" t="s">
        <v>11291</v>
      </c>
      <c r="B1286" s="306" t="s">
        <v>11292</v>
      </c>
      <c r="C1286" s="307" t="s">
        <v>39</v>
      </c>
      <c r="D1286" s="308">
        <v>212.35</v>
      </c>
      <c r="E1286" s="308">
        <v>61.78</v>
      </c>
      <c r="F1286" s="308">
        <v>274.13</v>
      </c>
      <c r="G1286" s="212">
        <v>9</v>
      </c>
    </row>
    <row r="1287" spans="1:7" x14ac:dyDescent="0.2">
      <c r="A1287" s="305" t="s">
        <v>11293</v>
      </c>
      <c r="B1287" s="306" t="s">
        <v>11294</v>
      </c>
      <c r="C1287" s="307" t="s">
        <v>39</v>
      </c>
      <c r="D1287" s="308">
        <v>224.45</v>
      </c>
      <c r="E1287" s="308">
        <v>61.78</v>
      </c>
      <c r="F1287" s="308">
        <v>286.23</v>
      </c>
      <c r="G1287" s="212">
        <v>9</v>
      </c>
    </row>
    <row r="1288" spans="1:7" x14ac:dyDescent="0.2">
      <c r="A1288" s="305" t="s">
        <v>11295</v>
      </c>
      <c r="B1288" s="306" t="s">
        <v>11296</v>
      </c>
      <c r="C1288" s="307" t="s">
        <v>39</v>
      </c>
      <c r="D1288" s="308">
        <v>230.73</v>
      </c>
      <c r="E1288" s="308">
        <v>61.78</v>
      </c>
      <c r="F1288" s="308">
        <v>292.51</v>
      </c>
      <c r="G1288" s="212">
        <v>9</v>
      </c>
    </row>
    <row r="1289" spans="1:7" x14ac:dyDescent="0.2">
      <c r="A1289" s="305" t="s">
        <v>11297</v>
      </c>
      <c r="B1289" s="306" t="s">
        <v>11298</v>
      </c>
      <c r="C1289" s="307" t="s">
        <v>39</v>
      </c>
      <c r="D1289" s="308">
        <v>250.41</v>
      </c>
      <c r="E1289" s="308">
        <v>61.78</v>
      </c>
      <c r="F1289" s="308">
        <v>312.19</v>
      </c>
      <c r="G1289" s="212">
        <v>9</v>
      </c>
    </row>
    <row r="1290" spans="1:7" ht="28.5" x14ac:dyDescent="0.2">
      <c r="A1290" s="305" t="s">
        <v>11299</v>
      </c>
      <c r="B1290" s="306" t="s">
        <v>11300</v>
      </c>
      <c r="C1290" s="307" t="s">
        <v>39</v>
      </c>
      <c r="D1290" s="308">
        <v>999.17</v>
      </c>
      <c r="E1290" s="308">
        <v>61.78</v>
      </c>
      <c r="F1290" s="308">
        <v>1060.95</v>
      </c>
      <c r="G1290" s="212">
        <v>9</v>
      </c>
    </row>
    <row r="1291" spans="1:7" ht="28.5" x14ac:dyDescent="0.2">
      <c r="A1291" s="305" t="s">
        <v>11301</v>
      </c>
      <c r="B1291" s="306" t="s">
        <v>11302</v>
      </c>
      <c r="C1291" s="307" t="s">
        <v>39</v>
      </c>
      <c r="D1291" s="308">
        <v>1120.06</v>
      </c>
      <c r="E1291" s="308">
        <v>61.78</v>
      </c>
      <c r="F1291" s="308">
        <v>1181.8399999999999</v>
      </c>
      <c r="G1291" s="212">
        <v>9</v>
      </c>
    </row>
    <row r="1292" spans="1:7" ht="28.5" x14ac:dyDescent="0.2">
      <c r="A1292" s="305" t="s">
        <v>11303</v>
      </c>
      <c r="B1292" s="306" t="s">
        <v>11304</v>
      </c>
      <c r="C1292" s="307" t="s">
        <v>39</v>
      </c>
      <c r="D1292" s="308">
        <v>1106.58</v>
      </c>
      <c r="E1292" s="308">
        <v>61.78</v>
      </c>
      <c r="F1292" s="308">
        <v>1168.3599999999999</v>
      </c>
      <c r="G1292" s="212">
        <v>9</v>
      </c>
    </row>
    <row r="1293" spans="1:7" ht="28.5" x14ac:dyDescent="0.2">
      <c r="A1293" s="305" t="s">
        <v>11305</v>
      </c>
      <c r="B1293" s="306" t="s">
        <v>11306</v>
      </c>
      <c r="C1293" s="307" t="s">
        <v>1804</v>
      </c>
      <c r="D1293" s="308">
        <v>643.66999999999996</v>
      </c>
      <c r="E1293" s="308">
        <v>33.42</v>
      </c>
      <c r="F1293" s="308">
        <v>677.09</v>
      </c>
      <c r="G1293" s="212">
        <v>9</v>
      </c>
    </row>
    <row r="1294" spans="1:7" ht="28.5" x14ac:dyDescent="0.2">
      <c r="A1294" s="305" t="s">
        <v>11307</v>
      </c>
      <c r="B1294" s="306" t="s">
        <v>11308</v>
      </c>
      <c r="C1294" s="307" t="s">
        <v>1804</v>
      </c>
      <c r="D1294" s="308">
        <v>1198.45</v>
      </c>
      <c r="E1294" s="308">
        <v>61.78</v>
      </c>
      <c r="F1294" s="308">
        <v>1260.23</v>
      </c>
      <c r="G1294" s="212">
        <v>9</v>
      </c>
    </row>
    <row r="1295" spans="1:7" x14ac:dyDescent="0.2">
      <c r="A1295" s="305" t="s">
        <v>11309</v>
      </c>
      <c r="B1295" s="306" t="s">
        <v>11310</v>
      </c>
      <c r="C1295" s="307"/>
      <c r="D1295" s="308"/>
      <c r="E1295" s="308"/>
      <c r="F1295" s="308"/>
      <c r="G1295" s="212">
        <v>2</v>
      </c>
    </row>
    <row r="1296" spans="1:7" x14ac:dyDescent="0.2">
      <c r="A1296" s="305" t="s">
        <v>11311</v>
      </c>
      <c r="B1296" s="306" t="s">
        <v>11312</v>
      </c>
      <c r="C1296" s="307"/>
      <c r="D1296" s="308"/>
      <c r="E1296" s="308"/>
      <c r="F1296" s="308"/>
      <c r="G1296" s="212">
        <v>5</v>
      </c>
    </row>
    <row r="1297" spans="1:7" x14ac:dyDescent="0.2">
      <c r="A1297" s="305" t="s">
        <v>11313</v>
      </c>
      <c r="B1297" s="306" t="s">
        <v>11314</v>
      </c>
      <c r="C1297" s="307" t="s">
        <v>1804</v>
      </c>
      <c r="D1297" s="308">
        <v>441.41</v>
      </c>
      <c r="E1297" s="308">
        <v>26.14</v>
      </c>
      <c r="F1297" s="308">
        <v>467.55</v>
      </c>
      <c r="G1297" s="212">
        <v>9</v>
      </c>
    </row>
    <row r="1298" spans="1:7" x14ac:dyDescent="0.2">
      <c r="A1298" s="305" t="s">
        <v>11315</v>
      </c>
      <c r="B1298" s="306" t="s">
        <v>11316</v>
      </c>
      <c r="C1298" s="307" t="s">
        <v>1804</v>
      </c>
      <c r="D1298" s="308">
        <v>1386.58</v>
      </c>
      <c r="E1298" s="308">
        <v>26.14</v>
      </c>
      <c r="F1298" s="308">
        <v>1412.72</v>
      </c>
      <c r="G1298" s="212">
        <v>9</v>
      </c>
    </row>
    <row r="1299" spans="1:7" x14ac:dyDescent="0.2">
      <c r="A1299" s="305" t="s">
        <v>11317</v>
      </c>
      <c r="B1299" s="306" t="s">
        <v>11318</v>
      </c>
      <c r="C1299" s="307" t="s">
        <v>1804</v>
      </c>
      <c r="D1299" s="308">
        <v>849.97</v>
      </c>
      <c r="E1299" s="308">
        <v>26.14</v>
      </c>
      <c r="F1299" s="308">
        <v>876.11</v>
      </c>
      <c r="G1299" s="212">
        <v>9</v>
      </c>
    </row>
    <row r="1300" spans="1:7" x14ac:dyDescent="0.2">
      <c r="A1300" s="305" t="s">
        <v>11319</v>
      </c>
      <c r="B1300" s="306" t="s">
        <v>11320</v>
      </c>
      <c r="C1300" s="307" t="s">
        <v>1804</v>
      </c>
      <c r="D1300" s="308">
        <v>778.6</v>
      </c>
      <c r="E1300" s="308">
        <v>26.14</v>
      </c>
      <c r="F1300" s="308">
        <v>804.74</v>
      </c>
      <c r="G1300" s="212">
        <v>9</v>
      </c>
    </row>
    <row r="1301" spans="1:7" x14ac:dyDescent="0.2">
      <c r="A1301" s="305" t="s">
        <v>11321</v>
      </c>
      <c r="B1301" s="306" t="s">
        <v>11322</v>
      </c>
      <c r="C1301" s="307" t="s">
        <v>1804</v>
      </c>
      <c r="D1301" s="308">
        <v>392.25</v>
      </c>
      <c r="E1301" s="308">
        <v>26.14</v>
      </c>
      <c r="F1301" s="308">
        <v>418.39</v>
      </c>
      <c r="G1301" s="212">
        <v>9</v>
      </c>
    </row>
    <row r="1302" spans="1:7" x14ac:dyDescent="0.2">
      <c r="A1302" s="305" t="s">
        <v>11323</v>
      </c>
      <c r="B1302" s="306" t="s">
        <v>11324</v>
      </c>
      <c r="C1302" s="307" t="s">
        <v>1804</v>
      </c>
      <c r="D1302" s="308">
        <v>885.84</v>
      </c>
      <c r="E1302" s="308">
        <v>26.14</v>
      </c>
      <c r="F1302" s="308">
        <v>911.98</v>
      </c>
      <c r="G1302" s="212">
        <v>9</v>
      </c>
    </row>
    <row r="1303" spans="1:7" ht="28.5" x14ac:dyDescent="0.2">
      <c r="A1303" s="305" t="s">
        <v>11325</v>
      </c>
      <c r="B1303" s="306" t="s">
        <v>11326</v>
      </c>
      <c r="C1303" s="307" t="s">
        <v>1804</v>
      </c>
      <c r="D1303" s="308">
        <v>268.68</v>
      </c>
      <c r="E1303" s="308"/>
      <c r="F1303" s="308">
        <v>268.68</v>
      </c>
      <c r="G1303" s="212">
        <v>9</v>
      </c>
    </row>
    <row r="1304" spans="1:7" ht="42.75" x14ac:dyDescent="0.2">
      <c r="A1304" s="305" t="s">
        <v>11327</v>
      </c>
      <c r="B1304" s="306" t="s">
        <v>11328</v>
      </c>
      <c r="C1304" s="307" t="s">
        <v>1804</v>
      </c>
      <c r="D1304" s="308">
        <v>820.55</v>
      </c>
      <c r="E1304" s="308">
        <v>25.09</v>
      </c>
      <c r="F1304" s="308">
        <v>845.64</v>
      </c>
      <c r="G1304" s="212">
        <v>9</v>
      </c>
    </row>
    <row r="1305" spans="1:7" ht="42.75" x14ac:dyDescent="0.2">
      <c r="A1305" s="305" t="s">
        <v>11329</v>
      </c>
      <c r="B1305" s="306" t="s">
        <v>11330</v>
      </c>
      <c r="C1305" s="307" t="s">
        <v>1804</v>
      </c>
      <c r="D1305" s="308">
        <v>738.46</v>
      </c>
      <c r="E1305" s="308">
        <v>25.09</v>
      </c>
      <c r="F1305" s="308">
        <v>763.55</v>
      </c>
      <c r="G1305" s="212">
        <v>9</v>
      </c>
    </row>
    <row r="1306" spans="1:7" ht="28.5" x14ac:dyDescent="0.2">
      <c r="A1306" s="305" t="s">
        <v>11331</v>
      </c>
      <c r="B1306" s="306" t="s">
        <v>11332</v>
      </c>
      <c r="C1306" s="307" t="s">
        <v>1804</v>
      </c>
      <c r="D1306" s="308">
        <v>1913.04</v>
      </c>
      <c r="E1306" s="308">
        <v>66.42</v>
      </c>
      <c r="F1306" s="308">
        <v>1979.46</v>
      </c>
      <c r="G1306" s="212">
        <v>9</v>
      </c>
    </row>
    <row r="1307" spans="1:7" x14ac:dyDescent="0.2">
      <c r="A1307" s="305" t="s">
        <v>11333</v>
      </c>
      <c r="B1307" s="306" t="s">
        <v>11334</v>
      </c>
      <c r="C1307" s="307" t="s">
        <v>1804</v>
      </c>
      <c r="D1307" s="308">
        <v>1117.3800000000001</v>
      </c>
      <c r="E1307" s="308">
        <v>78.319999999999993</v>
      </c>
      <c r="F1307" s="308">
        <v>1195.7</v>
      </c>
      <c r="G1307" s="212">
        <v>9</v>
      </c>
    </row>
    <row r="1308" spans="1:7" x14ac:dyDescent="0.2">
      <c r="A1308" s="305" t="s">
        <v>11335</v>
      </c>
      <c r="B1308" s="306" t="s">
        <v>11336</v>
      </c>
      <c r="C1308" s="307"/>
      <c r="D1308" s="308"/>
      <c r="E1308" s="308"/>
      <c r="F1308" s="308"/>
      <c r="G1308" s="212">
        <v>5</v>
      </c>
    </row>
    <row r="1309" spans="1:7" x14ac:dyDescent="0.2">
      <c r="A1309" s="305" t="s">
        <v>11337</v>
      </c>
      <c r="B1309" s="306" t="s">
        <v>11338</v>
      </c>
      <c r="C1309" s="307" t="s">
        <v>1804</v>
      </c>
      <c r="D1309" s="308">
        <v>933.63</v>
      </c>
      <c r="E1309" s="308">
        <v>78.319999999999993</v>
      </c>
      <c r="F1309" s="308">
        <v>1011.95</v>
      </c>
      <c r="G1309" s="212">
        <v>9</v>
      </c>
    </row>
    <row r="1310" spans="1:7" x14ac:dyDescent="0.2">
      <c r="A1310" s="305" t="s">
        <v>11339</v>
      </c>
      <c r="B1310" s="306" t="s">
        <v>11340</v>
      </c>
      <c r="C1310" s="307" t="s">
        <v>1804</v>
      </c>
      <c r="D1310" s="308">
        <v>853.33</v>
      </c>
      <c r="E1310" s="308">
        <v>78.319999999999993</v>
      </c>
      <c r="F1310" s="308">
        <v>931.65</v>
      </c>
      <c r="G1310" s="212">
        <v>9</v>
      </c>
    </row>
    <row r="1311" spans="1:7" ht="28.5" x14ac:dyDescent="0.2">
      <c r="A1311" s="305" t="s">
        <v>11341</v>
      </c>
      <c r="B1311" s="306" t="s">
        <v>11342</v>
      </c>
      <c r="C1311" s="307" t="s">
        <v>39</v>
      </c>
      <c r="D1311" s="308">
        <v>1443.82</v>
      </c>
      <c r="E1311" s="308">
        <v>138.07</v>
      </c>
      <c r="F1311" s="308">
        <v>1581.89</v>
      </c>
      <c r="G1311" s="212">
        <v>9</v>
      </c>
    </row>
    <row r="1312" spans="1:7" ht="28.5" x14ac:dyDescent="0.2">
      <c r="A1312" s="305" t="s">
        <v>11343</v>
      </c>
      <c r="B1312" s="306" t="s">
        <v>11344</v>
      </c>
      <c r="C1312" s="307" t="s">
        <v>39</v>
      </c>
      <c r="D1312" s="308">
        <v>1273.1600000000001</v>
      </c>
      <c r="E1312" s="308">
        <v>138.07</v>
      </c>
      <c r="F1312" s="308">
        <v>1411.23</v>
      </c>
      <c r="G1312" s="212">
        <v>9</v>
      </c>
    </row>
    <row r="1313" spans="1:7" ht="28.5" x14ac:dyDescent="0.2">
      <c r="A1313" s="305" t="s">
        <v>11345</v>
      </c>
      <c r="B1313" s="306" t="s">
        <v>11346</v>
      </c>
      <c r="C1313" s="307" t="s">
        <v>1804</v>
      </c>
      <c r="D1313" s="308">
        <v>891.35</v>
      </c>
      <c r="E1313" s="308">
        <v>78.319999999999993</v>
      </c>
      <c r="F1313" s="308">
        <v>969.67</v>
      </c>
      <c r="G1313" s="212">
        <v>9</v>
      </c>
    </row>
    <row r="1314" spans="1:7" ht="28.5" x14ac:dyDescent="0.2">
      <c r="A1314" s="305" t="s">
        <v>11347</v>
      </c>
      <c r="B1314" s="306" t="s">
        <v>11348</v>
      </c>
      <c r="C1314" s="307" t="s">
        <v>39</v>
      </c>
      <c r="D1314" s="308">
        <v>2078.2600000000002</v>
      </c>
      <c r="E1314" s="308">
        <v>138.07</v>
      </c>
      <c r="F1314" s="308">
        <v>2216.33</v>
      </c>
      <c r="G1314" s="212">
        <v>9</v>
      </c>
    </row>
    <row r="1315" spans="1:7" ht="28.5" x14ac:dyDescent="0.2">
      <c r="A1315" s="305" t="s">
        <v>11349</v>
      </c>
      <c r="B1315" s="306" t="s">
        <v>11350</v>
      </c>
      <c r="C1315" s="307" t="s">
        <v>39</v>
      </c>
      <c r="D1315" s="308">
        <v>2311.5300000000002</v>
      </c>
      <c r="E1315" s="308">
        <v>138.07</v>
      </c>
      <c r="F1315" s="308">
        <v>2449.6</v>
      </c>
      <c r="G1315" s="212">
        <v>9</v>
      </c>
    </row>
    <row r="1316" spans="1:7" x14ac:dyDescent="0.2">
      <c r="A1316" s="305" t="s">
        <v>11351</v>
      </c>
      <c r="B1316" s="306" t="s">
        <v>11352</v>
      </c>
      <c r="C1316" s="307" t="s">
        <v>1804</v>
      </c>
      <c r="D1316" s="308">
        <v>888.26</v>
      </c>
      <c r="E1316" s="308">
        <v>78.319999999999993</v>
      </c>
      <c r="F1316" s="308">
        <v>966.58</v>
      </c>
      <c r="G1316" s="212">
        <v>9</v>
      </c>
    </row>
    <row r="1317" spans="1:7" x14ac:dyDescent="0.2">
      <c r="A1317" s="305" t="s">
        <v>11353</v>
      </c>
      <c r="B1317" s="306" t="s">
        <v>11354</v>
      </c>
      <c r="C1317" s="307" t="s">
        <v>1804</v>
      </c>
      <c r="D1317" s="308">
        <v>439.44</v>
      </c>
      <c r="E1317" s="308">
        <v>78.319999999999993</v>
      </c>
      <c r="F1317" s="308">
        <v>517.76</v>
      </c>
      <c r="G1317" s="212">
        <v>9</v>
      </c>
    </row>
    <row r="1318" spans="1:7" x14ac:dyDescent="0.2">
      <c r="A1318" s="305" t="s">
        <v>11355</v>
      </c>
      <c r="B1318" s="306" t="s">
        <v>11356</v>
      </c>
      <c r="C1318" s="307" t="s">
        <v>1804</v>
      </c>
      <c r="D1318" s="308">
        <v>1490.87</v>
      </c>
      <c r="E1318" s="308">
        <v>78.319999999999993</v>
      </c>
      <c r="F1318" s="308">
        <v>1569.19</v>
      </c>
      <c r="G1318" s="212">
        <v>9</v>
      </c>
    </row>
    <row r="1319" spans="1:7" ht="28.5" x14ac:dyDescent="0.2">
      <c r="A1319" s="305" t="s">
        <v>11357</v>
      </c>
      <c r="B1319" s="306" t="s">
        <v>11358</v>
      </c>
      <c r="C1319" s="307" t="s">
        <v>1804</v>
      </c>
      <c r="D1319" s="308">
        <v>914.45</v>
      </c>
      <c r="E1319" s="308">
        <v>59.75</v>
      </c>
      <c r="F1319" s="308">
        <v>974.2</v>
      </c>
      <c r="G1319" s="212">
        <v>9</v>
      </c>
    </row>
    <row r="1320" spans="1:7" ht="28.5" x14ac:dyDescent="0.2">
      <c r="A1320" s="305" t="s">
        <v>11359</v>
      </c>
      <c r="B1320" s="306" t="s">
        <v>11360</v>
      </c>
      <c r="C1320" s="307" t="s">
        <v>1804</v>
      </c>
      <c r="D1320" s="308">
        <v>803.03</v>
      </c>
      <c r="E1320" s="308">
        <v>78.319999999999993</v>
      </c>
      <c r="F1320" s="308">
        <v>881.35</v>
      </c>
      <c r="G1320" s="212">
        <v>9</v>
      </c>
    </row>
    <row r="1321" spans="1:7" ht="28.5" x14ac:dyDescent="0.2">
      <c r="A1321" s="305" t="s">
        <v>11361</v>
      </c>
      <c r="B1321" s="306" t="s">
        <v>11362</v>
      </c>
      <c r="C1321" s="307" t="s">
        <v>1804</v>
      </c>
      <c r="D1321" s="308">
        <v>652.66</v>
      </c>
      <c r="E1321" s="308">
        <v>78.319999999999993</v>
      </c>
      <c r="F1321" s="308">
        <v>730.98</v>
      </c>
      <c r="G1321" s="212">
        <v>9</v>
      </c>
    </row>
    <row r="1322" spans="1:7" x14ac:dyDescent="0.2">
      <c r="A1322" s="305" t="s">
        <v>11363</v>
      </c>
      <c r="B1322" s="306" t="s">
        <v>11364</v>
      </c>
      <c r="C1322" s="307" t="s">
        <v>1804</v>
      </c>
      <c r="D1322" s="308">
        <v>1212.32</v>
      </c>
      <c r="E1322" s="308">
        <v>78.319999999999993</v>
      </c>
      <c r="F1322" s="308">
        <v>1290.6400000000001</v>
      </c>
      <c r="G1322" s="212">
        <v>9</v>
      </c>
    </row>
    <row r="1323" spans="1:7" x14ac:dyDescent="0.2">
      <c r="A1323" s="305" t="s">
        <v>11365</v>
      </c>
      <c r="B1323" s="306" t="s">
        <v>11366</v>
      </c>
      <c r="C1323" s="307" t="s">
        <v>1804</v>
      </c>
      <c r="D1323" s="308">
        <v>1721.56</v>
      </c>
      <c r="E1323" s="308">
        <v>78.319999999999993</v>
      </c>
      <c r="F1323" s="308">
        <v>1799.88</v>
      </c>
      <c r="G1323" s="212">
        <v>9</v>
      </c>
    </row>
    <row r="1324" spans="1:7" ht="28.5" x14ac:dyDescent="0.2">
      <c r="A1324" s="305" t="s">
        <v>11367</v>
      </c>
      <c r="B1324" s="306" t="s">
        <v>11368</v>
      </c>
      <c r="C1324" s="307" t="s">
        <v>1804</v>
      </c>
      <c r="D1324" s="308">
        <v>1506.88</v>
      </c>
      <c r="E1324" s="308">
        <v>78.319999999999993</v>
      </c>
      <c r="F1324" s="308">
        <v>1585.2</v>
      </c>
      <c r="G1324" s="212">
        <v>9</v>
      </c>
    </row>
    <row r="1325" spans="1:7" x14ac:dyDescent="0.2">
      <c r="A1325" s="305" t="s">
        <v>11369</v>
      </c>
      <c r="B1325" s="306" t="s">
        <v>11370</v>
      </c>
      <c r="C1325" s="307" t="s">
        <v>1804</v>
      </c>
      <c r="D1325" s="308">
        <v>1053.73</v>
      </c>
      <c r="E1325" s="308">
        <v>52.04</v>
      </c>
      <c r="F1325" s="308">
        <v>1105.77</v>
      </c>
      <c r="G1325" s="212">
        <v>9</v>
      </c>
    </row>
    <row r="1326" spans="1:7" ht="28.5" x14ac:dyDescent="0.2">
      <c r="A1326" s="305" t="s">
        <v>11371</v>
      </c>
      <c r="B1326" s="306" t="s">
        <v>11372</v>
      </c>
      <c r="C1326" s="307" t="s">
        <v>1804</v>
      </c>
      <c r="D1326" s="308">
        <v>976.43</v>
      </c>
      <c r="E1326" s="308">
        <v>59.75</v>
      </c>
      <c r="F1326" s="308">
        <v>1036.18</v>
      </c>
      <c r="G1326" s="212">
        <v>9</v>
      </c>
    </row>
    <row r="1327" spans="1:7" ht="28.5" x14ac:dyDescent="0.2">
      <c r="A1327" s="305" t="s">
        <v>11373</v>
      </c>
      <c r="B1327" s="306" t="s">
        <v>11374</v>
      </c>
      <c r="C1327" s="307" t="s">
        <v>1804</v>
      </c>
      <c r="D1327" s="308">
        <v>1984.93</v>
      </c>
      <c r="E1327" s="308">
        <v>52.04</v>
      </c>
      <c r="F1327" s="308">
        <v>2036.97</v>
      </c>
      <c r="G1327" s="212">
        <v>9</v>
      </c>
    </row>
    <row r="1328" spans="1:7" ht="28.5" x14ac:dyDescent="0.2">
      <c r="A1328" s="305" t="s">
        <v>11375</v>
      </c>
      <c r="B1328" s="306" t="s">
        <v>11376</v>
      </c>
      <c r="C1328" s="307" t="s">
        <v>1804</v>
      </c>
      <c r="D1328" s="308">
        <v>1372.98</v>
      </c>
      <c r="E1328" s="308">
        <v>52.04</v>
      </c>
      <c r="F1328" s="308">
        <v>1425.02</v>
      </c>
      <c r="G1328" s="212">
        <v>9</v>
      </c>
    </row>
    <row r="1329" spans="1:7" x14ac:dyDescent="0.2">
      <c r="A1329" s="305" t="s">
        <v>11377</v>
      </c>
      <c r="B1329" s="306" t="s">
        <v>11378</v>
      </c>
      <c r="C1329" s="307" t="s">
        <v>1804</v>
      </c>
      <c r="D1329" s="308">
        <v>1514.77</v>
      </c>
      <c r="E1329" s="308">
        <v>26.14</v>
      </c>
      <c r="F1329" s="308">
        <v>1540.91</v>
      </c>
      <c r="G1329" s="212">
        <v>9</v>
      </c>
    </row>
    <row r="1330" spans="1:7" x14ac:dyDescent="0.2">
      <c r="A1330" s="305" t="s">
        <v>11379</v>
      </c>
      <c r="B1330" s="306" t="s">
        <v>11380</v>
      </c>
      <c r="C1330" s="307" t="s">
        <v>1804</v>
      </c>
      <c r="D1330" s="308">
        <v>284.89999999999998</v>
      </c>
      <c r="E1330" s="308">
        <v>41.18</v>
      </c>
      <c r="F1330" s="308">
        <v>326.08</v>
      </c>
      <c r="G1330" s="212">
        <v>9</v>
      </c>
    </row>
    <row r="1331" spans="1:7" ht="28.5" x14ac:dyDescent="0.2">
      <c r="A1331" s="305" t="s">
        <v>11381</v>
      </c>
      <c r="B1331" s="306" t="s">
        <v>11382</v>
      </c>
      <c r="C1331" s="307" t="s">
        <v>1804</v>
      </c>
      <c r="D1331" s="308">
        <v>787.38</v>
      </c>
      <c r="E1331" s="308">
        <v>78.319999999999993</v>
      </c>
      <c r="F1331" s="308">
        <v>865.7</v>
      </c>
      <c r="G1331" s="212">
        <v>9</v>
      </c>
    </row>
    <row r="1332" spans="1:7" ht="28.5" x14ac:dyDescent="0.2">
      <c r="A1332" s="305" t="s">
        <v>11383</v>
      </c>
      <c r="B1332" s="306" t="s">
        <v>11384</v>
      </c>
      <c r="C1332" s="307" t="s">
        <v>1804</v>
      </c>
      <c r="D1332" s="308">
        <v>1157.29</v>
      </c>
      <c r="E1332" s="308">
        <v>124.28</v>
      </c>
      <c r="F1332" s="308">
        <v>1281.57</v>
      </c>
      <c r="G1332" s="212">
        <v>9</v>
      </c>
    </row>
    <row r="1333" spans="1:7" ht="28.5" x14ac:dyDescent="0.2">
      <c r="A1333" s="305" t="s">
        <v>11385</v>
      </c>
      <c r="B1333" s="306" t="s">
        <v>11386</v>
      </c>
      <c r="C1333" s="307" t="s">
        <v>1804</v>
      </c>
      <c r="D1333" s="308">
        <v>6636.81</v>
      </c>
      <c r="E1333" s="308">
        <v>153.41</v>
      </c>
      <c r="F1333" s="308">
        <v>6790.22</v>
      </c>
      <c r="G1333" s="212">
        <v>9</v>
      </c>
    </row>
    <row r="1334" spans="1:7" ht="28.5" x14ac:dyDescent="0.2">
      <c r="A1334" s="305" t="s">
        <v>11387</v>
      </c>
      <c r="B1334" s="306" t="s">
        <v>11388</v>
      </c>
      <c r="C1334" s="307" t="s">
        <v>1804</v>
      </c>
      <c r="D1334" s="308">
        <v>991.28</v>
      </c>
      <c r="E1334" s="308">
        <v>52.04</v>
      </c>
      <c r="F1334" s="308">
        <v>1043.32</v>
      </c>
      <c r="G1334" s="212">
        <v>9</v>
      </c>
    </row>
    <row r="1335" spans="1:7" ht="28.5" x14ac:dyDescent="0.2">
      <c r="A1335" s="305" t="s">
        <v>11389</v>
      </c>
      <c r="B1335" s="306" t="s">
        <v>11390</v>
      </c>
      <c r="C1335" s="307" t="s">
        <v>1804</v>
      </c>
      <c r="D1335" s="308">
        <v>1548.58</v>
      </c>
      <c r="E1335" s="308">
        <v>59.47</v>
      </c>
      <c r="F1335" s="308">
        <v>1608.05</v>
      </c>
      <c r="G1335" s="212">
        <v>9</v>
      </c>
    </row>
    <row r="1336" spans="1:7" ht="28.5" x14ac:dyDescent="0.2">
      <c r="A1336" s="305" t="s">
        <v>11391</v>
      </c>
      <c r="B1336" s="306" t="s">
        <v>11392</v>
      </c>
      <c r="C1336" s="307" t="s">
        <v>1804</v>
      </c>
      <c r="D1336" s="308">
        <v>1318.02</v>
      </c>
      <c r="E1336" s="308">
        <v>78.319999999999993</v>
      </c>
      <c r="F1336" s="308">
        <v>1396.34</v>
      </c>
      <c r="G1336" s="212">
        <v>9</v>
      </c>
    </row>
    <row r="1337" spans="1:7" x14ac:dyDescent="0.2">
      <c r="A1337" s="305" t="s">
        <v>11393</v>
      </c>
      <c r="B1337" s="306" t="s">
        <v>11394</v>
      </c>
      <c r="C1337" s="307"/>
      <c r="D1337" s="308"/>
      <c r="E1337" s="308"/>
      <c r="F1337" s="308"/>
      <c r="G1337" s="212">
        <v>5</v>
      </c>
    </row>
    <row r="1338" spans="1:7" ht="28.5" x14ac:dyDescent="0.2">
      <c r="A1338" s="305" t="s">
        <v>11395</v>
      </c>
      <c r="B1338" s="306" t="s">
        <v>11396</v>
      </c>
      <c r="C1338" s="307" t="s">
        <v>44</v>
      </c>
      <c r="D1338" s="308">
        <v>850.57</v>
      </c>
      <c r="E1338" s="308">
        <v>41.18</v>
      </c>
      <c r="F1338" s="308">
        <v>891.75</v>
      </c>
      <c r="G1338" s="212">
        <v>9</v>
      </c>
    </row>
    <row r="1339" spans="1:7" x14ac:dyDescent="0.2">
      <c r="A1339" s="305" t="s">
        <v>11397</v>
      </c>
      <c r="B1339" s="306" t="s">
        <v>11398</v>
      </c>
      <c r="C1339" s="307" t="s">
        <v>44</v>
      </c>
      <c r="D1339" s="308">
        <v>822.09</v>
      </c>
      <c r="E1339" s="308">
        <v>16.47</v>
      </c>
      <c r="F1339" s="308">
        <v>838.56</v>
      </c>
      <c r="G1339" s="212">
        <v>9</v>
      </c>
    </row>
    <row r="1340" spans="1:7" ht="28.5" x14ac:dyDescent="0.2">
      <c r="A1340" s="305" t="s">
        <v>11399</v>
      </c>
      <c r="B1340" s="306" t="s">
        <v>11400</v>
      </c>
      <c r="C1340" s="307" t="s">
        <v>44</v>
      </c>
      <c r="D1340" s="308">
        <v>1329.84</v>
      </c>
      <c r="E1340" s="308">
        <v>41.18</v>
      </c>
      <c r="F1340" s="308">
        <v>1371.02</v>
      </c>
      <c r="G1340" s="212">
        <v>9</v>
      </c>
    </row>
    <row r="1341" spans="1:7" x14ac:dyDescent="0.2">
      <c r="A1341" s="305" t="s">
        <v>11401</v>
      </c>
      <c r="B1341" s="306" t="s">
        <v>11402</v>
      </c>
      <c r="C1341" s="307" t="s">
        <v>1804</v>
      </c>
      <c r="D1341" s="308">
        <v>1293.6600000000001</v>
      </c>
      <c r="E1341" s="308">
        <v>82.36</v>
      </c>
      <c r="F1341" s="308">
        <v>1376.02</v>
      </c>
      <c r="G1341" s="212">
        <v>9</v>
      </c>
    </row>
    <row r="1342" spans="1:7" ht="28.5" x14ac:dyDescent="0.2">
      <c r="A1342" s="305" t="s">
        <v>11403</v>
      </c>
      <c r="B1342" s="306" t="s">
        <v>11404</v>
      </c>
      <c r="C1342" s="307" t="s">
        <v>1804</v>
      </c>
      <c r="D1342" s="308">
        <v>1059.5999999999999</v>
      </c>
      <c r="E1342" s="308">
        <v>13.59</v>
      </c>
      <c r="F1342" s="308">
        <v>1073.19</v>
      </c>
      <c r="G1342" s="212">
        <v>9</v>
      </c>
    </row>
    <row r="1343" spans="1:7" ht="28.5" x14ac:dyDescent="0.2">
      <c r="A1343" s="305" t="s">
        <v>11405</v>
      </c>
      <c r="B1343" s="306" t="s">
        <v>11406</v>
      </c>
      <c r="C1343" s="307" t="s">
        <v>1804</v>
      </c>
      <c r="D1343" s="308">
        <v>382.96</v>
      </c>
      <c r="E1343" s="308">
        <v>179.2</v>
      </c>
      <c r="F1343" s="308">
        <v>562.16</v>
      </c>
      <c r="G1343" s="212">
        <v>9</v>
      </c>
    </row>
    <row r="1344" spans="1:7" ht="42.75" x14ac:dyDescent="0.2">
      <c r="A1344" s="305" t="s">
        <v>11407</v>
      </c>
      <c r="B1344" s="306" t="s">
        <v>11408</v>
      </c>
      <c r="C1344" s="307" t="s">
        <v>1804</v>
      </c>
      <c r="D1344" s="308">
        <v>1014.75</v>
      </c>
      <c r="E1344" s="308">
        <v>26.14</v>
      </c>
      <c r="F1344" s="308">
        <v>1040.8900000000001</v>
      </c>
      <c r="G1344" s="212">
        <v>9</v>
      </c>
    </row>
    <row r="1345" spans="1:7" ht="28.5" x14ac:dyDescent="0.2">
      <c r="A1345" s="305" t="s">
        <v>11409</v>
      </c>
      <c r="B1345" s="306" t="s">
        <v>11410</v>
      </c>
      <c r="C1345" s="307" t="s">
        <v>1804</v>
      </c>
      <c r="D1345" s="308">
        <v>701.16</v>
      </c>
      <c r="E1345" s="308">
        <v>52.04</v>
      </c>
      <c r="F1345" s="308">
        <v>753.2</v>
      </c>
      <c r="G1345" s="212">
        <v>9</v>
      </c>
    </row>
    <row r="1346" spans="1:7" x14ac:dyDescent="0.2">
      <c r="A1346" s="305" t="s">
        <v>11411</v>
      </c>
      <c r="B1346" s="306" t="s">
        <v>11412</v>
      </c>
      <c r="C1346" s="307" t="s">
        <v>44</v>
      </c>
      <c r="D1346" s="308">
        <v>197.79</v>
      </c>
      <c r="E1346" s="308">
        <v>20.6</v>
      </c>
      <c r="F1346" s="308">
        <v>218.39</v>
      </c>
      <c r="G1346" s="212">
        <v>9</v>
      </c>
    </row>
    <row r="1347" spans="1:7" x14ac:dyDescent="0.2">
      <c r="A1347" s="305" t="s">
        <v>11413</v>
      </c>
      <c r="B1347" s="306" t="s">
        <v>11414</v>
      </c>
      <c r="C1347" s="307" t="s">
        <v>44</v>
      </c>
      <c r="D1347" s="308">
        <v>229.29</v>
      </c>
      <c r="E1347" s="308">
        <v>20.6</v>
      </c>
      <c r="F1347" s="308">
        <v>249.89</v>
      </c>
      <c r="G1347" s="212">
        <v>9</v>
      </c>
    </row>
    <row r="1348" spans="1:7" ht="28.5" x14ac:dyDescent="0.2">
      <c r="A1348" s="305" t="s">
        <v>11415</v>
      </c>
      <c r="B1348" s="306" t="s">
        <v>11416</v>
      </c>
      <c r="C1348" s="307" t="s">
        <v>1804</v>
      </c>
      <c r="D1348" s="308">
        <v>1237.5</v>
      </c>
      <c r="E1348" s="308">
        <v>59.75</v>
      </c>
      <c r="F1348" s="308">
        <v>1297.25</v>
      </c>
      <c r="G1348" s="212">
        <v>9</v>
      </c>
    </row>
    <row r="1349" spans="1:7" ht="28.5" x14ac:dyDescent="0.2">
      <c r="A1349" s="305" t="s">
        <v>11417</v>
      </c>
      <c r="B1349" s="306" t="s">
        <v>11418</v>
      </c>
      <c r="C1349" s="307" t="s">
        <v>1804</v>
      </c>
      <c r="D1349" s="308">
        <v>1202.3599999999999</v>
      </c>
      <c r="E1349" s="308">
        <v>26.14</v>
      </c>
      <c r="F1349" s="308">
        <v>1228.5</v>
      </c>
      <c r="G1349" s="212">
        <v>9</v>
      </c>
    </row>
    <row r="1350" spans="1:7" ht="28.5" x14ac:dyDescent="0.2">
      <c r="A1350" s="305" t="s">
        <v>11419</v>
      </c>
      <c r="B1350" s="306" t="s">
        <v>11420</v>
      </c>
      <c r="C1350" s="307" t="s">
        <v>1804</v>
      </c>
      <c r="D1350" s="308">
        <v>1131.3599999999999</v>
      </c>
      <c r="E1350" s="308">
        <v>52.04</v>
      </c>
      <c r="F1350" s="308">
        <v>1183.4000000000001</v>
      </c>
      <c r="G1350" s="212">
        <v>9</v>
      </c>
    </row>
    <row r="1351" spans="1:7" ht="28.5" x14ac:dyDescent="0.2">
      <c r="A1351" s="305" t="s">
        <v>11421</v>
      </c>
      <c r="B1351" s="306" t="s">
        <v>11422</v>
      </c>
      <c r="C1351" s="307" t="s">
        <v>1804</v>
      </c>
      <c r="D1351" s="308">
        <v>682.08</v>
      </c>
      <c r="E1351" s="308">
        <v>16.47</v>
      </c>
      <c r="F1351" s="308">
        <v>698.55</v>
      </c>
      <c r="G1351" s="212">
        <v>9</v>
      </c>
    </row>
    <row r="1352" spans="1:7" ht="42.75" x14ac:dyDescent="0.2">
      <c r="A1352" s="305" t="s">
        <v>11423</v>
      </c>
      <c r="B1352" s="306" t="s">
        <v>11424</v>
      </c>
      <c r="C1352" s="307" t="s">
        <v>1804</v>
      </c>
      <c r="D1352" s="308">
        <v>601.55999999999995</v>
      </c>
      <c r="E1352" s="308"/>
      <c r="F1352" s="308">
        <v>601.55999999999995</v>
      </c>
      <c r="G1352" s="212">
        <v>9</v>
      </c>
    </row>
    <row r="1353" spans="1:7" x14ac:dyDescent="0.2">
      <c r="A1353" s="305" t="s">
        <v>11425</v>
      </c>
      <c r="B1353" s="306" t="s">
        <v>11426</v>
      </c>
      <c r="C1353" s="307"/>
      <c r="D1353" s="308"/>
      <c r="E1353" s="308"/>
      <c r="F1353" s="308"/>
      <c r="G1353" s="212">
        <v>5</v>
      </c>
    </row>
    <row r="1354" spans="1:7" ht="42.75" x14ac:dyDescent="0.2">
      <c r="A1354" s="305" t="s">
        <v>11427</v>
      </c>
      <c r="B1354" s="306" t="s">
        <v>11428</v>
      </c>
      <c r="C1354" s="307" t="s">
        <v>1804</v>
      </c>
      <c r="D1354" s="308">
        <v>3148.15</v>
      </c>
      <c r="E1354" s="308">
        <v>57.82</v>
      </c>
      <c r="F1354" s="308">
        <v>3205.97</v>
      </c>
      <c r="G1354" s="212">
        <v>9</v>
      </c>
    </row>
    <row r="1355" spans="1:7" ht="28.5" x14ac:dyDescent="0.2">
      <c r="A1355" s="305" t="s">
        <v>11429</v>
      </c>
      <c r="B1355" s="306" t="s">
        <v>11430</v>
      </c>
      <c r="C1355" s="307" t="s">
        <v>1804</v>
      </c>
      <c r="D1355" s="308">
        <v>1853.4</v>
      </c>
      <c r="E1355" s="308">
        <v>57.82</v>
      </c>
      <c r="F1355" s="308">
        <v>1911.22</v>
      </c>
      <c r="G1355" s="212">
        <v>9</v>
      </c>
    </row>
    <row r="1356" spans="1:7" ht="28.5" x14ac:dyDescent="0.2">
      <c r="A1356" s="305" t="s">
        <v>11431</v>
      </c>
      <c r="B1356" s="306" t="s">
        <v>11432</v>
      </c>
      <c r="C1356" s="307" t="s">
        <v>1804</v>
      </c>
      <c r="D1356" s="308">
        <v>1987.89</v>
      </c>
      <c r="E1356" s="308">
        <v>57.82</v>
      </c>
      <c r="F1356" s="308">
        <v>2045.71</v>
      </c>
      <c r="G1356" s="212">
        <v>9</v>
      </c>
    </row>
    <row r="1357" spans="1:7" ht="28.5" x14ac:dyDescent="0.2">
      <c r="A1357" s="305" t="s">
        <v>11433</v>
      </c>
      <c r="B1357" s="306" t="s">
        <v>11434</v>
      </c>
      <c r="C1357" s="307" t="s">
        <v>1804</v>
      </c>
      <c r="D1357" s="308">
        <v>3011.25</v>
      </c>
      <c r="E1357" s="308">
        <v>57.82</v>
      </c>
      <c r="F1357" s="308">
        <v>3069.07</v>
      </c>
      <c r="G1357" s="212">
        <v>9</v>
      </c>
    </row>
    <row r="1358" spans="1:7" ht="28.5" x14ac:dyDescent="0.2">
      <c r="A1358" s="305" t="s">
        <v>11435</v>
      </c>
      <c r="B1358" s="306" t="s">
        <v>11436</v>
      </c>
      <c r="C1358" s="307" t="s">
        <v>1804</v>
      </c>
      <c r="D1358" s="308">
        <v>2427.44</v>
      </c>
      <c r="E1358" s="308">
        <v>105.88</v>
      </c>
      <c r="F1358" s="308">
        <v>2533.3200000000002</v>
      </c>
      <c r="G1358" s="212">
        <v>9</v>
      </c>
    </row>
    <row r="1359" spans="1:7" ht="42.75" x14ac:dyDescent="0.2">
      <c r="A1359" s="305" t="s">
        <v>11437</v>
      </c>
      <c r="B1359" s="306" t="s">
        <v>11438</v>
      </c>
      <c r="C1359" s="307" t="s">
        <v>1804</v>
      </c>
      <c r="D1359" s="308">
        <v>3657.43</v>
      </c>
      <c r="E1359" s="308">
        <v>105.88</v>
      </c>
      <c r="F1359" s="308">
        <v>3763.31</v>
      </c>
      <c r="G1359" s="212">
        <v>9</v>
      </c>
    </row>
    <row r="1360" spans="1:7" ht="42.75" x14ac:dyDescent="0.2">
      <c r="A1360" s="305" t="s">
        <v>11439</v>
      </c>
      <c r="B1360" s="306" t="s">
        <v>11440</v>
      </c>
      <c r="C1360" s="307" t="s">
        <v>1804</v>
      </c>
      <c r="D1360" s="308">
        <v>2925.27</v>
      </c>
      <c r="E1360" s="308">
        <v>105.88</v>
      </c>
      <c r="F1360" s="308">
        <v>3031.15</v>
      </c>
      <c r="G1360" s="212">
        <v>9</v>
      </c>
    </row>
    <row r="1361" spans="1:7" ht="42.75" x14ac:dyDescent="0.2">
      <c r="A1361" s="305" t="s">
        <v>11441</v>
      </c>
      <c r="B1361" s="306" t="s">
        <v>11442</v>
      </c>
      <c r="C1361" s="307" t="s">
        <v>1804</v>
      </c>
      <c r="D1361" s="308">
        <v>3702.39</v>
      </c>
      <c r="E1361" s="308">
        <v>105.88</v>
      </c>
      <c r="F1361" s="308">
        <v>3808.27</v>
      </c>
      <c r="G1361" s="212">
        <v>9</v>
      </c>
    </row>
    <row r="1362" spans="1:7" ht="28.5" x14ac:dyDescent="0.2">
      <c r="A1362" s="305" t="s">
        <v>11443</v>
      </c>
      <c r="B1362" s="306" t="s">
        <v>11444</v>
      </c>
      <c r="C1362" s="307" t="s">
        <v>1804</v>
      </c>
      <c r="D1362" s="308">
        <v>2404.37</v>
      </c>
      <c r="E1362" s="308">
        <v>57.82</v>
      </c>
      <c r="F1362" s="308">
        <v>2462.19</v>
      </c>
      <c r="G1362" s="212">
        <v>9</v>
      </c>
    </row>
    <row r="1363" spans="1:7" ht="28.5" x14ac:dyDescent="0.2">
      <c r="A1363" s="305" t="s">
        <v>11445</v>
      </c>
      <c r="B1363" s="306" t="s">
        <v>11446</v>
      </c>
      <c r="C1363" s="307" t="s">
        <v>1804</v>
      </c>
      <c r="D1363" s="308">
        <v>2426.52</v>
      </c>
      <c r="E1363" s="308">
        <v>57.82</v>
      </c>
      <c r="F1363" s="308">
        <v>2484.34</v>
      </c>
      <c r="G1363" s="212">
        <v>9</v>
      </c>
    </row>
    <row r="1364" spans="1:7" ht="28.5" x14ac:dyDescent="0.2">
      <c r="A1364" s="305" t="s">
        <v>11447</v>
      </c>
      <c r="B1364" s="306" t="s">
        <v>11448</v>
      </c>
      <c r="C1364" s="307" t="s">
        <v>1804</v>
      </c>
      <c r="D1364" s="308">
        <v>3600.69</v>
      </c>
      <c r="E1364" s="308">
        <v>57.82</v>
      </c>
      <c r="F1364" s="308">
        <v>3658.51</v>
      </c>
      <c r="G1364" s="212">
        <v>9</v>
      </c>
    </row>
    <row r="1365" spans="1:7" ht="28.5" x14ac:dyDescent="0.2">
      <c r="A1365" s="305" t="s">
        <v>11449</v>
      </c>
      <c r="B1365" s="306" t="s">
        <v>11450</v>
      </c>
      <c r="C1365" s="307" t="s">
        <v>1804</v>
      </c>
      <c r="D1365" s="308">
        <v>2994.97</v>
      </c>
      <c r="E1365" s="308">
        <v>105.88</v>
      </c>
      <c r="F1365" s="308">
        <v>3100.85</v>
      </c>
      <c r="G1365" s="212">
        <v>9</v>
      </c>
    </row>
    <row r="1366" spans="1:7" ht="42.75" x14ac:dyDescent="0.2">
      <c r="A1366" s="305" t="s">
        <v>11451</v>
      </c>
      <c r="B1366" s="306" t="s">
        <v>11452</v>
      </c>
      <c r="C1366" s="307" t="s">
        <v>1804</v>
      </c>
      <c r="D1366" s="308">
        <v>4238.97</v>
      </c>
      <c r="E1366" s="308">
        <v>105.88</v>
      </c>
      <c r="F1366" s="308">
        <v>4344.8500000000004</v>
      </c>
      <c r="G1366" s="212">
        <v>9</v>
      </c>
    </row>
    <row r="1367" spans="1:7" ht="42.75" x14ac:dyDescent="0.2">
      <c r="A1367" s="305" t="s">
        <v>11453</v>
      </c>
      <c r="B1367" s="306" t="s">
        <v>11454</v>
      </c>
      <c r="C1367" s="307" t="s">
        <v>1804</v>
      </c>
      <c r="D1367" s="308">
        <v>3244.58</v>
      </c>
      <c r="E1367" s="308">
        <v>105.88</v>
      </c>
      <c r="F1367" s="308">
        <v>3350.46</v>
      </c>
      <c r="G1367" s="212">
        <v>9</v>
      </c>
    </row>
    <row r="1368" spans="1:7" ht="42.75" x14ac:dyDescent="0.2">
      <c r="A1368" s="305" t="s">
        <v>11455</v>
      </c>
      <c r="B1368" s="306" t="s">
        <v>11456</v>
      </c>
      <c r="C1368" s="307" t="s">
        <v>1804</v>
      </c>
      <c r="D1368" s="308">
        <v>4270.95</v>
      </c>
      <c r="E1368" s="308">
        <v>105.88</v>
      </c>
      <c r="F1368" s="308">
        <v>4376.83</v>
      </c>
      <c r="G1368" s="212">
        <v>9</v>
      </c>
    </row>
    <row r="1369" spans="1:7" ht="42.75" x14ac:dyDescent="0.2">
      <c r="A1369" s="305" t="s">
        <v>11457</v>
      </c>
      <c r="B1369" s="306" t="s">
        <v>11458</v>
      </c>
      <c r="C1369" s="307" t="s">
        <v>1804</v>
      </c>
      <c r="D1369" s="308">
        <v>4338.12</v>
      </c>
      <c r="E1369" s="308">
        <v>105.88</v>
      </c>
      <c r="F1369" s="308">
        <v>4444</v>
      </c>
      <c r="G1369" s="212">
        <v>9</v>
      </c>
    </row>
    <row r="1370" spans="1:7" ht="42.75" x14ac:dyDescent="0.2">
      <c r="A1370" s="305" t="s">
        <v>11459</v>
      </c>
      <c r="B1370" s="306" t="s">
        <v>11460</v>
      </c>
      <c r="C1370" s="307" t="s">
        <v>1804</v>
      </c>
      <c r="D1370" s="308">
        <v>4163.22</v>
      </c>
      <c r="E1370" s="308">
        <v>57.82</v>
      </c>
      <c r="F1370" s="308">
        <v>4221.04</v>
      </c>
      <c r="G1370" s="212">
        <v>9</v>
      </c>
    </row>
    <row r="1371" spans="1:7" ht="28.5" x14ac:dyDescent="0.2">
      <c r="A1371" s="305" t="s">
        <v>11461</v>
      </c>
      <c r="B1371" s="306" t="s">
        <v>11462</v>
      </c>
      <c r="C1371" s="307" t="s">
        <v>1804</v>
      </c>
      <c r="D1371" s="308">
        <v>2636.24</v>
      </c>
      <c r="E1371" s="308">
        <v>57.82</v>
      </c>
      <c r="F1371" s="308">
        <v>2694.06</v>
      </c>
      <c r="G1371" s="212">
        <v>9</v>
      </c>
    </row>
    <row r="1372" spans="1:7" ht="42.75" x14ac:dyDescent="0.2">
      <c r="A1372" s="305" t="s">
        <v>11463</v>
      </c>
      <c r="B1372" s="306" t="s">
        <v>11464</v>
      </c>
      <c r="C1372" s="307" t="s">
        <v>1804</v>
      </c>
      <c r="D1372" s="308">
        <v>4471.09</v>
      </c>
      <c r="E1372" s="308">
        <v>57.82</v>
      </c>
      <c r="F1372" s="308">
        <v>4528.91</v>
      </c>
      <c r="G1372" s="212">
        <v>9</v>
      </c>
    </row>
    <row r="1373" spans="1:7" ht="42.75" x14ac:dyDescent="0.2">
      <c r="A1373" s="305" t="s">
        <v>11465</v>
      </c>
      <c r="B1373" s="306" t="s">
        <v>11466</v>
      </c>
      <c r="C1373" s="307" t="s">
        <v>1804</v>
      </c>
      <c r="D1373" s="308">
        <v>3901.38</v>
      </c>
      <c r="E1373" s="308">
        <v>231.99</v>
      </c>
      <c r="F1373" s="308">
        <v>4133.37</v>
      </c>
      <c r="G1373" s="212">
        <v>9</v>
      </c>
    </row>
    <row r="1374" spans="1:7" ht="28.5" x14ac:dyDescent="0.2">
      <c r="A1374" s="305" t="s">
        <v>11467</v>
      </c>
      <c r="B1374" s="306" t="s">
        <v>11468</v>
      </c>
      <c r="C1374" s="307" t="s">
        <v>1804</v>
      </c>
      <c r="D1374" s="308">
        <v>3464.97</v>
      </c>
      <c r="E1374" s="308">
        <v>57.82</v>
      </c>
      <c r="F1374" s="308">
        <v>3522.79</v>
      </c>
      <c r="G1374" s="212">
        <v>9</v>
      </c>
    </row>
    <row r="1375" spans="1:7" ht="28.5" x14ac:dyDescent="0.2">
      <c r="A1375" s="305" t="s">
        <v>11469</v>
      </c>
      <c r="B1375" s="306" t="s">
        <v>11470</v>
      </c>
      <c r="C1375" s="307" t="s">
        <v>1804</v>
      </c>
      <c r="D1375" s="308">
        <v>1699.71</v>
      </c>
      <c r="E1375" s="308">
        <v>57.82</v>
      </c>
      <c r="F1375" s="308">
        <v>1757.53</v>
      </c>
      <c r="G1375" s="212">
        <v>9</v>
      </c>
    </row>
    <row r="1376" spans="1:7" ht="28.5" x14ac:dyDescent="0.2">
      <c r="A1376" s="305" t="s">
        <v>11471</v>
      </c>
      <c r="B1376" s="306" t="s">
        <v>11472</v>
      </c>
      <c r="C1376" s="307" t="s">
        <v>1804</v>
      </c>
      <c r="D1376" s="308">
        <v>2758.08</v>
      </c>
      <c r="E1376" s="308">
        <v>57.82</v>
      </c>
      <c r="F1376" s="308">
        <v>2815.9</v>
      </c>
      <c r="G1376" s="212">
        <v>9</v>
      </c>
    </row>
    <row r="1377" spans="1:7" ht="28.5" x14ac:dyDescent="0.2">
      <c r="A1377" s="305" t="s">
        <v>11473</v>
      </c>
      <c r="B1377" s="306" t="s">
        <v>11474</v>
      </c>
      <c r="C1377" s="307" t="s">
        <v>1804</v>
      </c>
      <c r="D1377" s="308">
        <v>2259.62</v>
      </c>
      <c r="E1377" s="308">
        <v>57.82</v>
      </c>
      <c r="F1377" s="308">
        <v>2317.44</v>
      </c>
      <c r="G1377" s="212">
        <v>9</v>
      </c>
    </row>
    <row r="1378" spans="1:7" x14ac:dyDescent="0.2">
      <c r="A1378" s="305" t="s">
        <v>11475</v>
      </c>
      <c r="B1378" s="306" t="s">
        <v>11476</v>
      </c>
      <c r="C1378" s="307"/>
      <c r="D1378" s="308"/>
      <c r="E1378" s="308"/>
      <c r="F1378" s="308"/>
      <c r="G1378" s="212">
        <v>5</v>
      </c>
    </row>
    <row r="1379" spans="1:7" ht="28.5" x14ac:dyDescent="0.2">
      <c r="A1379" s="305" t="s">
        <v>11477</v>
      </c>
      <c r="B1379" s="306" t="s">
        <v>11478</v>
      </c>
      <c r="C1379" s="307" t="s">
        <v>44</v>
      </c>
      <c r="D1379" s="308">
        <v>948.26</v>
      </c>
      <c r="E1379" s="308">
        <v>48.06</v>
      </c>
      <c r="F1379" s="308">
        <v>996.32</v>
      </c>
      <c r="G1379" s="212">
        <v>9</v>
      </c>
    </row>
    <row r="1380" spans="1:7" x14ac:dyDescent="0.2">
      <c r="A1380" s="305" t="s">
        <v>11479</v>
      </c>
      <c r="B1380" s="306" t="s">
        <v>11480</v>
      </c>
      <c r="C1380" s="307"/>
      <c r="D1380" s="308"/>
      <c r="E1380" s="308"/>
      <c r="F1380" s="308"/>
      <c r="G1380" s="212">
        <v>5</v>
      </c>
    </row>
    <row r="1381" spans="1:7" ht="28.5" x14ac:dyDescent="0.2">
      <c r="A1381" s="305" t="s">
        <v>11481</v>
      </c>
      <c r="B1381" s="306" t="s">
        <v>11482</v>
      </c>
      <c r="C1381" s="307" t="s">
        <v>1804</v>
      </c>
      <c r="D1381" s="308">
        <v>678.58</v>
      </c>
      <c r="E1381" s="308">
        <v>41.18</v>
      </c>
      <c r="F1381" s="308">
        <v>719.76</v>
      </c>
      <c r="G1381" s="212">
        <v>9</v>
      </c>
    </row>
    <row r="1382" spans="1:7" ht="28.5" x14ac:dyDescent="0.2">
      <c r="A1382" s="305" t="s">
        <v>11483</v>
      </c>
      <c r="B1382" s="306" t="s">
        <v>11484</v>
      </c>
      <c r="C1382" s="307" t="s">
        <v>1804</v>
      </c>
      <c r="D1382" s="308">
        <v>911.73</v>
      </c>
      <c r="E1382" s="308">
        <v>115.51</v>
      </c>
      <c r="F1382" s="308">
        <v>1027.24</v>
      </c>
      <c r="G1382" s="212">
        <v>9</v>
      </c>
    </row>
    <row r="1383" spans="1:7" x14ac:dyDescent="0.2">
      <c r="A1383" s="305" t="s">
        <v>11485</v>
      </c>
      <c r="B1383" s="306" t="s">
        <v>11486</v>
      </c>
      <c r="C1383" s="307"/>
      <c r="D1383" s="308"/>
      <c r="E1383" s="308"/>
      <c r="F1383" s="308"/>
      <c r="G1383" s="212">
        <v>5</v>
      </c>
    </row>
    <row r="1384" spans="1:7" ht="28.5" x14ac:dyDescent="0.2">
      <c r="A1384" s="305" t="s">
        <v>11487</v>
      </c>
      <c r="B1384" s="306" t="s">
        <v>11488</v>
      </c>
      <c r="C1384" s="307" t="s">
        <v>44</v>
      </c>
      <c r="D1384" s="308">
        <v>718.13</v>
      </c>
      <c r="E1384" s="308">
        <v>49.41</v>
      </c>
      <c r="F1384" s="308">
        <v>767.54</v>
      </c>
      <c r="G1384" s="212">
        <v>9</v>
      </c>
    </row>
    <row r="1385" spans="1:7" ht="28.5" x14ac:dyDescent="0.2">
      <c r="A1385" s="305" t="s">
        <v>11489</v>
      </c>
      <c r="B1385" s="306" t="s">
        <v>11490</v>
      </c>
      <c r="C1385" s="307" t="s">
        <v>44</v>
      </c>
      <c r="D1385" s="308">
        <v>528.63</v>
      </c>
      <c r="E1385" s="308">
        <v>20.6</v>
      </c>
      <c r="F1385" s="308">
        <v>549.23</v>
      </c>
      <c r="G1385" s="212">
        <v>9</v>
      </c>
    </row>
    <row r="1386" spans="1:7" ht="28.5" x14ac:dyDescent="0.2">
      <c r="A1386" s="305" t="s">
        <v>11491</v>
      </c>
      <c r="B1386" s="306" t="s">
        <v>11492</v>
      </c>
      <c r="C1386" s="307" t="s">
        <v>44</v>
      </c>
      <c r="D1386" s="308">
        <v>646.80999999999995</v>
      </c>
      <c r="E1386" s="308">
        <v>41.18</v>
      </c>
      <c r="F1386" s="308">
        <v>687.99</v>
      </c>
      <c r="G1386" s="212">
        <v>9</v>
      </c>
    </row>
    <row r="1387" spans="1:7" x14ac:dyDescent="0.2">
      <c r="A1387" s="305" t="s">
        <v>11493</v>
      </c>
      <c r="B1387" s="306" t="s">
        <v>11494</v>
      </c>
      <c r="C1387" s="307"/>
      <c r="D1387" s="308"/>
      <c r="E1387" s="308"/>
      <c r="F1387" s="308"/>
      <c r="G1387" s="212">
        <v>5</v>
      </c>
    </row>
    <row r="1388" spans="1:7" x14ac:dyDescent="0.2">
      <c r="A1388" s="305" t="s">
        <v>11495</v>
      </c>
      <c r="B1388" s="306" t="s">
        <v>11496</v>
      </c>
      <c r="C1388" s="307" t="s">
        <v>1804</v>
      </c>
      <c r="D1388" s="308"/>
      <c r="E1388" s="308">
        <v>41.18</v>
      </c>
      <c r="F1388" s="308">
        <v>41.18</v>
      </c>
      <c r="G1388" s="212">
        <v>9</v>
      </c>
    </row>
    <row r="1389" spans="1:7" x14ac:dyDescent="0.2">
      <c r="A1389" s="305" t="s">
        <v>11497</v>
      </c>
      <c r="B1389" s="306" t="s">
        <v>11498</v>
      </c>
      <c r="C1389" s="307" t="s">
        <v>44</v>
      </c>
      <c r="D1389" s="308">
        <v>2.0099999999999998</v>
      </c>
      <c r="E1389" s="308">
        <v>10.71</v>
      </c>
      <c r="F1389" s="308">
        <v>12.72</v>
      </c>
      <c r="G1389" s="212">
        <v>9</v>
      </c>
    </row>
    <row r="1390" spans="1:7" x14ac:dyDescent="0.2">
      <c r="A1390" s="305" t="s">
        <v>11499</v>
      </c>
      <c r="B1390" s="306" t="s">
        <v>11500</v>
      </c>
      <c r="C1390" s="307" t="s">
        <v>44</v>
      </c>
      <c r="D1390" s="308"/>
      <c r="E1390" s="308">
        <v>24.71</v>
      </c>
      <c r="F1390" s="308">
        <v>24.71</v>
      </c>
      <c r="G1390" s="212">
        <v>9</v>
      </c>
    </row>
    <row r="1391" spans="1:7" x14ac:dyDescent="0.2">
      <c r="A1391" s="305" t="s">
        <v>11501</v>
      </c>
      <c r="B1391" s="306" t="s">
        <v>11502</v>
      </c>
      <c r="C1391" s="307" t="s">
        <v>44</v>
      </c>
      <c r="D1391" s="308">
        <v>31.04</v>
      </c>
      <c r="E1391" s="308">
        <v>25.73</v>
      </c>
      <c r="F1391" s="308">
        <v>56.77</v>
      </c>
      <c r="G1391" s="212">
        <v>9</v>
      </c>
    </row>
    <row r="1392" spans="1:7" x14ac:dyDescent="0.2">
      <c r="A1392" s="305" t="s">
        <v>11503</v>
      </c>
      <c r="B1392" s="306" t="s">
        <v>11504</v>
      </c>
      <c r="C1392" s="307" t="s">
        <v>242</v>
      </c>
      <c r="D1392" s="308">
        <v>3914.72</v>
      </c>
      <c r="E1392" s="308">
        <v>96.12</v>
      </c>
      <c r="F1392" s="308">
        <v>4010.84</v>
      </c>
      <c r="G1392" s="212">
        <v>9</v>
      </c>
    </row>
    <row r="1393" spans="1:7" x14ac:dyDescent="0.2">
      <c r="A1393" s="305" t="s">
        <v>11505</v>
      </c>
      <c r="B1393" s="306" t="s">
        <v>11506</v>
      </c>
      <c r="C1393" s="307" t="s">
        <v>44</v>
      </c>
      <c r="D1393" s="308">
        <v>245.51</v>
      </c>
      <c r="E1393" s="308">
        <v>10.71</v>
      </c>
      <c r="F1393" s="308">
        <v>256.22000000000003</v>
      </c>
      <c r="G1393" s="212">
        <v>9</v>
      </c>
    </row>
    <row r="1394" spans="1:7" ht="28.5" x14ac:dyDescent="0.2">
      <c r="A1394" s="305" t="s">
        <v>11507</v>
      </c>
      <c r="B1394" s="306" t="s">
        <v>11508</v>
      </c>
      <c r="C1394" s="307" t="s">
        <v>44</v>
      </c>
      <c r="D1394" s="308">
        <v>320.38</v>
      </c>
      <c r="E1394" s="308">
        <v>10.71</v>
      </c>
      <c r="F1394" s="308">
        <v>331.09</v>
      </c>
      <c r="G1394" s="212">
        <v>9</v>
      </c>
    </row>
    <row r="1395" spans="1:7" x14ac:dyDescent="0.2">
      <c r="A1395" s="305" t="s">
        <v>11509</v>
      </c>
      <c r="B1395" s="306" t="s">
        <v>11510</v>
      </c>
      <c r="C1395" s="307" t="s">
        <v>1804</v>
      </c>
      <c r="D1395" s="308">
        <v>253.04</v>
      </c>
      <c r="E1395" s="308">
        <v>49.41</v>
      </c>
      <c r="F1395" s="308">
        <v>302.45</v>
      </c>
      <c r="G1395" s="212">
        <v>9</v>
      </c>
    </row>
    <row r="1396" spans="1:7" ht="28.5" x14ac:dyDescent="0.2">
      <c r="A1396" s="305" t="s">
        <v>11511</v>
      </c>
      <c r="B1396" s="306" t="s">
        <v>11512</v>
      </c>
      <c r="C1396" s="307" t="s">
        <v>1804</v>
      </c>
      <c r="D1396" s="308">
        <v>101.58</v>
      </c>
      <c r="E1396" s="308">
        <v>8.9600000000000009</v>
      </c>
      <c r="F1396" s="308">
        <v>110.54</v>
      </c>
      <c r="G1396" s="212">
        <v>9</v>
      </c>
    </row>
    <row r="1397" spans="1:7" ht="28.5" x14ac:dyDescent="0.2">
      <c r="A1397" s="305" t="s">
        <v>11513</v>
      </c>
      <c r="B1397" s="306" t="s">
        <v>11514</v>
      </c>
      <c r="C1397" s="307" t="s">
        <v>1804</v>
      </c>
      <c r="D1397" s="308">
        <v>37.42</v>
      </c>
      <c r="E1397" s="308">
        <v>8.9600000000000009</v>
      </c>
      <c r="F1397" s="308">
        <v>46.38</v>
      </c>
      <c r="G1397" s="212">
        <v>9</v>
      </c>
    </row>
    <row r="1398" spans="1:7" ht="28.5" x14ac:dyDescent="0.2">
      <c r="A1398" s="305" t="s">
        <v>11515</v>
      </c>
      <c r="B1398" s="306" t="s">
        <v>11516</v>
      </c>
      <c r="C1398" s="307" t="s">
        <v>1804</v>
      </c>
      <c r="D1398" s="308">
        <v>521.59</v>
      </c>
      <c r="E1398" s="308">
        <v>88.19</v>
      </c>
      <c r="F1398" s="308">
        <v>609.78</v>
      </c>
      <c r="G1398" s="212">
        <v>9</v>
      </c>
    </row>
    <row r="1399" spans="1:7" ht="28.5" x14ac:dyDescent="0.2">
      <c r="A1399" s="305" t="s">
        <v>11517</v>
      </c>
      <c r="B1399" s="306" t="s">
        <v>11518</v>
      </c>
      <c r="C1399" s="307" t="s">
        <v>1804</v>
      </c>
      <c r="D1399" s="308">
        <v>895.78</v>
      </c>
      <c r="E1399" s="308">
        <v>88.19</v>
      </c>
      <c r="F1399" s="308">
        <v>983.97</v>
      </c>
      <c r="G1399" s="212">
        <v>9</v>
      </c>
    </row>
    <row r="1400" spans="1:7" ht="28.5" x14ac:dyDescent="0.2">
      <c r="A1400" s="305" t="s">
        <v>11519</v>
      </c>
      <c r="B1400" s="306" t="s">
        <v>11520</v>
      </c>
      <c r="C1400" s="307"/>
      <c r="D1400" s="308"/>
      <c r="E1400" s="308"/>
      <c r="F1400" s="308"/>
      <c r="G1400" s="212">
        <v>2</v>
      </c>
    </row>
    <row r="1401" spans="1:7" x14ac:dyDescent="0.2">
      <c r="A1401" s="305" t="s">
        <v>11521</v>
      </c>
      <c r="B1401" s="306" t="s">
        <v>11522</v>
      </c>
      <c r="C1401" s="307"/>
      <c r="D1401" s="308"/>
      <c r="E1401" s="308"/>
      <c r="F1401" s="308"/>
      <c r="G1401" s="212">
        <v>5</v>
      </c>
    </row>
    <row r="1402" spans="1:7" x14ac:dyDescent="0.2">
      <c r="A1402" s="305" t="s">
        <v>11523</v>
      </c>
      <c r="B1402" s="306" t="s">
        <v>11524</v>
      </c>
      <c r="C1402" s="307" t="s">
        <v>1804</v>
      </c>
      <c r="D1402" s="308">
        <v>752.04</v>
      </c>
      <c r="E1402" s="308">
        <v>61.78</v>
      </c>
      <c r="F1402" s="308">
        <v>813.82</v>
      </c>
      <c r="G1402" s="212">
        <v>9</v>
      </c>
    </row>
    <row r="1403" spans="1:7" x14ac:dyDescent="0.2">
      <c r="A1403" s="305" t="s">
        <v>11525</v>
      </c>
      <c r="B1403" s="306" t="s">
        <v>11526</v>
      </c>
      <c r="C1403" s="307" t="s">
        <v>1804</v>
      </c>
      <c r="D1403" s="308">
        <v>339.95</v>
      </c>
      <c r="E1403" s="308">
        <v>61.78</v>
      </c>
      <c r="F1403" s="308">
        <v>401.73</v>
      </c>
      <c r="G1403" s="212">
        <v>9</v>
      </c>
    </row>
    <row r="1404" spans="1:7" x14ac:dyDescent="0.2">
      <c r="A1404" s="305" t="s">
        <v>11527</v>
      </c>
      <c r="B1404" s="306" t="s">
        <v>11528</v>
      </c>
      <c r="C1404" s="307" t="s">
        <v>1804</v>
      </c>
      <c r="D1404" s="308">
        <v>1126.1500000000001</v>
      </c>
      <c r="E1404" s="308">
        <v>61.78</v>
      </c>
      <c r="F1404" s="308">
        <v>1187.93</v>
      </c>
      <c r="G1404" s="212">
        <v>9</v>
      </c>
    </row>
    <row r="1405" spans="1:7" x14ac:dyDescent="0.2">
      <c r="A1405" s="305" t="s">
        <v>11529</v>
      </c>
      <c r="B1405" s="306" t="s">
        <v>11530</v>
      </c>
      <c r="C1405" s="307" t="s">
        <v>1804</v>
      </c>
      <c r="D1405" s="308">
        <v>343.51</v>
      </c>
      <c r="E1405" s="308">
        <v>61.78</v>
      </c>
      <c r="F1405" s="308">
        <v>405.29</v>
      </c>
      <c r="G1405" s="212">
        <v>9</v>
      </c>
    </row>
    <row r="1406" spans="1:7" x14ac:dyDescent="0.2">
      <c r="A1406" s="305" t="s">
        <v>11531</v>
      </c>
      <c r="B1406" s="306" t="s">
        <v>11532</v>
      </c>
      <c r="C1406" s="307" t="s">
        <v>1804</v>
      </c>
      <c r="D1406" s="308">
        <v>877.78</v>
      </c>
      <c r="E1406" s="308">
        <v>61.78</v>
      </c>
      <c r="F1406" s="308">
        <v>939.56</v>
      </c>
      <c r="G1406" s="212">
        <v>9</v>
      </c>
    </row>
    <row r="1407" spans="1:7" x14ac:dyDescent="0.2">
      <c r="A1407" s="305" t="s">
        <v>11533</v>
      </c>
      <c r="B1407" s="306" t="s">
        <v>11534</v>
      </c>
      <c r="C1407" s="307" t="s">
        <v>1804</v>
      </c>
      <c r="D1407" s="308">
        <v>255.46</v>
      </c>
      <c r="E1407" s="308">
        <v>61.78</v>
      </c>
      <c r="F1407" s="308">
        <v>317.24</v>
      </c>
      <c r="G1407" s="212">
        <v>9</v>
      </c>
    </row>
    <row r="1408" spans="1:7" x14ac:dyDescent="0.2">
      <c r="A1408" s="305" t="s">
        <v>11535</v>
      </c>
      <c r="B1408" s="306" t="s">
        <v>11536</v>
      </c>
      <c r="C1408" s="307" t="s">
        <v>1804</v>
      </c>
      <c r="D1408" s="308">
        <v>809.49</v>
      </c>
      <c r="E1408" s="308">
        <v>61.78</v>
      </c>
      <c r="F1408" s="308">
        <v>871.27</v>
      </c>
      <c r="G1408" s="212">
        <v>9</v>
      </c>
    </row>
    <row r="1409" spans="1:7" ht="28.5" x14ac:dyDescent="0.2">
      <c r="A1409" s="305" t="s">
        <v>11537</v>
      </c>
      <c r="B1409" s="306" t="s">
        <v>11538</v>
      </c>
      <c r="C1409" s="307" t="s">
        <v>1804</v>
      </c>
      <c r="D1409" s="308">
        <v>324.98</v>
      </c>
      <c r="E1409" s="308">
        <v>61.78</v>
      </c>
      <c r="F1409" s="308">
        <v>386.76</v>
      </c>
      <c r="G1409" s="212">
        <v>9</v>
      </c>
    </row>
    <row r="1410" spans="1:7" x14ac:dyDescent="0.2">
      <c r="A1410" s="305" t="s">
        <v>11539</v>
      </c>
      <c r="B1410" s="306" t="s">
        <v>11540</v>
      </c>
      <c r="C1410" s="307" t="s">
        <v>1804</v>
      </c>
      <c r="D1410" s="308">
        <v>1215.82</v>
      </c>
      <c r="E1410" s="308">
        <v>61.78</v>
      </c>
      <c r="F1410" s="308">
        <v>1277.5999999999999</v>
      </c>
      <c r="G1410" s="212">
        <v>9</v>
      </c>
    </row>
    <row r="1411" spans="1:7" x14ac:dyDescent="0.2">
      <c r="A1411" s="305" t="s">
        <v>11541</v>
      </c>
      <c r="B1411" s="306" t="s">
        <v>11542</v>
      </c>
      <c r="C1411" s="307" t="s">
        <v>1804</v>
      </c>
      <c r="D1411" s="308">
        <v>1058.8800000000001</v>
      </c>
      <c r="E1411" s="308">
        <v>61.78</v>
      </c>
      <c r="F1411" s="308">
        <v>1120.6600000000001</v>
      </c>
      <c r="G1411" s="212">
        <v>9</v>
      </c>
    </row>
    <row r="1412" spans="1:7" ht="28.5" x14ac:dyDescent="0.2">
      <c r="A1412" s="305" t="s">
        <v>11543</v>
      </c>
      <c r="B1412" s="306" t="s">
        <v>11544</v>
      </c>
      <c r="C1412" s="307" t="s">
        <v>1804</v>
      </c>
      <c r="D1412" s="308">
        <v>480.24</v>
      </c>
      <c r="E1412" s="308"/>
      <c r="F1412" s="308">
        <v>480.24</v>
      </c>
      <c r="G1412" s="212">
        <v>9</v>
      </c>
    </row>
    <row r="1413" spans="1:7" x14ac:dyDescent="0.2">
      <c r="A1413" s="305" t="s">
        <v>11545</v>
      </c>
      <c r="B1413" s="306" t="s">
        <v>11546</v>
      </c>
      <c r="C1413" s="307" t="s">
        <v>1804</v>
      </c>
      <c r="D1413" s="308">
        <v>1074.07</v>
      </c>
      <c r="E1413" s="308">
        <v>47.48</v>
      </c>
      <c r="F1413" s="308">
        <v>1121.55</v>
      </c>
      <c r="G1413" s="212">
        <v>9</v>
      </c>
    </row>
    <row r="1414" spans="1:7" x14ac:dyDescent="0.2">
      <c r="A1414" s="305" t="s">
        <v>11547</v>
      </c>
      <c r="B1414" s="306" t="s">
        <v>11548</v>
      </c>
      <c r="C1414" s="307" t="s">
        <v>1804</v>
      </c>
      <c r="D1414" s="308">
        <v>1413.19</v>
      </c>
      <c r="E1414" s="308">
        <v>61.78</v>
      </c>
      <c r="F1414" s="308">
        <v>1474.97</v>
      </c>
      <c r="G1414" s="212">
        <v>9</v>
      </c>
    </row>
    <row r="1415" spans="1:7" x14ac:dyDescent="0.2">
      <c r="A1415" s="305" t="s">
        <v>11549</v>
      </c>
      <c r="B1415" s="306" t="s">
        <v>11550</v>
      </c>
      <c r="C1415" s="307" t="s">
        <v>1804</v>
      </c>
      <c r="D1415" s="308">
        <v>1238.05</v>
      </c>
      <c r="E1415" s="308">
        <v>61.78</v>
      </c>
      <c r="F1415" s="308">
        <v>1299.83</v>
      </c>
      <c r="G1415" s="212">
        <v>9</v>
      </c>
    </row>
    <row r="1416" spans="1:7" x14ac:dyDescent="0.2">
      <c r="A1416" s="305" t="s">
        <v>11551</v>
      </c>
      <c r="B1416" s="306" t="s">
        <v>11552</v>
      </c>
      <c r="C1416" s="307" t="s">
        <v>1804</v>
      </c>
      <c r="D1416" s="308">
        <v>680.53</v>
      </c>
      <c r="E1416" s="308">
        <v>61.78</v>
      </c>
      <c r="F1416" s="308">
        <v>742.31</v>
      </c>
      <c r="G1416" s="212">
        <v>9</v>
      </c>
    </row>
    <row r="1417" spans="1:7" x14ac:dyDescent="0.2">
      <c r="A1417" s="305" t="s">
        <v>11553</v>
      </c>
      <c r="B1417" s="306" t="s">
        <v>11554</v>
      </c>
      <c r="C1417" s="307" t="s">
        <v>1804</v>
      </c>
      <c r="D1417" s="308">
        <v>606.44000000000005</v>
      </c>
      <c r="E1417" s="308">
        <v>47.48</v>
      </c>
      <c r="F1417" s="308">
        <v>653.91999999999996</v>
      </c>
      <c r="G1417" s="212">
        <v>9</v>
      </c>
    </row>
    <row r="1418" spans="1:7" x14ac:dyDescent="0.2">
      <c r="A1418" s="305" t="s">
        <v>11555</v>
      </c>
      <c r="B1418" s="306" t="s">
        <v>11556</v>
      </c>
      <c r="C1418" s="307" t="s">
        <v>1804</v>
      </c>
      <c r="D1418" s="308">
        <v>953.63</v>
      </c>
      <c r="E1418" s="308">
        <v>47.48</v>
      </c>
      <c r="F1418" s="308">
        <v>1001.11</v>
      </c>
      <c r="G1418" s="212">
        <v>9</v>
      </c>
    </row>
    <row r="1419" spans="1:7" x14ac:dyDescent="0.2">
      <c r="A1419" s="305" t="s">
        <v>11557</v>
      </c>
      <c r="B1419" s="306" t="s">
        <v>11558</v>
      </c>
      <c r="C1419" s="307" t="s">
        <v>1804</v>
      </c>
      <c r="D1419" s="308">
        <v>886.46</v>
      </c>
      <c r="E1419" s="308">
        <v>35.61</v>
      </c>
      <c r="F1419" s="308">
        <v>922.07</v>
      </c>
      <c r="G1419" s="212">
        <v>9</v>
      </c>
    </row>
    <row r="1420" spans="1:7" x14ac:dyDescent="0.2">
      <c r="A1420" s="305" t="s">
        <v>11559</v>
      </c>
      <c r="B1420" s="306" t="s">
        <v>11560</v>
      </c>
      <c r="C1420" s="307" t="s">
        <v>1804</v>
      </c>
      <c r="D1420" s="308">
        <v>856.49</v>
      </c>
      <c r="E1420" s="308">
        <v>35.61</v>
      </c>
      <c r="F1420" s="308">
        <v>892.1</v>
      </c>
      <c r="G1420" s="212">
        <v>9</v>
      </c>
    </row>
    <row r="1421" spans="1:7" x14ac:dyDescent="0.2">
      <c r="A1421" s="305" t="s">
        <v>11561</v>
      </c>
      <c r="B1421" s="306" t="s">
        <v>11562</v>
      </c>
      <c r="C1421" s="307" t="s">
        <v>1804</v>
      </c>
      <c r="D1421" s="308">
        <v>1229.07</v>
      </c>
      <c r="E1421" s="308">
        <v>35.61</v>
      </c>
      <c r="F1421" s="308">
        <v>1264.68</v>
      </c>
      <c r="G1421" s="212">
        <v>9</v>
      </c>
    </row>
    <row r="1422" spans="1:7" x14ac:dyDescent="0.2">
      <c r="A1422" s="305" t="s">
        <v>11563</v>
      </c>
      <c r="B1422" s="306" t="s">
        <v>11564</v>
      </c>
      <c r="C1422" s="307" t="s">
        <v>1804</v>
      </c>
      <c r="D1422" s="308">
        <v>693.31</v>
      </c>
      <c r="E1422" s="308"/>
      <c r="F1422" s="308">
        <v>693.31</v>
      </c>
      <c r="G1422" s="212">
        <v>9</v>
      </c>
    </row>
    <row r="1423" spans="1:7" ht="28.5" x14ac:dyDescent="0.2">
      <c r="A1423" s="305" t="s">
        <v>11565</v>
      </c>
      <c r="B1423" s="306" t="s">
        <v>11566</v>
      </c>
      <c r="C1423" s="307" t="s">
        <v>1804</v>
      </c>
      <c r="D1423" s="308">
        <v>1391.78</v>
      </c>
      <c r="E1423" s="308"/>
      <c r="F1423" s="308">
        <v>1391.78</v>
      </c>
      <c r="G1423" s="212">
        <v>9</v>
      </c>
    </row>
    <row r="1424" spans="1:7" ht="28.5" x14ac:dyDescent="0.2">
      <c r="A1424" s="305" t="s">
        <v>11567</v>
      </c>
      <c r="B1424" s="306" t="s">
        <v>11568</v>
      </c>
      <c r="C1424" s="307" t="s">
        <v>1804</v>
      </c>
      <c r="D1424" s="308">
        <v>836.9</v>
      </c>
      <c r="E1424" s="308"/>
      <c r="F1424" s="308">
        <v>836.9</v>
      </c>
      <c r="G1424" s="212">
        <v>9</v>
      </c>
    </row>
    <row r="1425" spans="1:7" ht="28.5" x14ac:dyDescent="0.2">
      <c r="A1425" s="305" t="s">
        <v>11569</v>
      </c>
      <c r="B1425" s="306" t="s">
        <v>11570</v>
      </c>
      <c r="C1425" s="307" t="s">
        <v>1804</v>
      </c>
      <c r="D1425" s="308">
        <v>874.33</v>
      </c>
      <c r="E1425" s="308"/>
      <c r="F1425" s="308">
        <v>874.33</v>
      </c>
      <c r="G1425" s="212">
        <v>9</v>
      </c>
    </row>
    <row r="1426" spans="1:7" ht="28.5" x14ac:dyDescent="0.2">
      <c r="A1426" s="305" t="s">
        <v>11571</v>
      </c>
      <c r="B1426" s="306" t="s">
        <v>11572</v>
      </c>
      <c r="C1426" s="307" t="s">
        <v>1804</v>
      </c>
      <c r="D1426" s="308">
        <v>1020.38</v>
      </c>
      <c r="E1426" s="308">
        <v>61.78</v>
      </c>
      <c r="F1426" s="308">
        <v>1082.1600000000001</v>
      </c>
      <c r="G1426" s="212">
        <v>9</v>
      </c>
    </row>
    <row r="1427" spans="1:7" ht="28.5" x14ac:dyDescent="0.2">
      <c r="A1427" s="305" t="s">
        <v>11573</v>
      </c>
      <c r="B1427" s="306" t="s">
        <v>11574</v>
      </c>
      <c r="C1427" s="307" t="s">
        <v>1804</v>
      </c>
      <c r="D1427" s="308">
        <v>1114.74</v>
      </c>
      <c r="E1427" s="308">
        <v>61.78</v>
      </c>
      <c r="F1427" s="308">
        <v>1176.52</v>
      </c>
      <c r="G1427" s="212">
        <v>9</v>
      </c>
    </row>
    <row r="1428" spans="1:7" ht="28.5" x14ac:dyDescent="0.2">
      <c r="A1428" s="305" t="s">
        <v>11575</v>
      </c>
      <c r="B1428" s="306" t="s">
        <v>11576</v>
      </c>
      <c r="C1428" s="307" t="s">
        <v>1804</v>
      </c>
      <c r="D1428" s="308">
        <v>1119.32</v>
      </c>
      <c r="E1428" s="308">
        <v>61.78</v>
      </c>
      <c r="F1428" s="308">
        <v>1181.0999999999999</v>
      </c>
      <c r="G1428" s="212">
        <v>9</v>
      </c>
    </row>
    <row r="1429" spans="1:7" ht="28.5" x14ac:dyDescent="0.2">
      <c r="A1429" s="305" t="s">
        <v>11577</v>
      </c>
      <c r="B1429" s="306" t="s">
        <v>11578</v>
      </c>
      <c r="C1429" s="307" t="s">
        <v>1804</v>
      </c>
      <c r="D1429" s="308">
        <v>1092.3800000000001</v>
      </c>
      <c r="E1429" s="308">
        <v>61.78</v>
      </c>
      <c r="F1429" s="308">
        <v>1154.1600000000001</v>
      </c>
      <c r="G1429" s="212">
        <v>9</v>
      </c>
    </row>
    <row r="1430" spans="1:7" x14ac:dyDescent="0.2">
      <c r="A1430" s="305" t="s">
        <v>11579</v>
      </c>
      <c r="B1430" s="306" t="s">
        <v>11580</v>
      </c>
      <c r="C1430" s="307"/>
      <c r="D1430" s="308"/>
      <c r="E1430" s="308"/>
      <c r="F1430" s="308"/>
      <c r="G1430" s="212">
        <v>5</v>
      </c>
    </row>
    <row r="1431" spans="1:7" ht="28.5" x14ac:dyDescent="0.2">
      <c r="A1431" s="305" t="s">
        <v>11581</v>
      </c>
      <c r="B1431" s="306" t="s">
        <v>11582</v>
      </c>
      <c r="C1431" s="307" t="s">
        <v>1804</v>
      </c>
      <c r="D1431" s="308">
        <v>359.81</v>
      </c>
      <c r="E1431" s="308">
        <v>123.54</v>
      </c>
      <c r="F1431" s="308">
        <v>483.35</v>
      </c>
      <c r="G1431" s="212">
        <v>9</v>
      </c>
    </row>
    <row r="1432" spans="1:7" x14ac:dyDescent="0.2">
      <c r="A1432" s="305" t="s">
        <v>11583</v>
      </c>
      <c r="B1432" s="306" t="s">
        <v>11584</v>
      </c>
      <c r="C1432" s="307" t="s">
        <v>1804</v>
      </c>
      <c r="D1432" s="308">
        <v>870.23</v>
      </c>
      <c r="E1432" s="308">
        <v>123.54</v>
      </c>
      <c r="F1432" s="308">
        <v>993.77</v>
      </c>
      <c r="G1432" s="212">
        <v>9</v>
      </c>
    </row>
    <row r="1433" spans="1:7" x14ac:dyDescent="0.2">
      <c r="A1433" s="305" t="s">
        <v>11585</v>
      </c>
      <c r="B1433" s="306" t="s">
        <v>11586</v>
      </c>
      <c r="C1433" s="307" t="s">
        <v>1804</v>
      </c>
      <c r="D1433" s="308">
        <v>994.59</v>
      </c>
      <c r="E1433" s="308">
        <v>123.54</v>
      </c>
      <c r="F1433" s="308">
        <v>1118.1300000000001</v>
      </c>
      <c r="G1433" s="212">
        <v>9</v>
      </c>
    </row>
    <row r="1434" spans="1:7" x14ac:dyDescent="0.2">
      <c r="A1434" s="305" t="s">
        <v>11587</v>
      </c>
      <c r="B1434" s="306" t="s">
        <v>11588</v>
      </c>
      <c r="C1434" s="307" t="s">
        <v>1804</v>
      </c>
      <c r="D1434" s="308">
        <v>853.9</v>
      </c>
      <c r="E1434" s="308">
        <v>61.78</v>
      </c>
      <c r="F1434" s="308">
        <v>915.68</v>
      </c>
      <c r="G1434" s="212">
        <v>9</v>
      </c>
    </row>
    <row r="1435" spans="1:7" x14ac:dyDescent="0.2">
      <c r="A1435" s="305" t="s">
        <v>11589</v>
      </c>
      <c r="B1435" s="306" t="s">
        <v>11590</v>
      </c>
      <c r="C1435" s="307" t="s">
        <v>1804</v>
      </c>
      <c r="D1435" s="308">
        <v>359.14</v>
      </c>
      <c r="E1435" s="308">
        <v>123.54</v>
      </c>
      <c r="F1435" s="308">
        <v>482.68</v>
      </c>
      <c r="G1435" s="212">
        <v>9</v>
      </c>
    </row>
    <row r="1436" spans="1:7" ht="28.5" x14ac:dyDescent="0.2">
      <c r="A1436" s="305" t="s">
        <v>11591</v>
      </c>
      <c r="B1436" s="306" t="s">
        <v>11592</v>
      </c>
      <c r="C1436" s="307" t="s">
        <v>1804</v>
      </c>
      <c r="D1436" s="308">
        <v>765.99</v>
      </c>
      <c r="E1436" s="308">
        <v>123.54</v>
      </c>
      <c r="F1436" s="308">
        <v>889.53</v>
      </c>
      <c r="G1436" s="212">
        <v>9</v>
      </c>
    </row>
    <row r="1437" spans="1:7" ht="28.5" x14ac:dyDescent="0.2">
      <c r="A1437" s="305" t="s">
        <v>11593</v>
      </c>
      <c r="B1437" s="306" t="s">
        <v>11594</v>
      </c>
      <c r="C1437" s="307" t="s">
        <v>1804</v>
      </c>
      <c r="D1437" s="308">
        <v>519.08000000000004</v>
      </c>
      <c r="E1437" s="308">
        <v>123.54</v>
      </c>
      <c r="F1437" s="308">
        <v>642.62</v>
      </c>
      <c r="G1437" s="212">
        <v>9</v>
      </c>
    </row>
    <row r="1438" spans="1:7" x14ac:dyDescent="0.2">
      <c r="A1438" s="305" t="s">
        <v>11595</v>
      </c>
      <c r="B1438" s="306" t="s">
        <v>11596</v>
      </c>
      <c r="C1438" s="307" t="s">
        <v>1804</v>
      </c>
      <c r="D1438" s="308">
        <v>974</v>
      </c>
      <c r="E1438" s="308">
        <v>123.54</v>
      </c>
      <c r="F1438" s="308">
        <v>1097.54</v>
      </c>
      <c r="G1438" s="212">
        <v>9</v>
      </c>
    </row>
    <row r="1439" spans="1:7" x14ac:dyDescent="0.2">
      <c r="A1439" s="305" t="s">
        <v>11597</v>
      </c>
      <c r="B1439" s="306" t="s">
        <v>11598</v>
      </c>
      <c r="C1439" s="307" t="s">
        <v>1804</v>
      </c>
      <c r="D1439" s="308">
        <v>562.29999999999995</v>
      </c>
      <c r="E1439" s="308">
        <v>123.54</v>
      </c>
      <c r="F1439" s="308">
        <v>685.84</v>
      </c>
      <c r="G1439" s="212">
        <v>9</v>
      </c>
    </row>
    <row r="1440" spans="1:7" ht="28.5" x14ac:dyDescent="0.2">
      <c r="A1440" s="305" t="s">
        <v>11599</v>
      </c>
      <c r="B1440" s="306" t="s">
        <v>11600</v>
      </c>
      <c r="C1440" s="307" t="s">
        <v>1804</v>
      </c>
      <c r="D1440" s="308">
        <v>617.54999999999995</v>
      </c>
      <c r="E1440" s="308">
        <v>123.54</v>
      </c>
      <c r="F1440" s="308">
        <v>741.09</v>
      </c>
      <c r="G1440" s="212">
        <v>9</v>
      </c>
    </row>
    <row r="1441" spans="1:7" ht="28.5" x14ac:dyDescent="0.2">
      <c r="A1441" s="305" t="s">
        <v>11601</v>
      </c>
      <c r="B1441" s="306" t="s">
        <v>11602</v>
      </c>
      <c r="C1441" s="307" t="s">
        <v>1804</v>
      </c>
      <c r="D1441" s="308">
        <v>975.61</v>
      </c>
      <c r="E1441" s="308">
        <v>61.78</v>
      </c>
      <c r="F1441" s="308">
        <v>1037.3900000000001</v>
      </c>
      <c r="G1441" s="212">
        <v>9</v>
      </c>
    </row>
    <row r="1442" spans="1:7" ht="28.5" x14ac:dyDescent="0.2">
      <c r="A1442" s="305" t="s">
        <v>11603</v>
      </c>
      <c r="B1442" s="306" t="s">
        <v>11604</v>
      </c>
      <c r="C1442" s="307" t="s">
        <v>1804</v>
      </c>
      <c r="D1442" s="308">
        <v>926.57</v>
      </c>
      <c r="E1442" s="308">
        <v>61.78</v>
      </c>
      <c r="F1442" s="308">
        <v>988.35</v>
      </c>
      <c r="G1442" s="212">
        <v>9</v>
      </c>
    </row>
    <row r="1443" spans="1:7" ht="28.5" x14ac:dyDescent="0.2">
      <c r="A1443" s="305" t="s">
        <v>11605</v>
      </c>
      <c r="B1443" s="306" t="s">
        <v>11606</v>
      </c>
      <c r="C1443" s="307" t="s">
        <v>1804</v>
      </c>
      <c r="D1443" s="308">
        <v>889.46</v>
      </c>
      <c r="E1443" s="308">
        <v>61.78</v>
      </c>
      <c r="F1443" s="308">
        <v>951.24</v>
      </c>
      <c r="G1443" s="212">
        <v>9</v>
      </c>
    </row>
    <row r="1444" spans="1:7" ht="28.5" x14ac:dyDescent="0.2">
      <c r="A1444" s="305" t="s">
        <v>11607</v>
      </c>
      <c r="B1444" s="306" t="s">
        <v>11608</v>
      </c>
      <c r="C1444" s="307" t="s">
        <v>1804</v>
      </c>
      <c r="D1444" s="308">
        <v>1245.73</v>
      </c>
      <c r="E1444" s="308">
        <v>61.78</v>
      </c>
      <c r="F1444" s="308">
        <v>1307.51</v>
      </c>
      <c r="G1444" s="212">
        <v>9</v>
      </c>
    </row>
    <row r="1445" spans="1:7" ht="28.5" x14ac:dyDescent="0.2">
      <c r="A1445" s="305" t="s">
        <v>11609</v>
      </c>
      <c r="B1445" s="306" t="s">
        <v>11610</v>
      </c>
      <c r="C1445" s="307" t="s">
        <v>1804</v>
      </c>
      <c r="D1445" s="308">
        <v>1331.45</v>
      </c>
      <c r="E1445" s="308">
        <v>123.54</v>
      </c>
      <c r="F1445" s="308">
        <v>1454.99</v>
      </c>
      <c r="G1445" s="212">
        <v>9</v>
      </c>
    </row>
    <row r="1446" spans="1:7" ht="28.5" x14ac:dyDescent="0.2">
      <c r="A1446" s="305" t="s">
        <v>11611</v>
      </c>
      <c r="B1446" s="306" t="s">
        <v>11612</v>
      </c>
      <c r="C1446" s="307" t="s">
        <v>1804</v>
      </c>
      <c r="D1446" s="308">
        <v>1142.07</v>
      </c>
      <c r="E1446" s="308">
        <v>123.54</v>
      </c>
      <c r="F1446" s="308">
        <v>1265.6099999999999</v>
      </c>
      <c r="G1446" s="212">
        <v>9</v>
      </c>
    </row>
    <row r="1447" spans="1:7" x14ac:dyDescent="0.2">
      <c r="A1447" s="305" t="s">
        <v>11613</v>
      </c>
      <c r="B1447" s="306" t="s">
        <v>11614</v>
      </c>
      <c r="C1447" s="307"/>
      <c r="D1447" s="308"/>
      <c r="E1447" s="308"/>
      <c r="F1447" s="308"/>
      <c r="G1447" s="212">
        <v>5</v>
      </c>
    </row>
    <row r="1448" spans="1:7" ht="28.5" x14ac:dyDescent="0.2">
      <c r="A1448" s="305" t="s">
        <v>11615</v>
      </c>
      <c r="B1448" s="306" t="s">
        <v>11616</v>
      </c>
      <c r="C1448" s="307" t="s">
        <v>1804</v>
      </c>
      <c r="D1448" s="308">
        <v>238.28</v>
      </c>
      <c r="E1448" s="308">
        <v>13.71</v>
      </c>
      <c r="F1448" s="308">
        <v>251.99</v>
      </c>
      <c r="G1448" s="212">
        <v>9</v>
      </c>
    </row>
    <row r="1449" spans="1:7" x14ac:dyDescent="0.2">
      <c r="A1449" s="305" t="s">
        <v>11617</v>
      </c>
      <c r="B1449" s="306" t="s">
        <v>11618</v>
      </c>
      <c r="C1449" s="307"/>
      <c r="D1449" s="308"/>
      <c r="E1449" s="308"/>
      <c r="F1449" s="308"/>
      <c r="G1449" s="212">
        <v>2</v>
      </c>
    </row>
    <row r="1450" spans="1:7" x14ac:dyDescent="0.2">
      <c r="A1450" s="305" t="s">
        <v>11619</v>
      </c>
      <c r="B1450" s="306" t="s">
        <v>11620</v>
      </c>
      <c r="C1450" s="307"/>
      <c r="D1450" s="308"/>
      <c r="E1450" s="308"/>
      <c r="F1450" s="308"/>
      <c r="G1450" s="212">
        <v>5</v>
      </c>
    </row>
    <row r="1451" spans="1:7" x14ac:dyDescent="0.2">
      <c r="A1451" s="305" t="s">
        <v>11621</v>
      </c>
      <c r="B1451" s="306" t="s">
        <v>11622</v>
      </c>
      <c r="C1451" s="307" t="s">
        <v>1804</v>
      </c>
      <c r="D1451" s="308">
        <v>103.95</v>
      </c>
      <c r="E1451" s="308">
        <v>19.72</v>
      </c>
      <c r="F1451" s="308">
        <v>123.67</v>
      </c>
      <c r="G1451" s="212">
        <v>9</v>
      </c>
    </row>
    <row r="1452" spans="1:7" x14ac:dyDescent="0.2">
      <c r="A1452" s="305" t="s">
        <v>11623</v>
      </c>
      <c r="B1452" s="306" t="s">
        <v>11624</v>
      </c>
      <c r="C1452" s="307" t="s">
        <v>1804</v>
      </c>
      <c r="D1452" s="308">
        <v>142.08000000000001</v>
      </c>
      <c r="E1452" s="308">
        <v>19.72</v>
      </c>
      <c r="F1452" s="308">
        <v>161.80000000000001</v>
      </c>
      <c r="G1452" s="212">
        <v>9</v>
      </c>
    </row>
    <row r="1453" spans="1:7" x14ac:dyDescent="0.2">
      <c r="A1453" s="305" t="s">
        <v>11625</v>
      </c>
      <c r="B1453" s="306" t="s">
        <v>11626</v>
      </c>
      <c r="C1453" s="307" t="s">
        <v>1804</v>
      </c>
      <c r="D1453" s="308">
        <v>144.86000000000001</v>
      </c>
      <c r="E1453" s="308">
        <v>19.72</v>
      </c>
      <c r="F1453" s="308">
        <v>164.58</v>
      </c>
      <c r="G1453" s="212">
        <v>9</v>
      </c>
    </row>
    <row r="1454" spans="1:7" x14ac:dyDescent="0.2">
      <c r="A1454" s="305" t="s">
        <v>11627</v>
      </c>
      <c r="B1454" s="306" t="s">
        <v>11628</v>
      </c>
      <c r="C1454" s="307" t="s">
        <v>1804</v>
      </c>
      <c r="D1454" s="308">
        <v>170.98</v>
      </c>
      <c r="E1454" s="308">
        <v>25.8</v>
      </c>
      <c r="F1454" s="308">
        <v>196.78</v>
      </c>
      <c r="G1454" s="212">
        <v>9</v>
      </c>
    </row>
    <row r="1455" spans="1:7" x14ac:dyDescent="0.2">
      <c r="A1455" s="305" t="s">
        <v>11629</v>
      </c>
      <c r="B1455" s="306" t="s">
        <v>11630</v>
      </c>
      <c r="C1455" s="307" t="s">
        <v>1804</v>
      </c>
      <c r="D1455" s="308">
        <v>399.16</v>
      </c>
      <c r="E1455" s="308">
        <v>25.8</v>
      </c>
      <c r="F1455" s="308">
        <v>424.96</v>
      </c>
      <c r="G1455" s="212">
        <v>9</v>
      </c>
    </row>
    <row r="1456" spans="1:7" x14ac:dyDescent="0.2">
      <c r="A1456" s="305" t="s">
        <v>11631</v>
      </c>
      <c r="B1456" s="306" t="s">
        <v>11632</v>
      </c>
      <c r="C1456" s="307" t="s">
        <v>1804</v>
      </c>
      <c r="D1456" s="308">
        <v>397.93</v>
      </c>
      <c r="E1456" s="308">
        <v>29.6</v>
      </c>
      <c r="F1456" s="308">
        <v>427.53</v>
      </c>
      <c r="G1456" s="212">
        <v>9</v>
      </c>
    </row>
    <row r="1457" spans="1:7" x14ac:dyDescent="0.2">
      <c r="A1457" s="305" t="s">
        <v>11633</v>
      </c>
      <c r="B1457" s="306" t="s">
        <v>11634</v>
      </c>
      <c r="C1457" s="307" t="s">
        <v>1804</v>
      </c>
      <c r="D1457" s="308">
        <v>470.53</v>
      </c>
      <c r="E1457" s="308">
        <v>31.14</v>
      </c>
      <c r="F1457" s="308">
        <v>501.67</v>
      </c>
      <c r="G1457" s="212">
        <v>9</v>
      </c>
    </row>
    <row r="1458" spans="1:7" x14ac:dyDescent="0.2">
      <c r="A1458" s="305" t="s">
        <v>11635</v>
      </c>
      <c r="B1458" s="306" t="s">
        <v>11636</v>
      </c>
      <c r="C1458" s="307" t="s">
        <v>1804</v>
      </c>
      <c r="D1458" s="308">
        <v>416.18</v>
      </c>
      <c r="E1458" s="308">
        <v>25.8</v>
      </c>
      <c r="F1458" s="308">
        <v>441.98</v>
      </c>
      <c r="G1458" s="212">
        <v>9</v>
      </c>
    </row>
    <row r="1459" spans="1:7" x14ac:dyDescent="0.2">
      <c r="A1459" s="305" t="s">
        <v>11637</v>
      </c>
      <c r="B1459" s="306" t="s">
        <v>11638</v>
      </c>
      <c r="C1459" s="307" t="s">
        <v>1804</v>
      </c>
      <c r="D1459" s="308">
        <v>251.79</v>
      </c>
      <c r="E1459" s="308">
        <v>25.8</v>
      </c>
      <c r="F1459" s="308">
        <v>277.58999999999997</v>
      </c>
      <c r="G1459" s="212">
        <v>9</v>
      </c>
    </row>
    <row r="1460" spans="1:7" x14ac:dyDescent="0.2">
      <c r="A1460" s="305" t="s">
        <v>11639</v>
      </c>
      <c r="B1460" s="306" t="s">
        <v>11640</v>
      </c>
      <c r="C1460" s="307" t="s">
        <v>1804</v>
      </c>
      <c r="D1460" s="308">
        <v>284.73</v>
      </c>
      <c r="E1460" s="308">
        <v>29.6</v>
      </c>
      <c r="F1460" s="308">
        <v>314.33</v>
      </c>
      <c r="G1460" s="212">
        <v>9</v>
      </c>
    </row>
    <row r="1461" spans="1:7" x14ac:dyDescent="0.2">
      <c r="A1461" s="305" t="s">
        <v>11641</v>
      </c>
      <c r="B1461" s="306" t="s">
        <v>11642</v>
      </c>
      <c r="C1461" s="307" t="s">
        <v>1804</v>
      </c>
      <c r="D1461" s="308">
        <v>358.64</v>
      </c>
      <c r="E1461" s="308">
        <v>31.14</v>
      </c>
      <c r="F1461" s="308">
        <v>389.78</v>
      </c>
      <c r="G1461" s="212">
        <v>9</v>
      </c>
    </row>
    <row r="1462" spans="1:7" x14ac:dyDescent="0.2">
      <c r="A1462" s="305" t="s">
        <v>11643</v>
      </c>
      <c r="B1462" s="306" t="s">
        <v>11644</v>
      </c>
      <c r="C1462" s="307" t="s">
        <v>1804</v>
      </c>
      <c r="D1462" s="308">
        <v>188.25</v>
      </c>
      <c r="E1462" s="308">
        <v>19.72</v>
      </c>
      <c r="F1462" s="308">
        <v>207.97</v>
      </c>
      <c r="G1462" s="212">
        <v>9</v>
      </c>
    </row>
    <row r="1463" spans="1:7" ht="28.5" x14ac:dyDescent="0.2">
      <c r="A1463" s="305" t="s">
        <v>11645</v>
      </c>
      <c r="B1463" s="306" t="s">
        <v>11646</v>
      </c>
      <c r="C1463" s="307" t="s">
        <v>1804</v>
      </c>
      <c r="D1463" s="308">
        <v>3966.12</v>
      </c>
      <c r="E1463" s="308"/>
      <c r="F1463" s="308">
        <v>3966.12</v>
      </c>
      <c r="G1463" s="212">
        <v>9</v>
      </c>
    </row>
    <row r="1464" spans="1:7" ht="28.5" x14ac:dyDescent="0.2">
      <c r="A1464" s="305" t="s">
        <v>11647</v>
      </c>
      <c r="B1464" s="306" t="s">
        <v>11648</v>
      </c>
      <c r="C1464" s="307" t="s">
        <v>1804</v>
      </c>
      <c r="D1464" s="308">
        <v>5964.81</v>
      </c>
      <c r="E1464" s="308">
        <v>77.69</v>
      </c>
      <c r="F1464" s="308">
        <v>6042.5</v>
      </c>
      <c r="G1464" s="212">
        <v>9</v>
      </c>
    </row>
    <row r="1465" spans="1:7" x14ac:dyDescent="0.2">
      <c r="A1465" s="305" t="s">
        <v>11649</v>
      </c>
      <c r="B1465" s="306" t="s">
        <v>11650</v>
      </c>
      <c r="C1465" s="307" t="s">
        <v>1804</v>
      </c>
      <c r="D1465" s="308">
        <v>200.44</v>
      </c>
      <c r="E1465" s="308">
        <v>25.8</v>
      </c>
      <c r="F1465" s="308">
        <v>226.24</v>
      </c>
      <c r="G1465" s="212">
        <v>9</v>
      </c>
    </row>
    <row r="1466" spans="1:7" x14ac:dyDescent="0.2">
      <c r="A1466" s="305" t="s">
        <v>11651</v>
      </c>
      <c r="B1466" s="306" t="s">
        <v>11652</v>
      </c>
      <c r="C1466" s="307"/>
      <c r="D1466" s="308"/>
      <c r="E1466" s="308"/>
      <c r="F1466" s="308"/>
      <c r="G1466" s="212">
        <v>5</v>
      </c>
    </row>
    <row r="1467" spans="1:7" x14ac:dyDescent="0.2">
      <c r="A1467" s="305" t="s">
        <v>11653</v>
      </c>
      <c r="B1467" s="306" t="s">
        <v>11654</v>
      </c>
      <c r="C1467" s="307" t="s">
        <v>1804</v>
      </c>
      <c r="D1467" s="308">
        <v>217.29</v>
      </c>
      <c r="E1467" s="308">
        <v>25.8</v>
      </c>
      <c r="F1467" s="308">
        <v>243.09</v>
      </c>
      <c r="G1467" s="212">
        <v>9</v>
      </c>
    </row>
    <row r="1468" spans="1:7" x14ac:dyDescent="0.2">
      <c r="A1468" s="305" t="s">
        <v>11655</v>
      </c>
      <c r="B1468" s="306" t="s">
        <v>11656</v>
      </c>
      <c r="C1468" s="307" t="s">
        <v>1804</v>
      </c>
      <c r="D1468" s="308">
        <v>228.54</v>
      </c>
      <c r="E1468" s="308">
        <v>29.6</v>
      </c>
      <c r="F1468" s="308">
        <v>258.14</v>
      </c>
      <c r="G1468" s="212">
        <v>9</v>
      </c>
    </row>
    <row r="1469" spans="1:7" x14ac:dyDescent="0.2">
      <c r="A1469" s="305" t="s">
        <v>11657</v>
      </c>
      <c r="B1469" s="306" t="s">
        <v>11658</v>
      </c>
      <c r="C1469" s="307" t="s">
        <v>1804</v>
      </c>
      <c r="D1469" s="308">
        <v>261.60000000000002</v>
      </c>
      <c r="E1469" s="308">
        <v>31.14</v>
      </c>
      <c r="F1469" s="308">
        <v>292.74</v>
      </c>
      <c r="G1469" s="212">
        <v>9</v>
      </c>
    </row>
    <row r="1470" spans="1:7" x14ac:dyDescent="0.2">
      <c r="A1470" s="305" t="s">
        <v>11659</v>
      </c>
      <c r="B1470" s="306" t="s">
        <v>11660</v>
      </c>
      <c r="C1470" s="307" t="s">
        <v>1804</v>
      </c>
      <c r="D1470" s="308">
        <v>260.83</v>
      </c>
      <c r="E1470" s="308">
        <v>25.79</v>
      </c>
      <c r="F1470" s="308">
        <v>286.62</v>
      </c>
      <c r="G1470" s="212">
        <v>9</v>
      </c>
    </row>
    <row r="1471" spans="1:7" x14ac:dyDescent="0.2">
      <c r="A1471" s="305" t="s">
        <v>11661</v>
      </c>
      <c r="B1471" s="306" t="s">
        <v>11662</v>
      </c>
      <c r="C1471" s="307" t="s">
        <v>1804</v>
      </c>
      <c r="D1471" s="308">
        <v>304.49</v>
      </c>
      <c r="E1471" s="308">
        <v>29.6</v>
      </c>
      <c r="F1471" s="308">
        <v>334.09</v>
      </c>
      <c r="G1471" s="212">
        <v>9</v>
      </c>
    </row>
    <row r="1472" spans="1:7" x14ac:dyDescent="0.2">
      <c r="A1472" s="305" t="s">
        <v>11663</v>
      </c>
      <c r="B1472" s="306" t="s">
        <v>11664</v>
      </c>
      <c r="C1472" s="307" t="s">
        <v>1804</v>
      </c>
      <c r="D1472" s="308">
        <v>430.88</v>
      </c>
      <c r="E1472" s="308">
        <v>31.14</v>
      </c>
      <c r="F1472" s="308">
        <v>462.02</v>
      </c>
      <c r="G1472" s="212">
        <v>9</v>
      </c>
    </row>
    <row r="1473" spans="1:7" x14ac:dyDescent="0.2">
      <c r="A1473" s="305" t="s">
        <v>11665</v>
      </c>
      <c r="B1473" s="306" t="s">
        <v>11666</v>
      </c>
      <c r="C1473" s="307" t="s">
        <v>1804</v>
      </c>
      <c r="D1473" s="308">
        <v>534.33000000000004</v>
      </c>
      <c r="E1473" s="308">
        <v>29.6</v>
      </c>
      <c r="F1473" s="308">
        <v>563.92999999999995</v>
      </c>
      <c r="G1473" s="212">
        <v>9</v>
      </c>
    </row>
    <row r="1474" spans="1:7" x14ac:dyDescent="0.2">
      <c r="A1474" s="305" t="s">
        <v>11667</v>
      </c>
      <c r="B1474" s="306" t="s">
        <v>11668</v>
      </c>
      <c r="C1474" s="307" t="s">
        <v>1804</v>
      </c>
      <c r="D1474" s="308">
        <v>483.15</v>
      </c>
      <c r="E1474" s="308">
        <v>31.14</v>
      </c>
      <c r="F1474" s="308">
        <v>514.29</v>
      </c>
      <c r="G1474" s="212">
        <v>9</v>
      </c>
    </row>
    <row r="1475" spans="1:7" x14ac:dyDescent="0.2">
      <c r="A1475" s="305" t="s">
        <v>11669</v>
      </c>
      <c r="B1475" s="306" t="s">
        <v>11670</v>
      </c>
      <c r="C1475" s="307"/>
      <c r="D1475" s="308"/>
      <c r="E1475" s="308"/>
      <c r="F1475" s="308"/>
      <c r="G1475" s="212">
        <v>5</v>
      </c>
    </row>
    <row r="1476" spans="1:7" x14ac:dyDescent="0.2">
      <c r="A1476" s="305" t="s">
        <v>11671</v>
      </c>
      <c r="B1476" s="306" t="s">
        <v>11672</v>
      </c>
      <c r="C1476" s="307" t="s">
        <v>1804</v>
      </c>
      <c r="D1476" s="308">
        <v>381.97</v>
      </c>
      <c r="E1476" s="308">
        <v>29.6</v>
      </c>
      <c r="F1476" s="308">
        <v>411.57</v>
      </c>
      <c r="G1476" s="212">
        <v>9</v>
      </c>
    </row>
    <row r="1477" spans="1:7" x14ac:dyDescent="0.2">
      <c r="A1477" s="305" t="s">
        <v>11673</v>
      </c>
      <c r="B1477" s="306" t="s">
        <v>11674</v>
      </c>
      <c r="C1477" s="307" t="s">
        <v>1804</v>
      </c>
      <c r="D1477" s="308">
        <v>1007.35</v>
      </c>
      <c r="E1477" s="308">
        <v>39.47</v>
      </c>
      <c r="F1477" s="308">
        <v>1046.82</v>
      </c>
      <c r="G1477" s="212">
        <v>9</v>
      </c>
    </row>
    <row r="1478" spans="1:7" x14ac:dyDescent="0.2">
      <c r="A1478" s="305" t="s">
        <v>11675</v>
      </c>
      <c r="B1478" s="306" t="s">
        <v>11676</v>
      </c>
      <c r="C1478" s="307"/>
      <c r="D1478" s="308"/>
      <c r="E1478" s="308"/>
      <c r="F1478" s="308"/>
      <c r="G1478" s="212">
        <v>5</v>
      </c>
    </row>
    <row r="1479" spans="1:7" x14ac:dyDescent="0.2">
      <c r="A1479" s="305" t="s">
        <v>11677</v>
      </c>
      <c r="B1479" s="306" t="s">
        <v>11678</v>
      </c>
      <c r="C1479" s="307" t="s">
        <v>1804</v>
      </c>
      <c r="D1479" s="308">
        <v>586.66</v>
      </c>
      <c r="E1479" s="308"/>
      <c r="F1479" s="308">
        <v>586.66</v>
      </c>
      <c r="G1479" s="212">
        <v>9</v>
      </c>
    </row>
    <row r="1480" spans="1:7" x14ac:dyDescent="0.2">
      <c r="A1480" s="305" t="s">
        <v>11679</v>
      </c>
      <c r="B1480" s="306" t="s">
        <v>11680</v>
      </c>
      <c r="C1480" s="307" t="s">
        <v>1804</v>
      </c>
      <c r="D1480" s="308">
        <v>726.47</v>
      </c>
      <c r="E1480" s="308">
        <v>20.6</v>
      </c>
      <c r="F1480" s="308">
        <v>747.07</v>
      </c>
      <c r="G1480" s="212">
        <v>9</v>
      </c>
    </row>
    <row r="1481" spans="1:7" x14ac:dyDescent="0.2">
      <c r="A1481" s="305" t="s">
        <v>11681</v>
      </c>
      <c r="B1481" s="306" t="s">
        <v>11682</v>
      </c>
      <c r="C1481" s="307"/>
      <c r="D1481" s="308"/>
      <c r="E1481" s="308"/>
      <c r="F1481" s="308"/>
      <c r="G1481" s="212">
        <v>5</v>
      </c>
    </row>
    <row r="1482" spans="1:7" x14ac:dyDescent="0.2">
      <c r="A1482" s="305" t="s">
        <v>11683</v>
      </c>
      <c r="B1482" s="306" t="s">
        <v>11684</v>
      </c>
      <c r="C1482" s="307" t="s">
        <v>44</v>
      </c>
      <c r="D1482" s="308">
        <v>1.65</v>
      </c>
      <c r="E1482" s="308">
        <v>4.0599999999999996</v>
      </c>
      <c r="F1482" s="308">
        <v>5.71</v>
      </c>
      <c r="G1482" s="212">
        <v>9</v>
      </c>
    </row>
    <row r="1483" spans="1:7" ht="28.5" x14ac:dyDescent="0.2">
      <c r="A1483" s="305" t="s">
        <v>11685</v>
      </c>
      <c r="B1483" s="306" t="s">
        <v>11686</v>
      </c>
      <c r="C1483" s="307" t="s">
        <v>1804</v>
      </c>
      <c r="D1483" s="308">
        <v>8.26</v>
      </c>
      <c r="E1483" s="308">
        <v>54.16</v>
      </c>
      <c r="F1483" s="308">
        <v>62.42</v>
      </c>
      <c r="G1483" s="212">
        <v>9</v>
      </c>
    </row>
    <row r="1484" spans="1:7" x14ac:dyDescent="0.2">
      <c r="A1484" s="305" t="s">
        <v>11687</v>
      </c>
      <c r="B1484" s="306" t="s">
        <v>11688</v>
      </c>
      <c r="C1484" s="307"/>
      <c r="D1484" s="308"/>
      <c r="E1484" s="308"/>
      <c r="F1484" s="308"/>
      <c r="G1484" s="212">
        <v>2</v>
      </c>
    </row>
    <row r="1485" spans="1:7" x14ac:dyDescent="0.2">
      <c r="A1485" s="305" t="s">
        <v>11689</v>
      </c>
      <c r="B1485" s="306" t="s">
        <v>11690</v>
      </c>
      <c r="C1485" s="307"/>
      <c r="D1485" s="308"/>
      <c r="E1485" s="308"/>
      <c r="F1485" s="308"/>
      <c r="G1485" s="212">
        <v>5</v>
      </c>
    </row>
    <row r="1486" spans="1:7" ht="28.5" x14ac:dyDescent="0.2">
      <c r="A1486" s="305" t="s">
        <v>11691</v>
      </c>
      <c r="B1486" s="306" t="s">
        <v>11692</v>
      </c>
      <c r="C1486" s="307" t="s">
        <v>1804</v>
      </c>
      <c r="D1486" s="308">
        <v>468.63</v>
      </c>
      <c r="E1486" s="308">
        <v>94.68</v>
      </c>
      <c r="F1486" s="308">
        <v>563.30999999999995</v>
      </c>
      <c r="G1486" s="212">
        <v>9</v>
      </c>
    </row>
    <row r="1487" spans="1:7" ht="28.5" x14ac:dyDescent="0.2">
      <c r="A1487" s="305" t="s">
        <v>11693</v>
      </c>
      <c r="B1487" s="306" t="s">
        <v>11694</v>
      </c>
      <c r="C1487" s="307" t="s">
        <v>1804</v>
      </c>
      <c r="D1487" s="308">
        <v>409.3</v>
      </c>
      <c r="E1487" s="308">
        <v>94.68</v>
      </c>
      <c r="F1487" s="308">
        <v>503.98</v>
      </c>
      <c r="G1487" s="212">
        <v>9</v>
      </c>
    </row>
    <row r="1488" spans="1:7" ht="28.5" x14ac:dyDescent="0.2">
      <c r="A1488" s="305" t="s">
        <v>11695</v>
      </c>
      <c r="B1488" s="306" t="s">
        <v>11696</v>
      </c>
      <c r="C1488" s="307" t="s">
        <v>1804</v>
      </c>
      <c r="D1488" s="308">
        <v>646.36</v>
      </c>
      <c r="E1488" s="308">
        <v>94.68</v>
      </c>
      <c r="F1488" s="308">
        <v>741.04</v>
      </c>
      <c r="G1488" s="212">
        <v>9</v>
      </c>
    </row>
    <row r="1489" spans="1:7" x14ac:dyDescent="0.2">
      <c r="A1489" s="305" t="s">
        <v>11697</v>
      </c>
      <c r="B1489" s="306" t="s">
        <v>11698</v>
      </c>
      <c r="C1489" s="307" t="s">
        <v>1804</v>
      </c>
      <c r="D1489" s="308">
        <v>69.739999999999995</v>
      </c>
      <c r="E1489" s="308">
        <v>94.68</v>
      </c>
      <c r="F1489" s="308">
        <v>164.42</v>
      </c>
      <c r="G1489" s="212">
        <v>9</v>
      </c>
    </row>
    <row r="1490" spans="1:7" x14ac:dyDescent="0.2">
      <c r="A1490" s="305" t="s">
        <v>11699</v>
      </c>
      <c r="B1490" s="306" t="s">
        <v>11700</v>
      </c>
      <c r="C1490" s="307"/>
      <c r="D1490" s="308"/>
      <c r="E1490" s="308"/>
      <c r="F1490" s="308"/>
      <c r="G1490" s="212">
        <v>5</v>
      </c>
    </row>
    <row r="1491" spans="1:7" x14ac:dyDescent="0.2">
      <c r="A1491" s="305" t="s">
        <v>11701</v>
      </c>
      <c r="B1491" s="306" t="s">
        <v>11702</v>
      </c>
      <c r="C1491" s="307" t="s">
        <v>1804</v>
      </c>
      <c r="D1491" s="308">
        <v>117.48</v>
      </c>
      <c r="E1491" s="308">
        <v>54.16</v>
      </c>
      <c r="F1491" s="308">
        <v>171.64</v>
      </c>
      <c r="G1491" s="212">
        <v>9</v>
      </c>
    </row>
    <row r="1492" spans="1:7" x14ac:dyDescent="0.2">
      <c r="A1492" s="305" t="s">
        <v>11703</v>
      </c>
      <c r="B1492" s="306" t="s">
        <v>11704</v>
      </c>
      <c r="C1492" s="307"/>
      <c r="D1492" s="308"/>
      <c r="E1492" s="308"/>
      <c r="F1492" s="308"/>
      <c r="G1492" s="212">
        <v>5</v>
      </c>
    </row>
    <row r="1493" spans="1:7" x14ac:dyDescent="0.2">
      <c r="A1493" s="305" t="s">
        <v>11705</v>
      </c>
      <c r="B1493" s="306" t="s">
        <v>11706</v>
      </c>
      <c r="C1493" s="307" t="s">
        <v>1804</v>
      </c>
      <c r="D1493" s="308">
        <v>2552.91</v>
      </c>
      <c r="E1493" s="308">
        <v>93.5</v>
      </c>
      <c r="F1493" s="308">
        <v>2646.41</v>
      </c>
      <c r="G1493" s="212">
        <v>9</v>
      </c>
    </row>
    <row r="1494" spans="1:7" ht="28.5" x14ac:dyDescent="0.2">
      <c r="A1494" s="305" t="s">
        <v>11707</v>
      </c>
      <c r="B1494" s="306" t="s">
        <v>11708</v>
      </c>
      <c r="C1494" s="307" t="s">
        <v>44</v>
      </c>
      <c r="D1494" s="308">
        <v>239.72</v>
      </c>
      <c r="E1494" s="308">
        <v>75.98</v>
      </c>
      <c r="F1494" s="308">
        <v>315.7</v>
      </c>
      <c r="G1494" s="212">
        <v>9</v>
      </c>
    </row>
    <row r="1495" spans="1:7" ht="28.5" x14ac:dyDescent="0.2">
      <c r="A1495" s="305" t="s">
        <v>11709</v>
      </c>
      <c r="B1495" s="306" t="s">
        <v>11710</v>
      </c>
      <c r="C1495" s="307" t="s">
        <v>44</v>
      </c>
      <c r="D1495" s="308">
        <v>106.16</v>
      </c>
      <c r="E1495" s="308">
        <v>24.71</v>
      </c>
      <c r="F1495" s="308">
        <v>130.87</v>
      </c>
      <c r="G1495" s="212">
        <v>9</v>
      </c>
    </row>
    <row r="1496" spans="1:7" ht="28.5" x14ac:dyDescent="0.2">
      <c r="A1496" s="305" t="s">
        <v>11711</v>
      </c>
      <c r="B1496" s="306" t="s">
        <v>11712</v>
      </c>
      <c r="C1496" s="307" t="s">
        <v>44</v>
      </c>
      <c r="D1496" s="308">
        <v>59.28</v>
      </c>
      <c r="E1496" s="308">
        <v>11.31</v>
      </c>
      <c r="F1496" s="308">
        <v>70.59</v>
      </c>
      <c r="G1496" s="212">
        <v>9</v>
      </c>
    </row>
    <row r="1497" spans="1:7" x14ac:dyDescent="0.2">
      <c r="A1497" s="305" t="s">
        <v>11713</v>
      </c>
      <c r="B1497" s="306" t="s">
        <v>11714</v>
      </c>
      <c r="C1497" s="307" t="s">
        <v>44</v>
      </c>
      <c r="D1497" s="308">
        <v>62.37</v>
      </c>
      <c r="E1497" s="308">
        <v>6.18</v>
      </c>
      <c r="F1497" s="308">
        <v>68.55</v>
      </c>
      <c r="G1497" s="212">
        <v>9</v>
      </c>
    </row>
    <row r="1498" spans="1:7" ht="28.5" x14ac:dyDescent="0.2">
      <c r="A1498" s="305" t="s">
        <v>11715</v>
      </c>
      <c r="B1498" s="306" t="s">
        <v>11716</v>
      </c>
      <c r="C1498" s="307" t="s">
        <v>44</v>
      </c>
      <c r="D1498" s="308">
        <v>92.39</v>
      </c>
      <c r="E1498" s="308">
        <v>67.349999999999994</v>
      </c>
      <c r="F1498" s="308">
        <v>159.74</v>
      </c>
      <c r="G1498" s="212">
        <v>9</v>
      </c>
    </row>
    <row r="1499" spans="1:7" ht="28.5" x14ac:dyDescent="0.2">
      <c r="A1499" s="305" t="s">
        <v>11717</v>
      </c>
      <c r="B1499" s="306" t="s">
        <v>11718</v>
      </c>
      <c r="C1499" s="307" t="s">
        <v>44</v>
      </c>
      <c r="D1499" s="308">
        <v>114.44</v>
      </c>
      <c r="E1499" s="308">
        <v>34.4</v>
      </c>
      <c r="F1499" s="308">
        <v>148.84</v>
      </c>
      <c r="G1499" s="212">
        <v>9</v>
      </c>
    </row>
    <row r="1500" spans="1:7" x14ac:dyDescent="0.2">
      <c r="A1500" s="305" t="s">
        <v>11719</v>
      </c>
      <c r="B1500" s="306" t="s">
        <v>11720</v>
      </c>
      <c r="C1500" s="307"/>
      <c r="D1500" s="308"/>
      <c r="E1500" s="308"/>
      <c r="F1500" s="308"/>
      <c r="G1500" s="212">
        <v>2</v>
      </c>
    </row>
    <row r="1501" spans="1:7" x14ac:dyDescent="0.2">
      <c r="A1501" s="305" t="s">
        <v>11721</v>
      </c>
      <c r="B1501" s="306" t="s">
        <v>11722</v>
      </c>
      <c r="C1501" s="307"/>
      <c r="D1501" s="308"/>
      <c r="E1501" s="308"/>
      <c r="F1501" s="308"/>
      <c r="G1501" s="212">
        <v>5</v>
      </c>
    </row>
    <row r="1502" spans="1:7" ht="28.5" x14ac:dyDescent="0.2">
      <c r="A1502" s="305" t="s">
        <v>11723</v>
      </c>
      <c r="B1502" s="306" t="s">
        <v>11724</v>
      </c>
      <c r="C1502" s="307" t="s">
        <v>242</v>
      </c>
      <c r="D1502" s="308">
        <v>440.72</v>
      </c>
      <c r="E1502" s="308">
        <v>61.78</v>
      </c>
      <c r="F1502" s="308">
        <v>502.5</v>
      </c>
      <c r="G1502" s="212">
        <v>9</v>
      </c>
    </row>
    <row r="1503" spans="1:7" ht="28.5" x14ac:dyDescent="0.2">
      <c r="A1503" s="305" t="s">
        <v>11725</v>
      </c>
      <c r="B1503" s="306" t="s">
        <v>11726</v>
      </c>
      <c r="C1503" s="307" t="s">
        <v>242</v>
      </c>
      <c r="D1503" s="308">
        <v>800.21</v>
      </c>
      <c r="E1503" s="308">
        <v>82.36</v>
      </c>
      <c r="F1503" s="308">
        <v>882.57</v>
      </c>
      <c r="G1503" s="212">
        <v>9</v>
      </c>
    </row>
    <row r="1504" spans="1:7" ht="28.5" x14ac:dyDescent="0.2">
      <c r="A1504" s="305" t="s">
        <v>11727</v>
      </c>
      <c r="B1504" s="306" t="s">
        <v>11728</v>
      </c>
      <c r="C1504" s="307" t="s">
        <v>242</v>
      </c>
      <c r="D1504" s="308">
        <v>330.26</v>
      </c>
      <c r="E1504" s="308">
        <v>61.78</v>
      </c>
      <c r="F1504" s="308">
        <v>392.04</v>
      </c>
      <c r="G1504" s="212">
        <v>9</v>
      </c>
    </row>
    <row r="1505" spans="1:7" ht="28.5" x14ac:dyDescent="0.2">
      <c r="A1505" s="305" t="s">
        <v>11729</v>
      </c>
      <c r="B1505" s="306" t="s">
        <v>11730</v>
      </c>
      <c r="C1505" s="307" t="s">
        <v>242</v>
      </c>
      <c r="D1505" s="308">
        <v>649.49</v>
      </c>
      <c r="E1505" s="308">
        <v>82.36</v>
      </c>
      <c r="F1505" s="308">
        <v>731.85</v>
      </c>
      <c r="G1505" s="212">
        <v>9</v>
      </c>
    </row>
    <row r="1506" spans="1:7" ht="28.5" x14ac:dyDescent="0.2">
      <c r="A1506" s="305" t="s">
        <v>11731</v>
      </c>
      <c r="B1506" s="306" t="s">
        <v>11732</v>
      </c>
      <c r="C1506" s="307" t="s">
        <v>242</v>
      </c>
      <c r="D1506" s="308">
        <v>262.88</v>
      </c>
      <c r="E1506" s="308">
        <v>61.78</v>
      </c>
      <c r="F1506" s="308">
        <v>324.66000000000003</v>
      </c>
      <c r="G1506" s="212">
        <v>9</v>
      </c>
    </row>
    <row r="1507" spans="1:7" x14ac:dyDescent="0.2">
      <c r="A1507" s="305" t="s">
        <v>11733</v>
      </c>
      <c r="B1507" s="306" t="s">
        <v>11734</v>
      </c>
      <c r="C1507" s="307" t="s">
        <v>242</v>
      </c>
      <c r="D1507" s="308">
        <v>271.7</v>
      </c>
      <c r="E1507" s="308"/>
      <c r="F1507" s="308">
        <v>271.7</v>
      </c>
      <c r="G1507" s="212">
        <v>9</v>
      </c>
    </row>
    <row r="1508" spans="1:7" x14ac:dyDescent="0.2">
      <c r="A1508" s="305" t="s">
        <v>11735</v>
      </c>
      <c r="B1508" s="306" t="s">
        <v>11736</v>
      </c>
      <c r="C1508" s="307" t="s">
        <v>242</v>
      </c>
      <c r="D1508" s="308">
        <v>366.99</v>
      </c>
      <c r="E1508" s="308"/>
      <c r="F1508" s="308">
        <v>366.99</v>
      </c>
      <c r="G1508" s="212">
        <v>9</v>
      </c>
    </row>
    <row r="1509" spans="1:7" ht="28.5" x14ac:dyDescent="0.2">
      <c r="A1509" s="305" t="s">
        <v>11737</v>
      </c>
      <c r="B1509" s="306" t="s">
        <v>11738</v>
      </c>
      <c r="C1509" s="307" t="s">
        <v>39</v>
      </c>
      <c r="D1509" s="308">
        <v>277.35000000000002</v>
      </c>
      <c r="E1509" s="308">
        <v>68.48</v>
      </c>
      <c r="F1509" s="308">
        <v>345.83</v>
      </c>
      <c r="G1509" s="212">
        <v>9</v>
      </c>
    </row>
    <row r="1510" spans="1:7" ht="28.5" x14ac:dyDescent="0.2">
      <c r="A1510" s="305" t="s">
        <v>11739</v>
      </c>
      <c r="B1510" s="306" t="s">
        <v>11740</v>
      </c>
      <c r="C1510" s="307" t="s">
        <v>242</v>
      </c>
      <c r="D1510" s="308">
        <v>468.27</v>
      </c>
      <c r="E1510" s="308">
        <v>68.48</v>
      </c>
      <c r="F1510" s="308">
        <v>536.75</v>
      </c>
      <c r="G1510" s="212">
        <v>9</v>
      </c>
    </row>
    <row r="1511" spans="1:7" ht="28.5" x14ac:dyDescent="0.2">
      <c r="A1511" s="305" t="s">
        <v>11741</v>
      </c>
      <c r="B1511" s="306" t="s">
        <v>11742</v>
      </c>
      <c r="C1511" s="307" t="s">
        <v>39</v>
      </c>
      <c r="D1511" s="308">
        <v>284.42</v>
      </c>
      <c r="E1511" s="308">
        <v>19.23</v>
      </c>
      <c r="F1511" s="308">
        <v>303.64999999999998</v>
      </c>
      <c r="G1511" s="212">
        <v>9</v>
      </c>
    </row>
    <row r="1512" spans="1:7" ht="28.5" x14ac:dyDescent="0.2">
      <c r="A1512" s="305" t="s">
        <v>11743</v>
      </c>
      <c r="B1512" s="306" t="s">
        <v>11744</v>
      </c>
      <c r="C1512" s="307" t="s">
        <v>39</v>
      </c>
      <c r="D1512" s="308">
        <v>316.73</v>
      </c>
      <c r="E1512" s="308">
        <v>19.23</v>
      </c>
      <c r="F1512" s="308">
        <v>335.96</v>
      </c>
      <c r="G1512" s="212">
        <v>9</v>
      </c>
    </row>
    <row r="1513" spans="1:7" x14ac:dyDescent="0.2">
      <c r="A1513" s="305" t="s">
        <v>11745</v>
      </c>
      <c r="B1513" s="306" t="s">
        <v>11746</v>
      </c>
      <c r="C1513" s="307" t="s">
        <v>39</v>
      </c>
      <c r="D1513" s="308">
        <v>2824.91</v>
      </c>
      <c r="E1513" s="308">
        <v>48.06</v>
      </c>
      <c r="F1513" s="308">
        <v>2872.97</v>
      </c>
      <c r="G1513" s="212">
        <v>9</v>
      </c>
    </row>
    <row r="1514" spans="1:7" x14ac:dyDescent="0.2">
      <c r="A1514" s="305" t="s">
        <v>11747</v>
      </c>
      <c r="B1514" s="306" t="s">
        <v>11748</v>
      </c>
      <c r="C1514" s="307" t="s">
        <v>39</v>
      </c>
      <c r="D1514" s="308">
        <v>494.47</v>
      </c>
      <c r="E1514" s="308">
        <v>36.049999999999997</v>
      </c>
      <c r="F1514" s="308">
        <v>530.52</v>
      </c>
      <c r="G1514" s="212">
        <v>9</v>
      </c>
    </row>
    <row r="1515" spans="1:7" x14ac:dyDescent="0.2">
      <c r="A1515" s="305" t="s">
        <v>11749</v>
      </c>
      <c r="B1515" s="306" t="s">
        <v>11750</v>
      </c>
      <c r="C1515" s="307" t="s">
        <v>39</v>
      </c>
      <c r="D1515" s="308">
        <v>28.05</v>
      </c>
      <c r="E1515" s="308">
        <v>12.35</v>
      </c>
      <c r="F1515" s="308">
        <v>40.4</v>
      </c>
      <c r="G1515" s="212">
        <v>9</v>
      </c>
    </row>
    <row r="1516" spans="1:7" ht="28.5" x14ac:dyDescent="0.2">
      <c r="A1516" s="305" t="s">
        <v>11751</v>
      </c>
      <c r="B1516" s="306" t="s">
        <v>11752</v>
      </c>
      <c r="C1516" s="307" t="s">
        <v>39</v>
      </c>
      <c r="D1516" s="308">
        <v>944.83</v>
      </c>
      <c r="E1516" s="308">
        <v>48.06</v>
      </c>
      <c r="F1516" s="308">
        <v>992.89</v>
      </c>
      <c r="G1516" s="212">
        <v>9</v>
      </c>
    </row>
    <row r="1517" spans="1:7" ht="28.5" x14ac:dyDescent="0.2">
      <c r="A1517" s="305" t="s">
        <v>11753</v>
      </c>
      <c r="B1517" s="306" t="s">
        <v>11754</v>
      </c>
      <c r="C1517" s="307" t="s">
        <v>39</v>
      </c>
      <c r="D1517" s="308">
        <v>1034.57</v>
      </c>
      <c r="E1517" s="308">
        <v>96.12</v>
      </c>
      <c r="F1517" s="308">
        <v>1130.69</v>
      </c>
      <c r="G1517" s="212">
        <v>9</v>
      </c>
    </row>
    <row r="1518" spans="1:7" ht="28.5" x14ac:dyDescent="0.2">
      <c r="A1518" s="305" t="s">
        <v>11755</v>
      </c>
      <c r="B1518" s="306" t="s">
        <v>11756</v>
      </c>
      <c r="C1518" s="307" t="s">
        <v>39</v>
      </c>
      <c r="D1518" s="308">
        <v>248.53</v>
      </c>
      <c r="E1518" s="308">
        <v>61.78</v>
      </c>
      <c r="F1518" s="308">
        <v>310.31</v>
      </c>
      <c r="G1518" s="212">
        <v>9</v>
      </c>
    </row>
    <row r="1519" spans="1:7" x14ac:dyDescent="0.2">
      <c r="A1519" s="305" t="s">
        <v>11757</v>
      </c>
      <c r="B1519" s="306" t="s">
        <v>11758</v>
      </c>
      <c r="C1519" s="307"/>
      <c r="D1519" s="308"/>
      <c r="E1519" s="308"/>
      <c r="F1519" s="308"/>
      <c r="G1519" s="212">
        <v>5</v>
      </c>
    </row>
    <row r="1520" spans="1:7" x14ac:dyDescent="0.2">
      <c r="A1520" s="305" t="s">
        <v>11759</v>
      </c>
      <c r="B1520" s="306" t="s">
        <v>11760</v>
      </c>
      <c r="C1520" s="307" t="s">
        <v>39</v>
      </c>
      <c r="D1520" s="308">
        <v>19.04</v>
      </c>
      <c r="E1520" s="308"/>
      <c r="F1520" s="308">
        <v>19.04</v>
      </c>
      <c r="G1520" s="212">
        <v>9</v>
      </c>
    </row>
    <row r="1521" spans="1:7" x14ac:dyDescent="0.2">
      <c r="A1521" s="305" t="s">
        <v>11761</v>
      </c>
      <c r="B1521" s="306" t="s">
        <v>11762</v>
      </c>
      <c r="C1521" s="307" t="s">
        <v>39</v>
      </c>
      <c r="D1521" s="308">
        <v>27.88</v>
      </c>
      <c r="E1521" s="308"/>
      <c r="F1521" s="308">
        <v>27.88</v>
      </c>
      <c r="G1521" s="212">
        <v>9</v>
      </c>
    </row>
    <row r="1522" spans="1:7" x14ac:dyDescent="0.2">
      <c r="A1522" s="305" t="s">
        <v>11763</v>
      </c>
      <c r="B1522" s="306" t="s">
        <v>11764</v>
      </c>
      <c r="C1522" s="307" t="s">
        <v>39</v>
      </c>
      <c r="D1522" s="308">
        <v>47.85</v>
      </c>
      <c r="E1522" s="308"/>
      <c r="F1522" s="308">
        <v>47.85</v>
      </c>
      <c r="G1522" s="212">
        <v>9</v>
      </c>
    </row>
    <row r="1523" spans="1:7" ht="28.5" x14ac:dyDescent="0.2">
      <c r="A1523" s="305" t="s">
        <v>11765</v>
      </c>
      <c r="B1523" s="306" t="s">
        <v>11766</v>
      </c>
      <c r="C1523" s="307" t="s">
        <v>39</v>
      </c>
      <c r="D1523" s="308">
        <v>216.18</v>
      </c>
      <c r="E1523" s="308"/>
      <c r="F1523" s="308">
        <v>216.18</v>
      </c>
      <c r="G1523" s="212">
        <v>9</v>
      </c>
    </row>
    <row r="1524" spans="1:7" x14ac:dyDescent="0.2">
      <c r="A1524" s="305" t="s">
        <v>11767</v>
      </c>
      <c r="B1524" s="306" t="s">
        <v>11768</v>
      </c>
      <c r="C1524" s="307" t="s">
        <v>39</v>
      </c>
      <c r="D1524" s="308">
        <v>79.89</v>
      </c>
      <c r="E1524" s="308"/>
      <c r="F1524" s="308">
        <v>79.89</v>
      </c>
      <c r="G1524" s="212">
        <v>9</v>
      </c>
    </row>
    <row r="1525" spans="1:7" x14ac:dyDescent="0.2">
      <c r="A1525" s="305" t="s">
        <v>11769</v>
      </c>
      <c r="B1525" s="306" t="s">
        <v>11770</v>
      </c>
      <c r="C1525" s="307"/>
      <c r="D1525" s="308"/>
      <c r="E1525" s="308"/>
      <c r="F1525" s="308"/>
      <c r="G1525" s="212">
        <v>5</v>
      </c>
    </row>
    <row r="1526" spans="1:7" x14ac:dyDescent="0.2">
      <c r="A1526" s="305" t="s">
        <v>11771</v>
      </c>
      <c r="B1526" s="306" t="s">
        <v>11772</v>
      </c>
      <c r="C1526" s="307" t="s">
        <v>39</v>
      </c>
      <c r="D1526" s="308"/>
      <c r="E1526" s="308">
        <v>61.78</v>
      </c>
      <c r="F1526" s="308">
        <v>61.78</v>
      </c>
      <c r="G1526" s="212">
        <v>9</v>
      </c>
    </row>
    <row r="1527" spans="1:7" x14ac:dyDescent="0.2">
      <c r="A1527" s="305" t="s">
        <v>11773</v>
      </c>
      <c r="B1527" s="306" t="s">
        <v>11774</v>
      </c>
      <c r="C1527" s="307" t="s">
        <v>39</v>
      </c>
      <c r="D1527" s="308">
        <v>1072.03</v>
      </c>
      <c r="E1527" s="308">
        <v>48.06</v>
      </c>
      <c r="F1527" s="308">
        <v>1120.0899999999999</v>
      </c>
      <c r="G1527" s="212">
        <v>9</v>
      </c>
    </row>
    <row r="1528" spans="1:7" x14ac:dyDescent="0.2">
      <c r="A1528" s="305" t="s">
        <v>11775</v>
      </c>
      <c r="B1528" s="306" t="s">
        <v>11776</v>
      </c>
      <c r="C1528" s="307" t="s">
        <v>39</v>
      </c>
      <c r="D1528" s="308"/>
      <c r="E1528" s="308">
        <v>53.13</v>
      </c>
      <c r="F1528" s="308">
        <v>53.13</v>
      </c>
      <c r="G1528" s="212">
        <v>9</v>
      </c>
    </row>
    <row r="1529" spans="1:7" ht="28.5" x14ac:dyDescent="0.2">
      <c r="A1529" s="305" t="s">
        <v>11777</v>
      </c>
      <c r="B1529" s="306" t="s">
        <v>11778</v>
      </c>
      <c r="C1529" s="307" t="s">
        <v>242</v>
      </c>
      <c r="D1529" s="308">
        <v>1053.73</v>
      </c>
      <c r="E1529" s="308">
        <v>62.48</v>
      </c>
      <c r="F1529" s="308">
        <v>1116.21</v>
      </c>
      <c r="G1529" s="212">
        <v>9</v>
      </c>
    </row>
    <row r="1530" spans="1:7" x14ac:dyDescent="0.2">
      <c r="A1530" s="305" t="s">
        <v>11779</v>
      </c>
      <c r="B1530" s="306" t="s">
        <v>11780</v>
      </c>
      <c r="C1530" s="307" t="s">
        <v>39</v>
      </c>
      <c r="D1530" s="308"/>
      <c r="E1530" s="308">
        <v>7</v>
      </c>
      <c r="F1530" s="308">
        <v>7</v>
      </c>
      <c r="G1530" s="212">
        <v>9</v>
      </c>
    </row>
    <row r="1531" spans="1:7" x14ac:dyDescent="0.2">
      <c r="A1531" s="305" t="s">
        <v>11781</v>
      </c>
      <c r="B1531" s="306" t="s">
        <v>11782</v>
      </c>
      <c r="C1531" s="307" t="s">
        <v>242</v>
      </c>
      <c r="D1531" s="308">
        <v>617.37</v>
      </c>
      <c r="E1531" s="308">
        <v>123.54</v>
      </c>
      <c r="F1531" s="308">
        <v>740.91</v>
      </c>
      <c r="G1531" s="212">
        <v>9</v>
      </c>
    </row>
    <row r="1532" spans="1:7" ht="28.5" x14ac:dyDescent="0.2">
      <c r="A1532" s="305" t="s">
        <v>11783</v>
      </c>
      <c r="B1532" s="306" t="s">
        <v>11784</v>
      </c>
      <c r="C1532" s="307" t="s">
        <v>39</v>
      </c>
      <c r="D1532" s="308">
        <v>161.27000000000001</v>
      </c>
      <c r="E1532" s="308">
        <v>23.32</v>
      </c>
      <c r="F1532" s="308">
        <v>184.59</v>
      </c>
      <c r="G1532" s="212">
        <v>9</v>
      </c>
    </row>
    <row r="1533" spans="1:7" ht="28.5" x14ac:dyDescent="0.2">
      <c r="A1533" s="305" t="s">
        <v>11785</v>
      </c>
      <c r="B1533" s="306" t="s">
        <v>11786</v>
      </c>
      <c r="C1533" s="307" t="s">
        <v>242</v>
      </c>
      <c r="D1533" s="308">
        <v>4288.93</v>
      </c>
      <c r="E1533" s="308">
        <v>144.18</v>
      </c>
      <c r="F1533" s="308">
        <v>4433.1099999999997</v>
      </c>
      <c r="G1533" s="212">
        <v>9</v>
      </c>
    </row>
    <row r="1534" spans="1:7" x14ac:dyDescent="0.2">
      <c r="A1534" s="305" t="s">
        <v>11787</v>
      </c>
      <c r="B1534" s="306" t="s">
        <v>11788</v>
      </c>
      <c r="C1534" s="307" t="s">
        <v>39</v>
      </c>
      <c r="D1534" s="308">
        <v>416.93</v>
      </c>
      <c r="E1534" s="308">
        <v>48.06</v>
      </c>
      <c r="F1534" s="308">
        <v>464.99</v>
      </c>
      <c r="G1534" s="212">
        <v>9</v>
      </c>
    </row>
    <row r="1535" spans="1:7" ht="28.5" x14ac:dyDescent="0.2">
      <c r="A1535" s="305" t="s">
        <v>11789</v>
      </c>
      <c r="B1535" s="306" t="s">
        <v>11790</v>
      </c>
      <c r="C1535" s="307" t="s">
        <v>39</v>
      </c>
      <c r="D1535" s="308">
        <v>178.18</v>
      </c>
      <c r="E1535" s="308">
        <v>36.049999999999997</v>
      </c>
      <c r="F1535" s="308">
        <v>214.23</v>
      </c>
      <c r="G1535" s="212">
        <v>9</v>
      </c>
    </row>
    <row r="1536" spans="1:7" x14ac:dyDescent="0.2">
      <c r="A1536" s="305" t="s">
        <v>11791</v>
      </c>
      <c r="B1536" s="306" t="s">
        <v>11792</v>
      </c>
      <c r="C1536" s="307" t="s">
        <v>39</v>
      </c>
      <c r="D1536" s="308">
        <v>106.04</v>
      </c>
      <c r="E1536" s="308">
        <v>8.17</v>
      </c>
      <c r="F1536" s="308">
        <v>114.21</v>
      </c>
      <c r="G1536" s="212">
        <v>9</v>
      </c>
    </row>
    <row r="1537" spans="1:7" x14ac:dyDescent="0.2">
      <c r="A1537" s="305" t="s">
        <v>11793</v>
      </c>
      <c r="B1537" s="306" t="s">
        <v>11794</v>
      </c>
      <c r="C1537" s="307" t="s">
        <v>39</v>
      </c>
      <c r="D1537" s="308">
        <v>69.87</v>
      </c>
      <c r="E1537" s="308">
        <v>8.17</v>
      </c>
      <c r="F1537" s="308">
        <v>78.040000000000006</v>
      </c>
      <c r="G1537" s="212">
        <v>9</v>
      </c>
    </row>
    <row r="1538" spans="1:7" x14ac:dyDescent="0.2">
      <c r="A1538" s="305" t="s">
        <v>11795</v>
      </c>
      <c r="B1538" s="306" t="s">
        <v>11796</v>
      </c>
      <c r="C1538" s="307" t="s">
        <v>39</v>
      </c>
      <c r="D1538" s="308">
        <v>176.12</v>
      </c>
      <c r="E1538" s="308">
        <v>8.17</v>
      </c>
      <c r="F1538" s="308">
        <v>184.29</v>
      </c>
      <c r="G1538" s="212">
        <v>9</v>
      </c>
    </row>
    <row r="1539" spans="1:7" ht="28.5" x14ac:dyDescent="0.2">
      <c r="A1539" s="305" t="s">
        <v>11797</v>
      </c>
      <c r="B1539" s="306" t="s">
        <v>11798</v>
      </c>
      <c r="C1539" s="307" t="s">
        <v>242</v>
      </c>
      <c r="D1539" s="308">
        <v>27.37</v>
      </c>
      <c r="E1539" s="308">
        <v>7</v>
      </c>
      <c r="F1539" s="308">
        <v>34.369999999999997</v>
      </c>
      <c r="G1539" s="212">
        <v>9</v>
      </c>
    </row>
    <row r="1540" spans="1:7" ht="28.5" x14ac:dyDescent="0.2">
      <c r="A1540" s="305" t="s">
        <v>11799</v>
      </c>
      <c r="B1540" s="306" t="s">
        <v>11800</v>
      </c>
      <c r="C1540" s="307" t="s">
        <v>39</v>
      </c>
      <c r="D1540" s="308">
        <v>56.68</v>
      </c>
      <c r="E1540" s="308">
        <v>7</v>
      </c>
      <c r="F1540" s="308">
        <v>63.68</v>
      </c>
      <c r="G1540" s="212">
        <v>9</v>
      </c>
    </row>
    <row r="1541" spans="1:7" ht="28.5" x14ac:dyDescent="0.2">
      <c r="A1541" s="305" t="s">
        <v>11801</v>
      </c>
      <c r="B1541" s="306" t="s">
        <v>11802</v>
      </c>
      <c r="C1541" s="307" t="s">
        <v>39</v>
      </c>
      <c r="D1541" s="308">
        <v>88.13</v>
      </c>
      <c r="E1541" s="308">
        <v>7</v>
      </c>
      <c r="F1541" s="308">
        <v>95.13</v>
      </c>
      <c r="G1541" s="212">
        <v>9</v>
      </c>
    </row>
    <row r="1542" spans="1:7" ht="28.5" x14ac:dyDescent="0.2">
      <c r="A1542" s="305" t="s">
        <v>11803</v>
      </c>
      <c r="B1542" s="306" t="s">
        <v>11804</v>
      </c>
      <c r="C1542" s="307" t="s">
        <v>242</v>
      </c>
      <c r="D1542" s="308">
        <v>223.68</v>
      </c>
      <c r="E1542" s="308">
        <v>14.83</v>
      </c>
      <c r="F1542" s="308">
        <v>238.51</v>
      </c>
      <c r="G1542" s="212">
        <v>9</v>
      </c>
    </row>
    <row r="1543" spans="1:7" x14ac:dyDescent="0.2">
      <c r="A1543" s="305" t="s">
        <v>11805</v>
      </c>
      <c r="B1543" s="306" t="s">
        <v>11806</v>
      </c>
      <c r="C1543" s="307" t="s">
        <v>39</v>
      </c>
      <c r="D1543" s="308">
        <v>72.69</v>
      </c>
      <c r="E1543" s="308">
        <v>8.17</v>
      </c>
      <c r="F1543" s="308">
        <v>80.86</v>
      </c>
      <c r="G1543" s="212">
        <v>9</v>
      </c>
    </row>
    <row r="1544" spans="1:7" ht="28.5" x14ac:dyDescent="0.2">
      <c r="A1544" s="305" t="s">
        <v>11807</v>
      </c>
      <c r="B1544" s="306" t="s">
        <v>11808</v>
      </c>
      <c r="C1544" s="307" t="s">
        <v>39</v>
      </c>
      <c r="D1544" s="308">
        <v>89.42</v>
      </c>
      <c r="E1544" s="308">
        <v>8.17</v>
      </c>
      <c r="F1544" s="308">
        <v>97.59</v>
      </c>
      <c r="G1544" s="212">
        <v>9</v>
      </c>
    </row>
    <row r="1545" spans="1:7" x14ac:dyDescent="0.2">
      <c r="A1545" s="305" t="s">
        <v>11809</v>
      </c>
      <c r="B1545" s="306" t="s">
        <v>11810</v>
      </c>
      <c r="C1545" s="307" t="s">
        <v>39</v>
      </c>
      <c r="D1545" s="308">
        <v>192.62</v>
      </c>
      <c r="E1545" s="308">
        <v>5.9</v>
      </c>
      <c r="F1545" s="308">
        <v>198.52</v>
      </c>
      <c r="G1545" s="212">
        <v>9</v>
      </c>
    </row>
    <row r="1546" spans="1:7" ht="28.5" x14ac:dyDescent="0.2">
      <c r="A1546" s="305" t="s">
        <v>11811</v>
      </c>
      <c r="B1546" s="306" t="s">
        <v>11812</v>
      </c>
      <c r="C1546" s="307" t="s">
        <v>39</v>
      </c>
      <c r="D1546" s="308">
        <v>219.03</v>
      </c>
      <c r="E1546" s="308">
        <v>8.17</v>
      </c>
      <c r="F1546" s="308">
        <v>227.2</v>
      </c>
      <c r="G1546" s="212">
        <v>9</v>
      </c>
    </row>
    <row r="1547" spans="1:7" ht="28.5" x14ac:dyDescent="0.2">
      <c r="A1547" s="305" t="s">
        <v>11813</v>
      </c>
      <c r="B1547" s="306" t="s">
        <v>11814</v>
      </c>
      <c r="C1547" s="307" t="s">
        <v>39</v>
      </c>
      <c r="D1547" s="308">
        <v>389.67</v>
      </c>
      <c r="E1547" s="308">
        <v>72.099999999999994</v>
      </c>
      <c r="F1547" s="308">
        <v>461.77</v>
      </c>
      <c r="G1547" s="212">
        <v>9</v>
      </c>
    </row>
    <row r="1548" spans="1:7" x14ac:dyDescent="0.2">
      <c r="A1548" s="305" t="s">
        <v>11815</v>
      </c>
      <c r="B1548" s="306" t="s">
        <v>11816</v>
      </c>
      <c r="C1548" s="307" t="s">
        <v>39</v>
      </c>
      <c r="D1548" s="308">
        <v>137.54</v>
      </c>
      <c r="E1548" s="308">
        <v>72.099999999999994</v>
      </c>
      <c r="F1548" s="308">
        <v>209.64</v>
      </c>
      <c r="G1548" s="212">
        <v>9</v>
      </c>
    </row>
    <row r="1549" spans="1:7" x14ac:dyDescent="0.2">
      <c r="A1549" s="305" t="s">
        <v>11817</v>
      </c>
      <c r="B1549" s="306" t="s">
        <v>11818</v>
      </c>
      <c r="C1549" s="307" t="s">
        <v>39</v>
      </c>
      <c r="D1549" s="308">
        <v>23.98</v>
      </c>
      <c r="E1549" s="308">
        <v>46.64</v>
      </c>
      <c r="F1549" s="308">
        <v>70.62</v>
      </c>
      <c r="G1549" s="212">
        <v>9</v>
      </c>
    </row>
    <row r="1550" spans="1:7" x14ac:dyDescent="0.2">
      <c r="A1550" s="305" t="s">
        <v>11819</v>
      </c>
      <c r="B1550" s="306" t="s">
        <v>11820</v>
      </c>
      <c r="C1550" s="307" t="s">
        <v>39</v>
      </c>
      <c r="D1550" s="308">
        <v>179.63</v>
      </c>
      <c r="E1550" s="308">
        <v>8.17</v>
      </c>
      <c r="F1550" s="308">
        <v>187.8</v>
      </c>
      <c r="G1550" s="212">
        <v>9</v>
      </c>
    </row>
    <row r="1551" spans="1:7" ht="28.5" x14ac:dyDescent="0.2">
      <c r="A1551" s="305" t="s">
        <v>11821</v>
      </c>
      <c r="B1551" s="306" t="s">
        <v>11822</v>
      </c>
      <c r="C1551" s="307" t="s">
        <v>39</v>
      </c>
      <c r="D1551" s="308">
        <v>13719.43</v>
      </c>
      <c r="E1551" s="308"/>
      <c r="F1551" s="308">
        <v>13719.43</v>
      </c>
      <c r="G1551" s="212">
        <v>9</v>
      </c>
    </row>
    <row r="1552" spans="1:7" ht="28.5" x14ac:dyDescent="0.2">
      <c r="A1552" s="305" t="s">
        <v>11823</v>
      </c>
      <c r="B1552" s="306" t="s">
        <v>11824</v>
      </c>
      <c r="C1552" s="307" t="s">
        <v>39</v>
      </c>
      <c r="D1552" s="308">
        <v>15707.76</v>
      </c>
      <c r="E1552" s="308"/>
      <c r="F1552" s="308">
        <v>15707.76</v>
      </c>
      <c r="G1552" s="212">
        <v>9</v>
      </c>
    </row>
    <row r="1553" spans="1:7" ht="28.5" x14ac:dyDescent="0.2">
      <c r="A1553" s="305" t="s">
        <v>11825</v>
      </c>
      <c r="B1553" s="306" t="s">
        <v>11826</v>
      </c>
      <c r="C1553" s="307" t="s">
        <v>242</v>
      </c>
      <c r="D1553" s="308">
        <v>477.89</v>
      </c>
      <c r="E1553" s="308">
        <v>96.12</v>
      </c>
      <c r="F1553" s="308">
        <v>574.01</v>
      </c>
      <c r="G1553" s="212">
        <v>9</v>
      </c>
    </row>
    <row r="1554" spans="1:7" ht="28.5" x14ac:dyDescent="0.2">
      <c r="A1554" s="305" t="s">
        <v>11827</v>
      </c>
      <c r="B1554" s="306" t="s">
        <v>11828</v>
      </c>
      <c r="C1554" s="307" t="s">
        <v>242</v>
      </c>
      <c r="D1554" s="308">
        <v>1132.92</v>
      </c>
      <c r="E1554" s="308">
        <v>192.24</v>
      </c>
      <c r="F1554" s="308">
        <v>1325.16</v>
      </c>
      <c r="G1554" s="212">
        <v>9</v>
      </c>
    </row>
    <row r="1555" spans="1:7" ht="42.75" x14ac:dyDescent="0.2">
      <c r="A1555" s="305" t="s">
        <v>11829</v>
      </c>
      <c r="B1555" s="306" t="s">
        <v>11830</v>
      </c>
      <c r="C1555" s="307" t="s">
        <v>242</v>
      </c>
      <c r="D1555" s="308">
        <v>1178.43</v>
      </c>
      <c r="E1555" s="308">
        <v>192.24</v>
      </c>
      <c r="F1555" s="308">
        <v>1370.67</v>
      </c>
      <c r="G1555" s="212">
        <v>9</v>
      </c>
    </row>
    <row r="1556" spans="1:7" ht="42.75" x14ac:dyDescent="0.2">
      <c r="A1556" s="305" t="s">
        <v>11831</v>
      </c>
      <c r="B1556" s="306" t="s">
        <v>11832</v>
      </c>
      <c r="C1556" s="307" t="s">
        <v>242</v>
      </c>
      <c r="D1556" s="308">
        <v>1037.96</v>
      </c>
      <c r="E1556" s="308">
        <v>192.24</v>
      </c>
      <c r="F1556" s="308">
        <v>1230.2</v>
      </c>
      <c r="G1556" s="212">
        <v>9</v>
      </c>
    </row>
    <row r="1557" spans="1:7" x14ac:dyDescent="0.2">
      <c r="A1557" s="305" t="s">
        <v>11833</v>
      </c>
      <c r="B1557" s="306" t="s">
        <v>11834</v>
      </c>
      <c r="C1557" s="307" t="s">
        <v>44</v>
      </c>
      <c r="D1557" s="308">
        <v>50.13</v>
      </c>
      <c r="E1557" s="308">
        <v>11.31</v>
      </c>
      <c r="F1557" s="308">
        <v>61.44</v>
      </c>
      <c r="G1557" s="212">
        <v>9</v>
      </c>
    </row>
    <row r="1558" spans="1:7" x14ac:dyDescent="0.2">
      <c r="A1558" s="305" t="s">
        <v>11835</v>
      </c>
      <c r="B1558" s="306" t="s">
        <v>11836</v>
      </c>
      <c r="C1558" s="307"/>
      <c r="D1558" s="308"/>
      <c r="E1558" s="308"/>
      <c r="F1558" s="308"/>
      <c r="G1558" s="212">
        <v>2</v>
      </c>
    </row>
    <row r="1559" spans="1:7" x14ac:dyDescent="0.2">
      <c r="A1559" s="305" t="s">
        <v>11837</v>
      </c>
      <c r="B1559" s="306" t="s">
        <v>11838</v>
      </c>
      <c r="C1559" s="307"/>
      <c r="D1559" s="308"/>
      <c r="E1559" s="308"/>
      <c r="F1559" s="308"/>
      <c r="G1559" s="212">
        <v>5</v>
      </c>
    </row>
    <row r="1560" spans="1:7" x14ac:dyDescent="0.2">
      <c r="A1560" s="305" t="s">
        <v>11839</v>
      </c>
      <c r="B1560" s="306" t="s">
        <v>11840</v>
      </c>
      <c r="C1560" s="307" t="s">
        <v>44</v>
      </c>
      <c r="D1560" s="308">
        <v>6.8</v>
      </c>
      <c r="E1560" s="308">
        <v>14.61</v>
      </c>
      <c r="F1560" s="308">
        <v>21.41</v>
      </c>
      <c r="G1560" s="212">
        <v>9</v>
      </c>
    </row>
    <row r="1561" spans="1:7" x14ac:dyDescent="0.2">
      <c r="A1561" s="305" t="s">
        <v>11841</v>
      </c>
      <c r="B1561" s="306" t="s">
        <v>11842</v>
      </c>
      <c r="C1561" s="307" t="s">
        <v>49</v>
      </c>
      <c r="D1561" s="308">
        <v>34.950000000000003</v>
      </c>
      <c r="E1561" s="308">
        <v>65.37</v>
      </c>
      <c r="F1561" s="308">
        <v>100.32</v>
      </c>
      <c r="G1561" s="212">
        <v>9</v>
      </c>
    </row>
    <row r="1562" spans="1:7" x14ac:dyDescent="0.2">
      <c r="A1562" s="305" t="s">
        <v>11843</v>
      </c>
      <c r="B1562" s="306" t="s">
        <v>11844</v>
      </c>
      <c r="C1562" s="307" t="s">
        <v>44</v>
      </c>
      <c r="D1562" s="308">
        <v>7.48</v>
      </c>
      <c r="E1562" s="308">
        <v>14.61</v>
      </c>
      <c r="F1562" s="308">
        <v>22.09</v>
      </c>
      <c r="G1562" s="212">
        <v>9</v>
      </c>
    </row>
    <row r="1563" spans="1:7" x14ac:dyDescent="0.2">
      <c r="A1563" s="305" t="s">
        <v>11845</v>
      </c>
      <c r="B1563" s="306" t="s">
        <v>11846</v>
      </c>
      <c r="C1563" s="307" t="s">
        <v>49</v>
      </c>
      <c r="D1563" s="308">
        <v>14.47</v>
      </c>
      <c r="E1563" s="308">
        <v>14.61</v>
      </c>
      <c r="F1563" s="308">
        <v>29.08</v>
      </c>
      <c r="G1563" s="212">
        <v>9</v>
      </c>
    </row>
    <row r="1564" spans="1:7" x14ac:dyDescent="0.2">
      <c r="A1564" s="305" t="s">
        <v>11847</v>
      </c>
      <c r="B1564" s="306" t="s">
        <v>11848</v>
      </c>
      <c r="C1564" s="307" t="s">
        <v>49</v>
      </c>
      <c r="D1564" s="308">
        <v>9.23</v>
      </c>
      <c r="E1564" s="308">
        <v>14.61</v>
      </c>
      <c r="F1564" s="308">
        <v>23.84</v>
      </c>
      <c r="G1564" s="212">
        <v>9</v>
      </c>
    </row>
    <row r="1565" spans="1:7" x14ac:dyDescent="0.2">
      <c r="A1565" s="305" t="s">
        <v>11849</v>
      </c>
      <c r="B1565" s="306" t="s">
        <v>11850</v>
      </c>
      <c r="C1565" s="307"/>
      <c r="D1565" s="308"/>
      <c r="E1565" s="308"/>
      <c r="F1565" s="308"/>
      <c r="G1565" s="212">
        <v>5</v>
      </c>
    </row>
    <row r="1566" spans="1:7" ht="28.5" x14ac:dyDescent="0.2">
      <c r="A1566" s="305" t="s">
        <v>11851</v>
      </c>
      <c r="B1566" s="306" t="s">
        <v>11852</v>
      </c>
      <c r="C1566" s="307" t="s">
        <v>44</v>
      </c>
      <c r="D1566" s="308">
        <v>8.33</v>
      </c>
      <c r="E1566" s="308">
        <v>12.35</v>
      </c>
      <c r="F1566" s="308">
        <v>20.68</v>
      </c>
      <c r="G1566" s="212">
        <v>9</v>
      </c>
    </row>
    <row r="1567" spans="1:7" ht="28.5" x14ac:dyDescent="0.2">
      <c r="A1567" s="305" t="s">
        <v>11853</v>
      </c>
      <c r="B1567" s="306" t="s">
        <v>11854</v>
      </c>
      <c r="C1567" s="307" t="s">
        <v>44</v>
      </c>
      <c r="D1567" s="308">
        <v>13.46</v>
      </c>
      <c r="E1567" s="308">
        <v>12.35</v>
      </c>
      <c r="F1567" s="308">
        <v>25.81</v>
      </c>
      <c r="G1567" s="212">
        <v>9</v>
      </c>
    </row>
    <row r="1568" spans="1:7" x14ac:dyDescent="0.2">
      <c r="A1568" s="305" t="s">
        <v>11855</v>
      </c>
      <c r="B1568" s="306" t="s">
        <v>11856</v>
      </c>
      <c r="C1568" s="307" t="s">
        <v>44</v>
      </c>
      <c r="D1568" s="308">
        <v>9.5500000000000007</v>
      </c>
      <c r="E1568" s="308">
        <v>12.35</v>
      </c>
      <c r="F1568" s="308">
        <v>21.9</v>
      </c>
      <c r="G1568" s="212">
        <v>9</v>
      </c>
    </row>
    <row r="1569" spans="1:7" ht="28.5" x14ac:dyDescent="0.2">
      <c r="A1569" s="305" t="s">
        <v>11857</v>
      </c>
      <c r="B1569" s="306" t="s">
        <v>11858</v>
      </c>
      <c r="C1569" s="307" t="s">
        <v>44</v>
      </c>
      <c r="D1569" s="308">
        <v>17.739999999999998</v>
      </c>
      <c r="E1569" s="308">
        <v>12.35</v>
      </c>
      <c r="F1569" s="308">
        <v>30.09</v>
      </c>
      <c r="G1569" s="212">
        <v>9</v>
      </c>
    </row>
    <row r="1570" spans="1:7" x14ac:dyDescent="0.2">
      <c r="A1570" s="305" t="s">
        <v>11859</v>
      </c>
      <c r="B1570" s="306" t="s">
        <v>11860</v>
      </c>
      <c r="C1570" s="307"/>
      <c r="D1570" s="308"/>
      <c r="E1570" s="308"/>
      <c r="F1570" s="308"/>
      <c r="G1570" s="212">
        <v>5</v>
      </c>
    </row>
    <row r="1571" spans="1:7" x14ac:dyDescent="0.2">
      <c r="A1571" s="305" t="s">
        <v>11861</v>
      </c>
      <c r="B1571" s="306" t="s">
        <v>11862</v>
      </c>
      <c r="C1571" s="307" t="s">
        <v>49</v>
      </c>
      <c r="D1571" s="308">
        <v>50.74</v>
      </c>
      <c r="E1571" s="308">
        <v>14.96</v>
      </c>
      <c r="F1571" s="308">
        <v>65.7</v>
      </c>
      <c r="G1571" s="212">
        <v>9</v>
      </c>
    </row>
    <row r="1572" spans="1:7" x14ac:dyDescent="0.2">
      <c r="A1572" s="305" t="s">
        <v>11863</v>
      </c>
      <c r="B1572" s="306" t="s">
        <v>11864</v>
      </c>
      <c r="C1572" s="307"/>
      <c r="D1572" s="308"/>
      <c r="E1572" s="308"/>
      <c r="F1572" s="308"/>
      <c r="G1572" s="212">
        <v>2</v>
      </c>
    </row>
    <row r="1573" spans="1:7" x14ac:dyDescent="0.2">
      <c r="A1573" s="305" t="s">
        <v>11865</v>
      </c>
      <c r="B1573" s="306" t="s">
        <v>11866</v>
      </c>
      <c r="C1573" s="307"/>
      <c r="D1573" s="308"/>
      <c r="E1573" s="308"/>
      <c r="F1573" s="308"/>
      <c r="G1573" s="212">
        <v>5</v>
      </c>
    </row>
    <row r="1574" spans="1:7" ht="28.5" x14ac:dyDescent="0.2">
      <c r="A1574" s="305" t="s">
        <v>11867</v>
      </c>
      <c r="B1574" s="306" t="s">
        <v>11868</v>
      </c>
      <c r="C1574" s="307" t="s">
        <v>44</v>
      </c>
      <c r="D1574" s="308">
        <v>177.37</v>
      </c>
      <c r="E1574" s="308">
        <v>12.35</v>
      </c>
      <c r="F1574" s="308">
        <v>189.72</v>
      </c>
      <c r="G1574" s="212">
        <v>9</v>
      </c>
    </row>
    <row r="1575" spans="1:7" ht="28.5" x14ac:dyDescent="0.2">
      <c r="A1575" s="305" t="s">
        <v>11869</v>
      </c>
      <c r="B1575" s="306" t="s">
        <v>11870</v>
      </c>
      <c r="C1575" s="307" t="s">
        <v>39</v>
      </c>
      <c r="D1575" s="308">
        <v>118.04</v>
      </c>
      <c r="E1575" s="308">
        <v>12.35</v>
      </c>
      <c r="F1575" s="308">
        <v>130.38999999999999</v>
      </c>
      <c r="G1575" s="212">
        <v>9</v>
      </c>
    </row>
    <row r="1576" spans="1:7" ht="28.5" x14ac:dyDescent="0.2">
      <c r="A1576" s="305" t="s">
        <v>11871</v>
      </c>
      <c r="B1576" s="306" t="s">
        <v>11872</v>
      </c>
      <c r="C1576" s="307" t="s">
        <v>39</v>
      </c>
      <c r="D1576" s="308">
        <v>147.81</v>
      </c>
      <c r="E1576" s="308">
        <v>12.35</v>
      </c>
      <c r="F1576" s="308">
        <v>160.16</v>
      </c>
      <c r="G1576" s="212">
        <v>9</v>
      </c>
    </row>
    <row r="1577" spans="1:7" ht="42.75" x14ac:dyDescent="0.2">
      <c r="A1577" s="305" t="s">
        <v>11873</v>
      </c>
      <c r="B1577" s="306" t="s">
        <v>11874</v>
      </c>
      <c r="C1577" s="307" t="s">
        <v>39</v>
      </c>
      <c r="D1577" s="308">
        <v>336.43</v>
      </c>
      <c r="E1577" s="308">
        <v>12.35</v>
      </c>
      <c r="F1577" s="308">
        <v>348.78</v>
      </c>
      <c r="G1577" s="212">
        <v>9</v>
      </c>
    </row>
    <row r="1578" spans="1:7" ht="42.75" x14ac:dyDescent="0.2">
      <c r="A1578" s="305" t="s">
        <v>11875</v>
      </c>
      <c r="B1578" s="306" t="s">
        <v>11876</v>
      </c>
      <c r="C1578" s="307" t="s">
        <v>39</v>
      </c>
      <c r="D1578" s="308">
        <v>151.94999999999999</v>
      </c>
      <c r="E1578" s="308">
        <v>12.35</v>
      </c>
      <c r="F1578" s="308">
        <v>164.3</v>
      </c>
      <c r="G1578" s="212">
        <v>9</v>
      </c>
    </row>
    <row r="1579" spans="1:7" ht="42.75" x14ac:dyDescent="0.2">
      <c r="A1579" s="305" t="s">
        <v>11877</v>
      </c>
      <c r="B1579" s="306" t="s">
        <v>11878</v>
      </c>
      <c r="C1579" s="307" t="s">
        <v>39</v>
      </c>
      <c r="D1579" s="308">
        <v>119.57</v>
      </c>
      <c r="E1579" s="308">
        <v>12.35</v>
      </c>
      <c r="F1579" s="308">
        <v>131.91999999999999</v>
      </c>
      <c r="G1579" s="212">
        <v>9</v>
      </c>
    </row>
    <row r="1580" spans="1:7" ht="42.75" x14ac:dyDescent="0.2">
      <c r="A1580" s="305" t="s">
        <v>11879</v>
      </c>
      <c r="B1580" s="306" t="s">
        <v>11880</v>
      </c>
      <c r="C1580" s="307" t="s">
        <v>39</v>
      </c>
      <c r="D1580" s="308">
        <v>292.33</v>
      </c>
      <c r="E1580" s="308">
        <v>12.35</v>
      </c>
      <c r="F1580" s="308">
        <v>304.68</v>
      </c>
      <c r="G1580" s="212">
        <v>9</v>
      </c>
    </row>
    <row r="1581" spans="1:7" ht="42.75" x14ac:dyDescent="0.2">
      <c r="A1581" s="305" t="s">
        <v>11881</v>
      </c>
      <c r="B1581" s="306" t="s">
        <v>11882</v>
      </c>
      <c r="C1581" s="307" t="s">
        <v>39</v>
      </c>
      <c r="D1581" s="308">
        <v>242.65</v>
      </c>
      <c r="E1581" s="308">
        <v>12.35</v>
      </c>
      <c r="F1581" s="308">
        <v>255</v>
      </c>
      <c r="G1581" s="212">
        <v>9</v>
      </c>
    </row>
    <row r="1582" spans="1:7" ht="28.5" x14ac:dyDescent="0.2">
      <c r="A1582" s="305" t="s">
        <v>11883</v>
      </c>
      <c r="B1582" s="306" t="s">
        <v>11884</v>
      </c>
      <c r="C1582" s="307" t="s">
        <v>39</v>
      </c>
      <c r="D1582" s="308">
        <v>136.37</v>
      </c>
      <c r="E1582" s="308">
        <v>12.35</v>
      </c>
      <c r="F1582" s="308">
        <v>148.72</v>
      </c>
      <c r="G1582" s="212">
        <v>9</v>
      </c>
    </row>
    <row r="1583" spans="1:7" ht="42.75" x14ac:dyDescent="0.2">
      <c r="A1583" s="305" t="s">
        <v>11885</v>
      </c>
      <c r="B1583" s="306" t="s">
        <v>11886</v>
      </c>
      <c r="C1583" s="307" t="s">
        <v>39</v>
      </c>
      <c r="D1583" s="308">
        <v>365.42</v>
      </c>
      <c r="E1583" s="308">
        <v>20.6</v>
      </c>
      <c r="F1583" s="308">
        <v>386.02</v>
      </c>
      <c r="G1583" s="212">
        <v>9</v>
      </c>
    </row>
    <row r="1584" spans="1:7" x14ac:dyDescent="0.2">
      <c r="A1584" s="305" t="s">
        <v>11887</v>
      </c>
      <c r="B1584" s="306" t="s">
        <v>11888</v>
      </c>
      <c r="C1584" s="307"/>
      <c r="D1584" s="308"/>
      <c r="E1584" s="308"/>
      <c r="F1584" s="308"/>
      <c r="G1584" s="212">
        <v>5</v>
      </c>
    </row>
    <row r="1585" spans="1:7" ht="42.75" x14ac:dyDescent="0.2">
      <c r="A1585" s="305" t="s">
        <v>11889</v>
      </c>
      <c r="B1585" s="306" t="s">
        <v>11890</v>
      </c>
      <c r="C1585" s="307" t="s">
        <v>39</v>
      </c>
      <c r="D1585" s="308">
        <v>2784.5</v>
      </c>
      <c r="E1585" s="308">
        <v>64.22</v>
      </c>
      <c r="F1585" s="308">
        <v>2848.72</v>
      </c>
      <c r="G1585" s="212">
        <v>9</v>
      </c>
    </row>
    <row r="1586" spans="1:7" ht="42.75" x14ac:dyDescent="0.2">
      <c r="A1586" s="305" t="s">
        <v>11891</v>
      </c>
      <c r="B1586" s="306" t="s">
        <v>11892</v>
      </c>
      <c r="C1586" s="307" t="s">
        <v>39</v>
      </c>
      <c r="D1586" s="308">
        <v>3485.58</v>
      </c>
      <c r="E1586" s="308">
        <v>64.22</v>
      </c>
      <c r="F1586" s="308">
        <v>3549.8</v>
      </c>
      <c r="G1586" s="212">
        <v>9</v>
      </c>
    </row>
    <row r="1587" spans="1:7" x14ac:dyDescent="0.2">
      <c r="A1587" s="305" t="s">
        <v>11893</v>
      </c>
      <c r="B1587" s="306" t="s">
        <v>11894</v>
      </c>
      <c r="C1587" s="307"/>
      <c r="D1587" s="308"/>
      <c r="E1587" s="308"/>
      <c r="F1587" s="308"/>
      <c r="G1587" s="212">
        <v>5</v>
      </c>
    </row>
    <row r="1588" spans="1:7" ht="42.75" x14ac:dyDescent="0.2">
      <c r="A1588" s="305" t="s">
        <v>11895</v>
      </c>
      <c r="B1588" s="306" t="s">
        <v>11896</v>
      </c>
      <c r="C1588" s="307" t="s">
        <v>1804</v>
      </c>
      <c r="D1588" s="308">
        <v>388.9</v>
      </c>
      <c r="E1588" s="308">
        <v>22.64</v>
      </c>
      <c r="F1588" s="308">
        <v>411.54</v>
      </c>
      <c r="G1588" s="212">
        <v>9</v>
      </c>
    </row>
    <row r="1589" spans="1:7" ht="28.5" x14ac:dyDescent="0.2">
      <c r="A1589" s="305" t="s">
        <v>11897</v>
      </c>
      <c r="B1589" s="306" t="s">
        <v>11898</v>
      </c>
      <c r="C1589" s="307" t="s">
        <v>1804</v>
      </c>
      <c r="D1589" s="308">
        <v>183.96</v>
      </c>
      <c r="E1589" s="308">
        <v>9.4700000000000006</v>
      </c>
      <c r="F1589" s="308">
        <v>193.43</v>
      </c>
      <c r="G1589" s="212">
        <v>9</v>
      </c>
    </row>
    <row r="1590" spans="1:7" ht="28.5" x14ac:dyDescent="0.2">
      <c r="A1590" s="305" t="s">
        <v>11899</v>
      </c>
      <c r="B1590" s="306" t="s">
        <v>11900</v>
      </c>
      <c r="C1590" s="307" t="s">
        <v>1804</v>
      </c>
      <c r="D1590" s="308">
        <v>102.5</v>
      </c>
      <c r="E1590" s="308">
        <v>26.57</v>
      </c>
      <c r="F1590" s="308">
        <v>129.07</v>
      </c>
      <c r="G1590" s="212">
        <v>9</v>
      </c>
    </row>
    <row r="1591" spans="1:7" ht="28.5" x14ac:dyDescent="0.2">
      <c r="A1591" s="305" t="s">
        <v>11901</v>
      </c>
      <c r="B1591" s="306" t="s">
        <v>11902</v>
      </c>
      <c r="C1591" s="307" t="s">
        <v>1804</v>
      </c>
      <c r="D1591" s="308">
        <v>138.59</v>
      </c>
      <c r="E1591" s="308">
        <v>26.57</v>
      </c>
      <c r="F1591" s="308">
        <v>165.16</v>
      </c>
      <c r="G1591" s="212">
        <v>9</v>
      </c>
    </row>
    <row r="1592" spans="1:7" ht="28.5" x14ac:dyDescent="0.2">
      <c r="A1592" s="305" t="s">
        <v>11903</v>
      </c>
      <c r="B1592" s="306" t="s">
        <v>11904</v>
      </c>
      <c r="C1592" s="307" t="s">
        <v>39</v>
      </c>
      <c r="D1592" s="308">
        <v>4.53</v>
      </c>
      <c r="E1592" s="308">
        <v>1.44</v>
      </c>
      <c r="F1592" s="308">
        <v>5.97</v>
      </c>
      <c r="G1592" s="212">
        <v>9</v>
      </c>
    </row>
    <row r="1593" spans="1:7" ht="28.5" x14ac:dyDescent="0.2">
      <c r="A1593" s="305" t="s">
        <v>11905</v>
      </c>
      <c r="B1593" s="306" t="s">
        <v>11906</v>
      </c>
      <c r="C1593" s="307" t="s">
        <v>44</v>
      </c>
      <c r="D1593" s="308">
        <v>440.02</v>
      </c>
      <c r="E1593" s="308"/>
      <c r="F1593" s="308">
        <v>440.02</v>
      </c>
      <c r="G1593" s="212">
        <v>9</v>
      </c>
    </row>
    <row r="1594" spans="1:7" ht="42.75" x14ac:dyDescent="0.2">
      <c r="A1594" s="305" t="s">
        <v>11907</v>
      </c>
      <c r="B1594" s="306" t="s">
        <v>11908</v>
      </c>
      <c r="C1594" s="307" t="s">
        <v>1804</v>
      </c>
      <c r="D1594" s="308">
        <v>6.03</v>
      </c>
      <c r="E1594" s="308">
        <v>9.36</v>
      </c>
      <c r="F1594" s="308">
        <v>15.39</v>
      </c>
      <c r="G1594" s="212">
        <v>9</v>
      </c>
    </row>
    <row r="1595" spans="1:7" ht="28.5" x14ac:dyDescent="0.2">
      <c r="A1595" s="305" t="s">
        <v>11909</v>
      </c>
      <c r="B1595" s="306" t="s">
        <v>11910</v>
      </c>
      <c r="C1595" s="307" t="s">
        <v>39</v>
      </c>
      <c r="D1595" s="308">
        <v>0.56999999999999995</v>
      </c>
      <c r="E1595" s="308">
        <v>15.07</v>
      </c>
      <c r="F1595" s="308">
        <v>15.64</v>
      </c>
      <c r="G1595" s="212">
        <v>9</v>
      </c>
    </row>
    <row r="1596" spans="1:7" ht="28.5" x14ac:dyDescent="0.2">
      <c r="A1596" s="305" t="s">
        <v>11911</v>
      </c>
      <c r="B1596" s="306" t="s">
        <v>11912</v>
      </c>
      <c r="C1596" s="307" t="s">
        <v>1804</v>
      </c>
      <c r="D1596" s="308">
        <v>114.92</v>
      </c>
      <c r="E1596" s="308">
        <v>14.67</v>
      </c>
      <c r="F1596" s="308">
        <v>129.59</v>
      </c>
      <c r="G1596" s="212">
        <v>9</v>
      </c>
    </row>
    <row r="1597" spans="1:7" x14ac:dyDescent="0.2">
      <c r="A1597" s="305" t="s">
        <v>11913</v>
      </c>
      <c r="B1597" s="306" t="s">
        <v>11914</v>
      </c>
      <c r="C1597" s="307"/>
      <c r="D1597" s="308"/>
      <c r="E1597" s="308"/>
      <c r="F1597" s="308"/>
      <c r="G1597" s="212">
        <v>5</v>
      </c>
    </row>
    <row r="1598" spans="1:7" ht="28.5" x14ac:dyDescent="0.2">
      <c r="A1598" s="305" t="s">
        <v>11915</v>
      </c>
      <c r="B1598" s="306" t="s">
        <v>11916</v>
      </c>
      <c r="C1598" s="307" t="s">
        <v>39</v>
      </c>
      <c r="D1598" s="308">
        <v>11.01</v>
      </c>
      <c r="E1598" s="308">
        <v>1.44</v>
      </c>
      <c r="F1598" s="308">
        <v>12.45</v>
      </c>
      <c r="G1598" s="212">
        <v>9</v>
      </c>
    </row>
    <row r="1599" spans="1:7" ht="28.5" x14ac:dyDescent="0.2">
      <c r="A1599" s="305" t="s">
        <v>11917</v>
      </c>
      <c r="B1599" s="306" t="s">
        <v>11918</v>
      </c>
      <c r="C1599" s="307" t="s">
        <v>39</v>
      </c>
      <c r="D1599" s="308">
        <v>10.130000000000001</v>
      </c>
      <c r="E1599" s="308">
        <v>1.44</v>
      </c>
      <c r="F1599" s="308">
        <v>11.57</v>
      </c>
      <c r="G1599" s="212">
        <v>9</v>
      </c>
    </row>
    <row r="1600" spans="1:7" ht="28.5" x14ac:dyDescent="0.2">
      <c r="A1600" s="305" t="s">
        <v>11919</v>
      </c>
      <c r="B1600" s="306" t="s">
        <v>11920</v>
      </c>
      <c r="C1600" s="307" t="s">
        <v>44</v>
      </c>
      <c r="D1600" s="308">
        <v>41.27</v>
      </c>
      <c r="E1600" s="308">
        <v>22.83</v>
      </c>
      <c r="F1600" s="308">
        <v>64.099999999999994</v>
      </c>
      <c r="G1600" s="212">
        <v>9</v>
      </c>
    </row>
    <row r="1601" spans="1:7" ht="28.5" x14ac:dyDescent="0.2">
      <c r="A1601" s="305" t="s">
        <v>11921</v>
      </c>
      <c r="B1601" s="306" t="s">
        <v>11922</v>
      </c>
      <c r="C1601" s="307" t="s">
        <v>242</v>
      </c>
      <c r="D1601" s="308">
        <v>263.89</v>
      </c>
      <c r="E1601" s="308">
        <v>22.83</v>
      </c>
      <c r="F1601" s="308">
        <v>286.72000000000003</v>
      </c>
      <c r="G1601" s="212">
        <v>9</v>
      </c>
    </row>
    <row r="1602" spans="1:7" ht="42.75" x14ac:dyDescent="0.2">
      <c r="A1602" s="305" t="s">
        <v>11923</v>
      </c>
      <c r="B1602" s="306" t="s">
        <v>11924</v>
      </c>
      <c r="C1602" s="307" t="s">
        <v>242</v>
      </c>
      <c r="D1602" s="308">
        <v>639.64</v>
      </c>
      <c r="E1602" s="308">
        <v>22.83</v>
      </c>
      <c r="F1602" s="308">
        <v>662.47</v>
      </c>
      <c r="G1602" s="212">
        <v>9</v>
      </c>
    </row>
    <row r="1603" spans="1:7" ht="28.5" x14ac:dyDescent="0.2">
      <c r="A1603" s="305" t="s">
        <v>11925</v>
      </c>
      <c r="B1603" s="306" t="s">
        <v>11926</v>
      </c>
      <c r="C1603" s="307" t="s">
        <v>39</v>
      </c>
      <c r="D1603" s="308">
        <v>31.36</v>
      </c>
      <c r="E1603" s="308">
        <v>3.71</v>
      </c>
      <c r="F1603" s="308">
        <v>35.07</v>
      </c>
      <c r="G1603" s="212">
        <v>9</v>
      </c>
    </row>
    <row r="1604" spans="1:7" ht="28.5" x14ac:dyDescent="0.2">
      <c r="A1604" s="305" t="s">
        <v>11927</v>
      </c>
      <c r="B1604" s="306" t="s">
        <v>11928</v>
      </c>
      <c r="C1604" s="307" t="s">
        <v>39</v>
      </c>
      <c r="D1604" s="308">
        <v>830.27</v>
      </c>
      <c r="E1604" s="308">
        <v>4.6399999999999997</v>
      </c>
      <c r="F1604" s="308">
        <v>834.91</v>
      </c>
      <c r="G1604" s="212">
        <v>9</v>
      </c>
    </row>
    <row r="1605" spans="1:7" x14ac:dyDescent="0.2">
      <c r="A1605" s="305" t="s">
        <v>11929</v>
      </c>
      <c r="B1605" s="306" t="s">
        <v>11930</v>
      </c>
      <c r="C1605" s="307" t="s">
        <v>39</v>
      </c>
      <c r="D1605" s="308">
        <v>138.97</v>
      </c>
      <c r="E1605" s="308">
        <v>79.89</v>
      </c>
      <c r="F1605" s="308">
        <v>218.86</v>
      </c>
      <c r="G1605" s="212">
        <v>9</v>
      </c>
    </row>
    <row r="1606" spans="1:7" ht="28.5" x14ac:dyDescent="0.2">
      <c r="A1606" s="305" t="s">
        <v>11931</v>
      </c>
      <c r="B1606" s="306" t="s">
        <v>11932</v>
      </c>
      <c r="C1606" s="307" t="s">
        <v>39</v>
      </c>
      <c r="D1606" s="308">
        <v>285.83</v>
      </c>
      <c r="E1606" s="308">
        <v>182.6</v>
      </c>
      <c r="F1606" s="308">
        <v>468.43</v>
      </c>
      <c r="G1606" s="212">
        <v>9</v>
      </c>
    </row>
    <row r="1607" spans="1:7" ht="28.5" x14ac:dyDescent="0.2">
      <c r="A1607" s="305" t="s">
        <v>11933</v>
      </c>
      <c r="B1607" s="306" t="s">
        <v>11934</v>
      </c>
      <c r="C1607" s="307" t="s">
        <v>39</v>
      </c>
      <c r="D1607" s="308">
        <v>186.59</v>
      </c>
      <c r="E1607" s="308">
        <v>20.6</v>
      </c>
      <c r="F1607" s="308">
        <v>207.19</v>
      </c>
      <c r="G1607" s="212">
        <v>9</v>
      </c>
    </row>
    <row r="1608" spans="1:7" ht="28.5" x14ac:dyDescent="0.2">
      <c r="A1608" s="305" t="s">
        <v>11935</v>
      </c>
      <c r="B1608" s="306" t="s">
        <v>11936</v>
      </c>
      <c r="C1608" s="307" t="s">
        <v>39</v>
      </c>
      <c r="D1608" s="308">
        <v>24.59</v>
      </c>
      <c r="E1608" s="308">
        <v>3.71</v>
      </c>
      <c r="F1608" s="308">
        <v>28.3</v>
      </c>
      <c r="G1608" s="212">
        <v>9</v>
      </c>
    </row>
    <row r="1609" spans="1:7" x14ac:dyDescent="0.2">
      <c r="A1609" s="305" t="s">
        <v>11937</v>
      </c>
      <c r="B1609" s="306" t="s">
        <v>11938</v>
      </c>
      <c r="C1609" s="307"/>
      <c r="D1609" s="308"/>
      <c r="E1609" s="308"/>
      <c r="F1609" s="308"/>
      <c r="G1609" s="212">
        <v>5</v>
      </c>
    </row>
    <row r="1610" spans="1:7" ht="28.5" x14ac:dyDescent="0.2">
      <c r="A1610" s="305" t="s">
        <v>11939</v>
      </c>
      <c r="B1610" s="306" t="s">
        <v>11940</v>
      </c>
      <c r="C1610" s="307" t="s">
        <v>39</v>
      </c>
      <c r="D1610" s="308">
        <v>686.78</v>
      </c>
      <c r="E1610" s="308">
        <v>4.6399999999999997</v>
      </c>
      <c r="F1610" s="308">
        <v>691.42</v>
      </c>
      <c r="G1610" s="212">
        <v>9</v>
      </c>
    </row>
    <row r="1611" spans="1:7" ht="28.5" x14ac:dyDescent="0.2">
      <c r="A1611" s="305" t="s">
        <v>11941</v>
      </c>
      <c r="B1611" s="306" t="s">
        <v>11942</v>
      </c>
      <c r="C1611" s="307" t="s">
        <v>39</v>
      </c>
      <c r="D1611" s="308">
        <v>1687.56</v>
      </c>
      <c r="E1611" s="308">
        <v>64.22</v>
      </c>
      <c r="F1611" s="308">
        <v>1751.78</v>
      </c>
      <c r="G1611" s="212">
        <v>9</v>
      </c>
    </row>
    <row r="1612" spans="1:7" ht="28.5" x14ac:dyDescent="0.2">
      <c r="A1612" s="305" t="s">
        <v>11943</v>
      </c>
      <c r="B1612" s="306" t="s">
        <v>11944</v>
      </c>
      <c r="C1612" s="307" t="s">
        <v>39</v>
      </c>
      <c r="D1612" s="308">
        <v>2635.55</v>
      </c>
      <c r="E1612" s="308">
        <v>334.95</v>
      </c>
      <c r="F1612" s="308">
        <v>2970.5</v>
      </c>
      <c r="G1612" s="212">
        <v>9</v>
      </c>
    </row>
    <row r="1613" spans="1:7" ht="28.5" x14ac:dyDescent="0.2">
      <c r="A1613" s="305" t="s">
        <v>11945</v>
      </c>
      <c r="B1613" s="306" t="s">
        <v>11946</v>
      </c>
      <c r="C1613" s="307" t="s">
        <v>39</v>
      </c>
      <c r="D1613" s="308">
        <v>1142.6199999999999</v>
      </c>
      <c r="E1613" s="308">
        <v>54.94</v>
      </c>
      <c r="F1613" s="308">
        <v>1197.56</v>
      </c>
      <c r="G1613" s="212">
        <v>9</v>
      </c>
    </row>
    <row r="1614" spans="1:7" x14ac:dyDescent="0.2">
      <c r="A1614" s="305" t="s">
        <v>11947</v>
      </c>
      <c r="B1614" s="306" t="s">
        <v>11948</v>
      </c>
      <c r="C1614" s="307"/>
      <c r="D1614" s="308"/>
      <c r="E1614" s="308"/>
      <c r="F1614" s="308"/>
      <c r="G1614" s="212">
        <v>5</v>
      </c>
    </row>
    <row r="1615" spans="1:7" ht="42.75" x14ac:dyDescent="0.2">
      <c r="A1615" s="305" t="s">
        <v>11949</v>
      </c>
      <c r="B1615" s="306" t="s">
        <v>11950</v>
      </c>
      <c r="C1615" s="307" t="s">
        <v>242</v>
      </c>
      <c r="D1615" s="308">
        <v>134999.69</v>
      </c>
      <c r="E1615" s="308"/>
      <c r="F1615" s="308">
        <v>134999.69</v>
      </c>
      <c r="G1615" s="212">
        <v>9</v>
      </c>
    </row>
    <row r="1616" spans="1:7" ht="42.75" x14ac:dyDescent="0.2">
      <c r="A1616" s="305" t="s">
        <v>11951</v>
      </c>
      <c r="B1616" s="306" t="s">
        <v>11952</v>
      </c>
      <c r="C1616" s="307" t="s">
        <v>242</v>
      </c>
      <c r="D1616" s="308">
        <v>124282.04</v>
      </c>
      <c r="E1616" s="308"/>
      <c r="F1616" s="308">
        <v>124282.04</v>
      </c>
      <c r="G1616" s="212">
        <v>9</v>
      </c>
    </row>
    <row r="1617" spans="1:7" ht="42.75" x14ac:dyDescent="0.2">
      <c r="A1617" s="305" t="s">
        <v>11953</v>
      </c>
      <c r="B1617" s="306" t="s">
        <v>11954</v>
      </c>
      <c r="C1617" s="307" t="s">
        <v>242</v>
      </c>
      <c r="D1617" s="308">
        <v>28769.88</v>
      </c>
      <c r="E1617" s="308"/>
      <c r="F1617" s="308">
        <v>28769.88</v>
      </c>
      <c r="G1617" s="212">
        <v>9</v>
      </c>
    </row>
    <row r="1618" spans="1:7" ht="42.75" x14ac:dyDescent="0.2">
      <c r="A1618" s="305" t="s">
        <v>11955</v>
      </c>
      <c r="B1618" s="306" t="s">
        <v>11956</v>
      </c>
      <c r="C1618" s="307" t="s">
        <v>242</v>
      </c>
      <c r="D1618" s="308">
        <v>29478.41</v>
      </c>
      <c r="E1618" s="308"/>
      <c r="F1618" s="308">
        <v>29478.41</v>
      </c>
      <c r="G1618" s="212">
        <v>9</v>
      </c>
    </row>
    <row r="1619" spans="1:7" x14ac:dyDescent="0.2">
      <c r="A1619" s="305" t="s">
        <v>11957</v>
      </c>
      <c r="B1619" s="306" t="s">
        <v>11958</v>
      </c>
      <c r="C1619" s="307"/>
      <c r="D1619" s="308"/>
      <c r="E1619" s="308"/>
      <c r="F1619" s="308"/>
      <c r="G1619" s="212">
        <v>2</v>
      </c>
    </row>
    <row r="1620" spans="1:7" x14ac:dyDescent="0.2">
      <c r="A1620" s="305" t="s">
        <v>11959</v>
      </c>
      <c r="B1620" s="306" t="s">
        <v>11960</v>
      </c>
      <c r="C1620" s="307"/>
      <c r="D1620" s="308"/>
      <c r="E1620" s="308"/>
      <c r="F1620" s="308"/>
      <c r="G1620" s="212">
        <v>5</v>
      </c>
    </row>
    <row r="1621" spans="1:7" x14ac:dyDescent="0.2">
      <c r="A1621" s="305" t="s">
        <v>11961</v>
      </c>
      <c r="B1621" s="306" t="s">
        <v>11962</v>
      </c>
      <c r="C1621" s="307" t="s">
        <v>1804</v>
      </c>
      <c r="D1621" s="308">
        <v>15.99</v>
      </c>
      <c r="E1621" s="308">
        <v>3.71</v>
      </c>
      <c r="F1621" s="308">
        <v>19.7</v>
      </c>
      <c r="G1621" s="212">
        <v>9</v>
      </c>
    </row>
    <row r="1622" spans="1:7" x14ac:dyDescent="0.2">
      <c r="A1622" s="305" t="s">
        <v>11963</v>
      </c>
      <c r="B1622" s="306" t="s">
        <v>11964</v>
      </c>
      <c r="C1622" s="307" t="s">
        <v>1804</v>
      </c>
      <c r="D1622" s="308">
        <v>29.29</v>
      </c>
      <c r="E1622" s="308">
        <v>3.71</v>
      </c>
      <c r="F1622" s="308">
        <v>33</v>
      </c>
      <c r="G1622" s="212">
        <v>9</v>
      </c>
    </row>
    <row r="1623" spans="1:7" x14ac:dyDescent="0.2">
      <c r="A1623" s="305" t="s">
        <v>11965</v>
      </c>
      <c r="B1623" s="306" t="s">
        <v>11966</v>
      </c>
      <c r="C1623" s="307" t="s">
        <v>1822</v>
      </c>
      <c r="D1623" s="308">
        <v>591.5</v>
      </c>
      <c r="E1623" s="308">
        <v>52</v>
      </c>
      <c r="F1623" s="308">
        <v>643.5</v>
      </c>
      <c r="G1623" s="212">
        <v>9</v>
      </c>
    </row>
    <row r="1624" spans="1:7" ht="28.5" x14ac:dyDescent="0.2">
      <c r="A1624" s="305" t="s">
        <v>11967</v>
      </c>
      <c r="B1624" s="306" t="s">
        <v>11968</v>
      </c>
      <c r="C1624" s="307" t="s">
        <v>1804</v>
      </c>
      <c r="D1624" s="308">
        <v>170.56</v>
      </c>
      <c r="E1624" s="308">
        <v>6.83</v>
      </c>
      <c r="F1624" s="308">
        <v>177.39</v>
      </c>
      <c r="G1624" s="212">
        <v>9</v>
      </c>
    </row>
    <row r="1625" spans="1:7" ht="42.75" x14ac:dyDescent="0.2">
      <c r="A1625" s="305" t="s">
        <v>11969</v>
      </c>
      <c r="B1625" s="306" t="s">
        <v>11970</v>
      </c>
      <c r="C1625" s="307" t="s">
        <v>1804</v>
      </c>
      <c r="D1625" s="308">
        <v>17.829999999999998</v>
      </c>
      <c r="E1625" s="308">
        <v>10.09</v>
      </c>
      <c r="F1625" s="308">
        <v>27.92</v>
      </c>
      <c r="G1625" s="212">
        <v>9</v>
      </c>
    </row>
    <row r="1626" spans="1:7" ht="28.5" x14ac:dyDescent="0.2">
      <c r="A1626" s="305" t="s">
        <v>11971</v>
      </c>
      <c r="B1626" s="306" t="s">
        <v>11972</v>
      </c>
      <c r="C1626" s="307" t="s">
        <v>1804</v>
      </c>
      <c r="D1626" s="308">
        <v>78.47</v>
      </c>
      <c r="E1626" s="308"/>
      <c r="F1626" s="308">
        <v>78.47</v>
      </c>
      <c r="G1626" s="212">
        <v>9</v>
      </c>
    </row>
    <row r="1627" spans="1:7" x14ac:dyDescent="0.2">
      <c r="A1627" s="305" t="s">
        <v>11973</v>
      </c>
      <c r="B1627" s="306" t="s">
        <v>11974</v>
      </c>
      <c r="C1627" s="307" t="s">
        <v>1804</v>
      </c>
      <c r="D1627" s="308">
        <v>42.83</v>
      </c>
      <c r="E1627" s="308">
        <v>31.96</v>
      </c>
      <c r="F1627" s="308">
        <v>74.790000000000006</v>
      </c>
      <c r="G1627" s="212">
        <v>9</v>
      </c>
    </row>
    <row r="1628" spans="1:7" ht="28.5" x14ac:dyDescent="0.2">
      <c r="A1628" s="305" t="s">
        <v>11975</v>
      </c>
      <c r="B1628" s="306" t="s">
        <v>11976</v>
      </c>
      <c r="C1628" s="307" t="s">
        <v>1804</v>
      </c>
      <c r="D1628" s="308">
        <v>1337.64</v>
      </c>
      <c r="E1628" s="308"/>
      <c r="F1628" s="308">
        <v>1337.64</v>
      </c>
      <c r="G1628" s="212">
        <v>9</v>
      </c>
    </row>
    <row r="1629" spans="1:7" ht="28.5" x14ac:dyDescent="0.2">
      <c r="A1629" s="305" t="s">
        <v>11977</v>
      </c>
      <c r="B1629" s="306" t="s">
        <v>11978</v>
      </c>
      <c r="C1629" s="307" t="s">
        <v>1804</v>
      </c>
      <c r="D1629" s="308">
        <v>81.58</v>
      </c>
      <c r="E1629" s="308">
        <v>27.39</v>
      </c>
      <c r="F1629" s="308">
        <v>108.97</v>
      </c>
      <c r="G1629" s="212">
        <v>9</v>
      </c>
    </row>
    <row r="1630" spans="1:7" ht="42.75" x14ac:dyDescent="0.2">
      <c r="A1630" s="305" t="s">
        <v>11979</v>
      </c>
      <c r="B1630" s="306" t="s">
        <v>11980</v>
      </c>
      <c r="C1630" s="307" t="s">
        <v>1804</v>
      </c>
      <c r="D1630" s="308">
        <v>539.61</v>
      </c>
      <c r="E1630" s="308"/>
      <c r="F1630" s="308">
        <v>539.61</v>
      </c>
      <c r="G1630" s="212">
        <v>9</v>
      </c>
    </row>
    <row r="1631" spans="1:7" x14ac:dyDescent="0.2">
      <c r="A1631" s="305" t="s">
        <v>11981</v>
      </c>
      <c r="B1631" s="306" t="s">
        <v>11982</v>
      </c>
      <c r="C1631" s="307"/>
      <c r="D1631" s="308"/>
      <c r="E1631" s="308"/>
      <c r="F1631" s="308"/>
      <c r="G1631" s="212">
        <v>5</v>
      </c>
    </row>
    <row r="1632" spans="1:7" x14ac:dyDescent="0.2">
      <c r="A1632" s="305" t="s">
        <v>11983</v>
      </c>
      <c r="B1632" s="306" t="s">
        <v>11984</v>
      </c>
      <c r="C1632" s="307" t="s">
        <v>44</v>
      </c>
      <c r="D1632" s="308">
        <v>1.44</v>
      </c>
      <c r="E1632" s="308">
        <v>6.77</v>
      </c>
      <c r="F1632" s="308">
        <v>8.2100000000000009</v>
      </c>
      <c r="G1632" s="212">
        <v>9</v>
      </c>
    </row>
    <row r="1633" spans="1:7" x14ac:dyDescent="0.2">
      <c r="A1633" s="305" t="s">
        <v>11985</v>
      </c>
      <c r="B1633" s="306" t="s">
        <v>11986</v>
      </c>
      <c r="C1633" s="307" t="s">
        <v>44</v>
      </c>
      <c r="D1633" s="308">
        <v>77.17</v>
      </c>
      <c r="E1633" s="308">
        <v>6.77</v>
      </c>
      <c r="F1633" s="308">
        <v>83.94</v>
      </c>
      <c r="G1633" s="212">
        <v>9</v>
      </c>
    </row>
    <row r="1634" spans="1:7" ht="28.5" x14ac:dyDescent="0.2">
      <c r="A1634" s="305" t="s">
        <v>11987</v>
      </c>
      <c r="B1634" s="306" t="s">
        <v>11988</v>
      </c>
      <c r="C1634" s="307" t="s">
        <v>44</v>
      </c>
      <c r="D1634" s="308">
        <v>6.53</v>
      </c>
      <c r="E1634" s="308">
        <v>2.83</v>
      </c>
      <c r="F1634" s="308">
        <v>9.36</v>
      </c>
      <c r="G1634" s="212">
        <v>9</v>
      </c>
    </row>
    <row r="1635" spans="1:7" x14ac:dyDescent="0.2">
      <c r="A1635" s="305" t="s">
        <v>11989</v>
      </c>
      <c r="B1635" s="306" t="s">
        <v>11990</v>
      </c>
      <c r="C1635" s="307" t="s">
        <v>11991</v>
      </c>
      <c r="D1635" s="308">
        <v>0.14000000000000001</v>
      </c>
      <c r="E1635" s="308">
        <v>0.06</v>
      </c>
      <c r="F1635" s="308">
        <v>0.2</v>
      </c>
      <c r="G1635" s="212">
        <v>9</v>
      </c>
    </row>
    <row r="1636" spans="1:7" x14ac:dyDescent="0.2">
      <c r="A1636" s="305" t="s">
        <v>11992</v>
      </c>
      <c r="B1636" s="306" t="s">
        <v>11993</v>
      </c>
      <c r="C1636" s="307" t="s">
        <v>44</v>
      </c>
      <c r="D1636" s="308">
        <v>6.71</v>
      </c>
      <c r="E1636" s="308">
        <v>4.5199999999999996</v>
      </c>
      <c r="F1636" s="308">
        <v>11.23</v>
      </c>
      <c r="G1636" s="212">
        <v>9</v>
      </c>
    </row>
    <row r="1637" spans="1:7" x14ac:dyDescent="0.2">
      <c r="A1637" s="305" t="s">
        <v>11994</v>
      </c>
      <c r="B1637" s="306" t="s">
        <v>11995</v>
      </c>
      <c r="C1637" s="307" t="s">
        <v>11991</v>
      </c>
      <c r="D1637" s="308">
        <v>0.16</v>
      </c>
      <c r="E1637" s="308">
        <v>0.11</v>
      </c>
      <c r="F1637" s="308">
        <v>0.27</v>
      </c>
      <c r="G1637" s="212">
        <v>9</v>
      </c>
    </row>
    <row r="1638" spans="1:7" ht="28.5" x14ac:dyDescent="0.2">
      <c r="A1638" s="305" t="s">
        <v>11996</v>
      </c>
      <c r="B1638" s="306" t="s">
        <v>11997</v>
      </c>
      <c r="C1638" s="307" t="s">
        <v>44</v>
      </c>
      <c r="D1638" s="308">
        <v>7.63</v>
      </c>
      <c r="E1638" s="308">
        <v>0.08</v>
      </c>
      <c r="F1638" s="308">
        <v>7.71</v>
      </c>
      <c r="G1638" s="212">
        <v>9</v>
      </c>
    </row>
    <row r="1639" spans="1:7" ht="42.75" x14ac:dyDescent="0.2">
      <c r="A1639" s="305" t="s">
        <v>11998</v>
      </c>
      <c r="B1639" s="306" t="s">
        <v>11999</v>
      </c>
      <c r="C1639" s="307" t="s">
        <v>44</v>
      </c>
      <c r="D1639" s="308">
        <v>221.48</v>
      </c>
      <c r="E1639" s="308">
        <v>4.12</v>
      </c>
      <c r="F1639" s="308">
        <v>225.6</v>
      </c>
      <c r="G1639" s="212">
        <v>9</v>
      </c>
    </row>
    <row r="1640" spans="1:7" ht="42.75" x14ac:dyDescent="0.2">
      <c r="A1640" s="305" t="s">
        <v>12000</v>
      </c>
      <c r="B1640" s="306" t="s">
        <v>12001</v>
      </c>
      <c r="C1640" s="307" t="s">
        <v>44</v>
      </c>
      <c r="D1640" s="308">
        <v>273.66000000000003</v>
      </c>
      <c r="E1640" s="308">
        <v>4.12</v>
      </c>
      <c r="F1640" s="308">
        <v>277.77999999999997</v>
      </c>
      <c r="G1640" s="212">
        <v>9</v>
      </c>
    </row>
    <row r="1641" spans="1:7" ht="42.75" x14ac:dyDescent="0.2">
      <c r="A1641" s="305" t="s">
        <v>12002</v>
      </c>
      <c r="B1641" s="306" t="s">
        <v>12003</v>
      </c>
      <c r="C1641" s="307" t="s">
        <v>44</v>
      </c>
      <c r="D1641" s="308">
        <v>106.27</v>
      </c>
      <c r="E1641" s="308">
        <v>4.12</v>
      </c>
      <c r="F1641" s="308">
        <v>110.39</v>
      </c>
      <c r="G1641" s="212">
        <v>9</v>
      </c>
    </row>
    <row r="1642" spans="1:7" ht="42.75" x14ac:dyDescent="0.2">
      <c r="A1642" s="305" t="s">
        <v>12004</v>
      </c>
      <c r="B1642" s="306" t="s">
        <v>12005</v>
      </c>
      <c r="C1642" s="307" t="s">
        <v>44</v>
      </c>
      <c r="D1642" s="308">
        <v>100.96</v>
      </c>
      <c r="E1642" s="308">
        <v>4.12</v>
      </c>
      <c r="F1642" s="308">
        <v>105.08</v>
      </c>
      <c r="G1642" s="212">
        <v>9</v>
      </c>
    </row>
    <row r="1643" spans="1:7" x14ac:dyDescent="0.2">
      <c r="A1643" s="305" t="s">
        <v>12006</v>
      </c>
      <c r="B1643" s="306" t="s">
        <v>12007</v>
      </c>
      <c r="C1643" s="307"/>
      <c r="D1643" s="308"/>
      <c r="E1643" s="308"/>
      <c r="F1643" s="308"/>
      <c r="G1643" s="212">
        <v>5</v>
      </c>
    </row>
    <row r="1644" spans="1:7" ht="28.5" x14ac:dyDescent="0.2">
      <c r="A1644" s="305" t="s">
        <v>12008</v>
      </c>
      <c r="B1644" s="306" t="s">
        <v>12009</v>
      </c>
      <c r="C1644" s="307" t="s">
        <v>1804</v>
      </c>
      <c r="D1644" s="308">
        <v>9.7899999999999991</v>
      </c>
      <c r="E1644" s="308">
        <v>2.79</v>
      </c>
      <c r="F1644" s="308">
        <v>12.58</v>
      </c>
      <c r="G1644" s="212">
        <v>9</v>
      </c>
    </row>
    <row r="1645" spans="1:7" ht="28.5" x14ac:dyDescent="0.2">
      <c r="A1645" s="305" t="s">
        <v>12010</v>
      </c>
      <c r="B1645" s="306" t="s">
        <v>12011</v>
      </c>
      <c r="C1645" s="307" t="s">
        <v>1804</v>
      </c>
      <c r="D1645" s="308">
        <v>26.11</v>
      </c>
      <c r="E1645" s="308">
        <v>2.79</v>
      </c>
      <c r="F1645" s="308">
        <v>28.9</v>
      </c>
      <c r="G1645" s="212">
        <v>9</v>
      </c>
    </row>
    <row r="1646" spans="1:7" ht="28.5" x14ac:dyDescent="0.2">
      <c r="A1646" s="305" t="s">
        <v>12012</v>
      </c>
      <c r="B1646" s="306" t="s">
        <v>12013</v>
      </c>
      <c r="C1646" s="307" t="s">
        <v>44</v>
      </c>
      <c r="D1646" s="308">
        <v>48.87</v>
      </c>
      <c r="E1646" s="308">
        <v>19.14</v>
      </c>
      <c r="F1646" s="308">
        <v>68.010000000000005</v>
      </c>
      <c r="G1646" s="212">
        <v>9</v>
      </c>
    </row>
    <row r="1647" spans="1:7" ht="28.5" x14ac:dyDescent="0.2">
      <c r="A1647" s="305" t="s">
        <v>12014</v>
      </c>
      <c r="B1647" s="306" t="s">
        <v>12015</v>
      </c>
      <c r="C1647" s="307" t="s">
        <v>44</v>
      </c>
      <c r="D1647" s="308">
        <v>95.69</v>
      </c>
      <c r="E1647" s="308">
        <v>19.14</v>
      </c>
      <c r="F1647" s="308">
        <v>114.83</v>
      </c>
      <c r="G1647" s="212">
        <v>9</v>
      </c>
    </row>
    <row r="1648" spans="1:7" ht="42.75" x14ac:dyDescent="0.2">
      <c r="A1648" s="305" t="s">
        <v>12016</v>
      </c>
      <c r="B1648" s="306" t="s">
        <v>12017</v>
      </c>
      <c r="C1648" s="307" t="s">
        <v>44</v>
      </c>
      <c r="D1648" s="308">
        <v>194.17</v>
      </c>
      <c r="E1648" s="308"/>
      <c r="F1648" s="308">
        <v>194.17</v>
      </c>
      <c r="G1648" s="212">
        <v>9</v>
      </c>
    </row>
    <row r="1649" spans="1:7" ht="42.75" x14ac:dyDescent="0.2">
      <c r="A1649" s="305" t="s">
        <v>12018</v>
      </c>
      <c r="B1649" s="306" t="s">
        <v>12019</v>
      </c>
      <c r="C1649" s="307" t="s">
        <v>44</v>
      </c>
      <c r="D1649" s="308">
        <v>403.36</v>
      </c>
      <c r="E1649" s="308"/>
      <c r="F1649" s="308">
        <v>403.36</v>
      </c>
      <c r="G1649" s="212">
        <v>9</v>
      </c>
    </row>
    <row r="1650" spans="1:7" ht="42.75" x14ac:dyDescent="0.2">
      <c r="A1650" s="305" t="s">
        <v>12020</v>
      </c>
      <c r="B1650" s="306" t="s">
        <v>12021</v>
      </c>
      <c r="C1650" s="307" t="s">
        <v>44</v>
      </c>
      <c r="D1650" s="308">
        <v>870.84</v>
      </c>
      <c r="E1650" s="308">
        <v>9.2899999999999991</v>
      </c>
      <c r="F1650" s="308">
        <v>880.13</v>
      </c>
      <c r="G1650" s="212">
        <v>9</v>
      </c>
    </row>
    <row r="1651" spans="1:7" ht="42.75" x14ac:dyDescent="0.2">
      <c r="A1651" s="305" t="s">
        <v>12022</v>
      </c>
      <c r="B1651" s="306" t="s">
        <v>12023</v>
      </c>
      <c r="C1651" s="307" t="s">
        <v>44</v>
      </c>
      <c r="D1651" s="308">
        <v>1227</v>
      </c>
      <c r="E1651" s="308">
        <v>9.2899999999999991</v>
      </c>
      <c r="F1651" s="308">
        <v>1236.29</v>
      </c>
      <c r="G1651" s="212">
        <v>9</v>
      </c>
    </row>
    <row r="1652" spans="1:7" x14ac:dyDescent="0.2">
      <c r="A1652" s="305" t="s">
        <v>12024</v>
      </c>
      <c r="B1652" s="306" t="s">
        <v>12025</v>
      </c>
      <c r="C1652" s="307" t="s">
        <v>44</v>
      </c>
      <c r="D1652" s="308">
        <v>199.43</v>
      </c>
      <c r="E1652" s="308"/>
      <c r="F1652" s="308">
        <v>199.43</v>
      </c>
      <c r="G1652" s="212">
        <v>9</v>
      </c>
    </row>
    <row r="1653" spans="1:7" x14ac:dyDescent="0.2">
      <c r="A1653" s="305" t="s">
        <v>12026</v>
      </c>
      <c r="B1653" s="306" t="s">
        <v>12027</v>
      </c>
      <c r="C1653" s="307"/>
      <c r="D1653" s="308"/>
      <c r="E1653" s="308"/>
      <c r="F1653" s="308"/>
      <c r="G1653" s="212">
        <v>5</v>
      </c>
    </row>
    <row r="1654" spans="1:7" x14ac:dyDescent="0.2">
      <c r="A1654" s="305" t="s">
        <v>12028</v>
      </c>
      <c r="B1654" s="306" t="s">
        <v>12029</v>
      </c>
      <c r="C1654" s="307" t="s">
        <v>49</v>
      </c>
      <c r="D1654" s="308">
        <v>10.28</v>
      </c>
      <c r="E1654" s="308">
        <v>12.35</v>
      </c>
      <c r="F1654" s="308">
        <v>22.63</v>
      </c>
      <c r="G1654" s="212">
        <v>9</v>
      </c>
    </row>
    <row r="1655" spans="1:7" x14ac:dyDescent="0.2">
      <c r="A1655" s="305" t="s">
        <v>12030</v>
      </c>
      <c r="B1655" s="306" t="s">
        <v>12031</v>
      </c>
      <c r="C1655" s="307" t="s">
        <v>12032</v>
      </c>
      <c r="D1655" s="308">
        <v>148.31</v>
      </c>
      <c r="E1655" s="308">
        <v>8.23</v>
      </c>
      <c r="F1655" s="308">
        <v>156.54</v>
      </c>
      <c r="G1655" s="212">
        <v>9</v>
      </c>
    </row>
    <row r="1656" spans="1:7" x14ac:dyDescent="0.2">
      <c r="A1656" s="305" t="s">
        <v>12033</v>
      </c>
      <c r="B1656" s="306" t="s">
        <v>12034</v>
      </c>
      <c r="C1656" s="307"/>
      <c r="D1656" s="308"/>
      <c r="E1656" s="308"/>
      <c r="F1656" s="308"/>
      <c r="G1656" s="212">
        <v>5</v>
      </c>
    </row>
    <row r="1657" spans="1:7" ht="28.5" x14ac:dyDescent="0.2">
      <c r="A1657" s="305" t="s">
        <v>12035</v>
      </c>
      <c r="B1657" s="306" t="s">
        <v>12036</v>
      </c>
      <c r="C1657" s="307" t="s">
        <v>44</v>
      </c>
      <c r="D1657" s="308">
        <v>4.6399999999999997</v>
      </c>
      <c r="E1657" s="308">
        <v>2.5099999999999998</v>
      </c>
      <c r="F1657" s="308">
        <v>7.15</v>
      </c>
      <c r="G1657" s="212">
        <v>9</v>
      </c>
    </row>
    <row r="1658" spans="1:7" ht="42.75" x14ac:dyDescent="0.2">
      <c r="A1658" s="305" t="s">
        <v>12037</v>
      </c>
      <c r="B1658" s="306" t="s">
        <v>12038</v>
      </c>
      <c r="C1658" s="307" t="s">
        <v>44</v>
      </c>
      <c r="D1658" s="308">
        <v>9.2899999999999991</v>
      </c>
      <c r="E1658" s="308">
        <v>5.0199999999999996</v>
      </c>
      <c r="F1658" s="308">
        <v>14.31</v>
      </c>
      <c r="G1658" s="212">
        <v>9</v>
      </c>
    </row>
    <row r="1659" spans="1:7" ht="42.75" x14ac:dyDescent="0.2">
      <c r="A1659" s="305" t="s">
        <v>12039</v>
      </c>
      <c r="B1659" s="306" t="s">
        <v>12040</v>
      </c>
      <c r="C1659" s="307" t="s">
        <v>44</v>
      </c>
      <c r="D1659" s="308">
        <v>13.93</v>
      </c>
      <c r="E1659" s="308">
        <v>7.52</v>
      </c>
      <c r="F1659" s="308">
        <v>21.45</v>
      </c>
      <c r="G1659" s="212">
        <v>9</v>
      </c>
    </row>
    <row r="1660" spans="1:7" ht="42.75" x14ac:dyDescent="0.2">
      <c r="A1660" s="305" t="s">
        <v>12041</v>
      </c>
      <c r="B1660" s="306" t="s">
        <v>12042</v>
      </c>
      <c r="C1660" s="307" t="s">
        <v>44</v>
      </c>
      <c r="D1660" s="308">
        <v>18.57</v>
      </c>
      <c r="E1660" s="308">
        <v>10.029999999999999</v>
      </c>
      <c r="F1660" s="308">
        <v>28.6</v>
      </c>
      <c r="G1660" s="212">
        <v>9</v>
      </c>
    </row>
    <row r="1661" spans="1:7" ht="42.75" x14ac:dyDescent="0.2">
      <c r="A1661" s="305" t="s">
        <v>12043</v>
      </c>
      <c r="B1661" s="306" t="s">
        <v>12044</v>
      </c>
      <c r="C1661" s="307" t="s">
        <v>44</v>
      </c>
      <c r="D1661" s="308">
        <v>27.89</v>
      </c>
      <c r="E1661" s="308">
        <v>15.06</v>
      </c>
      <c r="F1661" s="308">
        <v>42.95</v>
      </c>
      <c r="G1661" s="212">
        <v>9</v>
      </c>
    </row>
    <row r="1662" spans="1:7" ht="28.5" x14ac:dyDescent="0.2">
      <c r="A1662" s="305" t="s">
        <v>12045</v>
      </c>
      <c r="B1662" s="306" t="s">
        <v>12046</v>
      </c>
      <c r="C1662" s="307" t="s">
        <v>44</v>
      </c>
      <c r="D1662" s="308">
        <v>25.56</v>
      </c>
      <c r="E1662" s="308">
        <v>1.55</v>
      </c>
      <c r="F1662" s="308">
        <v>27.11</v>
      </c>
      <c r="G1662" s="212">
        <v>9</v>
      </c>
    </row>
    <row r="1663" spans="1:7" ht="28.5" x14ac:dyDescent="0.2">
      <c r="A1663" s="305" t="s">
        <v>12047</v>
      </c>
      <c r="B1663" s="306" t="s">
        <v>12048</v>
      </c>
      <c r="C1663" s="307" t="s">
        <v>44</v>
      </c>
      <c r="D1663" s="308">
        <v>46.1</v>
      </c>
      <c r="E1663" s="308">
        <v>2.17</v>
      </c>
      <c r="F1663" s="308">
        <v>48.27</v>
      </c>
      <c r="G1663" s="212">
        <v>9</v>
      </c>
    </row>
    <row r="1664" spans="1:7" ht="28.5" x14ac:dyDescent="0.2">
      <c r="A1664" s="305" t="s">
        <v>12049</v>
      </c>
      <c r="B1664" s="306" t="s">
        <v>12050</v>
      </c>
      <c r="C1664" s="307" t="s">
        <v>44</v>
      </c>
      <c r="D1664" s="308">
        <v>73.599999999999994</v>
      </c>
      <c r="E1664" s="308">
        <v>2.79</v>
      </c>
      <c r="F1664" s="308">
        <v>76.39</v>
      </c>
      <c r="G1664" s="212">
        <v>9</v>
      </c>
    </row>
    <row r="1665" spans="1:7" x14ac:dyDescent="0.2">
      <c r="A1665" s="305" t="s">
        <v>12051</v>
      </c>
      <c r="B1665" s="306" t="s">
        <v>12052</v>
      </c>
      <c r="C1665" s="307"/>
      <c r="D1665" s="308"/>
      <c r="E1665" s="308"/>
      <c r="F1665" s="308"/>
      <c r="G1665" s="212">
        <v>5</v>
      </c>
    </row>
    <row r="1666" spans="1:7" x14ac:dyDescent="0.2">
      <c r="A1666" s="305" t="s">
        <v>12053</v>
      </c>
      <c r="B1666" s="306" t="s">
        <v>12054</v>
      </c>
      <c r="C1666" s="307" t="s">
        <v>1804</v>
      </c>
      <c r="D1666" s="308">
        <v>26.51</v>
      </c>
      <c r="E1666" s="308">
        <v>10.5</v>
      </c>
      <c r="F1666" s="308">
        <v>37.01</v>
      </c>
      <c r="G1666" s="212">
        <v>9</v>
      </c>
    </row>
    <row r="1667" spans="1:7" ht="28.5" x14ac:dyDescent="0.2">
      <c r="A1667" s="305" t="s">
        <v>12055</v>
      </c>
      <c r="B1667" s="306" t="s">
        <v>12056</v>
      </c>
      <c r="C1667" s="307" t="s">
        <v>44</v>
      </c>
      <c r="D1667" s="308">
        <v>1.62</v>
      </c>
      <c r="E1667" s="308">
        <v>10.5</v>
      </c>
      <c r="F1667" s="308">
        <v>12.12</v>
      </c>
      <c r="G1667" s="212">
        <v>9</v>
      </c>
    </row>
    <row r="1668" spans="1:7" ht="28.5" x14ac:dyDescent="0.2">
      <c r="A1668" s="305" t="s">
        <v>12057</v>
      </c>
      <c r="B1668" s="306" t="s">
        <v>12058</v>
      </c>
      <c r="C1668" s="307" t="s">
        <v>44</v>
      </c>
      <c r="D1668" s="308">
        <v>2.5</v>
      </c>
      <c r="E1668" s="308">
        <v>10.5</v>
      </c>
      <c r="F1668" s="308">
        <v>13</v>
      </c>
      <c r="G1668" s="212">
        <v>9</v>
      </c>
    </row>
    <row r="1669" spans="1:7" ht="28.5" x14ac:dyDescent="0.2">
      <c r="A1669" s="305" t="s">
        <v>12059</v>
      </c>
      <c r="B1669" s="306" t="s">
        <v>12060</v>
      </c>
      <c r="C1669" s="307" t="s">
        <v>44</v>
      </c>
      <c r="D1669" s="308">
        <v>3.05</v>
      </c>
      <c r="E1669" s="308">
        <v>10.5</v>
      </c>
      <c r="F1669" s="308">
        <v>13.55</v>
      </c>
      <c r="G1669" s="212">
        <v>9</v>
      </c>
    </row>
    <row r="1670" spans="1:7" ht="28.5" x14ac:dyDescent="0.2">
      <c r="A1670" s="305" t="s">
        <v>12061</v>
      </c>
      <c r="B1670" s="306" t="s">
        <v>12062</v>
      </c>
      <c r="C1670" s="307" t="s">
        <v>44</v>
      </c>
      <c r="D1670" s="308">
        <v>3.56</v>
      </c>
      <c r="E1670" s="308">
        <v>10.5</v>
      </c>
      <c r="F1670" s="308">
        <v>14.06</v>
      </c>
      <c r="G1670" s="212">
        <v>9</v>
      </c>
    </row>
    <row r="1671" spans="1:7" ht="28.5" x14ac:dyDescent="0.2">
      <c r="A1671" s="305" t="s">
        <v>12063</v>
      </c>
      <c r="B1671" s="306" t="s">
        <v>12064</v>
      </c>
      <c r="C1671" s="307" t="s">
        <v>44</v>
      </c>
      <c r="D1671" s="308">
        <v>5.03</v>
      </c>
      <c r="E1671" s="308">
        <v>10.5</v>
      </c>
      <c r="F1671" s="308">
        <v>15.53</v>
      </c>
      <c r="G1671" s="212">
        <v>9</v>
      </c>
    </row>
    <row r="1672" spans="1:7" ht="28.5" x14ac:dyDescent="0.2">
      <c r="A1672" s="305" t="s">
        <v>12065</v>
      </c>
      <c r="B1672" s="306" t="s">
        <v>12066</v>
      </c>
      <c r="C1672" s="307" t="s">
        <v>44</v>
      </c>
      <c r="D1672" s="308">
        <v>8.6300000000000008</v>
      </c>
      <c r="E1672" s="308">
        <v>10.5</v>
      </c>
      <c r="F1672" s="308">
        <v>19.13</v>
      </c>
      <c r="G1672" s="212">
        <v>9</v>
      </c>
    </row>
    <row r="1673" spans="1:7" ht="28.5" x14ac:dyDescent="0.2">
      <c r="A1673" s="305" t="s">
        <v>12067</v>
      </c>
      <c r="B1673" s="306" t="s">
        <v>12068</v>
      </c>
      <c r="C1673" s="307" t="s">
        <v>44</v>
      </c>
      <c r="D1673" s="308">
        <v>7.04</v>
      </c>
      <c r="E1673" s="308">
        <v>10.5</v>
      </c>
      <c r="F1673" s="308">
        <v>17.54</v>
      </c>
      <c r="G1673" s="212">
        <v>9</v>
      </c>
    </row>
    <row r="1674" spans="1:7" ht="28.5" x14ac:dyDescent="0.2">
      <c r="A1674" s="305" t="s">
        <v>12069</v>
      </c>
      <c r="B1674" s="306" t="s">
        <v>12070</v>
      </c>
      <c r="C1674" s="307" t="s">
        <v>44</v>
      </c>
      <c r="D1674" s="308">
        <v>6.96</v>
      </c>
      <c r="E1674" s="308">
        <v>10.5</v>
      </c>
      <c r="F1674" s="308">
        <v>17.46</v>
      </c>
      <c r="G1674" s="212">
        <v>9</v>
      </c>
    </row>
    <row r="1675" spans="1:7" ht="42.75" x14ac:dyDescent="0.2">
      <c r="A1675" s="305" t="s">
        <v>12071</v>
      </c>
      <c r="B1675" s="306" t="s">
        <v>12072</v>
      </c>
      <c r="C1675" s="307" t="s">
        <v>44</v>
      </c>
      <c r="D1675" s="308">
        <v>7.81</v>
      </c>
      <c r="E1675" s="308">
        <v>10.5</v>
      </c>
      <c r="F1675" s="308">
        <v>18.309999999999999</v>
      </c>
      <c r="G1675" s="212">
        <v>9</v>
      </c>
    </row>
    <row r="1676" spans="1:7" ht="28.5" x14ac:dyDescent="0.2">
      <c r="A1676" s="305" t="s">
        <v>12073</v>
      </c>
      <c r="B1676" s="306" t="s">
        <v>12074</v>
      </c>
      <c r="C1676" s="307" t="s">
        <v>44</v>
      </c>
      <c r="D1676" s="308">
        <v>9.0399999999999991</v>
      </c>
      <c r="E1676" s="308">
        <v>10.5</v>
      </c>
      <c r="F1676" s="308">
        <v>19.54</v>
      </c>
      <c r="G1676" s="212">
        <v>9</v>
      </c>
    </row>
    <row r="1677" spans="1:7" ht="42.75" x14ac:dyDescent="0.2">
      <c r="A1677" s="305" t="s">
        <v>12075</v>
      </c>
      <c r="B1677" s="306" t="s">
        <v>12076</v>
      </c>
      <c r="C1677" s="307" t="s">
        <v>44</v>
      </c>
      <c r="D1677" s="308">
        <v>21.09</v>
      </c>
      <c r="E1677" s="308">
        <v>10.5</v>
      </c>
      <c r="F1677" s="308">
        <v>31.59</v>
      </c>
      <c r="G1677" s="212">
        <v>9</v>
      </c>
    </row>
    <row r="1678" spans="1:7" ht="42.75" x14ac:dyDescent="0.2">
      <c r="A1678" s="305" t="s">
        <v>12077</v>
      </c>
      <c r="B1678" s="306" t="s">
        <v>12078</v>
      </c>
      <c r="C1678" s="307" t="s">
        <v>44</v>
      </c>
      <c r="D1678" s="308">
        <v>24.18</v>
      </c>
      <c r="E1678" s="308">
        <v>10.5</v>
      </c>
      <c r="F1678" s="308">
        <v>34.68</v>
      </c>
      <c r="G1678" s="212">
        <v>9</v>
      </c>
    </row>
    <row r="1679" spans="1:7" ht="42.75" x14ac:dyDescent="0.2">
      <c r="A1679" s="305" t="s">
        <v>12079</v>
      </c>
      <c r="B1679" s="306" t="s">
        <v>12080</v>
      </c>
      <c r="C1679" s="307" t="s">
        <v>44</v>
      </c>
      <c r="D1679" s="308">
        <v>29.13</v>
      </c>
      <c r="E1679" s="308">
        <v>10.5</v>
      </c>
      <c r="F1679" s="308">
        <v>39.630000000000003</v>
      </c>
      <c r="G1679" s="212">
        <v>9</v>
      </c>
    </row>
    <row r="1680" spans="1:7" ht="42.75" x14ac:dyDescent="0.2">
      <c r="A1680" s="305" t="s">
        <v>12081</v>
      </c>
      <c r="B1680" s="306" t="s">
        <v>12082</v>
      </c>
      <c r="C1680" s="307" t="s">
        <v>44</v>
      </c>
      <c r="D1680" s="308">
        <v>32.85</v>
      </c>
      <c r="E1680" s="308">
        <v>10.5</v>
      </c>
      <c r="F1680" s="308">
        <v>43.35</v>
      </c>
      <c r="G1680" s="212">
        <v>9</v>
      </c>
    </row>
    <row r="1681" spans="1:7" ht="28.5" x14ac:dyDescent="0.2">
      <c r="A1681" s="305" t="s">
        <v>12083</v>
      </c>
      <c r="B1681" s="306" t="s">
        <v>12084</v>
      </c>
      <c r="C1681" s="307" t="s">
        <v>44</v>
      </c>
      <c r="D1681" s="308">
        <v>36.369999999999997</v>
      </c>
      <c r="E1681" s="308">
        <v>10.5</v>
      </c>
      <c r="F1681" s="308">
        <v>46.87</v>
      </c>
      <c r="G1681" s="212">
        <v>9</v>
      </c>
    </row>
    <row r="1682" spans="1:7" ht="28.5" x14ac:dyDescent="0.2">
      <c r="A1682" s="305" t="s">
        <v>12085</v>
      </c>
      <c r="B1682" s="306" t="s">
        <v>12086</v>
      </c>
      <c r="C1682" s="307" t="s">
        <v>44</v>
      </c>
      <c r="D1682" s="308">
        <v>46.12</v>
      </c>
      <c r="E1682" s="308">
        <v>10.5</v>
      </c>
      <c r="F1682" s="308">
        <v>56.62</v>
      </c>
      <c r="G1682" s="212">
        <v>9</v>
      </c>
    </row>
    <row r="1683" spans="1:7" ht="28.5" x14ac:dyDescent="0.2">
      <c r="A1683" s="305" t="s">
        <v>12087</v>
      </c>
      <c r="B1683" s="306" t="s">
        <v>12088</v>
      </c>
      <c r="C1683" s="307" t="s">
        <v>44</v>
      </c>
      <c r="D1683" s="308">
        <v>56.15</v>
      </c>
      <c r="E1683" s="308">
        <v>10.5</v>
      </c>
      <c r="F1683" s="308">
        <v>66.650000000000006</v>
      </c>
      <c r="G1683" s="212">
        <v>9</v>
      </c>
    </row>
    <row r="1684" spans="1:7" ht="42.75" x14ac:dyDescent="0.2">
      <c r="A1684" s="305" t="s">
        <v>12089</v>
      </c>
      <c r="B1684" s="306" t="s">
        <v>12090</v>
      </c>
      <c r="C1684" s="307" t="s">
        <v>44</v>
      </c>
      <c r="D1684" s="308">
        <v>60.88</v>
      </c>
      <c r="E1684" s="308">
        <v>10.5</v>
      </c>
      <c r="F1684" s="308">
        <v>71.38</v>
      </c>
      <c r="G1684" s="212">
        <v>9</v>
      </c>
    </row>
    <row r="1685" spans="1:7" ht="28.5" x14ac:dyDescent="0.2">
      <c r="A1685" s="305" t="s">
        <v>12091</v>
      </c>
      <c r="B1685" s="306" t="s">
        <v>12092</v>
      </c>
      <c r="C1685" s="307" t="s">
        <v>44</v>
      </c>
      <c r="D1685" s="308">
        <v>95.67</v>
      </c>
      <c r="E1685" s="308">
        <v>10.5</v>
      </c>
      <c r="F1685" s="308">
        <v>106.17</v>
      </c>
      <c r="G1685" s="212">
        <v>9</v>
      </c>
    </row>
    <row r="1686" spans="1:7" ht="28.5" x14ac:dyDescent="0.2">
      <c r="A1686" s="305" t="s">
        <v>12093</v>
      </c>
      <c r="B1686" s="306" t="s">
        <v>12094</v>
      </c>
      <c r="C1686" s="307" t="s">
        <v>44</v>
      </c>
      <c r="D1686" s="308">
        <v>109.27</v>
      </c>
      <c r="E1686" s="308">
        <v>10.5</v>
      </c>
      <c r="F1686" s="308">
        <v>119.77</v>
      </c>
      <c r="G1686" s="212">
        <v>9</v>
      </c>
    </row>
    <row r="1687" spans="1:7" ht="28.5" x14ac:dyDescent="0.2">
      <c r="A1687" s="305" t="s">
        <v>12095</v>
      </c>
      <c r="B1687" s="306" t="s">
        <v>12096</v>
      </c>
      <c r="C1687" s="307" t="s">
        <v>44</v>
      </c>
      <c r="D1687" s="308">
        <v>142.12</v>
      </c>
      <c r="E1687" s="308">
        <v>10.5</v>
      </c>
      <c r="F1687" s="308">
        <v>152.62</v>
      </c>
      <c r="G1687" s="212">
        <v>9</v>
      </c>
    </row>
    <row r="1688" spans="1:7" ht="28.5" x14ac:dyDescent="0.2">
      <c r="A1688" s="305" t="s">
        <v>12097</v>
      </c>
      <c r="B1688" s="306" t="s">
        <v>12098</v>
      </c>
      <c r="C1688" s="307" t="s">
        <v>1804</v>
      </c>
      <c r="D1688" s="308">
        <v>186.24</v>
      </c>
      <c r="E1688" s="308">
        <v>19.260000000000002</v>
      </c>
      <c r="F1688" s="308">
        <v>205.5</v>
      </c>
      <c r="G1688" s="212">
        <v>9</v>
      </c>
    </row>
    <row r="1689" spans="1:7" ht="42.75" x14ac:dyDescent="0.2">
      <c r="A1689" s="305" t="s">
        <v>12099</v>
      </c>
      <c r="B1689" s="306" t="s">
        <v>12100</v>
      </c>
      <c r="C1689" s="307" t="s">
        <v>44</v>
      </c>
      <c r="D1689" s="308">
        <v>16.41</v>
      </c>
      <c r="E1689" s="308">
        <v>10.5</v>
      </c>
      <c r="F1689" s="308">
        <v>26.91</v>
      </c>
      <c r="G1689" s="212">
        <v>9</v>
      </c>
    </row>
    <row r="1690" spans="1:7" ht="42.75" x14ac:dyDescent="0.2">
      <c r="A1690" s="305" t="s">
        <v>12101</v>
      </c>
      <c r="B1690" s="306" t="s">
        <v>12102</v>
      </c>
      <c r="C1690" s="307" t="s">
        <v>44</v>
      </c>
      <c r="D1690" s="308">
        <v>18.63</v>
      </c>
      <c r="E1690" s="308">
        <v>10.5</v>
      </c>
      <c r="F1690" s="308">
        <v>29.13</v>
      </c>
      <c r="G1690" s="212">
        <v>9</v>
      </c>
    </row>
    <row r="1691" spans="1:7" x14ac:dyDescent="0.2">
      <c r="A1691" s="305" t="s">
        <v>12103</v>
      </c>
      <c r="B1691" s="306" t="s">
        <v>12104</v>
      </c>
      <c r="C1691" s="307"/>
      <c r="D1691" s="308"/>
      <c r="E1691" s="308"/>
      <c r="F1691" s="308"/>
      <c r="G1691" s="212">
        <v>5</v>
      </c>
    </row>
    <row r="1692" spans="1:7" ht="28.5" x14ac:dyDescent="0.2">
      <c r="A1692" s="305" t="s">
        <v>12105</v>
      </c>
      <c r="B1692" s="306" t="s">
        <v>12106</v>
      </c>
      <c r="C1692" s="307" t="s">
        <v>1804</v>
      </c>
      <c r="D1692" s="308">
        <v>65.260000000000005</v>
      </c>
      <c r="E1692" s="308">
        <v>17.920000000000002</v>
      </c>
      <c r="F1692" s="308">
        <v>83.18</v>
      </c>
      <c r="G1692" s="212">
        <v>9</v>
      </c>
    </row>
    <row r="1693" spans="1:7" ht="28.5" x14ac:dyDescent="0.2">
      <c r="A1693" s="305" t="s">
        <v>12107</v>
      </c>
      <c r="B1693" s="306" t="s">
        <v>12108</v>
      </c>
      <c r="C1693" s="307" t="s">
        <v>1804</v>
      </c>
      <c r="D1693" s="308">
        <v>71.12</v>
      </c>
      <c r="E1693" s="308">
        <v>17.920000000000002</v>
      </c>
      <c r="F1693" s="308">
        <v>89.04</v>
      </c>
      <c r="G1693" s="212">
        <v>9</v>
      </c>
    </row>
    <row r="1694" spans="1:7" ht="42.75" x14ac:dyDescent="0.2">
      <c r="A1694" s="305" t="s">
        <v>12109</v>
      </c>
      <c r="B1694" s="306" t="s">
        <v>12110</v>
      </c>
      <c r="C1694" s="307" t="s">
        <v>1804</v>
      </c>
      <c r="D1694" s="308">
        <v>131.83000000000001</v>
      </c>
      <c r="E1694" s="308">
        <v>22.56</v>
      </c>
      <c r="F1694" s="308">
        <v>154.38999999999999</v>
      </c>
      <c r="G1694" s="212">
        <v>9</v>
      </c>
    </row>
    <row r="1695" spans="1:7" ht="42.75" x14ac:dyDescent="0.2">
      <c r="A1695" s="305" t="s">
        <v>12111</v>
      </c>
      <c r="B1695" s="306" t="s">
        <v>12112</v>
      </c>
      <c r="C1695" s="307" t="s">
        <v>1804</v>
      </c>
      <c r="D1695" s="308">
        <v>138.91</v>
      </c>
      <c r="E1695" s="308">
        <v>22.56</v>
      </c>
      <c r="F1695" s="308">
        <v>161.47</v>
      </c>
      <c r="G1695" s="212">
        <v>9</v>
      </c>
    </row>
    <row r="1696" spans="1:7" ht="28.5" x14ac:dyDescent="0.2">
      <c r="A1696" s="305" t="s">
        <v>12113</v>
      </c>
      <c r="B1696" s="306" t="s">
        <v>12114</v>
      </c>
      <c r="C1696" s="307" t="s">
        <v>1804</v>
      </c>
      <c r="D1696" s="308">
        <v>143.25</v>
      </c>
      <c r="E1696" s="308"/>
      <c r="F1696" s="308">
        <v>143.25</v>
      </c>
      <c r="G1696" s="212">
        <v>9</v>
      </c>
    </row>
    <row r="1697" spans="1:7" x14ac:dyDescent="0.2">
      <c r="A1697" s="305" t="s">
        <v>12115</v>
      </c>
      <c r="B1697" s="306" t="s">
        <v>12116</v>
      </c>
      <c r="C1697" s="307"/>
      <c r="D1697" s="308"/>
      <c r="E1697" s="308"/>
      <c r="F1697" s="308"/>
      <c r="G1697" s="212">
        <v>5</v>
      </c>
    </row>
    <row r="1698" spans="1:7" ht="28.5" x14ac:dyDescent="0.2">
      <c r="A1698" s="305" t="s">
        <v>12117</v>
      </c>
      <c r="B1698" s="306" t="s">
        <v>12118</v>
      </c>
      <c r="C1698" s="307" t="s">
        <v>1804</v>
      </c>
      <c r="D1698" s="308">
        <v>11.84</v>
      </c>
      <c r="E1698" s="308">
        <v>7.43</v>
      </c>
      <c r="F1698" s="308">
        <v>19.27</v>
      </c>
      <c r="G1698" s="212">
        <v>9</v>
      </c>
    </row>
    <row r="1699" spans="1:7" ht="28.5" x14ac:dyDescent="0.2">
      <c r="A1699" s="305" t="s">
        <v>12119</v>
      </c>
      <c r="B1699" s="306" t="s">
        <v>12120</v>
      </c>
      <c r="C1699" s="307" t="s">
        <v>1804</v>
      </c>
      <c r="D1699" s="308">
        <v>8.2799999999999994</v>
      </c>
      <c r="E1699" s="308">
        <v>7.43</v>
      </c>
      <c r="F1699" s="308">
        <v>15.71</v>
      </c>
      <c r="G1699" s="212">
        <v>9</v>
      </c>
    </row>
    <row r="1700" spans="1:7" ht="28.5" x14ac:dyDescent="0.2">
      <c r="A1700" s="305" t="s">
        <v>12121</v>
      </c>
      <c r="B1700" s="306" t="s">
        <v>12122</v>
      </c>
      <c r="C1700" s="307" t="s">
        <v>1804</v>
      </c>
      <c r="D1700" s="308">
        <v>52.35</v>
      </c>
      <c r="E1700" s="308">
        <v>7.43</v>
      </c>
      <c r="F1700" s="308">
        <v>59.78</v>
      </c>
      <c r="G1700" s="212">
        <v>9</v>
      </c>
    </row>
    <row r="1701" spans="1:7" ht="28.5" x14ac:dyDescent="0.2">
      <c r="A1701" s="305" t="s">
        <v>12123</v>
      </c>
      <c r="B1701" s="306" t="s">
        <v>12124</v>
      </c>
      <c r="C1701" s="307" t="s">
        <v>1804</v>
      </c>
      <c r="D1701" s="308">
        <v>80.14</v>
      </c>
      <c r="E1701" s="308">
        <v>20.6</v>
      </c>
      <c r="F1701" s="308">
        <v>100.74</v>
      </c>
      <c r="G1701" s="212">
        <v>9</v>
      </c>
    </row>
    <row r="1702" spans="1:7" ht="28.5" x14ac:dyDescent="0.2">
      <c r="A1702" s="305" t="s">
        <v>12125</v>
      </c>
      <c r="B1702" s="306" t="s">
        <v>12126</v>
      </c>
      <c r="C1702" s="307" t="s">
        <v>1804</v>
      </c>
      <c r="D1702" s="308">
        <v>46.35</v>
      </c>
      <c r="E1702" s="308">
        <v>7.43</v>
      </c>
      <c r="F1702" s="308">
        <v>53.78</v>
      </c>
      <c r="G1702" s="212">
        <v>9</v>
      </c>
    </row>
    <row r="1703" spans="1:7" ht="28.5" x14ac:dyDescent="0.2">
      <c r="A1703" s="305" t="s">
        <v>12127</v>
      </c>
      <c r="B1703" s="306" t="s">
        <v>12128</v>
      </c>
      <c r="C1703" s="307" t="s">
        <v>1804</v>
      </c>
      <c r="D1703" s="308">
        <v>71.739999999999995</v>
      </c>
      <c r="E1703" s="308">
        <v>20.6</v>
      </c>
      <c r="F1703" s="308">
        <v>92.34</v>
      </c>
      <c r="G1703" s="212">
        <v>9</v>
      </c>
    </row>
    <row r="1704" spans="1:7" ht="42.75" x14ac:dyDescent="0.2">
      <c r="A1704" s="305" t="s">
        <v>12129</v>
      </c>
      <c r="B1704" s="306" t="s">
        <v>12130</v>
      </c>
      <c r="C1704" s="307" t="s">
        <v>1804</v>
      </c>
      <c r="D1704" s="308">
        <v>44.35</v>
      </c>
      <c r="E1704" s="308">
        <v>24.31</v>
      </c>
      <c r="F1704" s="308">
        <v>68.66</v>
      </c>
      <c r="G1704" s="212">
        <v>9</v>
      </c>
    </row>
    <row r="1705" spans="1:7" x14ac:dyDescent="0.2">
      <c r="A1705" s="305" t="s">
        <v>12131</v>
      </c>
      <c r="B1705" s="306" t="s">
        <v>12132</v>
      </c>
      <c r="C1705" s="307"/>
      <c r="D1705" s="308"/>
      <c r="E1705" s="308"/>
      <c r="F1705" s="308"/>
      <c r="G1705" s="212">
        <v>5</v>
      </c>
    </row>
    <row r="1706" spans="1:7" ht="28.5" x14ac:dyDescent="0.2">
      <c r="A1706" s="305" t="s">
        <v>12133</v>
      </c>
      <c r="B1706" s="306" t="s">
        <v>12134</v>
      </c>
      <c r="C1706" s="307" t="s">
        <v>1822</v>
      </c>
      <c r="D1706" s="308">
        <v>474.49</v>
      </c>
      <c r="E1706" s="308">
        <v>321.36</v>
      </c>
      <c r="F1706" s="308">
        <v>795.85</v>
      </c>
      <c r="G1706" s="212">
        <v>9</v>
      </c>
    </row>
    <row r="1707" spans="1:7" ht="28.5" x14ac:dyDescent="0.2">
      <c r="A1707" s="305" t="s">
        <v>12135</v>
      </c>
      <c r="B1707" s="306" t="s">
        <v>12136</v>
      </c>
      <c r="C1707" s="307" t="s">
        <v>1822</v>
      </c>
      <c r="D1707" s="308">
        <v>501.93</v>
      </c>
      <c r="E1707" s="308">
        <v>37.15</v>
      </c>
      <c r="F1707" s="308">
        <v>539.08000000000004</v>
      </c>
      <c r="G1707" s="212">
        <v>9</v>
      </c>
    </row>
    <row r="1708" spans="1:7" ht="28.5" x14ac:dyDescent="0.2">
      <c r="A1708" s="305" t="s">
        <v>12137</v>
      </c>
      <c r="B1708" s="306" t="s">
        <v>12138</v>
      </c>
      <c r="C1708" s="307" t="s">
        <v>1804</v>
      </c>
      <c r="D1708" s="308">
        <v>5.46</v>
      </c>
      <c r="E1708" s="308">
        <v>7.83</v>
      </c>
      <c r="F1708" s="308">
        <v>13.29</v>
      </c>
      <c r="G1708" s="212">
        <v>9</v>
      </c>
    </row>
    <row r="1709" spans="1:7" ht="28.5" x14ac:dyDescent="0.2">
      <c r="A1709" s="305" t="s">
        <v>12139</v>
      </c>
      <c r="B1709" s="306" t="s">
        <v>12140</v>
      </c>
      <c r="C1709" s="307" t="s">
        <v>1804</v>
      </c>
      <c r="D1709" s="308">
        <v>17.77</v>
      </c>
      <c r="E1709" s="308">
        <v>15.66</v>
      </c>
      <c r="F1709" s="308">
        <v>33.43</v>
      </c>
      <c r="G1709" s="212">
        <v>9</v>
      </c>
    </row>
    <row r="1710" spans="1:7" ht="28.5" x14ac:dyDescent="0.2">
      <c r="A1710" s="305" t="s">
        <v>12141</v>
      </c>
      <c r="B1710" s="306" t="s">
        <v>12142</v>
      </c>
      <c r="C1710" s="307" t="s">
        <v>1804</v>
      </c>
      <c r="D1710" s="308">
        <v>55.21</v>
      </c>
      <c r="E1710" s="308">
        <v>7.83</v>
      </c>
      <c r="F1710" s="308">
        <v>63.04</v>
      </c>
      <c r="G1710" s="212">
        <v>9</v>
      </c>
    </row>
    <row r="1711" spans="1:7" x14ac:dyDescent="0.2">
      <c r="A1711" s="305" t="s">
        <v>12143</v>
      </c>
      <c r="B1711" s="306" t="s">
        <v>12144</v>
      </c>
      <c r="C1711" s="307"/>
      <c r="D1711" s="308"/>
      <c r="E1711" s="308"/>
      <c r="F1711" s="308"/>
      <c r="G1711" s="212">
        <v>5</v>
      </c>
    </row>
    <row r="1712" spans="1:7" x14ac:dyDescent="0.2">
      <c r="A1712" s="305" t="s">
        <v>12145</v>
      </c>
      <c r="B1712" s="306" t="s">
        <v>12146</v>
      </c>
      <c r="C1712" s="307" t="s">
        <v>1822</v>
      </c>
      <c r="D1712" s="308"/>
      <c r="E1712" s="308">
        <v>74.28</v>
      </c>
      <c r="F1712" s="308">
        <v>74.28</v>
      </c>
      <c r="G1712" s="212">
        <v>9</v>
      </c>
    </row>
    <row r="1713" spans="1:7" x14ac:dyDescent="0.2">
      <c r="A1713" s="305" t="s">
        <v>12147</v>
      </c>
      <c r="B1713" s="306" t="s">
        <v>12148</v>
      </c>
      <c r="C1713" s="307" t="s">
        <v>1804</v>
      </c>
      <c r="D1713" s="308">
        <v>4.9400000000000004</v>
      </c>
      <c r="E1713" s="308">
        <v>3.71</v>
      </c>
      <c r="F1713" s="308">
        <v>8.65</v>
      </c>
      <c r="G1713" s="212">
        <v>9</v>
      </c>
    </row>
    <row r="1714" spans="1:7" ht="28.5" x14ac:dyDescent="0.2">
      <c r="A1714" s="305" t="s">
        <v>12149</v>
      </c>
      <c r="B1714" s="306" t="s">
        <v>12150</v>
      </c>
      <c r="C1714" s="307" t="s">
        <v>1804</v>
      </c>
      <c r="D1714" s="308">
        <v>5.25</v>
      </c>
      <c r="E1714" s="308">
        <v>3.71</v>
      </c>
      <c r="F1714" s="308">
        <v>8.9600000000000009</v>
      </c>
      <c r="G1714" s="212">
        <v>9</v>
      </c>
    </row>
    <row r="1715" spans="1:7" ht="28.5" x14ac:dyDescent="0.2">
      <c r="A1715" s="305" t="s">
        <v>12151</v>
      </c>
      <c r="B1715" s="306" t="s">
        <v>12152</v>
      </c>
      <c r="C1715" s="307" t="s">
        <v>1804</v>
      </c>
      <c r="D1715" s="308">
        <v>13.6</v>
      </c>
      <c r="E1715" s="308">
        <v>3.71</v>
      </c>
      <c r="F1715" s="308">
        <v>17.309999999999999</v>
      </c>
      <c r="G1715" s="212">
        <v>9</v>
      </c>
    </row>
    <row r="1716" spans="1:7" ht="28.5" x14ac:dyDescent="0.2">
      <c r="A1716" s="305" t="s">
        <v>12153</v>
      </c>
      <c r="B1716" s="306" t="s">
        <v>12154</v>
      </c>
      <c r="C1716" s="307" t="s">
        <v>1804</v>
      </c>
      <c r="D1716" s="308">
        <v>1.05</v>
      </c>
      <c r="E1716" s="308">
        <v>0.27</v>
      </c>
      <c r="F1716" s="308">
        <v>1.32</v>
      </c>
      <c r="G1716" s="212">
        <v>9</v>
      </c>
    </row>
    <row r="1717" spans="1:7" x14ac:dyDescent="0.2">
      <c r="A1717" s="305" t="s">
        <v>12155</v>
      </c>
      <c r="B1717" s="306" t="s">
        <v>191</v>
      </c>
      <c r="C1717" s="307"/>
      <c r="D1717" s="308"/>
      <c r="E1717" s="308"/>
      <c r="F1717" s="308"/>
      <c r="G1717" s="212">
        <v>2</v>
      </c>
    </row>
    <row r="1718" spans="1:7" x14ac:dyDescent="0.2">
      <c r="A1718" s="305" t="s">
        <v>12156</v>
      </c>
      <c r="B1718" s="306" t="s">
        <v>12157</v>
      </c>
      <c r="C1718" s="307"/>
      <c r="D1718" s="308"/>
      <c r="E1718" s="308"/>
      <c r="F1718" s="308"/>
      <c r="G1718" s="212">
        <v>5</v>
      </c>
    </row>
    <row r="1719" spans="1:7" x14ac:dyDescent="0.2">
      <c r="A1719" s="305" t="s">
        <v>12158</v>
      </c>
      <c r="B1719" s="306" t="s">
        <v>12159</v>
      </c>
      <c r="C1719" s="307" t="s">
        <v>1804</v>
      </c>
      <c r="D1719" s="308">
        <v>8.1999999999999993</v>
      </c>
      <c r="E1719" s="308">
        <v>31.9</v>
      </c>
      <c r="F1719" s="308">
        <v>40.1</v>
      </c>
      <c r="G1719" s="212">
        <v>9</v>
      </c>
    </row>
    <row r="1720" spans="1:7" x14ac:dyDescent="0.2">
      <c r="A1720" s="305" t="s">
        <v>12160</v>
      </c>
      <c r="B1720" s="306" t="s">
        <v>12161</v>
      </c>
      <c r="C1720" s="307" t="s">
        <v>1804</v>
      </c>
      <c r="D1720" s="308">
        <v>4.6900000000000004</v>
      </c>
      <c r="E1720" s="308">
        <v>31.9</v>
      </c>
      <c r="F1720" s="308">
        <v>36.590000000000003</v>
      </c>
      <c r="G1720" s="212">
        <v>9</v>
      </c>
    </row>
    <row r="1721" spans="1:7" x14ac:dyDescent="0.2">
      <c r="A1721" s="305" t="s">
        <v>12162</v>
      </c>
      <c r="B1721" s="306" t="s">
        <v>12163</v>
      </c>
      <c r="C1721" s="307" t="s">
        <v>1804</v>
      </c>
      <c r="D1721" s="308">
        <v>6.54</v>
      </c>
      <c r="E1721" s="308">
        <v>8.1199999999999992</v>
      </c>
      <c r="F1721" s="308">
        <v>14.66</v>
      </c>
      <c r="G1721" s="212">
        <v>9</v>
      </c>
    </row>
    <row r="1722" spans="1:7" x14ac:dyDescent="0.2">
      <c r="A1722" s="305" t="s">
        <v>12164</v>
      </c>
      <c r="B1722" s="306" t="s">
        <v>12165</v>
      </c>
      <c r="C1722" s="307" t="s">
        <v>44</v>
      </c>
      <c r="D1722" s="308">
        <v>27.03</v>
      </c>
      <c r="E1722" s="308">
        <v>22.83</v>
      </c>
      <c r="F1722" s="308">
        <v>49.86</v>
      </c>
      <c r="G1722" s="212">
        <v>9</v>
      </c>
    </row>
    <row r="1723" spans="1:7" ht="28.5" x14ac:dyDescent="0.2">
      <c r="A1723" s="305" t="s">
        <v>12166</v>
      </c>
      <c r="B1723" s="306" t="s">
        <v>12167</v>
      </c>
      <c r="C1723" s="307" t="s">
        <v>1804</v>
      </c>
      <c r="D1723" s="308">
        <v>7.97</v>
      </c>
      <c r="E1723" s="308">
        <v>8.73</v>
      </c>
      <c r="F1723" s="308">
        <v>16.7</v>
      </c>
      <c r="G1723" s="212">
        <v>9</v>
      </c>
    </row>
    <row r="1724" spans="1:7" x14ac:dyDescent="0.2">
      <c r="A1724" s="305" t="s">
        <v>12168</v>
      </c>
      <c r="B1724" s="306" t="s">
        <v>12169</v>
      </c>
      <c r="C1724" s="307"/>
      <c r="D1724" s="308"/>
      <c r="E1724" s="308"/>
      <c r="F1724" s="308"/>
      <c r="G1724" s="212">
        <v>5</v>
      </c>
    </row>
    <row r="1725" spans="1:7" x14ac:dyDescent="0.2">
      <c r="A1725" s="305" t="s">
        <v>12170</v>
      </c>
      <c r="B1725" s="306" t="s">
        <v>12171</v>
      </c>
      <c r="C1725" s="307" t="s">
        <v>1804</v>
      </c>
      <c r="D1725" s="308">
        <v>2.82</v>
      </c>
      <c r="E1725" s="308">
        <v>10.99</v>
      </c>
      <c r="F1725" s="308">
        <v>13.81</v>
      </c>
      <c r="G1725" s="212">
        <v>9</v>
      </c>
    </row>
    <row r="1726" spans="1:7" x14ac:dyDescent="0.2">
      <c r="A1726" s="305" t="s">
        <v>12172</v>
      </c>
      <c r="B1726" s="306" t="s">
        <v>12173</v>
      </c>
      <c r="C1726" s="307" t="s">
        <v>1804</v>
      </c>
      <c r="D1726" s="308">
        <v>5.24</v>
      </c>
      <c r="E1726" s="308">
        <v>10.99</v>
      </c>
      <c r="F1726" s="308">
        <v>16.23</v>
      </c>
      <c r="G1726" s="212">
        <v>9</v>
      </c>
    </row>
    <row r="1727" spans="1:7" ht="28.5" x14ac:dyDescent="0.2">
      <c r="A1727" s="305" t="s">
        <v>12174</v>
      </c>
      <c r="B1727" s="306" t="s">
        <v>12175</v>
      </c>
      <c r="C1727" s="307"/>
      <c r="D1727" s="308"/>
      <c r="E1727" s="308"/>
      <c r="F1727" s="308"/>
      <c r="G1727" s="212">
        <v>5</v>
      </c>
    </row>
    <row r="1728" spans="1:7" x14ac:dyDescent="0.2">
      <c r="A1728" s="305" t="s">
        <v>12176</v>
      </c>
      <c r="B1728" s="306" t="s">
        <v>12177</v>
      </c>
      <c r="C1728" s="307" t="s">
        <v>1804</v>
      </c>
      <c r="D1728" s="308">
        <v>6.39</v>
      </c>
      <c r="E1728" s="308">
        <v>24.18</v>
      </c>
      <c r="F1728" s="308">
        <v>30.57</v>
      </c>
      <c r="G1728" s="212">
        <v>9</v>
      </c>
    </row>
    <row r="1729" spans="1:7" x14ac:dyDescent="0.2">
      <c r="A1729" s="305" t="s">
        <v>12178</v>
      </c>
      <c r="B1729" s="306" t="s">
        <v>12179</v>
      </c>
      <c r="C1729" s="307" t="s">
        <v>1804</v>
      </c>
      <c r="D1729" s="308">
        <v>8.7899999999999991</v>
      </c>
      <c r="E1729" s="308">
        <v>20.55</v>
      </c>
      <c r="F1729" s="308">
        <v>29.34</v>
      </c>
      <c r="G1729" s="212">
        <v>9</v>
      </c>
    </row>
    <row r="1730" spans="1:7" x14ac:dyDescent="0.2">
      <c r="A1730" s="305" t="s">
        <v>12180</v>
      </c>
      <c r="B1730" s="306" t="s">
        <v>12181</v>
      </c>
      <c r="C1730" s="307" t="s">
        <v>1804</v>
      </c>
      <c r="D1730" s="308">
        <v>18.649999999999999</v>
      </c>
      <c r="E1730" s="308">
        <v>11.41</v>
      </c>
      <c r="F1730" s="308">
        <v>30.06</v>
      </c>
      <c r="G1730" s="212">
        <v>9</v>
      </c>
    </row>
    <row r="1731" spans="1:7" x14ac:dyDescent="0.2">
      <c r="A1731" s="305" t="s">
        <v>12182</v>
      </c>
      <c r="B1731" s="306" t="s">
        <v>12183</v>
      </c>
      <c r="C1731" s="307" t="s">
        <v>1804</v>
      </c>
      <c r="D1731" s="308">
        <v>19.41</v>
      </c>
      <c r="E1731" s="308">
        <v>19.62</v>
      </c>
      <c r="F1731" s="308">
        <v>39.03</v>
      </c>
      <c r="G1731" s="212">
        <v>9</v>
      </c>
    </row>
    <row r="1732" spans="1:7" ht="28.5" x14ac:dyDescent="0.2">
      <c r="A1732" s="305" t="s">
        <v>12184</v>
      </c>
      <c r="B1732" s="306" t="s">
        <v>12185</v>
      </c>
      <c r="C1732" s="307" t="s">
        <v>1804</v>
      </c>
      <c r="D1732" s="308">
        <v>10.62</v>
      </c>
      <c r="E1732" s="308">
        <v>14.54</v>
      </c>
      <c r="F1732" s="308">
        <v>25.16</v>
      </c>
      <c r="G1732" s="212">
        <v>9</v>
      </c>
    </row>
    <row r="1733" spans="1:7" ht="28.5" x14ac:dyDescent="0.2">
      <c r="A1733" s="305" t="s">
        <v>12186</v>
      </c>
      <c r="B1733" s="306" t="s">
        <v>12187</v>
      </c>
      <c r="C1733" s="307" t="s">
        <v>1804</v>
      </c>
      <c r="D1733" s="308">
        <v>41.86</v>
      </c>
      <c r="E1733" s="308">
        <v>14.54</v>
      </c>
      <c r="F1733" s="308">
        <v>56.4</v>
      </c>
      <c r="G1733" s="212">
        <v>9</v>
      </c>
    </row>
    <row r="1734" spans="1:7" x14ac:dyDescent="0.2">
      <c r="A1734" s="305" t="s">
        <v>12188</v>
      </c>
      <c r="B1734" s="306" t="s">
        <v>12189</v>
      </c>
      <c r="C1734" s="307" t="s">
        <v>1804</v>
      </c>
      <c r="D1734" s="308">
        <v>30.61</v>
      </c>
      <c r="E1734" s="308">
        <v>19.62</v>
      </c>
      <c r="F1734" s="308">
        <v>50.23</v>
      </c>
      <c r="G1734" s="212">
        <v>9</v>
      </c>
    </row>
    <row r="1735" spans="1:7" x14ac:dyDescent="0.2">
      <c r="A1735" s="305" t="s">
        <v>12190</v>
      </c>
      <c r="B1735" s="306" t="s">
        <v>12191</v>
      </c>
      <c r="C1735" s="307"/>
      <c r="D1735" s="308"/>
      <c r="E1735" s="308"/>
      <c r="F1735" s="308"/>
      <c r="G1735" s="212">
        <v>5</v>
      </c>
    </row>
    <row r="1736" spans="1:7" x14ac:dyDescent="0.2">
      <c r="A1736" s="305" t="s">
        <v>12192</v>
      </c>
      <c r="B1736" s="306" t="s">
        <v>12193</v>
      </c>
      <c r="C1736" s="307" t="s">
        <v>1804</v>
      </c>
      <c r="D1736" s="308">
        <v>8.7799999999999994</v>
      </c>
      <c r="E1736" s="308">
        <v>14.54</v>
      </c>
      <c r="F1736" s="308">
        <v>23.32</v>
      </c>
      <c r="G1736" s="212">
        <v>9</v>
      </c>
    </row>
    <row r="1737" spans="1:7" x14ac:dyDescent="0.2">
      <c r="A1737" s="305" t="s">
        <v>12194</v>
      </c>
      <c r="B1737" s="306" t="s">
        <v>12195</v>
      </c>
      <c r="C1737" s="307" t="s">
        <v>44</v>
      </c>
      <c r="D1737" s="308">
        <v>2.94</v>
      </c>
      <c r="E1737" s="308">
        <v>2.71</v>
      </c>
      <c r="F1737" s="308">
        <v>5.65</v>
      </c>
      <c r="G1737" s="212">
        <v>9</v>
      </c>
    </row>
    <row r="1738" spans="1:7" x14ac:dyDescent="0.2">
      <c r="A1738" s="305" t="s">
        <v>12196</v>
      </c>
      <c r="B1738" s="306" t="s">
        <v>12197</v>
      </c>
      <c r="C1738" s="307" t="s">
        <v>1804</v>
      </c>
      <c r="D1738" s="308">
        <v>11.19</v>
      </c>
      <c r="E1738" s="308">
        <v>16.399999999999999</v>
      </c>
      <c r="F1738" s="308">
        <v>27.59</v>
      </c>
      <c r="G1738" s="212">
        <v>9</v>
      </c>
    </row>
    <row r="1739" spans="1:7" x14ac:dyDescent="0.2">
      <c r="A1739" s="305" t="s">
        <v>12198</v>
      </c>
      <c r="B1739" s="306" t="s">
        <v>12199</v>
      </c>
      <c r="C1739" s="307" t="s">
        <v>44</v>
      </c>
      <c r="D1739" s="308">
        <v>2.97</v>
      </c>
      <c r="E1739" s="308">
        <v>2.17</v>
      </c>
      <c r="F1739" s="308">
        <v>5.14</v>
      </c>
      <c r="G1739" s="212">
        <v>9</v>
      </c>
    </row>
    <row r="1740" spans="1:7" x14ac:dyDescent="0.2">
      <c r="A1740" s="305" t="s">
        <v>12200</v>
      </c>
      <c r="B1740" s="306" t="s">
        <v>12201</v>
      </c>
      <c r="C1740" s="307"/>
      <c r="D1740" s="308"/>
      <c r="E1740" s="308"/>
      <c r="F1740" s="308"/>
      <c r="G1740" s="212">
        <v>5</v>
      </c>
    </row>
    <row r="1741" spans="1:7" x14ac:dyDescent="0.2">
      <c r="A1741" s="305" t="s">
        <v>12202</v>
      </c>
      <c r="B1741" s="306" t="s">
        <v>12203</v>
      </c>
      <c r="C1741" s="307" t="s">
        <v>1804</v>
      </c>
      <c r="D1741" s="308">
        <v>4.34</v>
      </c>
      <c r="E1741" s="308">
        <v>19.62</v>
      </c>
      <c r="F1741" s="308">
        <v>23.96</v>
      </c>
      <c r="G1741" s="212">
        <v>9</v>
      </c>
    </row>
    <row r="1742" spans="1:7" x14ac:dyDescent="0.2">
      <c r="A1742" s="305" t="s">
        <v>12204</v>
      </c>
      <c r="B1742" s="306" t="s">
        <v>12205</v>
      </c>
      <c r="C1742" s="307"/>
      <c r="D1742" s="308"/>
      <c r="E1742" s="308"/>
      <c r="F1742" s="308"/>
      <c r="G1742" s="212">
        <v>5</v>
      </c>
    </row>
    <row r="1743" spans="1:7" x14ac:dyDescent="0.2">
      <c r="A1743" s="305" t="s">
        <v>12206</v>
      </c>
      <c r="B1743" s="306" t="s">
        <v>12207</v>
      </c>
      <c r="C1743" s="307" t="s">
        <v>49</v>
      </c>
      <c r="D1743" s="308">
        <v>4.67</v>
      </c>
      <c r="E1743" s="308"/>
      <c r="F1743" s="308">
        <v>4.67</v>
      </c>
      <c r="G1743" s="212">
        <v>9</v>
      </c>
    </row>
    <row r="1744" spans="1:7" x14ac:dyDescent="0.2">
      <c r="A1744" s="305" t="s">
        <v>12208</v>
      </c>
      <c r="B1744" s="306" t="s">
        <v>12209</v>
      </c>
      <c r="C1744" s="307" t="s">
        <v>49</v>
      </c>
      <c r="D1744" s="308">
        <v>4.08</v>
      </c>
      <c r="E1744" s="308"/>
      <c r="F1744" s="308">
        <v>4.08</v>
      </c>
      <c r="G1744" s="212">
        <v>9</v>
      </c>
    </row>
    <row r="1745" spans="1:7" ht="42.75" x14ac:dyDescent="0.2">
      <c r="A1745" s="305" t="s">
        <v>12210</v>
      </c>
      <c r="B1745" s="306" t="s">
        <v>12211</v>
      </c>
      <c r="C1745" s="307" t="s">
        <v>1804</v>
      </c>
      <c r="D1745" s="308">
        <v>183.87</v>
      </c>
      <c r="E1745" s="308">
        <v>181.27</v>
      </c>
      <c r="F1745" s="308">
        <v>365.14</v>
      </c>
      <c r="G1745" s="212">
        <v>9</v>
      </c>
    </row>
    <row r="1746" spans="1:7" ht="42.75" x14ac:dyDescent="0.2">
      <c r="A1746" s="305" t="s">
        <v>12212</v>
      </c>
      <c r="B1746" s="306" t="s">
        <v>12213</v>
      </c>
      <c r="C1746" s="307" t="s">
        <v>1804</v>
      </c>
      <c r="D1746" s="308">
        <v>690.16</v>
      </c>
      <c r="E1746" s="308">
        <v>210.17</v>
      </c>
      <c r="F1746" s="308">
        <v>900.33</v>
      </c>
      <c r="G1746" s="212">
        <v>9</v>
      </c>
    </row>
    <row r="1747" spans="1:7" x14ac:dyDescent="0.2">
      <c r="A1747" s="305" t="s">
        <v>12214</v>
      </c>
      <c r="B1747" s="306" t="s">
        <v>12215</v>
      </c>
      <c r="C1747" s="307"/>
      <c r="D1747" s="308"/>
      <c r="E1747" s="308"/>
      <c r="F1747" s="308"/>
      <c r="G1747" s="212">
        <v>5</v>
      </c>
    </row>
    <row r="1748" spans="1:7" x14ac:dyDescent="0.2">
      <c r="A1748" s="305" t="s">
        <v>12216</v>
      </c>
      <c r="B1748" s="306" t="s">
        <v>12217</v>
      </c>
      <c r="C1748" s="307" t="s">
        <v>44</v>
      </c>
      <c r="D1748" s="308">
        <v>1.54</v>
      </c>
      <c r="E1748" s="308">
        <v>1.48</v>
      </c>
      <c r="F1748" s="308">
        <v>3.02</v>
      </c>
      <c r="G1748" s="212">
        <v>9</v>
      </c>
    </row>
    <row r="1749" spans="1:7" x14ac:dyDescent="0.2">
      <c r="A1749" s="305" t="s">
        <v>12218</v>
      </c>
      <c r="B1749" s="306" t="s">
        <v>12219</v>
      </c>
      <c r="C1749" s="307" t="s">
        <v>44</v>
      </c>
      <c r="D1749" s="308">
        <v>1</v>
      </c>
      <c r="E1749" s="308">
        <v>2.94</v>
      </c>
      <c r="F1749" s="308">
        <v>3.94</v>
      </c>
      <c r="G1749" s="212">
        <v>9</v>
      </c>
    </row>
    <row r="1750" spans="1:7" ht="28.5" x14ac:dyDescent="0.2">
      <c r="A1750" s="305" t="s">
        <v>12220</v>
      </c>
      <c r="B1750" s="306" t="s">
        <v>12221</v>
      </c>
      <c r="C1750" s="307"/>
      <c r="D1750" s="308"/>
      <c r="E1750" s="308"/>
      <c r="F1750" s="308"/>
      <c r="G1750" s="212">
        <v>5</v>
      </c>
    </row>
    <row r="1751" spans="1:7" x14ac:dyDescent="0.2">
      <c r="A1751" s="305" t="s">
        <v>12222</v>
      </c>
      <c r="B1751" s="306" t="s">
        <v>12223</v>
      </c>
      <c r="C1751" s="307" t="s">
        <v>1804</v>
      </c>
      <c r="D1751" s="308">
        <v>7.78</v>
      </c>
      <c r="E1751" s="308">
        <v>19.62</v>
      </c>
      <c r="F1751" s="308">
        <v>27.4</v>
      </c>
      <c r="G1751" s="212">
        <v>9</v>
      </c>
    </row>
    <row r="1752" spans="1:7" x14ac:dyDescent="0.2">
      <c r="A1752" s="305" t="s">
        <v>12224</v>
      </c>
      <c r="B1752" s="306" t="s">
        <v>12225</v>
      </c>
      <c r="C1752" s="307" t="s">
        <v>1804</v>
      </c>
      <c r="D1752" s="308">
        <v>9.65</v>
      </c>
      <c r="E1752" s="308">
        <v>19.62</v>
      </c>
      <c r="F1752" s="308">
        <v>29.27</v>
      </c>
      <c r="G1752" s="212">
        <v>9</v>
      </c>
    </row>
    <row r="1753" spans="1:7" x14ac:dyDescent="0.2">
      <c r="A1753" s="305" t="s">
        <v>12226</v>
      </c>
      <c r="B1753" s="306" t="s">
        <v>12227</v>
      </c>
      <c r="C1753" s="307" t="s">
        <v>1804</v>
      </c>
      <c r="D1753" s="308">
        <v>11.78</v>
      </c>
      <c r="E1753" s="308">
        <v>19.62</v>
      </c>
      <c r="F1753" s="308">
        <v>31.4</v>
      </c>
      <c r="G1753" s="212">
        <v>9</v>
      </c>
    </row>
    <row r="1754" spans="1:7" x14ac:dyDescent="0.2">
      <c r="A1754" s="305" t="s">
        <v>12228</v>
      </c>
      <c r="B1754" s="306" t="s">
        <v>12229</v>
      </c>
      <c r="C1754" s="307" t="s">
        <v>1804</v>
      </c>
      <c r="D1754" s="308">
        <v>13.5</v>
      </c>
      <c r="E1754" s="308">
        <v>19.62</v>
      </c>
      <c r="F1754" s="308">
        <v>33.119999999999997</v>
      </c>
      <c r="G1754" s="212">
        <v>9</v>
      </c>
    </row>
    <row r="1755" spans="1:7" x14ac:dyDescent="0.2">
      <c r="A1755" s="305" t="s">
        <v>12230</v>
      </c>
      <c r="B1755" s="306" t="s">
        <v>12231</v>
      </c>
      <c r="C1755" s="307" t="s">
        <v>1804</v>
      </c>
      <c r="D1755" s="308">
        <v>11.46</v>
      </c>
      <c r="E1755" s="308">
        <v>19.62</v>
      </c>
      <c r="F1755" s="308">
        <v>31.08</v>
      </c>
      <c r="G1755" s="212">
        <v>9</v>
      </c>
    </row>
    <row r="1756" spans="1:7" x14ac:dyDescent="0.2">
      <c r="A1756" s="305" t="s">
        <v>12232</v>
      </c>
      <c r="B1756" s="306" t="s">
        <v>12233</v>
      </c>
      <c r="C1756" s="307" t="s">
        <v>1804</v>
      </c>
      <c r="D1756" s="308">
        <v>80.3</v>
      </c>
      <c r="E1756" s="308">
        <v>41.08</v>
      </c>
      <c r="F1756" s="308">
        <v>121.38</v>
      </c>
      <c r="G1756" s="212">
        <v>9</v>
      </c>
    </row>
    <row r="1757" spans="1:7" x14ac:dyDescent="0.2">
      <c r="A1757" s="305" t="s">
        <v>12234</v>
      </c>
      <c r="B1757" s="306" t="s">
        <v>12235</v>
      </c>
      <c r="C1757" s="307" t="s">
        <v>1804</v>
      </c>
      <c r="D1757" s="308">
        <v>18.43</v>
      </c>
      <c r="E1757" s="308">
        <v>19.62</v>
      </c>
      <c r="F1757" s="308">
        <v>38.049999999999997</v>
      </c>
      <c r="G1757" s="212">
        <v>9</v>
      </c>
    </row>
    <row r="1758" spans="1:7" x14ac:dyDescent="0.2">
      <c r="A1758" s="305" t="s">
        <v>12236</v>
      </c>
      <c r="B1758" s="306" t="s">
        <v>12237</v>
      </c>
      <c r="C1758" s="307" t="s">
        <v>1804</v>
      </c>
      <c r="D1758" s="308">
        <v>16.21</v>
      </c>
      <c r="E1758" s="308">
        <v>27.39</v>
      </c>
      <c r="F1758" s="308">
        <v>43.6</v>
      </c>
      <c r="G1758" s="212">
        <v>9</v>
      </c>
    </row>
    <row r="1759" spans="1:7" ht="42.75" x14ac:dyDescent="0.2">
      <c r="A1759" s="305" t="s">
        <v>12238</v>
      </c>
      <c r="B1759" s="306" t="s">
        <v>12239</v>
      </c>
      <c r="C1759" s="307" t="s">
        <v>1804</v>
      </c>
      <c r="D1759" s="308">
        <v>252.74</v>
      </c>
      <c r="E1759" s="308"/>
      <c r="F1759" s="308">
        <v>252.74</v>
      </c>
      <c r="G1759" s="212">
        <v>9</v>
      </c>
    </row>
    <row r="1760" spans="1:7" ht="42.75" x14ac:dyDescent="0.2">
      <c r="A1760" s="305" t="s">
        <v>12240</v>
      </c>
      <c r="B1760" s="306" t="s">
        <v>12241</v>
      </c>
      <c r="C1760" s="307" t="s">
        <v>1804</v>
      </c>
      <c r="D1760" s="308">
        <v>501.14</v>
      </c>
      <c r="E1760" s="308"/>
      <c r="F1760" s="308">
        <v>501.14</v>
      </c>
      <c r="G1760" s="212">
        <v>9</v>
      </c>
    </row>
    <row r="1761" spans="1:7" x14ac:dyDescent="0.2">
      <c r="A1761" s="305" t="s">
        <v>12242</v>
      </c>
      <c r="B1761" s="306" t="s">
        <v>12243</v>
      </c>
      <c r="C1761" s="307"/>
      <c r="D1761" s="308"/>
      <c r="E1761" s="308"/>
      <c r="F1761" s="308"/>
      <c r="G1761" s="212">
        <v>5</v>
      </c>
    </row>
    <row r="1762" spans="1:7" ht="28.5" x14ac:dyDescent="0.2">
      <c r="A1762" s="305" t="s">
        <v>12244</v>
      </c>
      <c r="B1762" s="306" t="s">
        <v>12245</v>
      </c>
      <c r="C1762" s="307" t="s">
        <v>1804</v>
      </c>
      <c r="D1762" s="308">
        <v>17.36</v>
      </c>
      <c r="E1762" s="308">
        <v>27.39</v>
      </c>
      <c r="F1762" s="308">
        <v>44.75</v>
      </c>
      <c r="G1762" s="212">
        <v>9</v>
      </c>
    </row>
    <row r="1763" spans="1:7" x14ac:dyDescent="0.2">
      <c r="A1763" s="305" t="s">
        <v>12246</v>
      </c>
      <c r="B1763" s="306" t="s">
        <v>12247</v>
      </c>
      <c r="C1763" s="307"/>
      <c r="D1763" s="308"/>
      <c r="E1763" s="308"/>
      <c r="F1763" s="308"/>
      <c r="G1763" s="212">
        <v>5</v>
      </c>
    </row>
    <row r="1764" spans="1:7" x14ac:dyDescent="0.2">
      <c r="A1764" s="305" t="s">
        <v>12248</v>
      </c>
      <c r="B1764" s="306" t="s">
        <v>12249</v>
      </c>
      <c r="C1764" s="307" t="s">
        <v>1804</v>
      </c>
      <c r="D1764" s="308">
        <v>17.760000000000002</v>
      </c>
      <c r="E1764" s="308">
        <v>27.39</v>
      </c>
      <c r="F1764" s="308">
        <v>45.15</v>
      </c>
      <c r="G1764" s="212">
        <v>9</v>
      </c>
    </row>
    <row r="1765" spans="1:7" x14ac:dyDescent="0.2">
      <c r="A1765" s="305" t="s">
        <v>12250</v>
      </c>
      <c r="B1765" s="306" t="s">
        <v>12251</v>
      </c>
      <c r="C1765" s="307"/>
      <c r="D1765" s="308"/>
      <c r="E1765" s="308"/>
      <c r="F1765" s="308"/>
      <c r="G1765" s="212">
        <v>2</v>
      </c>
    </row>
    <row r="1766" spans="1:7" x14ac:dyDescent="0.2">
      <c r="A1766" s="305" t="s">
        <v>12252</v>
      </c>
      <c r="B1766" s="306" t="s">
        <v>12253</v>
      </c>
      <c r="C1766" s="307"/>
      <c r="D1766" s="308"/>
      <c r="E1766" s="308"/>
      <c r="F1766" s="308"/>
      <c r="G1766" s="212">
        <v>5</v>
      </c>
    </row>
    <row r="1767" spans="1:7" x14ac:dyDescent="0.2">
      <c r="A1767" s="305" t="s">
        <v>12254</v>
      </c>
      <c r="B1767" s="306" t="s">
        <v>12255</v>
      </c>
      <c r="C1767" s="307" t="s">
        <v>1822</v>
      </c>
      <c r="D1767" s="308">
        <v>175.26</v>
      </c>
      <c r="E1767" s="308">
        <v>46.43</v>
      </c>
      <c r="F1767" s="308">
        <v>221.69</v>
      </c>
      <c r="G1767" s="212">
        <v>9</v>
      </c>
    </row>
    <row r="1768" spans="1:7" ht="28.5" x14ac:dyDescent="0.2">
      <c r="A1768" s="305" t="s">
        <v>12256</v>
      </c>
      <c r="B1768" s="306" t="s">
        <v>12257</v>
      </c>
      <c r="C1768" s="307" t="s">
        <v>1804</v>
      </c>
      <c r="D1768" s="308"/>
      <c r="E1768" s="308">
        <v>1.86</v>
      </c>
      <c r="F1768" s="308">
        <v>1.86</v>
      </c>
      <c r="G1768" s="212">
        <v>9</v>
      </c>
    </row>
    <row r="1769" spans="1:7" x14ac:dyDescent="0.2">
      <c r="A1769" s="305" t="s">
        <v>12258</v>
      </c>
      <c r="B1769" s="306" t="s">
        <v>12259</v>
      </c>
      <c r="C1769" s="307"/>
      <c r="D1769" s="308"/>
      <c r="E1769" s="308"/>
      <c r="F1769" s="308"/>
      <c r="G1769" s="212">
        <v>5</v>
      </c>
    </row>
    <row r="1770" spans="1:7" ht="28.5" x14ac:dyDescent="0.2">
      <c r="A1770" s="305" t="s">
        <v>12260</v>
      </c>
      <c r="B1770" s="306" t="s">
        <v>12261</v>
      </c>
      <c r="C1770" s="307" t="s">
        <v>1804</v>
      </c>
      <c r="D1770" s="308">
        <v>10.52</v>
      </c>
      <c r="E1770" s="308">
        <v>3.13</v>
      </c>
      <c r="F1770" s="308">
        <v>13.65</v>
      </c>
      <c r="G1770" s="212">
        <v>9</v>
      </c>
    </row>
    <row r="1771" spans="1:7" x14ac:dyDescent="0.2">
      <c r="A1771" s="314" t="s">
        <v>12262</v>
      </c>
      <c r="B1771" s="315" t="s">
        <v>12263</v>
      </c>
      <c r="C1771" s="307" t="s">
        <v>1804</v>
      </c>
      <c r="D1771" s="308">
        <v>9.65</v>
      </c>
      <c r="E1771" s="308">
        <v>4.7</v>
      </c>
      <c r="F1771" s="308">
        <v>14.35</v>
      </c>
      <c r="G1771" s="212">
        <v>9</v>
      </c>
    </row>
    <row r="1772" spans="1:7" ht="28.5" x14ac:dyDescent="0.2">
      <c r="A1772" s="305" t="s">
        <v>12264</v>
      </c>
      <c r="B1772" s="306" t="s">
        <v>12265</v>
      </c>
      <c r="C1772" s="307" t="s">
        <v>1804</v>
      </c>
      <c r="D1772" s="308">
        <v>76.89</v>
      </c>
      <c r="E1772" s="308">
        <v>5.97</v>
      </c>
      <c r="F1772" s="308">
        <v>82.86</v>
      </c>
      <c r="G1772" s="212">
        <v>9</v>
      </c>
    </row>
    <row r="1773" spans="1:7" ht="28.5" x14ac:dyDescent="0.2">
      <c r="A1773" s="305" t="s">
        <v>12266</v>
      </c>
      <c r="B1773" s="306" t="s">
        <v>12267</v>
      </c>
      <c r="C1773" s="307" t="s">
        <v>1804</v>
      </c>
      <c r="D1773" s="308">
        <v>17.62</v>
      </c>
      <c r="E1773" s="308">
        <v>4.7</v>
      </c>
      <c r="F1773" s="308">
        <v>22.32</v>
      </c>
      <c r="G1773" s="212">
        <v>9</v>
      </c>
    </row>
    <row r="1774" spans="1:7" ht="28.5" x14ac:dyDescent="0.2">
      <c r="A1774" s="305" t="s">
        <v>12268</v>
      </c>
      <c r="B1774" s="306" t="s">
        <v>12269</v>
      </c>
      <c r="C1774" s="307" t="s">
        <v>1804</v>
      </c>
      <c r="D1774" s="308">
        <v>46.11</v>
      </c>
      <c r="E1774" s="308">
        <v>5.97</v>
      </c>
      <c r="F1774" s="308">
        <v>52.08</v>
      </c>
      <c r="G1774" s="212">
        <v>9</v>
      </c>
    </row>
    <row r="1775" spans="1:7" ht="28.5" x14ac:dyDescent="0.2">
      <c r="A1775" s="305" t="s">
        <v>12270</v>
      </c>
      <c r="B1775" s="306" t="s">
        <v>12271</v>
      </c>
      <c r="C1775" s="307" t="s">
        <v>1804</v>
      </c>
      <c r="D1775" s="308">
        <v>12.52</v>
      </c>
      <c r="E1775" s="308">
        <v>4.7</v>
      </c>
      <c r="F1775" s="308">
        <v>17.22</v>
      </c>
      <c r="G1775" s="212">
        <v>9</v>
      </c>
    </row>
    <row r="1776" spans="1:7" ht="28.5" x14ac:dyDescent="0.2">
      <c r="A1776" s="305" t="s">
        <v>12272</v>
      </c>
      <c r="B1776" s="306" t="s">
        <v>12273</v>
      </c>
      <c r="C1776" s="307" t="s">
        <v>1804</v>
      </c>
      <c r="D1776" s="308">
        <v>47.13</v>
      </c>
      <c r="E1776" s="308">
        <v>5.97</v>
      </c>
      <c r="F1776" s="308">
        <v>53.1</v>
      </c>
      <c r="G1776" s="212">
        <v>9</v>
      </c>
    </row>
    <row r="1777" spans="1:7" x14ac:dyDescent="0.2">
      <c r="A1777" s="305" t="s">
        <v>12274</v>
      </c>
      <c r="B1777" s="306" t="s">
        <v>12275</v>
      </c>
      <c r="C1777" s="307" t="s">
        <v>1804</v>
      </c>
      <c r="D1777" s="308">
        <v>9.0500000000000007</v>
      </c>
      <c r="E1777" s="308"/>
      <c r="F1777" s="308">
        <v>9.0500000000000007</v>
      </c>
      <c r="G1777" s="212">
        <v>9</v>
      </c>
    </row>
    <row r="1778" spans="1:7" x14ac:dyDescent="0.2">
      <c r="A1778" s="305" t="s">
        <v>12276</v>
      </c>
      <c r="B1778" s="306" t="s">
        <v>12277</v>
      </c>
      <c r="C1778" s="307"/>
      <c r="D1778" s="308"/>
      <c r="E1778" s="308"/>
      <c r="F1778" s="308"/>
      <c r="G1778" s="212">
        <v>5</v>
      </c>
    </row>
    <row r="1779" spans="1:7" x14ac:dyDescent="0.2">
      <c r="A1779" s="305" t="s">
        <v>12278</v>
      </c>
      <c r="B1779" s="306" t="s">
        <v>12279</v>
      </c>
      <c r="C1779" s="307" t="s">
        <v>39</v>
      </c>
      <c r="D1779" s="308">
        <v>48.31</v>
      </c>
      <c r="E1779" s="308">
        <v>3.44</v>
      </c>
      <c r="F1779" s="308">
        <v>51.75</v>
      </c>
      <c r="G1779" s="212">
        <v>9</v>
      </c>
    </row>
    <row r="1780" spans="1:7" x14ac:dyDescent="0.2">
      <c r="A1780" s="305" t="s">
        <v>12280</v>
      </c>
      <c r="B1780" s="306" t="s">
        <v>12281</v>
      </c>
      <c r="C1780" s="307" t="s">
        <v>39</v>
      </c>
      <c r="D1780" s="308">
        <v>35.17</v>
      </c>
      <c r="E1780" s="308">
        <v>3.44</v>
      </c>
      <c r="F1780" s="308">
        <v>38.61</v>
      </c>
      <c r="G1780" s="212">
        <v>9</v>
      </c>
    </row>
    <row r="1781" spans="1:7" x14ac:dyDescent="0.2">
      <c r="A1781" s="305" t="s">
        <v>12282</v>
      </c>
      <c r="B1781" s="306" t="s">
        <v>12283</v>
      </c>
      <c r="C1781" s="307" t="s">
        <v>39</v>
      </c>
      <c r="D1781" s="308">
        <v>40.729999999999997</v>
      </c>
      <c r="E1781" s="308">
        <v>3.44</v>
      </c>
      <c r="F1781" s="308">
        <v>44.17</v>
      </c>
      <c r="G1781" s="212">
        <v>9</v>
      </c>
    </row>
    <row r="1782" spans="1:7" x14ac:dyDescent="0.2">
      <c r="A1782" s="305" t="s">
        <v>12284</v>
      </c>
      <c r="B1782" s="306" t="s">
        <v>12285</v>
      </c>
      <c r="C1782" s="307" t="s">
        <v>39</v>
      </c>
      <c r="D1782" s="308">
        <v>53.7</v>
      </c>
      <c r="E1782" s="308">
        <v>3.44</v>
      </c>
      <c r="F1782" s="308">
        <v>57.14</v>
      </c>
      <c r="G1782" s="212">
        <v>9</v>
      </c>
    </row>
    <row r="1783" spans="1:7" x14ac:dyDescent="0.2">
      <c r="A1783" s="305" t="s">
        <v>12286</v>
      </c>
      <c r="B1783" s="306" t="s">
        <v>12287</v>
      </c>
      <c r="C1783" s="307"/>
      <c r="D1783" s="308"/>
      <c r="E1783" s="308"/>
      <c r="F1783" s="308"/>
      <c r="G1783" s="212">
        <v>5</v>
      </c>
    </row>
    <row r="1784" spans="1:7" x14ac:dyDescent="0.2">
      <c r="A1784" s="305" t="s">
        <v>12288</v>
      </c>
      <c r="B1784" s="306" t="s">
        <v>12289</v>
      </c>
      <c r="C1784" s="307" t="s">
        <v>39</v>
      </c>
      <c r="D1784" s="308">
        <v>126.68</v>
      </c>
      <c r="E1784" s="308">
        <v>29.88</v>
      </c>
      <c r="F1784" s="308">
        <v>156.56</v>
      </c>
      <c r="G1784" s="212">
        <v>9</v>
      </c>
    </row>
    <row r="1785" spans="1:7" x14ac:dyDescent="0.2">
      <c r="A1785" s="305" t="s">
        <v>12290</v>
      </c>
      <c r="B1785" s="306" t="s">
        <v>12291</v>
      </c>
      <c r="C1785" s="307" t="s">
        <v>39</v>
      </c>
      <c r="D1785" s="308">
        <v>125.62</v>
      </c>
      <c r="E1785" s="308">
        <v>29.88</v>
      </c>
      <c r="F1785" s="308">
        <v>155.5</v>
      </c>
      <c r="G1785" s="212">
        <v>9</v>
      </c>
    </row>
    <row r="1786" spans="1:7" x14ac:dyDescent="0.2">
      <c r="A1786" s="305" t="s">
        <v>12292</v>
      </c>
      <c r="B1786" s="306" t="s">
        <v>12293</v>
      </c>
      <c r="C1786" s="307" t="s">
        <v>39</v>
      </c>
      <c r="D1786" s="308">
        <v>179.13</v>
      </c>
      <c r="E1786" s="308">
        <v>29.88</v>
      </c>
      <c r="F1786" s="308">
        <v>209.01</v>
      </c>
      <c r="G1786" s="212">
        <v>9</v>
      </c>
    </row>
    <row r="1787" spans="1:7" x14ac:dyDescent="0.2">
      <c r="A1787" s="305" t="s">
        <v>12294</v>
      </c>
      <c r="B1787" s="306" t="s">
        <v>12295</v>
      </c>
      <c r="C1787" s="307" t="s">
        <v>39</v>
      </c>
      <c r="D1787" s="308">
        <v>315.81</v>
      </c>
      <c r="E1787" s="308">
        <v>29.88</v>
      </c>
      <c r="F1787" s="308">
        <v>345.69</v>
      </c>
      <c r="G1787" s="212">
        <v>9</v>
      </c>
    </row>
    <row r="1788" spans="1:7" x14ac:dyDescent="0.2">
      <c r="A1788" s="305" t="s">
        <v>12296</v>
      </c>
      <c r="B1788" s="306" t="s">
        <v>12297</v>
      </c>
      <c r="C1788" s="307" t="s">
        <v>39</v>
      </c>
      <c r="D1788" s="308">
        <v>135.66999999999999</v>
      </c>
      <c r="E1788" s="308">
        <v>29.88</v>
      </c>
      <c r="F1788" s="308">
        <v>165.55</v>
      </c>
      <c r="G1788" s="212">
        <v>9</v>
      </c>
    </row>
    <row r="1789" spans="1:7" x14ac:dyDescent="0.2">
      <c r="A1789" s="305" t="s">
        <v>12298</v>
      </c>
      <c r="B1789" s="306" t="s">
        <v>12299</v>
      </c>
      <c r="C1789" s="307" t="s">
        <v>39</v>
      </c>
      <c r="D1789" s="308">
        <v>103.79</v>
      </c>
      <c r="E1789" s="308">
        <v>29.88</v>
      </c>
      <c r="F1789" s="308">
        <v>133.66999999999999</v>
      </c>
      <c r="G1789" s="212">
        <v>9</v>
      </c>
    </row>
    <row r="1790" spans="1:7" x14ac:dyDescent="0.2">
      <c r="A1790" s="305" t="s">
        <v>12300</v>
      </c>
      <c r="B1790" s="306" t="s">
        <v>12301</v>
      </c>
      <c r="C1790" s="307" t="s">
        <v>39</v>
      </c>
      <c r="D1790" s="308">
        <v>410.16</v>
      </c>
      <c r="E1790" s="308">
        <v>29.88</v>
      </c>
      <c r="F1790" s="308">
        <v>440.04</v>
      </c>
      <c r="G1790" s="212">
        <v>9</v>
      </c>
    </row>
    <row r="1791" spans="1:7" x14ac:dyDescent="0.2">
      <c r="A1791" s="305" t="s">
        <v>12302</v>
      </c>
      <c r="B1791" s="306" t="s">
        <v>12303</v>
      </c>
      <c r="C1791" s="307" t="s">
        <v>39</v>
      </c>
      <c r="D1791" s="308">
        <v>116.18</v>
      </c>
      <c r="E1791" s="308">
        <v>29.88</v>
      </c>
      <c r="F1791" s="308">
        <v>146.06</v>
      </c>
      <c r="G1791" s="212">
        <v>9</v>
      </c>
    </row>
    <row r="1792" spans="1:7" x14ac:dyDescent="0.2">
      <c r="A1792" s="305" t="s">
        <v>12304</v>
      </c>
      <c r="B1792" s="306" t="s">
        <v>12305</v>
      </c>
      <c r="C1792" s="307"/>
      <c r="D1792" s="308"/>
      <c r="E1792" s="308"/>
      <c r="F1792" s="308"/>
      <c r="G1792" s="212">
        <v>5</v>
      </c>
    </row>
    <row r="1793" spans="1:7" x14ac:dyDescent="0.2">
      <c r="A1793" s="305" t="s">
        <v>12306</v>
      </c>
      <c r="B1793" s="306" t="s">
        <v>12307</v>
      </c>
      <c r="C1793" s="307" t="s">
        <v>44</v>
      </c>
      <c r="D1793" s="308">
        <v>28.64</v>
      </c>
      <c r="E1793" s="308">
        <v>29.88</v>
      </c>
      <c r="F1793" s="308">
        <v>58.52</v>
      </c>
      <c r="G1793" s="212">
        <v>9</v>
      </c>
    </row>
    <row r="1794" spans="1:7" ht="28.5" x14ac:dyDescent="0.2">
      <c r="A1794" s="305" t="s">
        <v>12308</v>
      </c>
      <c r="B1794" s="306" t="s">
        <v>12309</v>
      </c>
      <c r="C1794" s="307" t="s">
        <v>44</v>
      </c>
      <c r="D1794" s="308">
        <v>36.630000000000003</v>
      </c>
      <c r="E1794" s="308">
        <v>29.88</v>
      </c>
      <c r="F1794" s="308">
        <v>66.510000000000005</v>
      </c>
      <c r="G1794" s="212">
        <v>9</v>
      </c>
    </row>
    <row r="1795" spans="1:7" ht="28.5" x14ac:dyDescent="0.2">
      <c r="A1795" s="305" t="s">
        <v>12310</v>
      </c>
      <c r="B1795" s="306" t="s">
        <v>12311</v>
      </c>
      <c r="C1795" s="307" t="s">
        <v>44</v>
      </c>
      <c r="D1795" s="308">
        <v>42.93</v>
      </c>
      <c r="E1795" s="308">
        <v>29.88</v>
      </c>
      <c r="F1795" s="308">
        <v>72.81</v>
      </c>
      <c r="G1795" s="212">
        <v>9</v>
      </c>
    </row>
    <row r="1796" spans="1:7" ht="28.5" x14ac:dyDescent="0.2">
      <c r="A1796" s="305" t="s">
        <v>12312</v>
      </c>
      <c r="B1796" s="306" t="s">
        <v>12313</v>
      </c>
      <c r="C1796" s="307" t="s">
        <v>44</v>
      </c>
      <c r="D1796" s="308">
        <v>147.52000000000001</v>
      </c>
      <c r="E1796" s="308">
        <v>47.87</v>
      </c>
      <c r="F1796" s="308">
        <v>195.39</v>
      </c>
      <c r="G1796" s="212">
        <v>9</v>
      </c>
    </row>
    <row r="1797" spans="1:7" ht="28.5" x14ac:dyDescent="0.2">
      <c r="A1797" s="305" t="s">
        <v>12314</v>
      </c>
      <c r="B1797" s="306" t="s">
        <v>12315</v>
      </c>
      <c r="C1797" s="307" t="s">
        <v>1804</v>
      </c>
      <c r="D1797" s="308">
        <v>240.6</v>
      </c>
      <c r="E1797" s="308"/>
      <c r="F1797" s="308">
        <v>240.6</v>
      </c>
      <c r="G1797" s="212">
        <v>9</v>
      </c>
    </row>
    <row r="1798" spans="1:7" ht="28.5" x14ac:dyDescent="0.2">
      <c r="A1798" s="305" t="s">
        <v>12316</v>
      </c>
      <c r="B1798" s="306" t="s">
        <v>12317</v>
      </c>
      <c r="C1798" s="307" t="s">
        <v>1804</v>
      </c>
      <c r="D1798" s="308">
        <v>251.24</v>
      </c>
      <c r="E1798" s="308"/>
      <c r="F1798" s="308">
        <v>251.24</v>
      </c>
      <c r="G1798" s="212">
        <v>9</v>
      </c>
    </row>
    <row r="1799" spans="1:7" ht="28.5" x14ac:dyDescent="0.2">
      <c r="A1799" s="305" t="s">
        <v>12318</v>
      </c>
      <c r="B1799" s="306" t="s">
        <v>12319</v>
      </c>
      <c r="C1799" s="307" t="s">
        <v>1804</v>
      </c>
      <c r="D1799" s="308">
        <v>222.91</v>
      </c>
      <c r="E1799" s="308"/>
      <c r="F1799" s="308">
        <v>222.91</v>
      </c>
      <c r="G1799" s="212">
        <v>9</v>
      </c>
    </row>
    <row r="1800" spans="1:7" ht="28.5" x14ac:dyDescent="0.2">
      <c r="A1800" s="305" t="s">
        <v>12320</v>
      </c>
      <c r="B1800" s="306" t="s">
        <v>12321</v>
      </c>
      <c r="C1800" s="307" t="s">
        <v>44</v>
      </c>
      <c r="D1800" s="308">
        <v>40.47</v>
      </c>
      <c r="E1800" s="308"/>
      <c r="F1800" s="308">
        <v>40.47</v>
      </c>
      <c r="G1800" s="212">
        <v>9</v>
      </c>
    </row>
    <row r="1801" spans="1:7" ht="42.75" x14ac:dyDescent="0.2">
      <c r="A1801" s="305" t="s">
        <v>12322</v>
      </c>
      <c r="B1801" s="306" t="s">
        <v>12323</v>
      </c>
      <c r="C1801" s="307" t="s">
        <v>1804</v>
      </c>
      <c r="D1801" s="308">
        <v>333.29</v>
      </c>
      <c r="E1801" s="308"/>
      <c r="F1801" s="308">
        <v>333.29</v>
      </c>
      <c r="G1801" s="212">
        <v>9</v>
      </c>
    </row>
    <row r="1802" spans="1:7" ht="28.5" x14ac:dyDescent="0.2">
      <c r="A1802" s="305" t="s">
        <v>12324</v>
      </c>
      <c r="B1802" s="306" t="s">
        <v>12325</v>
      </c>
      <c r="C1802" s="307" t="s">
        <v>1804</v>
      </c>
      <c r="D1802" s="308">
        <v>452.04</v>
      </c>
      <c r="E1802" s="308">
        <v>61.57</v>
      </c>
      <c r="F1802" s="308">
        <v>513.61</v>
      </c>
      <c r="G1802" s="212">
        <v>9</v>
      </c>
    </row>
    <row r="1803" spans="1:7" ht="28.5" x14ac:dyDescent="0.2">
      <c r="A1803" s="305" t="s">
        <v>12326</v>
      </c>
      <c r="B1803" s="306" t="s">
        <v>12327</v>
      </c>
      <c r="C1803" s="307" t="s">
        <v>1804</v>
      </c>
      <c r="D1803" s="308">
        <v>240.22</v>
      </c>
      <c r="E1803" s="308"/>
      <c r="F1803" s="308">
        <v>240.22</v>
      </c>
      <c r="G1803" s="212">
        <v>9</v>
      </c>
    </row>
    <row r="1804" spans="1:7" ht="28.5" x14ac:dyDescent="0.2">
      <c r="A1804" s="305" t="s">
        <v>12328</v>
      </c>
      <c r="B1804" s="306" t="s">
        <v>12329</v>
      </c>
      <c r="C1804" s="307" t="s">
        <v>1804</v>
      </c>
      <c r="D1804" s="308">
        <v>1421.75</v>
      </c>
      <c r="E1804" s="308">
        <v>91.95</v>
      </c>
      <c r="F1804" s="308">
        <v>1513.7</v>
      </c>
      <c r="G1804" s="212">
        <v>9</v>
      </c>
    </row>
    <row r="1805" spans="1:7" ht="28.5" x14ac:dyDescent="0.2">
      <c r="A1805" s="305" t="s">
        <v>12330</v>
      </c>
      <c r="B1805" s="306" t="s">
        <v>12331</v>
      </c>
      <c r="C1805" s="307" t="s">
        <v>1804</v>
      </c>
      <c r="D1805" s="308">
        <v>1101.9100000000001</v>
      </c>
      <c r="E1805" s="308">
        <v>91.95</v>
      </c>
      <c r="F1805" s="308">
        <v>1193.8599999999999</v>
      </c>
      <c r="G1805" s="212">
        <v>9</v>
      </c>
    </row>
    <row r="1806" spans="1:7" x14ac:dyDescent="0.2">
      <c r="A1806" s="305" t="s">
        <v>12332</v>
      </c>
      <c r="B1806" s="306" t="s">
        <v>12333</v>
      </c>
      <c r="C1806" s="307" t="s">
        <v>1804</v>
      </c>
      <c r="D1806" s="308">
        <v>518.36</v>
      </c>
      <c r="E1806" s="308">
        <v>36.049999999999997</v>
      </c>
      <c r="F1806" s="308">
        <v>554.41</v>
      </c>
      <c r="G1806" s="212">
        <v>9</v>
      </c>
    </row>
    <row r="1807" spans="1:7" x14ac:dyDescent="0.2">
      <c r="A1807" s="305" t="s">
        <v>12334</v>
      </c>
      <c r="B1807" s="306" t="s">
        <v>12335</v>
      </c>
      <c r="C1807" s="307" t="s">
        <v>1804</v>
      </c>
      <c r="D1807" s="308">
        <v>735.59</v>
      </c>
      <c r="E1807" s="308">
        <v>31.35</v>
      </c>
      <c r="F1807" s="308">
        <v>766.94</v>
      </c>
      <c r="G1807" s="212">
        <v>9</v>
      </c>
    </row>
    <row r="1808" spans="1:7" ht="28.5" x14ac:dyDescent="0.2">
      <c r="A1808" s="305" t="s">
        <v>12336</v>
      </c>
      <c r="B1808" s="306" t="s">
        <v>12337</v>
      </c>
      <c r="C1808" s="307" t="s">
        <v>39</v>
      </c>
      <c r="D1808" s="308">
        <v>539.48</v>
      </c>
      <c r="E1808" s="308">
        <v>123.23</v>
      </c>
      <c r="F1808" s="308">
        <v>662.71</v>
      </c>
      <c r="G1808" s="212">
        <v>9</v>
      </c>
    </row>
    <row r="1809" spans="1:7" x14ac:dyDescent="0.2">
      <c r="A1809" s="305" t="s">
        <v>12338</v>
      </c>
      <c r="B1809" s="306" t="s">
        <v>12339</v>
      </c>
      <c r="C1809" s="307" t="s">
        <v>1804</v>
      </c>
      <c r="D1809" s="308">
        <v>1379.16</v>
      </c>
      <c r="E1809" s="308">
        <v>74.209999999999994</v>
      </c>
      <c r="F1809" s="308">
        <v>1453.37</v>
      </c>
      <c r="G1809" s="212">
        <v>9</v>
      </c>
    </row>
    <row r="1810" spans="1:7" x14ac:dyDescent="0.2">
      <c r="A1810" s="305" t="s">
        <v>12340</v>
      </c>
      <c r="B1810" s="306" t="s">
        <v>12341</v>
      </c>
      <c r="C1810" s="307" t="s">
        <v>1804</v>
      </c>
      <c r="D1810" s="308">
        <v>88.52</v>
      </c>
      <c r="E1810" s="308">
        <v>90.49</v>
      </c>
      <c r="F1810" s="308">
        <v>179.01</v>
      </c>
      <c r="G1810" s="212">
        <v>9</v>
      </c>
    </row>
    <row r="1811" spans="1:7" x14ac:dyDescent="0.2">
      <c r="A1811" s="305" t="s">
        <v>12342</v>
      </c>
      <c r="B1811" s="306" t="s">
        <v>12343</v>
      </c>
      <c r="C1811" s="307" t="s">
        <v>44</v>
      </c>
      <c r="D1811" s="308">
        <v>189.63</v>
      </c>
      <c r="E1811" s="308">
        <v>48.26</v>
      </c>
      <c r="F1811" s="308">
        <v>237.89</v>
      </c>
      <c r="G1811" s="212">
        <v>9</v>
      </c>
    </row>
    <row r="1812" spans="1:7" x14ac:dyDescent="0.2">
      <c r="A1812" s="305" t="s">
        <v>12344</v>
      </c>
      <c r="B1812" s="306" t="s">
        <v>12345</v>
      </c>
      <c r="C1812" s="307"/>
      <c r="D1812" s="308"/>
      <c r="E1812" s="308"/>
      <c r="F1812" s="308"/>
      <c r="G1812" s="212">
        <v>5</v>
      </c>
    </row>
    <row r="1813" spans="1:7" ht="28.5" x14ac:dyDescent="0.2">
      <c r="A1813" s="305" t="s">
        <v>12346</v>
      </c>
      <c r="B1813" s="306" t="s">
        <v>12347</v>
      </c>
      <c r="C1813" s="307" t="s">
        <v>39</v>
      </c>
      <c r="D1813" s="308">
        <v>104.17</v>
      </c>
      <c r="E1813" s="308">
        <v>144.46</v>
      </c>
      <c r="F1813" s="308">
        <v>248.63</v>
      </c>
      <c r="G1813" s="212">
        <v>9</v>
      </c>
    </row>
    <row r="1814" spans="1:7" ht="28.5" x14ac:dyDescent="0.2">
      <c r="A1814" s="305" t="s">
        <v>12348</v>
      </c>
      <c r="B1814" s="306" t="s">
        <v>12349</v>
      </c>
      <c r="C1814" s="307" t="s">
        <v>39</v>
      </c>
      <c r="D1814" s="308">
        <v>549.66</v>
      </c>
      <c r="E1814" s="308">
        <v>177.5</v>
      </c>
      <c r="F1814" s="308">
        <v>727.16</v>
      </c>
      <c r="G1814" s="212">
        <v>9</v>
      </c>
    </row>
    <row r="1815" spans="1:7" ht="28.5" x14ac:dyDescent="0.2">
      <c r="A1815" s="305" t="s">
        <v>12350</v>
      </c>
      <c r="B1815" s="306" t="s">
        <v>12351</v>
      </c>
      <c r="C1815" s="307" t="s">
        <v>39</v>
      </c>
      <c r="D1815" s="308">
        <v>1884.78</v>
      </c>
      <c r="E1815" s="308">
        <v>321.95999999999998</v>
      </c>
      <c r="F1815" s="308">
        <v>2206.7399999999998</v>
      </c>
      <c r="G1815" s="212">
        <v>9</v>
      </c>
    </row>
    <row r="1816" spans="1:7" ht="28.5" x14ac:dyDescent="0.2">
      <c r="A1816" s="305" t="s">
        <v>12352</v>
      </c>
      <c r="B1816" s="306" t="s">
        <v>12353</v>
      </c>
      <c r="C1816" s="307" t="s">
        <v>39</v>
      </c>
      <c r="D1816" s="308">
        <v>2974.02</v>
      </c>
      <c r="E1816" s="308">
        <v>874.96</v>
      </c>
      <c r="F1816" s="308">
        <v>3848.98</v>
      </c>
      <c r="G1816" s="212">
        <v>9</v>
      </c>
    </row>
    <row r="1817" spans="1:7" ht="28.5" x14ac:dyDescent="0.2">
      <c r="A1817" s="305" t="s">
        <v>12354</v>
      </c>
      <c r="B1817" s="306" t="s">
        <v>12355</v>
      </c>
      <c r="C1817" s="307" t="s">
        <v>39</v>
      </c>
      <c r="D1817" s="308">
        <v>6381.68</v>
      </c>
      <c r="E1817" s="308">
        <v>1749.92</v>
      </c>
      <c r="F1817" s="308">
        <v>8131.6</v>
      </c>
      <c r="G1817" s="212">
        <v>9</v>
      </c>
    </row>
    <row r="1818" spans="1:7" ht="28.5" x14ac:dyDescent="0.2">
      <c r="A1818" s="305" t="s">
        <v>12356</v>
      </c>
      <c r="B1818" s="306" t="s">
        <v>12357</v>
      </c>
      <c r="C1818" s="307" t="s">
        <v>39</v>
      </c>
      <c r="D1818" s="308">
        <v>9424.14</v>
      </c>
      <c r="E1818" s="308">
        <v>2030.64</v>
      </c>
      <c r="F1818" s="308">
        <v>11454.78</v>
      </c>
      <c r="G1818" s="212">
        <v>9</v>
      </c>
    </row>
    <row r="1819" spans="1:7" x14ac:dyDescent="0.2">
      <c r="A1819" s="305" t="s">
        <v>12358</v>
      </c>
      <c r="B1819" s="306" t="s">
        <v>12359</v>
      </c>
      <c r="C1819" s="307"/>
      <c r="D1819" s="308"/>
      <c r="E1819" s="308"/>
      <c r="F1819" s="308"/>
      <c r="G1819" s="212">
        <v>5</v>
      </c>
    </row>
    <row r="1820" spans="1:7" ht="28.5" x14ac:dyDescent="0.2">
      <c r="A1820" s="305" t="s">
        <v>12360</v>
      </c>
      <c r="B1820" s="306" t="s">
        <v>12361</v>
      </c>
      <c r="C1820" s="307" t="s">
        <v>1804</v>
      </c>
      <c r="D1820" s="308">
        <v>8.5500000000000007</v>
      </c>
      <c r="E1820" s="308">
        <v>7.21</v>
      </c>
      <c r="F1820" s="308">
        <v>15.76</v>
      </c>
      <c r="G1820" s="212">
        <v>9</v>
      </c>
    </row>
    <row r="1821" spans="1:7" ht="28.5" x14ac:dyDescent="0.2">
      <c r="A1821" s="305" t="s">
        <v>12362</v>
      </c>
      <c r="B1821" s="306" t="s">
        <v>12363</v>
      </c>
      <c r="C1821" s="307" t="s">
        <v>1804</v>
      </c>
      <c r="D1821" s="308">
        <v>64.03</v>
      </c>
      <c r="E1821" s="308">
        <v>9.99</v>
      </c>
      <c r="F1821" s="308">
        <v>74.02</v>
      </c>
      <c r="G1821" s="212">
        <v>9</v>
      </c>
    </row>
    <row r="1822" spans="1:7" ht="28.5" x14ac:dyDescent="0.2">
      <c r="A1822" s="305" t="s">
        <v>12364</v>
      </c>
      <c r="B1822" s="306" t="s">
        <v>12365</v>
      </c>
      <c r="C1822" s="307" t="s">
        <v>44</v>
      </c>
      <c r="D1822" s="308">
        <v>10.51</v>
      </c>
      <c r="E1822" s="308"/>
      <c r="F1822" s="308">
        <v>10.51</v>
      </c>
      <c r="G1822" s="212">
        <v>9</v>
      </c>
    </row>
    <row r="1823" spans="1:7" x14ac:dyDescent="0.2">
      <c r="A1823" s="305" t="s">
        <v>12366</v>
      </c>
      <c r="B1823" s="306" t="s">
        <v>12367</v>
      </c>
      <c r="C1823" s="307" t="s">
        <v>1804</v>
      </c>
      <c r="D1823" s="308">
        <v>1.51</v>
      </c>
      <c r="E1823" s="308">
        <v>15.16</v>
      </c>
      <c r="F1823" s="308">
        <v>16.670000000000002</v>
      </c>
      <c r="G1823" s="212">
        <v>9</v>
      </c>
    </row>
    <row r="1824" spans="1:7" x14ac:dyDescent="0.2">
      <c r="A1824" s="305" t="s">
        <v>12368</v>
      </c>
      <c r="B1824" s="306" t="s">
        <v>12369</v>
      </c>
      <c r="C1824" s="307" t="s">
        <v>1804</v>
      </c>
      <c r="D1824" s="308">
        <v>1.59</v>
      </c>
      <c r="E1824" s="308">
        <v>20.3</v>
      </c>
      <c r="F1824" s="308">
        <v>21.89</v>
      </c>
      <c r="G1824" s="212">
        <v>9</v>
      </c>
    </row>
    <row r="1825" spans="1:7" ht="28.5" x14ac:dyDescent="0.2">
      <c r="A1825" s="305" t="s">
        <v>12370</v>
      </c>
      <c r="B1825" s="306" t="s">
        <v>12371</v>
      </c>
      <c r="C1825" s="307" t="s">
        <v>39</v>
      </c>
      <c r="D1825" s="308">
        <v>361.53</v>
      </c>
      <c r="E1825" s="308">
        <v>164.78</v>
      </c>
      <c r="F1825" s="308">
        <v>526.30999999999995</v>
      </c>
      <c r="G1825" s="212">
        <v>9</v>
      </c>
    </row>
    <row r="1826" spans="1:7" ht="42.75" x14ac:dyDescent="0.2">
      <c r="A1826" s="305" t="s">
        <v>12372</v>
      </c>
      <c r="B1826" s="306" t="s">
        <v>12373</v>
      </c>
      <c r="C1826" s="307" t="s">
        <v>39</v>
      </c>
      <c r="D1826" s="308">
        <v>1449.12</v>
      </c>
      <c r="E1826" s="308">
        <v>36.29</v>
      </c>
      <c r="F1826" s="308">
        <v>1485.41</v>
      </c>
      <c r="G1826" s="212">
        <v>9</v>
      </c>
    </row>
    <row r="1827" spans="1:7" x14ac:dyDescent="0.2">
      <c r="A1827" s="305" t="s">
        <v>12374</v>
      </c>
      <c r="B1827" s="306" t="s">
        <v>12375</v>
      </c>
      <c r="C1827" s="307" t="s">
        <v>1804</v>
      </c>
      <c r="D1827" s="308">
        <v>1304.0999999999999</v>
      </c>
      <c r="E1827" s="308">
        <v>20.6</v>
      </c>
      <c r="F1827" s="308">
        <v>1324.7</v>
      </c>
      <c r="G1827" s="212">
        <v>9</v>
      </c>
    </row>
    <row r="1828" spans="1:7" x14ac:dyDescent="0.2">
      <c r="A1828" s="305" t="s">
        <v>12376</v>
      </c>
      <c r="B1828" s="306" t="s">
        <v>12377</v>
      </c>
      <c r="C1828" s="307"/>
      <c r="D1828" s="308"/>
      <c r="E1828" s="308"/>
      <c r="F1828" s="308"/>
      <c r="G1828" s="212">
        <v>2</v>
      </c>
    </row>
    <row r="1829" spans="1:7" x14ac:dyDescent="0.2">
      <c r="A1829" s="305" t="s">
        <v>12378</v>
      </c>
      <c r="B1829" s="306" t="s">
        <v>12379</v>
      </c>
      <c r="C1829" s="307"/>
      <c r="D1829" s="308"/>
      <c r="E1829" s="308"/>
      <c r="F1829" s="308"/>
      <c r="G1829" s="212">
        <v>5</v>
      </c>
    </row>
    <row r="1830" spans="1:7" x14ac:dyDescent="0.2">
      <c r="A1830" s="305" t="s">
        <v>12380</v>
      </c>
      <c r="B1830" s="306" t="s">
        <v>12381</v>
      </c>
      <c r="C1830" s="307" t="s">
        <v>1804</v>
      </c>
      <c r="D1830" s="308">
        <v>41.27</v>
      </c>
      <c r="E1830" s="308">
        <v>6.18</v>
      </c>
      <c r="F1830" s="308">
        <v>47.45</v>
      </c>
      <c r="G1830" s="212">
        <v>9</v>
      </c>
    </row>
    <row r="1831" spans="1:7" x14ac:dyDescent="0.2">
      <c r="A1831" s="305" t="s">
        <v>12382</v>
      </c>
      <c r="B1831" s="306" t="s">
        <v>12383</v>
      </c>
      <c r="C1831" s="307" t="s">
        <v>242</v>
      </c>
      <c r="D1831" s="308">
        <v>1990.8</v>
      </c>
      <c r="E1831" s="308">
        <v>148.25</v>
      </c>
      <c r="F1831" s="308">
        <v>2139.0500000000002</v>
      </c>
      <c r="G1831" s="212">
        <v>9</v>
      </c>
    </row>
    <row r="1832" spans="1:7" x14ac:dyDescent="0.2">
      <c r="A1832" s="305" t="s">
        <v>12384</v>
      </c>
      <c r="B1832" s="306" t="s">
        <v>12385</v>
      </c>
      <c r="C1832" s="307" t="s">
        <v>242</v>
      </c>
      <c r="D1832" s="308">
        <v>1704.64</v>
      </c>
      <c r="E1832" s="308">
        <v>148.25</v>
      </c>
      <c r="F1832" s="308">
        <v>1852.89</v>
      </c>
      <c r="G1832" s="212">
        <v>9</v>
      </c>
    </row>
    <row r="1833" spans="1:7" ht="28.5" x14ac:dyDescent="0.2">
      <c r="A1833" s="305" t="s">
        <v>12386</v>
      </c>
      <c r="B1833" s="306" t="s">
        <v>12387</v>
      </c>
      <c r="C1833" s="307" t="s">
        <v>1804</v>
      </c>
      <c r="D1833" s="308">
        <v>150.59</v>
      </c>
      <c r="E1833" s="308">
        <v>30.48</v>
      </c>
      <c r="F1833" s="308">
        <v>181.07</v>
      </c>
      <c r="G1833" s="212">
        <v>9</v>
      </c>
    </row>
    <row r="1834" spans="1:7" x14ac:dyDescent="0.2">
      <c r="A1834" s="305" t="s">
        <v>12388</v>
      </c>
      <c r="B1834" s="306" t="s">
        <v>12389</v>
      </c>
      <c r="C1834" s="307"/>
      <c r="D1834" s="308"/>
      <c r="E1834" s="308"/>
      <c r="F1834" s="308"/>
      <c r="G1834" s="212">
        <v>5</v>
      </c>
    </row>
    <row r="1835" spans="1:7" ht="28.5" x14ac:dyDescent="0.2">
      <c r="A1835" s="305" t="s">
        <v>12390</v>
      </c>
      <c r="B1835" s="306" t="s">
        <v>12391</v>
      </c>
      <c r="C1835" s="307" t="s">
        <v>39</v>
      </c>
      <c r="D1835" s="308">
        <v>5322.33</v>
      </c>
      <c r="E1835" s="308">
        <v>87.2</v>
      </c>
      <c r="F1835" s="308">
        <v>5409.53</v>
      </c>
      <c r="G1835" s="212">
        <v>9</v>
      </c>
    </row>
    <row r="1836" spans="1:7" x14ac:dyDescent="0.2">
      <c r="A1836" s="305" t="s">
        <v>12392</v>
      </c>
      <c r="B1836" s="306" t="s">
        <v>12393</v>
      </c>
      <c r="C1836" s="307"/>
      <c r="D1836" s="308"/>
      <c r="E1836" s="308"/>
      <c r="F1836" s="308"/>
      <c r="G1836" s="212">
        <v>5</v>
      </c>
    </row>
    <row r="1837" spans="1:7" x14ac:dyDescent="0.2">
      <c r="A1837" s="305" t="s">
        <v>12394</v>
      </c>
      <c r="B1837" s="306" t="s">
        <v>12395</v>
      </c>
      <c r="C1837" s="307" t="s">
        <v>44</v>
      </c>
      <c r="D1837" s="308">
        <v>114.14</v>
      </c>
      <c r="E1837" s="308">
        <v>89.41</v>
      </c>
      <c r="F1837" s="308">
        <v>203.55</v>
      </c>
      <c r="G1837" s="212">
        <v>9</v>
      </c>
    </row>
    <row r="1838" spans="1:7" x14ac:dyDescent="0.2">
      <c r="A1838" s="305" t="s">
        <v>12396</v>
      </c>
      <c r="B1838" s="306" t="s">
        <v>12397</v>
      </c>
      <c r="C1838" s="307" t="s">
        <v>39</v>
      </c>
      <c r="D1838" s="308">
        <v>546.86</v>
      </c>
      <c r="E1838" s="308">
        <v>19.899999999999999</v>
      </c>
      <c r="F1838" s="308">
        <v>566.76</v>
      </c>
      <c r="G1838" s="212">
        <v>9</v>
      </c>
    </row>
    <row r="1839" spans="1:7" x14ac:dyDescent="0.2">
      <c r="A1839" s="305" t="s">
        <v>12398</v>
      </c>
      <c r="B1839" s="306" t="s">
        <v>12399</v>
      </c>
      <c r="C1839" s="307" t="s">
        <v>1804</v>
      </c>
      <c r="D1839" s="308">
        <v>194.79</v>
      </c>
      <c r="E1839" s="308">
        <v>55.72</v>
      </c>
      <c r="F1839" s="308">
        <v>250.51</v>
      </c>
      <c r="G1839" s="212">
        <v>9</v>
      </c>
    </row>
    <row r="1840" spans="1:7" ht="28.5" x14ac:dyDescent="0.2">
      <c r="A1840" s="305" t="s">
        <v>12400</v>
      </c>
      <c r="B1840" s="306" t="s">
        <v>12401</v>
      </c>
      <c r="C1840" s="307" t="s">
        <v>39</v>
      </c>
      <c r="D1840" s="308">
        <v>609.17999999999995</v>
      </c>
      <c r="E1840" s="308">
        <v>27.98</v>
      </c>
      <c r="F1840" s="308">
        <v>637.16</v>
      </c>
      <c r="G1840" s="212">
        <v>9</v>
      </c>
    </row>
    <row r="1841" spans="1:7" ht="28.5" x14ac:dyDescent="0.2">
      <c r="A1841" s="305" t="s">
        <v>12402</v>
      </c>
      <c r="B1841" s="306" t="s">
        <v>12403</v>
      </c>
      <c r="C1841" s="307" t="s">
        <v>39</v>
      </c>
      <c r="D1841" s="308">
        <v>856.17</v>
      </c>
      <c r="E1841" s="308">
        <v>41.98</v>
      </c>
      <c r="F1841" s="308">
        <v>898.15</v>
      </c>
      <c r="G1841" s="212">
        <v>9</v>
      </c>
    </row>
    <row r="1842" spans="1:7" x14ac:dyDescent="0.2">
      <c r="A1842" s="305" t="s">
        <v>12404</v>
      </c>
      <c r="B1842" s="306" t="s">
        <v>12405</v>
      </c>
      <c r="C1842" s="307"/>
      <c r="D1842" s="308"/>
      <c r="E1842" s="308"/>
      <c r="F1842" s="308"/>
      <c r="G1842" s="212">
        <v>5</v>
      </c>
    </row>
    <row r="1843" spans="1:7" x14ac:dyDescent="0.2">
      <c r="A1843" s="305" t="s">
        <v>12406</v>
      </c>
      <c r="B1843" s="306" t="s">
        <v>12407</v>
      </c>
      <c r="C1843" s="307" t="s">
        <v>242</v>
      </c>
      <c r="D1843" s="308">
        <v>5309.31</v>
      </c>
      <c r="E1843" s="308">
        <v>197.67</v>
      </c>
      <c r="F1843" s="308">
        <v>5506.98</v>
      </c>
      <c r="G1843" s="212">
        <v>9</v>
      </c>
    </row>
    <row r="1844" spans="1:7" x14ac:dyDescent="0.2">
      <c r="A1844" s="305" t="s">
        <v>12408</v>
      </c>
      <c r="B1844" s="306" t="s">
        <v>12409</v>
      </c>
      <c r="C1844" s="307" t="s">
        <v>242</v>
      </c>
      <c r="D1844" s="308">
        <v>2756.5</v>
      </c>
      <c r="E1844" s="308">
        <v>197.67</v>
      </c>
      <c r="F1844" s="308">
        <v>2954.17</v>
      </c>
      <c r="G1844" s="212">
        <v>9</v>
      </c>
    </row>
    <row r="1845" spans="1:7" x14ac:dyDescent="0.2">
      <c r="A1845" s="305" t="s">
        <v>12410</v>
      </c>
      <c r="B1845" s="306" t="s">
        <v>12411</v>
      </c>
      <c r="C1845" s="307" t="s">
        <v>242</v>
      </c>
      <c r="D1845" s="308">
        <v>1531.21</v>
      </c>
      <c r="E1845" s="308">
        <v>197.67</v>
      </c>
      <c r="F1845" s="308">
        <v>1728.88</v>
      </c>
      <c r="G1845" s="212">
        <v>9</v>
      </c>
    </row>
    <row r="1846" spans="1:7" x14ac:dyDescent="0.2">
      <c r="A1846" s="305" t="s">
        <v>12412</v>
      </c>
      <c r="B1846" s="306" t="s">
        <v>12413</v>
      </c>
      <c r="C1846" s="307" t="s">
        <v>242</v>
      </c>
      <c r="D1846" s="308">
        <v>3181.27</v>
      </c>
      <c r="E1846" s="308">
        <v>197.67</v>
      </c>
      <c r="F1846" s="308">
        <v>3378.94</v>
      </c>
      <c r="G1846" s="212">
        <v>9</v>
      </c>
    </row>
    <row r="1847" spans="1:7" x14ac:dyDescent="0.2">
      <c r="A1847" s="305" t="s">
        <v>12414</v>
      </c>
      <c r="B1847" s="306" t="s">
        <v>12415</v>
      </c>
      <c r="C1847" s="307"/>
      <c r="D1847" s="308"/>
      <c r="E1847" s="308"/>
      <c r="F1847" s="308"/>
      <c r="G1847" s="212">
        <v>5</v>
      </c>
    </row>
    <row r="1848" spans="1:7" x14ac:dyDescent="0.2">
      <c r="A1848" s="305" t="s">
        <v>12416</v>
      </c>
      <c r="B1848" s="306" t="s">
        <v>12417</v>
      </c>
      <c r="C1848" s="307" t="s">
        <v>242</v>
      </c>
      <c r="D1848" s="308">
        <v>6034.17</v>
      </c>
      <c r="E1848" s="308">
        <v>314.16000000000003</v>
      </c>
      <c r="F1848" s="308">
        <v>6348.33</v>
      </c>
      <c r="G1848" s="212">
        <v>9</v>
      </c>
    </row>
    <row r="1849" spans="1:7" x14ac:dyDescent="0.2">
      <c r="A1849" s="305" t="s">
        <v>12418</v>
      </c>
      <c r="B1849" s="306" t="s">
        <v>12419</v>
      </c>
      <c r="C1849" s="307" t="s">
        <v>242</v>
      </c>
      <c r="D1849" s="308">
        <v>8528.0300000000007</v>
      </c>
      <c r="E1849" s="308">
        <v>314.16000000000003</v>
      </c>
      <c r="F1849" s="308">
        <v>8842.19</v>
      </c>
      <c r="G1849" s="212">
        <v>9</v>
      </c>
    </row>
    <row r="1850" spans="1:7" x14ac:dyDescent="0.2">
      <c r="A1850" s="305" t="s">
        <v>12420</v>
      </c>
      <c r="B1850" s="306" t="s">
        <v>12421</v>
      </c>
      <c r="C1850" s="307" t="s">
        <v>39</v>
      </c>
      <c r="D1850" s="308">
        <v>2831.34</v>
      </c>
      <c r="E1850" s="308">
        <v>46.39</v>
      </c>
      <c r="F1850" s="308">
        <v>2877.73</v>
      </c>
      <c r="G1850" s="212">
        <v>9</v>
      </c>
    </row>
    <row r="1851" spans="1:7" x14ac:dyDescent="0.2">
      <c r="A1851" s="305" t="s">
        <v>12422</v>
      </c>
      <c r="B1851" s="306" t="s">
        <v>12423</v>
      </c>
      <c r="C1851" s="307" t="s">
        <v>39</v>
      </c>
      <c r="D1851" s="308">
        <v>2000.1</v>
      </c>
      <c r="E1851" s="308">
        <v>46.39</v>
      </c>
      <c r="F1851" s="308">
        <v>2046.49</v>
      </c>
      <c r="G1851" s="212">
        <v>9</v>
      </c>
    </row>
    <row r="1852" spans="1:7" x14ac:dyDescent="0.2">
      <c r="A1852" s="305" t="s">
        <v>12424</v>
      </c>
      <c r="B1852" s="306" t="s">
        <v>12425</v>
      </c>
      <c r="C1852" s="307"/>
      <c r="D1852" s="308"/>
      <c r="E1852" s="308"/>
      <c r="F1852" s="308"/>
      <c r="G1852" s="212">
        <v>5</v>
      </c>
    </row>
    <row r="1853" spans="1:7" x14ac:dyDescent="0.2">
      <c r="A1853" s="305" t="s">
        <v>12426</v>
      </c>
      <c r="B1853" s="306" t="s">
        <v>12427</v>
      </c>
      <c r="C1853" s="307" t="s">
        <v>1804</v>
      </c>
      <c r="D1853" s="308">
        <v>13.05</v>
      </c>
      <c r="E1853" s="308"/>
      <c r="F1853" s="308">
        <v>13.05</v>
      </c>
      <c r="G1853" s="212">
        <v>9</v>
      </c>
    </row>
    <row r="1854" spans="1:7" ht="28.5" x14ac:dyDescent="0.2">
      <c r="A1854" s="305" t="s">
        <v>12428</v>
      </c>
      <c r="B1854" s="306" t="s">
        <v>12429</v>
      </c>
      <c r="C1854" s="307" t="s">
        <v>39</v>
      </c>
      <c r="D1854" s="308">
        <v>1151.75</v>
      </c>
      <c r="E1854" s="308">
        <v>30.89</v>
      </c>
      <c r="F1854" s="308">
        <v>1182.6400000000001</v>
      </c>
      <c r="G1854" s="212">
        <v>9</v>
      </c>
    </row>
    <row r="1855" spans="1:7" x14ac:dyDescent="0.2">
      <c r="A1855" s="305" t="s">
        <v>12430</v>
      </c>
      <c r="B1855" s="306" t="s">
        <v>12431</v>
      </c>
      <c r="C1855" s="307"/>
      <c r="D1855" s="308"/>
      <c r="E1855" s="308"/>
      <c r="F1855" s="308"/>
      <c r="G1855" s="212">
        <v>2</v>
      </c>
    </row>
    <row r="1856" spans="1:7" x14ac:dyDescent="0.2">
      <c r="A1856" s="305" t="s">
        <v>12432</v>
      </c>
      <c r="B1856" s="306" t="s">
        <v>12433</v>
      </c>
      <c r="C1856" s="307"/>
      <c r="D1856" s="308"/>
      <c r="E1856" s="308"/>
      <c r="F1856" s="308"/>
      <c r="G1856" s="212">
        <v>5</v>
      </c>
    </row>
    <row r="1857" spans="1:7" ht="28.5" x14ac:dyDescent="0.2">
      <c r="A1857" s="305" t="s">
        <v>12434</v>
      </c>
      <c r="B1857" s="306" t="s">
        <v>12435</v>
      </c>
      <c r="C1857" s="307" t="s">
        <v>242</v>
      </c>
      <c r="D1857" s="308">
        <v>141178.85999999999</v>
      </c>
      <c r="E1857" s="308">
        <v>241.68</v>
      </c>
      <c r="F1857" s="308">
        <v>141420.54</v>
      </c>
      <c r="G1857" s="212">
        <v>9</v>
      </c>
    </row>
    <row r="1858" spans="1:7" ht="28.5" x14ac:dyDescent="0.2">
      <c r="A1858" s="305" t="s">
        <v>12436</v>
      </c>
      <c r="B1858" s="306" t="s">
        <v>12437</v>
      </c>
      <c r="C1858" s="307" t="s">
        <v>242</v>
      </c>
      <c r="D1858" s="308">
        <v>107806.09</v>
      </c>
      <c r="E1858" s="308">
        <v>241.68</v>
      </c>
      <c r="F1858" s="308">
        <v>108047.77</v>
      </c>
      <c r="G1858" s="212">
        <v>9</v>
      </c>
    </row>
    <row r="1859" spans="1:7" ht="28.5" x14ac:dyDescent="0.2">
      <c r="A1859" s="305" t="s">
        <v>12438</v>
      </c>
      <c r="B1859" s="306" t="s">
        <v>12439</v>
      </c>
      <c r="C1859" s="307" t="s">
        <v>242</v>
      </c>
      <c r="D1859" s="308">
        <v>114588.86</v>
      </c>
      <c r="E1859" s="308">
        <v>483.36</v>
      </c>
      <c r="F1859" s="308">
        <v>115072.22</v>
      </c>
      <c r="G1859" s="212">
        <v>9</v>
      </c>
    </row>
    <row r="1860" spans="1:7" x14ac:dyDescent="0.2">
      <c r="A1860" s="305" t="s">
        <v>12440</v>
      </c>
      <c r="B1860" s="306" t="s">
        <v>12441</v>
      </c>
      <c r="C1860" s="307"/>
      <c r="D1860" s="308"/>
      <c r="E1860" s="308"/>
      <c r="F1860" s="308"/>
      <c r="G1860" s="212">
        <v>5</v>
      </c>
    </row>
    <row r="1861" spans="1:7" ht="28.5" x14ac:dyDescent="0.2">
      <c r="A1861" s="305" t="s">
        <v>12442</v>
      </c>
      <c r="B1861" s="306" t="s">
        <v>12443</v>
      </c>
      <c r="C1861" s="307" t="s">
        <v>39</v>
      </c>
      <c r="D1861" s="308">
        <v>133.71</v>
      </c>
      <c r="E1861" s="308">
        <v>157.97999999999999</v>
      </c>
      <c r="F1861" s="308">
        <v>291.69</v>
      </c>
      <c r="G1861" s="212">
        <v>9</v>
      </c>
    </row>
    <row r="1862" spans="1:7" ht="28.5" x14ac:dyDescent="0.2">
      <c r="A1862" s="305" t="s">
        <v>12444</v>
      </c>
      <c r="B1862" s="306" t="s">
        <v>12445</v>
      </c>
      <c r="C1862" s="307" t="s">
        <v>39</v>
      </c>
      <c r="D1862" s="308">
        <v>227.76</v>
      </c>
      <c r="E1862" s="308">
        <v>157.97999999999999</v>
      </c>
      <c r="F1862" s="308">
        <v>385.74</v>
      </c>
      <c r="G1862" s="212">
        <v>9</v>
      </c>
    </row>
    <row r="1863" spans="1:7" ht="28.5" x14ac:dyDescent="0.2">
      <c r="A1863" s="305" t="s">
        <v>12446</v>
      </c>
      <c r="B1863" s="306" t="s">
        <v>12447</v>
      </c>
      <c r="C1863" s="307" t="s">
        <v>39</v>
      </c>
      <c r="D1863" s="308">
        <v>937.4</v>
      </c>
      <c r="E1863" s="308">
        <v>182.6</v>
      </c>
      <c r="F1863" s="308">
        <v>1120</v>
      </c>
      <c r="G1863" s="212">
        <v>9</v>
      </c>
    </row>
    <row r="1864" spans="1:7" ht="28.5" x14ac:dyDescent="0.2">
      <c r="A1864" s="305" t="s">
        <v>12448</v>
      </c>
      <c r="B1864" s="306" t="s">
        <v>12449</v>
      </c>
      <c r="C1864" s="307" t="s">
        <v>39</v>
      </c>
      <c r="D1864" s="308">
        <v>2858.54</v>
      </c>
      <c r="E1864" s="308">
        <v>182.6</v>
      </c>
      <c r="F1864" s="308">
        <v>3041.14</v>
      </c>
      <c r="G1864" s="212">
        <v>9</v>
      </c>
    </row>
    <row r="1865" spans="1:7" ht="28.5" x14ac:dyDescent="0.2">
      <c r="A1865" s="305" t="s">
        <v>12450</v>
      </c>
      <c r="B1865" s="306" t="s">
        <v>12451</v>
      </c>
      <c r="C1865" s="307" t="s">
        <v>39</v>
      </c>
      <c r="D1865" s="308">
        <v>1673.27</v>
      </c>
      <c r="E1865" s="308">
        <v>182.6</v>
      </c>
      <c r="F1865" s="308">
        <v>1855.87</v>
      </c>
      <c r="G1865" s="212">
        <v>9</v>
      </c>
    </row>
    <row r="1866" spans="1:7" ht="28.5" x14ac:dyDescent="0.2">
      <c r="A1866" s="305" t="s">
        <v>12452</v>
      </c>
      <c r="B1866" s="306" t="s">
        <v>12453</v>
      </c>
      <c r="C1866" s="307" t="s">
        <v>39</v>
      </c>
      <c r="D1866" s="308">
        <v>582.94000000000005</v>
      </c>
      <c r="E1866" s="308">
        <v>136.94999999999999</v>
      </c>
      <c r="F1866" s="308">
        <v>719.89</v>
      </c>
      <c r="G1866" s="212">
        <v>9</v>
      </c>
    </row>
    <row r="1867" spans="1:7" ht="28.5" x14ac:dyDescent="0.2">
      <c r="A1867" s="305" t="s">
        <v>12454</v>
      </c>
      <c r="B1867" s="306" t="s">
        <v>12455</v>
      </c>
      <c r="C1867" s="307" t="s">
        <v>39</v>
      </c>
      <c r="D1867" s="308">
        <v>1683.76</v>
      </c>
      <c r="E1867" s="308">
        <v>190.09</v>
      </c>
      <c r="F1867" s="308">
        <v>1873.85</v>
      </c>
      <c r="G1867" s="212">
        <v>9</v>
      </c>
    </row>
    <row r="1868" spans="1:7" ht="28.5" x14ac:dyDescent="0.2">
      <c r="A1868" s="305" t="s">
        <v>12456</v>
      </c>
      <c r="B1868" s="306" t="s">
        <v>12457</v>
      </c>
      <c r="C1868" s="307" t="s">
        <v>39</v>
      </c>
      <c r="D1868" s="308">
        <v>1372.99</v>
      </c>
      <c r="E1868" s="308">
        <v>182.6</v>
      </c>
      <c r="F1868" s="308">
        <v>1555.59</v>
      </c>
      <c r="G1868" s="212">
        <v>9</v>
      </c>
    </row>
    <row r="1869" spans="1:7" ht="28.5" x14ac:dyDescent="0.2">
      <c r="A1869" s="305" t="s">
        <v>12458</v>
      </c>
      <c r="B1869" s="306" t="s">
        <v>12459</v>
      </c>
      <c r="C1869" s="307" t="s">
        <v>39</v>
      </c>
      <c r="D1869" s="308">
        <v>141.96</v>
      </c>
      <c r="E1869" s="308">
        <v>91.3</v>
      </c>
      <c r="F1869" s="308">
        <v>233.26</v>
      </c>
      <c r="G1869" s="212">
        <v>9</v>
      </c>
    </row>
    <row r="1870" spans="1:7" ht="28.5" x14ac:dyDescent="0.2">
      <c r="A1870" s="305" t="s">
        <v>12460</v>
      </c>
      <c r="B1870" s="306" t="s">
        <v>12461</v>
      </c>
      <c r="C1870" s="307" t="s">
        <v>39</v>
      </c>
      <c r="D1870" s="308">
        <v>214.99</v>
      </c>
      <c r="E1870" s="308">
        <v>157.97999999999999</v>
      </c>
      <c r="F1870" s="308">
        <v>372.97</v>
      </c>
      <c r="G1870" s="212">
        <v>9</v>
      </c>
    </row>
    <row r="1871" spans="1:7" x14ac:dyDescent="0.2">
      <c r="A1871" s="305" t="s">
        <v>12462</v>
      </c>
      <c r="B1871" s="306" t="s">
        <v>12463</v>
      </c>
      <c r="C1871" s="307" t="s">
        <v>39</v>
      </c>
      <c r="D1871" s="308">
        <v>707.02</v>
      </c>
      <c r="E1871" s="308">
        <v>182.6</v>
      </c>
      <c r="F1871" s="308">
        <v>889.62</v>
      </c>
      <c r="G1871" s="212">
        <v>9</v>
      </c>
    </row>
    <row r="1872" spans="1:7" x14ac:dyDescent="0.2">
      <c r="A1872" s="305" t="s">
        <v>12464</v>
      </c>
      <c r="B1872" s="306" t="s">
        <v>12465</v>
      </c>
      <c r="C1872" s="307"/>
      <c r="D1872" s="308"/>
      <c r="E1872" s="308"/>
      <c r="F1872" s="308"/>
      <c r="G1872" s="212">
        <v>5</v>
      </c>
    </row>
    <row r="1873" spans="1:7" x14ac:dyDescent="0.2">
      <c r="A1873" s="305" t="s">
        <v>12466</v>
      </c>
      <c r="B1873" s="306" t="s">
        <v>12467</v>
      </c>
      <c r="C1873" s="307" t="s">
        <v>39</v>
      </c>
      <c r="D1873" s="308">
        <v>35.31</v>
      </c>
      <c r="E1873" s="308">
        <v>13.69</v>
      </c>
      <c r="F1873" s="308">
        <v>49</v>
      </c>
      <c r="G1873" s="212">
        <v>9</v>
      </c>
    </row>
    <row r="1874" spans="1:7" x14ac:dyDescent="0.2">
      <c r="A1874" s="305" t="s">
        <v>12468</v>
      </c>
      <c r="B1874" s="306" t="s">
        <v>12469</v>
      </c>
      <c r="C1874" s="307" t="s">
        <v>39</v>
      </c>
      <c r="D1874" s="308">
        <v>42.05</v>
      </c>
      <c r="E1874" s="308">
        <v>13.69</v>
      </c>
      <c r="F1874" s="308">
        <v>55.74</v>
      </c>
      <c r="G1874" s="212">
        <v>9</v>
      </c>
    </row>
    <row r="1875" spans="1:7" x14ac:dyDescent="0.2">
      <c r="A1875" s="305" t="s">
        <v>12470</v>
      </c>
      <c r="B1875" s="306" t="s">
        <v>12471</v>
      </c>
      <c r="C1875" s="307" t="s">
        <v>39</v>
      </c>
      <c r="D1875" s="308">
        <v>67.319999999999993</v>
      </c>
      <c r="E1875" s="308">
        <v>13.69</v>
      </c>
      <c r="F1875" s="308">
        <v>81.010000000000005</v>
      </c>
      <c r="G1875" s="212">
        <v>9</v>
      </c>
    </row>
    <row r="1876" spans="1:7" x14ac:dyDescent="0.2">
      <c r="A1876" s="305" t="s">
        <v>12472</v>
      </c>
      <c r="B1876" s="306" t="s">
        <v>12473</v>
      </c>
      <c r="C1876" s="307" t="s">
        <v>39</v>
      </c>
      <c r="D1876" s="308">
        <v>98.67</v>
      </c>
      <c r="E1876" s="308">
        <v>13.69</v>
      </c>
      <c r="F1876" s="308">
        <v>112.36</v>
      </c>
      <c r="G1876" s="212">
        <v>9</v>
      </c>
    </row>
    <row r="1877" spans="1:7" x14ac:dyDescent="0.2">
      <c r="A1877" s="305" t="s">
        <v>12474</v>
      </c>
      <c r="B1877" s="306" t="s">
        <v>12475</v>
      </c>
      <c r="C1877" s="307"/>
      <c r="D1877" s="308"/>
      <c r="E1877" s="308"/>
      <c r="F1877" s="308"/>
      <c r="G1877" s="212">
        <v>5</v>
      </c>
    </row>
    <row r="1878" spans="1:7" x14ac:dyDescent="0.2">
      <c r="A1878" s="305" t="s">
        <v>12476</v>
      </c>
      <c r="B1878" s="306" t="s">
        <v>12477</v>
      </c>
      <c r="C1878" s="307" t="s">
        <v>39</v>
      </c>
      <c r="D1878" s="308">
        <v>45.14</v>
      </c>
      <c r="E1878" s="308">
        <v>9.1300000000000008</v>
      </c>
      <c r="F1878" s="308">
        <v>54.27</v>
      </c>
      <c r="G1878" s="212">
        <v>9</v>
      </c>
    </row>
    <row r="1879" spans="1:7" x14ac:dyDescent="0.2">
      <c r="A1879" s="305" t="s">
        <v>12478</v>
      </c>
      <c r="B1879" s="306" t="s">
        <v>12479</v>
      </c>
      <c r="C1879" s="307" t="s">
        <v>39</v>
      </c>
      <c r="D1879" s="308">
        <v>95.07</v>
      </c>
      <c r="E1879" s="308">
        <v>9.1300000000000008</v>
      </c>
      <c r="F1879" s="308">
        <v>104.2</v>
      </c>
      <c r="G1879" s="212">
        <v>9</v>
      </c>
    </row>
    <row r="1880" spans="1:7" x14ac:dyDescent="0.2">
      <c r="A1880" s="305" t="s">
        <v>12480</v>
      </c>
      <c r="B1880" s="306" t="s">
        <v>12481</v>
      </c>
      <c r="C1880" s="307" t="s">
        <v>39</v>
      </c>
      <c r="D1880" s="308">
        <v>75.11</v>
      </c>
      <c r="E1880" s="308">
        <v>34.24</v>
      </c>
      <c r="F1880" s="308">
        <v>109.35</v>
      </c>
      <c r="G1880" s="212">
        <v>9</v>
      </c>
    </row>
    <row r="1881" spans="1:7" x14ac:dyDescent="0.2">
      <c r="A1881" s="305" t="s">
        <v>12482</v>
      </c>
      <c r="B1881" s="306" t="s">
        <v>12483</v>
      </c>
      <c r="C1881" s="307" t="s">
        <v>39</v>
      </c>
      <c r="D1881" s="308">
        <v>142.84</v>
      </c>
      <c r="E1881" s="308">
        <v>9.1300000000000008</v>
      </c>
      <c r="F1881" s="308">
        <v>151.97</v>
      </c>
      <c r="G1881" s="212">
        <v>9</v>
      </c>
    </row>
    <row r="1882" spans="1:7" x14ac:dyDescent="0.2">
      <c r="A1882" s="305" t="s">
        <v>12484</v>
      </c>
      <c r="B1882" s="306" t="s">
        <v>12485</v>
      </c>
      <c r="C1882" s="307" t="s">
        <v>39</v>
      </c>
      <c r="D1882" s="308">
        <v>194.05</v>
      </c>
      <c r="E1882" s="308">
        <v>9.1300000000000008</v>
      </c>
      <c r="F1882" s="308">
        <v>203.18</v>
      </c>
      <c r="G1882" s="212">
        <v>9</v>
      </c>
    </row>
    <row r="1883" spans="1:7" x14ac:dyDescent="0.2">
      <c r="A1883" s="305" t="s">
        <v>12486</v>
      </c>
      <c r="B1883" s="306" t="s">
        <v>12487</v>
      </c>
      <c r="C1883" s="307"/>
      <c r="D1883" s="308"/>
      <c r="E1883" s="308"/>
      <c r="F1883" s="308"/>
      <c r="G1883" s="212">
        <v>5</v>
      </c>
    </row>
    <row r="1884" spans="1:7" ht="28.5" x14ac:dyDescent="0.2">
      <c r="A1884" s="305" t="s">
        <v>12488</v>
      </c>
      <c r="B1884" s="306" t="s">
        <v>12489</v>
      </c>
      <c r="C1884" s="307" t="s">
        <v>242</v>
      </c>
      <c r="D1884" s="308">
        <v>494.54</v>
      </c>
      <c r="E1884" s="308">
        <v>22.83</v>
      </c>
      <c r="F1884" s="308">
        <v>517.37</v>
      </c>
      <c r="G1884" s="212">
        <v>9</v>
      </c>
    </row>
    <row r="1885" spans="1:7" ht="28.5" x14ac:dyDescent="0.2">
      <c r="A1885" s="305" t="s">
        <v>12490</v>
      </c>
      <c r="B1885" s="306" t="s">
        <v>12491</v>
      </c>
      <c r="C1885" s="307" t="s">
        <v>242</v>
      </c>
      <c r="D1885" s="308">
        <v>428.53</v>
      </c>
      <c r="E1885" s="308">
        <v>22.83</v>
      </c>
      <c r="F1885" s="308">
        <v>451.36</v>
      </c>
      <c r="G1885" s="212">
        <v>9</v>
      </c>
    </row>
    <row r="1886" spans="1:7" x14ac:dyDescent="0.2">
      <c r="A1886" s="305" t="s">
        <v>12492</v>
      </c>
      <c r="B1886" s="306" t="s">
        <v>12493</v>
      </c>
      <c r="C1886" s="307"/>
      <c r="D1886" s="308"/>
      <c r="E1886" s="308"/>
      <c r="F1886" s="308"/>
      <c r="G1886" s="212">
        <v>5</v>
      </c>
    </row>
    <row r="1887" spans="1:7" ht="28.5" x14ac:dyDescent="0.2">
      <c r="A1887" s="305" t="s">
        <v>12494</v>
      </c>
      <c r="B1887" s="306" t="s">
        <v>12495</v>
      </c>
      <c r="C1887" s="307" t="s">
        <v>39</v>
      </c>
      <c r="D1887" s="308">
        <v>194.63</v>
      </c>
      <c r="E1887" s="308">
        <v>21.41</v>
      </c>
      <c r="F1887" s="308">
        <v>216.04</v>
      </c>
      <c r="G1887" s="212">
        <v>9</v>
      </c>
    </row>
    <row r="1888" spans="1:7" ht="28.5" x14ac:dyDescent="0.2">
      <c r="A1888" s="305" t="s">
        <v>12496</v>
      </c>
      <c r="B1888" s="306" t="s">
        <v>12497</v>
      </c>
      <c r="C1888" s="307" t="s">
        <v>39</v>
      </c>
      <c r="D1888" s="308">
        <v>182.96</v>
      </c>
      <c r="E1888" s="308">
        <v>21.41</v>
      </c>
      <c r="F1888" s="308">
        <v>204.37</v>
      </c>
      <c r="G1888" s="212">
        <v>9</v>
      </c>
    </row>
    <row r="1889" spans="1:7" ht="28.5" x14ac:dyDescent="0.2">
      <c r="A1889" s="305" t="s">
        <v>12498</v>
      </c>
      <c r="B1889" s="306" t="s">
        <v>12499</v>
      </c>
      <c r="C1889" s="307" t="s">
        <v>39</v>
      </c>
      <c r="D1889" s="308">
        <v>212.06</v>
      </c>
      <c r="E1889" s="308">
        <v>21.41</v>
      </c>
      <c r="F1889" s="308">
        <v>233.47</v>
      </c>
      <c r="G1889" s="212">
        <v>9</v>
      </c>
    </row>
    <row r="1890" spans="1:7" ht="28.5" x14ac:dyDescent="0.2">
      <c r="A1890" s="305" t="s">
        <v>12500</v>
      </c>
      <c r="B1890" s="306" t="s">
        <v>12501</v>
      </c>
      <c r="C1890" s="307" t="s">
        <v>39</v>
      </c>
      <c r="D1890" s="308">
        <v>199.77</v>
      </c>
      <c r="E1890" s="308">
        <v>21.41</v>
      </c>
      <c r="F1890" s="308">
        <v>221.18</v>
      </c>
      <c r="G1890" s="212">
        <v>9</v>
      </c>
    </row>
    <row r="1891" spans="1:7" x14ac:dyDescent="0.2">
      <c r="A1891" s="305" t="s">
        <v>12502</v>
      </c>
      <c r="B1891" s="306" t="s">
        <v>12503</v>
      </c>
      <c r="C1891" s="307"/>
      <c r="D1891" s="308"/>
      <c r="E1891" s="308"/>
      <c r="F1891" s="308"/>
      <c r="G1891" s="212">
        <v>5</v>
      </c>
    </row>
    <row r="1892" spans="1:7" ht="28.5" x14ac:dyDescent="0.2">
      <c r="A1892" s="305" t="s">
        <v>12504</v>
      </c>
      <c r="B1892" s="306" t="s">
        <v>12505</v>
      </c>
      <c r="C1892" s="307" t="s">
        <v>39</v>
      </c>
      <c r="D1892" s="308">
        <v>191101.97</v>
      </c>
      <c r="E1892" s="308">
        <v>1757.04</v>
      </c>
      <c r="F1892" s="308">
        <v>192859.01</v>
      </c>
      <c r="G1892" s="212">
        <v>9</v>
      </c>
    </row>
    <row r="1893" spans="1:7" ht="28.5" x14ac:dyDescent="0.2">
      <c r="A1893" s="305" t="s">
        <v>12506</v>
      </c>
      <c r="B1893" s="306" t="s">
        <v>12507</v>
      </c>
      <c r="C1893" s="307" t="s">
        <v>39</v>
      </c>
      <c r="D1893" s="308">
        <v>252000.47</v>
      </c>
      <c r="E1893" s="308">
        <v>1757.04</v>
      </c>
      <c r="F1893" s="308">
        <v>253757.51</v>
      </c>
      <c r="G1893" s="212">
        <v>9</v>
      </c>
    </row>
    <row r="1894" spans="1:7" ht="28.5" x14ac:dyDescent="0.2">
      <c r="A1894" s="305" t="s">
        <v>12508</v>
      </c>
      <c r="B1894" s="306" t="s">
        <v>12509</v>
      </c>
      <c r="C1894" s="307" t="s">
        <v>39</v>
      </c>
      <c r="D1894" s="308">
        <v>84412.98</v>
      </c>
      <c r="E1894" s="308">
        <v>1757.04</v>
      </c>
      <c r="F1894" s="308">
        <v>86170.02</v>
      </c>
      <c r="G1894" s="212">
        <v>9</v>
      </c>
    </row>
    <row r="1895" spans="1:7" ht="28.5" x14ac:dyDescent="0.2">
      <c r="A1895" s="305" t="s">
        <v>12510</v>
      </c>
      <c r="B1895" s="306" t="s">
        <v>12511</v>
      </c>
      <c r="C1895" s="307" t="s">
        <v>39</v>
      </c>
      <c r="D1895" s="308">
        <v>112515.47</v>
      </c>
      <c r="E1895" s="308">
        <v>1757.04</v>
      </c>
      <c r="F1895" s="308">
        <v>114272.51</v>
      </c>
      <c r="G1895" s="212">
        <v>9</v>
      </c>
    </row>
    <row r="1896" spans="1:7" ht="28.5" x14ac:dyDescent="0.2">
      <c r="A1896" s="305" t="s">
        <v>12512</v>
      </c>
      <c r="B1896" s="306" t="s">
        <v>12513</v>
      </c>
      <c r="C1896" s="307" t="s">
        <v>39</v>
      </c>
      <c r="D1896" s="308">
        <v>88032.55</v>
      </c>
      <c r="E1896" s="308">
        <v>937.6</v>
      </c>
      <c r="F1896" s="308">
        <v>88970.15</v>
      </c>
      <c r="G1896" s="212">
        <v>9</v>
      </c>
    </row>
    <row r="1897" spans="1:7" ht="28.5" x14ac:dyDescent="0.2">
      <c r="A1897" s="305" t="s">
        <v>12514</v>
      </c>
      <c r="B1897" s="306" t="s">
        <v>12515</v>
      </c>
      <c r="C1897" s="307" t="s">
        <v>39</v>
      </c>
      <c r="D1897" s="308">
        <v>137811.84</v>
      </c>
      <c r="E1897" s="308">
        <v>1757.04</v>
      </c>
      <c r="F1897" s="308">
        <v>139568.88</v>
      </c>
      <c r="G1897" s="212">
        <v>9</v>
      </c>
    </row>
    <row r="1898" spans="1:7" ht="28.5" x14ac:dyDescent="0.2">
      <c r="A1898" s="305" t="s">
        <v>12516</v>
      </c>
      <c r="B1898" s="306" t="s">
        <v>12517</v>
      </c>
      <c r="C1898" s="307" t="s">
        <v>39</v>
      </c>
      <c r="D1898" s="308">
        <v>438916.13</v>
      </c>
      <c r="E1898" s="308">
        <v>1944.56</v>
      </c>
      <c r="F1898" s="308">
        <v>440860.69</v>
      </c>
      <c r="G1898" s="212">
        <v>9</v>
      </c>
    </row>
    <row r="1899" spans="1:7" ht="28.5" x14ac:dyDescent="0.2">
      <c r="A1899" s="305" t="s">
        <v>12518</v>
      </c>
      <c r="B1899" s="306" t="s">
        <v>12519</v>
      </c>
      <c r="C1899" s="307" t="s">
        <v>39</v>
      </c>
      <c r="D1899" s="308">
        <v>145888.47</v>
      </c>
      <c r="E1899" s="308">
        <v>1757.04</v>
      </c>
      <c r="F1899" s="308">
        <v>147645.51</v>
      </c>
      <c r="G1899" s="212">
        <v>9</v>
      </c>
    </row>
    <row r="1900" spans="1:7" ht="28.5" x14ac:dyDescent="0.2">
      <c r="A1900" s="305" t="s">
        <v>12520</v>
      </c>
      <c r="B1900" s="306" t="s">
        <v>12521</v>
      </c>
      <c r="C1900" s="307" t="s">
        <v>39</v>
      </c>
      <c r="D1900" s="308">
        <v>371219.56</v>
      </c>
      <c r="E1900" s="308">
        <v>1927.24</v>
      </c>
      <c r="F1900" s="308">
        <v>373146.8</v>
      </c>
      <c r="G1900" s="212">
        <v>9</v>
      </c>
    </row>
    <row r="1901" spans="1:7" ht="28.5" x14ac:dyDescent="0.2">
      <c r="A1901" s="305" t="s">
        <v>12522</v>
      </c>
      <c r="B1901" s="306" t="s">
        <v>12523</v>
      </c>
      <c r="C1901" s="307" t="s">
        <v>39</v>
      </c>
      <c r="D1901" s="308">
        <v>412370</v>
      </c>
      <c r="E1901" s="308">
        <v>1944.56</v>
      </c>
      <c r="F1901" s="308">
        <v>414314.56</v>
      </c>
      <c r="G1901" s="212">
        <v>9</v>
      </c>
    </row>
    <row r="1902" spans="1:7" x14ac:dyDescent="0.2">
      <c r="A1902" s="305" t="s">
        <v>12524</v>
      </c>
      <c r="B1902" s="306" t="s">
        <v>12525</v>
      </c>
      <c r="C1902" s="307"/>
      <c r="D1902" s="308"/>
      <c r="E1902" s="308"/>
      <c r="F1902" s="308"/>
      <c r="G1902" s="212">
        <v>5</v>
      </c>
    </row>
    <row r="1903" spans="1:7" ht="28.5" x14ac:dyDescent="0.2">
      <c r="A1903" s="305" t="s">
        <v>12526</v>
      </c>
      <c r="B1903" s="306" t="s">
        <v>12527</v>
      </c>
      <c r="C1903" s="307" t="s">
        <v>39</v>
      </c>
      <c r="D1903" s="308">
        <v>40777.9</v>
      </c>
      <c r="E1903" s="308">
        <v>937.6</v>
      </c>
      <c r="F1903" s="308">
        <v>41715.5</v>
      </c>
      <c r="G1903" s="212">
        <v>9</v>
      </c>
    </row>
    <row r="1904" spans="1:7" ht="28.5" x14ac:dyDescent="0.2">
      <c r="A1904" s="305" t="s">
        <v>12528</v>
      </c>
      <c r="B1904" s="306" t="s">
        <v>12529</v>
      </c>
      <c r="C1904" s="307" t="s">
        <v>39</v>
      </c>
      <c r="D1904" s="308">
        <v>28967.37</v>
      </c>
      <c r="E1904" s="308">
        <v>937.6</v>
      </c>
      <c r="F1904" s="308">
        <v>29904.97</v>
      </c>
      <c r="G1904" s="212">
        <v>9</v>
      </c>
    </row>
    <row r="1905" spans="1:7" ht="28.5" x14ac:dyDescent="0.2">
      <c r="A1905" s="305" t="s">
        <v>12530</v>
      </c>
      <c r="B1905" s="306" t="s">
        <v>12531</v>
      </c>
      <c r="C1905" s="307" t="s">
        <v>39</v>
      </c>
      <c r="D1905" s="308">
        <v>78689</v>
      </c>
      <c r="E1905" s="308">
        <v>1500.16</v>
      </c>
      <c r="F1905" s="308">
        <v>80189.16</v>
      </c>
      <c r="G1905" s="212">
        <v>9</v>
      </c>
    </row>
    <row r="1906" spans="1:7" ht="28.5" x14ac:dyDescent="0.2">
      <c r="A1906" s="305" t="s">
        <v>12532</v>
      </c>
      <c r="B1906" s="306" t="s">
        <v>12533</v>
      </c>
      <c r="C1906" s="307" t="s">
        <v>39</v>
      </c>
      <c r="D1906" s="308">
        <v>127329.5</v>
      </c>
      <c r="E1906" s="308">
        <v>1500.16</v>
      </c>
      <c r="F1906" s="308">
        <v>128829.66</v>
      </c>
      <c r="G1906" s="212">
        <v>9</v>
      </c>
    </row>
    <row r="1907" spans="1:7" ht="28.5" x14ac:dyDescent="0.2">
      <c r="A1907" s="305" t="s">
        <v>12534</v>
      </c>
      <c r="B1907" s="306" t="s">
        <v>12535</v>
      </c>
      <c r="C1907" s="307" t="s">
        <v>39</v>
      </c>
      <c r="D1907" s="308">
        <v>5884.03</v>
      </c>
      <c r="E1907" s="308">
        <v>375.04</v>
      </c>
      <c r="F1907" s="308">
        <v>6259.07</v>
      </c>
      <c r="G1907" s="212">
        <v>9</v>
      </c>
    </row>
    <row r="1908" spans="1:7" ht="28.5" x14ac:dyDescent="0.2">
      <c r="A1908" s="305" t="s">
        <v>12536</v>
      </c>
      <c r="B1908" s="306" t="s">
        <v>12537</v>
      </c>
      <c r="C1908" s="307" t="s">
        <v>39</v>
      </c>
      <c r="D1908" s="308">
        <v>8441.27</v>
      </c>
      <c r="E1908" s="308">
        <v>375.04</v>
      </c>
      <c r="F1908" s="308">
        <v>8816.31</v>
      </c>
      <c r="G1908" s="212">
        <v>9</v>
      </c>
    </row>
    <row r="1909" spans="1:7" ht="28.5" x14ac:dyDescent="0.2">
      <c r="A1909" s="305" t="s">
        <v>12538</v>
      </c>
      <c r="B1909" s="306" t="s">
        <v>12539</v>
      </c>
      <c r="C1909" s="307" t="s">
        <v>39</v>
      </c>
      <c r="D1909" s="308">
        <v>21980.38</v>
      </c>
      <c r="E1909" s="308">
        <v>937.6</v>
      </c>
      <c r="F1909" s="308">
        <v>22917.98</v>
      </c>
      <c r="G1909" s="212">
        <v>9</v>
      </c>
    </row>
    <row r="1910" spans="1:7" ht="28.5" x14ac:dyDescent="0.2">
      <c r="A1910" s="305" t="s">
        <v>12540</v>
      </c>
      <c r="B1910" s="306" t="s">
        <v>12541</v>
      </c>
      <c r="C1910" s="307" t="s">
        <v>39</v>
      </c>
      <c r="D1910" s="308">
        <v>47649.74</v>
      </c>
      <c r="E1910" s="308">
        <v>937.6</v>
      </c>
      <c r="F1910" s="308">
        <v>48587.34</v>
      </c>
      <c r="G1910" s="212">
        <v>9</v>
      </c>
    </row>
    <row r="1911" spans="1:7" ht="28.5" x14ac:dyDescent="0.2">
      <c r="A1911" s="305" t="s">
        <v>12542</v>
      </c>
      <c r="B1911" s="306" t="s">
        <v>12543</v>
      </c>
      <c r="C1911" s="307" t="s">
        <v>39</v>
      </c>
      <c r="D1911" s="308">
        <v>22455.24</v>
      </c>
      <c r="E1911" s="308">
        <v>937.6</v>
      </c>
      <c r="F1911" s="308">
        <v>23392.84</v>
      </c>
      <c r="G1911" s="212">
        <v>9</v>
      </c>
    </row>
    <row r="1912" spans="1:7" ht="28.5" x14ac:dyDescent="0.2">
      <c r="A1912" s="305" t="s">
        <v>12544</v>
      </c>
      <c r="B1912" s="306" t="s">
        <v>12545</v>
      </c>
      <c r="C1912" s="307" t="s">
        <v>39</v>
      </c>
      <c r="D1912" s="308">
        <v>98244.11</v>
      </c>
      <c r="E1912" s="308">
        <v>1500.16</v>
      </c>
      <c r="F1912" s="308">
        <v>99744.27</v>
      </c>
      <c r="G1912" s="212">
        <v>9</v>
      </c>
    </row>
    <row r="1913" spans="1:7" ht="28.5" x14ac:dyDescent="0.2">
      <c r="A1913" s="305" t="s">
        <v>12546</v>
      </c>
      <c r="B1913" s="306" t="s">
        <v>12547</v>
      </c>
      <c r="C1913" s="307" t="s">
        <v>39</v>
      </c>
      <c r="D1913" s="308">
        <v>18848.75</v>
      </c>
      <c r="E1913" s="308">
        <v>375.04</v>
      </c>
      <c r="F1913" s="308">
        <v>19223.79</v>
      </c>
      <c r="G1913" s="212">
        <v>9</v>
      </c>
    </row>
    <row r="1914" spans="1:7" ht="28.5" x14ac:dyDescent="0.2">
      <c r="A1914" s="305" t="s">
        <v>12548</v>
      </c>
      <c r="B1914" s="306" t="s">
        <v>12549</v>
      </c>
      <c r="C1914" s="307" t="s">
        <v>39</v>
      </c>
      <c r="D1914" s="308">
        <v>73924.350000000006</v>
      </c>
      <c r="E1914" s="308">
        <v>1500.16</v>
      </c>
      <c r="F1914" s="308">
        <v>75424.509999999995</v>
      </c>
      <c r="G1914" s="212">
        <v>9</v>
      </c>
    </row>
    <row r="1915" spans="1:7" ht="28.5" x14ac:dyDescent="0.2">
      <c r="A1915" s="305" t="s">
        <v>12550</v>
      </c>
      <c r="B1915" s="306" t="s">
        <v>12551</v>
      </c>
      <c r="C1915" s="307" t="s">
        <v>39</v>
      </c>
      <c r="D1915" s="308">
        <v>97380.05</v>
      </c>
      <c r="E1915" s="308">
        <v>1500.16</v>
      </c>
      <c r="F1915" s="308">
        <v>98880.21</v>
      </c>
      <c r="G1915" s="212">
        <v>9</v>
      </c>
    </row>
    <row r="1916" spans="1:7" ht="28.5" x14ac:dyDescent="0.2">
      <c r="A1916" s="305" t="s">
        <v>12552</v>
      </c>
      <c r="B1916" s="306" t="s">
        <v>12553</v>
      </c>
      <c r="C1916" s="307" t="s">
        <v>39</v>
      </c>
      <c r="D1916" s="308">
        <v>128855.3</v>
      </c>
      <c r="E1916" s="308">
        <v>1500.16</v>
      </c>
      <c r="F1916" s="308">
        <v>130355.46</v>
      </c>
      <c r="G1916" s="212">
        <v>9</v>
      </c>
    </row>
    <row r="1917" spans="1:7" ht="28.5" x14ac:dyDescent="0.2">
      <c r="A1917" s="305" t="s">
        <v>12554</v>
      </c>
      <c r="B1917" s="306" t="s">
        <v>12555</v>
      </c>
      <c r="C1917" s="307" t="s">
        <v>39</v>
      </c>
      <c r="D1917" s="308">
        <v>69910.48</v>
      </c>
      <c r="E1917" s="308">
        <v>937.6</v>
      </c>
      <c r="F1917" s="308">
        <v>70848.08</v>
      </c>
      <c r="G1917" s="212">
        <v>9</v>
      </c>
    </row>
    <row r="1918" spans="1:7" ht="28.5" x14ac:dyDescent="0.2">
      <c r="A1918" s="305" t="s">
        <v>12556</v>
      </c>
      <c r="B1918" s="306" t="s">
        <v>12557</v>
      </c>
      <c r="C1918" s="307" t="s">
        <v>39</v>
      </c>
      <c r="D1918" s="308">
        <v>32457.21</v>
      </c>
      <c r="E1918" s="308">
        <v>937.6</v>
      </c>
      <c r="F1918" s="308">
        <v>33394.81</v>
      </c>
      <c r="G1918" s="212">
        <v>9</v>
      </c>
    </row>
    <row r="1919" spans="1:7" ht="28.5" x14ac:dyDescent="0.2">
      <c r="A1919" s="305" t="s">
        <v>12558</v>
      </c>
      <c r="B1919" s="306" t="s">
        <v>12559</v>
      </c>
      <c r="C1919" s="307" t="s">
        <v>39</v>
      </c>
      <c r="D1919" s="308">
        <v>137165.14000000001</v>
      </c>
      <c r="E1919" s="308">
        <v>1500.16</v>
      </c>
      <c r="F1919" s="308">
        <v>138665.29999999999</v>
      </c>
      <c r="G1919" s="212">
        <v>9</v>
      </c>
    </row>
    <row r="1920" spans="1:7" ht="28.5" x14ac:dyDescent="0.2">
      <c r="A1920" s="305" t="s">
        <v>12560</v>
      </c>
      <c r="B1920" s="306" t="s">
        <v>12561</v>
      </c>
      <c r="C1920" s="307" t="s">
        <v>39</v>
      </c>
      <c r="D1920" s="308">
        <v>43250.94</v>
      </c>
      <c r="E1920" s="308">
        <v>937.6</v>
      </c>
      <c r="F1920" s="308">
        <v>44188.54</v>
      </c>
      <c r="G1920" s="212">
        <v>9</v>
      </c>
    </row>
    <row r="1921" spans="1:7" ht="28.5" x14ac:dyDescent="0.2">
      <c r="A1921" s="305" t="s">
        <v>12562</v>
      </c>
      <c r="B1921" s="306" t="s">
        <v>12563</v>
      </c>
      <c r="C1921" s="307" t="s">
        <v>39</v>
      </c>
      <c r="D1921" s="308">
        <v>47176.62</v>
      </c>
      <c r="E1921" s="308">
        <v>937.6</v>
      </c>
      <c r="F1921" s="308">
        <v>48114.22</v>
      </c>
      <c r="G1921" s="212">
        <v>9</v>
      </c>
    </row>
    <row r="1922" spans="1:7" x14ac:dyDescent="0.2">
      <c r="A1922" s="305" t="s">
        <v>12564</v>
      </c>
      <c r="B1922" s="306" t="s">
        <v>12565</v>
      </c>
      <c r="C1922" s="307"/>
      <c r="D1922" s="308"/>
      <c r="E1922" s="308"/>
      <c r="F1922" s="308"/>
      <c r="G1922" s="212">
        <v>5</v>
      </c>
    </row>
    <row r="1923" spans="1:7" x14ac:dyDescent="0.2">
      <c r="A1923" s="305" t="s">
        <v>12566</v>
      </c>
      <c r="B1923" s="306" t="s">
        <v>12567</v>
      </c>
      <c r="C1923" s="307" t="s">
        <v>44</v>
      </c>
      <c r="D1923" s="308">
        <v>65.89</v>
      </c>
      <c r="E1923" s="308">
        <v>18.260000000000002</v>
      </c>
      <c r="F1923" s="308">
        <v>84.15</v>
      </c>
      <c r="G1923" s="212">
        <v>9</v>
      </c>
    </row>
    <row r="1924" spans="1:7" x14ac:dyDescent="0.2">
      <c r="A1924" s="305" t="s">
        <v>12568</v>
      </c>
      <c r="B1924" s="306" t="s">
        <v>12569</v>
      </c>
      <c r="C1924" s="307" t="s">
        <v>39</v>
      </c>
      <c r="D1924" s="308">
        <v>51.45</v>
      </c>
      <c r="E1924" s="308">
        <v>9.1300000000000008</v>
      </c>
      <c r="F1924" s="308">
        <v>60.58</v>
      </c>
      <c r="G1924" s="212">
        <v>9</v>
      </c>
    </row>
    <row r="1925" spans="1:7" x14ac:dyDescent="0.2">
      <c r="A1925" s="305" t="s">
        <v>12570</v>
      </c>
      <c r="B1925" s="306" t="s">
        <v>12571</v>
      </c>
      <c r="C1925" s="307" t="s">
        <v>39</v>
      </c>
      <c r="D1925" s="308">
        <v>1492.95</v>
      </c>
      <c r="E1925" s="308">
        <v>59.08</v>
      </c>
      <c r="F1925" s="308">
        <v>1552.03</v>
      </c>
      <c r="G1925" s="212">
        <v>9</v>
      </c>
    </row>
    <row r="1926" spans="1:7" x14ac:dyDescent="0.2">
      <c r="A1926" s="305" t="s">
        <v>12572</v>
      </c>
      <c r="B1926" s="306" t="s">
        <v>12573</v>
      </c>
      <c r="C1926" s="307" t="s">
        <v>39</v>
      </c>
      <c r="D1926" s="308">
        <v>23.82</v>
      </c>
      <c r="E1926" s="308">
        <v>9.1300000000000008</v>
      </c>
      <c r="F1926" s="308">
        <v>32.950000000000003</v>
      </c>
      <c r="G1926" s="212">
        <v>9</v>
      </c>
    </row>
    <row r="1927" spans="1:7" x14ac:dyDescent="0.2">
      <c r="A1927" s="305" t="s">
        <v>12574</v>
      </c>
      <c r="B1927" s="306" t="s">
        <v>12575</v>
      </c>
      <c r="C1927" s="307" t="s">
        <v>39</v>
      </c>
      <c r="D1927" s="308">
        <v>3.29</v>
      </c>
      <c r="E1927" s="308">
        <v>6.85</v>
      </c>
      <c r="F1927" s="308">
        <v>10.14</v>
      </c>
      <c r="G1927" s="212">
        <v>9</v>
      </c>
    </row>
    <row r="1928" spans="1:7" x14ac:dyDescent="0.2">
      <c r="A1928" s="305" t="s">
        <v>12576</v>
      </c>
      <c r="B1928" s="306" t="s">
        <v>12577</v>
      </c>
      <c r="C1928" s="307" t="s">
        <v>39</v>
      </c>
      <c r="D1928" s="308">
        <v>19.37</v>
      </c>
      <c r="E1928" s="308">
        <v>9.1300000000000008</v>
      </c>
      <c r="F1928" s="308">
        <v>28.5</v>
      </c>
      <c r="G1928" s="212">
        <v>9</v>
      </c>
    </row>
    <row r="1929" spans="1:7" ht="28.5" x14ac:dyDescent="0.2">
      <c r="A1929" s="305" t="s">
        <v>12578</v>
      </c>
      <c r="B1929" s="306" t="s">
        <v>12579</v>
      </c>
      <c r="C1929" s="307" t="s">
        <v>39</v>
      </c>
      <c r="D1929" s="308">
        <v>684.89</v>
      </c>
      <c r="E1929" s="308">
        <v>0.93</v>
      </c>
      <c r="F1929" s="308">
        <v>685.82</v>
      </c>
      <c r="G1929" s="212">
        <v>9</v>
      </c>
    </row>
    <row r="1930" spans="1:7" ht="28.5" x14ac:dyDescent="0.2">
      <c r="A1930" s="305" t="s">
        <v>12580</v>
      </c>
      <c r="B1930" s="306" t="s">
        <v>12581</v>
      </c>
      <c r="C1930" s="307" t="s">
        <v>39</v>
      </c>
      <c r="D1930" s="308">
        <v>481.35</v>
      </c>
      <c r="E1930" s="308">
        <v>22.83</v>
      </c>
      <c r="F1930" s="308">
        <v>504.18</v>
      </c>
      <c r="G1930" s="212">
        <v>9</v>
      </c>
    </row>
    <row r="1931" spans="1:7" x14ac:dyDescent="0.2">
      <c r="A1931" s="305" t="s">
        <v>12582</v>
      </c>
      <c r="B1931" s="306" t="s">
        <v>12583</v>
      </c>
      <c r="C1931" s="307" t="s">
        <v>39</v>
      </c>
      <c r="D1931" s="308">
        <v>268.76</v>
      </c>
      <c r="E1931" s="308">
        <v>22.83</v>
      </c>
      <c r="F1931" s="308">
        <v>291.58999999999997</v>
      </c>
      <c r="G1931" s="212">
        <v>9</v>
      </c>
    </row>
    <row r="1932" spans="1:7" x14ac:dyDescent="0.2">
      <c r="A1932" s="305" t="s">
        <v>12584</v>
      </c>
      <c r="B1932" s="306" t="s">
        <v>12585</v>
      </c>
      <c r="C1932" s="307" t="s">
        <v>39</v>
      </c>
      <c r="D1932" s="308">
        <v>270.81</v>
      </c>
      <c r="E1932" s="308">
        <v>128.44</v>
      </c>
      <c r="F1932" s="308">
        <v>399.25</v>
      </c>
      <c r="G1932" s="212">
        <v>9</v>
      </c>
    </row>
    <row r="1933" spans="1:7" x14ac:dyDescent="0.2">
      <c r="A1933" s="305" t="s">
        <v>12586</v>
      </c>
      <c r="B1933" s="306" t="s">
        <v>12587</v>
      </c>
      <c r="C1933" s="307" t="s">
        <v>12588</v>
      </c>
      <c r="D1933" s="308">
        <v>588.91</v>
      </c>
      <c r="E1933" s="308">
        <v>0.93</v>
      </c>
      <c r="F1933" s="308">
        <v>589.84</v>
      </c>
      <c r="G1933" s="212">
        <v>9</v>
      </c>
    </row>
    <row r="1934" spans="1:7" x14ac:dyDescent="0.2">
      <c r="A1934" s="305" t="s">
        <v>12589</v>
      </c>
      <c r="B1934" s="306" t="s">
        <v>12590</v>
      </c>
      <c r="C1934" s="307" t="s">
        <v>39</v>
      </c>
      <c r="D1934" s="308">
        <v>27.9</v>
      </c>
      <c r="E1934" s="308">
        <v>45.65</v>
      </c>
      <c r="F1934" s="308">
        <v>73.55</v>
      </c>
      <c r="G1934" s="212">
        <v>9</v>
      </c>
    </row>
    <row r="1935" spans="1:7" x14ac:dyDescent="0.2">
      <c r="A1935" s="305" t="s">
        <v>12591</v>
      </c>
      <c r="B1935" s="306" t="s">
        <v>12592</v>
      </c>
      <c r="C1935" s="307" t="s">
        <v>12588</v>
      </c>
      <c r="D1935" s="308">
        <v>460.75</v>
      </c>
      <c r="E1935" s="308">
        <v>0.93</v>
      </c>
      <c r="F1935" s="308">
        <v>461.68</v>
      </c>
      <c r="G1935" s="212">
        <v>9</v>
      </c>
    </row>
    <row r="1936" spans="1:7" x14ac:dyDescent="0.2">
      <c r="A1936" s="305" t="s">
        <v>12593</v>
      </c>
      <c r="B1936" s="306" t="s">
        <v>12594</v>
      </c>
      <c r="C1936" s="307" t="s">
        <v>39</v>
      </c>
      <c r="D1936" s="308"/>
      <c r="E1936" s="308">
        <v>256.88</v>
      </c>
      <c r="F1936" s="308">
        <v>256.88</v>
      </c>
      <c r="G1936" s="212">
        <v>9</v>
      </c>
    </row>
    <row r="1937" spans="1:7" x14ac:dyDescent="0.2">
      <c r="A1937" s="305" t="s">
        <v>12595</v>
      </c>
      <c r="B1937" s="306" t="s">
        <v>12596</v>
      </c>
      <c r="C1937" s="307" t="s">
        <v>248</v>
      </c>
      <c r="D1937" s="308">
        <v>25.93</v>
      </c>
      <c r="E1937" s="308">
        <v>0.74</v>
      </c>
      <c r="F1937" s="308">
        <v>26.67</v>
      </c>
      <c r="G1937" s="212">
        <v>9</v>
      </c>
    </row>
    <row r="1938" spans="1:7" x14ac:dyDescent="0.2">
      <c r="A1938" s="305" t="s">
        <v>12597</v>
      </c>
      <c r="B1938" s="306" t="s">
        <v>12598</v>
      </c>
      <c r="C1938" s="307" t="s">
        <v>248</v>
      </c>
      <c r="D1938" s="308">
        <v>25.93</v>
      </c>
      <c r="E1938" s="308">
        <v>1.1100000000000001</v>
      </c>
      <c r="F1938" s="308">
        <v>27.04</v>
      </c>
      <c r="G1938" s="212">
        <v>9</v>
      </c>
    </row>
    <row r="1939" spans="1:7" ht="28.5" x14ac:dyDescent="0.2">
      <c r="A1939" s="305" t="s">
        <v>12599</v>
      </c>
      <c r="B1939" s="306" t="s">
        <v>12600</v>
      </c>
      <c r="C1939" s="307" t="s">
        <v>1804</v>
      </c>
      <c r="D1939" s="308">
        <v>577.5</v>
      </c>
      <c r="E1939" s="308">
        <v>9.2899999999999991</v>
      </c>
      <c r="F1939" s="308">
        <v>586.79</v>
      </c>
      <c r="G1939" s="212">
        <v>9</v>
      </c>
    </row>
    <row r="1940" spans="1:7" ht="28.5" x14ac:dyDescent="0.2">
      <c r="A1940" s="305" t="s">
        <v>12601</v>
      </c>
      <c r="B1940" s="306" t="s">
        <v>12602</v>
      </c>
      <c r="C1940" s="307" t="s">
        <v>1804</v>
      </c>
      <c r="D1940" s="308">
        <v>720</v>
      </c>
      <c r="E1940" s="308">
        <v>9.2899999999999991</v>
      </c>
      <c r="F1940" s="308">
        <v>729.29</v>
      </c>
      <c r="G1940" s="212">
        <v>9</v>
      </c>
    </row>
    <row r="1941" spans="1:7" x14ac:dyDescent="0.2">
      <c r="A1941" s="305" t="s">
        <v>12603</v>
      </c>
      <c r="B1941" s="306" t="s">
        <v>12604</v>
      </c>
      <c r="C1941" s="307" t="s">
        <v>12588</v>
      </c>
      <c r="D1941" s="308">
        <v>36.29</v>
      </c>
      <c r="E1941" s="308">
        <v>0.93</v>
      </c>
      <c r="F1941" s="308">
        <v>37.22</v>
      </c>
      <c r="G1941" s="212">
        <v>9</v>
      </c>
    </row>
    <row r="1942" spans="1:7" x14ac:dyDescent="0.2">
      <c r="A1942" s="305" t="s">
        <v>12605</v>
      </c>
      <c r="B1942" s="306" t="s">
        <v>12606</v>
      </c>
      <c r="C1942" s="307" t="s">
        <v>39</v>
      </c>
      <c r="D1942" s="308">
        <v>18.88</v>
      </c>
      <c r="E1942" s="308">
        <v>64.22</v>
      </c>
      <c r="F1942" s="308">
        <v>83.1</v>
      </c>
      <c r="G1942" s="212">
        <v>9</v>
      </c>
    </row>
    <row r="1943" spans="1:7" x14ac:dyDescent="0.2">
      <c r="A1943" s="305" t="s">
        <v>12607</v>
      </c>
      <c r="B1943" s="306" t="s">
        <v>12608</v>
      </c>
      <c r="C1943" s="307" t="s">
        <v>39</v>
      </c>
      <c r="D1943" s="308">
        <v>63.59</v>
      </c>
      <c r="E1943" s="308">
        <v>0.93</v>
      </c>
      <c r="F1943" s="308">
        <v>64.52</v>
      </c>
      <c r="G1943" s="212">
        <v>9</v>
      </c>
    </row>
    <row r="1944" spans="1:7" x14ac:dyDescent="0.2">
      <c r="A1944" s="305" t="s">
        <v>12609</v>
      </c>
      <c r="B1944" s="306" t="s">
        <v>12610</v>
      </c>
      <c r="C1944" s="307" t="s">
        <v>39</v>
      </c>
      <c r="D1944" s="308">
        <v>198.79</v>
      </c>
      <c r="E1944" s="308">
        <v>128.44</v>
      </c>
      <c r="F1944" s="308">
        <v>327.23</v>
      </c>
      <c r="G1944" s="212">
        <v>9</v>
      </c>
    </row>
    <row r="1945" spans="1:7" x14ac:dyDescent="0.2">
      <c r="A1945" s="305" t="s">
        <v>12611</v>
      </c>
      <c r="B1945" s="306" t="s">
        <v>12612</v>
      </c>
      <c r="C1945" s="307" t="s">
        <v>39</v>
      </c>
      <c r="D1945" s="308">
        <v>582.62</v>
      </c>
      <c r="E1945" s="308">
        <v>0.93</v>
      </c>
      <c r="F1945" s="308">
        <v>583.54999999999995</v>
      </c>
      <c r="G1945" s="212">
        <v>9</v>
      </c>
    </row>
    <row r="1946" spans="1:7" ht="28.5" x14ac:dyDescent="0.2">
      <c r="A1946" s="305" t="s">
        <v>12613</v>
      </c>
      <c r="B1946" s="306" t="s">
        <v>12614</v>
      </c>
      <c r="C1946" s="307" t="s">
        <v>39</v>
      </c>
      <c r="D1946" s="308">
        <v>483.19</v>
      </c>
      <c r="E1946" s="308">
        <v>128.44</v>
      </c>
      <c r="F1946" s="308">
        <v>611.63</v>
      </c>
      <c r="G1946" s="212">
        <v>9</v>
      </c>
    </row>
    <row r="1947" spans="1:7" x14ac:dyDescent="0.2">
      <c r="A1947" s="305" t="s">
        <v>12615</v>
      </c>
      <c r="B1947" s="306" t="s">
        <v>12616</v>
      </c>
      <c r="C1947" s="307" t="s">
        <v>39</v>
      </c>
      <c r="D1947" s="308">
        <v>2760.7</v>
      </c>
      <c r="E1947" s="308">
        <v>45.65</v>
      </c>
      <c r="F1947" s="308">
        <v>2806.35</v>
      </c>
      <c r="G1947" s="212">
        <v>9</v>
      </c>
    </row>
    <row r="1948" spans="1:7" x14ac:dyDescent="0.2">
      <c r="A1948" s="305" t="s">
        <v>12617</v>
      </c>
      <c r="B1948" s="306" t="s">
        <v>12618</v>
      </c>
      <c r="C1948" s="307" t="s">
        <v>39</v>
      </c>
      <c r="D1948" s="308">
        <v>4160.5200000000004</v>
      </c>
      <c r="E1948" s="308">
        <v>45.65</v>
      </c>
      <c r="F1948" s="308">
        <v>4206.17</v>
      </c>
      <c r="G1948" s="212">
        <v>9</v>
      </c>
    </row>
    <row r="1949" spans="1:7" x14ac:dyDescent="0.2">
      <c r="A1949" s="305" t="s">
        <v>12619</v>
      </c>
      <c r="B1949" s="306" t="s">
        <v>12620</v>
      </c>
      <c r="C1949" s="307" t="s">
        <v>39</v>
      </c>
      <c r="D1949" s="308">
        <v>5394.42</v>
      </c>
      <c r="E1949" s="308">
        <v>45.65</v>
      </c>
      <c r="F1949" s="308">
        <v>5440.07</v>
      </c>
      <c r="G1949" s="212">
        <v>9</v>
      </c>
    </row>
    <row r="1950" spans="1:7" ht="28.5" x14ac:dyDescent="0.2">
      <c r="A1950" s="305" t="s">
        <v>12621</v>
      </c>
      <c r="B1950" s="306" t="s">
        <v>12622</v>
      </c>
      <c r="C1950" s="307"/>
      <c r="D1950" s="308"/>
      <c r="E1950" s="308"/>
      <c r="F1950" s="308"/>
      <c r="G1950" s="212">
        <v>2</v>
      </c>
    </row>
    <row r="1951" spans="1:7" ht="28.5" x14ac:dyDescent="0.2">
      <c r="A1951" s="305" t="s">
        <v>12623</v>
      </c>
      <c r="B1951" s="306" t="s">
        <v>12624</v>
      </c>
      <c r="C1951" s="307"/>
      <c r="D1951" s="308"/>
      <c r="E1951" s="308"/>
      <c r="F1951" s="308"/>
      <c r="G1951" s="212">
        <v>5</v>
      </c>
    </row>
    <row r="1952" spans="1:7" x14ac:dyDescent="0.2">
      <c r="A1952" s="305" t="s">
        <v>12625</v>
      </c>
      <c r="B1952" s="306" t="s">
        <v>12626</v>
      </c>
      <c r="C1952" s="307" t="s">
        <v>39</v>
      </c>
      <c r="D1952" s="308">
        <v>60</v>
      </c>
      <c r="E1952" s="308">
        <v>78.599999999999994</v>
      </c>
      <c r="F1952" s="308">
        <v>138.6</v>
      </c>
      <c r="G1952" s="212">
        <v>9</v>
      </c>
    </row>
    <row r="1953" spans="1:7" x14ac:dyDescent="0.2">
      <c r="A1953" s="305" t="s">
        <v>12627</v>
      </c>
      <c r="B1953" s="306" t="s">
        <v>12628</v>
      </c>
      <c r="C1953" s="307" t="s">
        <v>39</v>
      </c>
      <c r="D1953" s="308">
        <v>169.86</v>
      </c>
      <c r="E1953" s="308">
        <v>109.66</v>
      </c>
      <c r="F1953" s="308">
        <v>279.52</v>
      </c>
      <c r="G1953" s="212">
        <v>9</v>
      </c>
    </row>
    <row r="1954" spans="1:7" x14ac:dyDescent="0.2">
      <c r="A1954" s="305" t="s">
        <v>12629</v>
      </c>
      <c r="B1954" s="306" t="s">
        <v>12630</v>
      </c>
      <c r="C1954" s="307" t="s">
        <v>39</v>
      </c>
      <c r="D1954" s="308">
        <v>302.85000000000002</v>
      </c>
      <c r="E1954" s="308">
        <v>140.71</v>
      </c>
      <c r="F1954" s="308">
        <v>443.56</v>
      </c>
      <c r="G1954" s="212">
        <v>9</v>
      </c>
    </row>
    <row r="1955" spans="1:7" x14ac:dyDescent="0.2">
      <c r="A1955" s="305" t="s">
        <v>12631</v>
      </c>
      <c r="B1955" s="306" t="s">
        <v>12632</v>
      </c>
      <c r="C1955" s="307" t="s">
        <v>39</v>
      </c>
      <c r="D1955" s="308">
        <v>507.9</v>
      </c>
      <c r="E1955" s="308">
        <v>174.49</v>
      </c>
      <c r="F1955" s="308">
        <v>682.39</v>
      </c>
      <c r="G1955" s="212">
        <v>9</v>
      </c>
    </row>
    <row r="1956" spans="1:7" x14ac:dyDescent="0.2">
      <c r="A1956" s="305" t="s">
        <v>12633</v>
      </c>
      <c r="B1956" s="306" t="s">
        <v>12634</v>
      </c>
      <c r="C1956" s="307" t="s">
        <v>39</v>
      </c>
      <c r="D1956" s="308">
        <v>1533.49</v>
      </c>
      <c r="E1956" s="308">
        <v>233.91</v>
      </c>
      <c r="F1956" s="308">
        <v>1767.4</v>
      </c>
      <c r="G1956" s="212">
        <v>9</v>
      </c>
    </row>
    <row r="1957" spans="1:7" ht="28.5" x14ac:dyDescent="0.2">
      <c r="A1957" s="305" t="s">
        <v>12635</v>
      </c>
      <c r="B1957" s="306" t="s">
        <v>12636</v>
      </c>
      <c r="C1957" s="307"/>
      <c r="D1957" s="308"/>
      <c r="E1957" s="308"/>
      <c r="F1957" s="308"/>
      <c r="G1957" s="212">
        <v>5</v>
      </c>
    </row>
    <row r="1958" spans="1:7" x14ac:dyDescent="0.2">
      <c r="A1958" s="305" t="s">
        <v>12637</v>
      </c>
      <c r="B1958" s="306" t="s">
        <v>12638</v>
      </c>
      <c r="C1958" s="307" t="s">
        <v>39</v>
      </c>
      <c r="D1958" s="308">
        <v>70.25</v>
      </c>
      <c r="E1958" s="308">
        <v>68.48</v>
      </c>
      <c r="F1958" s="308">
        <v>138.72999999999999</v>
      </c>
      <c r="G1958" s="212">
        <v>9</v>
      </c>
    </row>
    <row r="1959" spans="1:7" x14ac:dyDescent="0.2">
      <c r="A1959" s="305" t="s">
        <v>12639</v>
      </c>
      <c r="B1959" s="306" t="s">
        <v>12640</v>
      </c>
      <c r="C1959" s="307" t="s">
        <v>39</v>
      </c>
      <c r="D1959" s="308">
        <v>147.86000000000001</v>
      </c>
      <c r="E1959" s="308">
        <v>91.3</v>
      </c>
      <c r="F1959" s="308">
        <v>239.16</v>
      </c>
      <c r="G1959" s="212">
        <v>9</v>
      </c>
    </row>
    <row r="1960" spans="1:7" x14ac:dyDescent="0.2">
      <c r="A1960" s="305" t="s">
        <v>12641</v>
      </c>
      <c r="B1960" s="306" t="s">
        <v>12642</v>
      </c>
      <c r="C1960" s="307" t="s">
        <v>39</v>
      </c>
      <c r="D1960" s="308">
        <v>349.76</v>
      </c>
      <c r="E1960" s="308">
        <v>114.13</v>
      </c>
      <c r="F1960" s="308">
        <v>463.89</v>
      </c>
      <c r="G1960" s="212">
        <v>9</v>
      </c>
    </row>
    <row r="1961" spans="1:7" x14ac:dyDescent="0.2">
      <c r="A1961" s="305" t="s">
        <v>12643</v>
      </c>
      <c r="B1961" s="306" t="s">
        <v>12644</v>
      </c>
      <c r="C1961" s="307" t="s">
        <v>39</v>
      </c>
      <c r="D1961" s="308">
        <v>556.37</v>
      </c>
      <c r="E1961" s="308">
        <v>136.94999999999999</v>
      </c>
      <c r="F1961" s="308">
        <v>693.32</v>
      </c>
      <c r="G1961" s="212">
        <v>9</v>
      </c>
    </row>
    <row r="1962" spans="1:7" x14ac:dyDescent="0.2">
      <c r="A1962" s="305" t="s">
        <v>12645</v>
      </c>
      <c r="B1962" s="306" t="s">
        <v>12646</v>
      </c>
      <c r="C1962" s="307"/>
      <c r="D1962" s="308"/>
      <c r="E1962" s="308"/>
      <c r="F1962" s="308"/>
      <c r="G1962" s="212">
        <v>5</v>
      </c>
    </row>
    <row r="1963" spans="1:7" ht="28.5" x14ac:dyDescent="0.2">
      <c r="A1963" s="305" t="s">
        <v>12647</v>
      </c>
      <c r="B1963" s="306" t="s">
        <v>12648</v>
      </c>
      <c r="C1963" s="307" t="s">
        <v>39</v>
      </c>
      <c r="D1963" s="308">
        <v>462.46</v>
      </c>
      <c r="E1963" s="308">
        <v>136.52000000000001</v>
      </c>
      <c r="F1963" s="308">
        <v>598.98</v>
      </c>
      <c r="G1963" s="212">
        <v>9</v>
      </c>
    </row>
    <row r="1964" spans="1:7" ht="28.5" x14ac:dyDescent="0.2">
      <c r="A1964" s="305" t="s">
        <v>12649</v>
      </c>
      <c r="B1964" s="306" t="s">
        <v>12650</v>
      </c>
      <c r="C1964" s="307" t="s">
        <v>39</v>
      </c>
      <c r="D1964" s="308">
        <v>468.4</v>
      </c>
      <c r="E1964" s="308">
        <v>136.52000000000001</v>
      </c>
      <c r="F1964" s="308">
        <v>604.91999999999996</v>
      </c>
      <c r="G1964" s="212">
        <v>9</v>
      </c>
    </row>
    <row r="1965" spans="1:7" ht="28.5" x14ac:dyDescent="0.2">
      <c r="A1965" s="305" t="s">
        <v>12651</v>
      </c>
      <c r="B1965" s="306" t="s">
        <v>12652</v>
      </c>
      <c r="C1965" s="307" t="s">
        <v>39</v>
      </c>
      <c r="D1965" s="308">
        <v>706.08</v>
      </c>
      <c r="E1965" s="308">
        <v>170.66</v>
      </c>
      <c r="F1965" s="308">
        <v>876.74</v>
      </c>
      <c r="G1965" s="212">
        <v>9</v>
      </c>
    </row>
    <row r="1966" spans="1:7" ht="28.5" x14ac:dyDescent="0.2">
      <c r="A1966" s="305" t="s">
        <v>12653</v>
      </c>
      <c r="B1966" s="306" t="s">
        <v>12654</v>
      </c>
      <c r="C1966" s="307" t="s">
        <v>39</v>
      </c>
      <c r="D1966" s="308">
        <v>703.88</v>
      </c>
      <c r="E1966" s="308">
        <v>170.66</v>
      </c>
      <c r="F1966" s="308">
        <v>874.54</v>
      </c>
      <c r="G1966" s="212">
        <v>9</v>
      </c>
    </row>
    <row r="1967" spans="1:7" ht="28.5" x14ac:dyDescent="0.2">
      <c r="A1967" s="305" t="s">
        <v>12655</v>
      </c>
      <c r="B1967" s="306" t="s">
        <v>12656</v>
      </c>
      <c r="C1967" s="307" t="s">
        <v>39</v>
      </c>
      <c r="D1967" s="308">
        <v>773.14</v>
      </c>
      <c r="E1967" s="308">
        <v>204.78</v>
      </c>
      <c r="F1967" s="308">
        <v>977.92</v>
      </c>
      <c r="G1967" s="212">
        <v>9</v>
      </c>
    </row>
    <row r="1968" spans="1:7" ht="28.5" x14ac:dyDescent="0.2">
      <c r="A1968" s="305" t="s">
        <v>12657</v>
      </c>
      <c r="B1968" s="306" t="s">
        <v>12658</v>
      </c>
      <c r="C1968" s="307" t="s">
        <v>39</v>
      </c>
      <c r="D1968" s="308">
        <v>1401.88</v>
      </c>
      <c r="E1968" s="308">
        <v>204.78</v>
      </c>
      <c r="F1968" s="308">
        <v>1606.66</v>
      </c>
      <c r="G1968" s="212">
        <v>9</v>
      </c>
    </row>
    <row r="1969" spans="1:7" x14ac:dyDescent="0.2">
      <c r="A1969" s="305" t="s">
        <v>12659</v>
      </c>
      <c r="B1969" s="306" t="s">
        <v>12660</v>
      </c>
      <c r="C1969" s="307"/>
      <c r="D1969" s="308"/>
      <c r="E1969" s="308"/>
      <c r="F1969" s="308"/>
      <c r="G1969" s="212">
        <v>5</v>
      </c>
    </row>
    <row r="1970" spans="1:7" ht="28.5" x14ac:dyDescent="0.2">
      <c r="A1970" s="305" t="s">
        <v>12661</v>
      </c>
      <c r="B1970" s="306" t="s">
        <v>12662</v>
      </c>
      <c r="C1970" s="307" t="s">
        <v>39</v>
      </c>
      <c r="D1970" s="308">
        <v>529.08000000000004</v>
      </c>
      <c r="E1970" s="308">
        <v>102.4</v>
      </c>
      <c r="F1970" s="308">
        <v>631.48</v>
      </c>
      <c r="G1970" s="212">
        <v>9</v>
      </c>
    </row>
    <row r="1971" spans="1:7" ht="28.5" x14ac:dyDescent="0.2">
      <c r="A1971" s="305" t="s">
        <v>12663</v>
      </c>
      <c r="B1971" s="306" t="s">
        <v>12664</v>
      </c>
      <c r="C1971" s="307" t="s">
        <v>39</v>
      </c>
      <c r="D1971" s="308">
        <v>647.17999999999995</v>
      </c>
      <c r="E1971" s="308">
        <v>102.4</v>
      </c>
      <c r="F1971" s="308">
        <v>749.58</v>
      </c>
      <c r="G1971" s="212">
        <v>9</v>
      </c>
    </row>
    <row r="1972" spans="1:7" ht="28.5" x14ac:dyDescent="0.2">
      <c r="A1972" s="305" t="s">
        <v>12665</v>
      </c>
      <c r="B1972" s="306" t="s">
        <v>12666</v>
      </c>
      <c r="C1972" s="307" t="s">
        <v>39</v>
      </c>
      <c r="D1972" s="308">
        <v>707.94</v>
      </c>
      <c r="E1972" s="308">
        <v>136.52000000000001</v>
      </c>
      <c r="F1972" s="308">
        <v>844.46</v>
      </c>
      <c r="G1972" s="212">
        <v>9</v>
      </c>
    </row>
    <row r="1973" spans="1:7" ht="28.5" x14ac:dyDescent="0.2">
      <c r="A1973" s="305" t="s">
        <v>12667</v>
      </c>
      <c r="B1973" s="306" t="s">
        <v>12668</v>
      </c>
      <c r="C1973" s="307" t="s">
        <v>39</v>
      </c>
      <c r="D1973" s="308">
        <v>876.61</v>
      </c>
      <c r="E1973" s="308">
        <v>136.52000000000001</v>
      </c>
      <c r="F1973" s="308">
        <v>1013.13</v>
      </c>
      <c r="G1973" s="212">
        <v>9</v>
      </c>
    </row>
    <row r="1974" spans="1:7" ht="28.5" x14ac:dyDescent="0.2">
      <c r="A1974" s="305" t="s">
        <v>12669</v>
      </c>
      <c r="B1974" s="306" t="s">
        <v>12670</v>
      </c>
      <c r="C1974" s="307" t="s">
        <v>39</v>
      </c>
      <c r="D1974" s="308">
        <v>1547.73</v>
      </c>
      <c r="E1974" s="308">
        <v>170.66</v>
      </c>
      <c r="F1974" s="308">
        <v>1718.39</v>
      </c>
      <c r="G1974" s="212">
        <v>9</v>
      </c>
    </row>
    <row r="1975" spans="1:7" ht="28.5" x14ac:dyDescent="0.2">
      <c r="A1975" s="305" t="s">
        <v>12671</v>
      </c>
      <c r="B1975" s="306" t="s">
        <v>12672</v>
      </c>
      <c r="C1975" s="307" t="s">
        <v>39</v>
      </c>
      <c r="D1975" s="308">
        <v>1697.73</v>
      </c>
      <c r="E1975" s="308">
        <v>170.66</v>
      </c>
      <c r="F1975" s="308">
        <v>1868.39</v>
      </c>
      <c r="G1975" s="212">
        <v>9</v>
      </c>
    </row>
    <row r="1976" spans="1:7" x14ac:dyDescent="0.2">
      <c r="A1976" s="305" t="s">
        <v>12673</v>
      </c>
      <c r="B1976" s="306" t="s">
        <v>12674</v>
      </c>
      <c r="C1976" s="307"/>
      <c r="D1976" s="308"/>
      <c r="E1976" s="308"/>
      <c r="F1976" s="308"/>
      <c r="G1976" s="212">
        <v>5</v>
      </c>
    </row>
    <row r="1977" spans="1:7" ht="28.5" x14ac:dyDescent="0.2">
      <c r="A1977" s="305" t="s">
        <v>12675</v>
      </c>
      <c r="B1977" s="306" t="s">
        <v>12676</v>
      </c>
      <c r="C1977" s="307" t="s">
        <v>1804</v>
      </c>
      <c r="D1977" s="308">
        <v>2750.54</v>
      </c>
      <c r="E1977" s="308">
        <v>120.84</v>
      </c>
      <c r="F1977" s="308">
        <v>2871.38</v>
      </c>
      <c r="G1977" s="212">
        <v>9</v>
      </c>
    </row>
    <row r="1978" spans="1:7" x14ac:dyDescent="0.2">
      <c r="A1978" s="305" t="s">
        <v>12677</v>
      </c>
      <c r="B1978" s="306" t="s">
        <v>12678</v>
      </c>
      <c r="C1978" s="307"/>
      <c r="D1978" s="308"/>
      <c r="E1978" s="308"/>
      <c r="F1978" s="308"/>
      <c r="G1978" s="212">
        <v>5</v>
      </c>
    </row>
    <row r="1979" spans="1:7" x14ac:dyDescent="0.2">
      <c r="A1979" s="305" t="s">
        <v>12679</v>
      </c>
      <c r="B1979" s="306" t="s">
        <v>12680</v>
      </c>
      <c r="C1979" s="307" t="s">
        <v>49</v>
      </c>
      <c r="D1979" s="308">
        <v>118.31</v>
      </c>
      <c r="E1979" s="308">
        <v>8.1199999999999992</v>
      </c>
      <c r="F1979" s="308">
        <v>126.43</v>
      </c>
      <c r="G1979" s="212">
        <v>9</v>
      </c>
    </row>
    <row r="1980" spans="1:7" x14ac:dyDescent="0.2">
      <c r="A1980" s="305" t="s">
        <v>12681</v>
      </c>
      <c r="B1980" s="306" t="s">
        <v>12682</v>
      </c>
      <c r="C1980" s="307"/>
      <c r="D1980" s="308"/>
      <c r="E1980" s="308"/>
      <c r="F1980" s="308"/>
      <c r="G1980" s="212">
        <v>5</v>
      </c>
    </row>
    <row r="1981" spans="1:7" x14ac:dyDescent="0.2">
      <c r="A1981" s="305" t="s">
        <v>12683</v>
      </c>
      <c r="B1981" s="306" t="s">
        <v>12684</v>
      </c>
      <c r="C1981" s="307" t="s">
        <v>39</v>
      </c>
      <c r="D1981" s="308">
        <v>40.090000000000003</v>
      </c>
      <c r="E1981" s="308">
        <v>13.69</v>
      </c>
      <c r="F1981" s="308">
        <v>53.78</v>
      </c>
      <c r="G1981" s="212">
        <v>9</v>
      </c>
    </row>
    <row r="1982" spans="1:7" x14ac:dyDescent="0.2">
      <c r="A1982" s="305" t="s">
        <v>12685</v>
      </c>
      <c r="B1982" s="306" t="s">
        <v>12686</v>
      </c>
      <c r="C1982" s="307" t="s">
        <v>39</v>
      </c>
      <c r="D1982" s="308">
        <v>48.65</v>
      </c>
      <c r="E1982" s="308">
        <v>22.83</v>
      </c>
      <c r="F1982" s="308">
        <v>71.48</v>
      </c>
      <c r="G1982" s="212">
        <v>9</v>
      </c>
    </row>
    <row r="1983" spans="1:7" x14ac:dyDescent="0.2">
      <c r="A1983" s="305" t="s">
        <v>12687</v>
      </c>
      <c r="B1983" s="306" t="s">
        <v>12688</v>
      </c>
      <c r="C1983" s="307" t="s">
        <v>39</v>
      </c>
      <c r="D1983" s="308">
        <v>59.9</v>
      </c>
      <c r="E1983" s="308">
        <v>45.65</v>
      </c>
      <c r="F1983" s="308">
        <v>105.55</v>
      </c>
      <c r="G1983" s="212">
        <v>9</v>
      </c>
    </row>
    <row r="1984" spans="1:7" x14ac:dyDescent="0.2">
      <c r="A1984" s="305" t="s">
        <v>12689</v>
      </c>
      <c r="B1984" s="306" t="s">
        <v>12690</v>
      </c>
      <c r="C1984" s="307" t="s">
        <v>39</v>
      </c>
      <c r="D1984" s="308">
        <v>181.86</v>
      </c>
      <c r="E1984" s="308">
        <v>45.65</v>
      </c>
      <c r="F1984" s="308">
        <v>227.51</v>
      </c>
      <c r="G1984" s="212">
        <v>9</v>
      </c>
    </row>
    <row r="1985" spans="1:7" x14ac:dyDescent="0.2">
      <c r="A1985" s="305" t="s">
        <v>12691</v>
      </c>
      <c r="B1985" s="306" t="s">
        <v>12692</v>
      </c>
      <c r="C1985" s="307" t="s">
        <v>39</v>
      </c>
      <c r="D1985" s="308">
        <v>269.70999999999998</v>
      </c>
      <c r="E1985" s="308">
        <v>45.65</v>
      </c>
      <c r="F1985" s="308">
        <v>315.36</v>
      </c>
      <c r="G1985" s="212">
        <v>9</v>
      </c>
    </row>
    <row r="1986" spans="1:7" x14ac:dyDescent="0.2">
      <c r="A1986" s="305" t="s">
        <v>12693</v>
      </c>
      <c r="B1986" s="306" t="s">
        <v>12694</v>
      </c>
      <c r="C1986" s="307" t="s">
        <v>39</v>
      </c>
      <c r="D1986" s="308">
        <v>906.3</v>
      </c>
      <c r="E1986" s="308">
        <v>54.78</v>
      </c>
      <c r="F1986" s="308">
        <v>961.08</v>
      </c>
      <c r="G1986" s="212">
        <v>9</v>
      </c>
    </row>
    <row r="1987" spans="1:7" x14ac:dyDescent="0.2">
      <c r="A1987" s="305" t="s">
        <v>12695</v>
      </c>
      <c r="B1987" s="306" t="s">
        <v>12696</v>
      </c>
      <c r="C1987" s="307" t="s">
        <v>39</v>
      </c>
      <c r="D1987" s="308">
        <v>348.9</v>
      </c>
      <c r="E1987" s="308">
        <v>54.78</v>
      </c>
      <c r="F1987" s="308">
        <v>403.68</v>
      </c>
      <c r="G1987" s="212">
        <v>9</v>
      </c>
    </row>
    <row r="1988" spans="1:7" x14ac:dyDescent="0.2">
      <c r="A1988" s="305" t="s">
        <v>12697</v>
      </c>
      <c r="B1988" s="306" t="s">
        <v>12698</v>
      </c>
      <c r="C1988" s="307"/>
      <c r="D1988" s="308"/>
      <c r="E1988" s="308"/>
      <c r="F1988" s="308"/>
      <c r="G1988" s="212">
        <v>5</v>
      </c>
    </row>
    <row r="1989" spans="1:7" x14ac:dyDescent="0.2">
      <c r="A1989" s="305" t="s">
        <v>12699</v>
      </c>
      <c r="B1989" s="306" t="s">
        <v>12700</v>
      </c>
      <c r="C1989" s="307" t="s">
        <v>39</v>
      </c>
      <c r="D1989" s="308">
        <v>28.34</v>
      </c>
      <c r="E1989" s="308">
        <v>9.1300000000000008</v>
      </c>
      <c r="F1989" s="308">
        <v>37.47</v>
      </c>
      <c r="G1989" s="212">
        <v>9</v>
      </c>
    </row>
    <row r="1990" spans="1:7" x14ac:dyDescent="0.2">
      <c r="A1990" s="305" t="s">
        <v>12701</v>
      </c>
      <c r="B1990" s="306" t="s">
        <v>12702</v>
      </c>
      <c r="C1990" s="307" t="s">
        <v>39</v>
      </c>
      <c r="D1990" s="308">
        <v>68.62</v>
      </c>
      <c r="E1990" s="308">
        <v>9.1300000000000008</v>
      </c>
      <c r="F1990" s="308">
        <v>77.75</v>
      </c>
      <c r="G1990" s="212">
        <v>9</v>
      </c>
    </row>
    <row r="1991" spans="1:7" x14ac:dyDescent="0.2">
      <c r="A1991" s="305" t="s">
        <v>12703</v>
      </c>
      <c r="B1991" s="306" t="s">
        <v>12704</v>
      </c>
      <c r="C1991" s="307" t="s">
        <v>39</v>
      </c>
      <c r="D1991" s="308">
        <v>102.03</v>
      </c>
      <c r="E1991" s="308">
        <v>9.1300000000000008</v>
      </c>
      <c r="F1991" s="308">
        <v>111.16</v>
      </c>
      <c r="G1991" s="212">
        <v>9</v>
      </c>
    </row>
    <row r="1992" spans="1:7" x14ac:dyDescent="0.2">
      <c r="A1992" s="305" t="s">
        <v>12705</v>
      </c>
      <c r="B1992" s="306" t="s">
        <v>12706</v>
      </c>
      <c r="C1992" s="307" t="s">
        <v>39</v>
      </c>
      <c r="D1992" s="308">
        <v>136.91</v>
      </c>
      <c r="E1992" s="308">
        <v>9.1300000000000008</v>
      </c>
      <c r="F1992" s="308">
        <v>146.04</v>
      </c>
      <c r="G1992" s="212">
        <v>9</v>
      </c>
    </row>
    <row r="1993" spans="1:7" x14ac:dyDescent="0.2">
      <c r="A1993" s="305" t="s">
        <v>12707</v>
      </c>
      <c r="B1993" s="306" t="s">
        <v>12708</v>
      </c>
      <c r="C1993" s="307" t="s">
        <v>39</v>
      </c>
      <c r="D1993" s="308">
        <v>191.33</v>
      </c>
      <c r="E1993" s="308">
        <v>9.1300000000000008</v>
      </c>
      <c r="F1993" s="308">
        <v>200.46</v>
      </c>
      <c r="G1993" s="212">
        <v>9</v>
      </c>
    </row>
    <row r="1994" spans="1:7" x14ac:dyDescent="0.2">
      <c r="A1994" s="305" t="s">
        <v>12709</v>
      </c>
      <c r="B1994" s="306" t="s">
        <v>12710</v>
      </c>
      <c r="C1994" s="307" t="s">
        <v>39</v>
      </c>
      <c r="D1994" s="308">
        <v>337.48</v>
      </c>
      <c r="E1994" s="308">
        <v>9.1300000000000008</v>
      </c>
      <c r="F1994" s="308">
        <v>346.61</v>
      </c>
      <c r="G1994" s="212">
        <v>9</v>
      </c>
    </row>
    <row r="1995" spans="1:7" x14ac:dyDescent="0.2">
      <c r="A1995" s="305" t="s">
        <v>12711</v>
      </c>
      <c r="B1995" s="306" t="s">
        <v>12712</v>
      </c>
      <c r="C1995" s="307" t="s">
        <v>39</v>
      </c>
      <c r="D1995" s="308">
        <v>10.28</v>
      </c>
      <c r="E1995" s="308">
        <v>9.1300000000000008</v>
      </c>
      <c r="F1995" s="308">
        <v>19.41</v>
      </c>
      <c r="G1995" s="212">
        <v>9</v>
      </c>
    </row>
    <row r="1996" spans="1:7" x14ac:dyDescent="0.2">
      <c r="A1996" s="305" t="s">
        <v>12713</v>
      </c>
      <c r="B1996" s="306" t="s">
        <v>12714</v>
      </c>
      <c r="C1996" s="307" t="s">
        <v>39</v>
      </c>
      <c r="D1996" s="308">
        <v>16.239999999999998</v>
      </c>
      <c r="E1996" s="308">
        <v>9.1300000000000008</v>
      </c>
      <c r="F1996" s="308">
        <v>25.37</v>
      </c>
      <c r="G1996" s="212">
        <v>9</v>
      </c>
    </row>
    <row r="1997" spans="1:7" x14ac:dyDescent="0.2">
      <c r="A1997" s="305" t="s">
        <v>12715</v>
      </c>
      <c r="B1997" s="306" t="s">
        <v>12716</v>
      </c>
      <c r="C1997" s="307" t="s">
        <v>39</v>
      </c>
      <c r="D1997" s="308">
        <v>31.73</v>
      </c>
      <c r="E1997" s="308">
        <v>2.2799999999999998</v>
      </c>
      <c r="F1997" s="308">
        <v>34.01</v>
      </c>
      <c r="G1997" s="212">
        <v>9</v>
      </c>
    </row>
    <row r="1998" spans="1:7" x14ac:dyDescent="0.2">
      <c r="A1998" s="305" t="s">
        <v>12717</v>
      </c>
      <c r="B1998" s="306" t="s">
        <v>12718</v>
      </c>
      <c r="C1998" s="307"/>
      <c r="D1998" s="308"/>
      <c r="E1998" s="308"/>
      <c r="F1998" s="308"/>
      <c r="G1998" s="212">
        <v>5</v>
      </c>
    </row>
    <row r="1999" spans="1:7" ht="28.5" x14ac:dyDescent="0.2">
      <c r="A1999" s="305" t="s">
        <v>12719</v>
      </c>
      <c r="B1999" s="306" t="s">
        <v>12720</v>
      </c>
      <c r="C1999" s="307" t="s">
        <v>39</v>
      </c>
      <c r="D1999" s="308">
        <v>20609.3</v>
      </c>
      <c r="E1999" s="308">
        <v>286.42</v>
      </c>
      <c r="F1999" s="308">
        <v>20895.72</v>
      </c>
      <c r="G1999" s="212">
        <v>9</v>
      </c>
    </row>
    <row r="2000" spans="1:7" ht="28.5" x14ac:dyDescent="0.2">
      <c r="A2000" s="305" t="s">
        <v>12721</v>
      </c>
      <c r="B2000" s="306" t="s">
        <v>12722</v>
      </c>
      <c r="C2000" s="307" t="s">
        <v>39</v>
      </c>
      <c r="D2000" s="308">
        <v>32292.5</v>
      </c>
      <c r="E2000" s="308">
        <v>256.88</v>
      </c>
      <c r="F2000" s="308">
        <v>32549.38</v>
      </c>
      <c r="G2000" s="212">
        <v>9</v>
      </c>
    </row>
    <row r="2001" spans="1:7" ht="42.75" x14ac:dyDescent="0.2">
      <c r="A2001" s="305" t="s">
        <v>12723</v>
      </c>
      <c r="B2001" s="306" t="s">
        <v>12724</v>
      </c>
      <c r="C2001" s="307" t="s">
        <v>242</v>
      </c>
      <c r="D2001" s="308">
        <v>38854.17</v>
      </c>
      <c r="E2001" s="308">
        <v>378.34</v>
      </c>
      <c r="F2001" s="308">
        <v>39232.51</v>
      </c>
      <c r="G2001" s="212">
        <v>9</v>
      </c>
    </row>
    <row r="2002" spans="1:7" ht="28.5" x14ac:dyDescent="0.2">
      <c r="A2002" s="305" t="s">
        <v>12725</v>
      </c>
      <c r="B2002" s="306" t="s">
        <v>12726</v>
      </c>
      <c r="C2002" s="307" t="s">
        <v>39</v>
      </c>
      <c r="D2002" s="308">
        <v>76826.39</v>
      </c>
      <c r="E2002" s="308">
        <v>45.65</v>
      </c>
      <c r="F2002" s="308">
        <v>76872.039999999994</v>
      </c>
      <c r="G2002" s="212">
        <v>9</v>
      </c>
    </row>
    <row r="2003" spans="1:7" ht="28.5" x14ac:dyDescent="0.2">
      <c r="A2003" s="305" t="s">
        <v>12727</v>
      </c>
      <c r="B2003" s="306" t="s">
        <v>12728</v>
      </c>
      <c r="C2003" s="307" t="s">
        <v>39</v>
      </c>
      <c r="D2003" s="308">
        <v>134601.71</v>
      </c>
      <c r="E2003" s="308">
        <v>45.65</v>
      </c>
      <c r="F2003" s="308">
        <v>134647.35999999999</v>
      </c>
      <c r="G2003" s="212">
        <v>9</v>
      </c>
    </row>
    <row r="2004" spans="1:7" ht="28.5" x14ac:dyDescent="0.2">
      <c r="A2004" s="305" t="s">
        <v>12729</v>
      </c>
      <c r="B2004" s="306" t="s">
        <v>12730</v>
      </c>
      <c r="C2004" s="307" t="s">
        <v>39</v>
      </c>
      <c r="D2004" s="308">
        <v>18.350000000000001</v>
      </c>
      <c r="E2004" s="308">
        <v>13.69</v>
      </c>
      <c r="F2004" s="308">
        <v>32.04</v>
      </c>
      <c r="G2004" s="212">
        <v>9</v>
      </c>
    </row>
    <row r="2005" spans="1:7" ht="28.5" x14ac:dyDescent="0.2">
      <c r="A2005" s="305" t="s">
        <v>12731</v>
      </c>
      <c r="B2005" s="306" t="s">
        <v>12732</v>
      </c>
      <c r="C2005" s="307" t="s">
        <v>39</v>
      </c>
      <c r="D2005" s="308">
        <v>27.51</v>
      </c>
      <c r="E2005" s="308">
        <v>13.69</v>
      </c>
      <c r="F2005" s="308">
        <v>41.2</v>
      </c>
      <c r="G2005" s="212">
        <v>9</v>
      </c>
    </row>
    <row r="2006" spans="1:7" ht="28.5" x14ac:dyDescent="0.2">
      <c r="A2006" s="305" t="s">
        <v>12733</v>
      </c>
      <c r="B2006" s="306" t="s">
        <v>12734</v>
      </c>
      <c r="C2006" s="307" t="s">
        <v>39</v>
      </c>
      <c r="D2006" s="308">
        <v>107.08</v>
      </c>
      <c r="E2006" s="308">
        <v>27.39</v>
      </c>
      <c r="F2006" s="308">
        <v>134.47</v>
      </c>
      <c r="G2006" s="212">
        <v>9</v>
      </c>
    </row>
    <row r="2007" spans="1:7" ht="28.5" x14ac:dyDescent="0.2">
      <c r="A2007" s="305" t="s">
        <v>12735</v>
      </c>
      <c r="B2007" s="306" t="s">
        <v>12736</v>
      </c>
      <c r="C2007" s="307" t="s">
        <v>39</v>
      </c>
      <c r="D2007" s="308">
        <v>126.01</v>
      </c>
      <c r="E2007" s="308">
        <v>27.39</v>
      </c>
      <c r="F2007" s="308">
        <v>153.4</v>
      </c>
      <c r="G2007" s="212">
        <v>9</v>
      </c>
    </row>
    <row r="2008" spans="1:7" ht="28.5" x14ac:dyDescent="0.2">
      <c r="A2008" s="305" t="s">
        <v>12737</v>
      </c>
      <c r="B2008" s="306" t="s">
        <v>12738</v>
      </c>
      <c r="C2008" s="307" t="s">
        <v>39</v>
      </c>
      <c r="D2008" s="308">
        <v>113.51</v>
      </c>
      <c r="E2008" s="308">
        <v>41.08</v>
      </c>
      <c r="F2008" s="308">
        <v>154.59</v>
      </c>
      <c r="G2008" s="212">
        <v>9</v>
      </c>
    </row>
    <row r="2009" spans="1:7" ht="28.5" x14ac:dyDescent="0.2">
      <c r="A2009" s="305" t="s">
        <v>12739</v>
      </c>
      <c r="B2009" s="306" t="s">
        <v>12740</v>
      </c>
      <c r="C2009" s="307" t="s">
        <v>39</v>
      </c>
      <c r="D2009" s="308">
        <v>163.61000000000001</v>
      </c>
      <c r="E2009" s="308">
        <v>41.08</v>
      </c>
      <c r="F2009" s="308">
        <v>204.69</v>
      </c>
      <c r="G2009" s="212">
        <v>9</v>
      </c>
    </row>
    <row r="2010" spans="1:7" ht="28.5" x14ac:dyDescent="0.2">
      <c r="A2010" s="305" t="s">
        <v>12741</v>
      </c>
      <c r="B2010" s="306" t="s">
        <v>12742</v>
      </c>
      <c r="C2010" s="307" t="s">
        <v>39</v>
      </c>
      <c r="D2010" s="308">
        <v>444.9</v>
      </c>
      <c r="E2010" s="308">
        <v>45.65</v>
      </c>
      <c r="F2010" s="308">
        <v>490.55</v>
      </c>
      <c r="G2010" s="212">
        <v>9</v>
      </c>
    </row>
    <row r="2011" spans="1:7" ht="28.5" x14ac:dyDescent="0.2">
      <c r="A2011" s="305" t="s">
        <v>12743</v>
      </c>
      <c r="B2011" s="306" t="s">
        <v>12744</v>
      </c>
      <c r="C2011" s="307" t="s">
        <v>39</v>
      </c>
      <c r="D2011" s="308">
        <v>636.42999999999995</v>
      </c>
      <c r="E2011" s="308">
        <v>45.65</v>
      </c>
      <c r="F2011" s="308">
        <v>682.08</v>
      </c>
      <c r="G2011" s="212">
        <v>9</v>
      </c>
    </row>
    <row r="2012" spans="1:7" ht="42.75" x14ac:dyDescent="0.2">
      <c r="A2012" s="305" t="s">
        <v>12745</v>
      </c>
      <c r="B2012" s="306" t="s">
        <v>12746</v>
      </c>
      <c r="C2012" s="307" t="s">
        <v>39</v>
      </c>
      <c r="D2012" s="308">
        <v>3489.16</v>
      </c>
      <c r="E2012" s="308">
        <v>91.3</v>
      </c>
      <c r="F2012" s="308">
        <v>3580.46</v>
      </c>
      <c r="G2012" s="212">
        <v>9</v>
      </c>
    </row>
    <row r="2013" spans="1:7" ht="42.75" x14ac:dyDescent="0.2">
      <c r="A2013" s="305" t="s">
        <v>12747</v>
      </c>
      <c r="B2013" s="306" t="s">
        <v>12748</v>
      </c>
      <c r="C2013" s="307" t="s">
        <v>39</v>
      </c>
      <c r="D2013" s="308">
        <v>6080.86</v>
      </c>
      <c r="E2013" s="308">
        <v>91.3</v>
      </c>
      <c r="F2013" s="308">
        <v>6172.16</v>
      </c>
      <c r="G2013" s="212">
        <v>9</v>
      </c>
    </row>
    <row r="2014" spans="1:7" ht="42.75" x14ac:dyDescent="0.2">
      <c r="A2014" s="305" t="s">
        <v>12749</v>
      </c>
      <c r="B2014" s="306" t="s">
        <v>12750</v>
      </c>
      <c r="C2014" s="307" t="s">
        <v>39</v>
      </c>
      <c r="D2014" s="308">
        <v>6754.66</v>
      </c>
      <c r="E2014" s="308">
        <v>91.3</v>
      </c>
      <c r="F2014" s="308">
        <v>6845.96</v>
      </c>
      <c r="G2014" s="212">
        <v>9</v>
      </c>
    </row>
    <row r="2015" spans="1:7" ht="42.75" x14ac:dyDescent="0.2">
      <c r="A2015" s="305" t="s">
        <v>12751</v>
      </c>
      <c r="B2015" s="306" t="s">
        <v>12752</v>
      </c>
      <c r="C2015" s="307" t="s">
        <v>39</v>
      </c>
      <c r="D2015" s="308">
        <v>8765.5300000000007</v>
      </c>
      <c r="E2015" s="308">
        <v>91.3</v>
      </c>
      <c r="F2015" s="308">
        <v>8856.83</v>
      </c>
      <c r="G2015" s="212">
        <v>9</v>
      </c>
    </row>
    <row r="2016" spans="1:7" ht="42.75" x14ac:dyDescent="0.2">
      <c r="A2016" s="305" t="s">
        <v>12753</v>
      </c>
      <c r="B2016" s="306" t="s">
        <v>12754</v>
      </c>
      <c r="C2016" s="307" t="s">
        <v>39</v>
      </c>
      <c r="D2016" s="308">
        <v>15082.77</v>
      </c>
      <c r="E2016" s="308">
        <v>91.3</v>
      </c>
      <c r="F2016" s="308">
        <v>15174.07</v>
      </c>
      <c r="G2016" s="212">
        <v>9</v>
      </c>
    </row>
    <row r="2017" spans="1:7" ht="42.75" x14ac:dyDescent="0.2">
      <c r="A2017" s="305" t="s">
        <v>12755</v>
      </c>
      <c r="B2017" s="306" t="s">
        <v>12756</v>
      </c>
      <c r="C2017" s="307" t="s">
        <v>39</v>
      </c>
      <c r="D2017" s="308">
        <v>20883.79</v>
      </c>
      <c r="E2017" s="308">
        <v>91.3</v>
      </c>
      <c r="F2017" s="308">
        <v>20975.09</v>
      </c>
      <c r="G2017" s="212">
        <v>9</v>
      </c>
    </row>
    <row r="2018" spans="1:7" ht="28.5" x14ac:dyDescent="0.2">
      <c r="A2018" s="305" t="s">
        <v>12757</v>
      </c>
      <c r="B2018" s="306" t="s">
        <v>12758</v>
      </c>
      <c r="C2018" s="307" t="s">
        <v>39</v>
      </c>
      <c r="D2018" s="308">
        <v>11.4</v>
      </c>
      <c r="E2018" s="308">
        <v>9.1300000000000008</v>
      </c>
      <c r="F2018" s="308">
        <v>20.53</v>
      </c>
      <c r="G2018" s="212">
        <v>9</v>
      </c>
    </row>
    <row r="2019" spans="1:7" ht="28.5" x14ac:dyDescent="0.2">
      <c r="A2019" s="305" t="s">
        <v>12759</v>
      </c>
      <c r="B2019" s="306" t="s">
        <v>12760</v>
      </c>
      <c r="C2019" s="307" t="s">
        <v>39</v>
      </c>
      <c r="D2019" s="308">
        <v>13.82</v>
      </c>
      <c r="E2019" s="308">
        <v>9.1300000000000008</v>
      </c>
      <c r="F2019" s="308">
        <v>22.95</v>
      </c>
      <c r="G2019" s="212">
        <v>9</v>
      </c>
    </row>
    <row r="2020" spans="1:7" ht="28.5" x14ac:dyDescent="0.2">
      <c r="A2020" s="305" t="s">
        <v>12761</v>
      </c>
      <c r="B2020" s="306" t="s">
        <v>12762</v>
      </c>
      <c r="C2020" s="307" t="s">
        <v>39</v>
      </c>
      <c r="D2020" s="308">
        <v>39.159999999999997</v>
      </c>
      <c r="E2020" s="308">
        <v>9.1300000000000008</v>
      </c>
      <c r="F2020" s="308">
        <v>48.29</v>
      </c>
      <c r="G2020" s="212">
        <v>9</v>
      </c>
    </row>
    <row r="2021" spans="1:7" ht="28.5" x14ac:dyDescent="0.2">
      <c r="A2021" s="305" t="s">
        <v>12763</v>
      </c>
      <c r="B2021" s="306" t="s">
        <v>12764</v>
      </c>
      <c r="C2021" s="307" t="s">
        <v>39</v>
      </c>
      <c r="D2021" s="308">
        <v>43.4</v>
      </c>
      <c r="E2021" s="308">
        <v>9.1300000000000008</v>
      </c>
      <c r="F2021" s="308">
        <v>52.53</v>
      </c>
      <c r="G2021" s="212">
        <v>9</v>
      </c>
    </row>
    <row r="2022" spans="1:7" ht="28.5" x14ac:dyDescent="0.2">
      <c r="A2022" s="305" t="s">
        <v>12765</v>
      </c>
      <c r="B2022" s="306" t="s">
        <v>12766</v>
      </c>
      <c r="C2022" s="307" t="s">
        <v>39</v>
      </c>
      <c r="D2022" s="308">
        <v>49.27</v>
      </c>
      <c r="E2022" s="308">
        <v>9.1300000000000008</v>
      </c>
      <c r="F2022" s="308">
        <v>58.4</v>
      </c>
      <c r="G2022" s="212">
        <v>9</v>
      </c>
    </row>
    <row r="2023" spans="1:7" ht="28.5" x14ac:dyDescent="0.2">
      <c r="A2023" s="305" t="s">
        <v>12767</v>
      </c>
      <c r="B2023" s="306" t="s">
        <v>12768</v>
      </c>
      <c r="C2023" s="307" t="s">
        <v>39</v>
      </c>
      <c r="D2023" s="308">
        <v>129.54</v>
      </c>
      <c r="E2023" s="308">
        <v>9.1300000000000008</v>
      </c>
      <c r="F2023" s="308">
        <v>138.66999999999999</v>
      </c>
      <c r="G2023" s="212">
        <v>9</v>
      </c>
    </row>
    <row r="2024" spans="1:7" ht="28.5" x14ac:dyDescent="0.2">
      <c r="A2024" s="305" t="s">
        <v>12769</v>
      </c>
      <c r="B2024" s="306" t="s">
        <v>12770</v>
      </c>
      <c r="C2024" s="307" t="s">
        <v>39</v>
      </c>
      <c r="D2024" s="308">
        <v>54.92</v>
      </c>
      <c r="E2024" s="308">
        <v>9.1300000000000008</v>
      </c>
      <c r="F2024" s="308">
        <v>64.05</v>
      </c>
      <c r="G2024" s="212">
        <v>9</v>
      </c>
    </row>
    <row r="2025" spans="1:7" ht="28.5" x14ac:dyDescent="0.2">
      <c r="A2025" s="305" t="s">
        <v>12771</v>
      </c>
      <c r="B2025" s="306" t="s">
        <v>12772</v>
      </c>
      <c r="C2025" s="307" t="s">
        <v>39</v>
      </c>
      <c r="D2025" s="308">
        <v>60.61</v>
      </c>
      <c r="E2025" s="308">
        <v>9.1300000000000008</v>
      </c>
      <c r="F2025" s="308">
        <v>69.739999999999995</v>
      </c>
      <c r="G2025" s="212">
        <v>9</v>
      </c>
    </row>
    <row r="2026" spans="1:7" ht="28.5" x14ac:dyDescent="0.2">
      <c r="A2026" s="305" t="s">
        <v>12773</v>
      </c>
      <c r="B2026" s="306" t="s">
        <v>12774</v>
      </c>
      <c r="C2026" s="307" t="s">
        <v>39</v>
      </c>
      <c r="D2026" s="308">
        <v>67.08</v>
      </c>
      <c r="E2026" s="308">
        <v>9.1300000000000008</v>
      </c>
      <c r="F2026" s="308">
        <v>76.209999999999994</v>
      </c>
      <c r="G2026" s="212">
        <v>9</v>
      </c>
    </row>
    <row r="2027" spans="1:7" ht="28.5" x14ac:dyDescent="0.2">
      <c r="A2027" s="305" t="s">
        <v>12775</v>
      </c>
      <c r="B2027" s="306" t="s">
        <v>12776</v>
      </c>
      <c r="C2027" s="307" t="s">
        <v>39</v>
      </c>
      <c r="D2027" s="308">
        <v>1471.17</v>
      </c>
      <c r="E2027" s="308">
        <v>9.1300000000000008</v>
      </c>
      <c r="F2027" s="308">
        <v>1480.3</v>
      </c>
      <c r="G2027" s="212">
        <v>9</v>
      </c>
    </row>
    <row r="2028" spans="1:7" ht="42.75" x14ac:dyDescent="0.2">
      <c r="A2028" s="305" t="s">
        <v>12777</v>
      </c>
      <c r="B2028" s="306" t="s">
        <v>12778</v>
      </c>
      <c r="C2028" s="307" t="s">
        <v>39</v>
      </c>
      <c r="D2028" s="308">
        <v>38198.57</v>
      </c>
      <c r="E2028" s="308">
        <v>91.3</v>
      </c>
      <c r="F2028" s="308">
        <v>38289.870000000003</v>
      </c>
      <c r="G2028" s="212">
        <v>9</v>
      </c>
    </row>
    <row r="2029" spans="1:7" ht="42.75" x14ac:dyDescent="0.2">
      <c r="A2029" s="305" t="s">
        <v>12779</v>
      </c>
      <c r="B2029" s="306" t="s">
        <v>12780</v>
      </c>
      <c r="C2029" s="307" t="s">
        <v>39</v>
      </c>
      <c r="D2029" s="308">
        <v>58554.02</v>
      </c>
      <c r="E2029" s="308">
        <v>91.3</v>
      </c>
      <c r="F2029" s="308">
        <v>58645.32</v>
      </c>
      <c r="G2029" s="212">
        <v>9</v>
      </c>
    </row>
    <row r="2030" spans="1:7" ht="28.5" x14ac:dyDescent="0.2">
      <c r="A2030" s="305" t="s">
        <v>12781</v>
      </c>
      <c r="B2030" s="306" t="s">
        <v>12782</v>
      </c>
      <c r="C2030" s="307" t="s">
        <v>39</v>
      </c>
      <c r="D2030" s="308">
        <v>341223.38</v>
      </c>
      <c r="E2030" s="308">
        <v>45.65</v>
      </c>
      <c r="F2030" s="308">
        <v>341269.03</v>
      </c>
      <c r="G2030" s="212">
        <v>9</v>
      </c>
    </row>
    <row r="2031" spans="1:7" x14ac:dyDescent="0.2">
      <c r="A2031" s="305" t="s">
        <v>12783</v>
      </c>
      <c r="B2031" s="306" t="s">
        <v>12784</v>
      </c>
      <c r="C2031" s="307"/>
      <c r="D2031" s="308"/>
      <c r="E2031" s="308"/>
      <c r="F2031" s="308"/>
      <c r="G2031" s="212">
        <v>5</v>
      </c>
    </row>
    <row r="2032" spans="1:7" ht="28.5" x14ac:dyDescent="0.2">
      <c r="A2032" s="305" t="s">
        <v>12785</v>
      </c>
      <c r="B2032" s="306" t="s">
        <v>12786</v>
      </c>
      <c r="C2032" s="307" t="s">
        <v>39</v>
      </c>
      <c r="D2032" s="308">
        <v>2182.65</v>
      </c>
      <c r="E2032" s="308">
        <v>45.65</v>
      </c>
      <c r="F2032" s="308">
        <v>2228.3000000000002</v>
      </c>
      <c r="G2032" s="212">
        <v>9</v>
      </c>
    </row>
    <row r="2033" spans="1:7" ht="28.5" x14ac:dyDescent="0.2">
      <c r="A2033" s="305" t="s">
        <v>12787</v>
      </c>
      <c r="B2033" s="306" t="s">
        <v>12788</v>
      </c>
      <c r="C2033" s="307" t="s">
        <v>39</v>
      </c>
      <c r="D2033" s="308">
        <v>1865.16</v>
      </c>
      <c r="E2033" s="308">
        <v>36.520000000000003</v>
      </c>
      <c r="F2033" s="308">
        <v>1901.68</v>
      </c>
      <c r="G2033" s="212">
        <v>9</v>
      </c>
    </row>
    <row r="2034" spans="1:7" ht="28.5" x14ac:dyDescent="0.2">
      <c r="A2034" s="305" t="s">
        <v>12789</v>
      </c>
      <c r="B2034" s="306" t="s">
        <v>12790</v>
      </c>
      <c r="C2034" s="307" t="s">
        <v>39</v>
      </c>
      <c r="D2034" s="308">
        <v>1263.4100000000001</v>
      </c>
      <c r="E2034" s="308">
        <v>36.520000000000003</v>
      </c>
      <c r="F2034" s="308">
        <v>1299.93</v>
      </c>
      <c r="G2034" s="212">
        <v>9</v>
      </c>
    </row>
    <row r="2035" spans="1:7" ht="28.5" x14ac:dyDescent="0.2">
      <c r="A2035" s="305" t="s">
        <v>12791</v>
      </c>
      <c r="B2035" s="306" t="s">
        <v>12792</v>
      </c>
      <c r="C2035" s="307" t="s">
        <v>39</v>
      </c>
      <c r="D2035" s="308">
        <v>1921.7</v>
      </c>
      <c r="E2035" s="308">
        <v>45.65</v>
      </c>
      <c r="F2035" s="308">
        <v>1967.35</v>
      </c>
      <c r="G2035" s="212">
        <v>9</v>
      </c>
    </row>
    <row r="2036" spans="1:7" ht="28.5" x14ac:dyDescent="0.2">
      <c r="A2036" s="305" t="s">
        <v>12793</v>
      </c>
      <c r="B2036" s="306" t="s">
        <v>12794</v>
      </c>
      <c r="C2036" s="307" t="s">
        <v>39</v>
      </c>
      <c r="D2036" s="308">
        <v>2091.8000000000002</v>
      </c>
      <c r="E2036" s="308">
        <v>54.78</v>
      </c>
      <c r="F2036" s="308">
        <v>2146.58</v>
      </c>
      <c r="G2036" s="212">
        <v>9</v>
      </c>
    </row>
    <row r="2037" spans="1:7" ht="28.5" x14ac:dyDescent="0.2">
      <c r="A2037" s="305" t="s">
        <v>12795</v>
      </c>
      <c r="B2037" s="306" t="s">
        <v>12796</v>
      </c>
      <c r="C2037" s="307" t="s">
        <v>39</v>
      </c>
      <c r="D2037" s="308">
        <v>4640.3500000000004</v>
      </c>
      <c r="E2037" s="308">
        <v>68.48</v>
      </c>
      <c r="F2037" s="308">
        <v>4708.83</v>
      </c>
      <c r="G2037" s="212">
        <v>9</v>
      </c>
    </row>
    <row r="2038" spans="1:7" ht="28.5" x14ac:dyDescent="0.2">
      <c r="A2038" s="305" t="s">
        <v>12797</v>
      </c>
      <c r="B2038" s="306" t="s">
        <v>12798</v>
      </c>
      <c r="C2038" s="307" t="s">
        <v>39</v>
      </c>
      <c r="D2038" s="308">
        <v>9259.75</v>
      </c>
      <c r="E2038" s="308">
        <v>68.48</v>
      </c>
      <c r="F2038" s="308">
        <v>9328.23</v>
      </c>
      <c r="G2038" s="212">
        <v>9</v>
      </c>
    </row>
    <row r="2039" spans="1:7" ht="42.75" x14ac:dyDescent="0.2">
      <c r="A2039" s="305" t="s">
        <v>12799</v>
      </c>
      <c r="B2039" s="306" t="s">
        <v>12800</v>
      </c>
      <c r="C2039" s="307" t="s">
        <v>39</v>
      </c>
      <c r="D2039" s="308">
        <v>1246.25</v>
      </c>
      <c r="E2039" s="308">
        <v>36.520000000000003</v>
      </c>
      <c r="F2039" s="308">
        <v>1282.77</v>
      </c>
      <c r="G2039" s="212">
        <v>9</v>
      </c>
    </row>
    <row r="2040" spans="1:7" ht="42.75" x14ac:dyDescent="0.2">
      <c r="A2040" s="305" t="s">
        <v>12801</v>
      </c>
      <c r="B2040" s="306" t="s">
        <v>12802</v>
      </c>
      <c r="C2040" s="307" t="s">
        <v>39</v>
      </c>
      <c r="D2040" s="308">
        <v>1659.8</v>
      </c>
      <c r="E2040" s="308">
        <v>36.520000000000003</v>
      </c>
      <c r="F2040" s="308">
        <v>1696.32</v>
      </c>
      <c r="G2040" s="212">
        <v>9</v>
      </c>
    </row>
    <row r="2041" spans="1:7" ht="42.75" x14ac:dyDescent="0.2">
      <c r="A2041" s="305" t="s">
        <v>12803</v>
      </c>
      <c r="B2041" s="306" t="s">
        <v>12804</v>
      </c>
      <c r="C2041" s="307" t="s">
        <v>39</v>
      </c>
      <c r="D2041" s="308">
        <v>3766.54</v>
      </c>
      <c r="E2041" s="308">
        <v>36.520000000000003</v>
      </c>
      <c r="F2041" s="308">
        <v>3803.06</v>
      </c>
      <c r="G2041" s="212">
        <v>9</v>
      </c>
    </row>
    <row r="2042" spans="1:7" ht="42.75" x14ac:dyDescent="0.2">
      <c r="A2042" s="305" t="s">
        <v>12805</v>
      </c>
      <c r="B2042" s="306" t="s">
        <v>12806</v>
      </c>
      <c r="C2042" s="307" t="s">
        <v>39</v>
      </c>
      <c r="D2042" s="308">
        <v>4309.17</v>
      </c>
      <c r="E2042" s="308">
        <v>45.65</v>
      </c>
      <c r="F2042" s="308">
        <v>4354.82</v>
      </c>
      <c r="G2042" s="212">
        <v>9</v>
      </c>
    </row>
    <row r="2043" spans="1:7" ht="42.75" x14ac:dyDescent="0.2">
      <c r="A2043" s="305" t="s">
        <v>12807</v>
      </c>
      <c r="B2043" s="306" t="s">
        <v>12808</v>
      </c>
      <c r="C2043" s="307" t="s">
        <v>39</v>
      </c>
      <c r="D2043" s="308">
        <v>8881</v>
      </c>
      <c r="E2043" s="308">
        <v>54.78</v>
      </c>
      <c r="F2043" s="308">
        <v>8935.7800000000007</v>
      </c>
      <c r="G2043" s="212">
        <v>9</v>
      </c>
    </row>
    <row r="2044" spans="1:7" ht="28.5" x14ac:dyDescent="0.2">
      <c r="A2044" s="305" t="s">
        <v>12809</v>
      </c>
      <c r="B2044" s="306" t="s">
        <v>12810</v>
      </c>
      <c r="C2044" s="307" t="s">
        <v>39</v>
      </c>
      <c r="D2044" s="308">
        <v>334.81</v>
      </c>
      <c r="E2044" s="308">
        <v>36.520000000000003</v>
      </c>
      <c r="F2044" s="308">
        <v>371.33</v>
      </c>
      <c r="G2044" s="212">
        <v>9</v>
      </c>
    </row>
    <row r="2045" spans="1:7" ht="28.5" x14ac:dyDescent="0.2">
      <c r="A2045" s="305" t="s">
        <v>12811</v>
      </c>
      <c r="B2045" s="306" t="s">
        <v>12812</v>
      </c>
      <c r="C2045" s="307" t="s">
        <v>39</v>
      </c>
      <c r="D2045" s="308">
        <v>687.05</v>
      </c>
      <c r="E2045" s="308">
        <v>36.520000000000003</v>
      </c>
      <c r="F2045" s="308">
        <v>723.57</v>
      </c>
      <c r="G2045" s="212">
        <v>9</v>
      </c>
    </row>
    <row r="2046" spans="1:7" ht="28.5" x14ac:dyDescent="0.2">
      <c r="A2046" s="305" t="s">
        <v>12813</v>
      </c>
      <c r="B2046" s="306" t="s">
        <v>12814</v>
      </c>
      <c r="C2046" s="307" t="s">
        <v>39</v>
      </c>
      <c r="D2046" s="308">
        <v>945.06</v>
      </c>
      <c r="E2046" s="308">
        <v>45.65</v>
      </c>
      <c r="F2046" s="308">
        <v>990.71</v>
      </c>
      <c r="G2046" s="212">
        <v>9</v>
      </c>
    </row>
    <row r="2047" spans="1:7" ht="28.5" x14ac:dyDescent="0.2">
      <c r="A2047" s="305" t="s">
        <v>12815</v>
      </c>
      <c r="B2047" s="306" t="s">
        <v>12816</v>
      </c>
      <c r="C2047" s="307" t="s">
        <v>39</v>
      </c>
      <c r="D2047" s="308">
        <v>1651.35</v>
      </c>
      <c r="E2047" s="308">
        <v>54.78</v>
      </c>
      <c r="F2047" s="308">
        <v>1706.13</v>
      </c>
      <c r="G2047" s="212">
        <v>9</v>
      </c>
    </row>
    <row r="2048" spans="1:7" ht="28.5" x14ac:dyDescent="0.2">
      <c r="A2048" s="305" t="s">
        <v>12817</v>
      </c>
      <c r="B2048" s="306" t="s">
        <v>12818</v>
      </c>
      <c r="C2048" s="307" t="s">
        <v>39</v>
      </c>
      <c r="D2048" s="308">
        <v>5130.46</v>
      </c>
      <c r="E2048" s="308">
        <v>54.78</v>
      </c>
      <c r="F2048" s="308">
        <v>5185.24</v>
      </c>
      <c r="G2048" s="212">
        <v>9</v>
      </c>
    </row>
    <row r="2049" spans="1:7" ht="28.5" x14ac:dyDescent="0.2">
      <c r="A2049" s="305" t="s">
        <v>12819</v>
      </c>
      <c r="B2049" s="306" t="s">
        <v>12820</v>
      </c>
      <c r="C2049" s="307" t="s">
        <v>39</v>
      </c>
      <c r="D2049" s="308">
        <v>6926.54</v>
      </c>
      <c r="E2049" s="308">
        <v>68.48</v>
      </c>
      <c r="F2049" s="308">
        <v>6995.02</v>
      </c>
      <c r="G2049" s="212">
        <v>9</v>
      </c>
    </row>
    <row r="2050" spans="1:7" ht="28.5" x14ac:dyDescent="0.2">
      <c r="A2050" s="305" t="s">
        <v>12821</v>
      </c>
      <c r="B2050" s="306" t="s">
        <v>12822</v>
      </c>
      <c r="C2050" s="307" t="s">
        <v>39</v>
      </c>
      <c r="D2050" s="308">
        <v>10295.129999999999</v>
      </c>
      <c r="E2050" s="308">
        <v>82.17</v>
      </c>
      <c r="F2050" s="308">
        <v>10377.299999999999</v>
      </c>
      <c r="G2050" s="212">
        <v>9</v>
      </c>
    </row>
    <row r="2051" spans="1:7" ht="28.5" x14ac:dyDescent="0.2">
      <c r="A2051" s="305" t="s">
        <v>12823</v>
      </c>
      <c r="B2051" s="306" t="s">
        <v>12824</v>
      </c>
      <c r="C2051" s="307" t="s">
        <v>39</v>
      </c>
      <c r="D2051" s="308">
        <v>9490.56</v>
      </c>
      <c r="E2051" s="308">
        <v>104.73</v>
      </c>
      <c r="F2051" s="308">
        <v>9595.2900000000009</v>
      </c>
      <c r="G2051" s="212">
        <v>9</v>
      </c>
    </row>
    <row r="2052" spans="1:7" x14ac:dyDescent="0.2">
      <c r="A2052" s="305" t="s">
        <v>12825</v>
      </c>
      <c r="B2052" s="306" t="s">
        <v>12826</v>
      </c>
      <c r="C2052" s="307" t="s">
        <v>39</v>
      </c>
      <c r="D2052" s="308">
        <v>73.75</v>
      </c>
      <c r="E2052" s="308">
        <v>9.1300000000000008</v>
      </c>
      <c r="F2052" s="308">
        <v>82.88</v>
      </c>
      <c r="G2052" s="212">
        <v>9</v>
      </c>
    </row>
    <row r="2053" spans="1:7" ht="28.5" x14ac:dyDescent="0.2">
      <c r="A2053" s="305" t="s">
        <v>12827</v>
      </c>
      <c r="B2053" s="306" t="s">
        <v>12828</v>
      </c>
      <c r="C2053" s="307" t="s">
        <v>39</v>
      </c>
      <c r="D2053" s="308">
        <v>777.91</v>
      </c>
      <c r="E2053" s="308">
        <v>36.520000000000003</v>
      </c>
      <c r="F2053" s="308">
        <v>814.43</v>
      </c>
      <c r="G2053" s="212">
        <v>9</v>
      </c>
    </row>
    <row r="2054" spans="1:7" x14ac:dyDescent="0.2">
      <c r="A2054" s="305" t="s">
        <v>12829</v>
      </c>
      <c r="B2054" s="306" t="s">
        <v>12830</v>
      </c>
      <c r="C2054" s="307"/>
      <c r="D2054" s="308"/>
      <c r="E2054" s="308"/>
      <c r="F2054" s="308"/>
      <c r="G2054" s="212">
        <v>5</v>
      </c>
    </row>
    <row r="2055" spans="1:7" ht="28.5" x14ac:dyDescent="0.2">
      <c r="A2055" s="305" t="s">
        <v>12831</v>
      </c>
      <c r="B2055" s="306" t="s">
        <v>12832</v>
      </c>
      <c r="C2055" s="307" t="s">
        <v>39</v>
      </c>
      <c r="D2055" s="308">
        <v>2352.41</v>
      </c>
      <c r="E2055" s="308">
        <v>222.2</v>
      </c>
      <c r="F2055" s="308">
        <v>2574.61</v>
      </c>
      <c r="G2055" s="212">
        <v>9</v>
      </c>
    </row>
    <row r="2056" spans="1:7" ht="28.5" x14ac:dyDescent="0.2">
      <c r="A2056" s="305" t="s">
        <v>12833</v>
      </c>
      <c r="B2056" s="306" t="s">
        <v>12834</v>
      </c>
      <c r="C2056" s="307" t="s">
        <v>39</v>
      </c>
      <c r="D2056" s="308">
        <v>1694.6</v>
      </c>
      <c r="E2056" s="308">
        <v>222.2</v>
      </c>
      <c r="F2056" s="308">
        <v>1916.8</v>
      </c>
      <c r="G2056" s="212">
        <v>9</v>
      </c>
    </row>
    <row r="2057" spans="1:7" ht="28.5" x14ac:dyDescent="0.2">
      <c r="A2057" s="305" t="s">
        <v>12835</v>
      </c>
      <c r="B2057" s="306" t="s">
        <v>12836</v>
      </c>
      <c r="C2057" s="307" t="s">
        <v>39</v>
      </c>
      <c r="D2057" s="308">
        <v>448.2</v>
      </c>
      <c r="E2057" s="308">
        <v>81.94</v>
      </c>
      <c r="F2057" s="308">
        <v>530.14</v>
      </c>
      <c r="G2057" s="212">
        <v>9</v>
      </c>
    </row>
    <row r="2058" spans="1:7" ht="28.5" x14ac:dyDescent="0.2">
      <c r="A2058" s="305" t="s">
        <v>12837</v>
      </c>
      <c r="B2058" s="306" t="s">
        <v>12838</v>
      </c>
      <c r="C2058" s="307" t="s">
        <v>39</v>
      </c>
      <c r="D2058" s="308">
        <v>557.75</v>
      </c>
      <c r="E2058" s="308">
        <v>81.94</v>
      </c>
      <c r="F2058" s="308">
        <v>639.69000000000005</v>
      </c>
      <c r="G2058" s="212">
        <v>9</v>
      </c>
    </row>
    <row r="2059" spans="1:7" ht="28.5" x14ac:dyDescent="0.2">
      <c r="A2059" s="305" t="s">
        <v>12839</v>
      </c>
      <c r="B2059" s="306" t="s">
        <v>12840</v>
      </c>
      <c r="C2059" s="307" t="s">
        <v>39</v>
      </c>
      <c r="D2059" s="308">
        <v>474.34</v>
      </c>
      <c r="E2059" s="308">
        <v>81.94</v>
      </c>
      <c r="F2059" s="308">
        <v>556.28</v>
      </c>
      <c r="G2059" s="212">
        <v>9</v>
      </c>
    </row>
    <row r="2060" spans="1:7" ht="28.5" x14ac:dyDescent="0.2">
      <c r="A2060" s="305" t="s">
        <v>12841</v>
      </c>
      <c r="B2060" s="306" t="s">
        <v>12842</v>
      </c>
      <c r="C2060" s="307" t="s">
        <v>39</v>
      </c>
      <c r="D2060" s="308">
        <v>1233.4100000000001</v>
      </c>
      <c r="E2060" s="308">
        <v>222.2</v>
      </c>
      <c r="F2060" s="308">
        <v>1455.61</v>
      </c>
      <c r="G2060" s="212">
        <v>9</v>
      </c>
    </row>
    <row r="2061" spans="1:7" ht="28.5" x14ac:dyDescent="0.2">
      <c r="A2061" s="305" t="s">
        <v>12843</v>
      </c>
      <c r="B2061" s="306" t="s">
        <v>12844</v>
      </c>
      <c r="C2061" s="307" t="s">
        <v>39</v>
      </c>
      <c r="D2061" s="308">
        <v>1598.22</v>
      </c>
      <c r="E2061" s="308">
        <v>222.2</v>
      </c>
      <c r="F2061" s="308">
        <v>1820.42</v>
      </c>
      <c r="G2061" s="212">
        <v>9</v>
      </c>
    </row>
    <row r="2062" spans="1:7" x14ac:dyDescent="0.2">
      <c r="A2062" s="305" t="s">
        <v>12845</v>
      </c>
      <c r="B2062" s="306" t="s">
        <v>12846</v>
      </c>
      <c r="C2062" s="307"/>
      <c r="D2062" s="308"/>
      <c r="E2062" s="308"/>
      <c r="F2062" s="308"/>
      <c r="G2062" s="212">
        <v>5</v>
      </c>
    </row>
    <row r="2063" spans="1:7" ht="28.5" x14ac:dyDescent="0.2">
      <c r="A2063" s="305" t="s">
        <v>12847</v>
      </c>
      <c r="B2063" s="306" t="s">
        <v>12848</v>
      </c>
      <c r="C2063" s="307" t="s">
        <v>12849</v>
      </c>
      <c r="D2063" s="308">
        <v>588.38</v>
      </c>
      <c r="E2063" s="308">
        <v>0.56999999999999995</v>
      </c>
      <c r="F2063" s="308">
        <v>588.95000000000005</v>
      </c>
      <c r="G2063" s="212">
        <v>9</v>
      </c>
    </row>
    <row r="2064" spans="1:7" ht="28.5" x14ac:dyDescent="0.2">
      <c r="A2064" s="305" t="s">
        <v>12850</v>
      </c>
      <c r="B2064" s="306" t="s">
        <v>12851</v>
      </c>
      <c r="C2064" s="307" t="s">
        <v>12849</v>
      </c>
      <c r="D2064" s="308">
        <v>183.65</v>
      </c>
      <c r="E2064" s="308">
        <v>0.56999999999999995</v>
      </c>
      <c r="F2064" s="308">
        <v>184.22</v>
      </c>
      <c r="G2064" s="212">
        <v>9</v>
      </c>
    </row>
    <row r="2065" spans="1:7" x14ac:dyDescent="0.2">
      <c r="A2065" s="305" t="s">
        <v>12852</v>
      </c>
      <c r="B2065" s="306" t="s">
        <v>12853</v>
      </c>
      <c r="C2065" s="307"/>
      <c r="D2065" s="308"/>
      <c r="E2065" s="308"/>
      <c r="F2065" s="308"/>
      <c r="G2065" s="212">
        <v>5</v>
      </c>
    </row>
    <row r="2066" spans="1:7" x14ac:dyDescent="0.2">
      <c r="A2066" s="305" t="s">
        <v>12854</v>
      </c>
      <c r="B2066" s="306" t="s">
        <v>12855</v>
      </c>
      <c r="C2066" s="307" t="s">
        <v>39</v>
      </c>
      <c r="D2066" s="308">
        <v>182.81</v>
      </c>
      <c r="E2066" s="308">
        <v>11.41</v>
      </c>
      <c r="F2066" s="308">
        <v>194.22</v>
      </c>
      <c r="G2066" s="212">
        <v>9</v>
      </c>
    </row>
    <row r="2067" spans="1:7" x14ac:dyDescent="0.2">
      <c r="A2067" s="305" t="s">
        <v>12856</v>
      </c>
      <c r="B2067" s="306" t="s">
        <v>12857</v>
      </c>
      <c r="C2067" s="307" t="s">
        <v>39</v>
      </c>
      <c r="D2067" s="308">
        <v>243.04</v>
      </c>
      <c r="E2067" s="308">
        <v>11.41</v>
      </c>
      <c r="F2067" s="308">
        <v>254.45</v>
      </c>
      <c r="G2067" s="212">
        <v>9</v>
      </c>
    </row>
    <row r="2068" spans="1:7" x14ac:dyDescent="0.2">
      <c r="A2068" s="305" t="s">
        <v>12858</v>
      </c>
      <c r="B2068" s="306" t="s">
        <v>12859</v>
      </c>
      <c r="C2068" s="307" t="s">
        <v>39</v>
      </c>
      <c r="D2068" s="308">
        <v>296.76</v>
      </c>
      <c r="E2068" s="308">
        <v>11.41</v>
      </c>
      <c r="F2068" s="308">
        <v>308.17</v>
      </c>
      <c r="G2068" s="212">
        <v>9</v>
      </c>
    </row>
    <row r="2069" spans="1:7" x14ac:dyDescent="0.2">
      <c r="A2069" s="305" t="s">
        <v>12860</v>
      </c>
      <c r="B2069" s="306" t="s">
        <v>12861</v>
      </c>
      <c r="C2069" s="307" t="s">
        <v>39</v>
      </c>
      <c r="D2069" s="308">
        <v>271.26</v>
      </c>
      <c r="E2069" s="308">
        <v>11.41</v>
      </c>
      <c r="F2069" s="308">
        <v>282.67</v>
      </c>
      <c r="G2069" s="212">
        <v>9</v>
      </c>
    </row>
    <row r="2070" spans="1:7" x14ac:dyDescent="0.2">
      <c r="A2070" s="305" t="s">
        <v>12862</v>
      </c>
      <c r="B2070" s="306" t="s">
        <v>12863</v>
      </c>
      <c r="C2070" s="307" t="s">
        <v>39</v>
      </c>
      <c r="D2070" s="308">
        <v>325.60000000000002</v>
      </c>
      <c r="E2070" s="308">
        <v>11.41</v>
      </c>
      <c r="F2070" s="308">
        <v>337.01</v>
      </c>
      <c r="G2070" s="212">
        <v>9</v>
      </c>
    </row>
    <row r="2071" spans="1:7" x14ac:dyDescent="0.2">
      <c r="A2071" s="305" t="s">
        <v>12864</v>
      </c>
      <c r="B2071" s="306" t="s">
        <v>12865</v>
      </c>
      <c r="C2071" s="307" t="s">
        <v>39</v>
      </c>
      <c r="D2071" s="308">
        <v>431.58</v>
      </c>
      <c r="E2071" s="308">
        <v>11.41</v>
      </c>
      <c r="F2071" s="308">
        <v>442.99</v>
      </c>
      <c r="G2071" s="212">
        <v>9</v>
      </c>
    </row>
    <row r="2072" spans="1:7" x14ac:dyDescent="0.2">
      <c r="A2072" s="305" t="s">
        <v>12866</v>
      </c>
      <c r="B2072" s="306" t="s">
        <v>12867</v>
      </c>
      <c r="C2072" s="307" t="s">
        <v>39</v>
      </c>
      <c r="D2072" s="308">
        <v>304.54000000000002</v>
      </c>
      <c r="E2072" s="308">
        <v>11.41</v>
      </c>
      <c r="F2072" s="308">
        <v>315.95</v>
      </c>
      <c r="G2072" s="212">
        <v>9</v>
      </c>
    </row>
    <row r="2073" spans="1:7" x14ac:dyDescent="0.2">
      <c r="A2073" s="305" t="s">
        <v>12868</v>
      </c>
      <c r="B2073" s="306" t="s">
        <v>12869</v>
      </c>
      <c r="C2073" s="307" t="s">
        <v>39</v>
      </c>
      <c r="D2073" s="308">
        <v>2002.78</v>
      </c>
      <c r="E2073" s="308">
        <v>11.41</v>
      </c>
      <c r="F2073" s="308">
        <v>2014.19</v>
      </c>
      <c r="G2073" s="212">
        <v>9</v>
      </c>
    </row>
    <row r="2074" spans="1:7" x14ac:dyDescent="0.2">
      <c r="A2074" s="305" t="s">
        <v>12870</v>
      </c>
      <c r="B2074" s="306" t="s">
        <v>12871</v>
      </c>
      <c r="C2074" s="307" t="s">
        <v>39</v>
      </c>
      <c r="D2074" s="308">
        <v>230.97</v>
      </c>
      <c r="E2074" s="308">
        <v>11.41</v>
      </c>
      <c r="F2074" s="308">
        <v>242.38</v>
      </c>
      <c r="G2074" s="212">
        <v>9</v>
      </c>
    </row>
    <row r="2075" spans="1:7" x14ac:dyDescent="0.2">
      <c r="A2075" s="305" t="s">
        <v>12872</v>
      </c>
      <c r="B2075" s="306" t="s">
        <v>12873</v>
      </c>
      <c r="C2075" s="307"/>
      <c r="D2075" s="308"/>
      <c r="E2075" s="308"/>
      <c r="F2075" s="308"/>
      <c r="G2075" s="212">
        <v>5</v>
      </c>
    </row>
    <row r="2076" spans="1:7" ht="28.5" x14ac:dyDescent="0.2">
      <c r="A2076" s="305" t="s">
        <v>12874</v>
      </c>
      <c r="B2076" s="306" t="s">
        <v>12875</v>
      </c>
      <c r="C2076" s="307" t="s">
        <v>39</v>
      </c>
      <c r="D2076" s="308">
        <v>3672.53</v>
      </c>
      <c r="E2076" s="308">
        <v>69.09</v>
      </c>
      <c r="F2076" s="308">
        <v>3741.62</v>
      </c>
      <c r="G2076" s="212">
        <v>9</v>
      </c>
    </row>
    <row r="2077" spans="1:7" ht="28.5" x14ac:dyDescent="0.2">
      <c r="A2077" s="305" t="s">
        <v>12876</v>
      </c>
      <c r="B2077" s="306" t="s">
        <v>12877</v>
      </c>
      <c r="C2077" s="307" t="s">
        <v>39</v>
      </c>
      <c r="D2077" s="308">
        <v>4383.24</v>
      </c>
      <c r="E2077" s="308">
        <v>69.09</v>
      </c>
      <c r="F2077" s="308">
        <v>4452.33</v>
      </c>
      <c r="G2077" s="212">
        <v>9</v>
      </c>
    </row>
    <row r="2078" spans="1:7" ht="28.5" x14ac:dyDescent="0.2">
      <c r="A2078" s="305" t="s">
        <v>12878</v>
      </c>
      <c r="B2078" s="306" t="s">
        <v>12879</v>
      </c>
      <c r="C2078" s="307" t="s">
        <v>39</v>
      </c>
      <c r="D2078" s="308">
        <v>2819.52</v>
      </c>
      <c r="E2078" s="308">
        <v>69.09</v>
      </c>
      <c r="F2078" s="308">
        <v>2888.61</v>
      </c>
      <c r="G2078" s="212">
        <v>9</v>
      </c>
    </row>
    <row r="2079" spans="1:7" x14ac:dyDescent="0.2">
      <c r="A2079" s="305" t="s">
        <v>12880</v>
      </c>
      <c r="B2079" s="306" t="s">
        <v>12881</v>
      </c>
      <c r="C2079" s="307"/>
      <c r="D2079" s="308"/>
      <c r="E2079" s="308"/>
      <c r="F2079" s="308"/>
      <c r="G2079" s="212">
        <v>5</v>
      </c>
    </row>
    <row r="2080" spans="1:7" x14ac:dyDescent="0.2">
      <c r="A2080" s="305" t="s">
        <v>12882</v>
      </c>
      <c r="B2080" s="306" t="s">
        <v>12883</v>
      </c>
      <c r="C2080" s="307" t="s">
        <v>39</v>
      </c>
      <c r="D2080" s="308">
        <v>273.7</v>
      </c>
      <c r="E2080" s="308">
        <v>69.09</v>
      </c>
      <c r="F2080" s="308">
        <v>342.79</v>
      </c>
      <c r="G2080" s="212">
        <v>9</v>
      </c>
    </row>
    <row r="2081" spans="1:7" x14ac:dyDescent="0.2">
      <c r="A2081" s="305" t="s">
        <v>12884</v>
      </c>
      <c r="B2081" s="306" t="s">
        <v>12885</v>
      </c>
      <c r="C2081" s="307" t="s">
        <v>39</v>
      </c>
      <c r="D2081" s="308">
        <v>203.26</v>
      </c>
      <c r="E2081" s="308">
        <v>69.09</v>
      </c>
      <c r="F2081" s="308">
        <v>272.35000000000002</v>
      </c>
      <c r="G2081" s="212">
        <v>9</v>
      </c>
    </row>
    <row r="2082" spans="1:7" x14ac:dyDescent="0.2">
      <c r="A2082" s="305" t="s">
        <v>12886</v>
      </c>
      <c r="B2082" s="306" t="s">
        <v>12887</v>
      </c>
      <c r="C2082" s="307" t="s">
        <v>39</v>
      </c>
      <c r="D2082" s="308">
        <v>452.03</v>
      </c>
      <c r="E2082" s="308">
        <v>69.09</v>
      </c>
      <c r="F2082" s="308">
        <v>521.12</v>
      </c>
      <c r="G2082" s="212">
        <v>9</v>
      </c>
    </row>
    <row r="2083" spans="1:7" x14ac:dyDescent="0.2">
      <c r="A2083" s="305" t="s">
        <v>12888</v>
      </c>
      <c r="B2083" s="306" t="s">
        <v>12889</v>
      </c>
      <c r="C2083" s="307" t="s">
        <v>39</v>
      </c>
      <c r="D2083" s="308">
        <v>151.01</v>
      </c>
      <c r="E2083" s="308">
        <v>69.09</v>
      </c>
      <c r="F2083" s="308">
        <v>220.1</v>
      </c>
      <c r="G2083" s="212">
        <v>9</v>
      </c>
    </row>
    <row r="2084" spans="1:7" x14ac:dyDescent="0.2">
      <c r="A2084" s="305" t="s">
        <v>12890</v>
      </c>
      <c r="B2084" s="306" t="s">
        <v>12891</v>
      </c>
      <c r="C2084" s="307"/>
      <c r="D2084" s="308"/>
      <c r="E2084" s="308"/>
      <c r="F2084" s="308"/>
      <c r="G2084" s="212">
        <v>5</v>
      </c>
    </row>
    <row r="2085" spans="1:7" x14ac:dyDescent="0.2">
      <c r="A2085" s="305" t="s">
        <v>12892</v>
      </c>
      <c r="B2085" s="306" t="s">
        <v>12893</v>
      </c>
      <c r="C2085" s="307" t="s">
        <v>39</v>
      </c>
      <c r="D2085" s="308">
        <v>31.5</v>
      </c>
      <c r="E2085" s="308">
        <v>6.85</v>
      </c>
      <c r="F2085" s="308">
        <v>38.35</v>
      </c>
      <c r="G2085" s="212">
        <v>9</v>
      </c>
    </row>
    <row r="2086" spans="1:7" ht="28.5" x14ac:dyDescent="0.2">
      <c r="A2086" s="305" t="s">
        <v>12894</v>
      </c>
      <c r="B2086" s="306" t="s">
        <v>12895</v>
      </c>
      <c r="C2086" s="307" t="s">
        <v>39</v>
      </c>
      <c r="D2086" s="308">
        <v>46.7</v>
      </c>
      <c r="E2086" s="308">
        <v>2.2799999999999998</v>
      </c>
      <c r="F2086" s="308">
        <v>48.98</v>
      </c>
      <c r="G2086" s="212">
        <v>9</v>
      </c>
    </row>
    <row r="2087" spans="1:7" x14ac:dyDescent="0.2">
      <c r="A2087" s="305" t="s">
        <v>12896</v>
      </c>
      <c r="B2087" s="306" t="s">
        <v>12897</v>
      </c>
      <c r="C2087" s="307" t="s">
        <v>39</v>
      </c>
      <c r="D2087" s="308">
        <v>22.5</v>
      </c>
      <c r="E2087" s="308">
        <v>6.85</v>
      </c>
      <c r="F2087" s="308">
        <v>29.35</v>
      </c>
      <c r="G2087" s="212">
        <v>9</v>
      </c>
    </row>
    <row r="2088" spans="1:7" ht="28.5" x14ac:dyDescent="0.2">
      <c r="A2088" s="305" t="s">
        <v>12898</v>
      </c>
      <c r="B2088" s="306" t="s">
        <v>12899</v>
      </c>
      <c r="C2088" s="307" t="s">
        <v>39</v>
      </c>
      <c r="D2088" s="308"/>
      <c r="E2088" s="308">
        <v>22.83</v>
      </c>
      <c r="F2088" s="308">
        <v>22.83</v>
      </c>
      <c r="G2088" s="212">
        <v>9</v>
      </c>
    </row>
    <row r="2089" spans="1:7" ht="28.5" x14ac:dyDescent="0.2">
      <c r="A2089" s="305" t="s">
        <v>12900</v>
      </c>
      <c r="B2089" s="306" t="s">
        <v>12901</v>
      </c>
      <c r="C2089" s="307" t="s">
        <v>1804</v>
      </c>
      <c r="D2089" s="308"/>
      <c r="E2089" s="308">
        <v>32.11</v>
      </c>
      <c r="F2089" s="308">
        <v>32.11</v>
      </c>
      <c r="G2089" s="212">
        <v>9</v>
      </c>
    </row>
    <row r="2090" spans="1:7" ht="28.5" x14ac:dyDescent="0.2">
      <c r="A2090" s="305" t="s">
        <v>12902</v>
      </c>
      <c r="B2090" s="306" t="s">
        <v>12903</v>
      </c>
      <c r="C2090" s="307" t="s">
        <v>1804</v>
      </c>
      <c r="D2090" s="308"/>
      <c r="E2090" s="308">
        <v>64.22</v>
      </c>
      <c r="F2090" s="308">
        <v>64.22</v>
      </c>
      <c r="G2090" s="212">
        <v>9</v>
      </c>
    </row>
    <row r="2091" spans="1:7" ht="28.5" x14ac:dyDescent="0.2">
      <c r="A2091" s="305" t="s">
        <v>12904</v>
      </c>
      <c r="B2091" s="306" t="s">
        <v>12905</v>
      </c>
      <c r="C2091" s="307" t="s">
        <v>39</v>
      </c>
      <c r="D2091" s="308">
        <v>1292.3800000000001</v>
      </c>
      <c r="E2091" s="308">
        <v>1.86</v>
      </c>
      <c r="F2091" s="308">
        <v>1294.24</v>
      </c>
      <c r="G2091" s="212">
        <v>9</v>
      </c>
    </row>
    <row r="2092" spans="1:7" x14ac:dyDescent="0.2">
      <c r="A2092" s="305" t="s">
        <v>12906</v>
      </c>
      <c r="B2092" s="306" t="s">
        <v>12907</v>
      </c>
      <c r="C2092" s="307" t="s">
        <v>39</v>
      </c>
      <c r="D2092" s="308">
        <v>119.65</v>
      </c>
      <c r="E2092" s="308">
        <v>4.6399999999999997</v>
      </c>
      <c r="F2092" s="308">
        <v>124.29</v>
      </c>
      <c r="G2092" s="212">
        <v>9</v>
      </c>
    </row>
    <row r="2093" spans="1:7" ht="28.5" x14ac:dyDescent="0.2">
      <c r="A2093" s="305" t="s">
        <v>12908</v>
      </c>
      <c r="B2093" s="306" t="s">
        <v>12909</v>
      </c>
      <c r="C2093" s="307" t="s">
        <v>1804</v>
      </c>
      <c r="D2093" s="308">
        <v>456.7</v>
      </c>
      <c r="E2093" s="308">
        <v>32.11</v>
      </c>
      <c r="F2093" s="308">
        <v>488.81</v>
      </c>
      <c r="G2093" s="212">
        <v>9</v>
      </c>
    </row>
    <row r="2094" spans="1:7" ht="28.5" x14ac:dyDescent="0.2">
      <c r="A2094" s="305" t="s">
        <v>12910</v>
      </c>
      <c r="B2094" s="306" t="s">
        <v>12911</v>
      </c>
      <c r="C2094" s="307" t="s">
        <v>39</v>
      </c>
      <c r="D2094" s="308">
        <v>8276.64</v>
      </c>
      <c r="E2094" s="308">
        <v>51.37</v>
      </c>
      <c r="F2094" s="308">
        <v>8328.01</v>
      </c>
      <c r="G2094" s="212">
        <v>9</v>
      </c>
    </row>
    <row r="2095" spans="1:7" ht="28.5" x14ac:dyDescent="0.2">
      <c r="A2095" s="305" t="s">
        <v>12912</v>
      </c>
      <c r="B2095" s="306" t="s">
        <v>12913</v>
      </c>
      <c r="C2095" s="307" t="s">
        <v>39</v>
      </c>
      <c r="D2095" s="308">
        <v>19167.5</v>
      </c>
      <c r="E2095" s="308">
        <v>51.37</v>
      </c>
      <c r="F2095" s="308">
        <v>19218.87</v>
      </c>
      <c r="G2095" s="212">
        <v>9</v>
      </c>
    </row>
    <row r="2096" spans="1:7" ht="28.5" x14ac:dyDescent="0.2">
      <c r="A2096" s="305" t="s">
        <v>12914</v>
      </c>
      <c r="B2096" s="306" t="s">
        <v>12915</v>
      </c>
      <c r="C2096" s="307" t="s">
        <v>39</v>
      </c>
      <c r="D2096" s="308">
        <v>33178.559999999998</v>
      </c>
      <c r="E2096" s="308">
        <v>51.37</v>
      </c>
      <c r="F2096" s="308">
        <v>33229.93</v>
      </c>
      <c r="G2096" s="212">
        <v>9</v>
      </c>
    </row>
    <row r="2097" spans="1:7" x14ac:dyDescent="0.2">
      <c r="A2097" s="305" t="s">
        <v>12916</v>
      </c>
      <c r="B2097" s="306" t="s">
        <v>12917</v>
      </c>
      <c r="C2097" s="307" t="s">
        <v>39</v>
      </c>
      <c r="D2097" s="308">
        <v>608.5</v>
      </c>
      <c r="E2097" s="308">
        <v>22.83</v>
      </c>
      <c r="F2097" s="308">
        <v>631.33000000000004</v>
      </c>
      <c r="G2097" s="212">
        <v>9</v>
      </c>
    </row>
    <row r="2098" spans="1:7" x14ac:dyDescent="0.2">
      <c r="A2098" s="305" t="s">
        <v>12918</v>
      </c>
      <c r="B2098" s="306" t="s">
        <v>12919</v>
      </c>
      <c r="C2098" s="307"/>
      <c r="D2098" s="308"/>
      <c r="E2098" s="308"/>
      <c r="F2098" s="308"/>
      <c r="G2098" s="212">
        <v>5</v>
      </c>
    </row>
    <row r="2099" spans="1:7" ht="28.5" x14ac:dyDescent="0.2">
      <c r="A2099" s="305" t="s">
        <v>12920</v>
      </c>
      <c r="B2099" s="306" t="s">
        <v>12921</v>
      </c>
      <c r="C2099" s="307" t="s">
        <v>39</v>
      </c>
      <c r="D2099" s="308">
        <v>1012.52</v>
      </c>
      <c r="E2099" s="308">
        <v>22.83</v>
      </c>
      <c r="F2099" s="308">
        <v>1035.3499999999999</v>
      </c>
      <c r="G2099" s="212">
        <v>9</v>
      </c>
    </row>
    <row r="2100" spans="1:7" x14ac:dyDescent="0.2">
      <c r="A2100" s="305" t="s">
        <v>12922</v>
      </c>
      <c r="B2100" s="306" t="s">
        <v>12923</v>
      </c>
      <c r="C2100" s="307"/>
      <c r="D2100" s="308"/>
      <c r="E2100" s="308"/>
      <c r="F2100" s="308"/>
      <c r="G2100" s="212">
        <v>5</v>
      </c>
    </row>
    <row r="2101" spans="1:7" x14ac:dyDescent="0.2">
      <c r="A2101" s="305" t="s">
        <v>12924</v>
      </c>
      <c r="B2101" s="306" t="s">
        <v>12925</v>
      </c>
      <c r="C2101" s="307" t="s">
        <v>39</v>
      </c>
      <c r="D2101" s="308">
        <v>700.76</v>
      </c>
      <c r="E2101" s="308">
        <v>69.09</v>
      </c>
      <c r="F2101" s="308">
        <v>769.85</v>
      </c>
      <c r="G2101" s="212">
        <v>9</v>
      </c>
    </row>
    <row r="2102" spans="1:7" x14ac:dyDescent="0.2">
      <c r="A2102" s="305" t="s">
        <v>12926</v>
      </c>
      <c r="B2102" s="306" t="s">
        <v>12927</v>
      </c>
      <c r="C2102" s="307"/>
      <c r="D2102" s="308"/>
      <c r="E2102" s="308"/>
      <c r="F2102" s="308"/>
      <c r="G2102" s="212">
        <v>5</v>
      </c>
    </row>
    <row r="2103" spans="1:7" ht="28.5" x14ac:dyDescent="0.2">
      <c r="A2103" s="305" t="s">
        <v>12928</v>
      </c>
      <c r="B2103" s="306" t="s">
        <v>12929</v>
      </c>
      <c r="C2103" s="307" t="s">
        <v>39</v>
      </c>
      <c r="D2103" s="308">
        <v>43.48</v>
      </c>
      <c r="E2103" s="308">
        <v>25.88</v>
      </c>
      <c r="F2103" s="308">
        <v>69.36</v>
      </c>
      <c r="G2103" s="212">
        <v>9</v>
      </c>
    </row>
    <row r="2104" spans="1:7" ht="28.5" x14ac:dyDescent="0.2">
      <c r="A2104" s="305" t="s">
        <v>12930</v>
      </c>
      <c r="B2104" s="306" t="s">
        <v>12931</v>
      </c>
      <c r="C2104" s="307" t="s">
        <v>39</v>
      </c>
      <c r="D2104" s="308">
        <v>119.81</v>
      </c>
      <c r="E2104" s="308">
        <v>25.88</v>
      </c>
      <c r="F2104" s="308">
        <v>145.69</v>
      </c>
      <c r="G2104" s="212">
        <v>9</v>
      </c>
    </row>
    <row r="2105" spans="1:7" ht="42.75" x14ac:dyDescent="0.2">
      <c r="A2105" s="305" t="s">
        <v>12932</v>
      </c>
      <c r="B2105" s="306" t="s">
        <v>12933</v>
      </c>
      <c r="C2105" s="307" t="s">
        <v>39</v>
      </c>
      <c r="D2105" s="308">
        <v>668.5</v>
      </c>
      <c r="E2105" s="308">
        <v>28.72</v>
      </c>
      <c r="F2105" s="308">
        <v>697.22</v>
      </c>
      <c r="G2105" s="212">
        <v>9</v>
      </c>
    </row>
    <row r="2106" spans="1:7" ht="42.75" x14ac:dyDescent="0.2">
      <c r="A2106" s="305" t="s">
        <v>12934</v>
      </c>
      <c r="B2106" s="306" t="s">
        <v>12935</v>
      </c>
      <c r="C2106" s="307" t="s">
        <v>39</v>
      </c>
      <c r="D2106" s="308">
        <v>8032.25</v>
      </c>
      <c r="E2106" s="308">
        <v>28.72</v>
      </c>
      <c r="F2106" s="308">
        <v>8060.97</v>
      </c>
      <c r="G2106" s="212">
        <v>9</v>
      </c>
    </row>
    <row r="2107" spans="1:7" ht="42.75" x14ac:dyDescent="0.2">
      <c r="A2107" s="305" t="s">
        <v>12936</v>
      </c>
      <c r="B2107" s="306" t="s">
        <v>12937</v>
      </c>
      <c r="C2107" s="307" t="s">
        <v>39</v>
      </c>
      <c r="D2107" s="308">
        <v>2859.31</v>
      </c>
      <c r="E2107" s="308">
        <v>28.72</v>
      </c>
      <c r="F2107" s="308">
        <v>2888.03</v>
      </c>
      <c r="G2107" s="212">
        <v>9</v>
      </c>
    </row>
    <row r="2108" spans="1:7" ht="42.75" x14ac:dyDescent="0.2">
      <c r="A2108" s="305" t="s">
        <v>12938</v>
      </c>
      <c r="B2108" s="306" t="s">
        <v>12939</v>
      </c>
      <c r="C2108" s="307" t="s">
        <v>39</v>
      </c>
      <c r="D2108" s="308">
        <v>893.14</v>
      </c>
      <c r="E2108" s="308">
        <v>28.72</v>
      </c>
      <c r="F2108" s="308">
        <v>921.86</v>
      </c>
      <c r="G2108" s="212">
        <v>9</v>
      </c>
    </row>
    <row r="2109" spans="1:7" x14ac:dyDescent="0.2">
      <c r="A2109" s="305" t="s">
        <v>12940</v>
      </c>
      <c r="B2109" s="306" t="s">
        <v>12941</v>
      </c>
      <c r="C2109" s="307"/>
      <c r="D2109" s="308"/>
      <c r="E2109" s="308"/>
      <c r="F2109" s="308"/>
      <c r="G2109" s="212">
        <v>5</v>
      </c>
    </row>
    <row r="2110" spans="1:7" ht="28.5" x14ac:dyDescent="0.2">
      <c r="A2110" s="305" t="s">
        <v>12942</v>
      </c>
      <c r="B2110" s="306" t="s">
        <v>12943</v>
      </c>
      <c r="C2110" s="307" t="s">
        <v>39</v>
      </c>
      <c r="D2110" s="308">
        <v>530.71</v>
      </c>
      <c r="E2110" s="308">
        <v>75.19</v>
      </c>
      <c r="F2110" s="308">
        <v>605.9</v>
      </c>
      <c r="G2110" s="212">
        <v>9</v>
      </c>
    </row>
    <row r="2111" spans="1:7" ht="28.5" x14ac:dyDescent="0.2">
      <c r="A2111" s="305" t="s">
        <v>12944</v>
      </c>
      <c r="B2111" s="306" t="s">
        <v>12945</v>
      </c>
      <c r="C2111" s="307" t="s">
        <v>39</v>
      </c>
      <c r="D2111" s="308">
        <v>431.32</v>
      </c>
      <c r="E2111" s="308">
        <v>75.19</v>
      </c>
      <c r="F2111" s="308">
        <v>506.51</v>
      </c>
      <c r="G2111" s="212">
        <v>9</v>
      </c>
    </row>
    <row r="2112" spans="1:7" ht="28.5" x14ac:dyDescent="0.2">
      <c r="A2112" s="305" t="s">
        <v>12946</v>
      </c>
      <c r="B2112" s="306" t="s">
        <v>12947</v>
      </c>
      <c r="C2112" s="307" t="s">
        <v>39</v>
      </c>
      <c r="D2112" s="308">
        <v>419.07</v>
      </c>
      <c r="E2112" s="308">
        <v>75.19</v>
      </c>
      <c r="F2112" s="308">
        <v>494.26</v>
      </c>
      <c r="G2112" s="212">
        <v>9</v>
      </c>
    </row>
    <row r="2113" spans="1:7" ht="42.75" x14ac:dyDescent="0.2">
      <c r="A2113" s="305" t="s">
        <v>12948</v>
      </c>
      <c r="B2113" s="306" t="s">
        <v>12949</v>
      </c>
      <c r="C2113" s="307" t="s">
        <v>39</v>
      </c>
      <c r="D2113" s="308">
        <v>440.17</v>
      </c>
      <c r="E2113" s="308">
        <v>75.19</v>
      </c>
      <c r="F2113" s="308">
        <v>515.36</v>
      </c>
      <c r="G2113" s="212">
        <v>9</v>
      </c>
    </row>
    <row r="2114" spans="1:7" ht="42.75" x14ac:dyDescent="0.2">
      <c r="A2114" s="305" t="s">
        <v>12950</v>
      </c>
      <c r="B2114" s="306" t="s">
        <v>12951</v>
      </c>
      <c r="C2114" s="307" t="s">
        <v>39</v>
      </c>
      <c r="D2114" s="308">
        <v>674.48</v>
      </c>
      <c r="E2114" s="308">
        <v>75.19</v>
      </c>
      <c r="F2114" s="308">
        <v>749.67</v>
      </c>
      <c r="G2114" s="212">
        <v>9</v>
      </c>
    </row>
    <row r="2115" spans="1:7" ht="28.5" x14ac:dyDescent="0.2">
      <c r="A2115" s="305" t="s">
        <v>12952</v>
      </c>
      <c r="B2115" s="306" t="s">
        <v>12953</v>
      </c>
      <c r="C2115" s="307" t="s">
        <v>242</v>
      </c>
      <c r="D2115" s="308">
        <v>50217.5</v>
      </c>
      <c r="E2115" s="308">
        <v>104.73</v>
      </c>
      <c r="F2115" s="308">
        <v>50322.23</v>
      </c>
      <c r="G2115" s="212">
        <v>9</v>
      </c>
    </row>
    <row r="2116" spans="1:7" ht="28.5" x14ac:dyDescent="0.2">
      <c r="A2116" s="305" t="s">
        <v>12954</v>
      </c>
      <c r="B2116" s="306" t="s">
        <v>12955</v>
      </c>
      <c r="C2116" s="307"/>
      <c r="D2116" s="308"/>
      <c r="E2116" s="308"/>
      <c r="F2116" s="308"/>
      <c r="G2116" s="212">
        <v>2</v>
      </c>
    </row>
    <row r="2117" spans="1:7" x14ac:dyDescent="0.2">
      <c r="A2117" s="305" t="s">
        <v>12956</v>
      </c>
      <c r="B2117" s="306" t="s">
        <v>12957</v>
      </c>
      <c r="C2117" s="307"/>
      <c r="D2117" s="308"/>
      <c r="E2117" s="308"/>
      <c r="F2117" s="308"/>
      <c r="G2117" s="212">
        <v>5</v>
      </c>
    </row>
    <row r="2118" spans="1:7" x14ac:dyDescent="0.2">
      <c r="A2118" s="305" t="s">
        <v>12958</v>
      </c>
      <c r="B2118" s="306" t="s">
        <v>12959</v>
      </c>
      <c r="C2118" s="307" t="s">
        <v>44</v>
      </c>
      <c r="D2118" s="308">
        <v>6.72</v>
      </c>
      <c r="E2118" s="308">
        <v>22.83</v>
      </c>
      <c r="F2118" s="308">
        <v>29.55</v>
      </c>
      <c r="G2118" s="212">
        <v>9</v>
      </c>
    </row>
    <row r="2119" spans="1:7" x14ac:dyDescent="0.2">
      <c r="A2119" s="305" t="s">
        <v>12960</v>
      </c>
      <c r="B2119" s="306" t="s">
        <v>12961</v>
      </c>
      <c r="C2119" s="307" t="s">
        <v>44</v>
      </c>
      <c r="D2119" s="308">
        <v>8.86</v>
      </c>
      <c r="E2119" s="308">
        <v>27.39</v>
      </c>
      <c r="F2119" s="308">
        <v>36.25</v>
      </c>
      <c r="G2119" s="212">
        <v>9</v>
      </c>
    </row>
    <row r="2120" spans="1:7" ht="28.5" x14ac:dyDescent="0.2">
      <c r="A2120" s="305" t="s">
        <v>12962</v>
      </c>
      <c r="B2120" s="306" t="s">
        <v>12963</v>
      </c>
      <c r="C2120" s="307" t="s">
        <v>44</v>
      </c>
      <c r="D2120" s="308">
        <v>13.88</v>
      </c>
      <c r="E2120" s="308">
        <v>31.96</v>
      </c>
      <c r="F2120" s="308">
        <v>45.84</v>
      </c>
      <c r="G2120" s="212">
        <v>9</v>
      </c>
    </row>
    <row r="2121" spans="1:7" ht="28.5" x14ac:dyDescent="0.2">
      <c r="A2121" s="305" t="s">
        <v>12964</v>
      </c>
      <c r="B2121" s="306" t="s">
        <v>12965</v>
      </c>
      <c r="C2121" s="307" t="s">
        <v>44</v>
      </c>
      <c r="D2121" s="308">
        <v>14.54</v>
      </c>
      <c r="E2121" s="308">
        <v>36.520000000000003</v>
      </c>
      <c r="F2121" s="308">
        <v>51.06</v>
      </c>
      <c r="G2121" s="212">
        <v>9</v>
      </c>
    </row>
    <row r="2122" spans="1:7" x14ac:dyDescent="0.2">
      <c r="A2122" s="305" t="s">
        <v>12966</v>
      </c>
      <c r="B2122" s="306" t="s">
        <v>12967</v>
      </c>
      <c r="C2122" s="307" t="s">
        <v>44</v>
      </c>
      <c r="D2122" s="308">
        <v>18.48</v>
      </c>
      <c r="E2122" s="308">
        <v>41.08</v>
      </c>
      <c r="F2122" s="308">
        <v>59.56</v>
      </c>
      <c r="G2122" s="212">
        <v>9</v>
      </c>
    </row>
    <row r="2123" spans="1:7" ht="28.5" x14ac:dyDescent="0.2">
      <c r="A2123" s="305" t="s">
        <v>12968</v>
      </c>
      <c r="B2123" s="306" t="s">
        <v>12969</v>
      </c>
      <c r="C2123" s="307" t="s">
        <v>44</v>
      </c>
      <c r="D2123" s="308">
        <v>31.16</v>
      </c>
      <c r="E2123" s="308">
        <v>45.65</v>
      </c>
      <c r="F2123" s="308">
        <v>76.81</v>
      </c>
      <c r="G2123" s="212">
        <v>9</v>
      </c>
    </row>
    <row r="2124" spans="1:7" x14ac:dyDescent="0.2">
      <c r="A2124" s="305" t="s">
        <v>12970</v>
      </c>
      <c r="B2124" s="306" t="s">
        <v>12971</v>
      </c>
      <c r="C2124" s="307" t="s">
        <v>44</v>
      </c>
      <c r="D2124" s="308">
        <v>42.75</v>
      </c>
      <c r="E2124" s="308">
        <v>50.22</v>
      </c>
      <c r="F2124" s="308">
        <v>92.97</v>
      </c>
      <c r="G2124" s="212">
        <v>9</v>
      </c>
    </row>
    <row r="2125" spans="1:7" x14ac:dyDescent="0.2">
      <c r="A2125" s="305" t="s">
        <v>12972</v>
      </c>
      <c r="B2125" s="306" t="s">
        <v>12973</v>
      </c>
      <c r="C2125" s="307" t="s">
        <v>44</v>
      </c>
      <c r="D2125" s="308">
        <v>65.92</v>
      </c>
      <c r="E2125" s="308">
        <v>59.34</v>
      </c>
      <c r="F2125" s="308">
        <v>125.26</v>
      </c>
      <c r="G2125" s="212">
        <v>9</v>
      </c>
    </row>
    <row r="2126" spans="1:7" ht="28.5" x14ac:dyDescent="0.2">
      <c r="A2126" s="305" t="s">
        <v>12974</v>
      </c>
      <c r="B2126" s="306" t="s">
        <v>12975</v>
      </c>
      <c r="C2126" s="307"/>
      <c r="D2126" s="308"/>
      <c r="E2126" s="308"/>
      <c r="F2126" s="308"/>
      <c r="G2126" s="212">
        <v>5</v>
      </c>
    </row>
    <row r="2127" spans="1:7" ht="28.5" x14ac:dyDescent="0.2">
      <c r="A2127" s="305" t="s">
        <v>12976</v>
      </c>
      <c r="B2127" s="306" t="s">
        <v>12977</v>
      </c>
      <c r="C2127" s="307" t="s">
        <v>44</v>
      </c>
      <c r="D2127" s="308">
        <v>13.89</v>
      </c>
      <c r="E2127" s="308">
        <v>27.39</v>
      </c>
      <c r="F2127" s="308">
        <v>41.28</v>
      </c>
      <c r="G2127" s="212">
        <v>9</v>
      </c>
    </row>
    <row r="2128" spans="1:7" ht="28.5" x14ac:dyDescent="0.2">
      <c r="A2128" s="305" t="s">
        <v>12978</v>
      </c>
      <c r="B2128" s="306" t="s">
        <v>12979</v>
      </c>
      <c r="C2128" s="307" t="s">
        <v>44</v>
      </c>
      <c r="D2128" s="308">
        <v>17.940000000000001</v>
      </c>
      <c r="E2128" s="308">
        <v>31.96</v>
      </c>
      <c r="F2128" s="308">
        <v>49.9</v>
      </c>
      <c r="G2128" s="212">
        <v>9</v>
      </c>
    </row>
    <row r="2129" spans="1:7" ht="28.5" x14ac:dyDescent="0.2">
      <c r="A2129" s="305" t="s">
        <v>12980</v>
      </c>
      <c r="B2129" s="306" t="s">
        <v>12981</v>
      </c>
      <c r="C2129" s="307" t="s">
        <v>44</v>
      </c>
      <c r="D2129" s="308">
        <v>35.15</v>
      </c>
      <c r="E2129" s="308">
        <v>36.520000000000003</v>
      </c>
      <c r="F2129" s="308">
        <v>71.67</v>
      </c>
      <c r="G2129" s="212">
        <v>9</v>
      </c>
    </row>
    <row r="2130" spans="1:7" ht="28.5" x14ac:dyDescent="0.2">
      <c r="A2130" s="305" t="s">
        <v>12982</v>
      </c>
      <c r="B2130" s="306" t="s">
        <v>12983</v>
      </c>
      <c r="C2130" s="307" t="s">
        <v>44</v>
      </c>
      <c r="D2130" s="308">
        <v>32.729999999999997</v>
      </c>
      <c r="E2130" s="308">
        <v>41.08</v>
      </c>
      <c r="F2130" s="308">
        <v>73.81</v>
      </c>
      <c r="G2130" s="212">
        <v>9</v>
      </c>
    </row>
    <row r="2131" spans="1:7" ht="28.5" x14ac:dyDescent="0.2">
      <c r="A2131" s="305" t="s">
        <v>12984</v>
      </c>
      <c r="B2131" s="306" t="s">
        <v>12985</v>
      </c>
      <c r="C2131" s="307" t="s">
        <v>44</v>
      </c>
      <c r="D2131" s="308">
        <v>45.48</v>
      </c>
      <c r="E2131" s="308">
        <v>45.65</v>
      </c>
      <c r="F2131" s="308">
        <v>91.13</v>
      </c>
      <c r="G2131" s="212">
        <v>9</v>
      </c>
    </row>
    <row r="2132" spans="1:7" ht="28.5" x14ac:dyDescent="0.2">
      <c r="A2132" s="305" t="s">
        <v>12986</v>
      </c>
      <c r="B2132" s="306" t="s">
        <v>12987</v>
      </c>
      <c r="C2132" s="307" t="s">
        <v>44</v>
      </c>
      <c r="D2132" s="308">
        <v>63.08</v>
      </c>
      <c r="E2132" s="308">
        <v>54.78</v>
      </c>
      <c r="F2132" s="308">
        <v>117.86</v>
      </c>
      <c r="G2132" s="212">
        <v>9</v>
      </c>
    </row>
    <row r="2133" spans="1:7" ht="28.5" x14ac:dyDescent="0.2">
      <c r="A2133" s="305" t="s">
        <v>12988</v>
      </c>
      <c r="B2133" s="306" t="s">
        <v>12989</v>
      </c>
      <c r="C2133" s="307" t="s">
        <v>44</v>
      </c>
      <c r="D2133" s="308">
        <v>75.06</v>
      </c>
      <c r="E2133" s="308">
        <v>68.48</v>
      </c>
      <c r="F2133" s="308">
        <v>143.54</v>
      </c>
      <c r="G2133" s="212">
        <v>9</v>
      </c>
    </row>
    <row r="2134" spans="1:7" ht="28.5" x14ac:dyDescent="0.2">
      <c r="A2134" s="305" t="s">
        <v>12990</v>
      </c>
      <c r="B2134" s="306" t="s">
        <v>12991</v>
      </c>
      <c r="C2134" s="307" t="s">
        <v>44</v>
      </c>
      <c r="D2134" s="308">
        <v>98.49</v>
      </c>
      <c r="E2134" s="308">
        <v>82.17</v>
      </c>
      <c r="F2134" s="308">
        <v>180.66</v>
      </c>
      <c r="G2134" s="212">
        <v>9</v>
      </c>
    </row>
    <row r="2135" spans="1:7" ht="28.5" x14ac:dyDescent="0.2">
      <c r="A2135" s="305" t="s">
        <v>12992</v>
      </c>
      <c r="B2135" s="306" t="s">
        <v>12993</v>
      </c>
      <c r="C2135" s="307"/>
      <c r="D2135" s="308"/>
      <c r="E2135" s="308"/>
      <c r="F2135" s="308"/>
      <c r="G2135" s="212">
        <v>5</v>
      </c>
    </row>
    <row r="2136" spans="1:7" ht="28.5" x14ac:dyDescent="0.2">
      <c r="A2136" s="305" t="s">
        <v>12994</v>
      </c>
      <c r="B2136" s="306" t="s">
        <v>12995</v>
      </c>
      <c r="C2136" s="307" t="s">
        <v>44</v>
      </c>
      <c r="D2136" s="308">
        <v>19.32</v>
      </c>
      <c r="E2136" s="308">
        <v>27.39</v>
      </c>
      <c r="F2136" s="308">
        <v>46.71</v>
      </c>
      <c r="G2136" s="212">
        <v>9</v>
      </c>
    </row>
    <row r="2137" spans="1:7" ht="28.5" x14ac:dyDescent="0.2">
      <c r="A2137" s="305" t="s">
        <v>12996</v>
      </c>
      <c r="B2137" s="306" t="s">
        <v>12997</v>
      </c>
      <c r="C2137" s="307" t="s">
        <v>44</v>
      </c>
      <c r="D2137" s="308">
        <v>24.69</v>
      </c>
      <c r="E2137" s="308">
        <v>31.96</v>
      </c>
      <c r="F2137" s="308">
        <v>56.65</v>
      </c>
      <c r="G2137" s="212">
        <v>9</v>
      </c>
    </row>
    <row r="2138" spans="1:7" ht="28.5" x14ac:dyDescent="0.2">
      <c r="A2138" s="305" t="s">
        <v>12998</v>
      </c>
      <c r="B2138" s="306" t="s">
        <v>12999</v>
      </c>
      <c r="C2138" s="307" t="s">
        <v>44</v>
      </c>
      <c r="D2138" s="308">
        <v>37.590000000000003</v>
      </c>
      <c r="E2138" s="308">
        <v>36.520000000000003</v>
      </c>
      <c r="F2138" s="308">
        <v>74.11</v>
      </c>
      <c r="G2138" s="212">
        <v>9</v>
      </c>
    </row>
    <row r="2139" spans="1:7" ht="28.5" x14ac:dyDescent="0.2">
      <c r="A2139" s="305" t="s">
        <v>13000</v>
      </c>
      <c r="B2139" s="306" t="s">
        <v>13001</v>
      </c>
      <c r="C2139" s="307" t="s">
        <v>44</v>
      </c>
      <c r="D2139" s="308">
        <v>43.61</v>
      </c>
      <c r="E2139" s="308">
        <v>41.08</v>
      </c>
      <c r="F2139" s="308">
        <v>84.69</v>
      </c>
      <c r="G2139" s="212">
        <v>9</v>
      </c>
    </row>
    <row r="2140" spans="1:7" ht="28.5" x14ac:dyDescent="0.2">
      <c r="A2140" s="305" t="s">
        <v>13002</v>
      </c>
      <c r="B2140" s="306" t="s">
        <v>13003</v>
      </c>
      <c r="C2140" s="307" t="s">
        <v>44</v>
      </c>
      <c r="D2140" s="308">
        <v>54.01</v>
      </c>
      <c r="E2140" s="308">
        <v>45.65</v>
      </c>
      <c r="F2140" s="308">
        <v>99.66</v>
      </c>
      <c r="G2140" s="212">
        <v>9</v>
      </c>
    </row>
    <row r="2141" spans="1:7" ht="28.5" x14ac:dyDescent="0.2">
      <c r="A2141" s="305" t="s">
        <v>13004</v>
      </c>
      <c r="B2141" s="306" t="s">
        <v>13005</v>
      </c>
      <c r="C2141" s="307" t="s">
        <v>44</v>
      </c>
      <c r="D2141" s="308">
        <v>85.3</v>
      </c>
      <c r="E2141" s="308">
        <v>54.78</v>
      </c>
      <c r="F2141" s="308">
        <v>140.08000000000001</v>
      </c>
      <c r="G2141" s="212">
        <v>9</v>
      </c>
    </row>
    <row r="2142" spans="1:7" ht="28.5" x14ac:dyDescent="0.2">
      <c r="A2142" s="305" t="s">
        <v>13006</v>
      </c>
      <c r="B2142" s="306" t="s">
        <v>13007</v>
      </c>
      <c r="C2142" s="307" t="s">
        <v>44</v>
      </c>
      <c r="D2142" s="308">
        <v>95.92</v>
      </c>
      <c r="E2142" s="308">
        <v>68.48</v>
      </c>
      <c r="F2142" s="308">
        <v>164.4</v>
      </c>
      <c r="G2142" s="212">
        <v>9</v>
      </c>
    </row>
    <row r="2143" spans="1:7" ht="28.5" x14ac:dyDescent="0.2">
      <c r="A2143" s="305" t="s">
        <v>13008</v>
      </c>
      <c r="B2143" s="306" t="s">
        <v>13009</v>
      </c>
      <c r="C2143" s="307" t="s">
        <v>44</v>
      </c>
      <c r="D2143" s="308">
        <v>120</v>
      </c>
      <c r="E2143" s="308">
        <v>82.17</v>
      </c>
      <c r="F2143" s="308">
        <v>202.17</v>
      </c>
      <c r="G2143" s="212">
        <v>9</v>
      </c>
    </row>
    <row r="2144" spans="1:7" ht="28.5" x14ac:dyDescent="0.2">
      <c r="A2144" s="305" t="s">
        <v>13010</v>
      </c>
      <c r="B2144" s="306" t="s">
        <v>13011</v>
      </c>
      <c r="C2144" s="307"/>
      <c r="D2144" s="308"/>
      <c r="E2144" s="308"/>
      <c r="F2144" s="308"/>
      <c r="G2144" s="212">
        <v>5</v>
      </c>
    </row>
    <row r="2145" spans="1:7" ht="28.5" x14ac:dyDescent="0.2">
      <c r="A2145" s="305" t="s">
        <v>13012</v>
      </c>
      <c r="B2145" s="306" t="s">
        <v>13013</v>
      </c>
      <c r="C2145" s="307" t="s">
        <v>44</v>
      </c>
      <c r="D2145" s="308">
        <v>18.309999999999999</v>
      </c>
      <c r="E2145" s="308">
        <v>22.83</v>
      </c>
      <c r="F2145" s="308">
        <v>41.14</v>
      </c>
      <c r="G2145" s="212">
        <v>9</v>
      </c>
    </row>
    <row r="2146" spans="1:7" ht="28.5" x14ac:dyDescent="0.2">
      <c r="A2146" s="305" t="s">
        <v>13014</v>
      </c>
      <c r="B2146" s="306" t="s">
        <v>13015</v>
      </c>
      <c r="C2146" s="307" t="s">
        <v>44</v>
      </c>
      <c r="D2146" s="308">
        <v>24.23</v>
      </c>
      <c r="E2146" s="308">
        <v>27.39</v>
      </c>
      <c r="F2146" s="308">
        <v>51.62</v>
      </c>
      <c r="G2146" s="212">
        <v>9</v>
      </c>
    </row>
    <row r="2147" spans="1:7" ht="28.5" x14ac:dyDescent="0.2">
      <c r="A2147" s="305" t="s">
        <v>13016</v>
      </c>
      <c r="B2147" s="306" t="s">
        <v>13017</v>
      </c>
      <c r="C2147" s="307" t="s">
        <v>44</v>
      </c>
      <c r="D2147" s="308">
        <v>32.72</v>
      </c>
      <c r="E2147" s="308">
        <v>31.96</v>
      </c>
      <c r="F2147" s="308">
        <v>64.680000000000007</v>
      </c>
      <c r="G2147" s="212">
        <v>9</v>
      </c>
    </row>
    <row r="2148" spans="1:7" ht="28.5" x14ac:dyDescent="0.2">
      <c r="A2148" s="305" t="s">
        <v>13018</v>
      </c>
      <c r="B2148" s="306" t="s">
        <v>13019</v>
      </c>
      <c r="C2148" s="307" t="s">
        <v>44</v>
      </c>
      <c r="D2148" s="308">
        <v>42.28</v>
      </c>
      <c r="E2148" s="308">
        <v>36.520000000000003</v>
      </c>
      <c r="F2148" s="308">
        <v>78.8</v>
      </c>
      <c r="G2148" s="212">
        <v>9</v>
      </c>
    </row>
    <row r="2149" spans="1:7" ht="28.5" x14ac:dyDescent="0.2">
      <c r="A2149" s="305" t="s">
        <v>13020</v>
      </c>
      <c r="B2149" s="306" t="s">
        <v>13021</v>
      </c>
      <c r="C2149" s="307" t="s">
        <v>44</v>
      </c>
      <c r="D2149" s="308">
        <v>54.09</v>
      </c>
      <c r="E2149" s="308">
        <v>41.08</v>
      </c>
      <c r="F2149" s="308">
        <v>95.17</v>
      </c>
      <c r="G2149" s="212">
        <v>9</v>
      </c>
    </row>
    <row r="2150" spans="1:7" ht="28.5" x14ac:dyDescent="0.2">
      <c r="A2150" s="305" t="s">
        <v>13022</v>
      </c>
      <c r="B2150" s="306" t="s">
        <v>13023</v>
      </c>
      <c r="C2150" s="307" t="s">
        <v>44</v>
      </c>
      <c r="D2150" s="308">
        <v>66.59</v>
      </c>
      <c r="E2150" s="308">
        <v>45.65</v>
      </c>
      <c r="F2150" s="308">
        <v>112.24</v>
      </c>
      <c r="G2150" s="212">
        <v>9</v>
      </c>
    </row>
    <row r="2151" spans="1:7" ht="28.5" x14ac:dyDescent="0.2">
      <c r="A2151" s="305" t="s">
        <v>13024</v>
      </c>
      <c r="B2151" s="306" t="s">
        <v>13025</v>
      </c>
      <c r="C2151" s="307" t="s">
        <v>44</v>
      </c>
      <c r="D2151" s="308">
        <v>97.48</v>
      </c>
      <c r="E2151" s="308">
        <v>54.78</v>
      </c>
      <c r="F2151" s="308">
        <v>152.26</v>
      </c>
      <c r="G2151" s="212">
        <v>9</v>
      </c>
    </row>
    <row r="2152" spans="1:7" ht="28.5" x14ac:dyDescent="0.2">
      <c r="A2152" s="305" t="s">
        <v>13026</v>
      </c>
      <c r="B2152" s="306" t="s">
        <v>13027</v>
      </c>
      <c r="C2152" s="307" t="s">
        <v>44</v>
      </c>
      <c r="D2152" s="308">
        <v>118.97</v>
      </c>
      <c r="E2152" s="308">
        <v>68.48</v>
      </c>
      <c r="F2152" s="308">
        <v>187.45</v>
      </c>
      <c r="G2152" s="212">
        <v>9</v>
      </c>
    </row>
    <row r="2153" spans="1:7" ht="28.5" x14ac:dyDescent="0.2">
      <c r="A2153" s="305" t="s">
        <v>13028</v>
      </c>
      <c r="B2153" s="306" t="s">
        <v>13029</v>
      </c>
      <c r="C2153" s="307" t="s">
        <v>44</v>
      </c>
      <c r="D2153" s="308">
        <v>177.43</v>
      </c>
      <c r="E2153" s="308">
        <v>82.17</v>
      </c>
      <c r="F2153" s="308">
        <v>259.60000000000002</v>
      </c>
      <c r="G2153" s="212">
        <v>9</v>
      </c>
    </row>
    <row r="2154" spans="1:7" x14ac:dyDescent="0.2">
      <c r="A2154" s="305" t="s">
        <v>13030</v>
      </c>
      <c r="B2154" s="306" t="s">
        <v>13031</v>
      </c>
      <c r="C2154" s="307"/>
      <c r="D2154" s="308"/>
      <c r="E2154" s="308"/>
      <c r="F2154" s="308"/>
      <c r="G2154" s="212">
        <v>5</v>
      </c>
    </row>
    <row r="2155" spans="1:7" ht="28.5" x14ac:dyDescent="0.2">
      <c r="A2155" s="305" t="s">
        <v>13032</v>
      </c>
      <c r="B2155" s="306" t="s">
        <v>13033</v>
      </c>
      <c r="C2155" s="307" t="s">
        <v>242</v>
      </c>
      <c r="D2155" s="308">
        <v>7.56</v>
      </c>
      <c r="E2155" s="308">
        <v>11.41</v>
      </c>
      <c r="F2155" s="308">
        <v>18.97</v>
      </c>
      <c r="G2155" s="212">
        <v>9</v>
      </c>
    </row>
    <row r="2156" spans="1:7" x14ac:dyDescent="0.2">
      <c r="A2156" s="305" t="s">
        <v>13034</v>
      </c>
      <c r="B2156" s="306" t="s">
        <v>13035</v>
      </c>
      <c r="C2156" s="307" t="s">
        <v>44</v>
      </c>
      <c r="D2156" s="308">
        <v>6.09</v>
      </c>
      <c r="E2156" s="308">
        <v>2.2799999999999998</v>
      </c>
      <c r="F2156" s="308">
        <v>8.3699999999999992</v>
      </c>
      <c r="G2156" s="212">
        <v>9</v>
      </c>
    </row>
    <row r="2157" spans="1:7" x14ac:dyDescent="0.2">
      <c r="A2157" s="305" t="s">
        <v>13036</v>
      </c>
      <c r="B2157" s="306" t="s">
        <v>13037</v>
      </c>
      <c r="C2157" s="307" t="s">
        <v>39</v>
      </c>
      <c r="D2157" s="308">
        <v>0.67</v>
      </c>
      <c r="E2157" s="308">
        <v>6.85</v>
      </c>
      <c r="F2157" s="308">
        <v>7.52</v>
      </c>
      <c r="G2157" s="212">
        <v>9</v>
      </c>
    </row>
    <row r="2158" spans="1:7" x14ac:dyDescent="0.2">
      <c r="A2158" s="305" t="s">
        <v>13038</v>
      </c>
      <c r="B2158" s="306" t="s">
        <v>13039</v>
      </c>
      <c r="C2158" s="307" t="s">
        <v>39</v>
      </c>
      <c r="D2158" s="308">
        <v>2.08</v>
      </c>
      <c r="E2158" s="308">
        <v>8.2100000000000009</v>
      </c>
      <c r="F2158" s="308">
        <v>10.29</v>
      </c>
      <c r="G2158" s="212">
        <v>9</v>
      </c>
    </row>
    <row r="2159" spans="1:7" x14ac:dyDescent="0.2">
      <c r="A2159" s="305" t="s">
        <v>13040</v>
      </c>
      <c r="B2159" s="306" t="s">
        <v>13041</v>
      </c>
      <c r="C2159" s="307" t="s">
        <v>39</v>
      </c>
      <c r="D2159" s="308">
        <v>2.4300000000000002</v>
      </c>
      <c r="E2159" s="308">
        <v>8.2100000000000009</v>
      </c>
      <c r="F2159" s="308">
        <v>10.64</v>
      </c>
      <c r="G2159" s="212">
        <v>9</v>
      </c>
    </row>
    <row r="2160" spans="1:7" x14ac:dyDescent="0.2">
      <c r="A2160" s="305" t="s">
        <v>13042</v>
      </c>
      <c r="B2160" s="306" t="s">
        <v>13043</v>
      </c>
      <c r="C2160" s="307" t="s">
        <v>39</v>
      </c>
      <c r="D2160" s="308">
        <v>2.37</v>
      </c>
      <c r="E2160" s="308">
        <v>6.85</v>
      </c>
      <c r="F2160" s="308">
        <v>9.2200000000000006</v>
      </c>
      <c r="G2160" s="212">
        <v>9</v>
      </c>
    </row>
    <row r="2161" spans="1:7" x14ac:dyDescent="0.2">
      <c r="A2161" s="305" t="s">
        <v>13044</v>
      </c>
      <c r="B2161" s="306" t="s">
        <v>13045</v>
      </c>
      <c r="C2161" s="307" t="s">
        <v>44</v>
      </c>
      <c r="D2161" s="308">
        <v>7.61</v>
      </c>
      <c r="E2161" s="308">
        <v>13.69</v>
      </c>
      <c r="F2161" s="308">
        <v>21.3</v>
      </c>
      <c r="G2161" s="212">
        <v>9</v>
      </c>
    </row>
    <row r="2162" spans="1:7" ht="28.5" x14ac:dyDescent="0.2">
      <c r="A2162" s="305" t="s">
        <v>13046</v>
      </c>
      <c r="B2162" s="306" t="s">
        <v>13047</v>
      </c>
      <c r="C2162" s="307" t="s">
        <v>44</v>
      </c>
      <c r="D2162" s="308">
        <v>9.69</v>
      </c>
      <c r="E2162" s="308">
        <v>6.42</v>
      </c>
      <c r="F2162" s="308">
        <v>16.11</v>
      </c>
      <c r="G2162" s="212">
        <v>9</v>
      </c>
    </row>
    <row r="2163" spans="1:7" ht="28.5" x14ac:dyDescent="0.2">
      <c r="A2163" s="312" t="s">
        <v>13048</v>
      </c>
      <c r="B2163" s="306" t="s">
        <v>13049</v>
      </c>
      <c r="C2163" s="307" t="s">
        <v>44</v>
      </c>
      <c r="D2163" s="308">
        <v>4.5</v>
      </c>
      <c r="E2163" s="308">
        <v>6.42</v>
      </c>
      <c r="F2163" s="308">
        <v>10.92</v>
      </c>
      <c r="G2163" s="212">
        <v>9</v>
      </c>
    </row>
    <row r="2164" spans="1:7" ht="28.5" x14ac:dyDescent="0.2">
      <c r="A2164" s="305" t="s">
        <v>13050</v>
      </c>
      <c r="B2164" s="306" t="s">
        <v>13051</v>
      </c>
      <c r="C2164" s="307" t="s">
        <v>44</v>
      </c>
      <c r="D2164" s="308">
        <v>7.8</v>
      </c>
      <c r="E2164" s="308">
        <v>6.42</v>
      </c>
      <c r="F2164" s="308">
        <v>14.22</v>
      </c>
      <c r="G2164" s="212">
        <v>9</v>
      </c>
    </row>
    <row r="2165" spans="1:7" ht="28.5" x14ac:dyDescent="0.2">
      <c r="A2165" s="305" t="s">
        <v>13052</v>
      </c>
      <c r="B2165" s="306" t="s">
        <v>13053</v>
      </c>
      <c r="C2165" s="307" t="s">
        <v>44</v>
      </c>
      <c r="D2165" s="308">
        <v>32.229999999999997</v>
      </c>
      <c r="E2165" s="308">
        <v>11.41</v>
      </c>
      <c r="F2165" s="308">
        <v>43.64</v>
      </c>
      <c r="G2165" s="212">
        <v>9</v>
      </c>
    </row>
    <row r="2166" spans="1:7" ht="28.5" x14ac:dyDescent="0.2">
      <c r="A2166" s="305" t="s">
        <v>13054</v>
      </c>
      <c r="B2166" s="306" t="s">
        <v>13055</v>
      </c>
      <c r="C2166" s="307" t="s">
        <v>44</v>
      </c>
      <c r="D2166" s="308">
        <v>51.59</v>
      </c>
      <c r="E2166" s="308">
        <v>11.41</v>
      </c>
      <c r="F2166" s="308">
        <v>63</v>
      </c>
      <c r="G2166" s="212">
        <v>9</v>
      </c>
    </row>
    <row r="2167" spans="1:7" x14ac:dyDescent="0.2">
      <c r="A2167" s="305" t="s">
        <v>13056</v>
      </c>
      <c r="B2167" s="306" t="s">
        <v>13057</v>
      </c>
      <c r="C2167" s="307" t="s">
        <v>44</v>
      </c>
      <c r="D2167" s="308">
        <v>34.22</v>
      </c>
      <c r="E2167" s="308">
        <v>11.41</v>
      </c>
      <c r="F2167" s="308">
        <v>45.63</v>
      </c>
      <c r="G2167" s="212">
        <v>9</v>
      </c>
    </row>
    <row r="2168" spans="1:7" ht="28.5" x14ac:dyDescent="0.2">
      <c r="A2168" s="305" t="s">
        <v>13058</v>
      </c>
      <c r="B2168" s="306" t="s">
        <v>13059</v>
      </c>
      <c r="C2168" s="307" t="s">
        <v>44</v>
      </c>
      <c r="D2168" s="308">
        <v>54.44</v>
      </c>
      <c r="E2168" s="308">
        <v>13.69</v>
      </c>
      <c r="F2168" s="308">
        <v>68.13</v>
      </c>
      <c r="G2168" s="212">
        <v>9</v>
      </c>
    </row>
    <row r="2169" spans="1:7" ht="28.5" x14ac:dyDescent="0.2">
      <c r="A2169" s="305" t="s">
        <v>13060</v>
      </c>
      <c r="B2169" s="306" t="s">
        <v>13061</v>
      </c>
      <c r="C2169" s="307" t="s">
        <v>44</v>
      </c>
      <c r="D2169" s="308">
        <v>88.05</v>
      </c>
      <c r="E2169" s="308">
        <v>15.98</v>
      </c>
      <c r="F2169" s="308">
        <v>104.03</v>
      </c>
      <c r="G2169" s="212">
        <v>9</v>
      </c>
    </row>
    <row r="2170" spans="1:7" ht="28.5" x14ac:dyDescent="0.2">
      <c r="A2170" s="305" t="s">
        <v>13062</v>
      </c>
      <c r="B2170" s="306" t="s">
        <v>13063</v>
      </c>
      <c r="C2170" s="307" t="s">
        <v>44</v>
      </c>
      <c r="D2170" s="308">
        <v>105.09</v>
      </c>
      <c r="E2170" s="308">
        <v>18.260000000000002</v>
      </c>
      <c r="F2170" s="308">
        <v>123.35</v>
      </c>
      <c r="G2170" s="212">
        <v>9</v>
      </c>
    </row>
    <row r="2171" spans="1:7" ht="28.5" x14ac:dyDescent="0.2">
      <c r="A2171" s="305" t="s">
        <v>13064</v>
      </c>
      <c r="B2171" s="306" t="s">
        <v>13065</v>
      </c>
      <c r="C2171" s="307" t="s">
        <v>39</v>
      </c>
      <c r="D2171" s="308">
        <v>8.84</v>
      </c>
      <c r="E2171" s="308">
        <v>1.86</v>
      </c>
      <c r="F2171" s="308">
        <v>10.7</v>
      </c>
      <c r="G2171" s="212">
        <v>9</v>
      </c>
    </row>
    <row r="2172" spans="1:7" ht="28.5" x14ac:dyDescent="0.2">
      <c r="A2172" s="305" t="s">
        <v>13066</v>
      </c>
      <c r="B2172" s="306" t="s">
        <v>13067</v>
      </c>
      <c r="C2172" s="307" t="s">
        <v>39</v>
      </c>
      <c r="D2172" s="308">
        <v>10.46</v>
      </c>
      <c r="E2172" s="308">
        <v>1.86</v>
      </c>
      <c r="F2172" s="308">
        <v>12.32</v>
      </c>
      <c r="G2172" s="212">
        <v>9</v>
      </c>
    </row>
    <row r="2173" spans="1:7" ht="28.5" x14ac:dyDescent="0.2">
      <c r="A2173" s="305" t="s">
        <v>13068</v>
      </c>
      <c r="B2173" s="306" t="s">
        <v>13069</v>
      </c>
      <c r="C2173" s="307" t="s">
        <v>39</v>
      </c>
      <c r="D2173" s="308">
        <v>9.83</v>
      </c>
      <c r="E2173" s="308">
        <v>1.86</v>
      </c>
      <c r="F2173" s="308">
        <v>11.69</v>
      </c>
      <c r="G2173" s="212">
        <v>9</v>
      </c>
    </row>
    <row r="2174" spans="1:7" ht="28.5" x14ac:dyDescent="0.2">
      <c r="A2174" s="305" t="s">
        <v>13070</v>
      </c>
      <c r="B2174" s="306" t="s">
        <v>13071</v>
      </c>
      <c r="C2174" s="307" t="s">
        <v>39</v>
      </c>
      <c r="D2174" s="308">
        <v>4.17</v>
      </c>
      <c r="E2174" s="308">
        <v>4.57</v>
      </c>
      <c r="F2174" s="308">
        <v>8.74</v>
      </c>
      <c r="G2174" s="212">
        <v>9</v>
      </c>
    </row>
    <row r="2175" spans="1:7" x14ac:dyDescent="0.2">
      <c r="A2175" s="305" t="s">
        <v>13072</v>
      </c>
      <c r="B2175" s="306" t="s">
        <v>13073</v>
      </c>
      <c r="C2175" s="307" t="s">
        <v>39</v>
      </c>
      <c r="D2175" s="308">
        <v>8.6</v>
      </c>
      <c r="E2175" s="308">
        <v>4.57</v>
      </c>
      <c r="F2175" s="308">
        <v>13.17</v>
      </c>
      <c r="G2175" s="212">
        <v>9</v>
      </c>
    </row>
    <row r="2176" spans="1:7" x14ac:dyDescent="0.2">
      <c r="A2176" s="305" t="s">
        <v>13074</v>
      </c>
      <c r="B2176" s="306" t="s">
        <v>13075</v>
      </c>
      <c r="C2176" s="307"/>
      <c r="D2176" s="308"/>
      <c r="E2176" s="308"/>
      <c r="F2176" s="308"/>
      <c r="G2176" s="212">
        <v>5</v>
      </c>
    </row>
    <row r="2177" spans="1:7" ht="28.5" x14ac:dyDescent="0.2">
      <c r="A2177" s="305" t="s">
        <v>13076</v>
      </c>
      <c r="B2177" s="306" t="s">
        <v>13077</v>
      </c>
      <c r="C2177" s="307" t="s">
        <v>44</v>
      </c>
      <c r="D2177" s="308">
        <v>57.16</v>
      </c>
      <c r="E2177" s="308">
        <v>13.69</v>
      </c>
      <c r="F2177" s="308">
        <v>70.849999999999994</v>
      </c>
      <c r="G2177" s="212">
        <v>9</v>
      </c>
    </row>
    <row r="2178" spans="1:7" ht="28.5" x14ac:dyDescent="0.2">
      <c r="A2178" s="305" t="s">
        <v>13078</v>
      </c>
      <c r="B2178" s="306" t="s">
        <v>13079</v>
      </c>
      <c r="C2178" s="307" t="s">
        <v>44</v>
      </c>
      <c r="D2178" s="308">
        <v>81.739999999999995</v>
      </c>
      <c r="E2178" s="308">
        <v>13.69</v>
      </c>
      <c r="F2178" s="308">
        <v>95.43</v>
      </c>
      <c r="G2178" s="212">
        <v>9</v>
      </c>
    </row>
    <row r="2179" spans="1:7" ht="28.5" x14ac:dyDescent="0.2">
      <c r="A2179" s="305" t="s">
        <v>13080</v>
      </c>
      <c r="B2179" s="306" t="s">
        <v>13081</v>
      </c>
      <c r="C2179" s="307" t="s">
        <v>39</v>
      </c>
      <c r="D2179" s="308">
        <v>47.14</v>
      </c>
      <c r="E2179" s="308">
        <v>14.15</v>
      </c>
      <c r="F2179" s="308">
        <v>61.29</v>
      </c>
      <c r="G2179" s="212">
        <v>9</v>
      </c>
    </row>
    <row r="2180" spans="1:7" ht="28.5" x14ac:dyDescent="0.2">
      <c r="A2180" s="305" t="s">
        <v>13082</v>
      </c>
      <c r="B2180" s="306" t="s">
        <v>13083</v>
      </c>
      <c r="C2180" s="307" t="s">
        <v>39</v>
      </c>
      <c r="D2180" s="308">
        <v>132.16</v>
      </c>
      <c r="E2180" s="308">
        <v>27.39</v>
      </c>
      <c r="F2180" s="308">
        <v>159.55000000000001</v>
      </c>
      <c r="G2180" s="212">
        <v>9</v>
      </c>
    </row>
    <row r="2181" spans="1:7" ht="28.5" x14ac:dyDescent="0.2">
      <c r="A2181" s="305" t="s">
        <v>13084</v>
      </c>
      <c r="B2181" s="306" t="s">
        <v>13085</v>
      </c>
      <c r="C2181" s="307" t="s">
        <v>39</v>
      </c>
      <c r="D2181" s="308">
        <v>196.94</v>
      </c>
      <c r="E2181" s="308">
        <v>27.39</v>
      </c>
      <c r="F2181" s="308">
        <v>224.33</v>
      </c>
      <c r="G2181" s="212">
        <v>9</v>
      </c>
    </row>
    <row r="2182" spans="1:7" ht="28.5" x14ac:dyDescent="0.2">
      <c r="A2182" s="305" t="s">
        <v>13086</v>
      </c>
      <c r="B2182" s="306" t="s">
        <v>13087</v>
      </c>
      <c r="C2182" s="307" t="s">
        <v>39</v>
      </c>
      <c r="D2182" s="308">
        <v>229.88</v>
      </c>
      <c r="E2182" s="308">
        <v>8.6999999999999993</v>
      </c>
      <c r="F2182" s="308">
        <v>238.58</v>
      </c>
      <c r="G2182" s="212">
        <v>9</v>
      </c>
    </row>
    <row r="2183" spans="1:7" ht="28.5" x14ac:dyDescent="0.2">
      <c r="A2183" s="305" t="s">
        <v>13088</v>
      </c>
      <c r="B2183" s="306" t="s">
        <v>13089</v>
      </c>
      <c r="C2183" s="307" t="s">
        <v>39</v>
      </c>
      <c r="D2183" s="308">
        <v>274.95999999999998</v>
      </c>
      <c r="E2183" s="308">
        <v>8.6999999999999993</v>
      </c>
      <c r="F2183" s="308">
        <v>283.66000000000003</v>
      </c>
      <c r="G2183" s="212">
        <v>9</v>
      </c>
    </row>
    <row r="2184" spans="1:7" ht="28.5" x14ac:dyDescent="0.2">
      <c r="A2184" s="305" t="s">
        <v>13090</v>
      </c>
      <c r="B2184" s="306" t="s">
        <v>13091</v>
      </c>
      <c r="C2184" s="307" t="s">
        <v>39</v>
      </c>
      <c r="D2184" s="308">
        <v>436.12</v>
      </c>
      <c r="E2184" s="308">
        <v>8.6999999999999993</v>
      </c>
      <c r="F2184" s="308">
        <v>444.82</v>
      </c>
      <c r="G2184" s="212">
        <v>9</v>
      </c>
    </row>
    <row r="2185" spans="1:7" x14ac:dyDescent="0.2">
      <c r="A2185" s="305" t="s">
        <v>13092</v>
      </c>
      <c r="B2185" s="306" t="s">
        <v>13093</v>
      </c>
      <c r="C2185" s="307" t="s">
        <v>39</v>
      </c>
      <c r="D2185" s="308">
        <v>8.4600000000000009</v>
      </c>
      <c r="E2185" s="308">
        <v>0.93</v>
      </c>
      <c r="F2185" s="308">
        <v>9.39</v>
      </c>
      <c r="G2185" s="212">
        <v>9</v>
      </c>
    </row>
    <row r="2186" spans="1:7" x14ac:dyDescent="0.2">
      <c r="A2186" s="305" t="s">
        <v>13094</v>
      </c>
      <c r="B2186" s="306" t="s">
        <v>13095</v>
      </c>
      <c r="C2186" s="307"/>
      <c r="D2186" s="308"/>
      <c r="E2186" s="308"/>
      <c r="F2186" s="308"/>
      <c r="G2186" s="212">
        <v>5</v>
      </c>
    </row>
    <row r="2187" spans="1:7" ht="28.5" x14ac:dyDescent="0.2">
      <c r="A2187" s="305" t="s">
        <v>13096</v>
      </c>
      <c r="B2187" s="306" t="s">
        <v>13097</v>
      </c>
      <c r="C2187" s="307" t="s">
        <v>44</v>
      </c>
      <c r="D2187" s="308">
        <v>231.68</v>
      </c>
      <c r="E2187" s="308">
        <v>13.69</v>
      </c>
      <c r="F2187" s="308">
        <v>245.37</v>
      </c>
      <c r="G2187" s="212">
        <v>9</v>
      </c>
    </row>
    <row r="2188" spans="1:7" ht="28.5" x14ac:dyDescent="0.2">
      <c r="A2188" s="305" t="s">
        <v>13098</v>
      </c>
      <c r="B2188" s="306" t="s">
        <v>13099</v>
      </c>
      <c r="C2188" s="307" t="s">
        <v>44</v>
      </c>
      <c r="D2188" s="308">
        <v>324.52999999999997</v>
      </c>
      <c r="E2188" s="308">
        <v>13.69</v>
      </c>
      <c r="F2188" s="308">
        <v>338.22</v>
      </c>
      <c r="G2188" s="212">
        <v>9</v>
      </c>
    </row>
    <row r="2189" spans="1:7" ht="28.5" x14ac:dyDescent="0.2">
      <c r="A2189" s="305" t="s">
        <v>13100</v>
      </c>
      <c r="B2189" s="306" t="s">
        <v>13101</v>
      </c>
      <c r="C2189" s="307" t="s">
        <v>44</v>
      </c>
      <c r="D2189" s="308">
        <v>383.98</v>
      </c>
      <c r="E2189" s="308">
        <v>13.69</v>
      </c>
      <c r="F2189" s="308">
        <v>397.67</v>
      </c>
      <c r="G2189" s="212">
        <v>9</v>
      </c>
    </row>
    <row r="2190" spans="1:7" ht="28.5" x14ac:dyDescent="0.2">
      <c r="A2190" s="305" t="s">
        <v>13102</v>
      </c>
      <c r="B2190" s="306" t="s">
        <v>13103</v>
      </c>
      <c r="C2190" s="307" t="s">
        <v>44</v>
      </c>
      <c r="D2190" s="308">
        <v>350.9</v>
      </c>
      <c r="E2190" s="308">
        <v>13.69</v>
      </c>
      <c r="F2190" s="308">
        <v>364.59</v>
      </c>
      <c r="G2190" s="212">
        <v>9</v>
      </c>
    </row>
    <row r="2191" spans="1:7" ht="28.5" x14ac:dyDescent="0.2">
      <c r="A2191" s="305" t="s">
        <v>13104</v>
      </c>
      <c r="B2191" s="306" t="s">
        <v>13105</v>
      </c>
      <c r="C2191" s="307" t="s">
        <v>44</v>
      </c>
      <c r="D2191" s="308">
        <v>445.26</v>
      </c>
      <c r="E2191" s="308">
        <v>13.69</v>
      </c>
      <c r="F2191" s="308">
        <v>458.95</v>
      </c>
      <c r="G2191" s="212">
        <v>9</v>
      </c>
    </row>
    <row r="2192" spans="1:7" x14ac:dyDescent="0.2">
      <c r="A2192" s="305" t="s">
        <v>13106</v>
      </c>
      <c r="B2192" s="306" t="s">
        <v>13107</v>
      </c>
      <c r="C2192" s="307"/>
      <c r="D2192" s="308"/>
      <c r="E2192" s="308"/>
      <c r="F2192" s="308"/>
      <c r="G2192" s="212">
        <v>5</v>
      </c>
    </row>
    <row r="2193" spans="1:7" ht="28.5" x14ac:dyDescent="0.2">
      <c r="A2193" s="305" t="s">
        <v>13108</v>
      </c>
      <c r="B2193" s="306" t="s">
        <v>13109</v>
      </c>
      <c r="C2193" s="307" t="s">
        <v>44</v>
      </c>
      <c r="D2193" s="308">
        <v>4.6100000000000003</v>
      </c>
      <c r="E2193" s="308">
        <v>1.82</v>
      </c>
      <c r="F2193" s="308">
        <v>6.43</v>
      </c>
      <c r="G2193" s="212">
        <v>9</v>
      </c>
    </row>
    <row r="2194" spans="1:7" ht="28.5" x14ac:dyDescent="0.2">
      <c r="A2194" s="305" t="s">
        <v>13110</v>
      </c>
      <c r="B2194" s="306" t="s">
        <v>13111</v>
      </c>
      <c r="C2194" s="307" t="s">
        <v>44</v>
      </c>
      <c r="D2194" s="308">
        <v>5.33</v>
      </c>
      <c r="E2194" s="308">
        <v>1.82</v>
      </c>
      <c r="F2194" s="308">
        <v>7.15</v>
      </c>
      <c r="G2194" s="212">
        <v>9</v>
      </c>
    </row>
    <row r="2195" spans="1:7" ht="28.5" x14ac:dyDescent="0.2">
      <c r="A2195" s="305" t="s">
        <v>13112</v>
      </c>
      <c r="B2195" s="306" t="s">
        <v>13113</v>
      </c>
      <c r="C2195" s="307" t="s">
        <v>44</v>
      </c>
      <c r="D2195" s="308">
        <v>8.48</v>
      </c>
      <c r="E2195" s="308">
        <v>1.82</v>
      </c>
      <c r="F2195" s="308">
        <v>10.3</v>
      </c>
      <c r="G2195" s="212">
        <v>9</v>
      </c>
    </row>
    <row r="2196" spans="1:7" ht="28.5" x14ac:dyDescent="0.2">
      <c r="A2196" s="305" t="s">
        <v>13114</v>
      </c>
      <c r="B2196" s="306" t="s">
        <v>13115</v>
      </c>
      <c r="C2196" s="307" t="s">
        <v>44</v>
      </c>
      <c r="D2196" s="308">
        <v>15.82</v>
      </c>
      <c r="E2196" s="308">
        <v>1.82</v>
      </c>
      <c r="F2196" s="308">
        <v>17.64</v>
      </c>
      <c r="G2196" s="212">
        <v>9</v>
      </c>
    </row>
    <row r="2197" spans="1:7" ht="28.5" x14ac:dyDescent="0.2">
      <c r="A2197" s="305" t="s">
        <v>13116</v>
      </c>
      <c r="B2197" s="306" t="s">
        <v>13117</v>
      </c>
      <c r="C2197" s="307" t="s">
        <v>44</v>
      </c>
      <c r="D2197" s="308">
        <v>18.98</v>
      </c>
      <c r="E2197" s="308">
        <v>1.82</v>
      </c>
      <c r="F2197" s="308">
        <v>20.8</v>
      </c>
      <c r="G2197" s="212">
        <v>9</v>
      </c>
    </row>
    <row r="2198" spans="1:7" ht="28.5" x14ac:dyDescent="0.2">
      <c r="A2198" s="305" t="s">
        <v>13118</v>
      </c>
      <c r="B2198" s="306" t="s">
        <v>13119</v>
      </c>
      <c r="C2198" s="307" t="s">
        <v>44</v>
      </c>
      <c r="D2198" s="308">
        <v>22.68</v>
      </c>
      <c r="E2198" s="308">
        <v>1.82</v>
      </c>
      <c r="F2198" s="308">
        <v>24.5</v>
      </c>
      <c r="G2198" s="212">
        <v>9</v>
      </c>
    </row>
    <row r="2199" spans="1:7" ht="28.5" x14ac:dyDescent="0.2">
      <c r="A2199" s="305" t="s">
        <v>13120</v>
      </c>
      <c r="B2199" s="306" t="s">
        <v>13121</v>
      </c>
      <c r="C2199" s="307" t="s">
        <v>44</v>
      </c>
      <c r="D2199" s="308">
        <v>41</v>
      </c>
      <c r="E2199" s="308">
        <v>1.82</v>
      </c>
      <c r="F2199" s="308">
        <v>42.82</v>
      </c>
      <c r="G2199" s="212">
        <v>9</v>
      </c>
    </row>
    <row r="2200" spans="1:7" x14ac:dyDescent="0.2">
      <c r="A2200" s="305" t="s">
        <v>13122</v>
      </c>
      <c r="B2200" s="306" t="s">
        <v>13123</v>
      </c>
      <c r="C2200" s="307"/>
      <c r="D2200" s="308"/>
      <c r="E2200" s="308"/>
      <c r="F2200" s="308"/>
      <c r="G2200" s="212">
        <v>5</v>
      </c>
    </row>
    <row r="2201" spans="1:7" x14ac:dyDescent="0.2">
      <c r="A2201" s="305" t="s">
        <v>13124</v>
      </c>
      <c r="B2201" s="306" t="s">
        <v>13125</v>
      </c>
      <c r="C2201" s="307" t="s">
        <v>44</v>
      </c>
      <c r="D2201" s="308">
        <v>9.02</v>
      </c>
      <c r="E2201" s="308">
        <v>16.059999999999999</v>
      </c>
      <c r="F2201" s="308">
        <v>25.08</v>
      </c>
      <c r="G2201" s="212">
        <v>9</v>
      </c>
    </row>
    <row r="2202" spans="1:7" x14ac:dyDescent="0.2">
      <c r="A2202" s="305" t="s">
        <v>13126</v>
      </c>
      <c r="B2202" s="306" t="s">
        <v>13127</v>
      </c>
      <c r="C2202" s="307" t="s">
        <v>44</v>
      </c>
      <c r="D2202" s="308">
        <v>11.99</v>
      </c>
      <c r="E2202" s="308">
        <v>16.059999999999999</v>
      </c>
      <c r="F2202" s="308">
        <v>28.05</v>
      </c>
      <c r="G2202" s="212">
        <v>9</v>
      </c>
    </row>
    <row r="2203" spans="1:7" x14ac:dyDescent="0.2">
      <c r="A2203" s="305" t="s">
        <v>13128</v>
      </c>
      <c r="B2203" s="306" t="s">
        <v>13129</v>
      </c>
      <c r="C2203" s="307" t="s">
        <v>44</v>
      </c>
      <c r="D2203" s="308">
        <v>29.93</v>
      </c>
      <c r="E2203" s="308">
        <v>16.059999999999999</v>
      </c>
      <c r="F2203" s="308">
        <v>45.99</v>
      </c>
      <c r="G2203" s="212">
        <v>9</v>
      </c>
    </row>
    <row r="2204" spans="1:7" x14ac:dyDescent="0.2">
      <c r="A2204" s="305" t="s">
        <v>13130</v>
      </c>
      <c r="B2204" s="306" t="s">
        <v>13131</v>
      </c>
      <c r="C2204" s="307" t="s">
        <v>39</v>
      </c>
      <c r="D2204" s="308">
        <v>15.82</v>
      </c>
      <c r="E2204" s="308">
        <v>3.1</v>
      </c>
      <c r="F2204" s="308">
        <v>18.920000000000002</v>
      </c>
      <c r="G2204" s="212">
        <v>9</v>
      </c>
    </row>
    <row r="2205" spans="1:7" x14ac:dyDescent="0.2">
      <c r="A2205" s="305" t="s">
        <v>13132</v>
      </c>
      <c r="B2205" s="306" t="s">
        <v>13133</v>
      </c>
      <c r="C2205" s="307" t="s">
        <v>39</v>
      </c>
      <c r="D2205" s="308">
        <v>18.3</v>
      </c>
      <c r="E2205" s="308">
        <v>3.1</v>
      </c>
      <c r="F2205" s="308">
        <v>21.4</v>
      </c>
      <c r="G2205" s="212">
        <v>9</v>
      </c>
    </row>
    <row r="2206" spans="1:7" x14ac:dyDescent="0.2">
      <c r="A2206" s="305" t="s">
        <v>13134</v>
      </c>
      <c r="B2206" s="306" t="s">
        <v>13135</v>
      </c>
      <c r="C2206" s="307" t="s">
        <v>39</v>
      </c>
      <c r="D2206" s="308">
        <v>58.02</v>
      </c>
      <c r="E2206" s="308">
        <v>3.1</v>
      </c>
      <c r="F2206" s="308">
        <v>61.12</v>
      </c>
      <c r="G2206" s="212">
        <v>9</v>
      </c>
    </row>
    <row r="2207" spans="1:7" x14ac:dyDescent="0.2">
      <c r="A2207" s="305" t="s">
        <v>13136</v>
      </c>
      <c r="B2207" s="306" t="s">
        <v>13137</v>
      </c>
      <c r="C2207" s="307" t="s">
        <v>39</v>
      </c>
      <c r="D2207" s="308">
        <v>16.57</v>
      </c>
      <c r="E2207" s="308">
        <v>3.1</v>
      </c>
      <c r="F2207" s="308">
        <v>19.670000000000002</v>
      </c>
      <c r="G2207" s="212">
        <v>9</v>
      </c>
    </row>
    <row r="2208" spans="1:7" x14ac:dyDescent="0.2">
      <c r="A2208" s="305" t="s">
        <v>13138</v>
      </c>
      <c r="B2208" s="306" t="s">
        <v>13139</v>
      </c>
      <c r="C2208" s="307" t="s">
        <v>39</v>
      </c>
      <c r="D2208" s="308">
        <v>36.909999999999997</v>
      </c>
      <c r="E2208" s="308">
        <v>3.1</v>
      </c>
      <c r="F2208" s="308">
        <v>40.01</v>
      </c>
      <c r="G2208" s="212">
        <v>9</v>
      </c>
    </row>
    <row r="2209" spans="1:7" x14ac:dyDescent="0.2">
      <c r="A2209" s="305" t="s">
        <v>13140</v>
      </c>
      <c r="B2209" s="306" t="s">
        <v>13141</v>
      </c>
      <c r="C2209" s="307" t="s">
        <v>39</v>
      </c>
      <c r="D2209" s="308">
        <v>80.63</v>
      </c>
      <c r="E2209" s="308">
        <v>3.1</v>
      </c>
      <c r="F2209" s="308">
        <v>83.73</v>
      </c>
      <c r="G2209" s="212">
        <v>9</v>
      </c>
    </row>
    <row r="2210" spans="1:7" x14ac:dyDescent="0.2">
      <c r="A2210" s="305" t="s">
        <v>13142</v>
      </c>
      <c r="B2210" s="306" t="s">
        <v>13143</v>
      </c>
      <c r="C2210" s="307"/>
      <c r="D2210" s="308"/>
      <c r="E2210" s="308"/>
      <c r="F2210" s="308"/>
      <c r="G2210" s="212">
        <v>5</v>
      </c>
    </row>
    <row r="2211" spans="1:7" x14ac:dyDescent="0.2">
      <c r="A2211" s="305" t="s">
        <v>13144</v>
      </c>
      <c r="B2211" s="306" t="s">
        <v>13145</v>
      </c>
      <c r="C2211" s="307" t="s">
        <v>44</v>
      </c>
      <c r="D2211" s="308">
        <v>96.78</v>
      </c>
      <c r="E2211" s="308">
        <v>13.69</v>
      </c>
      <c r="F2211" s="308">
        <v>110.47</v>
      </c>
      <c r="G2211" s="212">
        <v>9</v>
      </c>
    </row>
    <row r="2212" spans="1:7" ht="28.5" x14ac:dyDescent="0.2">
      <c r="A2212" s="305" t="s">
        <v>13146</v>
      </c>
      <c r="B2212" s="306" t="s">
        <v>13147</v>
      </c>
      <c r="C2212" s="307" t="s">
        <v>39</v>
      </c>
      <c r="D2212" s="308">
        <v>105.72</v>
      </c>
      <c r="E2212" s="308">
        <v>22.83</v>
      </c>
      <c r="F2212" s="308">
        <v>128.55000000000001</v>
      </c>
      <c r="G2212" s="212">
        <v>9</v>
      </c>
    </row>
    <row r="2213" spans="1:7" ht="28.5" x14ac:dyDescent="0.2">
      <c r="A2213" s="305" t="s">
        <v>13148</v>
      </c>
      <c r="B2213" s="306" t="s">
        <v>13149</v>
      </c>
      <c r="C2213" s="307" t="s">
        <v>39</v>
      </c>
      <c r="D2213" s="308">
        <v>140.30000000000001</v>
      </c>
      <c r="E2213" s="308">
        <v>22.83</v>
      </c>
      <c r="F2213" s="308">
        <v>163.13</v>
      </c>
      <c r="G2213" s="212">
        <v>9</v>
      </c>
    </row>
    <row r="2214" spans="1:7" ht="42.75" x14ac:dyDescent="0.2">
      <c r="A2214" s="305" t="s">
        <v>13150</v>
      </c>
      <c r="B2214" s="306" t="s">
        <v>13151</v>
      </c>
      <c r="C2214" s="307" t="s">
        <v>39</v>
      </c>
      <c r="D2214" s="308">
        <v>30.66</v>
      </c>
      <c r="E2214" s="308">
        <v>8.6999999999999993</v>
      </c>
      <c r="F2214" s="308">
        <v>39.36</v>
      </c>
      <c r="G2214" s="212">
        <v>9</v>
      </c>
    </row>
    <row r="2215" spans="1:7" ht="42.75" x14ac:dyDescent="0.2">
      <c r="A2215" s="305" t="s">
        <v>13152</v>
      </c>
      <c r="B2215" s="306" t="s">
        <v>13153</v>
      </c>
      <c r="C2215" s="307" t="s">
        <v>39</v>
      </c>
      <c r="D2215" s="308">
        <v>25.27</v>
      </c>
      <c r="E2215" s="308">
        <v>8.6999999999999993</v>
      </c>
      <c r="F2215" s="308">
        <v>33.97</v>
      </c>
      <c r="G2215" s="212">
        <v>9</v>
      </c>
    </row>
    <row r="2216" spans="1:7" ht="28.5" x14ac:dyDescent="0.2">
      <c r="A2216" s="305" t="s">
        <v>13154</v>
      </c>
      <c r="B2216" s="306" t="s">
        <v>13155</v>
      </c>
      <c r="C2216" s="307" t="s">
        <v>39</v>
      </c>
      <c r="D2216" s="308">
        <v>16.649999999999999</v>
      </c>
      <c r="E2216" s="308">
        <v>6.85</v>
      </c>
      <c r="F2216" s="308">
        <v>23.5</v>
      </c>
      <c r="G2216" s="212">
        <v>9</v>
      </c>
    </row>
    <row r="2217" spans="1:7" x14ac:dyDescent="0.2">
      <c r="A2217" s="305" t="s">
        <v>13156</v>
      </c>
      <c r="B2217" s="306" t="s">
        <v>13157</v>
      </c>
      <c r="C2217" s="307" t="s">
        <v>44</v>
      </c>
      <c r="D2217" s="308">
        <v>69.5</v>
      </c>
      <c r="E2217" s="308">
        <v>13.69</v>
      </c>
      <c r="F2217" s="308">
        <v>83.19</v>
      </c>
      <c r="G2217" s="212">
        <v>9</v>
      </c>
    </row>
    <row r="2218" spans="1:7" ht="28.5" x14ac:dyDescent="0.2">
      <c r="A2218" s="305" t="s">
        <v>13158</v>
      </c>
      <c r="B2218" s="306" t="s">
        <v>13159</v>
      </c>
      <c r="C2218" s="307" t="s">
        <v>39</v>
      </c>
      <c r="D2218" s="308">
        <v>87.68</v>
      </c>
      <c r="E2218" s="308">
        <v>22.83</v>
      </c>
      <c r="F2218" s="308">
        <v>110.51</v>
      </c>
      <c r="G2218" s="212">
        <v>9</v>
      </c>
    </row>
    <row r="2219" spans="1:7" ht="28.5" x14ac:dyDescent="0.2">
      <c r="A2219" s="305" t="s">
        <v>13160</v>
      </c>
      <c r="B2219" s="306" t="s">
        <v>13161</v>
      </c>
      <c r="C2219" s="307" t="s">
        <v>39</v>
      </c>
      <c r="D2219" s="308">
        <v>13.11</v>
      </c>
      <c r="E2219" s="308">
        <v>6.85</v>
      </c>
      <c r="F2219" s="308">
        <v>19.96</v>
      </c>
      <c r="G2219" s="212">
        <v>9</v>
      </c>
    </row>
    <row r="2220" spans="1:7" ht="28.5" x14ac:dyDescent="0.2">
      <c r="A2220" s="305" t="s">
        <v>13162</v>
      </c>
      <c r="B2220" s="306" t="s">
        <v>13163</v>
      </c>
      <c r="C2220" s="307" t="s">
        <v>39</v>
      </c>
      <c r="D2220" s="308">
        <v>78.53</v>
      </c>
      <c r="E2220" s="308">
        <v>22.83</v>
      </c>
      <c r="F2220" s="308">
        <v>101.36</v>
      </c>
      <c r="G2220" s="212">
        <v>9</v>
      </c>
    </row>
    <row r="2221" spans="1:7" ht="28.5" x14ac:dyDescent="0.2">
      <c r="A2221" s="305" t="s">
        <v>13164</v>
      </c>
      <c r="B2221" s="306" t="s">
        <v>13165</v>
      </c>
      <c r="C2221" s="307" t="s">
        <v>39</v>
      </c>
      <c r="D2221" s="308">
        <v>102.59</v>
      </c>
      <c r="E2221" s="308">
        <v>22.83</v>
      </c>
      <c r="F2221" s="308">
        <v>125.42</v>
      </c>
      <c r="G2221" s="212">
        <v>9</v>
      </c>
    </row>
    <row r="2222" spans="1:7" ht="42.75" x14ac:dyDescent="0.2">
      <c r="A2222" s="305" t="s">
        <v>13166</v>
      </c>
      <c r="B2222" s="306" t="s">
        <v>13167</v>
      </c>
      <c r="C2222" s="307" t="s">
        <v>39</v>
      </c>
      <c r="D2222" s="308">
        <v>434.71</v>
      </c>
      <c r="E2222" s="308">
        <v>30.76</v>
      </c>
      <c r="F2222" s="308">
        <v>465.47</v>
      </c>
      <c r="G2222" s="212">
        <v>9</v>
      </c>
    </row>
    <row r="2223" spans="1:7" ht="28.5" x14ac:dyDescent="0.2">
      <c r="A2223" s="305" t="s">
        <v>13168</v>
      </c>
      <c r="B2223" s="306" t="s">
        <v>13169</v>
      </c>
      <c r="C2223" s="307" t="s">
        <v>39</v>
      </c>
      <c r="D2223" s="308">
        <v>42.26</v>
      </c>
      <c r="E2223" s="308">
        <v>22.83</v>
      </c>
      <c r="F2223" s="308">
        <v>65.09</v>
      </c>
      <c r="G2223" s="212">
        <v>9</v>
      </c>
    </row>
    <row r="2224" spans="1:7" x14ac:dyDescent="0.2">
      <c r="A2224" s="305" t="s">
        <v>13170</v>
      </c>
      <c r="B2224" s="306" t="s">
        <v>13171</v>
      </c>
      <c r="C2224" s="307"/>
      <c r="D2224" s="308"/>
      <c r="E2224" s="308"/>
      <c r="F2224" s="308"/>
      <c r="G2224" s="212">
        <v>5</v>
      </c>
    </row>
    <row r="2225" spans="1:7" ht="28.5" x14ac:dyDescent="0.2">
      <c r="A2225" s="305" t="s">
        <v>13172</v>
      </c>
      <c r="B2225" s="306" t="s">
        <v>13173</v>
      </c>
      <c r="C2225" s="307" t="s">
        <v>44</v>
      </c>
      <c r="D2225" s="308">
        <v>2.66</v>
      </c>
      <c r="E2225" s="308">
        <v>13.69</v>
      </c>
      <c r="F2225" s="308">
        <v>16.350000000000001</v>
      </c>
      <c r="G2225" s="212">
        <v>9</v>
      </c>
    </row>
    <row r="2226" spans="1:7" ht="28.5" x14ac:dyDescent="0.2">
      <c r="A2226" s="305" t="s">
        <v>13174</v>
      </c>
      <c r="B2226" s="306" t="s">
        <v>13175</v>
      </c>
      <c r="C2226" s="307" t="s">
        <v>44</v>
      </c>
      <c r="D2226" s="308">
        <v>2.44</v>
      </c>
      <c r="E2226" s="308">
        <v>13.69</v>
      </c>
      <c r="F2226" s="308">
        <v>16.13</v>
      </c>
      <c r="G2226" s="212">
        <v>9</v>
      </c>
    </row>
    <row r="2227" spans="1:7" ht="28.5" x14ac:dyDescent="0.2">
      <c r="A2227" s="305" t="s">
        <v>13176</v>
      </c>
      <c r="B2227" s="306" t="s">
        <v>13177</v>
      </c>
      <c r="C2227" s="307" t="s">
        <v>44</v>
      </c>
      <c r="D2227" s="308">
        <v>4.34</v>
      </c>
      <c r="E2227" s="308">
        <v>13.69</v>
      </c>
      <c r="F2227" s="308">
        <v>18.03</v>
      </c>
      <c r="G2227" s="212">
        <v>9</v>
      </c>
    </row>
    <row r="2228" spans="1:7" ht="28.5" x14ac:dyDescent="0.2">
      <c r="A2228" s="305" t="s">
        <v>13178</v>
      </c>
      <c r="B2228" s="306" t="s">
        <v>13179</v>
      </c>
      <c r="C2228" s="307" t="s">
        <v>44</v>
      </c>
      <c r="D2228" s="308">
        <v>2.92</v>
      </c>
      <c r="E2228" s="308">
        <v>13.69</v>
      </c>
      <c r="F2228" s="308">
        <v>16.61</v>
      </c>
      <c r="G2228" s="212">
        <v>9</v>
      </c>
    </row>
    <row r="2229" spans="1:7" ht="28.5" x14ac:dyDescent="0.2">
      <c r="A2229" s="305" t="s">
        <v>13180</v>
      </c>
      <c r="B2229" s="306" t="s">
        <v>13181</v>
      </c>
      <c r="C2229" s="307" t="s">
        <v>44</v>
      </c>
      <c r="D2229" s="308">
        <v>4.13</v>
      </c>
      <c r="E2229" s="308">
        <v>13.69</v>
      </c>
      <c r="F2229" s="308">
        <v>17.82</v>
      </c>
      <c r="G2229" s="212">
        <v>9</v>
      </c>
    </row>
    <row r="2230" spans="1:7" x14ac:dyDescent="0.2">
      <c r="A2230" s="305" t="s">
        <v>13182</v>
      </c>
      <c r="B2230" s="306" t="s">
        <v>13183</v>
      </c>
      <c r="C2230" s="307"/>
      <c r="D2230" s="308"/>
      <c r="E2230" s="308"/>
      <c r="F2230" s="308"/>
      <c r="G2230" s="212">
        <v>5</v>
      </c>
    </row>
    <row r="2231" spans="1:7" x14ac:dyDescent="0.2">
      <c r="A2231" s="305" t="s">
        <v>13184</v>
      </c>
      <c r="B2231" s="306" t="s">
        <v>13185</v>
      </c>
      <c r="C2231" s="307" t="s">
        <v>44</v>
      </c>
      <c r="D2231" s="308"/>
      <c r="E2231" s="308">
        <v>11.41</v>
      </c>
      <c r="F2231" s="308">
        <v>11.41</v>
      </c>
      <c r="G2231" s="212">
        <v>9</v>
      </c>
    </row>
    <row r="2232" spans="1:7" x14ac:dyDescent="0.2">
      <c r="A2232" s="305" t="s">
        <v>13186</v>
      </c>
      <c r="B2232" s="306" t="s">
        <v>13187</v>
      </c>
      <c r="C2232" s="307" t="s">
        <v>44</v>
      </c>
      <c r="D2232" s="308"/>
      <c r="E2232" s="308">
        <v>18.260000000000002</v>
      </c>
      <c r="F2232" s="308">
        <v>18.260000000000002</v>
      </c>
      <c r="G2232" s="212">
        <v>9</v>
      </c>
    </row>
    <row r="2233" spans="1:7" x14ac:dyDescent="0.2">
      <c r="A2233" s="305" t="s">
        <v>13188</v>
      </c>
      <c r="B2233" s="306" t="s">
        <v>13189</v>
      </c>
      <c r="C2233" s="307" t="s">
        <v>39</v>
      </c>
      <c r="D2233" s="308"/>
      <c r="E2233" s="308">
        <v>13.69</v>
      </c>
      <c r="F2233" s="308">
        <v>13.69</v>
      </c>
      <c r="G2233" s="212">
        <v>9</v>
      </c>
    </row>
    <row r="2234" spans="1:7" x14ac:dyDescent="0.2">
      <c r="A2234" s="305" t="s">
        <v>13190</v>
      </c>
      <c r="B2234" s="306" t="s">
        <v>13191</v>
      </c>
      <c r="C2234" s="307" t="s">
        <v>44</v>
      </c>
      <c r="D2234" s="308"/>
      <c r="E2234" s="308">
        <v>45.65</v>
      </c>
      <c r="F2234" s="308">
        <v>45.65</v>
      </c>
      <c r="G2234" s="212">
        <v>9</v>
      </c>
    </row>
    <row r="2235" spans="1:7" x14ac:dyDescent="0.2">
      <c r="A2235" s="305" t="s">
        <v>13192</v>
      </c>
      <c r="B2235" s="306" t="s">
        <v>13193</v>
      </c>
      <c r="C2235" s="307"/>
      <c r="D2235" s="308"/>
      <c r="E2235" s="308"/>
      <c r="F2235" s="308"/>
      <c r="G2235" s="212">
        <v>5</v>
      </c>
    </row>
    <row r="2236" spans="1:7" ht="28.5" x14ac:dyDescent="0.2">
      <c r="A2236" s="305" t="s">
        <v>13194</v>
      </c>
      <c r="B2236" s="306" t="s">
        <v>13195</v>
      </c>
      <c r="C2236" s="307" t="s">
        <v>44</v>
      </c>
      <c r="D2236" s="308">
        <v>51.18</v>
      </c>
      <c r="E2236" s="308">
        <v>22.83</v>
      </c>
      <c r="F2236" s="308">
        <v>74.010000000000005</v>
      </c>
      <c r="G2236" s="212">
        <v>9</v>
      </c>
    </row>
    <row r="2237" spans="1:7" ht="28.5" x14ac:dyDescent="0.2">
      <c r="A2237" s="305" t="s">
        <v>13196</v>
      </c>
      <c r="B2237" s="306" t="s">
        <v>13197</v>
      </c>
      <c r="C2237" s="307" t="s">
        <v>44</v>
      </c>
      <c r="D2237" s="308">
        <v>68.22</v>
      </c>
      <c r="E2237" s="308">
        <v>22.83</v>
      </c>
      <c r="F2237" s="308">
        <v>91.05</v>
      </c>
      <c r="G2237" s="212">
        <v>9</v>
      </c>
    </row>
    <row r="2238" spans="1:7" ht="28.5" x14ac:dyDescent="0.2">
      <c r="A2238" s="305" t="s">
        <v>13198</v>
      </c>
      <c r="B2238" s="306" t="s">
        <v>13199</v>
      </c>
      <c r="C2238" s="307" t="s">
        <v>44</v>
      </c>
      <c r="D2238" s="308">
        <v>85.28</v>
      </c>
      <c r="E2238" s="308">
        <v>22.83</v>
      </c>
      <c r="F2238" s="308">
        <v>108.11</v>
      </c>
      <c r="G2238" s="212">
        <v>9</v>
      </c>
    </row>
    <row r="2239" spans="1:7" ht="28.5" x14ac:dyDescent="0.2">
      <c r="A2239" s="305" t="s">
        <v>13200</v>
      </c>
      <c r="B2239" s="306" t="s">
        <v>13201</v>
      </c>
      <c r="C2239" s="307" t="s">
        <v>44</v>
      </c>
      <c r="D2239" s="308">
        <v>96.4</v>
      </c>
      <c r="E2239" s="308">
        <v>22.83</v>
      </c>
      <c r="F2239" s="308">
        <v>119.23</v>
      </c>
      <c r="G2239" s="212">
        <v>9</v>
      </c>
    </row>
    <row r="2240" spans="1:7" ht="28.5" x14ac:dyDescent="0.2">
      <c r="A2240" s="305" t="s">
        <v>13202</v>
      </c>
      <c r="B2240" s="306" t="s">
        <v>13203</v>
      </c>
      <c r="C2240" s="307" t="s">
        <v>44</v>
      </c>
      <c r="D2240" s="308">
        <v>122.07</v>
      </c>
      <c r="E2240" s="308">
        <v>22.83</v>
      </c>
      <c r="F2240" s="308">
        <v>144.9</v>
      </c>
      <c r="G2240" s="212">
        <v>9</v>
      </c>
    </row>
    <row r="2241" spans="1:7" ht="28.5" x14ac:dyDescent="0.2">
      <c r="A2241" s="305" t="s">
        <v>13204</v>
      </c>
      <c r="B2241" s="306" t="s">
        <v>13205</v>
      </c>
      <c r="C2241" s="307" t="s">
        <v>44</v>
      </c>
      <c r="D2241" s="308">
        <v>102.39</v>
      </c>
      <c r="E2241" s="308">
        <v>34.24</v>
      </c>
      <c r="F2241" s="308">
        <v>136.63</v>
      </c>
      <c r="G2241" s="212">
        <v>9</v>
      </c>
    </row>
    <row r="2242" spans="1:7" ht="28.5" x14ac:dyDescent="0.2">
      <c r="A2242" s="305" t="s">
        <v>13206</v>
      </c>
      <c r="B2242" s="306" t="s">
        <v>13207</v>
      </c>
      <c r="C2242" s="307" t="s">
        <v>44</v>
      </c>
      <c r="D2242" s="308">
        <v>110.07</v>
      </c>
      <c r="E2242" s="308">
        <v>34.24</v>
      </c>
      <c r="F2242" s="308">
        <v>144.31</v>
      </c>
      <c r="G2242" s="212">
        <v>9</v>
      </c>
    </row>
    <row r="2243" spans="1:7" ht="28.5" x14ac:dyDescent="0.2">
      <c r="A2243" s="305" t="s">
        <v>13208</v>
      </c>
      <c r="B2243" s="306" t="s">
        <v>13209</v>
      </c>
      <c r="C2243" s="307" t="s">
        <v>44</v>
      </c>
      <c r="D2243" s="308">
        <v>136.01</v>
      </c>
      <c r="E2243" s="308">
        <v>34.24</v>
      </c>
      <c r="F2243" s="308">
        <v>170.25</v>
      </c>
      <c r="G2243" s="212">
        <v>9</v>
      </c>
    </row>
    <row r="2244" spans="1:7" ht="28.5" x14ac:dyDescent="0.2">
      <c r="A2244" s="305" t="s">
        <v>13210</v>
      </c>
      <c r="B2244" s="306" t="s">
        <v>13211</v>
      </c>
      <c r="C2244" s="307" t="s">
        <v>44</v>
      </c>
      <c r="D2244" s="308">
        <v>155.21</v>
      </c>
      <c r="E2244" s="308">
        <v>34.24</v>
      </c>
      <c r="F2244" s="308">
        <v>189.45</v>
      </c>
      <c r="G2244" s="212">
        <v>9</v>
      </c>
    </row>
    <row r="2245" spans="1:7" ht="28.5" x14ac:dyDescent="0.2">
      <c r="A2245" s="305" t="s">
        <v>13212</v>
      </c>
      <c r="B2245" s="306" t="s">
        <v>13213</v>
      </c>
      <c r="C2245" s="307" t="s">
        <v>44</v>
      </c>
      <c r="D2245" s="308">
        <v>158.15</v>
      </c>
      <c r="E2245" s="308">
        <v>45.65</v>
      </c>
      <c r="F2245" s="308">
        <v>203.8</v>
      </c>
      <c r="G2245" s="212">
        <v>9</v>
      </c>
    </row>
    <row r="2246" spans="1:7" ht="28.5" x14ac:dyDescent="0.2">
      <c r="A2246" s="305" t="s">
        <v>13214</v>
      </c>
      <c r="B2246" s="306" t="s">
        <v>13215</v>
      </c>
      <c r="C2246" s="307" t="s">
        <v>44</v>
      </c>
      <c r="D2246" s="308">
        <v>269.07</v>
      </c>
      <c r="E2246" s="308">
        <v>45.65</v>
      </c>
      <c r="F2246" s="308">
        <v>314.72000000000003</v>
      </c>
      <c r="G2246" s="212">
        <v>9</v>
      </c>
    </row>
    <row r="2247" spans="1:7" ht="28.5" x14ac:dyDescent="0.2">
      <c r="A2247" s="305" t="s">
        <v>13216</v>
      </c>
      <c r="B2247" s="306" t="s">
        <v>13217</v>
      </c>
      <c r="C2247" s="307" t="s">
        <v>44</v>
      </c>
      <c r="D2247" s="308">
        <v>62.04</v>
      </c>
      <c r="E2247" s="308">
        <v>22.83</v>
      </c>
      <c r="F2247" s="308">
        <v>84.87</v>
      </c>
      <c r="G2247" s="212">
        <v>9</v>
      </c>
    </row>
    <row r="2248" spans="1:7" ht="28.5" x14ac:dyDescent="0.2">
      <c r="A2248" s="305" t="s">
        <v>13218</v>
      </c>
      <c r="B2248" s="306" t="s">
        <v>13219</v>
      </c>
      <c r="C2248" s="307" t="s">
        <v>44</v>
      </c>
      <c r="D2248" s="308">
        <v>80.930000000000007</v>
      </c>
      <c r="E2248" s="308">
        <v>22.83</v>
      </c>
      <c r="F2248" s="308">
        <v>103.76</v>
      </c>
      <c r="G2248" s="212">
        <v>9</v>
      </c>
    </row>
    <row r="2249" spans="1:7" ht="28.5" x14ac:dyDescent="0.2">
      <c r="A2249" s="305" t="s">
        <v>13220</v>
      </c>
      <c r="B2249" s="306" t="s">
        <v>13221</v>
      </c>
      <c r="C2249" s="307" t="s">
        <v>44</v>
      </c>
      <c r="D2249" s="308">
        <v>93.05</v>
      </c>
      <c r="E2249" s="308">
        <v>22.83</v>
      </c>
      <c r="F2249" s="308">
        <v>115.88</v>
      </c>
      <c r="G2249" s="212">
        <v>9</v>
      </c>
    </row>
    <row r="2250" spans="1:7" ht="28.5" x14ac:dyDescent="0.2">
      <c r="A2250" s="305" t="s">
        <v>13222</v>
      </c>
      <c r="B2250" s="306" t="s">
        <v>13223</v>
      </c>
      <c r="C2250" s="307" t="s">
        <v>44</v>
      </c>
      <c r="D2250" s="308">
        <v>108.3</v>
      </c>
      <c r="E2250" s="308">
        <v>22.83</v>
      </c>
      <c r="F2250" s="308">
        <v>131.13</v>
      </c>
      <c r="G2250" s="212">
        <v>9</v>
      </c>
    </row>
    <row r="2251" spans="1:7" x14ac:dyDescent="0.2">
      <c r="A2251" s="305" t="s">
        <v>13224</v>
      </c>
      <c r="B2251" s="306" t="s">
        <v>13225</v>
      </c>
      <c r="C2251" s="307"/>
      <c r="D2251" s="308"/>
      <c r="E2251" s="308"/>
      <c r="F2251" s="308"/>
      <c r="G2251" s="212">
        <v>5</v>
      </c>
    </row>
    <row r="2252" spans="1:7" ht="28.5" x14ac:dyDescent="0.2">
      <c r="A2252" s="305" t="s">
        <v>13226</v>
      </c>
      <c r="B2252" s="306" t="s">
        <v>13227</v>
      </c>
      <c r="C2252" s="307" t="s">
        <v>44</v>
      </c>
      <c r="D2252" s="308">
        <v>108.56</v>
      </c>
      <c r="E2252" s="308">
        <v>34.24</v>
      </c>
      <c r="F2252" s="308">
        <v>142.80000000000001</v>
      </c>
      <c r="G2252" s="212">
        <v>9</v>
      </c>
    </row>
    <row r="2253" spans="1:7" ht="28.5" x14ac:dyDescent="0.2">
      <c r="A2253" s="305" t="s">
        <v>13228</v>
      </c>
      <c r="B2253" s="306" t="s">
        <v>13229</v>
      </c>
      <c r="C2253" s="307" t="s">
        <v>44</v>
      </c>
      <c r="D2253" s="308">
        <v>124.36</v>
      </c>
      <c r="E2253" s="308">
        <v>34.24</v>
      </c>
      <c r="F2253" s="308">
        <v>158.6</v>
      </c>
      <c r="G2253" s="212">
        <v>9</v>
      </c>
    </row>
    <row r="2254" spans="1:7" ht="28.5" x14ac:dyDescent="0.2">
      <c r="A2254" s="305" t="s">
        <v>13230</v>
      </c>
      <c r="B2254" s="306" t="s">
        <v>13231</v>
      </c>
      <c r="C2254" s="307" t="s">
        <v>44</v>
      </c>
      <c r="D2254" s="308">
        <v>139.24</v>
      </c>
      <c r="E2254" s="308">
        <v>34.24</v>
      </c>
      <c r="F2254" s="308">
        <v>173.48</v>
      </c>
      <c r="G2254" s="212">
        <v>9</v>
      </c>
    </row>
    <row r="2255" spans="1:7" ht="28.5" x14ac:dyDescent="0.2">
      <c r="A2255" s="305" t="s">
        <v>13232</v>
      </c>
      <c r="B2255" s="306" t="s">
        <v>13233</v>
      </c>
      <c r="C2255" s="307" t="s">
        <v>44</v>
      </c>
      <c r="D2255" s="308">
        <v>149.58000000000001</v>
      </c>
      <c r="E2255" s="308">
        <v>45.65</v>
      </c>
      <c r="F2255" s="308">
        <v>195.23</v>
      </c>
      <c r="G2255" s="212">
        <v>9</v>
      </c>
    </row>
    <row r="2256" spans="1:7" ht="28.5" x14ac:dyDescent="0.2">
      <c r="A2256" s="305" t="s">
        <v>13234</v>
      </c>
      <c r="B2256" s="306" t="s">
        <v>13235</v>
      </c>
      <c r="C2256" s="307" t="s">
        <v>44</v>
      </c>
      <c r="D2256" s="308">
        <v>222.79</v>
      </c>
      <c r="E2256" s="308">
        <v>45.65</v>
      </c>
      <c r="F2256" s="308">
        <v>268.44</v>
      </c>
      <c r="G2256" s="212">
        <v>9</v>
      </c>
    </row>
    <row r="2257" spans="1:7" ht="28.5" x14ac:dyDescent="0.2">
      <c r="A2257" s="305" t="s">
        <v>13236</v>
      </c>
      <c r="B2257" s="306" t="s">
        <v>13237</v>
      </c>
      <c r="C2257" s="307" t="s">
        <v>44</v>
      </c>
      <c r="D2257" s="308">
        <v>20.16</v>
      </c>
      <c r="E2257" s="308">
        <v>2.2799999999999998</v>
      </c>
      <c r="F2257" s="308">
        <v>22.44</v>
      </c>
      <c r="G2257" s="212">
        <v>9</v>
      </c>
    </row>
    <row r="2258" spans="1:7" ht="28.5" x14ac:dyDescent="0.2">
      <c r="A2258" s="305" t="s">
        <v>13238</v>
      </c>
      <c r="B2258" s="306" t="s">
        <v>13239</v>
      </c>
      <c r="C2258" s="307" t="s">
        <v>44</v>
      </c>
      <c r="D2258" s="308">
        <v>47</v>
      </c>
      <c r="E2258" s="308">
        <v>2.2799999999999998</v>
      </c>
      <c r="F2258" s="308">
        <v>49.28</v>
      </c>
      <c r="G2258" s="212">
        <v>9</v>
      </c>
    </row>
    <row r="2259" spans="1:7" ht="28.5" x14ac:dyDescent="0.2">
      <c r="A2259" s="305" t="s">
        <v>13240</v>
      </c>
      <c r="B2259" s="306" t="s">
        <v>13241</v>
      </c>
      <c r="C2259" s="307" t="s">
        <v>44</v>
      </c>
      <c r="D2259" s="308">
        <v>65.48</v>
      </c>
      <c r="E2259" s="308">
        <v>2.2799999999999998</v>
      </c>
      <c r="F2259" s="308">
        <v>67.760000000000005</v>
      </c>
      <c r="G2259" s="212">
        <v>9</v>
      </c>
    </row>
    <row r="2260" spans="1:7" ht="28.5" x14ac:dyDescent="0.2">
      <c r="A2260" s="305" t="s">
        <v>13242</v>
      </c>
      <c r="B2260" s="306" t="s">
        <v>13243</v>
      </c>
      <c r="C2260" s="307" t="s">
        <v>44</v>
      </c>
      <c r="D2260" s="308">
        <v>75.709999999999994</v>
      </c>
      <c r="E2260" s="308">
        <v>2.2799999999999998</v>
      </c>
      <c r="F2260" s="308">
        <v>77.989999999999995</v>
      </c>
      <c r="G2260" s="212">
        <v>9</v>
      </c>
    </row>
    <row r="2261" spans="1:7" ht="28.5" x14ac:dyDescent="0.2">
      <c r="A2261" s="305" t="s">
        <v>13244</v>
      </c>
      <c r="B2261" s="306" t="s">
        <v>13245</v>
      </c>
      <c r="C2261" s="307" t="s">
        <v>44</v>
      </c>
      <c r="D2261" s="308">
        <v>95.38</v>
      </c>
      <c r="E2261" s="308">
        <v>2.2799999999999998</v>
      </c>
      <c r="F2261" s="308">
        <v>97.66</v>
      </c>
      <c r="G2261" s="212">
        <v>9</v>
      </c>
    </row>
    <row r="2262" spans="1:7" ht="28.5" x14ac:dyDescent="0.2">
      <c r="A2262" s="305" t="s">
        <v>13246</v>
      </c>
      <c r="B2262" s="306" t="s">
        <v>13247</v>
      </c>
      <c r="C2262" s="307" t="s">
        <v>44</v>
      </c>
      <c r="D2262" s="308">
        <v>109.46</v>
      </c>
      <c r="E2262" s="308">
        <v>2.2799999999999998</v>
      </c>
      <c r="F2262" s="308">
        <v>111.74</v>
      </c>
      <c r="G2262" s="212">
        <v>9</v>
      </c>
    </row>
    <row r="2263" spans="1:7" ht="28.5" x14ac:dyDescent="0.2">
      <c r="A2263" s="305" t="s">
        <v>13248</v>
      </c>
      <c r="B2263" s="306" t="s">
        <v>13249</v>
      </c>
      <c r="C2263" s="307" t="s">
        <v>44</v>
      </c>
      <c r="D2263" s="308">
        <v>160.94999999999999</v>
      </c>
      <c r="E2263" s="308">
        <v>2.2799999999999998</v>
      </c>
      <c r="F2263" s="308">
        <v>163.22999999999999</v>
      </c>
      <c r="G2263" s="212">
        <v>9</v>
      </c>
    </row>
    <row r="2264" spans="1:7" x14ac:dyDescent="0.2">
      <c r="A2264" s="305" t="s">
        <v>13250</v>
      </c>
      <c r="B2264" s="306" t="s">
        <v>13251</v>
      </c>
      <c r="C2264" s="307"/>
      <c r="D2264" s="308"/>
      <c r="E2264" s="308"/>
      <c r="F2264" s="308"/>
      <c r="G2264" s="212">
        <v>5</v>
      </c>
    </row>
    <row r="2265" spans="1:7" x14ac:dyDescent="0.2">
      <c r="A2265" s="305" t="s">
        <v>13252</v>
      </c>
      <c r="B2265" s="306" t="s">
        <v>13253</v>
      </c>
      <c r="C2265" s="307" t="s">
        <v>39</v>
      </c>
      <c r="D2265" s="308">
        <v>7.34</v>
      </c>
      <c r="E2265" s="308">
        <v>11.41</v>
      </c>
      <c r="F2265" s="308">
        <v>18.75</v>
      </c>
      <c r="G2265" s="212">
        <v>9</v>
      </c>
    </row>
    <row r="2266" spans="1:7" x14ac:dyDescent="0.2">
      <c r="A2266" s="305" t="s">
        <v>13254</v>
      </c>
      <c r="B2266" s="306" t="s">
        <v>13255</v>
      </c>
      <c r="C2266" s="307" t="s">
        <v>39</v>
      </c>
      <c r="D2266" s="308">
        <v>11.21</v>
      </c>
      <c r="E2266" s="308">
        <v>11.41</v>
      </c>
      <c r="F2266" s="308">
        <v>22.62</v>
      </c>
      <c r="G2266" s="212">
        <v>9</v>
      </c>
    </row>
    <row r="2267" spans="1:7" x14ac:dyDescent="0.2">
      <c r="A2267" s="305" t="s">
        <v>13256</v>
      </c>
      <c r="B2267" s="306" t="s">
        <v>13257</v>
      </c>
      <c r="C2267" s="307" t="s">
        <v>39</v>
      </c>
      <c r="D2267" s="308">
        <v>13.68</v>
      </c>
      <c r="E2267" s="308">
        <v>11.41</v>
      </c>
      <c r="F2267" s="308">
        <v>25.09</v>
      </c>
      <c r="G2267" s="212">
        <v>9</v>
      </c>
    </row>
    <row r="2268" spans="1:7" x14ac:dyDescent="0.2">
      <c r="A2268" s="305" t="s">
        <v>13258</v>
      </c>
      <c r="B2268" s="306" t="s">
        <v>13259</v>
      </c>
      <c r="C2268" s="307" t="s">
        <v>39</v>
      </c>
      <c r="D2268" s="308">
        <v>16.11</v>
      </c>
      <c r="E2268" s="308">
        <v>11.41</v>
      </c>
      <c r="F2268" s="308">
        <v>27.52</v>
      </c>
      <c r="G2268" s="212">
        <v>9</v>
      </c>
    </row>
    <row r="2269" spans="1:7" x14ac:dyDescent="0.2">
      <c r="A2269" s="305" t="s">
        <v>13260</v>
      </c>
      <c r="B2269" s="306" t="s">
        <v>13261</v>
      </c>
      <c r="C2269" s="307" t="s">
        <v>39</v>
      </c>
      <c r="D2269" s="308">
        <v>18.62</v>
      </c>
      <c r="E2269" s="308">
        <v>11.41</v>
      </c>
      <c r="F2269" s="308">
        <v>30.03</v>
      </c>
      <c r="G2269" s="212">
        <v>9</v>
      </c>
    </row>
    <row r="2270" spans="1:7" x14ac:dyDescent="0.2">
      <c r="A2270" s="305" t="s">
        <v>13262</v>
      </c>
      <c r="B2270" s="306" t="s">
        <v>13263</v>
      </c>
      <c r="C2270" s="307" t="s">
        <v>39</v>
      </c>
      <c r="D2270" s="308">
        <v>22.21</v>
      </c>
      <c r="E2270" s="308">
        <v>11.41</v>
      </c>
      <c r="F2270" s="308">
        <v>33.619999999999997</v>
      </c>
      <c r="G2270" s="212">
        <v>9</v>
      </c>
    </row>
    <row r="2271" spans="1:7" x14ac:dyDescent="0.2">
      <c r="A2271" s="305" t="s">
        <v>13264</v>
      </c>
      <c r="B2271" s="306" t="s">
        <v>13265</v>
      </c>
      <c r="C2271" s="307" t="s">
        <v>39</v>
      </c>
      <c r="D2271" s="308">
        <v>13.54</v>
      </c>
      <c r="E2271" s="308">
        <v>11.41</v>
      </c>
      <c r="F2271" s="308">
        <v>24.95</v>
      </c>
      <c r="G2271" s="212">
        <v>9</v>
      </c>
    </row>
    <row r="2272" spans="1:7" x14ac:dyDescent="0.2">
      <c r="A2272" s="305" t="s">
        <v>13266</v>
      </c>
      <c r="B2272" s="306" t="s">
        <v>13267</v>
      </c>
      <c r="C2272" s="307" t="s">
        <v>39</v>
      </c>
      <c r="D2272" s="308">
        <v>15.33</v>
      </c>
      <c r="E2272" s="308">
        <v>11.41</v>
      </c>
      <c r="F2272" s="308">
        <v>26.74</v>
      </c>
      <c r="G2272" s="212">
        <v>9</v>
      </c>
    </row>
    <row r="2273" spans="1:7" x14ac:dyDescent="0.2">
      <c r="A2273" s="305" t="s">
        <v>13268</v>
      </c>
      <c r="B2273" s="306" t="s">
        <v>13269</v>
      </c>
      <c r="C2273" s="307" t="s">
        <v>39</v>
      </c>
      <c r="D2273" s="308">
        <v>20.86</v>
      </c>
      <c r="E2273" s="308">
        <v>11.41</v>
      </c>
      <c r="F2273" s="308">
        <v>32.270000000000003</v>
      </c>
      <c r="G2273" s="212">
        <v>9</v>
      </c>
    </row>
    <row r="2274" spans="1:7" x14ac:dyDescent="0.2">
      <c r="A2274" s="305" t="s">
        <v>13270</v>
      </c>
      <c r="B2274" s="306" t="s">
        <v>13271</v>
      </c>
      <c r="C2274" s="307" t="s">
        <v>39</v>
      </c>
      <c r="D2274" s="308">
        <v>21.75</v>
      </c>
      <c r="E2274" s="308">
        <v>11.41</v>
      </c>
      <c r="F2274" s="308">
        <v>33.159999999999997</v>
      </c>
      <c r="G2274" s="212">
        <v>9</v>
      </c>
    </row>
    <row r="2275" spans="1:7" x14ac:dyDescent="0.2">
      <c r="A2275" s="305" t="s">
        <v>13272</v>
      </c>
      <c r="B2275" s="306" t="s">
        <v>13273</v>
      </c>
      <c r="C2275" s="307" t="s">
        <v>39</v>
      </c>
      <c r="D2275" s="308">
        <v>26.01</v>
      </c>
      <c r="E2275" s="308">
        <v>11.41</v>
      </c>
      <c r="F2275" s="308">
        <v>37.42</v>
      </c>
      <c r="G2275" s="212">
        <v>9</v>
      </c>
    </row>
    <row r="2276" spans="1:7" x14ac:dyDescent="0.2">
      <c r="A2276" s="305" t="s">
        <v>13274</v>
      </c>
      <c r="B2276" s="306" t="s">
        <v>13275</v>
      </c>
      <c r="C2276" s="307" t="s">
        <v>39</v>
      </c>
      <c r="D2276" s="308">
        <v>27.13</v>
      </c>
      <c r="E2276" s="308">
        <v>11.41</v>
      </c>
      <c r="F2276" s="308">
        <v>38.54</v>
      </c>
      <c r="G2276" s="212">
        <v>9</v>
      </c>
    </row>
    <row r="2277" spans="1:7" x14ac:dyDescent="0.2">
      <c r="A2277" s="305" t="s">
        <v>13276</v>
      </c>
      <c r="B2277" s="306" t="s">
        <v>13277</v>
      </c>
      <c r="C2277" s="307" t="s">
        <v>39</v>
      </c>
      <c r="D2277" s="308">
        <v>14.59</v>
      </c>
      <c r="E2277" s="308">
        <v>11.41</v>
      </c>
      <c r="F2277" s="308">
        <v>26</v>
      </c>
      <c r="G2277" s="212">
        <v>9</v>
      </c>
    </row>
    <row r="2278" spans="1:7" x14ac:dyDescent="0.2">
      <c r="A2278" s="305" t="s">
        <v>13278</v>
      </c>
      <c r="B2278" s="306" t="s">
        <v>13279</v>
      </c>
      <c r="C2278" s="307" t="s">
        <v>39</v>
      </c>
      <c r="D2278" s="308">
        <v>16.420000000000002</v>
      </c>
      <c r="E2278" s="308">
        <v>11.41</v>
      </c>
      <c r="F2278" s="308">
        <v>27.83</v>
      </c>
      <c r="G2278" s="212">
        <v>9</v>
      </c>
    </row>
    <row r="2279" spans="1:7" x14ac:dyDescent="0.2">
      <c r="A2279" s="305" t="s">
        <v>13280</v>
      </c>
      <c r="B2279" s="306" t="s">
        <v>13281</v>
      </c>
      <c r="C2279" s="307" t="s">
        <v>39</v>
      </c>
      <c r="D2279" s="308">
        <v>21.63</v>
      </c>
      <c r="E2279" s="308">
        <v>11.41</v>
      </c>
      <c r="F2279" s="308">
        <v>33.04</v>
      </c>
      <c r="G2279" s="212">
        <v>9</v>
      </c>
    </row>
    <row r="2280" spans="1:7" x14ac:dyDescent="0.2">
      <c r="A2280" s="305" t="s">
        <v>13282</v>
      </c>
      <c r="B2280" s="306" t="s">
        <v>13283</v>
      </c>
      <c r="C2280" s="307" t="s">
        <v>39</v>
      </c>
      <c r="D2280" s="308">
        <v>25.3</v>
      </c>
      <c r="E2280" s="308">
        <v>11.41</v>
      </c>
      <c r="F2280" s="308">
        <v>36.71</v>
      </c>
      <c r="G2280" s="212">
        <v>9</v>
      </c>
    </row>
    <row r="2281" spans="1:7" x14ac:dyDescent="0.2">
      <c r="A2281" s="305" t="s">
        <v>13284</v>
      </c>
      <c r="B2281" s="306" t="s">
        <v>13285</v>
      </c>
      <c r="C2281" s="307" t="s">
        <v>39</v>
      </c>
      <c r="D2281" s="308">
        <v>28.85</v>
      </c>
      <c r="E2281" s="308">
        <v>15.98</v>
      </c>
      <c r="F2281" s="308">
        <v>44.83</v>
      </c>
      <c r="G2281" s="212">
        <v>9</v>
      </c>
    </row>
    <row r="2282" spans="1:7" x14ac:dyDescent="0.2">
      <c r="A2282" s="305" t="s">
        <v>13286</v>
      </c>
      <c r="B2282" s="306" t="s">
        <v>13287</v>
      </c>
      <c r="C2282" s="307" t="s">
        <v>39</v>
      </c>
      <c r="D2282" s="308">
        <v>27.73</v>
      </c>
      <c r="E2282" s="308">
        <v>15.98</v>
      </c>
      <c r="F2282" s="308">
        <v>43.71</v>
      </c>
      <c r="G2282" s="212">
        <v>9</v>
      </c>
    </row>
    <row r="2283" spans="1:7" x14ac:dyDescent="0.2">
      <c r="A2283" s="305" t="s">
        <v>13288</v>
      </c>
      <c r="B2283" s="306" t="s">
        <v>13289</v>
      </c>
      <c r="C2283" s="307" t="s">
        <v>39</v>
      </c>
      <c r="D2283" s="308">
        <v>46.23</v>
      </c>
      <c r="E2283" s="308">
        <v>15.98</v>
      </c>
      <c r="F2283" s="308">
        <v>62.21</v>
      </c>
      <c r="G2283" s="212">
        <v>9</v>
      </c>
    </row>
    <row r="2284" spans="1:7" ht="28.5" x14ac:dyDescent="0.2">
      <c r="A2284" s="305" t="s">
        <v>13290</v>
      </c>
      <c r="B2284" s="306" t="s">
        <v>13291</v>
      </c>
      <c r="C2284" s="307"/>
      <c r="D2284" s="308"/>
      <c r="E2284" s="308"/>
      <c r="F2284" s="308"/>
      <c r="G2284" s="212">
        <v>2</v>
      </c>
    </row>
    <row r="2285" spans="1:7" ht="28.5" x14ac:dyDescent="0.2">
      <c r="A2285" s="305" t="s">
        <v>13292</v>
      </c>
      <c r="B2285" s="306" t="s">
        <v>13293</v>
      </c>
      <c r="C2285" s="307"/>
      <c r="D2285" s="308"/>
      <c r="E2285" s="308"/>
      <c r="F2285" s="308"/>
      <c r="G2285" s="212">
        <v>5</v>
      </c>
    </row>
    <row r="2286" spans="1:7" ht="28.5" x14ac:dyDescent="0.2">
      <c r="A2286" s="305" t="s">
        <v>13294</v>
      </c>
      <c r="B2286" s="306" t="s">
        <v>13295</v>
      </c>
      <c r="C2286" s="307" t="s">
        <v>44</v>
      </c>
      <c r="D2286" s="308">
        <v>1.55</v>
      </c>
      <c r="E2286" s="308">
        <v>1.82</v>
      </c>
      <c r="F2286" s="308">
        <v>3.37</v>
      </c>
      <c r="G2286" s="212">
        <v>9</v>
      </c>
    </row>
    <row r="2287" spans="1:7" ht="28.5" x14ac:dyDescent="0.2">
      <c r="A2287" s="305" t="s">
        <v>13296</v>
      </c>
      <c r="B2287" s="306" t="s">
        <v>13297</v>
      </c>
      <c r="C2287" s="307" t="s">
        <v>44</v>
      </c>
      <c r="D2287" s="308">
        <v>2.42</v>
      </c>
      <c r="E2287" s="308">
        <v>1.82</v>
      </c>
      <c r="F2287" s="308">
        <v>4.24</v>
      </c>
      <c r="G2287" s="212">
        <v>9</v>
      </c>
    </row>
    <row r="2288" spans="1:7" ht="28.5" x14ac:dyDescent="0.2">
      <c r="A2288" s="305" t="s">
        <v>13298</v>
      </c>
      <c r="B2288" s="306" t="s">
        <v>13299</v>
      </c>
      <c r="C2288" s="307" t="s">
        <v>44</v>
      </c>
      <c r="D2288" s="308">
        <v>3.86</v>
      </c>
      <c r="E2288" s="308">
        <v>2.73</v>
      </c>
      <c r="F2288" s="308">
        <v>6.59</v>
      </c>
      <c r="G2288" s="212">
        <v>9</v>
      </c>
    </row>
    <row r="2289" spans="1:7" ht="28.5" x14ac:dyDescent="0.2">
      <c r="A2289" s="305" t="s">
        <v>13300</v>
      </c>
      <c r="B2289" s="306" t="s">
        <v>13301</v>
      </c>
      <c r="C2289" s="307" t="s">
        <v>44</v>
      </c>
      <c r="D2289" s="308">
        <v>5.71</v>
      </c>
      <c r="E2289" s="308">
        <v>3.2</v>
      </c>
      <c r="F2289" s="308">
        <v>8.91</v>
      </c>
      <c r="G2289" s="212">
        <v>9</v>
      </c>
    </row>
    <row r="2290" spans="1:7" ht="28.5" x14ac:dyDescent="0.2">
      <c r="A2290" s="305" t="s">
        <v>13302</v>
      </c>
      <c r="B2290" s="306" t="s">
        <v>13303</v>
      </c>
      <c r="C2290" s="307" t="s">
        <v>44</v>
      </c>
      <c r="D2290" s="308">
        <v>9.6</v>
      </c>
      <c r="E2290" s="308">
        <v>3.66</v>
      </c>
      <c r="F2290" s="308">
        <v>13.26</v>
      </c>
      <c r="G2290" s="212">
        <v>9</v>
      </c>
    </row>
    <row r="2291" spans="1:7" x14ac:dyDescent="0.2">
      <c r="A2291" s="305" t="s">
        <v>13304</v>
      </c>
      <c r="B2291" s="306" t="s">
        <v>13305</v>
      </c>
      <c r="C2291" s="307"/>
      <c r="D2291" s="308"/>
      <c r="E2291" s="308"/>
      <c r="F2291" s="308"/>
      <c r="G2291" s="212">
        <v>5</v>
      </c>
    </row>
    <row r="2292" spans="1:7" ht="28.5" x14ac:dyDescent="0.2">
      <c r="A2292" s="305" t="s">
        <v>13306</v>
      </c>
      <c r="B2292" s="306" t="s">
        <v>13307</v>
      </c>
      <c r="C2292" s="307" t="s">
        <v>44</v>
      </c>
      <c r="D2292" s="308">
        <v>1.18</v>
      </c>
      <c r="E2292" s="308">
        <v>1.82</v>
      </c>
      <c r="F2292" s="308">
        <v>3</v>
      </c>
      <c r="G2292" s="212">
        <v>9</v>
      </c>
    </row>
    <row r="2293" spans="1:7" ht="28.5" x14ac:dyDescent="0.2">
      <c r="A2293" s="305" t="s">
        <v>13308</v>
      </c>
      <c r="B2293" s="306" t="s">
        <v>13309</v>
      </c>
      <c r="C2293" s="307" t="s">
        <v>44</v>
      </c>
      <c r="D2293" s="308">
        <v>2.95</v>
      </c>
      <c r="E2293" s="308">
        <v>2.2799999999999998</v>
      </c>
      <c r="F2293" s="308">
        <v>5.23</v>
      </c>
      <c r="G2293" s="212">
        <v>9</v>
      </c>
    </row>
    <row r="2294" spans="1:7" ht="28.5" x14ac:dyDescent="0.2">
      <c r="A2294" s="305" t="s">
        <v>13310</v>
      </c>
      <c r="B2294" s="306" t="s">
        <v>13311</v>
      </c>
      <c r="C2294" s="307" t="s">
        <v>44</v>
      </c>
      <c r="D2294" s="308">
        <v>2.82</v>
      </c>
      <c r="E2294" s="308">
        <v>2.73</v>
      </c>
      <c r="F2294" s="308">
        <v>5.55</v>
      </c>
      <c r="G2294" s="212">
        <v>9</v>
      </c>
    </row>
    <row r="2295" spans="1:7" ht="28.5" x14ac:dyDescent="0.2">
      <c r="A2295" s="305" t="s">
        <v>13312</v>
      </c>
      <c r="B2295" s="306" t="s">
        <v>13313</v>
      </c>
      <c r="C2295" s="307" t="s">
        <v>44</v>
      </c>
      <c r="D2295" s="308">
        <v>4.1399999999999997</v>
      </c>
      <c r="E2295" s="308">
        <v>3.2</v>
      </c>
      <c r="F2295" s="308">
        <v>7.34</v>
      </c>
      <c r="G2295" s="212">
        <v>9</v>
      </c>
    </row>
    <row r="2296" spans="1:7" ht="28.5" x14ac:dyDescent="0.2">
      <c r="A2296" s="305" t="s">
        <v>13314</v>
      </c>
      <c r="B2296" s="306" t="s">
        <v>13315</v>
      </c>
      <c r="C2296" s="307" t="s">
        <v>44</v>
      </c>
      <c r="D2296" s="308">
        <v>7.8</v>
      </c>
      <c r="E2296" s="308">
        <v>3.66</v>
      </c>
      <c r="F2296" s="308">
        <v>11.46</v>
      </c>
      <c r="G2296" s="212">
        <v>9</v>
      </c>
    </row>
    <row r="2297" spans="1:7" x14ac:dyDescent="0.2">
      <c r="A2297" s="305" t="s">
        <v>13316</v>
      </c>
      <c r="B2297" s="306" t="s">
        <v>13317</v>
      </c>
      <c r="C2297" s="307"/>
      <c r="D2297" s="308"/>
      <c r="E2297" s="308"/>
      <c r="F2297" s="308"/>
      <c r="G2297" s="212">
        <v>5</v>
      </c>
    </row>
    <row r="2298" spans="1:7" x14ac:dyDescent="0.2">
      <c r="A2298" s="305" t="s">
        <v>13318</v>
      </c>
      <c r="B2298" s="306" t="s">
        <v>13319</v>
      </c>
      <c r="C2298" s="307" t="s">
        <v>44</v>
      </c>
      <c r="D2298" s="308">
        <v>8.85</v>
      </c>
      <c r="E2298" s="308">
        <v>2.2799999999999998</v>
      </c>
      <c r="F2298" s="308">
        <v>11.13</v>
      </c>
      <c r="G2298" s="212">
        <v>9</v>
      </c>
    </row>
    <row r="2299" spans="1:7" x14ac:dyDescent="0.2">
      <c r="A2299" s="305" t="s">
        <v>13320</v>
      </c>
      <c r="B2299" s="306" t="s">
        <v>13321</v>
      </c>
      <c r="C2299" s="307" t="s">
        <v>44</v>
      </c>
      <c r="D2299" s="308">
        <v>15.49</v>
      </c>
      <c r="E2299" s="308">
        <v>2.2799999999999998</v>
      </c>
      <c r="F2299" s="308">
        <v>17.77</v>
      </c>
      <c r="G2299" s="212">
        <v>9</v>
      </c>
    </row>
    <row r="2300" spans="1:7" x14ac:dyDescent="0.2">
      <c r="A2300" s="305" t="s">
        <v>13322</v>
      </c>
      <c r="B2300" s="306" t="s">
        <v>13323</v>
      </c>
      <c r="C2300" s="307" t="s">
        <v>44</v>
      </c>
      <c r="D2300" s="308">
        <v>22.7</v>
      </c>
      <c r="E2300" s="308">
        <v>4.57</v>
      </c>
      <c r="F2300" s="308">
        <v>27.27</v>
      </c>
      <c r="G2300" s="212">
        <v>9</v>
      </c>
    </row>
    <row r="2301" spans="1:7" x14ac:dyDescent="0.2">
      <c r="A2301" s="305" t="s">
        <v>13324</v>
      </c>
      <c r="B2301" s="306" t="s">
        <v>13325</v>
      </c>
      <c r="C2301" s="307" t="s">
        <v>44</v>
      </c>
      <c r="D2301" s="308">
        <v>33.54</v>
      </c>
      <c r="E2301" s="308">
        <v>6.85</v>
      </c>
      <c r="F2301" s="308">
        <v>40.39</v>
      </c>
      <c r="G2301" s="212">
        <v>9</v>
      </c>
    </row>
    <row r="2302" spans="1:7" x14ac:dyDescent="0.2">
      <c r="A2302" s="305" t="s">
        <v>13326</v>
      </c>
      <c r="B2302" s="306" t="s">
        <v>13327</v>
      </c>
      <c r="C2302" s="307" t="s">
        <v>44</v>
      </c>
      <c r="D2302" s="308">
        <v>48.15</v>
      </c>
      <c r="E2302" s="308">
        <v>9.1300000000000008</v>
      </c>
      <c r="F2302" s="308">
        <v>57.28</v>
      </c>
      <c r="G2302" s="212">
        <v>9</v>
      </c>
    </row>
    <row r="2303" spans="1:7" x14ac:dyDescent="0.2">
      <c r="A2303" s="305" t="s">
        <v>13328</v>
      </c>
      <c r="B2303" s="306" t="s">
        <v>13329</v>
      </c>
      <c r="C2303" s="307" t="s">
        <v>44</v>
      </c>
      <c r="D2303" s="308">
        <v>67.13</v>
      </c>
      <c r="E2303" s="308">
        <v>11.41</v>
      </c>
      <c r="F2303" s="308">
        <v>78.540000000000006</v>
      </c>
      <c r="G2303" s="212">
        <v>9</v>
      </c>
    </row>
    <row r="2304" spans="1:7" x14ac:dyDescent="0.2">
      <c r="A2304" s="305" t="s">
        <v>13330</v>
      </c>
      <c r="B2304" s="306" t="s">
        <v>13331</v>
      </c>
      <c r="C2304" s="307" t="s">
        <v>44</v>
      </c>
      <c r="D2304" s="308">
        <v>97.8</v>
      </c>
      <c r="E2304" s="308">
        <v>13.69</v>
      </c>
      <c r="F2304" s="308">
        <v>111.49</v>
      </c>
      <c r="G2304" s="212">
        <v>9</v>
      </c>
    </row>
    <row r="2305" spans="1:7" x14ac:dyDescent="0.2">
      <c r="A2305" s="305" t="s">
        <v>13332</v>
      </c>
      <c r="B2305" s="306" t="s">
        <v>13333</v>
      </c>
      <c r="C2305" s="307" t="s">
        <v>44</v>
      </c>
      <c r="D2305" s="308">
        <v>216.98</v>
      </c>
      <c r="E2305" s="308">
        <v>20.55</v>
      </c>
      <c r="F2305" s="308">
        <v>237.53</v>
      </c>
      <c r="G2305" s="212">
        <v>9</v>
      </c>
    </row>
    <row r="2306" spans="1:7" ht="28.5" x14ac:dyDescent="0.2">
      <c r="A2306" s="305" t="s">
        <v>13334</v>
      </c>
      <c r="B2306" s="306" t="s">
        <v>13335</v>
      </c>
      <c r="C2306" s="307"/>
      <c r="D2306" s="308"/>
      <c r="E2306" s="308"/>
      <c r="F2306" s="308"/>
      <c r="G2306" s="212">
        <v>5</v>
      </c>
    </row>
    <row r="2307" spans="1:7" ht="28.5" x14ac:dyDescent="0.2">
      <c r="A2307" s="305" t="s">
        <v>13336</v>
      </c>
      <c r="B2307" s="306" t="s">
        <v>13337</v>
      </c>
      <c r="C2307" s="307" t="s">
        <v>44</v>
      </c>
      <c r="D2307" s="308">
        <v>213.08</v>
      </c>
      <c r="E2307" s="308">
        <v>41.4</v>
      </c>
      <c r="F2307" s="308">
        <v>254.48</v>
      </c>
      <c r="G2307" s="212">
        <v>9</v>
      </c>
    </row>
    <row r="2308" spans="1:7" ht="28.5" x14ac:dyDescent="0.2">
      <c r="A2308" s="305" t="s">
        <v>13338</v>
      </c>
      <c r="B2308" s="306" t="s">
        <v>13339</v>
      </c>
      <c r="C2308" s="307"/>
      <c r="D2308" s="308"/>
      <c r="E2308" s="308"/>
      <c r="F2308" s="308"/>
      <c r="G2308" s="212">
        <v>5</v>
      </c>
    </row>
    <row r="2309" spans="1:7" ht="28.5" x14ac:dyDescent="0.2">
      <c r="A2309" s="305" t="s">
        <v>13340</v>
      </c>
      <c r="B2309" s="306" t="s">
        <v>13341</v>
      </c>
      <c r="C2309" s="307" t="s">
        <v>44</v>
      </c>
      <c r="D2309" s="308">
        <v>56.78</v>
      </c>
      <c r="E2309" s="308">
        <v>24.83</v>
      </c>
      <c r="F2309" s="308">
        <v>81.61</v>
      </c>
      <c r="G2309" s="212">
        <v>9</v>
      </c>
    </row>
    <row r="2310" spans="1:7" ht="28.5" x14ac:dyDescent="0.2">
      <c r="A2310" s="305" t="s">
        <v>13342</v>
      </c>
      <c r="B2310" s="306" t="s">
        <v>13343</v>
      </c>
      <c r="C2310" s="307" t="s">
        <v>44</v>
      </c>
      <c r="D2310" s="308">
        <v>71.38</v>
      </c>
      <c r="E2310" s="308">
        <v>29.91</v>
      </c>
      <c r="F2310" s="308">
        <v>101.29</v>
      </c>
      <c r="G2310" s="212">
        <v>9</v>
      </c>
    </row>
    <row r="2311" spans="1:7" ht="28.5" x14ac:dyDescent="0.2">
      <c r="A2311" s="305" t="s">
        <v>13344</v>
      </c>
      <c r="B2311" s="306" t="s">
        <v>13345</v>
      </c>
      <c r="C2311" s="307" t="s">
        <v>44</v>
      </c>
      <c r="D2311" s="308">
        <v>83.32</v>
      </c>
      <c r="E2311" s="308">
        <v>41.4</v>
      </c>
      <c r="F2311" s="308">
        <v>124.72</v>
      </c>
      <c r="G2311" s="212">
        <v>9</v>
      </c>
    </row>
    <row r="2312" spans="1:7" ht="28.5" x14ac:dyDescent="0.2">
      <c r="A2312" s="305" t="s">
        <v>13346</v>
      </c>
      <c r="B2312" s="306" t="s">
        <v>13347</v>
      </c>
      <c r="C2312" s="307" t="s">
        <v>44</v>
      </c>
      <c r="D2312" s="308">
        <v>155.88999999999999</v>
      </c>
      <c r="E2312" s="308">
        <v>49.68</v>
      </c>
      <c r="F2312" s="308">
        <v>205.57</v>
      </c>
      <c r="G2312" s="212">
        <v>9</v>
      </c>
    </row>
    <row r="2313" spans="1:7" x14ac:dyDescent="0.2">
      <c r="A2313" s="305" t="s">
        <v>13348</v>
      </c>
      <c r="B2313" s="306" t="s">
        <v>13349</v>
      </c>
      <c r="C2313" s="307"/>
      <c r="D2313" s="308"/>
      <c r="E2313" s="308"/>
      <c r="F2313" s="308"/>
      <c r="G2313" s="212">
        <v>5</v>
      </c>
    </row>
    <row r="2314" spans="1:7" x14ac:dyDescent="0.2">
      <c r="A2314" s="305" t="s">
        <v>13350</v>
      </c>
      <c r="B2314" s="306" t="s">
        <v>13351</v>
      </c>
      <c r="C2314" s="307" t="s">
        <v>39</v>
      </c>
      <c r="D2314" s="308">
        <v>9.59</v>
      </c>
      <c r="E2314" s="308">
        <v>4.57</v>
      </c>
      <c r="F2314" s="308">
        <v>14.16</v>
      </c>
      <c r="G2314" s="212">
        <v>9</v>
      </c>
    </row>
    <row r="2315" spans="1:7" x14ac:dyDescent="0.2">
      <c r="A2315" s="305" t="s">
        <v>13352</v>
      </c>
      <c r="B2315" s="306" t="s">
        <v>13353</v>
      </c>
      <c r="C2315" s="307" t="s">
        <v>39</v>
      </c>
      <c r="D2315" s="308">
        <v>6.57</v>
      </c>
      <c r="E2315" s="308">
        <v>4.57</v>
      </c>
      <c r="F2315" s="308">
        <v>11.14</v>
      </c>
      <c r="G2315" s="212">
        <v>9</v>
      </c>
    </row>
    <row r="2316" spans="1:7" x14ac:dyDescent="0.2">
      <c r="A2316" s="305" t="s">
        <v>13354</v>
      </c>
      <c r="B2316" s="306" t="s">
        <v>13355</v>
      </c>
      <c r="C2316" s="307" t="s">
        <v>39</v>
      </c>
      <c r="D2316" s="308">
        <v>8.75</v>
      </c>
      <c r="E2316" s="308">
        <v>4.57</v>
      </c>
      <c r="F2316" s="308">
        <v>13.32</v>
      </c>
      <c r="G2316" s="212">
        <v>9</v>
      </c>
    </row>
    <row r="2317" spans="1:7" x14ac:dyDescent="0.2">
      <c r="A2317" s="305" t="s">
        <v>13356</v>
      </c>
      <c r="B2317" s="306" t="s">
        <v>13357</v>
      </c>
      <c r="C2317" s="307" t="s">
        <v>39</v>
      </c>
      <c r="D2317" s="308">
        <v>10.91</v>
      </c>
      <c r="E2317" s="308">
        <v>4.57</v>
      </c>
      <c r="F2317" s="308">
        <v>15.48</v>
      </c>
      <c r="G2317" s="212">
        <v>9</v>
      </c>
    </row>
    <row r="2318" spans="1:7" x14ac:dyDescent="0.2">
      <c r="A2318" s="305" t="s">
        <v>13358</v>
      </c>
      <c r="B2318" s="306" t="s">
        <v>13359</v>
      </c>
      <c r="C2318" s="307" t="s">
        <v>39</v>
      </c>
      <c r="D2318" s="308">
        <v>12.33</v>
      </c>
      <c r="E2318" s="308">
        <v>4.57</v>
      </c>
      <c r="F2318" s="308">
        <v>16.899999999999999</v>
      </c>
      <c r="G2318" s="212">
        <v>9</v>
      </c>
    </row>
    <row r="2319" spans="1:7" ht="28.5" x14ac:dyDescent="0.2">
      <c r="A2319" s="305" t="s">
        <v>13360</v>
      </c>
      <c r="B2319" s="306" t="s">
        <v>13361</v>
      </c>
      <c r="C2319" s="307" t="s">
        <v>39</v>
      </c>
      <c r="D2319" s="308">
        <v>12.98</v>
      </c>
      <c r="E2319" s="308">
        <v>4.57</v>
      </c>
      <c r="F2319" s="308">
        <v>17.55</v>
      </c>
      <c r="G2319" s="212">
        <v>9</v>
      </c>
    </row>
    <row r="2320" spans="1:7" ht="28.5" x14ac:dyDescent="0.2">
      <c r="A2320" s="305" t="s">
        <v>13362</v>
      </c>
      <c r="B2320" s="306" t="s">
        <v>13363</v>
      </c>
      <c r="C2320" s="307" t="s">
        <v>39</v>
      </c>
      <c r="D2320" s="308">
        <v>15.24</v>
      </c>
      <c r="E2320" s="308">
        <v>4.57</v>
      </c>
      <c r="F2320" s="308">
        <v>19.809999999999999</v>
      </c>
      <c r="G2320" s="212">
        <v>9</v>
      </c>
    </row>
    <row r="2321" spans="1:7" ht="28.5" x14ac:dyDescent="0.2">
      <c r="A2321" s="305" t="s">
        <v>13364</v>
      </c>
      <c r="B2321" s="306" t="s">
        <v>13365</v>
      </c>
      <c r="C2321" s="307" t="s">
        <v>39</v>
      </c>
      <c r="D2321" s="308">
        <v>17.670000000000002</v>
      </c>
      <c r="E2321" s="308">
        <v>4.57</v>
      </c>
      <c r="F2321" s="308">
        <v>22.24</v>
      </c>
      <c r="G2321" s="212">
        <v>9</v>
      </c>
    </row>
    <row r="2322" spans="1:7" x14ac:dyDescent="0.2">
      <c r="A2322" s="305" t="s">
        <v>13366</v>
      </c>
      <c r="B2322" s="306" t="s">
        <v>13367</v>
      </c>
      <c r="C2322" s="307"/>
      <c r="D2322" s="308"/>
      <c r="E2322" s="308"/>
      <c r="F2322" s="308"/>
      <c r="G2322" s="212">
        <v>5</v>
      </c>
    </row>
    <row r="2323" spans="1:7" x14ac:dyDescent="0.2">
      <c r="A2323" s="305" t="s">
        <v>13368</v>
      </c>
      <c r="B2323" s="306" t="s">
        <v>13369</v>
      </c>
      <c r="C2323" s="307" t="s">
        <v>39</v>
      </c>
      <c r="D2323" s="308">
        <v>1</v>
      </c>
      <c r="E2323" s="308">
        <v>3.66</v>
      </c>
      <c r="F2323" s="308">
        <v>4.66</v>
      </c>
      <c r="G2323" s="212">
        <v>9</v>
      </c>
    </row>
    <row r="2324" spans="1:7" ht="28.5" x14ac:dyDescent="0.2">
      <c r="A2324" s="305" t="s">
        <v>13370</v>
      </c>
      <c r="B2324" s="306" t="s">
        <v>13371</v>
      </c>
      <c r="C2324" s="307" t="s">
        <v>39</v>
      </c>
      <c r="D2324" s="308">
        <v>7.35</v>
      </c>
      <c r="E2324" s="308">
        <v>6.85</v>
      </c>
      <c r="F2324" s="308">
        <v>14.2</v>
      </c>
      <c r="G2324" s="212">
        <v>9</v>
      </c>
    </row>
    <row r="2325" spans="1:7" x14ac:dyDescent="0.2">
      <c r="A2325" s="305" t="s">
        <v>13372</v>
      </c>
      <c r="B2325" s="306" t="s">
        <v>13373</v>
      </c>
      <c r="C2325" s="307" t="s">
        <v>39</v>
      </c>
      <c r="D2325" s="308">
        <v>10.02</v>
      </c>
      <c r="E2325" s="308">
        <v>6.85</v>
      </c>
      <c r="F2325" s="308">
        <v>16.87</v>
      </c>
      <c r="G2325" s="212">
        <v>9</v>
      </c>
    </row>
    <row r="2326" spans="1:7" x14ac:dyDescent="0.2">
      <c r="A2326" s="305" t="s">
        <v>13374</v>
      </c>
      <c r="B2326" s="306" t="s">
        <v>13375</v>
      </c>
      <c r="C2326" s="307" t="s">
        <v>39</v>
      </c>
      <c r="D2326" s="308">
        <v>9.64</v>
      </c>
      <c r="E2326" s="308">
        <v>6.85</v>
      </c>
      <c r="F2326" s="308">
        <v>16.489999999999998</v>
      </c>
      <c r="G2326" s="212">
        <v>9</v>
      </c>
    </row>
    <row r="2327" spans="1:7" x14ac:dyDescent="0.2">
      <c r="A2327" s="305" t="s">
        <v>13376</v>
      </c>
      <c r="B2327" s="306" t="s">
        <v>13377</v>
      </c>
      <c r="C2327" s="307" t="s">
        <v>39</v>
      </c>
      <c r="D2327" s="308">
        <v>10.3</v>
      </c>
      <c r="E2327" s="308">
        <v>6.85</v>
      </c>
      <c r="F2327" s="308">
        <v>17.149999999999999</v>
      </c>
      <c r="G2327" s="212">
        <v>9</v>
      </c>
    </row>
    <row r="2328" spans="1:7" x14ac:dyDescent="0.2">
      <c r="A2328" s="305" t="s">
        <v>13378</v>
      </c>
      <c r="B2328" s="306" t="s">
        <v>13379</v>
      </c>
      <c r="C2328" s="307" t="s">
        <v>39</v>
      </c>
      <c r="D2328" s="308">
        <v>15.82</v>
      </c>
      <c r="E2328" s="308">
        <v>6.85</v>
      </c>
      <c r="F2328" s="308">
        <v>22.67</v>
      </c>
      <c r="G2328" s="212">
        <v>9</v>
      </c>
    </row>
    <row r="2329" spans="1:7" x14ac:dyDescent="0.2">
      <c r="A2329" s="305" t="s">
        <v>13380</v>
      </c>
      <c r="B2329" s="306" t="s">
        <v>13381</v>
      </c>
      <c r="C2329" s="307" t="s">
        <v>39</v>
      </c>
      <c r="D2329" s="308">
        <v>15.97</v>
      </c>
      <c r="E2329" s="308">
        <v>6.85</v>
      </c>
      <c r="F2329" s="308">
        <v>22.82</v>
      </c>
      <c r="G2329" s="212">
        <v>9</v>
      </c>
    </row>
    <row r="2330" spans="1:7" x14ac:dyDescent="0.2">
      <c r="A2330" s="305" t="s">
        <v>13382</v>
      </c>
      <c r="B2330" s="306" t="s">
        <v>13383</v>
      </c>
      <c r="C2330" s="307" t="s">
        <v>39</v>
      </c>
      <c r="D2330" s="308">
        <v>22.82</v>
      </c>
      <c r="E2330" s="308">
        <v>6.85</v>
      </c>
      <c r="F2330" s="308">
        <v>29.67</v>
      </c>
      <c r="G2330" s="212">
        <v>9</v>
      </c>
    </row>
    <row r="2331" spans="1:7" x14ac:dyDescent="0.2">
      <c r="A2331" s="305" t="s">
        <v>13384</v>
      </c>
      <c r="B2331" s="306" t="s">
        <v>13385</v>
      </c>
      <c r="C2331" s="307" t="s">
        <v>39</v>
      </c>
      <c r="D2331" s="308">
        <v>32.17</v>
      </c>
      <c r="E2331" s="308">
        <v>9.1300000000000008</v>
      </c>
      <c r="F2331" s="308">
        <v>41.3</v>
      </c>
      <c r="G2331" s="212">
        <v>9</v>
      </c>
    </row>
    <row r="2332" spans="1:7" x14ac:dyDescent="0.2">
      <c r="A2332" s="305" t="s">
        <v>13386</v>
      </c>
      <c r="B2332" s="306" t="s">
        <v>13387</v>
      </c>
      <c r="C2332" s="307" t="s">
        <v>39</v>
      </c>
      <c r="D2332" s="308">
        <v>33.119999999999997</v>
      </c>
      <c r="E2332" s="308">
        <v>9.1300000000000008</v>
      </c>
      <c r="F2332" s="308">
        <v>42.25</v>
      </c>
      <c r="G2332" s="212">
        <v>9</v>
      </c>
    </row>
    <row r="2333" spans="1:7" x14ac:dyDescent="0.2">
      <c r="A2333" s="305" t="s">
        <v>13388</v>
      </c>
      <c r="B2333" s="306" t="s">
        <v>13389</v>
      </c>
      <c r="C2333" s="307" t="s">
        <v>39</v>
      </c>
      <c r="D2333" s="308">
        <v>42.66</v>
      </c>
      <c r="E2333" s="308">
        <v>9.1300000000000008</v>
      </c>
      <c r="F2333" s="308">
        <v>51.79</v>
      </c>
      <c r="G2333" s="212">
        <v>9</v>
      </c>
    </row>
    <row r="2334" spans="1:7" x14ac:dyDescent="0.2">
      <c r="A2334" s="305" t="s">
        <v>13390</v>
      </c>
      <c r="B2334" s="306" t="s">
        <v>13391</v>
      </c>
      <c r="C2334" s="307" t="s">
        <v>39</v>
      </c>
      <c r="D2334" s="308">
        <v>46.3</v>
      </c>
      <c r="E2334" s="308">
        <v>9.1300000000000008</v>
      </c>
      <c r="F2334" s="308">
        <v>55.43</v>
      </c>
      <c r="G2334" s="212">
        <v>9</v>
      </c>
    </row>
    <row r="2335" spans="1:7" x14ac:dyDescent="0.2">
      <c r="A2335" s="305" t="s">
        <v>13392</v>
      </c>
      <c r="B2335" s="306" t="s">
        <v>13393</v>
      </c>
      <c r="C2335" s="307"/>
      <c r="D2335" s="308"/>
      <c r="E2335" s="308"/>
      <c r="F2335" s="308"/>
      <c r="G2335" s="212">
        <v>5</v>
      </c>
    </row>
    <row r="2336" spans="1:7" ht="28.5" x14ac:dyDescent="0.2">
      <c r="A2336" s="305" t="s">
        <v>13394</v>
      </c>
      <c r="B2336" s="306" t="s">
        <v>13395</v>
      </c>
      <c r="C2336" s="307" t="s">
        <v>44</v>
      </c>
      <c r="D2336" s="308">
        <v>6.22</v>
      </c>
      <c r="E2336" s="308">
        <v>6.85</v>
      </c>
      <c r="F2336" s="308">
        <v>13.07</v>
      </c>
      <c r="G2336" s="212">
        <v>9</v>
      </c>
    </row>
    <row r="2337" spans="1:7" ht="28.5" x14ac:dyDescent="0.2">
      <c r="A2337" s="305" t="s">
        <v>13396</v>
      </c>
      <c r="B2337" s="306" t="s">
        <v>13397</v>
      </c>
      <c r="C2337" s="307" t="s">
        <v>44</v>
      </c>
      <c r="D2337" s="308">
        <v>11.33</v>
      </c>
      <c r="E2337" s="308">
        <v>6.85</v>
      </c>
      <c r="F2337" s="308">
        <v>18.18</v>
      </c>
      <c r="G2337" s="212">
        <v>9</v>
      </c>
    </row>
    <row r="2338" spans="1:7" ht="28.5" x14ac:dyDescent="0.2">
      <c r="A2338" s="305" t="s">
        <v>13398</v>
      </c>
      <c r="B2338" s="306" t="s">
        <v>13399</v>
      </c>
      <c r="C2338" s="307" t="s">
        <v>44</v>
      </c>
      <c r="D2338" s="308">
        <v>30.59</v>
      </c>
      <c r="E2338" s="308">
        <v>6.85</v>
      </c>
      <c r="F2338" s="308">
        <v>37.44</v>
      </c>
      <c r="G2338" s="212">
        <v>9</v>
      </c>
    </row>
    <row r="2339" spans="1:7" ht="28.5" x14ac:dyDescent="0.2">
      <c r="A2339" s="305" t="s">
        <v>13400</v>
      </c>
      <c r="B2339" s="306" t="s">
        <v>13401</v>
      </c>
      <c r="C2339" s="307" t="s">
        <v>44</v>
      </c>
      <c r="D2339" s="308">
        <v>0.85</v>
      </c>
      <c r="E2339" s="308">
        <v>3.66</v>
      </c>
      <c r="F2339" s="308">
        <v>4.51</v>
      </c>
      <c r="G2339" s="212">
        <v>9</v>
      </c>
    </row>
    <row r="2340" spans="1:7" x14ac:dyDescent="0.2">
      <c r="A2340" s="305" t="s">
        <v>13402</v>
      </c>
      <c r="B2340" s="306" t="s">
        <v>13403</v>
      </c>
      <c r="C2340" s="307" t="s">
        <v>44</v>
      </c>
      <c r="D2340" s="308">
        <v>1.57</v>
      </c>
      <c r="E2340" s="308">
        <v>13.69</v>
      </c>
      <c r="F2340" s="308">
        <v>15.26</v>
      </c>
      <c r="G2340" s="212">
        <v>9</v>
      </c>
    </row>
    <row r="2341" spans="1:7" ht="28.5" x14ac:dyDescent="0.2">
      <c r="A2341" s="305" t="s">
        <v>13404</v>
      </c>
      <c r="B2341" s="306" t="s">
        <v>13405</v>
      </c>
      <c r="C2341" s="307" t="s">
        <v>44</v>
      </c>
      <c r="D2341" s="308">
        <v>6.94</v>
      </c>
      <c r="E2341" s="308">
        <v>5.48</v>
      </c>
      <c r="F2341" s="308">
        <v>12.42</v>
      </c>
      <c r="G2341" s="212">
        <v>9</v>
      </c>
    </row>
    <row r="2342" spans="1:7" ht="28.5" x14ac:dyDescent="0.2">
      <c r="A2342" s="305" t="s">
        <v>13406</v>
      </c>
      <c r="B2342" s="306" t="s">
        <v>13407</v>
      </c>
      <c r="C2342" s="307" t="s">
        <v>44</v>
      </c>
      <c r="D2342" s="308">
        <v>3.71</v>
      </c>
      <c r="E2342" s="308">
        <v>4.57</v>
      </c>
      <c r="F2342" s="308">
        <v>8.2799999999999994</v>
      </c>
      <c r="G2342" s="212">
        <v>9</v>
      </c>
    </row>
    <row r="2343" spans="1:7" ht="28.5" x14ac:dyDescent="0.2">
      <c r="A2343" s="305" t="s">
        <v>13408</v>
      </c>
      <c r="B2343" s="306" t="s">
        <v>13409</v>
      </c>
      <c r="C2343" s="307" t="s">
        <v>44</v>
      </c>
      <c r="D2343" s="308">
        <v>14.21</v>
      </c>
      <c r="E2343" s="308">
        <v>5.93</v>
      </c>
      <c r="F2343" s="308">
        <v>20.14</v>
      </c>
      <c r="G2343" s="212">
        <v>9</v>
      </c>
    </row>
    <row r="2344" spans="1:7" ht="28.5" x14ac:dyDescent="0.2">
      <c r="A2344" s="305" t="s">
        <v>13410</v>
      </c>
      <c r="B2344" s="306" t="s">
        <v>13411</v>
      </c>
      <c r="C2344" s="307" t="s">
        <v>44</v>
      </c>
      <c r="D2344" s="308">
        <v>33.28</v>
      </c>
      <c r="E2344" s="308">
        <v>7.3</v>
      </c>
      <c r="F2344" s="308">
        <v>40.58</v>
      </c>
      <c r="G2344" s="212">
        <v>9</v>
      </c>
    </row>
    <row r="2345" spans="1:7" ht="28.5" x14ac:dyDescent="0.2">
      <c r="A2345" s="305" t="s">
        <v>13412</v>
      </c>
      <c r="B2345" s="306" t="s">
        <v>13413</v>
      </c>
      <c r="C2345" s="307" t="s">
        <v>44</v>
      </c>
      <c r="D2345" s="308">
        <v>62.25</v>
      </c>
      <c r="E2345" s="308">
        <v>9.59</v>
      </c>
      <c r="F2345" s="308">
        <v>71.84</v>
      </c>
      <c r="G2345" s="212">
        <v>9</v>
      </c>
    </row>
    <row r="2346" spans="1:7" ht="28.5" x14ac:dyDescent="0.2">
      <c r="A2346" s="305" t="s">
        <v>13414</v>
      </c>
      <c r="B2346" s="306" t="s">
        <v>13415</v>
      </c>
      <c r="C2346" s="307" t="s">
        <v>44</v>
      </c>
      <c r="D2346" s="308">
        <v>10.71</v>
      </c>
      <c r="E2346" s="308">
        <v>5.48</v>
      </c>
      <c r="F2346" s="308">
        <v>16.190000000000001</v>
      </c>
      <c r="G2346" s="212">
        <v>9</v>
      </c>
    </row>
    <row r="2347" spans="1:7" ht="28.5" x14ac:dyDescent="0.2">
      <c r="A2347" s="305" t="s">
        <v>13416</v>
      </c>
      <c r="B2347" s="306" t="s">
        <v>13417</v>
      </c>
      <c r="C2347" s="307" t="s">
        <v>44</v>
      </c>
      <c r="D2347" s="308">
        <v>17.579999999999998</v>
      </c>
      <c r="E2347" s="308">
        <v>5.93</v>
      </c>
      <c r="F2347" s="308">
        <v>23.51</v>
      </c>
      <c r="G2347" s="212">
        <v>9</v>
      </c>
    </row>
    <row r="2348" spans="1:7" ht="28.5" x14ac:dyDescent="0.2">
      <c r="A2348" s="305" t="s">
        <v>13418</v>
      </c>
      <c r="B2348" s="306" t="s">
        <v>13419</v>
      </c>
      <c r="C2348" s="307" t="s">
        <v>44</v>
      </c>
      <c r="D2348" s="308">
        <v>37.159999999999997</v>
      </c>
      <c r="E2348" s="308">
        <v>7.3</v>
      </c>
      <c r="F2348" s="308">
        <v>44.46</v>
      </c>
      <c r="G2348" s="212">
        <v>9</v>
      </c>
    </row>
    <row r="2349" spans="1:7" ht="28.5" x14ac:dyDescent="0.2">
      <c r="A2349" s="305" t="s">
        <v>13420</v>
      </c>
      <c r="B2349" s="306" t="s">
        <v>13421</v>
      </c>
      <c r="C2349" s="307" t="s">
        <v>44</v>
      </c>
      <c r="D2349" s="308">
        <v>12.58</v>
      </c>
      <c r="E2349" s="308">
        <v>5.48</v>
      </c>
      <c r="F2349" s="308">
        <v>18.059999999999999</v>
      </c>
      <c r="G2349" s="212">
        <v>9</v>
      </c>
    </row>
    <row r="2350" spans="1:7" ht="28.5" x14ac:dyDescent="0.2">
      <c r="A2350" s="305" t="s">
        <v>13422</v>
      </c>
      <c r="B2350" s="306" t="s">
        <v>13423</v>
      </c>
      <c r="C2350" s="307" t="s">
        <v>44</v>
      </c>
      <c r="D2350" s="308">
        <v>18.62</v>
      </c>
      <c r="E2350" s="308">
        <v>5.93</v>
      </c>
      <c r="F2350" s="308">
        <v>24.55</v>
      </c>
      <c r="G2350" s="212">
        <v>9</v>
      </c>
    </row>
    <row r="2351" spans="1:7" ht="28.5" x14ac:dyDescent="0.2">
      <c r="A2351" s="305" t="s">
        <v>13424</v>
      </c>
      <c r="B2351" s="306" t="s">
        <v>13425</v>
      </c>
      <c r="C2351" s="307" t="s">
        <v>44</v>
      </c>
      <c r="D2351" s="308">
        <v>43.4</v>
      </c>
      <c r="E2351" s="308">
        <v>7.3</v>
      </c>
      <c r="F2351" s="308">
        <v>50.7</v>
      </c>
      <c r="G2351" s="212">
        <v>9</v>
      </c>
    </row>
    <row r="2352" spans="1:7" ht="28.5" x14ac:dyDescent="0.2">
      <c r="A2352" s="305" t="s">
        <v>13426</v>
      </c>
      <c r="B2352" s="306" t="s">
        <v>13427</v>
      </c>
      <c r="C2352" s="307"/>
      <c r="D2352" s="308"/>
      <c r="E2352" s="308"/>
      <c r="F2352" s="308"/>
      <c r="G2352" s="212">
        <v>5</v>
      </c>
    </row>
    <row r="2353" spans="1:7" ht="42.75" x14ac:dyDescent="0.2">
      <c r="A2353" s="305" t="s">
        <v>13428</v>
      </c>
      <c r="B2353" s="306" t="s">
        <v>13429</v>
      </c>
      <c r="C2353" s="307" t="s">
        <v>44</v>
      </c>
      <c r="D2353" s="308">
        <v>4.55</v>
      </c>
      <c r="E2353" s="308">
        <v>4.57</v>
      </c>
      <c r="F2353" s="308">
        <v>9.1199999999999992</v>
      </c>
      <c r="G2353" s="212">
        <v>9</v>
      </c>
    </row>
    <row r="2354" spans="1:7" ht="42.75" x14ac:dyDescent="0.2">
      <c r="A2354" s="305" t="s">
        <v>13430</v>
      </c>
      <c r="B2354" s="306" t="s">
        <v>13431</v>
      </c>
      <c r="C2354" s="307" t="s">
        <v>44</v>
      </c>
      <c r="D2354" s="308">
        <v>6.44</v>
      </c>
      <c r="E2354" s="308">
        <v>4.57</v>
      </c>
      <c r="F2354" s="308">
        <v>11.01</v>
      </c>
      <c r="G2354" s="212">
        <v>9</v>
      </c>
    </row>
    <row r="2355" spans="1:7" ht="42.75" x14ac:dyDescent="0.2">
      <c r="A2355" s="305" t="s">
        <v>13432</v>
      </c>
      <c r="B2355" s="306" t="s">
        <v>13433</v>
      </c>
      <c r="C2355" s="307" t="s">
        <v>44</v>
      </c>
      <c r="D2355" s="308">
        <v>7.17</v>
      </c>
      <c r="E2355" s="308">
        <v>4.57</v>
      </c>
      <c r="F2355" s="308">
        <v>11.74</v>
      </c>
      <c r="G2355" s="212">
        <v>9</v>
      </c>
    </row>
    <row r="2356" spans="1:7" x14ac:dyDescent="0.2">
      <c r="A2356" s="305" t="s">
        <v>13434</v>
      </c>
      <c r="B2356" s="306" t="s">
        <v>13435</v>
      </c>
      <c r="C2356" s="307"/>
      <c r="D2356" s="308"/>
      <c r="E2356" s="308"/>
      <c r="F2356" s="308"/>
      <c r="G2356" s="212">
        <v>5</v>
      </c>
    </row>
    <row r="2357" spans="1:7" ht="28.5" x14ac:dyDescent="0.2">
      <c r="A2357" s="305" t="s">
        <v>13436</v>
      </c>
      <c r="B2357" s="306" t="s">
        <v>13437</v>
      </c>
      <c r="C2357" s="307" t="s">
        <v>44</v>
      </c>
      <c r="D2357" s="308">
        <v>8.35</v>
      </c>
      <c r="E2357" s="308">
        <v>6.51</v>
      </c>
      <c r="F2357" s="308">
        <v>14.86</v>
      </c>
      <c r="G2357" s="212">
        <v>9</v>
      </c>
    </row>
    <row r="2358" spans="1:7" ht="28.5" x14ac:dyDescent="0.2">
      <c r="A2358" s="305" t="s">
        <v>13438</v>
      </c>
      <c r="B2358" s="306" t="s">
        <v>13439</v>
      </c>
      <c r="C2358" s="307" t="s">
        <v>44</v>
      </c>
      <c r="D2358" s="308">
        <v>3.29</v>
      </c>
      <c r="E2358" s="308">
        <v>6.51</v>
      </c>
      <c r="F2358" s="308">
        <v>9.8000000000000007</v>
      </c>
      <c r="G2358" s="212">
        <v>9</v>
      </c>
    </row>
    <row r="2359" spans="1:7" x14ac:dyDescent="0.2">
      <c r="A2359" s="305" t="s">
        <v>13440</v>
      </c>
      <c r="B2359" s="306" t="s">
        <v>13441</v>
      </c>
      <c r="C2359" s="307"/>
      <c r="D2359" s="308"/>
      <c r="E2359" s="308"/>
      <c r="F2359" s="308"/>
      <c r="G2359" s="212">
        <v>5</v>
      </c>
    </row>
    <row r="2360" spans="1:7" x14ac:dyDescent="0.2">
      <c r="A2360" s="305" t="s">
        <v>13442</v>
      </c>
      <c r="B2360" s="306" t="s">
        <v>13443</v>
      </c>
      <c r="C2360" s="307" t="s">
        <v>44</v>
      </c>
      <c r="D2360" s="308">
        <v>3.65</v>
      </c>
      <c r="E2360" s="308">
        <v>6.51</v>
      </c>
      <c r="F2360" s="308">
        <v>10.16</v>
      </c>
      <c r="G2360" s="212">
        <v>9</v>
      </c>
    </row>
    <row r="2361" spans="1:7" ht="28.5" x14ac:dyDescent="0.2">
      <c r="A2361" s="305" t="s">
        <v>13444</v>
      </c>
      <c r="B2361" s="306" t="s">
        <v>13445</v>
      </c>
      <c r="C2361" s="307" t="s">
        <v>44</v>
      </c>
      <c r="D2361" s="308">
        <v>7.32</v>
      </c>
      <c r="E2361" s="308">
        <v>6.51</v>
      </c>
      <c r="F2361" s="308">
        <v>13.83</v>
      </c>
      <c r="G2361" s="212">
        <v>9</v>
      </c>
    </row>
    <row r="2362" spans="1:7" x14ac:dyDescent="0.2">
      <c r="A2362" s="305" t="s">
        <v>13446</v>
      </c>
      <c r="B2362" s="306" t="s">
        <v>13447</v>
      </c>
      <c r="C2362" s="307"/>
      <c r="D2362" s="308"/>
      <c r="E2362" s="308"/>
      <c r="F2362" s="308"/>
      <c r="G2362" s="212">
        <v>5</v>
      </c>
    </row>
    <row r="2363" spans="1:7" x14ac:dyDescent="0.2">
      <c r="A2363" s="305" t="s">
        <v>13448</v>
      </c>
      <c r="B2363" s="306" t="s">
        <v>13449</v>
      </c>
      <c r="C2363" s="307" t="s">
        <v>44</v>
      </c>
      <c r="D2363" s="308">
        <v>1.71</v>
      </c>
      <c r="E2363" s="308">
        <v>5.0199999999999996</v>
      </c>
      <c r="F2363" s="308">
        <v>6.73</v>
      </c>
      <c r="G2363" s="212">
        <v>9</v>
      </c>
    </row>
    <row r="2364" spans="1:7" x14ac:dyDescent="0.2">
      <c r="A2364" s="305" t="s">
        <v>13450</v>
      </c>
      <c r="B2364" s="306" t="s">
        <v>13451</v>
      </c>
      <c r="C2364" s="307" t="s">
        <v>44</v>
      </c>
      <c r="D2364" s="308">
        <v>18.11</v>
      </c>
      <c r="E2364" s="308">
        <v>5.0199999999999996</v>
      </c>
      <c r="F2364" s="308">
        <v>23.13</v>
      </c>
      <c r="G2364" s="212">
        <v>9</v>
      </c>
    </row>
    <row r="2365" spans="1:7" x14ac:dyDescent="0.2">
      <c r="A2365" s="305" t="s">
        <v>13452</v>
      </c>
      <c r="B2365" s="306" t="s">
        <v>13453</v>
      </c>
      <c r="C2365" s="307" t="s">
        <v>44</v>
      </c>
      <c r="D2365" s="308">
        <v>7.32</v>
      </c>
      <c r="E2365" s="308">
        <v>3.88</v>
      </c>
      <c r="F2365" s="308">
        <v>11.2</v>
      </c>
      <c r="G2365" s="212">
        <v>9</v>
      </c>
    </row>
    <row r="2366" spans="1:7" x14ac:dyDescent="0.2">
      <c r="A2366" s="305" t="s">
        <v>13454</v>
      </c>
      <c r="B2366" s="306" t="s">
        <v>13455</v>
      </c>
      <c r="C2366" s="307" t="s">
        <v>44</v>
      </c>
      <c r="D2366" s="308">
        <v>3</v>
      </c>
      <c r="E2366" s="308">
        <v>5.0199999999999996</v>
      </c>
      <c r="F2366" s="308">
        <v>8.02</v>
      </c>
      <c r="G2366" s="212">
        <v>9</v>
      </c>
    </row>
    <row r="2367" spans="1:7" x14ac:dyDescent="0.2">
      <c r="A2367" s="305" t="s">
        <v>13456</v>
      </c>
      <c r="B2367" s="306" t="s">
        <v>13457</v>
      </c>
      <c r="C2367" s="307" t="s">
        <v>44</v>
      </c>
      <c r="D2367" s="308">
        <v>4.17</v>
      </c>
      <c r="E2367" s="308">
        <v>3.88</v>
      </c>
      <c r="F2367" s="308">
        <v>8.0500000000000007</v>
      </c>
      <c r="G2367" s="212">
        <v>9</v>
      </c>
    </row>
    <row r="2368" spans="1:7" ht="28.5" x14ac:dyDescent="0.2">
      <c r="A2368" s="305" t="s">
        <v>13458</v>
      </c>
      <c r="B2368" s="306" t="s">
        <v>13459</v>
      </c>
      <c r="C2368" s="307" t="s">
        <v>44</v>
      </c>
      <c r="D2368" s="308">
        <v>20.74</v>
      </c>
      <c r="E2368" s="308">
        <v>5.0199999999999996</v>
      </c>
      <c r="F2368" s="308">
        <v>25.76</v>
      </c>
      <c r="G2368" s="212">
        <v>9</v>
      </c>
    </row>
    <row r="2369" spans="1:7" x14ac:dyDescent="0.2">
      <c r="A2369" s="305" t="s">
        <v>13460</v>
      </c>
      <c r="B2369" s="306" t="s">
        <v>13461</v>
      </c>
      <c r="C2369" s="307" t="s">
        <v>44</v>
      </c>
      <c r="D2369" s="308">
        <v>4.5599999999999996</v>
      </c>
      <c r="E2369" s="308">
        <v>5.0199999999999996</v>
      </c>
      <c r="F2369" s="308">
        <v>9.58</v>
      </c>
      <c r="G2369" s="212">
        <v>9</v>
      </c>
    </row>
    <row r="2370" spans="1:7" x14ac:dyDescent="0.2">
      <c r="A2370" s="305" t="s">
        <v>13462</v>
      </c>
      <c r="B2370" s="306" t="s">
        <v>13463</v>
      </c>
      <c r="C2370" s="307"/>
      <c r="D2370" s="308"/>
      <c r="E2370" s="308"/>
      <c r="F2370" s="308"/>
      <c r="G2370" s="212">
        <v>5</v>
      </c>
    </row>
    <row r="2371" spans="1:7" x14ac:dyDescent="0.2">
      <c r="A2371" s="305" t="s">
        <v>13464</v>
      </c>
      <c r="B2371" s="306" t="s">
        <v>13465</v>
      </c>
      <c r="C2371" s="307" t="s">
        <v>39</v>
      </c>
      <c r="D2371" s="308">
        <v>8.75</v>
      </c>
      <c r="E2371" s="308">
        <v>7.61</v>
      </c>
      <c r="F2371" s="308">
        <v>16.36</v>
      </c>
      <c r="G2371" s="212">
        <v>9</v>
      </c>
    </row>
    <row r="2372" spans="1:7" ht="28.5" x14ac:dyDescent="0.2">
      <c r="A2372" s="305" t="s">
        <v>13466</v>
      </c>
      <c r="B2372" s="306" t="s">
        <v>13467</v>
      </c>
      <c r="C2372" s="307" t="s">
        <v>44</v>
      </c>
      <c r="D2372" s="308"/>
      <c r="E2372" s="308">
        <v>6.51</v>
      </c>
      <c r="F2372" s="308">
        <v>6.51</v>
      </c>
      <c r="G2372" s="212">
        <v>9</v>
      </c>
    </row>
    <row r="2373" spans="1:7" ht="28.5" x14ac:dyDescent="0.2">
      <c r="A2373" s="305" t="s">
        <v>13468</v>
      </c>
      <c r="B2373" s="306" t="s">
        <v>13469</v>
      </c>
      <c r="C2373" s="307" t="s">
        <v>44</v>
      </c>
      <c r="D2373" s="308"/>
      <c r="E2373" s="308">
        <v>13.01</v>
      </c>
      <c r="F2373" s="308">
        <v>13.01</v>
      </c>
      <c r="G2373" s="212">
        <v>9</v>
      </c>
    </row>
    <row r="2374" spans="1:7" ht="28.5" x14ac:dyDescent="0.2">
      <c r="A2374" s="305" t="s">
        <v>13470</v>
      </c>
      <c r="B2374" s="306" t="s">
        <v>13471</v>
      </c>
      <c r="C2374" s="307"/>
      <c r="D2374" s="308"/>
      <c r="E2374" s="308"/>
      <c r="F2374" s="308"/>
      <c r="G2374" s="212">
        <v>5</v>
      </c>
    </row>
    <row r="2375" spans="1:7" ht="28.5" x14ac:dyDescent="0.2">
      <c r="A2375" s="305" t="s">
        <v>13472</v>
      </c>
      <c r="B2375" s="306" t="s">
        <v>13473</v>
      </c>
      <c r="C2375" s="307" t="s">
        <v>44</v>
      </c>
      <c r="D2375" s="308">
        <v>1.69</v>
      </c>
      <c r="E2375" s="308">
        <v>0.91</v>
      </c>
      <c r="F2375" s="308">
        <v>2.6</v>
      </c>
      <c r="G2375" s="212">
        <v>9</v>
      </c>
    </row>
    <row r="2376" spans="1:7" ht="28.5" x14ac:dyDescent="0.2">
      <c r="A2376" s="305" t="s">
        <v>13474</v>
      </c>
      <c r="B2376" s="306" t="s">
        <v>13475</v>
      </c>
      <c r="C2376" s="307" t="s">
        <v>44</v>
      </c>
      <c r="D2376" s="308">
        <v>2.37</v>
      </c>
      <c r="E2376" s="308">
        <v>0.91</v>
      </c>
      <c r="F2376" s="308">
        <v>3.28</v>
      </c>
      <c r="G2376" s="212">
        <v>9</v>
      </c>
    </row>
    <row r="2377" spans="1:7" ht="28.5" x14ac:dyDescent="0.2">
      <c r="A2377" s="305" t="s">
        <v>13476</v>
      </c>
      <c r="B2377" s="306" t="s">
        <v>13477</v>
      </c>
      <c r="C2377" s="307" t="s">
        <v>44</v>
      </c>
      <c r="D2377" s="308">
        <v>3.8</v>
      </c>
      <c r="E2377" s="308">
        <v>0.91</v>
      </c>
      <c r="F2377" s="308">
        <v>4.71</v>
      </c>
      <c r="G2377" s="212">
        <v>9</v>
      </c>
    </row>
    <row r="2378" spans="1:7" ht="28.5" x14ac:dyDescent="0.2">
      <c r="A2378" s="305" t="s">
        <v>13478</v>
      </c>
      <c r="B2378" s="306" t="s">
        <v>13479</v>
      </c>
      <c r="C2378" s="307" t="s">
        <v>44</v>
      </c>
      <c r="D2378" s="308">
        <v>5.51</v>
      </c>
      <c r="E2378" s="308">
        <v>0.91</v>
      </c>
      <c r="F2378" s="308">
        <v>6.42</v>
      </c>
      <c r="G2378" s="212">
        <v>9</v>
      </c>
    </row>
    <row r="2379" spans="1:7" ht="28.5" x14ac:dyDescent="0.2">
      <c r="A2379" s="305" t="s">
        <v>13480</v>
      </c>
      <c r="B2379" s="306" t="s">
        <v>13481</v>
      </c>
      <c r="C2379" s="307" t="s">
        <v>44</v>
      </c>
      <c r="D2379" s="308">
        <v>8.56</v>
      </c>
      <c r="E2379" s="308">
        <v>3.66</v>
      </c>
      <c r="F2379" s="308">
        <v>12.22</v>
      </c>
      <c r="G2379" s="212">
        <v>9</v>
      </c>
    </row>
    <row r="2380" spans="1:7" ht="28.5" x14ac:dyDescent="0.2">
      <c r="A2380" s="305" t="s">
        <v>13482</v>
      </c>
      <c r="B2380" s="306" t="s">
        <v>13483</v>
      </c>
      <c r="C2380" s="307" t="s">
        <v>44</v>
      </c>
      <c r="D2380" s="308">
        <v>13.33</v>
      </c>
      <c r="E2380" s="308">
        <v>4.1100000000000003</v>
      </c>
      <c r="F2380" s="308">
        <v>17.440000000000001</v>
      </c>
      <c r="G2380" s="212">
        <v>9</v>
      </c>
    </row>
    <row r="2381" spans="1:7" ht="28.5" x14ac:dyDescent="0.2">
      <c r="A2381" s="305" t="s">
        <v>13484</v>
      </c>
      <c r="B2381" s="306" t="s">
        <v>13485</v>
      </c>
      <c r="C2381" s="307" t="s">
        <v>44</v>
      </c>
      <c r="D2381" s="308">
        <v>20.48</v>
      </c>
      <c r="E2381" s="308">
        <v>4.57</v>
      </c>
      <c r="F2381" s="308">
        <v>25.05</v>
      </c>
      <c r="G2381" s="212">
        <v>9</v>
      </c>
    </row>
    <row r="2382" spans="1:7" ht="28.5" x14ac:dyDescent="0.2">
      <c r="A2382" s="305" t="s">
        <v>13486</v>
      </c>
      <c r="B2382" s="306" t="s">
        <v>13487</v>
      </c>
      <c r="C2382" s="307" t="s">
        <v>44</v>
      </c>
      <c r="D2382" s="308">
        <v>28.39</v>
      </c>
      <c r="E2382" s="308">
        <v>6.85</v>
      </c>
      <c r="F2382" s="308">
        <v>35.24</v>
      </c>
      <c r="G2382" s="212">
        <v>9</v>
      </c>
    </row>
    <row r="2383" spans="1:7" ht="28.5" x14ac:dyDescent="0.2">
      <c r="A2383" s="305" t="s">
        <v>13488</v>
      </c>
      <c r="B2383" s="306" t="s">
        <v>13489</v>
      </c>
      <c r="C2383" s="307" t="s">
        <v>44</v>
      </c>
      <c r="D2383" s="308">
        <v>40.71</v>
      </c>
      <c r="E2383" s="308">
        <v>9.1300000000000008</v>
      </c>
      <c r="F2383" s="308">
        <v>49.84</v>
      </c>
      <c r="G2383" s="212">
        <v>9</v>
      </c>
    </row>
    <row r="2384" spans="1:7" ht="28.5" x14ac:dyDescent="0.2">
      <c r="A2384" s="305" t="s">
        <v>13490</v>
      </c>
      <c r="B2384" s="306" t="s">
        <v>13491</v>
      </c>
      <c r="C2384" s="307" t="s">
        <v>44</v>
      </c>
      <c r="D2384" s="308">
        <v>56.57</v>
      </c>
      <c r="E2384" s="308">
        <v>11.41</v>
      </c>
      <c r="F2384" s="308">
        <v>67.98</v>
      </c>
      <c r="G2384" s="212">
        <v>9</v>
      </c>
    </row>
    <row r="2385" spans="1:7" ht="28.5" x14ac:dyDescent="0.2">
      <c r="A2385" s="305" t="s">
        <v>13492</v>
      </c>
      <c r="B2385" s="306" t="s">
        <v>13493</v>
      </c>
      <c r="C2385" s="307" t="s">
        <v>44</v>
      </c>
      <c r="D2385" s="308">
        <v>74.319999999999993</v>
      </c>
      <c r="E2385" s="308">
        <v>13.69</v>
      </c>
      <c r="F2385" s="308">
        <v>88.01</v>
      </c>
      <c r="G2385" s="212">
        <v>9</v>
      </c>
    </row>
    <row r="2386" spans="1:7" ht="28.5" x14ac:dyDescent="0.2">
      <c r="A2386" s="305" t="s">
        <v>13494</v>
      </c>
      <c r="B2386" s="306" t="s">
        <v>13495</v>
      </c>
      <c r="C2386" s="307" t="s">
        <v>44</v>
      </c>
      <c r="D2386" s="308">
        <v>95.09</v>
      </c>
      <c r="E2386" s="308">
        <v>15.98</v>
      </c>
      <c r="F2386" s="308">
        <v>111.07</v>
      </c>
      <c r="G2386" s="212">
        <v>9</v>
      </c>
    </row>
    <row r="2387" spans="1:7" ht="28.5" x14ac:dyDescent="0.2">
      <c r="A2387" s="305" t="s">
        <v>13496</v>
      </c>
      <c r="B2387" s="306" t="s">
        <v>13497</v>
      </c>
      <c r="C2387" s="307" t="s">
        <v>44</v>
      </c>
      <c r="D2387" s="308">
        <v>121.48</v>
      </c>
      <c r="E2387" s="308">
        <v>15.98</v>
      </c>
      <c r="F2387" s="308">
        <v>137.46</v>
      </c>
      <c r="G2387" s="212">
        <v>9</v>
      </c>
    </row>
    <row r="2388" spans="1:7" ht="28.5" x14ac:dyDescent="0.2">
      <c r="A2388" s="305" t="s">
        <v>13498</v>
      </c>
      <c r="B2388" s="306" t="s">
        <v>13499</v>
      </c>
      <c r="C2388" s="307" t="s">
        <v>44</v>
      </c>
      <c r="D2388" s="308">
        <v>144.83000000000001</v>
      </c>
      <c r="E2388" s="308">
        <v>18.260000000000002</v>
      </c>
      <c r="F2388" s="308">
        <v>163.09</v>
      </c>
      <c r="G2388" s="212">
        <v>9</v>
      </c>
    </row>
    <row r="2389" spans="1:7" ht="28.5" x14ac:dyDescent="0.2">
      <c r="A2389" s="305" t="s">
        <v>13500</v>
      </c>
      <c r="B2389" s="306" t="s">
        <v>13501</v>
      </c>
      <c r="C2389" s="307" t="s">
        <v>44</v>
      </c>
      <c r="D2389" s="308">
        <v>192.63</v>
      </c>
      <c r="E2389" s="308">
        <v>20.55</v>
      </c>
      <c r="F2389" s="308">
        <v>213.18</v>
      </c>
      <c r="G2389" s="212">
        <v>9</v>
      </c>
    </row>
    <row r="2390" spans="1:7" ht="28.5" x14ac:dyDescent="0.2">
      <c r="A2390" s="305" t="s">
        <v>13502</v>
      </c>
      <c r="B2390" s="306" t="s">
        <v>13503</v>
      </c>
      <c r="C2390" s="307" t="s">
        <v>44</v>
      </c>
      <c r="D2390" s="308">
        <v>5.22</v>
      </c>
      <c r="E2390" s="308">
        <v>1.82</v>
      </c>
      <c r="F2390" s="308">
        <v>7.04</v>
      </c>
      <c r="G2390" s="212">
        <v>9</v>
      </c>
    </row>
    <row r="2391" spans="1:7" ht="28.5" x14ac:dyDescent="0.2">
      <c r="A2391" s="305" t="s">
        <v>13504</v>
      </c>
      <c r="B2391" s="306" t="s">
        <v>13505</v>
      </c>
      <c r="C2391" s="307" t="s">
        <v>44</v>
      </c>
      <c r="D2391" s="308">
        <v>4.82</v>
      </c>
      <c r="E2391" s="308">
        <v>0.91</v>
      </c>
      <c r="F2391" s="308">
        <v>5.73</v>
      </c>
      <c r="G2391" s="212">
        <v>9</v>
      </c>
    </row>
    <row r="2392" spans="1:7" ht="28.5" x14ac:dyDescent="0.2">
      <c r="A2392" s="305" t="s">
        <v>13506</v>
      </c>
      <c r="B2392" s="306" t="s">
        <v>13507</v>
      </c>
      <c r="C2392" s="307" t="s">
        <v>44</v>
      </c>
      <c r="D2392" s="308">
        <v>7.61</v>
      </c>
      <c r="E2392" s="308">
        <v>2.2799999999999998</v>
      </c>
      <c r="F2392" s="308">
        <v>9.89</v>
      </c>
      <c r="G2392" s="212">
        <v>9</v>
      </c>
    </row>
    <row r="2393" spans="1:7" ht="28.5" x14ac:dyDescent="0.2">
      <c r="A2393" s="305" t="s">
        <v>13508</v>
      </c>
      <c r="B2393" s="306" t="s">
        <v>13509</v>
      </c>
      <c r="C2393" s="307" t="s">
        <v>44</v>
      </c>
      <c r="D2393" s="308">
        <v>27.43</v>
      </c>
      <c r="E2393" s="308">
        <v>4.57</v>
      </c>
      <c r="F2393" s="308">
        <v>32</v>
      </c>
      <c r="G2393" s="212">
        <v>9</v>
      </c>
    </row>
    <row r="2394" spans="1:7" ht="28.5" x14ac:dyDescent="0.2">
      <c r="A2394" s="305" t="s">
        <v>13510</v>
      </c>
      <c r="B2394" s="306" t="s">
        <v>13511</v>
      </c>
      <c r="C2394" s="307" t="s">
        <v>44</v>
      </c>
      <c r="D2394" s="308">
        <v>63.72</v>
      </c>
      <c r="E2394" s="308">
        <v>13.69</v>
      </c>
      <c r="F2394" s="308">
        <v>77.41</v>
      </c>
      <c r="G2394" s="212">
        <v>9</v>
      </c>
    </row>
    <row r="2395" spans="1:7" ht="28.5" x14ac:dyDescent="0.2">
      <c r="A2395" s="305" t="s">
        <v>13512</v>
      </c>
      <c r="B2395" s="306" t="s">
        <v>13513</v>
      </c>
      <c r="C2395" s="307" t="s">
        <v>44</v>
      </c>
      <c r="D2395" s="308">
        <v>86.07</v>
      </c>
      <c r="E2395" s="308">
        <v>18.260000000000002</v>
      </c>
      <c r="F2395" s="308">
        <v>104.33</v>
      </c>
      <c r="G2395" s="212">
        <v>9</v>
      </c>
    </row>
    <row r="2396" spans="1:7" ht="28.5" x14ac:dyDescent="0.2">
      <c r="A2396" s="305" t="s">
        <v>13514</v>
      </c>
      <c r="B2396" s="306" t="s">
        <v>13515</v>
      </c>
      <c r="C2396" s="307" t="s">
        <v>44</v>
      </c>
      <c r="D2396" s="308">
        <v>34.51</v>
      </c>
      <c r="E2396" s="308">
        <v>5.93</v>
      </c>
      <c r="F2396" s="308">
        <v>40.44</v>
      </c>
      <c r="G2396" s="212">
        <v>9</v>
      </c>
    </row>
    <row r="2397" spans="1:7" x14ac:dyDescent="0.2">
      <c r="A2397" s="305" t="s">
        <v>13516</v>
      </c>
      <c r="B2397" s="306" t="s">
        <v>13517</v>
      </c>
      <c r="C2397" s="307"/>
      <c r="D2397" s="308"/>
      <c r="E2397" s="308"/>
      <c r="F2397" s="308"/>
      <c r="G2397" s="212">
        <v>5</v>
      </c>
    </row>
    <row r="2398" spans="1:7" ht="28.5" x14ac:dyDescent="0.2">
      <c r="A2398" s="305" t="s">
        <v>13518</v>
      </c>
      <c r="B2398" s="306" t="s">
        <v>13519</v>
      </c>
      <c r="C2398" s="307" t="s">
        <v>44</v>
      </c>
      <c r="D2398" s="308">
        <v>4.97</v>
      </c>
      <c r="E2398" s="308">
        <v>5.48</v>
      </c>
      <c r="F2398" s="308">
        <v>10.45</v>
      </c>
      <c r="G2398" s="212">
        <v>9</v>
      </c>
    </row>
    <row r="2399" spans="1:7" ht="28.5" x14ac:dyDescent="0.2">
      <c r="A2399" s="305" t="s">
        <v>13520</v>
      </c>
      <c r="B2399" s="306" t="s">
        <v>13521</v>
      </c>
      <c r="C2399" s="307" t="s">
        <v>44</v>
      </c>
      <c r="D2399" s="308">
        <v>7.97</v>
      </c>
      <c r="E2399" s="308">
        <v>6.85</v>
      </c>
      <c r="F2399" s="308">
        <v>14.82</v>
      </c>
      <c r="G2399" s="212">
        <v>9</v>
      </c>
    </row>
    <row r="2400" spans="1:7" ht="28.5" x14ac:dyDescent="0.2">
      <c r="A2400" s="305" t="s">
        <v>13522</v>
      </c>
      <c r="B2400" s="306" t="s">
        <v>13523</v>
      </c>
      <c r="C2400" s="307" t="s">
        <v>44</v>
      </c>
      <c r="D2400" s="308">
        <v>12.5</v>
      </c>
      <c r="E2400" s="308">
        <v>8.2100000000000009</v>
      </c>
      <c r="F2400" s="308">
        <v>20.71</v>
      </c>
      <c r="G2400" s="212">
        <v>9</v>
      </c>
    </row>
    <row r="2401" spans="1:7" ht="28.5" x14ac:dyDescent="0.2">
      <c r="A2401" s="305" t="s">
        <v>13524</v>
      </c>
      <c r="B2401" s="306" t="s">
        <v>13525</v>
      </c>
      <c r="C2401" s="307" t="s">
        <v>44</v>
      </c>
      <c r="D2401" s="308">
        <v>18.84</v>
      </c>
      <c r="E2401" s="308">
        <v>9.59</v>
      </c>
      <c r="F2401" s="308">
        <v>28.43</v>
      </c>
      <c r="G2401" s="212">
        <v>9</v>
      </c>
    </row>
    <row r="2402" spans="1:7" ht="28.5" x14ac:dyDescent="0.2">
      <c r="A2402" s="305" t="s">
        <v>13526</v>
      </c>
      <c r="B2402" s="306" t="s">
        <v>13527</v>
      </c>
      <c r="C2402" s="307" t="s">
        <v>44</v>
      </c>
      <c r="D2402" s="308">
        <v>16.32</v>
      </c>
      <c r="E2402" s="308">
        <v>5.48</v>
      </c>
      <c r="F2402" s="308">
        <v>21.8</v>
      </c>
      <c r="G2402" s="212">
        <v>9</v>
      </c>
    </row>
    <row r="2403" spans="1:7" ht="28.5" x14ac:dyDescent="0.2">
      <c r="A2403" s="305" t="s">
        <v>13528</v>
      </c>
      <c r="B2403" s="306" t="s">
        <v>13529</v>
      </c>
      <c r="C2403" s="307" t="s">
        <v>44</v>
      </c>
      <c r="D2403" s="308">
        <v>25.87</v>
      </c>
      <c r="E2403" s="308">
        <v>12.78</v>
      </c>
      <c r="F2403" s="308">
        <v>38.65</v>
      </c>
      <c r="G2403" s="212">
        <v>9</v>
      </c>
    </row>
    <row r="2404" spans="1:7" ht="28.5" x14ac:dyDescent="0.2">
      <c r="A2404" s="305" t="s">
        <v>13530</v>
      </c>
      <c r="B2404" s="306" t="s">
        <v>13531</v>
      </c>
      <c r="C2404" s="307"/>
      <c r="D2404" s="308"/>
      <c r="E2404" s="308"/>
      <c r="F2404" s="308"/>
      <c r="G2404" s="212">
        <v>5</v>
      </c>
    </row>
    <row r="2405" spans="1:7" ht="28.5" x14ac:dyDescent="0.2">
      <c r="A2405" s="305" t="s">
        <v>13532</v>
      </c>
      <c r="B2405" s="306" t="s">
        <v>13533</v>
      </c>
      <c r="C2405" s="307" t="s">
        <v>44</v>
      </c>
      <c r="D2405" s="308">
        <v>83.14</v>
      </c>
      <c r="E2405" s="308">
        <v>1.37</v>
      </c>
      <c r="F2405" s="308">
        <v>84.51</v>
      </c>
      <c r="G2405" s="212">
        <v>9</v>
      </c>
    </row>
    <row r="2406" spans="1:7" ht="28.5" x14ac:dyDescent="0.2">
      <c r="A2406" s="305" t="s">
        <v>13534</v>
      </c>
      <c r="B2406" s="306" t="s">
        <v>13535</v>
      </c>
      <c r="C2406" s="307" t="s">
        <v>44</v>
      </c>
      <c r="D2406" s="308">
        <v>99.27</v>
      </c>
      <c r="E2406" s="308">
        <v>1.37</v>
      </c>
      <c r="F2406" s="308">
        <v>100.64</v>
      </c>
      <c r="G2406" s="212">
        <v>9</v>
      </c>
    </row>
    <row r="2407" spans="1:7" ht="28.5" x14ac:dyDescent="0.2">
      <c r="A2407" s="305" t="s">
        <v>13536</v>
      </c>
      <c r="B2407" s="306" t="s">
        <v>13537</v>
      </c>
      <c r="C2407" s="307"/>
      <c r="D2407" s="308"/>
      <c r="E2407" s="308"/>
      <c r="F2407" s="308"/>
      <c r="G2407" s="212">
        <v>5</v>
      </c>
    </row>
    <row r="2408" spans="1:7" ht="28.5" x14ac:dyDescent="0.2">
      <c r="A2408" s="305" t="s">
        <v>13538</v>
      </c>
      <c r="B2408" s="306" t="s">
        <v>13539</v>
      </c>
      <c r="C2408" s="307" t="s">
        <v>44</v>
      </c>
      <c r="D2408" s="308">
        <v>2.12</v>
      </c>
      <c r="E2408" s="308">
        <v>1.82</v>
      </c>
      <c r="F2408" s="308">
        <v>3.94</v>
      </c>
      <c r="G2408" s="212">
        <v>9</v>
      </c>
    </row>
    <row r="2409" spans="1:7" ht="28.5" x14ac:dyDescent="0.2">
      <c r="A2409" s="305" t="s">
        <v>13540</v>
      </c>
      <c r="B2409" s="306" t="s">
        <v>13541</v>
      </c>
      <c r="C2409" s="307" t="s">
        <v>44</v>
      </c>
      <c r="D2409" s="308">
        <v>3.33</v>
      </c>
      <c r="E2409" s="308">
        <v>2.2799999999999998</v>
      </c>
      <c r="F2409" s="308">
        <v>5.61</v>
      </c>
      <c r="G2409" s="212">
        <v>9</v>
      </c>
    </row>
    <row r="2410" spans="1:7" ht="28.5" x14ac:dyDescent="0.2">
      <c r="A2410" s="305" t="s">
        <v>13542</v>
      </c>
      <c r="B2410" s="306" t="s">
        <v>13543</v>
      </c>
      <c r="C2410" s="307" t="s">
        <v>44</v>
      </c>
      <c r="D2410" s="308">
        <v>4.1100000000000003</v>
      </c>
      <c r="E2410" s="308">
        <v>2.73</v>
      </c>
      <c r="F2410" s="308">
        <v>6.84</v>
      </c>
      <c r="G2410" s="212">
        <v>9</v>
      </c>
    </row>
    <row r="2411" spans="1:7" ht="28.5" x14ac:dyDescent="0.2">
      <c r="A2411" s="305" t="s">
        <v>13544</v>
      </c>
      <c r="B2411" s="306" t="s">
        <v>13545</v>
      </c>
      <c r="C2411" s="307" t="s">
        <v>44</v>
      </c>
      <c r="D2411" s="308">
        <v>5.98</v>
      </c>
      <c r="E2411" s="308">
        <v>3.2</v>
      </c>
      <c r="F2411" s="308">
        <v>9.18</v>
      </c>
      <c r="G2411" s="212">
        <v>9</v>
      </c>
    </row>
    <row r="2412" spans="1:7" ht="28.5" x14ac:dyDescent="0.2">
      <c r="A2412" s="305" t="s">
        <v>13546</v>
      </c>
      <c r="B2412" s="306" t="s">
        <v>13547</v>
      </c>
      <c r="C2412" s="307" t="s">
        <v>44</v>
      </c>
      <c r="D2412" s="308">
        <v>9.4700000000000006</v>
      </c>
      <c r="E2412" s="308">
        <v>3.66</v>
      </c>
      <c r="F2412" s="308">
        <v>13.13</v>
      </c>
      <c r="G2412" s="212">
        <v>9</v>
      </c>
    </row>
    <row r="2413" spans="1:7" ht="28.5" x14ac:dyDescent="0.2">
      <c r="A2413" s="305" t="s">
        <v>13548</v>
      </c>
      <c r="B2413" s="306" t="s">
        <v>13549</v>
      </c>
      <c r="C2413" s="307" t="s">
        <v>44</v>
      </c>
      <c r="D2413" s="308">
        <v>14.66</v>
      </c>
      <c r="E2413" s="308">
        <v>4.1100000000000003</v>
      </c>
      <c r="F2413" s="308">
        <v>18.77</v>
      </c>
      <c r="G2413" s="212">
        <v>9</v>
      </c>
    </row>
    <row r="2414" spans="1:7" ht="28.5" x14ac:dyDescent="0.2">
      <c r="A2414" s="305" t="s">
        <v>13550</v>
      </c>
      <c r="B2414" s="306" t="s">
        <v>13551</v>
      </c>
      <c r="C2414" s="307" t="s">
        <v>44</v>
      </c>
      <c r="D2414" s="308">
        <v>22.89</v>
      </c>
      <c r="E2414" s="308">
        <v>4.57</v>
      </c>
      <c r="F2414" s="308">
        <v>27.46</v>
      </c>
      <c r="G2414" s="212">
        <v>9</v>
      </c>
    </row>
    <row r="2415" spans="1:7" ht="28.5" x14ac:dyDescent="0.2">
      <c r="A2415" s="305" t="s">
        <v>13552</v>
      </c>
      <c r="B2415" s="306" t="s">
        <v>13553</v>
      </c>
      <c r="C2415" s="307" t="s">
        <v>44</v>
      </c>
      <c r="D2415" s="308">
        <v>30.84</v>
      </c>
      <c r="E2415" s="308">
        <v>6.85</v>
      </c>
      <c r="F2415" s="308">
        <v>37.69</v>
      </c>
      <c r="G2415" s="212">
        <v>9</v>
      </c>
    </row>
    <row r="2416" spans="1:7" ht="28.5" x14ac:dyDescent="0.2">
      <c r="A2416" s="305" t="s">
        <v>13554</v>
      </c>
      <c r="B2416" s="306" t="s">
        <v>13555</v>
      </c>
      <c r="C2416" s="307" t="s">
        <v>44</v>
      </c>
      <c r="D2416" s="308">
        <v>42.45</v>
      </c>
      <c r="E2416" s="308">
        <v>9.1300000000000008</v>
      </c>
      <c r="F2416" s="308">
        <v>51.58</v>
      </c>
      <c r="G2416" s="212">
        <v>9</v>
      </c>
    </row>
    <row r="2417" spans="1:7" ht="28.5" x14ac:dyDescent="0.2">
      <c r="A2417" s="305" t="s">
        <v>13556</v>
      </c>
      <c r="B2417" s="306" t="s">
        <v>13557</v>
      </c>
      <c r="C2417" s="307" t="s">
        <v>44</v>
      </c>
      <c r="D2417" s="308">
        <v>61.15</v>
      </c>
      <c r="E2417" s="308">
        <v>11.41</v>
      </c>
      <c r="F2417" s="308">
        <v>72.56</v>
      </c>
      <c r="G2417" s="212">
        <v>9</v>
      </c>
    </row>
    <row r="2418" spans="1:7" ht="28.5" x14ac:dyDescent="0.2">
      <c r="A2418" s="305" t="s">
        <v>13558</v>
      </c>
      <c r="B2418" s="306" t="s">
        <v>13559</v>
      </c>
      <c r="C2418" s="307" t="s">
        <v>44</v>
      </c>
      <c r="D2418" s="308">
        <v>78.48</v>
      </c>
      <c r="E2418" s="308">
        <v>13.69</v>
      </c>
      <c r="F2418" s="308">
        <v>92.17</v>
      </c>
      <c r="G2418" s="212">
        <v>9</v>
      </c>
    </row>
    <row r="2419" spans="1:7" ht="28.5" x14ac:dyDescent="0.2">
      <c r="A2419" s="305" t="s">
        <v>13560</v>
      </c>
      <c r="B2419" s="306" t="s">
        <v>13561</v>
      </c>
      <c r="C2419" s="307" t="s">
        <v>44</v>
      </c>
      <c r="D2419" s="308">
        <v>104.28</v>
      </c>
      <c r="E2419" s="308">
        <v>15.98</v>
      </c>
      <c r="F2419" s="308">
        <v>120.26</v>
      </c>
      <c r="G2419" s="212">
        <v>9</v>
      </c>
    </row>
    <row r="2420" spans="1:7" ht="28.5" x14ac:dyDescent="0.2">
      <c r="A2420" s="305" t="s">
        <v>13562</v>
      </c>
      <c r="B2420" s="306" t="s">
        <v>13563</v>
      </c>
      <c r="C2420" s="307" t="s">
        <v>44</v>
      </c>
      <c r="D2420" s="308">
        <v>128.37</v>
      </c>
      <c r="E2420" s="308">
        <v>18.260000000000002</v>
      </c>
      <c r="F2420" s="308">
        <v>146.63</v>
      </c>
      <c r="G2420" s="212">
        <v>9</v>
      </c>
    </row>
    <row r="2421" spans="1:7" ht="28.5" x14ac:dyDescent="0.2">
      <c r="A2421" s="305" t="s">
        <v>13564</v>
      </c>
      <c r="B2421" s="306" t="s">
        <v>13565</v>
      </c>
      <c r="C2421" s="307" t="s">
        <v>44</v>
      </c>
      <c r="D2421" s="308">
        <v>148.81</v>
      </c>
      <c r="E2421" s="308">
        <v>20.55</v>
      </c>
      <c r="F2421" s="308">
        <v>169.36</v>
      </c>
      <c r="G2421" s="212">
        <v>9</v>
      </c>
    </row>
    <row r="2422" spans="1:7" ht="28.5" x14ac:dyDescent="0.2">
      <c r="A2422" s="305" t="s">
        <v>13566</v>
      </c>
      <c r="B2422" s="306" t="s">
        <v>13567</v>
      </c>
      <c r="C2422" s="307" t="s">
        <v>44</v>
      </c>
      <c r="D2422" s="308">
        <v>191.4</v>
      </c>
      <c r="E2422" s="308">
        <v>22.83</v>
      </c>
      <c r="F2422" s="308">
        <v>214.23</v>
      </c>
      <c r="G2422" s="212">
        <v>9</v>
      </c>
    </row>
    <row r="2423" spans="1:7" x14ac:dyDescent="0.2">
      <c r="A2423" s="305" t="s">
        <v>13568</v>
      </c>
      <c r="B2423" s="306" t="s">
        <v>13569</v>
      </c>
      <c r="C2423" s="307"/>
      <c r="D2423" s="308"/>
      <c r="E2423" s="308"/>
      <c r="F2423" s="308"/>
      <c r="G2423" s="212">
        <v>5</v>
      </c>
    </row>
    <row r="2424" spans="1:7" ht="28.5" x14ac:dyDescent="0.2">
      <c r="A2424" s="305" t="s">
        <v>13570</v>
      </c>
      <c r="B2424" s="306" t="s">
        <v>13571</v>
      </c>
      <c r="C2424" s="307" t="s">
        <v>44</v>
      </c>
      <c r="D2424" s="308">
        <v>7.86</v>
      </c>
      <c r="E2424" s="308">
        <v>2.2799999999999998</v>
      </c>
      <c r="F2424" s="308">
        <v>10.14</v>
      </c>
      <c r="G2424" s="212">
        <v>9</v>
      </c>
    </row>
    <row r="2425" spans="1:7" ht="28.5" x14ac:dyDescent="0.2">
      <c r="A2425" s="305" t="s">
        <v>13572</v>
      </c>
      <c r="B2425" s="306" t="s">
        <v>13573</v>
      </c>
      <c r="C2425" s="307" t="s">
        <v>44</v>
      </c>
      <c r="D2425" s="308">
        <v>10.029999999999999</v>
      </c>
      <c r="E2425" s="308">
        <v>4.57</v>
      </c>
      <c r="F2425" s="308">
        <v>14.6</v>
      </c>
      <c r="G2425" s="212">
        <v>9</v>
      </c>
    </row>
    <row r="2426" spans="1:7" ht="28.5" x14ac:dyDescent="0.2">
      <c r="A2426" s="305" t="s">
        <v>13574</v>
      </c>
      <c r="B2426" s="306" t="s">
        <v>13575</v>
      </c>
      <c r="C2426" s="307" t="s">
        <v>44</v>
      </c>
      <c r="D2426" s="308">
        <v>15.6</v>
      </c>
      <c r="E2426" s="308">
        <v>4.57</v>
      </c>
      <c r="F2426" s="308">
        <v>20.170000000000002</v>
      </c>
      <c r="G2426" s="212">
        <v>9</v>
      </c>
    </row>
    <row r="2427" spans="1:7" x14ac:dyDescent="0.2">
      <c r="A2427" s="305" t="s">
        <v>13576</v>
      </c>
      <c r="B2427" s="306" t="s">
        <v>13577</v>
      </c>
      <c r="C2427" s="307"/>
      <c r="D2427" s="308"/>
      <c r="E2427" s="308"/>
      <c r="F2427" s="308"/>
      <c r="G2427" s="212">
        <v>5</v>
      </c>
    </row>
    <row r="2428" spans="1:7" ht="28.5" x14ac:dyDescent="0.2">
      <c r="A2428" s="305" t="s">
        <v>13578</v>
      </c>
      <c r="B2428" s="306" t="s">
        <v>13579</v>
      </c>
      <c r="C2428" s="307" t="s">
        <v>44</v>
      </c>
      <c r="D2428" s="308">
        <v>3.99</v>
      </c>
      <c r="E2428" s="308">
        <v>11.41</v>
      </c>
      <c r="F2428" s="308">
        <v>15.4</v>
      </c>
      <c r="G2428" s="212">
        <v>9</v>
      </c>
    </row>
    <row r="2429" spans="1:7" ht="28.5" x14ac:dyDescent="0.2">
      <c r="A2429" s="305" t="s">
        <v>13580</v>
      </c>
      <c r="B2429" s="306" t="s">
        <v>13581</v>
      </c>
      <c r="C2429" s="307"/>
      <c r="D2429" s="308"/>
      <c r="E2429" s="308"/>
      <c r="F2429" s="308"/>
      <c r="G2429" s="212">
        <v>2</v>
      </c>
    </row>
    <row r="2430" spans="1:7" x14ac:dyDescent="0.2">
      <c r="A2430" s="305" t="s">
        <v>13582</v>
      </c>
      <c r="B2430" s="306" t="s">
        <v>13583</v>
      </c>
      <c r="C2430" s="307"/>
      <c r="D2430" s="308"/>
      <c r="E2430" s="308"/>
      <c r="F2430" s="308"/>
      <c r="G2430" s="212">
        <v>5</v>
      </c>
    </row>
    <row r="2431" spans="1:7" x14ac:dyDescent="0.2">
      <c r="A2431" s="305" t="s">
        <v>13584</v>
      </c>
      <c r="B2431" s="306" t="s">
        <v>13585</v>
      </c>
      <c r="C2431" s="307" t="s">
        <v>39</v>
      </c>
      <c r="D2431" s="308">
        <v>2.04</v>
      </c>
      <c r="E2431" s="308">
        <v>11.41</v>
      </c>
      <c r="F2431" s="308">
        <v>13.45</v>
      </c>
      <c r="G2431" s="212">
        <v>9</v>
      </c>
    </row>
    <row r="2432" spans="1:7" x14ac:dyDescent="0.2">
      <c r="A2432" s="305" t="s">
        <v>13586</v>
      </c>
      <c r="B2432" s="306" t="s">
        <v>13587</v>
      </c>
      <c r="C2432" s="307" t="s">
        <v>39</v>
      </c>
      <c r="D2432" s="308">
        <v>3.48</v>
      </c>
      <c r="E2432" s="308">
        <v>11.41</v>
      </c>
      <c r="F2432" s="308">
        <v>14.89</v>
      </c>
      <c r="G2432" s="212">
        <v>9</v>
      </c>
    </row>
    <row r="2433" spans="1:7" x14ac:dyDescent="0.2">
      <c r="A2433" s="305" t="s">
        <v>13588</v>
      </c>
      <c r="B2433" s="306" t="s">
        <v>13589</v>
      </c>
      <c r="C2433" s="307" t="s">
        <v>39</v>
      </c>
      <c r="D2433" s="308">
        <v>3.12</v>
      </c>
      <c r="E2433" s="308">
        <v>13.69</v>
      </c>
      <c r="F2433" s="308">
        <v>16.809999999999999</v>
      </c>
      <c r="G2433" s="212">
        <v>9</v>
      </c>
    </row>
    <row r="2434" spans="1:7" x14ac:dyDescent="0.2">
      <c r="A2434" s="305" t="s">
        <v>13590</v>
      </c>
      <c r="B2434" s="306" t="s">
        <v>13591</v>
      </c>
      <c r="C2434" s="307" t="s">
        <v>39</v>
      </c>
      <c r="D2434" s="308">
        <v>2.0699999999999998</v>
      </c>
      <c r="E2434" s="308">
        <v>11.41</v>
      </c>
      <c r="F2434" s="308">
        <v>13.48</v>
      </c>
      <c r="G2434" s="212">
        <v>9</v>
      </c>
    </row>
    <row r="2435" spans="1:7" x14ac:dyDescent="0.2">
      <c r="A2435" s="305" t="s">
        <v>13592</v>
      </c>
      <c r="B2435" s="306" t="s">
        <v>13593</v>
      </c>
      <c r="C2435" s="307"/>
      <c r="D2435" s="308"/>
      <c r="E2435" s="308"/>
      <c r="F2435" s="308"/>
      <c r="G2435" s="212">
        <v>5</v>
      </c>
    </row>
    <row r="2436" spans="1:7" x14ac:dyDescent="0.2">
      <c r="A2436" s="305" t="s">
        <v>13594</v>
      </c>
      <c r="B2436" s="306" t="s">
        <v>13595</v>
      </c>
      <c r="C2436" s="307" t="s">
        <v>39</v>
      </c>
      <c r="D2436" s="308">
        <v>39.229999999999997</v>
      </c>
      <c r="E2436" s="308">
        <v>36.520000000000003</v>
      </c>
      <c r="F2436" s="308">
        <v>75.75</v>
      </c>
      <c r="G2436" s="212">
        <v>9</v>
      </c>
    </row>
    <row r="2437" spans="1:7" ht="28.5" x14ac:dyDescent="0.2">
      <c r="A2437" s="305" t="s">
        <v>13596</v>
      </c>
      <c r="B2437" s="306" t="s">
        <v>13597</v>
      </c>
      <c r="C2437" s="307" t="s">
        <v>39</v>
      </c>
      <c r="D2437" s="308">
        <v>14.16</v>
      </c>
      <c r="E2437" s="308">
        <v>13.69</v>
      </c>
      <c r="F2437" s="308">
        <v>27.85</v>
      </c>
      <c r="G2437" s="212">
        <v>9</v>
      </c>
    </row>
    <row r="2438" spans="1:7" ht="28.5" x14ac:dyDescent="0.2">
      <c r="A2438" s="305" t="s">
        <v>13598</v>
      </c>
      <c r="B2438" s="306" t="s">
        <v>13599</v>
      </c>
      <c r="C2438" s="307" t="s">
        <v>39</v>
      </c>
      <c r="D2438" s="308">
        <v>17.25</v>
      </c>
      <c r="E2438" s="308">
        <v>13.69</v>
      </c>
      <c r="F2438" s="308">
        <v>30.94</v>
      </c>
      <c r="G2438" s="212">
        <v>9</v>
      </c>
    </row>
    <row r="2439" spans="1:7" ht="28.5" x14ac:dyDescent="0.2">
      <c r="A2439" s="305" t="s">
        <v>13600</v>
      </c>
      <c r="B2439" s="306" t="s">
        <v>13601</v>
      </c>
      <c r="C2439" s="307" t="s">
        <v>39</v>
      </c>
      <c r="D2439" s="308">
        <v>24.58</v>
      </c>
      <c r="E2439" s="308">
        <v>13.69</v>
      </c>
      <c r="F2439" s="308">
        <v>38.270000000000003</v>
      </c>
      <c r="G2439" s="212">
        <v>9</v>
      </c>
    </row>
    <row r="2440" spans="1:7" ht="28.5" x14ac:dyDescent="0.2">
      <c r="A2440" s="305" t="s">
        <v>13602</v>
      </c>
      <c r="B2440" s="306" t="s">
        <v>13603</v>
      </c>
      <c r="C2440" s="307" t="s">
        <v>39</v>
      </c>
      <c r="D2440" s="308">
        <v>54.82</v>
      </c>
      <c r="E2440" s="308">
        <v>18.260000000000002</v>
      </c>
      <c r="F2440" s="308">
        <v>73.08</v>
      </c>
      <c r="G2440" s="212">
        <v>9</v>
      </c>
    </row>
    <row r="2441" spans="1:7" ht="28.5" x14ac:dyDescent="0.2">
      <c r="A2441" s="305" t="s">
        <v>13604</v>
      </c>
      <c r="B2441" s="306" t="s">
        <v>13605</v>
      </c>
      <c r="C2441" s="307" t="s">
        <v>39</v>
      </c>
      <c r="D2441" s="308">
        <v>111.74</v>
      </c>
      <c r="E2441" s="308">
        <v>18.260000000000002</v>
      </c>
      <c r="F2441" s="308">
        <v>130</v>
      </c>
      <c r="G2441" s="212">
        <v>9</v>
      </c>
    </row>
    <row r="2442" spans="1:7" ht="28.5" x14ac:dyDescent="0.2">
      <c r="A2442" s="305" t="s">
        <v>13606</v>
      </c>
      <c r="B2442" s="306" t="s">
        <v>13607</v>
      </c>
      <c r="C2442" s="307" t="s">
        <v>39</v>
      </c>
      <c r="D2442" s="308">
        <v>155.58000000000001</v>
      </c>
      <c r="E2442" s="308">
        <v>22.83</v>
      </c>
      <c r="F2442" s="308">
        <v>178.41</v>
      </c>
      <c r="G2442" s="212">
        <v>9</v>
      </c>
    </row>
    <row r="2443" spans="1:7" ht="28.5" x14ac:dyDescent="0.2">
      <c r="A2443" s="305" t="s">
        <v>13608</v>
      </c>
      <c r="B2443" s="306" t="s">
        <v>13609</v>
      </c>
      <c r="C2443" s="307" t="s">
        <v>39</v>
      </c>
      <c r="D2443" s="308">
        <v>165.84</v>
      </c>
      <c r="E2443" s="308">
        <v>13.69</v>
      </c>
      <c r="F2443" s="308">
        <v>179.53</v>
      </c>
      <c r="G2443" s="212">
        <v>9</v>
      </c>
    </row>
    <row r="2444" spans="1:7" ht="28.5" x14ac:dyDescent="0.2">
      <c r="A2444" s="305" t="s">
        <v>13610</v>
      </c>
      <c r="B2444" s="306" t="s">
        <v>13611</v>
      </c>
      <c r="C2444" s="307" t="s">
        <v>39</v>
      </c>
      <c r="D2444" s="308">
        <v>477.46</v>
      </c>
      <c r="E2444" s="308">
        <v>13.69</v>
      </c>
      <c r="F2444" s="308">
        <v>491.15</v>
      </c>
      <c r="G2444" s="212">
        <v>9</v>
      </c>
    </row>
    <row r="2445" spans="1:7" ht="28.5" x14ac:dyDescent="0.2">
      <c r="A2445" s="305" t="s">
        <v>13612</v>
      </c>
      <c r="B2445" s="306" t="s">
        <v>13613</v>
      </c>
      <c r="C2445" s="307" t="s">
        <v>39</v>
      </c>
      <c r="D2445" s="308">
        <v>653.5</v>
      </c>
      <c r="E2445" s="308">
        <v>13.69</v>
      </c>
      <c r="F2445" s="308">
        <v>667.19</v>
      </c>
      <c r="G2445" s="212">
        <v>9</v>
      </c>
    </row>
    <row r="2446" spans="1:7" ht="28.5" x14ac:dyDescent="0.2">
      <c r="A2446" s="305" t="s">
        <v>13614</v>
      </c>
      <c r="B2446" s="306" t="s">
        <v>13615</v>
      </c>
      <c r="C2446" s="307" t="s">
        <v>39</v>
      </c>
      <c r="D2446" s="308">
        <v>1456.43</v>
      </c>
      <c r="E2446" s="308">
        <v>18.260000000000002</v>
      </c>
      <c r="F2446" s="308">
        <v>1474.69</v>
      </c>
      <c r="G2446" s="212">
        <v>9</v>
      </c>
    </row>
    <row r="2447" spans="1:7" ht="28.5" x14ac:dyDescent="0.2">
      <c r="A2447" s="305" t="s">
        <v>13616</v>
      </c>
      <c r="B2447" s="306" t="s">
        <v>13617</v>
      </c>
      <c r="C2447" s="307" t="s">
        <v>39</v>
      </c>
      <c r="D2447" s="308">
        <v>20.420000000000002</v>
      </c>
      <c r="E2447" s="308">
        <v>13.69</v>
      </c>
      <c r="F2447" s="308">
        <v>34.11</v>
      </c>
      <c r="G2447" s="212">
        <v>9</v>
      </c>
    </row>
    <row r="2448" spans="1:7" ht="28.5" x14ac:dyDescent="0.2">
      <c r="A2448" s="305" t="s">
        <v>13618</v>
      </c>
      <c r="B2448" s="306" t="s">
        <v>13619</v>
      </c>
      <c r="C2448" s="307" t="s">
        <v>39</v>
      </c>
      <c r="D2448" s="308">
        <v>69.39</v>
      </c>
      <c r="E2448" s="308">
        <v>13.69</v>
      </c>
      <c r="F2448" s="308">
        <v>83.08</v>
      </c>
      <c r="G2448" s="212">
        <v>9</v>
      </c>
    </row>
    <row r="2449" spans="1:7" ht="28.5" x14ac:dyDescent="0.2">
      <c r="A2449" s="305" t="s">
        <v>13620</v>
      </c>
      <c r="B2449" s="306" t="s">
        <v>13621</v>
      </c>
      <c r="C2449" s="307" t="s">
        <v>39</v>
      </c>
      <c r="D2449" s="308">
        <v>173.27</v>
      </c>
      <c r="E2449" s="308">
        <v>18.260000000000002</v>
      </c>
      <c r="F2449" s="308">
        <v>191.53</v>
      </c>
      <c r="G2449" s="212">
        <v>9</v>
      </c>
    </row>
    <row r="2450" spans="1:7" x14ac:dyDescent="0.2">
      <c r="A2450" s="305" t="s">
        <v>13622</v>
      </c>
      <c r="B2450" s="306" t="s">
        <v>13623</v>
      </c>
      <c r="C2450" s="307"/>
      <c r="D2450" s="308"/>
      <c r="E2450" s="308"/>
      <c r="F2450" s="308"/>
      <c r="G2450" s="212">
        <v>5</v>
      </c>
    </row>
    <row r="2451" spans="1:7" x14ac:dyDescent="0.2">
      <c r="A2451" s="305" t="s">
        <v>13624</v>
      </c>
      <c r="B2451" s="306" t="s">
        <v>13625</v>
      </c>
      <c r="C2451" s="307" t="s">
        <v>242</v>
      </c>
      <c r="D2451" s="308">
        <v>25.17</v>
      </c>
      <c r="E2451" s="308">
        <v>13.69</v>
      </c>
      <c r="F2451" s="308">
        <v>38.86</v>
      </c>
      <c r="G2451" s="212">
        <v>9</v>
      </c>
    </row>
    <row r="2452" spans="1:7" x14ac:dyDescent="0.2">
      <c r="A2452" s="305" t="s">
        <v>13626</v>
      </c>
      <c r="B2452" s="306" t="s">
        <v>13627</v>
      </c>
      <c r="C2452" s="307" t="s">
        <v>39</v>
      </c>
      <c r="D2452" s="308">
        <v>27.38</v>
      </c>
      <c r="E2452" s="308">
        <v>13.69</v>
      </c>
      <c r="F2452" s="308">
        <v>41.07</v>
      </c>
      <c r="G2452" s="212">
        <v>9</v>
      </c>
    </row>
    <row r="2453" spans="1:7" x14ac:dyDescent="0.2">
      <c r="A2453" s="305" t="s">
        <v>13628</v>
      </c>
      <c r="B2453" s="306" t="s">
        <v>13629</v>
      </c>
      <c r="C2453" s="307" t="s">
        <v>39</v>
      </c>
      <c r="D2453" s="308">
        <v>56.19</v>
      </c>
      <c r="E2453" s="308">
        <v>13.69</v>
      </c>
      <c r="F2453" s="308">
        <v>69.88</v>
      </c>
      <c r="G2453" s="212">
        <v>9</v>
      </c>
    </row>
    <row r="2454" spans="1:7" ht="28.5" x14ac:dyDescent="0.2">
      <c r="A2454" s="305" t="s">
        <v>13630</v>
      </c>
      <c r="B2454" s="306" t="s">
        <v>13631</v>
      </c>
      <c r="C2454" s="307" t="s">
        <v>242</v>
      </c>
      <c r="D2454" s="308">
        <v>260.70999999999998</v>
      </c>
      <c r="E2454" s="308">
        <v>13.69</v>
      </c>
      <c r="F2454" s="308">
        <v>274.39999999999998</v>
      </c>
      <c r="G2454" s="212">
        <v>9</v>
      </c>
    </row>
    <row r="2455" spans="1:7" x14ac:dyDescent="0.2">
      <c r="A2455" s="305" t="s">
        <v>13632</v>
      </c>
      <c r="B2455" s="306" t="s">
        <v>13633</v>
      </c>
      <c r="C2455" s="307" t="s">
        <v>242</v>
      </c>
      <c r="D2455" s="308">
        <v>261.54000000000002</v>
      </c>
      <c r="E2455" s="308">
        <v>13.69</v>
      </c>
      <c r="F2455" s="308">
        <v>275.23</v>
      </c>
      <c r="G2455" s="212">
        <v>9</v>
      </c>
    </row>
    <row r="2456" spans="1:7" ht="28.5" x14ac:dyDescent="0.2">
      <c r="A2456" s="305" t="s">
        <v>13634</v>
      </c>
      <c r="B2456" s="306" t="s">
        <v>13635</v>
      </c>
      <c r="C2456" s="307" t="s">
        <v>242</v>
      </c>
      <c r="D2456" s="308">
        <v>17.02</v>
      </c>
      <c r="E2456" s="308">
        <v>13.69</v>
      </c>
      <c r="F2456" s="308">
        <v>30.71</v>
      </c>
      <c r="G2456" s="212">
        <v>9</v>
      </c>
    </row>
    <row r="2457" spans="1:7" x14ac:dyDescent="0.2">
      <c r="A2457" s="305" t="s">
        <v>13636</v>
      </c>
      <c r="B2457" s="306" t="s">
        <v>13637</v>
      </c>
      <c r="C2457" s="307" t="s">
        <v>242</v>
      </c>
      <c r="D2457" s="308">
        <v>297.13</v>
      </c>
      <c r="E2457" s="308">
        <v>13.69</v>
      </c>
      <c r="F2457" s="308">
        <v>310.82</v>
      </c>
      <c r="G2457" s="212">
        <v>9</v>
      </c>
    </row>
    <row r="2458" spans="1:7" ht="28.5" x14ac:dyDescent="0.2">
      <c r="A2458" s="305" t="s">
        <v>13638</v>
      </c>
      <c r="B2458" s="306" t="s">
        <v>13639</v>
      </c>
      <c r="C2458" s="307" t="s">
        <v>39</v>
      </c>
      <c r="D2458" s="308">
        <v>27.32</v>
      </c>
      <c r="E2458" s="308">
        <v>13.69</v>
      </c>
      <c r="F2458" s="308">
        <v>41.01</v>
      </c>
      <c r="G2458" s="212">
        <v>9</v>
      </c>
    </row>
    <row r="2459" spans="1:7" x14ac:dyDescent="0.2">
      <c r="A2459" s="305" t="s">
        <v>13640</v>
      </c>
      <c r="B2459" s="306" t="s">
        <v>13641</v>
      </c>
      <c r="C2459" s="307" t="s">
        <v>242</v>
      </c>
      <c r="D2459" s="308">
        <v>11.73</v>
      </c>
      <c r="E2459" s="308">
        <v>13.69</v>
      </c>
      <c r="F2459" s="308">
        <v>25.42</v>
      </c>
      <c r="G2459" s="212">
        <v>9</v>
      </c>
    </row>
    <row r="2460" spans="1:7" x14ac:dyDescent="0.2">
      <c r="A2460" s="305" t="s">
        <v>13642</v>
      </c>
      <c r="B2460" s="306" t="s">
        <v>13643</v>
      </c>
      <c r="C2460" s="307" t="s">
        <v>242</v>
      </c>
      <c r="D2460" s="308">
        <v>17.38</v>
      </c>
      <c r="E2460" s="308">
        <v>13.69</v>
      </c>
      <c r="F2460" s="308">
        <v>31.07</v>
      </c>
      <c r="G2460" s="212">
        <v>9</v>
      </c>
    </row>
    <row r="2461" spans="1:7" x14ac:dyDescent="0.2">
      <c r="A2461" s="305" t="s">
        <v>13644</v>
      </c>
      <c r="B2461" s="306" t="s">
        <v>13645</v>
      </c>
      <c r="C2461" s="307" t="s">
        <v>242</v>
      </c>
      <c r="D2461" s="308">
        <v>22.54</v>
      </c>
      <c r="E2461" s="308">
        <v>13.69</v>
      </c>
      <c r="F2461" s="308">
        <v>36.229999999999997</v>
      </c>
      <c r="G2461" s="212">
        <v>9</v>
      </c>
    </row>
    <row r="2462" spans="1:7" ht="28.5" x14ac:dyDescent="0.2">
      <c r="A2462" s="305" t="s">
        <v>13646</v>
      </c>
      <c r="B2462" s="306" t="s">
        <v>13647</v>
      </c>
      <c r="C2462" s="307" t="s">
        <v>242</v>
      </c>
      <c r="D2462" s="308">
        <v>19.89</v>
      </c>
      <c r="E2462" s="308">
        <v>13.69</v>
      </c>
      <c r="F2462" s="308">
        <v>33.58</v>
      </c>
      <c r="G2462" s="212">
        <v>9</v>
      </c>
    </row>
    <row r="2463" spans="1:7" ht="28.5" x14ac:dyDescent="0.2">
      <c r="A2463" s="305" t="s">
        <v>13648</v>
      </c>
      <c r="B2463" s="306" t="s">
        <v>13649</v>
      </c>
      <c r="C2463" s="307" t="s">
        <v>242</v>
      </c>
      <c r="D2463" s="308">
        <v>21.34</v>
      </c>
      <c r="E2463" s="308">
        <v>13.69</v>
      </c>
      <c r="F2463" s="308">
        <v>35.03</v>
      </c>
      <c r="G2463" s="212">
        <v>9</v>
      </c>
    </row>
    <row r="2464" spans="1:7" ht="28.5" x14ac:dyDescent="0.2">
      <c r="A2464" s="305" t="s">
        <v>13650</v>
      </c>
      <c r="B2464" s="306" t="s">
        <v>13651</v>
      </c>
      <c r="C2464" s="307" t="s">
        <v>242</v>
      </c>
      <c r="D2464" s="308">
        <v>29.78</v>
      </c>
      <c r="E2464" s="308">
        <v>16.89</v>
      </c>
      <c r="F2464" s="308">
        <v>46.67</v>
      </c>
      <c r="G2464" s="212">
        <v>9</v>
      </c>
    </row>
    <row r="2465" spans="1:7" x14ac:dyDescent="0.2">
      <c r="A2465" s="305" t="s">
        <v>13652</v>
      </c>
      <c r="B2465" s="306" t="s">
        <v>13653</v>
      </c>
      <c r="C2465" s="307"/>
      <c r="D2465" s="308"/>
      <c r="E2465" s="308"/>
      <c r="F2465" s="308"/>
      <c r="G2465" s="212">
        <v>5</v>
      </c>
    </row>
    <row r="2466" spans="1:7" x14ac:dyDescent="0.2">
      <c r="A2466" s="305" t="s">
        <v>13654</v>
      </c>
      <c r="B2466" s="306" t="s">
        <v>13655</v>
      </c>
      <c r="C2466" s="307" t="s">
        <v>242</v>
      </c>
      <c r="D2466" s="308">
        <v>10.02</v>
      </c>
      <c r="E2466" s="308">
        <v>15.52</v>
      </c>
      <c r="F2466" s="308">
        <v>25.54</v>
      </c>
      <c r="G2466" s="212">
        <v>9</v>
      </c>
    </row>
    <row r="2467" spans="1:7" x14ac:dyDescent="0.2">
      <c r="A2467" s="305" t="s">
        <v>13656</v>
      </c>
      <c r="B2467" s="306" t="s">
        <v>13657</v>
      </c>
      <c r="C2467" s="307" t="s">
        <v>242</v>
      </c>
      <c r="D2467" s="308">
        <v>16.23</v>
      </c>
      <c r="E2467" s="308">
        <v>15.98</v>
      </c>
      <c r="F2467" s="308">
        <v>32.21</v>
      </c>
      <c r="G2467" s="212">
        <v>9</v>
      </c>
    </row>
    <row r="2468" spans="1:7" x14ac:dyDescent="0.2">
      <c r="A2468" s="305" t="s">
        <v>13658</v>
      </c>
      <c r="B2468" s="306" t="s">
        <v>13659</v>
      </c>
      <c r="C2468" s="307" t="s">
        <v>242</v>
      </c>
      <c r="D2468" s="308">
        <v>26.11</v>
      </c>
      <c r="E2468" s="308">
        <v>22.83</v>
      </c>
      <c r="F2468" s="308">
        <v>48.94</v>
      </c>
      <c r="G2468" s="212">
        <v>9</v>
      </c>
    </row>
    <row r="2469" spans="1:7" x14ac:dyDescent="0.2">
      <c r="A2469" s="305" t="s">
        <v>13660</v>
      </c>
      <c r="B2469" s="306" t="s">
        <v>13661</v>
      </c>
      <c r="C2469" s="307" t="s">
        <v>242</v>
      </c>
      <c r="D2469" s="308">
        <v>13.05</v>
      </c>
      <c r="E2469" s="308">
        <v>12.32</v>
      </c>
      <c r="F2469" s="308">
        <v>25.37</v>
      </c>
      <c r="G2469" s="212">
        <v>9</v>
      </c>
    </row>
    <row r="2470" spans="1:7" x14ac:dyDescent="0.2">
      <c r="A2470" s="305" t="s">
        <v>13662</v>
      </c>
      <c r="B2470" s="306" t="s">
        <v>13663</v>
      </c>
      <c r="C2470" s="307" t="s">
        <v>242</v>
      </c>
      <c r="D2470" s="308">
        <v>12.09</v>
      </c>
      <c r="E2470" s="308">
        <v>20.55</v>
      </c>
      <c r="F2470" s="308">
        <v>32.64</v>
      </c>
      <c r="G2470" s="212">
        <v>9</v>
      </c>
    </row>
    <row r="2471" spans="1:7" x14ac:dyDescent="0.2">
      <c r="A2471" s="305" t="s">
        <v>13664</v>
      </c>
      <c r="B2471" s="306" t="s">
        <v>13665</v>
      </c>
      <c r="C2471" s="307" t="s">
        <v>242</v>
      </c>
      <c r="D2471" s="308">
        <v>13.84</v>
      </c>
      <c r="E2471" s="308">
        <v>17.350000000000001</v>
      </c>
      <c r="F2471" s="308">
        <v>31.19</v>
      </c>
      <c r="G2471" s="212">
        <v>9</v>
      </c>
    </row>
    <row r="2472" spans="1:7" x14ac:dyDescent="0.2">
      <c r="A2472" s="305" t="s">
        <v>13666</v>
      </c>
      <c r="B2472" s="306" t="s">
        <v>13667</v>
      </c>
      <c r="C2472" s="307" t="s">
        <v>242</v>
      </c>
      <c r="D2472" s="308">
        <v>14.16</v>
      </c>
      <c r="E2472" s="308">
        <v>20.55</v>
      </c>
      <c r="F2472" s="308">
        <v>34.71</v>
      </c>
      <c r="G2472" s="212">
        <v>9</v>
      </c>
    </row>
    <row r="2473" spans="1:7" x14ac:dyDescent="0.2">
      <c r="A2473" s="305" t="s">
        <v>13668</v>
      </c>
      <c r="B2473" s="306" t="s">
        <v>13669</v>
      </c>
      <c r="C2473" s="307" t="s">
        <v>242</v>
      </c>
      <c r="D2473" s="308">
        <v>20.92</v>
      </c>
      <c r="E2473" s="308">
        <v>22.83</v>
      </c>
      <c r="F2473" s="308">
        <v>43.75</v>
      </c>
      <c r="G2473" s="212">
        <v>9</v>
      </c>
    </row>
    <row r="2474" spans="1:7" x14ac:dyDescent="0.2">
      <c r="A2474" s="305" t="s">
        <v>13670</v>
      </c>
      <c r="B2474" s="306" t="s">
        <v>13671</v>
      </c>
      <c r="C2474" s="307" t="s">
        <v>242</v>
      </c>
      <c r="D2474" s="308">
        <v>46.76</v>
      </c>
      <c r="E2474" s="308">
        <v>15.98</v>
      </c>
      <c r="F2474" s="308">
        <v>62.74</v>
      </c>
      <c r="G2474" s="212">
        <v>9</v>
      </c>
    </row>
    <row r="2475" spans="1:7" x14ac:dyDescent="0.2">
      <c r="A2475" s="305" t="s">
        <v>13672</v>
      </c>
      <c r="B2475" s="306" t="s">
        <v>13673</v>
      </c>
      <c r="C2475" s="307" t="s">
        <v>242</v>
      </c>
      <c r="D2475" s="308">
        <v>42.5</v>
      </c>
      <c r="E2475" s="308">
        <v>15.98</v>
      </c>
      <c r="F2475" s="308">
        <v>58.48</v>
      </c>
      <c r="G2475" s="212">
        <v>9</v>
      </c>
    </row>
    <row r="2476" spans="1:7" x14ac:dyDescent="0.2">
      <c r="A2476" s="305" t="s">
        <v>13674</v>
      </c>
      <c r="B2476" s="306" t="s">
        <v>13675</v>
      </c>
      <c r="C2476" s="307" t="s">
        <v>242</v>
      </c>
      <c r="D2476" s="308">
        <v>16.809999999999999</v>
      </c>
      <c r="E2476" s="308">
        <v>11.41</v>
      </c>
      <c r="F2476" s="308">
        <v>28.22</v>
      </c>
      <c r="G2476" s="212">
        <v>9</v>
      </c>
    </row>
    <row r="2477" spans="1:7" ht="28.5" x14ac:dyDescent="0.2">
      <c r="A2477" s="305" t="s">
        <v>13676</v>
      </c>
      <c r="B2477" s="306" t="s">
        <v>13677</v>
      </c>
      <c r="C2477" s="307" t="s">
        <v>242</v>
      </c>
      <c r="D2477" s="308">
        <v>53.61</v>
      </c>
      <c r="E2477" s="308">
        <v>17.350000000000001</v>
      </c>
      <c r="F2477" s="308">
        <v>70.959999999999994</v>
      </c>
      <c r="G2477" s="212">
        <v>9</v>
      </c>
    </row>
    <row r="2478" spans="1:7" ht="28.5" x14ac:dyDescent="0.2">
      <c r="A2478" s="305" t="s">
        <v>13678</v>
      </c>
      <c r="B2478" s="306" t="s">
        <v>13679</v>
      </c>
      <c r="C2478" s="307" t="s">
        <v>39</v>
      </c>
      <c r="D2478" s="308">
        <v>36.119999999999997</v>
      </c>
      <c r="E2478" s="308">
        <v>13.69</v>
      </c>
      <c r="F2478" s="308">
        <v>49.81</v>
      </c>
      <c r="G2478" s="212">
        <v>9</v>
      </c>
    </row>
    <row r="2479" spans="1:7" ht="28.5" x14ac:dyDescent="0.2">
      <c r="A2479" s="305" t="s">
        <v>13680</v>
      </c>
      <c r="B2479" s="306" t="s">
        <v>13681</v>
      </c>
      <c r="C2479" s="307" t="s">
        <v>39</v>
      </c>
      <c r="D2479" s="308">
        <v>87.97</v>
      </c>
      <c r="E2479" s="308">
        <v>22.83</v>
      </c>
      <c r="F2479" s="308">
        <v>110.8</v>
      </c>
      <c r="G2479" s="212">
        <v>9</v>
      </c>
    </row>
    <row r="2480" spans="1:7" x14ac:dyDescent="0.2">
      <c r="A2480" s="305" t="s">
        <v>13682</v>
      </c>
      <c r="B2480" s="306" t="s">
        <v>13683</v>
      </c>
      <c r="C2480" s="307"/>
      <c r="D2480" s="308"/>
      <c r="E2480" s="308"/>
      <c r="F2480" s="308"/>
      <c r="G2480" s="212">
        <v>5</v>
      </c>
    </row>
    <row r="2481" spans="1:7" x14ac:dyDescent="0.2">
      <c r="A2481" s="305" t="s">
        <v>13684</v>
      </c>
      <c r="B2481" s="306" t="s">
        <v>13685</v>
      </c>
      <c r="C2481" s="307" t="s">
        <v>242</v>
      </c>
      <c r="D2481" s="308">
        <v>13.66</v>
      </c>
      <c r="E2481" s="308">
        <v>22.83</v>
      </c>
      <c r="F2481" s="308">
        <v>36.49</v>
      </c>
      <c r="G2481" s="212">
        <v>9</v>
      </c>
    </row>
    <row r="2482" spans="1:7" x14ac:dyDescent="0.2">
      <c r="A2482" s="305" t="s">
        <v>13686</v>
      </c>
      <c r="B2482" s="306" t="s">
        <v>13687</v>
      </c>
      <c r="C2482" s="307" t="s">
        <v>242</v>
      </c>
      <c r="D2482" s="308">
        <v>21.79</v>
      </c>
      <c r="E2482" s="308">
        <v>22.83</v>
      </c>
      <c r="F2482" s="308">
        <v>44.62</v>
      </c>
      <c r="G2482" s="212">
        <v>9</v>
      </c>
    </row>
    <row r="2483" spans="1:7" x14ac:dyDescent="0.2">
      <c r="A2483" s="305" t="s">
        <v>13688</v>
      </c>
      <c r="B2483" s="306" t="s">
        <v>13689</v>
      </c>
      <c r="C2483" s="307" t="s">
        <v>242</v>
      </c>
      <c r="D2483" s="308">
        <v>46.52</v>
      </c>
      <c r="E2483" s="308">
        <v>22.83</v>
      </c>
      <c r="F2483" s="308">
        <v>69.349999999999994</v>
      </c>
      <c r="G2483" s="212">
        <v>9</v>
      </c>
    </row>
    <row r="2484" spans="1:7" x14ac:dyDescent="0.2">
      <c r="A2484" s="305" t="s">
        <v>13690</v>
      </c>
      <c r="B2484" s="306" t="s">
        <v>13691</v>
      </c>
      <c r="C2484" s="307" t="s">
        <v>242</v>
      </c>
      <c r="D2484" s="308">
        <v>54.94</v>
      </c>
      <c r="E2484" s="308">
        <v>22.83</v>
      </c>
      <c r="F2484" s="308">
        <v>77.77</v>
      </c>
      <c r="G2484" s="212">
        <v>9</v>
      </c>
    </row>
    <row r="2485" spans="1:7" x14ac:dyDescent="0.2">
      <c r="A2485" s="305" t="s">
        <v>13692</v>
      </c>
      <c r="B2485" s="306" t="s">
        <v>13693</v>
      </c>
      <c r="C2485" s="307" t="s">
        <v>242</v>
      </c>
      <c r="D2485" s="308">
        <v>79.94</v>
      </c>
      <c r="E2485" s="308">
        <v>22.83</v>
      </c>
      <c r="F2485" s="308">
        <v>102.77</v>
      </c>
      <c r="G2485" s="212">
        <v>9</v>
      </c>
    </row>
    <row r="2486" spans="1:7" x14ac:dyDescent="0.2">
      <c r="A2486" s="305" t="s">
        <v>13694</v>
      </c>
      <c r="B2486" s="306" t="s">
        <v>13695</v>
      </c>
      <c r="C2486" s="307" t="s">
        <v>242</v>
      </c>
      <c r="D2486" s="308">
        <v>200.77</v>
      </c>
      <c r="E2486" s="308">
        <v>22.83</v>
      </c>
      <c r="F2486" s="308">
        <v>223.6</v>
      </c>
      <c r="G2486" s="212">
        <v>9</v>
      </c>
    </row>
    <row r="2487" spans="1:7" x14ac:dyDescent="0.2">
      <c r="A2487" s="305" t="s">
        <v>13696</v>
      </c>
      <c r="B2487" s="306" t="s">
        <v>13697</v>
      </c>
      <c r="C2487" s="307" t="s">
        <v>242</v>
      </c>
      <c r="D2487" s="308">
        <v>234.05</v>
      </c>
      <c r="E2487" s="308">
        <v>22.83</v>
      </c>
      <c r="F2487" s="308">
        <v>256.88</v>
      </c>
      <c r="G2487" s="212">
        <v>9</v>
      </c>
    </row>
    <row r="2488" spans="1:7" x14ac:dyDescent="0.2">
      <c r="A2488" s="305" t="s">
        <v>13698</v>
      </c>
      <c r="B2488" s="306" t="s">
        <v>13699</v>
      </c>
      <c r="C2488" s="307" t="s">
        <v>242</v>
      </c>
      <c r="D2488" s="308">
        <v>358.57</v>
      </c>
      <c r="E2488" s="308">
        <v>22.83</v>
      </c>
      <c r="F2488" s="308">
        <v>381.4</v>
      </c>
      <c r="G2488" s="212">
        <v>9</v>
      </c>
    </row>
    <row r="2489" spans="1:7" x14ac:dyDescent="0.2">
      <c r="A2489" s="305" t="s">
        <v>13700</v>
      </c>
      <c r="B2489" s="306" t="s">
        <v>13701</v>
      </c>
      <c r="C2489" s="307" t="s">
        <v>242</v>
      </c>
      <c r="D2489" s="308">
        <v>15.05</v>
      </c>
      <c r="E2489" s="308">
        <v>22.83</v>
      </c>
      <c r="F2489" s="308">
        <v>37.880000000000003</v>
      </c>
      <c r="G2489" s="212">
        <v>9</v>
      </c>
    </row>
    <row r="2490" spans="1:7" x14ac:dyDescent="0.2">
      <c r="A2490" s="305" t="s">
        <v>13702</v>
      </c>
      <c r="B2490" s="306" t="s">
        <v>13703</v>
      </c>
      <c r="C2490" s="307"/>
      <c r="D2490" s="308"/>
      <c r="E2490" s="308"/>
      <c r="F2490" s="308"/>
      <c r="G2490" s="212">
        <v>5</v>
      </c>
    </row>
    <row r="2491" spans="1:7" x14ac:dyDescent="0.2">
      <c r="A2491" s="305" t="s">
        <v>13704</v>
      </c>
      <c r="B2491" s="306" t="s">
        <v>13705</v>
      </c>
      <c r="C2491" s="307" t="s">
        <v>39</v>
      </c>
      <c r="D2491" s="308">
        <v>3.02</v>
      </c>
      <c r="E2491" s="308">
        <v>11.41</v>
      </c>
      <c r="F2491" s="308">
        <v>14.43</v>
      </c>
      <c r="G2491" s="212">
        <v>9</v>
      </c>
    </row>
    <row r="2492" spans="1:7" x14ac:dyDescent="0.2">
      <c r="A2492" s="305" t="s">
        <v>13706</v>
      </c>
      <c r="B2492" s="306" t="s">
        <v>13707</v>
      </c>
      <c r="C2492" s="307" t="s">
        <v>39</v>
      </c>
      <c r="D2492" s="308">
        <v>5.99</v>
      </c>
      <c r="E2492" s="308">
        <v>11.41</v>
      </c>
      <c r="F2492" s="308">
        <v>17.399999999999999</v>
      </c>
      <c r="G2492" s="212">
        <v>9</v>
      </c>
    </row>
    <row r="2493" spans="1:7" x14ac:dyDescent="0.2">
      <c r="A2493" s="305" t="s">
        <v>13708</v>
      </c>
      <c r="B2493" s="306" t="s">
        <v>13709</v>
      </c>
      <c r="C2493" s="307" t="s">
        <v>39</v>
      </c>
      <c r="D2493" s="308">
        <v>5.94</v>
      </c>
      <c r="E2493" s="308">
        <v>11.41</v>
      </c>
      <c r="F2493" s="308">
        <v>17.350000000000001</v>
      </c>
      <c r="G2493" s="212">
        <v>9</v>
      </c>
    </row>
    <row r="2494" spans="1:7" x14ac:dyDescent="0.2">
      <c r="A2494" s="305" t="s">
        <v>13710</v>
      </c>
      <c r="B2494" s="306" t="s">
        <v>13711</v>
      </c>
      <c r="C2494" s="307"/>
      <c r="D2494" s="308"/>
      <c r="E2494" s="308"/>
      <c r="F2494" s="308"/>
      <c r="G2494" s="212">
        <v>5</v>
      </c>
    </row>
    <row r="2495" spans="1:7" x14ac:dyDescent="0.2">
      <c r="A2495" s="305" t="s">
        <v>13712</v>
      </c>
      <c r="B2495" s="306" t="s">
        <v>13713</v>
      </c>
      <c r="C2495" s="307" t="s">
        <v>39</v>
      </c>
      <c r="D2495" s="308">
        <v>277.93</v>
      </c>
      <c r="E2495" s="308">
        <v>22.83</v>
      </c>
      <c r="F2495" s="308">
        <v>300.76</v>
      </c>
      <c r="G2495" s="212">
        <v>9</v>
      </c>
    </row>
    <row r="2496" spans="1:7" x14ac:dyDescent="0.2">
      <c r="A2496" s="305" t="s">
        <v>13714</v>
      </c>
      <c r="B2496" s="306" t="s">
        <v>13715</v>
      </c>
      <c r="C2496" s="307" t="s">
        <v>39</v>
      </c>
      <c r="D2496" s="308">
        <v>271.58999999999997</v>
      </c>
      <c r="E2496" s="308">
        <v>22.83</v>
      </c>
      <c r="F2496" s="308">
        <v>294.42</v>
      </c>
      <c r="G2496" s="212">
        <v>9</v>
      </c>
    </row>
    <row r="2497" spans="1:7" x14ac:dyDescent="0.2">
      <c r="A2497" s="305" t="s">
        <v>13716</v>
      </c>
      <c r="B2497" s="306" t="s">
        <v>13717</v>
      </c>
      <c r="C2497" s="307" t="s">
        <v>39</v>
      </c>
      <c r="D2497" s="308">
        <v>318.64</v>
      </c>
      <c r="E2497" s="308">
        <v>22.83</v>
      </c>
      <c r="F2497" s="308">
        <v>341.47</v>
      </c>
      <c r="G2497" s="212">
        <v>9</v>
      </c>
    </row>
    <row r="2498" spans="1:7" x14ac:dyDescent="0.2">
      <c r="A2498" s="305" t="s">
        <v>13718</v>
      </c>
      <c r="B2498" s="306" t="s">
        <v>13719</v>
      </c>
      <c r="C2498" s="307" t="s">
        <v>39</v>
      </c>
      <c r="D2498" s="308">
        <v>297.64999999999998</v>
      </c>
      <c r="E2498" s="308">
        <v>22.83</v>
      </c>
      <c r="F2498" s="308">
        <v>320.48</v>
      </c>
      <c r="G2498" s="212">
        <v>9</v>
      </c>
    </row>
    <row r="2499" spans="1:7" x14ac:dyDescent="0.2">
      <c r="A2499" s="305" t="s">
        <v>13720</v>
      </c>
      <c r="B2499" s="306" t="s">
        <v>13721</v>
      </c>
      <c r="C2499" s="307" t="s">
        <v>39</v>
      </c>
      <c r="D2499" s="308">
        <v>380.56</v>
      </c>
      <c r="E2499" s="308">
        <v>22.83</v>
      </c>
      <c r="F2499" s="308">
        <v>403.39</v>
      </c>
      <c r="G2499" s="212">
        <v>9</v>
      </c>
    </row>
    <row r="2500" spans="1:7" x14ac:dyDescent="0.2">
      <c r="A2500" s="305" t="s">
        <v>13722</v>
      </c>
      <c r="B2500" s="306" t="s">
        <v>13723</v>
      </c>
      <c r="C2500" s="307" t="s">
        <v>39</v>
      </c>
      <c r="D2500" s="308">
        <v>570.35</v>
      </c>
      <c r="E2500" s="308">
        <v>22.83</v>
      </c>
      <c r="F2500" s="308">
        <v>593.17999999999995</v>
      </c>
      <c r="G2500" s="212">
        <v>9</v>
      </c>
    </row>
    <row r="2501" spans="1:7" x14ac:dyDescent="0.2">
      <c r="A2501" s="305" t="s">
        <v>13724</v>
      </c>
      <c r="B2501" s="306" t="s">
        <v>13725</v>
      </c>
      <c r="C2501" s="307" t="s">
        <v>39</v>
      </c>
      <c r="D2501" s="308">
        <v>758.7</v>
      </c>
      <c r="E2501" s="308">
        <v>22.83</v>
      </c>
      <c r="F2501" s="308">
        <v>781.53</v>
      </c>
      <c r="G2501" s="212">
        <v>9</v>
      </c>
    </row>
    <row r="2502" spans="1:7" x14ac:dyDescent="0.2">
      <c r="A2502" s="305" t="s">
        <v>13726</v>
      </c>
      <c r="B2502" s="306" t="s">
        <v>13727</v>
      </c>
      <c r="C2502" s="307" t="s">
        <v>39</v>
      </c>
      <c r="D2502" s="308">
        <v>1004.65</v>
      </c>
      <c r="E2502" s="308">
        <v>22.83</v>
      </c>
      <c r="F2502" s="308">
        <v>1027.48</v>
      </c>
      <c r="G2502" s="212">
        <v>9</v>
      </c>
    </row>
    <row r="2503" spans="1:7" x14ac:dyDescent="0.2">
      <c r="A2503" s="305" t="s">
        <v>13728</v>
      </c>
      <c r="B2503" s="306" t="s">
        <v>13729</v>
      </c>
      <c r="C2503" s="307" t="s">
        <v>39</v>
      </c>
      <c r="D2503" s="308">
        <v>1458.79</v>
      </c>
      <c r="E2503" s="308">
        <v>22.83</v>
      </c>
      <c r="F2503" s="308">
        <v>1481.62</v>
      </c>
      <c r="G2503" s="212">
        <v>9</v>
      </c>
    </row>
    <row r="2504" spans="1:7" x14ac:dyDescent="0.2">
      <c r="A2504" s="305" t="s">
        <v>13730</v>
      </c>
      <c r="B2504" s="306" t="s">
        <v>13731</v>
      </c>
      <c r="C2504" s="307" t="s">
        <v>39</v>
      </c>
      <c r="D2504" s="308">
        <v>3394.92</v>
      </c>
      <c r="E2504" s="308">
        <v>22.83</v>
      </c>
      <c r="F2504" s="308">
        <v>3417.75</v>
      </c>
      <c r="G2504" s="212">
        <v>9</v>
      </c>
    </row>
    <row r="2505" spans="1:7" x14ac:dyDescent="0.2">
      <c r="A2505" s="305" t="s">
        <v>13732</v>
      </c>
      <c r="B2505" s="306" t="s">
        <v>13733</v>
      </c>
      <c r="C2505" s="307" t="s">
        <v>39</v>
      </c>
      <c r="D2505" s="308">
        <v>2159.09</v>
      </c>
      <c r="E2505" s="308">
        <v>22.83</v>
      </c>
      <c r="F2505" s="308">
        <v>2181.92</v>
      </c>
      <c r="G2505" s="212">
        <v>9</v>
      </c>
    </row>
    <row r="2506" spans="1:7" x14ac:dyDescent="0.2">
      <c r="A2506" s="305" t="s">
        <v>13734</v>
      </c>
      <c r="B2506" s="306" t="s">
        <v>13735</v>
      </c>
      <c r="C2506" s="307" t="s">
        <v>39</v>
      </c>
      <c r="D2506" s="308">
        <v>6734.54</v>
      </c>
      <c r="E2506" s="308">
        <v>22.83</v>
      </c>
      <c r="F2506" s="308">
        <v>6757.37</v>
      </c>
      <c r="G2506" s="212">
        <v>9</v>
      </c>
    </row>
    <row r="2507" spans="1:7" x14ac:dyDescent="0.2">
      <c r="A2507" s="305" t="s">
        <v>13736</v>
      </c>
      <c r="B2507" s="306" t="s">
        <v>13737</v>
      </c>
      <c r="C2507" s="307" t="s">
        <v>39</v>
      </c>
      <c r="D2507" s="308">
        <v>86.55</v>
      </c>
      <c r="E2507" s="308">
        <v>22.83</v>
      </c>
      <c r="F2507" s="308">
        <v>109.38</v>
      </c>
      <c r="G2507" s="212">
        <v>9</v>
      </c>
    </row>
    <row r="2508" spans="1:7" x14ac:dyDescent="0.2">
      <c r="A2508" s="305" t="s">
        <v>13738</v>
      </c>
      <c r="B2508" s="306" t="s">
        <v>13739</v>
      </c>
      <c r="C2508" s="307" t="s">
        <v>39</v>
      </c>
      <c r="D2508" s="308">
        <v>121.81</v>
      </c>
      <c r="E2508" s="308">
        <v>22.83</v>
      </c>
      <c r="F2508" s="308">
        <v>144.63999999999999</v>
      </c>
      <c r="G2508" s="212">
        <v>9</v>
      </c>
    </row>
    <row r="2509" spans="1:7" x14ac:dyDescent="0.2">
      <c r="A2509" s="305" t="s">
        <v>13740</v>
      </c>
      <c r="B2509" s="306" t="s">
        <v>13741</v>
      </c>
      <c r="C2509" s="307" t="s">
        <v>39</v>
      </c>
      <c r="D2509" s="308">
        <v>141.27000000000001</v>
      </c>
      <c r="E2509" s="308">
        <v>22.83</v>
      </c>
      <c r="F2509" s="308">
        <v>164.1</v>
      </c>
      <c r="G2509" s="212">
        <v>9</v>
      </c>
    </row>
    <row r="2510" spans="1:7" x14ac:dyDescent="0.2">
      <c r="A2510" s="305" t="s">
        <v>13742</v>
      </c>
      <c r="B2510" s="306" t="s">
        <v>13743</v>
      </c>
      <c r="C2510" s="307"/>
      <c r="D2510" s="308"/>
      <c r="E2510" s="308"/>
      <c r="F2510" s="308"/>
      <c r="G2510" s="212">
        <v>5</v>
      </c>
    </row>
    <row r="2511" spans="1:7" x14ac:dyDescent="0.2">
      <c r="A2511" s="305" t="s">
        <v>13744</v>
      </c>
      <c r="B2511" s="306" t="s">
        <v>13745</v>
      </c>
      <c r="C2511" s="307" t="s">
        <v>39</v>
      </c>
      <c r="D2511" s="308">
        <v>68.17</v>
      </c>
      <c r="E2511" s="308">
        <v>20.55</v>
      </c>
      <c r="F2511" s="308">
        <v>88.72</v>
      </c>
      <c r="G2511" s="212">
        <v>9</v>
      </c>
    </row>
    <row r="2512" spans="1:7" ht="28.5" x14ac:dyDescent="0.2">
      <c r="A2512" s="305" t="s">
        <v>13746</v>
      </c>
      <c r="B2512" s="306" t="s">
        <v>13747</v>
      </c>
      <c r="C2512" s="307" t="s">
        <v>39</v>
      </c>
      <c r="D2512" s="308">
        <v>263.75</v>
      </c>
      <c r="E2512" s="308">
        <v>22.83</v>
      </c>
      <c r="F2512" s="308">
        <v>286.58</v>
      </c>
      <c r="G2512" s="212">
        <v>9</v>
      </c>
    </row>
    <row r="2513" spans="1:7" ht="28.5" x14ac:dyDescent="0.2">
      <c r="A2513" s="305" t="s">
        <v>13748</v>
      </c>
      <c r="B2513" s="306" t="s">
        <v>13749</v>
      </c>
      <c r="C2513" s="307" t="s">
        <v>39</v>
      </c>
      <c r="D2513" s="308">
        <v>422.69</v>
      </c>
      <c r="E2513" s="308">
        <v>22.83</v>
      </c>
      <c r="F2513" s="308">
        <v>445.52</v>
      </c>
      <c r="G2513" s="212">
        <v>9</v>
      </c>
    </row>
    <row r="2514" spans="1:7" ht="28.5" x14ac:dyDescent="0.2">
      <c r="A2514" s="305" t="s">
        <v>13750</v>
      </c>
      <c r="B2514" s="306" t="s">
        <v>13751</v>
      </c>
      <c r="C2514" s="307" t="s">
        <v>39</v>
      </c>
      <c r="D2514" s="308">
        <v>325.68</v>
      </c>
      <c r="E2514" s="308">
        <v>22.83</v>
      </c>
      <c r="F2514" s="308">
        <v>348.51</v>
      </c>
      <c r="G2514" s="212">
        <v>9</v>
      </c>
    </row>
    <row r="2515" spans="1:7" x14ac:dyDescent="0.2">
      <c r="A2515" s="305" t="s">
        <v>13752</v>
      </c>
      <c r="B2515" s="306" t="s">
        <v>13753</v>
      </c>
      <c r="C2515" s="307" t="s">
        <v>39</v>
      </c>
      <c r="D2515" s="308">
        <v>92.86</v>
      </c>
      <c r="E2515" s="308">
        <v>45.65</v>
      </c>
      <c r="F2515" s="308">
        <v>138.51</v>
      </c>
      <c r="G2515" s="212">
        <v>9</v>
      </c>
    </row>
    <row r="2516" spans="1:7" ht="28.5" x14ac:dyDescent="0.2">
      <c r="A2516" s="305" t="s">
        <v>13754</v>
      </c>
      <c r="B2516" s="306" t="s">
        <v>13755</v>
      </c>
      <c r="C2516" s="307" t="s">
        <v>39</v>
      </c>
      <c r="D2516" s="308">
        <v>3667.33</v>
      </c>
      <c r="E2516" s="308">
        <v>45.65</v>
      </c>
      <c r="F2516" s="308">
        <v>3712.98</v>
      </c>
      <c r="G2516" s="212">
        <v>9</v>
      </c>
    </row>
    <row r="2517" spans="1:7" ht="28.5" x14ac:dyDescent="0.2">
      <c r="A2517" s="305" t="s">
        <v>13756</v>
      </c>
      <c r="B2517" s="306" t="s">
        <v>13757</v>
      </c>
      <c r="C2517" s="307" t="s">
        <v>39</v>
      </c>
      <c r="D2517" s="308">
        <v>88.23</v>
      </c>
      <c r="E2517" s="308">
        <v>45.65</v>
      </c>
      <c r="F2517" s="308">
        <v>133.88</v>
      </c>
      <c r="G2517" s="212">
        <v>9</v>
      </c>
    </row>
    <row r="2518" spans="1:7" ht="28.5" x14ac:dyDescent="0.2">
      <c r="A2518" s="305" t="s">
        <v>13758</v>
      </c>
      <c r="B2518" s="306" t="s">
        <v>13759</v>
      </c>
      <c r="C2518" s="307" t="s">
        <v>39</v>
      </c>
      <c r="D2518" s="308">
        <v>2869.7</v>
      </c>
      <c r="E2518" s="308">
        <v>22.83</v>
      </c>
      <c r="F2518" s="308">
        <v>2892.53</v>
      </c>
      <c r="G2518" s="212">
        <v>9</v>
      </c>
    </row>
    <row r="2519" spans="1:7" x14ac:dyDescent="0.2">
      <c r="A2519" s="305" t="s">
        <v>13760</v>
      </c>
      <c r="B2519" s="306" t="s">
        <v>13761</v>
      </c>
      <c r="C2519" s="307" t="s">
        <v>39</v>
      </c>
      <c r="D2519" s="308">
        <v>121.74</v>
      </c>
      <c r="E2519" s="308">
        <v>45.65</v>
      </c>
      <c r="F2519" s="308">
        <v>167.39</v>
      </c>
      <c r="G2519" s="212">
        <v>9</v>
      </c>
    </row>
    <row r="2520" spans="1:7" x14ac:dyDescent="0.2">
      <c r="A2520" s="305" t="s">
        <v>13762</v>
      </c>
      <c r="B2520" s="306" t="s">
        <v>13763</v>
      </c>
      <c r="C2520" s="307" t="s">
        <v>39</v>
      </c>
      <c r="D2520" s="308">
        <v>293.82</v>
      </c>
      <c r="E2520" s="308">
        <v>27.39</v>
      </c>
      <c r="F2520" s="308">
        <v>321.20999999999998</v>
      </c>
      <c r="G2520" s="212">
        <v>9</v>
      </c>
    </row>
    <row r="2521" spans="1:7" x14ac:dyDescent="0.2">
      <c r="A2521" s="305" t="s">
        <v>13764</v>
      </c>
      <c r="B2521" s="306" t="s">
        <v>13765</v>
      </c>
      <c r="C2521" s="307"/>
      <c r="D2521" s="308"/>
      <c r="E2521" s="308"/>
      <c r="F2521" s="308"/>
      <c r="G2521" s="212">
        <v>5</v>
      </c>
    </row>
    <row r="2522" spans="1:7" ht="28.5" x14ac:dyDescent="0.2">
      <c r="A2522" s="305" t="s">
        <v>13766</v>
      </c>
      <c r="B2522" s="306" t="s">
        <v>13767</v>
      </c>
      <c r="C2522" s="307" t="s">
        <v>39</v>
      </c>
      <c r="D2522" s="308">
        <v>611.96</v>
      </c>
      <c r="E2522" s="308">
        <v>18.260000000000002</v>
      </c>
      <c r="F2522" s="308">
        <v>630.22</v>
      </c>
      <c r="G2522" s="212">
        <v>9</v>
      </c>
    </row>
    <row r="2523" spans="1:7" ht="28.5" x14ac:dyDescent="0.2">
      <c r="A2523" s="305" t="s">
        <v>13768</v>
      </c>
      <c r="B2523" s="306" t="s">
        <v>13769</v>
      </c>
      <c r="C2523" s="307" t="s">
        <v>39</v>
      </c>
      <c r="D2523" s="308">
        <v>303.45999999999998</v>
      </c>
      <c r="E2523" s="308">
        <v>18.260000000000002</v>
      </c>
      <c r="F2523" s="308">
        <v>321.72000000000003</v>
      </c>
      <c r="G2523" s="212">
        <v>9</v>
      </c>
    </row>
    <row r="2524" spans="1:7" ht="28.5" x14ac:dyDescent="0.2">
      <c r="A2524" s="305" t="s">
        <v>13770</v>
      </c>
      <c r="B2524" s="306" t="s">
        <v>13771</v>
      </c>
      <c r="C2524" s="307" t="s">
        <v>39</v>
      </c>
      <c r="D2524" s="308">
        <v>162.35</v>
      </c>
      <c r="E2524" s="308">
        <v>18.260000000000002</v>
      </c>
      <c r="F2524" s="308">
        <v>180.61</v>
      </c>
      <c r="G2524" s="212">
        <v>9</v>
      </c>
    </row>
    <row r="2525" spans="1:7" ht="28.5" x14ac:dyDescent="0.2">
      <c r="A2525" s="305" t="s">
        <v>13772</v>
      </c>
      <c r="B2525" s="306" t="s">
        <v>13773</v>
      </c>
      <c r="C2525" s="307" t="s">
        <v>39</v>
      </c>
      <c r="D2525" s="308">
        <v>432.05</v>
      </c>
      <c r="E2525" s="308">
        <v>18.260000000000002</v>
      </c>
      <c r="F2525" s="308">
        <v>450.31</v>
      </c>
      <c r="G2525" s="212">
        <v>9</v>
      </c>
    </row>
    <row r="2526" spans="1:7" x14ac:dyDescent="0.2">
      <c r="A2526" s="305" t="s">
        <v>13774</v>
      </c>
      <c r="B2526" s="306" t="s">
        <v>13775</v>
      </c>
      <c r="C2526" s="307"/>
      <c r="D2526" s="308"/>
      <c r="E2526" s="308"/>
      <c r="F2526" s="308"/>
      <c r="G2526" s="212">
        <v>5</v>
      </c>
    </row>
    <row r="2527" spans="1:7" x14ac:dyDescent="0.2">
      <c r="A2527" s="305" t="s">
        <v>13776</v>
      </c>
      <c r="B2527" s="306" t="s">
        <v>13777</v>
      </c>
      <c r="C2527" s="307" t="s">
        <v>39</v>
      </c>
      <c r="D2527" s="308">
        <v>148.62</v>
      </c>
      <c r="E2527" s="308">
        <v>18.260000000000002</v>
      </c>
      <c r="F2527" s="308">
        <v>166.88</v>
      </c>
      <c r="G2527" s="212">
        <v>9</v>
      </c>
    </row>
    <row r="2528" spans="1:7" ht="42.75" x14ac:dyDescent="0.2">
      <c r="A2528" s="305" t="s">
        <v>13778</v>
      </c>
      <c r="B2528" s="306" t="s">
        <v>13779</v>
      </c>
      <c r="C2528" s="307" t="s">
        <v>39</v>
      </c>
      <c r="D2528" s="308">
        <v>347.61</v>
      </c>
      <c r="E2528" s="308">
        <v>11.41</v>
      </c>
      <c r="F2528" s="308">
        <v>359.02</v>
      </c>
      <c r="G2528" s="212">
        <v>9</v>
      </c>
    </row>
    <row r="2529" spans="1:7" x14ac:dyDescent="0.2">
      <c r="A2529" s="305" t="s">
        <v>13780</v>
      </c>
      <c r="B2529" s="306" t="s">
        <v>13781</v>
      </c>
      <c r="C2529" s="307"/>
      <c r="D2529" s="308"/>
      <c r="E2529" s="308"/>
      <c r="F2529" s="308"/>
      <c r="G2529" s="212">
        <v>5</v>
      </c>
    </row>
    <row r="2530" spans="1:7" x14ac:dyDescent="0.2">
      <c r="A2530" s="305" t="s">
        <v>13782</v>
      </c>
      <c r="B2530" s="306" t="s">
        <v>13783</v>
      </c>
      <c r="C2530" s="307" t="s">
        <v>39</v>
      </c>
      <c r="D2530" s="308">
        <v>119.14</v>
      </c>
      <c r="E2530" s="308">
        <v>18.260000000000002</v>
      </c>
      <c r="F2530" s="308">
        <v>137.4</v>
      </c>
      <c r="G2530" s="212">
        <v>9</v>
      </c>
    </row>
    <row r="2531" spans="1:7" ht="28.5" x14ac:dyDescent="0.2">
      <c r="A2531" s="305" t="s">
        <v>13784</v>
      </c>
      <c r="B2531" s="306" t="s">
        <v>13785</v>
      </c>
      <c r="C2531" s="307" t="s">
        <v>39</v>
      </c>
      <c r="D2531" s="308">
        <v>121.21</v>
      </c>
      <c r="E2531" s="308">
        <v>22.83</v>
      </c>
      <c r="F2531" s="308">
        <v>144.04</v>
      </c>
      <c r="G2531" s="212">
        <v>9</v>
      </c>
    </row>
    <row r="2532" spans="1:7" x14ac:dyDescent="0.2">
      <c r="A2532" s="305" t="s">
        <v>13786</v>
      </c>
      <c r="B2532" s="306" t="s">
        <v>13787</v>
      </c>
      <c r="C2532" s="307"/>
      <c r="D2532" s="308"/>
      <c r="E2532" s="308"/>
      <c r="F2532" s="308"/>
      <c r="G2532" s="212">
        <v>5</v>
      </c>
    </row>
    <row r="2533" spans="1:7" x14ac:dyDescent="0.2">
      <c r="A2533" s="305" t="s">
        <v>13788</v>
      </c>
      <c r="B2533" s="306" t="s">
        <v>13789</v>
      </c>
      <c r="C2533" s="307" t="s">
        <v>39</v>
      </c>
      <c r="D2533" s="308">
        <v>64.64</v>
      </c>
      <c r="E2533" s="308">
        <v>36.520000000000003</v>
      </c>
      <c r="F2533" s="308">
        <v>101.16</v>
      </c>
      <c r="G2533" s="212">
        <v>9</v>
      </c>
    </row>
    <row r="2534" spans="1:7" x14ac:dyDescent="0.2">
      <c r="A2534" s="305" t="s">
        <v>13790</v>
      </c>
      <c r="B2534" s="306" t="s">
        <v>13791</v>
      </c>
      <c r="C2534" s="307" t="s">
        <v>39</v>
      </c>
      <c r="D2534" s="308">
        <v>54.5</v>
      </c>
      <c r="E2534" s="308">
        <v>36.520000000000003</v>
      </c>
      <c r="F2534" s="308">
        <v>91.02</v>
      </c>
      <c r="G2534" s="212">
        <v>9</v>
      </c>
    </row>
    <row r="2535" spans="1:7" x14ac:dyDescent="0.2">
      <c r="A2535" s="305" t="s">
        <v>13792</v>
      </c>
      <c r="B2535" s="306" t="s">
        <v>13793</v>
      </c>
      <c r="C2535" s="307" t="s">
        <v>39</v>
      </c>
      <c r="D2535" s="308">
        <v>37.35</v>
      </c>
      <c r="E2535" s="308">
        <v>13.69</v>
      </c>
      <c r="F2535" s="308">
        <v>51.04</v>
      </c>
      <c r="G2535" s="212">
        <v>9</v>
      </c>
    </row>
    <row r="2536" spans="1:7" x14ac:dyDescent="0.2">
      <c r="A2536" s="305" t="s">
        <v>13794</v>
      </c>
      <c r="B2536" s="306" t="s">
        <v>13795</v>
      </c>
      <c r="C2536" s="307" t="s">
        <v>39</v>
      </c>
      <c r="D2536" s="308">
        <v>130.81</v>
      </c>
      <c r="E2536" s="308">
        <v>13.69</v>
      </c>
      <c r="F2536" s="308">
        <v>144.5</v>
      </c>
      <c r="G2536" s="212">
        <v>9</v>
      </c>
    </row>
    <row r="2537" spans="1:7" x14ac:dyDescent="0.2">
      <c r="A2537" s="305" t="s">
        <v>13796</v>
      </c>
      <c r="B2537" s="306" t="s">
        <v>13797</v>
      </c>
      <c r="C2537" s="307" t="s">
        <v>39</v>
      </c>
      <c r="D2537" s="308">
        <v>403.54</v>
      </c>
      <c r="E2537" s="308">
        <v>13.69</v>
      </c>
      <c r="F2537" s="308">
        <v>417.23</v>
      </c>
      <c r="G2537" s="212">
        <v>9</v>
      </c>
    </row>
    <row r="2538" spans="1:7" x14ac:dyDescent="0.2">
      <c r="A2538" s="305" t="s">
        <v>13798</v>
      </c>
      <c r="B2538" s="306" t="s">
        <v>13799</v>
      </c>
      <c r="C2538" s="307" t="s">
        <v>39</v>
      </c>
      <c r="D2538" s="308">
        <v>4.18</v>
      </c>
      <c r="E2538" s="308">
        <v>1.49</v>
      </c>
      <c r="F2538" s="308">
        <v>5.67</v>
      </c>
      <c r="G2538" s="212">
        <v>9</v>
      </c>
    </row>
    <row r="2539" spans="1:7" x14ac:dyDescent="0.2">
      <c r="A2539" s="305" t="s">
        <v>13800</v>
      </c>
      <c r="B2539" s="306" t="s">
        <v>13801</v>
      </c>
      <c r="C2539" s="307" t="s">
        <v>39</v>
      </c>
      <c r="D2539" s="308">
        <v>8.5299999999999994</v>
      </c>
      <c r="E2539" s="308">
        <v>1.49</v>
      </c>
      <c r="F2539" s="308">
        <v>10.02</v>
      </c>
      <c r="G2539" s="212">
        <v>9</v>
      </c>
    </row>
    <row r="2540" spans="1:7" x14ac:dyDescent="0.2">
      <c r="A2540" s="305" t="s">
        <v>13802</v>
      </c>
      <c r="B2540" s="306" t="s">
        <v>13803</v>
      </c>
      <c r="C2540" s="307" t="s">
        <v>39</v>
      </c>
      <c r="D2540" s="308">
        <v>44.77</v>
      </c>
      <c r="E2540" s="308">
        <v>18.260000000000002</v>
      </c>
      <c r="F2540" s="308">
        <v>63.03</v>
      </c>
      <c r="G2540" s="212">
        <v>9</v>
      </c>
    </row>
    <row r="2541" spans="1:7" x14ac:dyDescent="0.2">
      <c r="A2541" s="305" t="s">
        <v>13804</v>
      </c>
      <c r="B2541" s="306" t="s">
        <v>13805</v>
      </c>
      <c r="C2541" s="307" t="s">
        <v>39</v>
      </c>
      <c r="D2541" s="308">
        <v>8.48</v>
      </c>
      <c r="E2541" s="308">
        <v>9.1300000000000008</v>
      </c>
      <c r="F2541" s="308">
        <v>17.61</v>
      </c>
      <c r="G2541" s="212">
        <v>9</v>
      </c>
    </row>
    <row r="2542" spans="1:7" x14ac:dyDescent="0.2">
      <c r="A2542" s="305" t="s">
        <v>13806</v>
      </c>
      <c r="B2542" s="306" t="s">
        <v>13807</v>
      </c>
      <c r="C2542" s="307" t="s">
        <v>39</v>
      </c>
      <c r="D2542" s="308">
        <v>11.17</v>
      </c>
      <c r="E2542" s="308">
        <v>9.1300000000000008</v>
      </c>
      <c r="F2542" s="308">
        <v>20.3</v>
      </c>
      <c r="G2542" s="212">
        <v>9</v>
      </c>
    </row>
    <row r="2543" spans="1:7" ht="28.5" x14ac:dyDescent="0.2">
      <c r="A2543" s="305" t="s">
        <v>13808</v>
      </c>
      <c r="B2543" s="306" t="s">
        <v>13809</v>
      </c>
      <c r="C2543" s="307" t="s">
        <v>39</v>
      </c>
      <c r="D2543" s="308">
        <v>438.67</v>
      </c>
      <c r="E2543" s="308">
        <v>45.65</v>
      </c>
      <c r="F2543" s="308">
        <v>484.32</v>
      </c>
      <c r="G2543" s="212">
        <v>9</v>
      </c>
    </row>
    <row r="2544" spans="1:7" ht="28.5" x14ac:dyDescent="0.2">
      <c r="A2544" s="305" t="s">
        <v>13810</v>
      </c>
      <c r="B2544" s="306" t="s">
        <v>13811</v>
      </c>
      <c r="C2544" s="307" t="s">
        <v>39</v>
      </c>
      <c r="D2544" s="308">
        <v>80.11</v>
      </c>
      <c r="E2544" s="308">
        <v>13.69</v>
      </c>
      <c r="F2544" s="308">
        <v>93.8</v>
      </c>
      <c r="G2544" s="212">
        <v>9</v>
      </c>
    </row>
    <row r="2545" spans="1:7" ht="28.5" x14ac:dyDescent="0.2">
      <c r="A2545" s="305" t="s">
        <v>13812</v>
      </c>
      <c r="B2545" s="306" t="s">
        <v>13813</v>
      </c>
      <c r="C2545" s="307" t="s">
        <v>39</v>
      </c>
      <c r="D2545" s="308">
        <v>49.13</v>
      </c>
      <c r="E2545" s="308">
        <v>20.74</v>
      </c>
      <c r="F2545" s="308">
        <v>69.87</v>
      </c>
      <c r="G2545" s="212">
        <v>9</v>
      </c>
    </row>
    <row r="2546" spans="1:7" ht="28.5" x14ac:dyDescent="0.2">
      <c r="A2546" s="305" t="s">
        <v>13814</v>
      </c>
      <c r="B2546" s="306" t="s">
        <v>13815</v>
      </c>
      <c r="C2546" s="307" t="s">
        <v>39</v>
      </c>
      <c r="D2546" s="308">
        <v>43.21</v>
      </c>
      <c r="E2546" s="308">
        <v>20.74</v>
      </c>
      <c r="F2546" s="308">
        <v>63.95</v>
      </c>
      <c r="G2546" s="212">
        <v>9</v>
      </c>
    </row>
    <row r="2547" spans="1:7" x14ac:dyDescent="0.2">
      <c r="A2547" s="305" t="s">
        <v>13816</v>
      </c>
      <c r="B2547" s="306" t="s">
        <v>13817</v>
      </c>
      <c r="C2547" s="307"/>
      <c r="D2547" s="308"/>
      <c r="E2547" s="308"/>
      <c r="F2547" s="308"/>
      <c r="G2547" s="212">
        <v>2</v>
      </c>
    </row>
    <row r="2548" spans="1:7" x14ac:dyDescent="0.2">
      <c r="A2548" s="305" t="s">
        <v>13818</v>
      </c>
      <c r="B2548" s="306" t="s">
        <v>13819</v>
      </c>
      <c r="C2548" s="307"/>
      <c r="D2548" s="308"/>
      <c r="E2548" s="308"/>
      <c r="F2548" s="308"/>
      <c r="G2548" s="212">
        <v>5</v>
      </c>
    </row>
    <row r="2549" spans="1:7" ht="28.5" x14ac:dyDescent="0.2">
      <c r="A2549" s="305" t="s">
        <v>13820</v>
      </c>
      <c r="B2549" s="306" t="s">
        <v>13821</v>
      </c>
      <c r="C2549" s="307" t="s">
        <v>39</v>
      </c>
      <c r="D2549" s="308">
        <v>19.22</v>
      </c>
      <c r="E2549" s="308">
        <v>3.71</v>
      </c>
      <c r="F2549" s="308">
        <v>22.93</v>
      </c>
      <c r="G2549" s="212">
        <v>9</v>
      </c>
    </row>
    <row r="2550" spans="1:7" ht="28.5" x14ac:dyDescent="0.2">
      <c r="A2550" s="305" t="s">
        <v>13822</v>
      </c>
      <c r="B2550" s="306" t="s">
        <v>13823</v>
      </c>
      <c r="C2550" s="307" t="s">
        <v>39</v>
      </c>
      <c r="D2550" s="308">
        <v>22.16</v>
      </c>
      <c r="E2550" s="308">
        <v>3.71</v>
      </c>
      <c r="F2550" s="308">
        <v>25.87</v>
      </c>
      <c r="G2550" s="212">
        <v>9</v>
      </c>
    </row>
    <row r="2551" spans="1:7" ht="28.5" x14ac:dyDescent="0.2">
      <c r="A2551" s="305" t="s">
        <v>13824</v>
      </c>
      <c r="B2551" s="306" t="s">
        <v>13825</v>
      </c>
      <c r="C2551" s="307" t="s">
        <v>39</v>
      </c>
      <c r="D2551" s="308">
        <v>62.28</v>
      </c>
      <c r="E2551" s="308">
        <v>3.71</v>
      </c>
      <c r="F2551" s="308">
        <v>65.989999999999995</v>
      </c>
      <c r="G2551" s="212">
        <v>9</v>
      </c>
    </row>
    <row r="2552" spans="1:7" x14ac:dyDescent="0.2">
      <c r="A2552" s="305" t="s">
        <v>13826</v>
      </c>
      <c r="B2552" s="306" t="s">
        <v>13827</v>
      </c>
      <c r="C2552" s="307" t="s">
        <v>39</v>
      </c>
      <c r="D2552" s="308">
        <v>23.26</v>
      </c>
      <c r="E2552" s="308">
        <v>3.71</v>
      </c>
      <c r="F2552" s="308">
        <v>26.97</v>
      </c>
      <c r="G2552" s="212">
        <v>9</v>
      </c>
    </row>
    <row r="2553" spans="1:7" x14ac:dyDescent="0.2">
      <c r="A2553" s="305" t="s">
        <v>13828</v>
      </c>
      <c r="B2553" s="306" t="s">
        <v>13829</v>
      </c>
      <c r="C2553" s="307"/>
      <c r="D2553" s="308"/>
      <c r="E2553" s="308"/>
      <c r="F2553" s="308"/>
      <c r="G2553" s="212">
        <v>5</v>
      </c>
    </row>
    <row r="2554" spans="1:7" ht="28.5" x14ac:dyDescent="0.2">
      <c r="A2554" s="305" t="s">
        <v>13830</v>
      </c>
      <c r="B2554" s="306" t="s">
        <v>13831</v>
      </c>
      <c r="C2554" s="307" t="s">
        <v>39</v>
      </c>
      <c r="D2554" s="308">
        <v>7.75</v>
      </c>
      <c r="E2554" s="308">
        <v>3.64</v>
      </c>
      <c r="F2554" s="308">
        <v>11.39</v>
      </c>
      <c r="G2554" s="212">
        <v>9</v>
      </c>
    </row>
    <row r="2555" spans="1:7" ht="28.5" x14ac:dyDescent="0.2">
      <c r="A2555" s="305" t="s">
        <v>13832</v>
      </c>
      <c r="B2555" s="306" t="s">
        <v>13833</v>
      </c>
      <c r="C2555" s="307" t="s">
        <v>44</v>
      </c>
      <c r="D2555" s="308">
        <v>93.66</v>
      </c>
      <c r="E2555" s="308">
        <v>18.260000000000002</v>
      </c>
      <c r="F2555" s="308">
        <v>111.92</v>
      </c>
      <c r="G2555" s="212">
        <v>9</v>
      </c>
    </row>
    <row r="2556" spans="1:7" x14ac:dyDescent="0.2">
      <c r="A2556" s="305" t="s">
        <v>13834</v>
      </c>
      <c r="B2556" s="306" t="s">
        <v>13835</v>
      </c>
      <c r="C2556" s="307"/>
      <c r="D2556" s="308"/>
      <c r="E2556" s="308"/>
      <c r="F2556" s="308"/>
      <c r="G2556" s="212">
        <v>5</v>
      </c>
    </row>
    <row r="2557" spans="1:7" x14ac:dyDescent="0.2">
      <c r="A2557" s="305" t="s">
        <v>13836</v>
      </c>
      <c r="B2557" s="306" t="s">
        <v>13837</v>
      </c>
      <c r="C2557" s="307" t="s">
        <v>39</v>
      </c>
      <c r="D2557" s="308">
        <v>97.99</v>
      </c>
      <c r="E2557" s="308">
        <v>3.71</v>
      </c>
      <c r="F2557" s="308">
        <v>101.7</v>
      </c>
      <c r="G2557" s="212">
        <v>9</v>
      </c>
    </row>
    <row r="2558" spans="1:7" x14ac:dyDescent="0.2">
      <c r="A2558" s="305" t="s">
        <v>13838</v>
      </c>
      <c r="B2558" s="306" t="s">
        <v>13839</v>
      </c>
      <c r="C2558" s="307"/>
      <c r="D2558" s="308"/>
      <c r="E2558" s="308"/>
      <c r="F2558" s="308"/>
      <c r="G2558" s="212">
        <v>5</v>
      </c>
    </row>
    <row r="2559" spans="1:7" ht="28.5" x14ac:dyDescent="0.2">
      <c r="A2559" s="305" t="s">
        <v>13840</v>
      </c>
      <c r="B2559" s="306" t="s">
        <v>13841</v>
      </c>
      <c r="C2559" s="307" t="s">
        <v>39</v>
      </c>
      <c r="D2559" s="308">
        <v>22.43</v>
      </c>
      <c r="E2559" s="308">
        <v>3.71</v>
      </c>
      <c r="F2559" s="308">
        <v>26.14</v>
      </c>
      <c r="G2559" s="212">
        <v>9</v>
      </c>
    </row>
    <row r="2560" spans="1:7" x14ac:dyDescent="0.2">
      <c r="A2560" s="305" t="s">
        <v>13842</v>
      </c>
      <c r="B2560" s="306" t="s">
        <v>13843</v>
      </c>
      <c r="C2560" s="307" t="s">
        <v>39</v>
      </c>
      <c r="D2560" s="308">
        <v>9.75</v>
      </c>
      <c r="E2560" s="308">
        <v>3.71</v>
      </c>
      <c r="F2560" s="308">
        <v>13.46</v>
      </c>
      <c r="G2560" s="212">
        <v>9</v>
      </c>
    </row>
    <row r="2561" spans="1:7" ht="28.5" x14ac:dyDescent="0.2">
      <c r="A2561" s="305" t="s">
        <v>13844</v>
      </c>
      <c r="B2561" s="306" t="s">
        <v>13845</v>
      </c>
      <c r="C2561" s="307" t="s">
        <v>39</v>
      </c>
      <c r="D2561" s="308">
        <v>15</v>
      </c>
      <c r="E2561" s="308">
        <v>3.71</v>
      </c>
      <c r="F2561" s="308">
        <v>18.71</v>
      </c>
      <c r="G2561" s="212">
        <v>9</v>
      </c>
    </row>
    <row r="2562" spans="1:7" x14ac:dyDescent="0.2">
      <c r="A2562" s="305" t="s">
        <v>13846</v>
      </c>
      <c r="B2562" s="306" t="s">
        <v>13847</v>
      </c>
      <c r="C2562" s="307"/>
      <c r="D2562" s="308"/>
      <c r="E2562" s="308"/>
      <c r="F2562" s="308"/>
      <c r="G2562" s="212">
        <v>5</v>
      </c>
    </row>
    <row r="2563" spans="1:7" ht="28.5" x14ac:dyDescent="0.2">
      <c r="A2563" s="305" t="s">
        <v>13848</v>
      </c>
      <c r="B2563" s="306" t="s">
        <v>13849</v>
      </c>
      <c r="C2563" s="307" t="s">
        <v>39</v>
      </c>
      <c r="D2563" s="308">
        <v>20.52</v>
      </c>
      <c r="E2563" s="308">
        <v>3.71</v>
      </c>
      <c r="F2563" s="308">
        <v>24.23</v>
      </c>
      <c r="G2563" s="212">
        <v>9</v>
      </c>
    </row>
    <row r="2564" spans="1:7" ht="28.5" x14ac:dyDescent="0.2">
      <c r="A2564" s="305" t="s">
        <v>13850</v>
      </c>
      <c r="B2564" s="306" t="s">
        <v>13851</v>
      </c>
      <c r="C2564" s="307" t="s">
        <v>39</v>
      </c>
      <c r="D2564" s="308">
        <v>15.5</v>
      </c>
      <c r="E2564" s="308">
        <v>3.71</v>
      </c>
      <c r="F2564" s="308">
        <v>19.21</v>
      </c>
      <c r="G2564" s="212">
        <v>9</v>
      </c>
    </row>
    <row r="2565" spans="1:7" ht="28.5" x14ac:dyDescent="0.2">
      <c r="A2565" s="305" t="s">
        <v>13852</v>
      </c>
      <c r="B2565" s="306" t="s">
        <v>13853</v>
      </c>
      <c r="C2565" s="307" t="s">
        <v>39</v>
      </c>
      <c r="D2565" s="308">
        <v>11.65</v>
      </c>
      <c r="E2565" s="308">
        <v>3.71</v>
      </c>
      <c r="F2565" s="308">
        <v>15.36</v>
      </c>
      <c r="G2565" s="212">
        <v>9</v>
      </c>
    </row>
    <row r="2566" spans="1:7" ht="28.5" x14ac:dyDescent="0.2">
      <c r="A2566" s="305" t="s">
        <v>13854</v>
      </c>
      <c r="B2566" s="306" t="s">
        <v>13855</v>
      </c>
      <c r="C2566" s="307" t="s">
        <v>39</v>
      </c>
      <c r="D2566" s="308">
        <v>20.78</v>
      </c>
      <c r="E2566" s="308">
        <v>3.71</v>
      </c>
      <c r="F2566" s="308">
        <v>24.49</v>
      </c>
      <c r="G2566" s="212">
        <v>9</v>
      </c>
    </row>
    <row r="2567" spans="1:7" ht="28.5" x14ac:dyDescent="0.2">
      <c r="A2567" s="305" t="s">
        <v>13856</v>
      </c>
      <c r="B2567" s="306" t="s">
        <v>13857</v>
      </c>
      <c r="C2567" s="307" t="s">
        <v>39</v>
      </c>
      <c r="D2567" s="308">
        <v>19.47</v>
      </c>
      <c r="E2567" s="308">
        <v>3.71</v>
      </c>
      <c r="F2567" s="308">
        <v>23.18</v>
      </c>
      <c r="G2567" s="212">
        <v>9</v>
      </c>
    </row>
    <row r="2568" spans="1:7" ht="28.5" x14ac:dyDescent="0.2">
      <c r="A2568" s="305" t="s">
        <v>13858</v>
      </c>
      <c r="B2568" s="306" t="s">
        <v>13859</v>
      </c>
      <c r="C2568" s="307" t="s">
        <v>39</v>
      </c>
      <c r="D2568" s="308">
        <v>28.87</v>
      </c>
      <c r="E2568" s="308">
        <v>3.71</v>
      </c>
      <c r="F2568" s="308">
        <v>32.58</v>
      </c>
      <c r="G2568" s="212">
        <v>9</v>
      </c>
    </row>
    <row r="2569" spans="1:7" ht="28.5" x14ac:dyDescent="0.2">
      <c r="A2569" s="305" t="s">
        <v>13860</v>
      </c>
      <c r="B2569" s="306" t="s">
        <v>13861</v>
      </c>
      <c r="C2569" s="307" t="s">
        <v>39</v>
      </c>
      <c r="D2569" s="308">
        <v>13.53</v>
      </c>
      <c r="E2569" s="308">
        <v>3.71</v>
      </c>
      <c r="F2569" s="308">
        <v>17.239999999999998</v>
      </c>
      <c r="G2569" s="212">
        <v>9</v>
      </c>
    </row>
    <row r="2570" spans="1:7" ht="28.5" x14ac:dyDescent="0.2">
      <c r="A2570" s="305" t="s">
        <v>13862</v>
      </c>
      <c r="B2570" s="306" t="s">
        <v>13863</v>
      </c>
      <c r="C2570" s="307" t="s">
        <v>39</v>
      </c>
      <c r="D2570" s="308">
        <v>14.28</v>
      </c>
      <c r="E2570" s="308">
        <v>3.71</v>
      </c>
      <c r="F2570" s="308">
        <v>17.989999999999998</v>
      </c>
      <c r="G2570" s="212">
        <v>9</v>
      </c>
    </row>
    <row r="2571" spans="1:7" x14ac:dyDescent="0.2">
      <c r="A2571" s="305" t="s">
        <v>13864</v>
      </c>
      <c r="B2571" s="306" t="s">
        <v>13865</v>
      </c>
      <c r="C2571" s="307" t="s">
        <v>39</v>
      </c>
      <c r="D2571" s="308">
        <v>23.18</v>
      </c>
      <c r="E2571" s="308">
        <v>3.71</v>
      </c>
      <c r="F2571" s="308">
        <v>26.89</v>
      </c>
      <c r="G2571" s="212">
        <v>9</v>
      </c>
    </row>
    <row r="2572" spans="1:7" ht="28.5" x14ac:dyDescent="0.2">
      <c r="A2572" s="305" t="s">
        <v>13866</v>
      </c>
      <c r="B2572" s="306" t="s">
        <v>13867</v>
      </c>
      <c r="C2572" s="307" t="s">
        <v>39</v>
      </c>
      <c r="D2572" s="308">
        <v>15.79</v>
      </c>
      <c r="E2572" s="308">
        <v>3.71</v>
      </c>
      <c r="F2572" s="308">
        <v>19.5</v>
      </c>
      <c r="G2572" s="212">
        <v>9</v>
      </c>
    </row>
    <row r="2573" spans="1:7" ht="28.5" x14ac:dyDescent="0.2">
      <c r="A2573" s="305" t="s">
        <v>13868</v>
      </c>
      <c r="B2573" s="306" t="s">
        <v>13869</v>
      </c>
      <c r="C2573" s="307" t="s">
        <v>39</v>
      </c>
      <c r="D2573" s="308">
        <v>15.45</v>
      </c>
      <c r="E2573" s="308">
        <v>3.71</v>
      </c>
      <c r="F2573" s="308">
        <v>19.16</v>
      </c>
      <c r="G2573" s="212">
        <v>9</v>
      </c>
    </row>
    <row r="2574" spans="1:7" ht="28.5" x14ac:dyDescent="0.2">
      <c r="A2574" s="305" t="s">
        <v>13870</v>
      </c>
      <c r="B2574" s="306" t="s">
        <v>13871</v>
      </c>
      <c r="C2574" s="307" t="s">
        <v>39</v>
      </c>
      <c r="D2574" s="308">
        <v>13.25</v>
      </c>
      <c r="E2574" s="308">
        <v>3.71</v>
      </c>
      <c r="F2574" s="308">
        <v>16.96</v>
      </c>
      <c r="G2574" s="212">
        <v>9</v>
      </c>
    </row>
    <row r="2575" spans="1:7" ht="28.5" x14ac:dyDescent="0.2">
      <c r="A2575" s="305" t="s">
        <v>13872</v>
      </c>
      <c r="B2575" s="306" t="s">
        <v>13873</v>
      </c>
      <c r="C2575" s="307"/>
      <c r="D2575" s="308"/>
      <c r="E2575" s="308"/>
      <c r="F2575" s="308"/>
      <c r="G2575" s="212">
        <v>5</v>
      </c>
    </row>
    <row r="2576" spans="1:7" ht="28.5" x14ac:dyDescent="0.2">
      <c r="A2576" s="305" t="s">
        <v>13874</v>
      </c>
      <c r="B2576" s="306" t="s">
        <v>13875</v>
      </c>
      <c r="C2576" s="307" t="s">
        <v>39</v>
      </c>
      <c r="D2576" s="308">
        <v>33.24</v>
      </c>
      <c r="E2576" s="308">
        <v>9.1300000000000008</v>
      </c>
      <c r="F2576" s="308">
        <v>42.37</v>
      </c>
      <c r="G2576" s="212">
        <v>9</v>
      </c>
    </row>
    <row r="2577" spans="1:7" ht="28.5" x14ac:dyDescent="0.2">
      <c r="A2577" s="305" t="s">
        <v>13876</v>
      </c>
      <c r="B2577" s="306" t="s">
        <v>13877</v>
      </c>
      <c r="C2577" s="307" t="s">
        <v>39</v>
      </c>
      <c r="D2577" s="308">
        <v>94.17</v>
      </c>
      <c r="E2577" s="308">
        <v>9.1300000000000008</v>
      </c>
      <c r="F2577" s="308">
        <v>103.3</v>
      </c>
      <c r="G2577" s="212">
        <v>9</v>
      </c>
    </row>
    <row r="2578" spans="1:7" ht="28.5" x14ac:dyDescent="0.2">
      <c r="A2578" s="305" t="s">
        <v>13878</v>
      </c>
      <c r="B2578" s="306" t="s">
        <v>13879</v>
      </c>
      <c r="C2578" s="307" t="s">
        <v>39</v>
      </c>
      <c r="D2578" s="308">
        <v>136.29</v>
      </c>
      <c r="E2578" s="308">
        <v>9.1300000000000008</v>
      </c>
      <c r="F2578" s="308">
        <v>145.41999999999999</v>
      </c>
      <c r="G2578" s="212">
        <v>9</v>
      </c>
    </row>
    <row r="2579" spans="1:7" ht="28.5" x14ac:dyDescent="0.2">
      <c r="A2579" s="305" t="s">
        <v>13880</v>
      </c>
      <c r="B2579" s="306" t="s">
        <v>13881</v>
      </c>
      <c r="C2579" s="307" t="s">
        <v>39</v>
      </c>
      <c r="D2579" s="308">
        <v>164.35</v>
      </c>
      <c r="E2579" s="308">
        <v>9.1300000000000008</v>
      </c>
      <c r="F2579" s="308">
        <v>173.48</v>
      </c>
      <c r="G2579" s="212">
        <v>9</v>
      </c>
    </row>
    <row r="2580" spans="1:7" ht="28.5" x14ac:dyDescent="0.2">
      <c r="A2580" s="305" t="s">
        <v>13882</v>
      </c>
      <c r="B2580" s="306" t="s">
        <v>13883</v>
      </c>
      <c r="C2580" s="307" t="s">
        <v>39</v>
      </c>
      <c r="D2580" s="308">
        <v>597.91999999999996</v>
      </c>
      <c r="E2580" s="308">
        <v>9.1300000000000008</v>
      </c>
      <c r="F2580" s="308">
        <v>607.04999999999995</v>
      </c>
      <c r="G2580" s="212">
        <v>9</v>
      </c>
    </row>
    <row r="2581" spans="1:7" ht="28.5" x14ac:dyDescent="0.2">
      <c r="A2581" s="305" t="s">
        <v>13884</v>
      </c>
      <c r="B2581" s="306" t="s">
        <v>13885</v>
      </c>
      <c r="C2581" s="307" t="s">
        <v>39</v>
      </c>
      <c r="D2581" s="308">
        <v>89.56</v>
      </c>
      <c r="E2581" s="308">
        <v>9.1300000000000008</v>
      </c>
      <c r="F2581" s="308">
        <v>98.69</v>
      </c>
      <c r="G2581" s="212">
        <v>9</v>
      </c>
    </row>
    <row r="2582" spans="1:7" ht="28.5" x14ac:dyDescent="0.2">
      <c r="A2582" s="305" t="s">
        <v>13886</v>
      </c>
      <c r="B2582" s="306" t="s">
        <v>13887</v>
      </c>
      <c r="C2582" s="307" t="s">
        <v>39</v>
      </c>
      <c r="D2582" s="308">
        <v>150.34</v>
      </c>
      <c r="E2582" s="308">
        <v>9.1300000000000008</v>
      </c>
      <c r="F2582" s="308">
        <v>159.47</v>
      </c>
      <c r="G2582" s="212">
        <v>9</v>
      </c>
    </row>
    <row r="2583" spans="1:7" ht="28.5" x14ac:dyDescent="0.2">
      <c r="A2583" s="305" t="s">
        <v>13888</v>
      </c>
      <c r="B2583" s="306" t="s">
        <v>13889</v>
      </c>
      <c r="C2583" s="307" t="s">
        <v>39</v>
      </c>
      <c r="D2583" s="308">
        <v>171.76</v>
      </c>
      <c r="E2583" s="308">
        <v>9.1300000000000008</v>
      </c>
      <c r="F2583" s="308">
        <v>180.89</v>
      </c>
      <c r="G2583" s="212">
        <v>9</v>
      </c>
    </row>
    <row r="2584" spans="1:7" x14ac:dyDescent="0.2">
      <c r="A2584" s="305" t="s">
        <v>13890</v>
      </c>
      <c r="B2584" s="306" t="s">
        <v>13891</v>
      </c>
      <c r="C2584" s="307"/>
      <c r="D2584" s="308"/>
      <c r="E2584" s="308"/>
      <c r="F2584" s="308"/>
      <c r="G2584" s="212">
        <v>5</v>
      </c>
    </row>
    <row r="2585" spans="1:7" ht="42.75" x14ac:dyDescent="0.2">
      <c r="A2585" s="305" t="s">
        <v>13892</v>
      </c>
      <c r="B2585" s="306" t="s">
        <v>13893</v>
      </c>
      <c r="C2585" s="307" t="s">
        <v>39</v>
      </c>
      <c r="D2585" s="308">
        <v>47.81</v>
      </c>
      <c r="E2585" s="308">
        <v>18.260000000000002</v>
      </c>
      <c r="F2585" s="308">
        <v>66.069999999999993</v>
      </c>
      <c r="G2585" s="212">
        <v>9</v>
      </c>
    </row>
    <row r="2586" spans="1:7" ht="42.75" x14ac:dyDescent="0.2">
      <c r="A2586" s="305" t="s">
        <v>13894</v>
      </c>
      <c r="B2586" s="306" t="s">
        <v>13895</v>
      </c>
      <c r="C2586" s="307" t="s">
        <v>39</v>
      </c>
      <c r="D2586" s="308">
        <v>100.7</v>
      </c>
      <c r="E2586" s="308">
        <v>9.1300000000000008</v>
      </c>
      <c r="F2586" s="308">
        <v>109.83</v>
      </c>
      <c r="G2586" s="212">
        <v>9</v>
      </c>
    </row>
    <row r="2587" spans="1:7" ht="42.75" x14ac:dyDescent="0.2">
      <c r="A2587" s="305" t="s">
        <v>13896</v>
      </c>
      <c r="B2587" s="306" t="s">
        <v>13897</v>
      </c>
      <c r="C2587" s="307" t="s">
        <v>39</v>
      </c>
      <c r="D2587" s="308">
        <v>57.32</v>
      </c>
      <c r="E2587" s="308">
        <v>18.260000000000002</v>
      </c>
      <c r="F2587" s="308">
        <v>75.58</v>
      </c>
      <c r="G2587" s="212">
        <v>9</v>
      </c>
    </row>
    <row r="2588" spans="1:7" ht="42.75" x14ac:dyDescent="0.2">
      <c r="A2588" s="305" t="s">
        <v>13898</v>
      </c>
      <c r="B2588" s="306" t="s">
        <v>13899</v>
      </c>
      <c r="C2588" s="307" t="s">
        <v>39</v>
      </c>
      <c r="D2588" s="308">
        <v>86.45</v>
      </c>
      <c r="E2588" s="308">
        <v>18.260000000000002</v>
      </c>
      <c r="F2588" s="308">
        <v>104.71</v>
      </c>
      <c r="G2588" s="212">
        <v>9</v>
      </c>
    </row>
    <row r="2589" spans="1:7" ht="42.75" x14ac:dyDescent="0.2">
      <c r="A2589" s="305" t="s">
        <v>13900</v>
      </c>
      <c r="B2589" s="306" t="s">
        <v>13901</v>
      </c>
      <c r="C2589" s="307" t="s">
        <v>39</v>
      </c>
      <c r="D2589" s="308">
        <v>53.46</v>
      </c>
      <c r="E2589" s="308">
        <v>9.1300000000000008</v>
      </c>
      <c r="F2589" s="308">
        <v>62.59</v>
      </c>
      <c r="G2589" s="212">
        <v>9</v>
      </c>
    </row>
    <row r="2590" spans="1:7" ht="42.75" x14ac:dyDescent="0.2">
      <c r="A2590" s="305" t="s">
        <v>13902</v>
      </c>
      <c r="B2590" s="306" t="s">
        <v>13903</v>
      </c>
      <c r="C2590" s="307" t="s">
        <v>39</v>
      </c>
      <c r="D2590" s="308">
        <v>60.65</v>
      </c>
      <c r="E2590" s="308">
        <v>18.260000000000002</v>
      </c>
      <c r="F2590" s="308">
        <v>78.91</v>
      </c>
      <c r="G2590" s="212">
        <v>9</v>
      </c>
    </row>
    <row r="2591" spans="1:7" x14ac:dyDescent="0.2">
      <c r="A2591" s="305" t="s">
        <v>13904</v>
      </c>
      <c r="B2591" s="306" t="s">
        <v>13905</v>
      </c>
      <c r="C2591" s="307"/>
      <c r="D2591" s="308"/>
      <c r="E2591" s="308"/>
      <c r="F2591" s="308"/>
      <c r="G2591" s="212">
        <v>5</v>
      </c>
    </row>
    <row r="2592" spans="1:7" ht="28.5" x14ac:dyDescent="0.2">
      <c r="A2592" s="305" t="s">
        <v>13906</v>
      </c>
      <c r="B2592" s="306" t="s">
        <v>13907</v>
      </c>
      <c r="C2592" s="307" t="s">
        <v>39</v>
      </c>
      <c r="D2592" s="308">
        <v>46.58</v>
      </c>
      <c r="E2592" s="308">
        <v>64.22</v>
      </c>
      <c r="F2592" s="308">
        <v>110.8</v>
      </c>
      <c r="G2592" s="212">
        <v>9</v>
      </c>
    </row>
    <row r="2593" spans="1:7" ht="28.5" x14ac:dyDescent="0.2">
      <c r="A2593" s="305" t="s">
        <v>13908</v>
      </c>
      <c r="B2593" s="306" t="s">
        <v>13909</v>
      </c>
      <c r="C2593" s="307" t="s">
        <v>39</v>
      </c>
      <c r="D2593" s="308">
        <v>735.95</v>
      </c>
      <c r="E2593" s="308">
        <v>64.22</v>
      </c>
      <c r="F2593" s="308">
        <v>800.17</v>
      </c>
      <c r="G2593" s="212">
        <v>9</v>
      </c>
    </row>
    <row r="2594" spans="1:7" ht="28.5" x14ac:dyDescent="0.2">
      <c r="A2594" s="305" t="s">
        <v>13910</v>
      </c>
      <c r="B2594" s="306" t="s">
        <v>13911</v>
      </c>
      <c r="C2594" s="307" t="s">
        <v>39</v>
      </c>
      <c r="D2594" s="308">
        <v>508.37</v>
      </c>
      <c r="E2594" s="308">
        <v>64.22</v>
      </c>
      <c r="F2594" s="308">
        <v>572.59</v>
      </c>
      <c r="G2594" s="212">
        <v>9</v>
      </c>
    </row>
    <row r="2595" spans="1:7" ht="28.5" x14ac:dyDescent="0.2">
      <c r="A2595" s="305" t="s">
        <v>13912</v>
      </c>
      <c r="B2595" s="306" t="s">
        <v>13913</v>
      </c>
      <c r="C2595" s="307" t="s">
        <v>39</v>
      </c>
      <c r="D2595" s="308">
        <v>2002.34</v>
      </c>
      <c r="E2595" s="308">
        <v>278.86</v>
      </c>
      <c r="F2595" s="308">
        <v>2281.1999999999998</v>
      </c>
      <c r="G2595" s="212">
        <v>9</v>
      </c>
    </row>
    <row r="2596" spans="1:7" ht="28.5" x14ac:dyDescent="0.2">
      <c r="A2596" s="305" t="s">
        <v>13914</v>
      </c>
      <c r="B2596" s="306" t="s">
        <v>13915</v>
      </c>
      <c r="C2596" s="307" t="s">
        <v>39</v>
      </c>
      <c r="D2596" s="308">
        <v>2400.9699999999998</v>
      </c>
      <c r="E2596" s="308">
        <v>103.17</v>
      </c>
      <c r="F2596" s="308">
        <v>2504.14</v>
      </c>
      <c r="G2596" s="212">
        <v>9</v>
      </c>
    </row>
    <row r="2597" spans="1:7" ht="28.5" x14ac:dyDescent="0.2">
      <c r="A2597" s="305" t="s">
        <v>13916</v>
      </c>
      <c r="B2597" s="306" t="s">
        <v>13917</v>
      </c>
      <c r="C2597" s="307" t="s">
        <v>39</v>
      </c>
      <c r="D2597" s="308">
        <v>2043.87</v>
      </c>
      <c r="E2597" s="308">
        <v>103.17</v>
      </c>
      <c r="F2597" s="308">
        <v>2147.04</v>
      </c>
      <c r="G2597" s="212">
        <v>9</v>
      </c>
    </row>
    <row r="2598" spans="1:7" ht="28.5" x14ac:dyDescent="0.2">
      <c r="A2598" s="305" t="s">
        <v>13918</v>
      </c>
      <c r="B2598" s="306" t="s">
        <v>13919</v>
      </c>
      <c r="C2598" s="307" t="s">
        <v>39</v>
      </c>
      <c r="D2598" s="308">
        <v>613.20000000000005</v>
      </c>
      <c r="E2598" s="308">
        <v>66.52</v>
      </c>
      <c r="F2598" s="308">
        <v>679.72</v>
      </c>
      <c r="G2598" s="212">
        <v>9</v>
      </c>
    </row>
    <row r="2599" spans="1:7" ht="28.5" x14ac:dyDescent="0.2">
      <c r="A2599" s="305" t="s">
        <v>13920</v>
      </c>
      <c r="B2599" s="306" t="s">
        <v>13921</v>
      </c>
      <c r="C2599" s="307" t="s">
        <v>39</v>
      </c>
      <c r="D2599" s="308">
        <v>668.36</v>
      </c>
      <c r="E2599" s="308">
        <v>66.52</v>
      </c>
      <c r="F2599" s="308">
        <v>734.88</v>
      </c>
      <c r="G2599" s="212">
        <v>9</v>
      </c>
    </row>
    <row r="2600" spans="1:7" ht="28.5" x14ac:dyDescent="0.2">
      <c r="A2600" s="305" t="s">
        <v>13922</v>
      </c>
      <c r="B2600" s="306" t="s">
        <v>13923</v>
      </c>
      <c r="C2600" s="307" t="s">
        <v>39</v>
      </c>
      <c r="D2600" s="308">
        <v>1537.1</v>
      </c>
      <c r="E2600" s="308">
        <v>103.17</v>
      </c>
      <c r="F2600" s="308">
        <v>1640.27</v>
      </c>
      <c r="G2600" s="212">
        <v>9</v>
      </c>
    </row>
    <row r="2601" spans="1:7" ht="28.5" x14ac:dyDescent="0.2">
      <c r="A2601" s="305" t="s">
        <v>13924</v>
      </c>
      <c r="B2601" s="306" t="s">
        <v>13925</v>
      </c>
      <c r="C2601" s="307" t="s">
        <v>39</v>
      </c>
      <c r="D2601" s="308">
        <v>1477.64</v>
      </c>
      <c r="E2601" s="308">
        <v>461.64</v>
      </c>
      <c r="F2601" s="308">
        <v>1939.28</v>
      </c>
      <c r="G2601" s="212">
        <v>9</v>
      </c>
    </row>
    <row r="2602" spans="1:7" ht="28.5" x14ac:dyDescent="0.2">
      <c r="A2602" s="305" t="s">
        <v>13926</v>
      </c>
      <c r="B2602" s="306" t="s">
        <v>13927</v>
      </c>
      <c r="C2602" s="307" t="s">
        <v>39</v>
      </c>
      <c r="D2602" s="308">
        <v>1024.47</v>
      </c>
      <c r="E2602" s="308">
        <v>103.17</v>
      </c>
      <c r="F2602" s="308">
        <v>1127.6400000000001</v>
      </c>
      <c r="G2602" s="212">
        <v>9</v>
      </c>
    </row>
    <row r="2603" spans="1:7" x14ac:dyDescent="0.2">
      <c r="A2603" s="305" t="s">
        <v>13928</v>
      </c>
      <c r="B2603" s="306" t="s">
        <v>13929</v>
      </c>
      <c r="C2603" s="307"/>
      <c r="D2603" s="308"/>
      <c r="E2603" s="308"/>
      <c r="F2603" s="308"/>
      <c r="G2603" s="212">
        <v>5</v>
      </c>
    </row>
    <row r="2604" spans="1:7" ht="28.5" x14ac:dyDescent="0.2">
      <c r="A2604" s="305" t="s">
        <v>13930</v>
      </c>
      <c r="B2604" s="306" t="s">
        <v>13931</v>
      </c>
      <c r="C2604" s="307" t="s">
        <v>39</v>
      </c>
      <c r="D2604" s="308">
        <v>493.25</v>
      </c>
      <c r="E2604" s="308">
        <v>32.11</v>
      </c>
      <c r="F2604" s="308">
        <v>525.36</v>
      </c>
      <c r="G2604" s="212">
        <v>9</v>
      </c>
    </row>
    <row r="2605" spans="1:7" ht="28.5" x14ac:dyDescent="0.2">
      <c r="A2605" s="305" t="s">
        <v>13932</v>
      </c>
      <c r="B2605" s="306" t="s">
        <v>13933</v>
      </c>
      <c r="C2605" s="307" t="s">
        <v>39</v>
      </c>
      <c r="D2605" s="308">
        <v>114.53</v>
      </c>
      <c r="E2605" s="308">
        <v>13.69</v>
      </c>
      <c r="F2605" s="308">
        <v>128.22</v>
      </c>
      <c r="G2605" s="212">
        <v>9</v>
      </c>
    </row>
    <row r="2606" spans="1:7" ht="28.5" x14ac:dyDescent="0.2">
      <c r="A2606" s="305" t="s">
        <v>13934</v>
      </c>
      <c r="B2606" s="306" t="s">
        <v>13935</v>
      </c>
      <c r="C2606" s="307" t="s">
        <v>39</v>
      </c>
      <c r="D2606" s="308">
        <v>52.92</v>
      </c>
      <c r="E2606" s="308">
        <v>13.69</v>
      </c>
      <c r="F2606" s="308">
        <v>66.61</v>
      </c>
      <c r="G2606" s="212">
        <v>9</v>
      </c>
    </row>
    <row r="2607" spans="1:7" ht="28.5" x14ac:dyDescent="0.2">
      <c r="A2607" s="305" t="s">
        <v>13936</v>
      </c>
      <c r="B2607" s="306" t="s">
        <v>13937</v>
      </c>
      <c r="C2607" s="307" t="s">
        <v>39</v>
      </c>
      <c r="D2607" s="308">
        <v>488.6</v>
      </c>
      <c r="E2607" s="308">
        <v>32.11</v>
      </c>
      <c r="F2607" s="308">
        <v>520.71</v>
      </c>
      <c r="G2607" s="212">
        <v>9</v>
      </c>
    </row>
    <row r="2608" spans="1:7" ht="28.5" x14ac:dyDescent="0.2">
      <c r="A2608" s="305" t="s">
        <v>13938</v>
      </c>
      <c r="B2608" s="306" t="s">
        <v>13939</v>
      </c>
      <c r="C2608" s="307" t="s">
        <v>39</v>
      </c>
      <c r="D2608" s="308">
        <v>466.54</v>
      </c>
      <c r="E2608" s="308">
        <v>32.11</v>
      </c>
      <c r="F2608" s="308">
        <v>498.65</v>
      </c>
      <c r="G2608" s="212">
        <v>9</v>
      </c>
    </row>
    <row r="2609" spans="1:7" ht="28.5" x14ac:dyDescent="0.2">
      <c r="A2609" s="305" t="s">
        <v>13940</v>
      </c>
      <c r="B2609" s="306" t="s">
        <v>13941</v>
      </c>
      <c r="C2609" s="307" t="s">
        <v>39</v>
      </c>
      <c r="D2609" s="308">
        <v>105.55</v>
      </c>
      <c r="E2609" s="308">
        <v>22.83</v>
      </c>
      <c r="F2609" s="308">
        <v>128.38</v>
      </c>
      <c r="G2609" s="212">
        <v>9</v>
      </c>
    </row>
    <row r="2610" spans="1:7" ht="28.5" x14ac:dyDescent="0.2">
      <c r="A2610" s="305" t="s">
        <v>13942</v>
      </c>
      <c r="B2610" s="306" t="s">
        <v>13943</v>
      </c>
      <c r="C2610" s="307" t="s">
        <v>39</v>
      </c>
      <c r="D2610" s="308">
        <v>234.29</v>
      </c>
      <c r="E2610" s="308">
        <v>32.11</v>
      </c>
      <c r="F2610" s="308">
        <v>266.39999999999998</v>
      </c>
      <c r="G2610" s="212">
        <v>9</v>
      </c>
    </row>
    <row r="2611" spans="1:7" ht="28.5" x14ac:dyDescent="0.2">
      <c r="A2611" s="305" t="s">
        <v>13944</v>
      </c>
      <c r="B2611" s="306" t="s">
        <v>13945</v>
      </c>
      <c r="C2611" s="307" t="s">
        <v>39</v>
      </c>
      <c r="D2611" s="308">
        <v>78.44</v>
      </c>
      <c r="E2611" s="308">
        <v>13.69</v>
      </c>
      <c r="F2611" s="308">
        <v>92.13</v>
      </c>
      <c r="G2611" s="212">
        <v>9</v>
      </c>
    </row>
    <row r="2612" spans="1:7" ht="28.5" x14ac:dyDescent="0.2">
      <c r="A2612" s="305" t="s">
        <v>13946</v>
      </c>
      <c r="B2612" s="306" t="s">
        <v>13947</v>
      </c>
      <c r="C2612" s="307" t="s">
        <v>39</v>
      </c>
      <c r="D2612" s="308">
        <v>106.35</v>
      </c>
      <c r="E2612" s="308">
        <v>13.69</v>
      </c>
      <c r="F2612" s="308">
        <v>120.04</v>
      </c>
      <c r="G2612" s="212">
        <v>9</v>
      </c>
    </row>
    <row r="2613" spans="1:7" ht="42.75" x14ac:dyDescent="0.2">
      <c r="A2613" s="305" t="s">
        <v>13948</v>
      </c>
      <c r="B2613" s="306" t="s">
        <v>13949</v>
      </c>
      <c r="C2613" s="307" t="s">
        <v>39</v>
      </c>
      <c r="D2613" s="308">
        <v>8895.6299999999992</v>
      </c>
      <c r="E2613" s="308">
        <v>32.11</v>
      </c>
      <c r="F2613" s="308">
        <v>8927.74</v>
      </c>
      <c r="G2613" s="212">
        <v>9</v>
      </c>
    </row>
    <row r="2614" spans="1:7" ht="42.75" x14ac:dyDescent="0.2">
      <c r="A2614" s="305" t="s">
        <v>13950</v>
      </c>
      <c r="B2614" s="306" t="s">
        <v>13951</v>
      </c>
      <c r="C2614" s="307" t="s">
        <v>39</v>
      </c>
      <c r="D2614" s="308">
        <v>776.2</v>
      </c>
      <c r="E2614" s="308">
        <v>32.11</v>
      </c>
      <c r="F2614" s="308">
        <v>808.31</v>
      </c>
      <c r="G2614" s="212">
        <v>9</v>
      </c>
    </row>
    <row r="2615" spans="1:7" ht="28.5" x14ac:dyDescent="0.2">
      <c r="A2615" s="305" t="s">
        <v>13952</v>
      </c>
      <c r="B2615" s="306" t="s">
        <v>13953</v>
      </c>
      <c r="C2615" s="307" t="s">
        <v>39</v>
      </c>
      <c r="D2615" s="308">
        <v>934.55</v>
      </c>
      <c r="E2615" s="308">
        <v>32.11</v>
      </c>
      <c r="F2615" s="308">
        <v>966.66</v>
      </c>
      <c r="G2615" s="212">
        <v>9</v>
      </c>
    </row>
    <row r="2616" spans="1:7" ht="28.5" x14ac:dyDescent="0.2">
      <c r="A2616" s="305" t="s">
        <v>13954</v>
      </c>
      <c r="B2616" s="306" t="s">
        <v>13955</v>
      </c>
      <c r="C2616" s="307" t="s">
        <v>39</v>
      </c>
      <c r="D2616" s="308">
        <v>1400.92</v>
      </c>
      <c r="E2616" s="308">
        <v>32.11</v>
      </c>
      <c r="F2616" s="308">
        <v>1433.03</v>
      </c>
      <c r="G2616" s="212">
        <v>9</v>
      </c>
    </row>
    <row r="2617" spans="1:7" ht="42.75" x14ac:dyDescent="0.2">
      <c r="A2617" s="305" t="s">
        <v>13956</v>
      </c>
      <c r="B2617" s="306" t="s">
        <v>13957</v>
      </c>
      <c r="C2617" s="307" t="s">
        <v>39</v>
      </c>
      <c r="D2617" s="308">
        <v>533.82000000000005</v>
      </c>
      <c r="E2617" s="308">
        <v>32.11</v>
      </c>
      <c r="F2617" s="308">
        <v>565.92999999999995</v>
      </c>
      <c r="G2617" s="212">
        <v>9</v>
      </c>
    </row>
    <row r="2618" spans="1:7" ht="28.5" x14ac:dyDescent="0.2">
      <c r="A2618" s="305" t="s">
        <v>13958</v>
      </c>
      <c r="B2618" s="306" t="s">
        <v>13959</v>
      </c>
      <c r="C2618" s="307" t="s">
        <v>39</v>
      </c>
      <c r="D2618" s="308">
        <v>80.38</v>
      </c>
      <c r="E2618" s="308">
        <v>32.11</v>
      </c>
      <c r="F2618" s="308">
        <v>112.49</v>
      </c>
      <c r="G2618" s="212">
        <v>9</v>
      </c>
    </row>
    <row r="2619" spans="1:7" ht="42.75" x14ac:dyDescent="0.2">
      <c r="A2619" s="305" t="s">
        <v>13960</v>
      </c>
      <c r="B2619" s="306" t="s">
        <v>13961</v>
      </c>
      <c r="C2619" s="307" t="s">
        <v>39</v>
      </c>
      <c r="D2619" s="308">
        <v>505.3</v>
      </c>
      <c r="E2619" s="308">
        <v>32.11</v>
      </c>
      <c r="F2619" s="308">
        <v>537.41</v>
      </c>
      <c r="G2619" s="212">
        <v>9</v>
      </c>
    </row>
    <row r="2620" spans="1:7" x14ac:dyDescent="0.2">
      <c r="A2620" s="305" t="s">
        <v>13962</v>
      </c>
      <c r="B2620" s="306" t="s">
        <v>13963</v>
      </c>
      <c r="C2620" s="307"/>
      <c r="D2620" s="308"/>
      <c r="E2620" s="308"/>
      <c r="F2620" s="308"/>
      <c r="G2620" s="212">
        <v>5</v>
      </c>
    </row>
    <row r="2621" spans="1:7" ht="42.75" x14ac:dyDescent="0.2">
      <c r="A2621" s="305" t="s">
        <v>13964</v>
      </c>
      <c r="B2621" s="306" t="s">
        <v>13965</v>
      </c>
      <c r="C2621" s="307" t="s">
        <v>39</v>
      </c>
      <c r="D2621" s="308">
        <v>1446.06</v>
      </c>
      <c r="E2621" s="308">
        <v>22.83</v>
      </c>
      <c r="F2621" s="308">
        <v>1468.89</v>
      </c>
      <c r="G2621" s="212">
        <v>9</v>
      </c>
    </row>
    <row r="2622" spans="1:7" ht="28.5" x14ac:dyDescent="0.2">
      <c r="A2622" s="305" t="s">
        <v>13966</v>
      </c>
      <c r="B2622" s="306" t="s">
        <v>13967</v>
      </c>
      <c r="C2622" s="307" t="s">
        <v>39</v>
      </c>
      <c r="D2622" s="308">
        <v>671.74</v>
      </c>
      <c r="E2622" s="308">
        <v>22.83</v>
      </c>
      <c r="F2622" s="308">
        <v>694.57</v>
      </c>
      <c r="G2622" s="212">
        <v>9</v>
      </c>
    </row>
    <row r="2623" spans="1:7" ht="28.5" x14ac:dyDescent="0.2">
      <c r="A2623" s="305" t="s">
        <v>13968</v>
      </c>
      <c r="B2623" s="306" t="s">
        <v>13969</v>
      </c>
      <c r="C2623" s="307" t="s">
        <v>39</v>
      </c>
      <c r="D2623" s="308">
        <v>654.63</v>
      </c>
      <c r="E2623" s="308">
        <v>22.83</v>
      </c>
      <c r="F2623" s="308">
        <v>677.46</v>
      </c>
      <c r="G2623" s="212">
        <v>9</v>
      </c>
    </row>
    <row r="2624" spans="1:7" ht="28.5" x14ac:dyDescent="0.2">
      <c r="A2624" s="305" t="s">
        <v>13970</v>
      </c>
      <c r="B2624" s="306" t="s">
        <v>13971</v>
      </c>
      <c r="C2624" s="307" t="s">
        <v>39</v>
      </c>
      <c r="D2624" s="308">
        <v>370.91</v>
      </c>
      <c r="E2624" s="308">
        <v>22.83</v>
      </c>
      <c r="F2624" s="308">
        <v>393.74</v>
      </c>
      <c r="G2624" s="212">
        <v>9</v>
      </c>
    </row>
    <row r="2625" spans="1:7" ht="28.5" x14ac:dyDescent="0.2">
      <c r="A2625" s="305" t="s">
        <v>13972</v>
      </c>
      <c r="B2625" s="306" t="s">
        <v>13973</v>
      </c>
      <c r="C2625" s="307" t="s">
        <v>39</v>
      </c>
      <c r="D2625" s="308">
        <v>839.96</v>
      </c>
      <c r="E2625" s="308">
        <v>22.83</v>
      </c>
      <c r="F2625" s="308">
        <v>862.79</v>
      </c>
      <c r="G2625" s="212">
        <v>9</v>
      </c>
    </row>
    <row r="2626" spans="1:7" x14ac:dyDescent="0.2">
      <c r="A2626" s="305" t="s">
        <v>13974</v>
      </c>
      <c r="B2626" s="306" t="s">
        <v>13975</v>
      </c>
      <c r="C2626" s="307"/>
      <c r="D2626" s="308"/>
      <c r="E2626" s="308"/>
      <c r="F2626" s="308"/>
      <c r="G2626" s="212">
        <v>5</v>
      </c>
    </row>
    <row r="2627" spans="1:7" ht="42.75" x14ac:dyDescent="0.2">
      <c r="A2627" s="305" t="s">
        <v>13976</v>
      </c>
      <c r="B2627" s="306" t="s">
        <v>13977</v>
      </c>
      <c r="C2627" s="307" t="s">
        <v>39</v>
      </c>
      <c r="D2627" s="308">
        <v>228.89</v>
      </c>
      <c r="E2627" s="308">
        <v>18.260000000000002</v>
      </c>
      <c r="F2627" s="308">
        <v>247.15</v>
      </c>
      <c r="G2627" s="212">
        <v>9</v>
      </c>
    </row>
    <row r="2628" spans="1:7" ht="28.5" x14ac:dyDescent="0.2">
      <c r="A2628" s="305" t="s">
        <v>13978</v>
      </c>
      <c r="B2628" s="306" t="s">
        <v>13979</v>
      </c>
      <c r="C2628" s="307" t="s">
        <v>39</v>
      </c>
      <c r="D2628" s="308">
        <v>213.7</v>
      </c>
      <c r="E2628" s="308">
        <v>18.260000000000002</v>
      </c>
      <c r="F2628" s="308">
        <v>231.96</v>
      </c>
      <c r="G2628" s="212">
        <v>9</v>
      </c>
    </row>
    <row r="2629" spans="1:7" ht="28.5" x14ac:dyDescent="0.2">
      <c r="A2629" s="305" t="s">
        <v>13980</v>
      </c>
      <c r="B2629" s="306" t="s">
        <v>13981</v>
      </c>
      <c r="C2629" s="307" t="s">
        <v>39</v>
      </c>
      <c r="D2629" s="308">
        <v>120.72</v>
      </c>
      <c r="E2629" s="308">
        <v>18.260000000000002</v>
      </c>
      <c r="F2629" s="308">
        <v>138.97999999999999</v>
      </c>
      <c r="G2629" s="212">
        <v>9</v>
      </c>
    </row>
    <row r="2630" spans="1:7" x14ac:dyDescent="0.2">
      <c r="A2630" s="305" t="s">
        <v>13982</v>
      </c>
      <c r="B2630" s="306" t="s">
        <v>13983</v>
      </c>
      <c r="C2630" s="307"/>
      <c r="D2630" s="308"/>
      <c r="E2630" s="308"/>
      <c r="F2630" s="308"/>
      <c r="G2630" s="212">
        <v>5</v>
      </c>
    </row>
    <row r="2631" spans="1:7" ht="42.75" x14ac:dyDescent="0.2">
      <c r="A2631" s="305" t="s">
        <v>13984</v>
      </c>
      <c r="B2631" s="306" t="s">
        <v>13985</v>
      </c>
      <c r="C2631" s="307" t="s">
        <v>39</v>
      </c>
      <c r="D2631" s="308">
        <v>157.16</v>
      </c>
      <c r="E2631" s="308">
        <v>18.260000000000002</v>
      </c>
      <c r="F2631" s="308">
        <v>175.42</v>
      </c>
      <c r="G2631" s="212">
        <v>9</v>
      </c>
    </row>
    <row r="2632" spans="1:7" ht="28.5" x14ac:dyDescent="0.2">
      <c r="A2632" s="305" t="s">
        <v>13986</v>
      </c>
      <c r="B2632" s="306" t="s">
        <v>13987</v>
      </c>
      <c r="C2632" s="307" t="s">
        <v>39</v>
      </c>
      <c r="D2632" s="308">
        <v>51.53</v>
      </c>
      <c r="E2632" s="308">
        <v>18.260000000000002</v>
      </c>
      <c r="F2632" s="308">
        <v>69.790000000000006</v>
      </c>
      <c r="G2632" s="212">
        <v>9</v>
      </c>
    </row>
    <row r="2633" spans="1:7" ht="42.75" x14ac:dyDescent="0.2">
      <c r="A2633" s="305" t="s">
        <v>13988</v>
      </c>
      <c r="B2633" s="306" t="s">
        <v>13989</v>
      </c>
      <c r="C2633" s="307" t="s">
        <v>39</v>
      </c>
      <c r="D2633" s="308">
        <v>147.51</v>
      </c>
      <c r="E2633" s="308">
        <v>18.260000000000002</v>
      </c>
      <c r="F2633" s="308">
        <v>165.77</v>
      </c>
      <c r="G2633" s="212">
        <v>9</v>
      </c>
    </row>
    <row r="2634" spans="1:7" ht="42.75" x14ac:dyDescent="0.2">
      <c r="A2634" s="305" t="s">
        <v>13990</v>
      </c>
      <c r="B2634" s="306" t="s">
        <v>13991</v>
      </c>
      <c r="C2634" s="307" t="s">
        <v>39</v>
      </c>
      <c r="D2634" s="308">
        <v>76.39</v>
      </c>
      <c r="E2634" s="308">
        <v>22.83</v>
      </c>
      <c r="F2634" s="308">
        <v>99.22</v>
      </c>
      <c r="G2634" s="212">
        <v>9</v>
      </c>
    </row>
    <row r="2635" spans="1:7" ht="42.75" x14ac:dyDescent="0.2">
      <c r="A2635" s="305" t="s">
        <v>13992</v>
      </c>
      <c r="B2635" s="306" t="s">
        <v>13993</v>
      </c>
      <c r="C2635" s="307" t="s">
        <v>39</v>
      </c>
      <c r="D2635" s="308">
        <v>85.12</v>
      </c>
      <c r="E2635" s="308">
        <v>18.260000000000002</v>
      </c>
      <c r="F2635" s="308">
        <v>103.38</v>
      </c>
      <c r="G2635" s="212">
        <v>9</v>
      </c>
    </row>
    <row r="2636" spans="1:7" ht="42.75" x14ac:dyDescent="0.2">
      <c r="A2636" s="305" t="s">
        <v>13994</v>
      </c>
      <c r="B2636" s="306" t="s">
        <v>13995</v>
      </c>
      <c r="C2636" s="307" t="s">
        <v>39</v>
      </c>
      <c r="D2636" s="308">
        <v>113.68</v>
      </c>
      <c r="E2636" s="308">
        <v>18.260000000000002</v>
      </c>
      <c r="F2636" s="308">
        <v>131.94</v>
      </c>
      <c r="G2636" s="212">
        <v>9</v>
      </c>
    </row>
    <row r="2637" spans="1:7" ht="42.75" x14ac:dyDescent="0.2">
      <c r="A2637" s="305" t="s">
        <v>13996</v>
      </c>
      <c r="B2637" s="306" t="s">
        <v>13997</v>
      </c>
      <c r="C2637" s="307" t="s">
        <v>39</v>
      </c>
      <c r="D2637" s="308">
        <v>177.03</v>
      </c>
      <c r="E2637" s="308">
        <v>18.260000000000002</v>
      </c>
      <c r="F2637" s="308">
        <v>195.29</v>
      </c>
      <c r="G2637" s="212">
        <v>9</v>
      </c>
    </row>
    <row r="2638" spans="1:7" ht="42.75" x14ac:dyDescent="0.2">
      <c r="A2638" s="305" t="s">
        <v>13998</v>
      </c>
      <c r="B2638" s="306" t="s">
        <v>13999</v>
      </c>
      <c r="C2638" s="307" t="s">
        <v>39</v>
      </c>
      <c r="D2638" s="308">
        <v>256.51</v>
      </c>
      <c r="E2638" s="308">
        <v>13.69</v>
      </c>
      <c r="F2638" s="308">
        <v>270.2</v>
      </c>
      <c r="G2638" s="212">
        <v>9</v>
      </c>
    </row>
    <row r="2639" spans="1:7" ht="42.75" x14ac:dyDescent="0.2">
      <c r="A2639" s="305" t="s">
        <v>14000</v>
      </c>
      <c r="B2639" s="306" t="s">
        <v>14001</v>
      </c>
      <c r="C2639" s="307" t="s">
        <v>39</v>
      </c>
      <c r="D2639" s="308">
        <v>101.62</v>
      </c>
      <c r="E2639" s="308">
        <v>13.69</v>
      </c>
      <c r="F2639" s="308">
        <v>115.31</v>
      </c>
      <c r="G2639" s="212">
        <v>9</v>
      </c>
    </row>
    <row r="2640" spans="1:7" ht="42.75" x14ac:dyDescent="0.2">
      <c r="A2640" s="305" t="s">
        <v>14002</v>
      </c>
      <c r="B2640" s="306" t="s">
        <v>14003</v>
      </c>
      <c r="C2640" s="307" t="s">
        <v>39</v>
      </c>
      <c r="D2640" s="308">
        <v>142.53</v>
      </c>
      <c r="E2640" s="308">
        <v>18.260000000000002</v>
      </c>
      <c r="F2640" s="308">
        <v>160.79</v>
      </c>
      <c r="G2640" s="212">
        <v>9</v>
      </c>
    </row>
    <row r="2641" spans="1:7" ht="42.75" x14ac:dyDescent="0.2">
      <c r="A2641" s="305" t="s">
        <v>14004</v>
      </c>
      <c r="B2641" s="306" t="s">
        <v>14005</v>
      </c>
      <c r="C2641" s="307" t="s">
        <v>39</v>
      </c>
      <c r="D2641" s="308">
        <v>70.2</v>
      </c>
      <c r="E2641" s="308">
        <v>22.83</v>
      </c>
      <c r="F2641" s="308">
        <v>93.03</v>
      </c>
      <c r="G2641" s="212">
        <v>9</v>
      </c>
    </row>
    <row r="2642" spans="1:7" ht="28.5" x14ac:dyDescent="0.2">
      <c r="A2642" s="305" t="s">
        <v>14006</v>
      </c>
      <c r="B2642" s="306" t="s">
        <v>14007</v>
      </c>
      <c r="C2642" s="307" t="s">
        <v>39</v>
      </c>
      <c r="D2642" s="308">
        <v>131.66</v>
      </c>
      <c r="E2642" s="308">
        <v>22.83</v>
      </c>
      <c r="F2642" s="308">
        <v>154.49</v>
      </c>
      <c r="G2642" s="212">
        <v>9</v>
      </c>
    </row>
    <row r="2643" spans="1:7" ht="42.75" x14ac:dyDescent="0.2">
      <c r="A2643" s="305" t="s">
        <v>14008</v>
      </c>
      <c r="B2643" s="306" t="s">
        <v>14009</v>
      </c>
      <c r="C2643" s="307" t="s">
        <v>39</v>
      </c>
      <c r="D2643" s="308">
        <v>189.71</v>
      </c>
      <c r="E2643" s="308">
        <v>22.83</v>
      </c>
      <c r="F2643" s="308">
        <v>212.54</v>
      </c>
      <c r="G2643" s="212">
        <v>9</v>
      </c>
    </row>
    <row r="2644" spans="1:7" ht="42.75" x14ac:dyDescent="0.2">
      <c r="A2644" s="305" t="s">
        <v>14010</v>
      </c>
      <c r="B2644" s="306" t="s">
        <v>14011</v>
      </c>
      <c r="C2644" s="307" t="s">
        <v>39</v>
      </c>
      <c r="D2644" s="308">
        <v>141.72999999999999</v>
      </c>
      <c r="E2644" s="308">
        <v>22.83</v>
      </c>
      <c r="F2644" s="308">
        <v>164.56</v>
      </c>
      <c r="G2644" s="212">
        <v>9</v>
      </c>
    </row>
    <row r="2645" spans="1:7" ht="28.5" x14ac:dyDescent="0.2">
      <c r="A2645" s="305" t="s">
        <v>14012</v>
      </c>
      <c r="B2645" s="306" t="s">
        <v>14013</v>
      </c>
      <c r="C2645" s="307" t="s">
        <v>39</v>
      </c>
      <c r="D2645" s="308">
        <v>63.54</v>
      </c>
      <c r="E2645" s="308">
        <v>22.83</v>
      </c>
      <c r="F2645" s="308">
        <v>86.37</v>
      </c>
      <c r="G2645" s="212">
        <v>9</v>
      </c>
    </row>
    <row r="2646" spans="1:7" ht="42.75" x14ac:dyDescent="0.2">
      <c r="A2646" s="305" t="s">
        <v>14014</v>
      </c>
      <c r="B2646" s="306" t="s">
        <v>14015</v>
      </c>
      <c r="C2646" s="307" t="s">
        <v>39</v>
      </c>
      <c r="D2646" s="308">
        <v>56.21</v>
      </c>
      <c r="E2646" s="308">
        <v>18.260000000000002</v>
      </c>
      <c r="F2646" s="308">
        <v>74.47</v>
      </c>
      <c r="G2646" s="212">
        <v>9</v>
      </c>
    </row>
    <row r="2647" spans="1:7" ht="28.5" x14ac:dyDescent="0.2">
      <c r="A2647" s="305" t="s">
        <v>14016</v>
      </c>
      <c r="B2647" s="306" t="s">
        <v>14017</v>
      </c>
      <c r="C2647" s="307" t="s">
        <v>39</v>
      </c>
      <c r="D2647" s="308">
        <v>106.65</v>
      </c>
      <c r="E2647" s="308">
        <v>18.260000000000002</v>
      </c>
      <c r="F2647" s="308">
        <v>124.91</v>
      </c>
      <c r="G2647" s="212">
        <v>9</v>
      </c>
    </row>
    <row r="2648" spans="1:7" ht="42.75" x14ac:dyDescent="0.2">
      <c r="A2648" s="305" t="s">
        <v>14018</v>
      </c>
      <c r="B2648" s="306" t="s">
        <v>14019</v>
      </c>
      <c r="C2648" s="307" t="s">
        <v>39</v>
      </c>
      <c r="D2648" s="308">
        <v>454.1</v>
      </c>
      <c r="E2648" s="308">
        <v>18.260000000000002</v>
      </c>
      <c r="F2648" s="308">
        <v>472.36</v>
      </c>
      <c r="G2648" s="212">
        <v>9</v>
      </c>
    </row>
    <row r="2649" spans="1:7" ht="42.75" x14ac:dyDescent="0.2">
      <c r="A2649" s="305" t="s">
        <v>14020</v>
      </c>
      <c r="B2649" s="306" t="s">
        <v>14021</v>
      </c>
      <c r="C2649" s="307" t="s">
        <v>39</v>
      </c>
      <c r="D2649" s="308">
        <v>285.93</v>
      </c>
      <c r="E2649" s="308">
        <v>18.260000000000002</v>
      </c>
      <c r="F2649" s="308">
        <v>304.19</v>
      </c>
      <c r="G2649" s="212">
        <v>9</v>
      </c>
    </row>
    <row r="2650" spans="1:7" ht="42.75" x14ac:dyDescent="0.2">
      <c r="A2650" s="305" t="s">
        <v>14022</v>
      </c>
      <c r="B2650" s="306" t="s">
        <v>14023</v>
      </c>
      <c r="C2650" s="307" t="s">
        <v>39</v>
      </c>
      <c r="D2650" s="308">
        <v>155.94999999999999</v>
      </c>
      <c r="E2650" s="308">
        <v>18.260000000000002</v>
      </c>
      <c r="F2650" s="308">
        <v>174.21</v>
      </c>
      <c r="G2650" s="212">
        <v>9</v>
      </c>
    </row>
    <row r="2651" spans="1:7" ht="28.5" x14ac:dyDescent="0.2">
      <c r="A2651" s="305" t="s">
        <v>14024</v>
      </c>
      <c r="B2651" s="306" t="s">
        <v>14025</v>
      </c>
      <c r="C2651" s="307" t="s">
        <v>39</v>
      </c>
      <c r="D2651" s="308">
        <v>103.52</v>
      </c>
      <c r="E2651" s="308">
        <v>18.260000000000002</v>
      </c>
      <c r="F2651" s="308">
        <v>121.78</v>
      </c>
      <c r="G2651" s="212">
        <v>9</v>
      </c>
    </row>
    <row r="2652" spans="1:7" x14ac:dyDescent="0.2">
      <c r="A2652" s="305" t="s">
        <v>14026</v>
      </c>
      <c r="B2652" s="306" t="s">
        <v>14027</v>
      </c>
      <c r="C2652" s="307"/>
      <c r="D2652" s="308"/>
      <c r="E2652" s="308"/>
      <c r="F2652" s="308"/>
      <c r="G2652" s="212">
        <v>5</v>
      </c>
    </row>
    <row r="2653" spans="1:7" ht="28.5" x14ac:dyDescent="0.2">
      <c r="A2653" s="305" t="s">
        <v>14028</v>
      </c>
      <c r="B2653" s="306" t="s">
        <v>14029</v>
      </c>
      <c r="C2653" s="307" t="s">
        <v>39</v>
      </c>
      <c r="D2653" s="308">
        <v>43.16</v>
      </c>
      <c r="E2653" s="308">
        <v>13.69</v>
      </c>
      <c r="F2653" s="308">
        <v>56.85</v>
      </c>
      <c r="G2653" s="212">
        <v>9</v>
      </c>
    </row>
    <row r="2654" spans="1:7" x14ac:dyDescent="0.2">
      <c r="A2654" s="305" t="s">
        <v>14030</v>
      </c>
      <c r="B2654" s="306" t="s">
        <v>14031</v>
      </c>
      <c r="C2654" s="307"/>
      <c r="D2654" s="308"/>
      <c r="E2654" s="308"/>
      <c r="F2654" s="308"/>
      <c r="G2654" s="212">
        <v>5</v>
      </c>
    </row>
    <row r="2655" spans="1:7" ht="28.5" x14ac:dyDescent="0.2">
      <c r="A2655" s="305" t="s">
        <v>14032</v>
      </c>
      <c r="B2655" s="306" t="s">
        <v>14033</v>
      </c>
      <c r="C2655" s="307" t="s">
        <v>39</v>
      </c>
      <c r="D2655" s="308">
        <v>0.44</v>
      </c>
      <c r="E2655" s="308">
        <v>18.260000000000002</v>
      </c>
      <c r="F2655" s="308">
        <v>18.7</v>
      </c>
      <c r="G2655" s="212">
        <v>9</v>
      </c>
    </row>
    <row r="2656" spans="1:7" ht="28.5" x14ac:dyDescent="0.2">
      <c r="A2656" s="305" t="s">
        <v>14034</v>
      </c>
      <c r="B2656" s="306" t="s">
        <v>14035</v>
      </c>
      <c r="C2656" s="307" t="s">
        <v>39</v>
      </c>
      <c r="D2656" s="308">
        <v>6.14</v>
      </c>
      <c r="E2656" s="308">
        <v>3.71</v>
      </c>
      <c r="F2656" s="308">
        <v>9.85</v>
      </c>
      <c r="G2656" s="212">
        <v>9</v>
      </c>
    </row>
    <row r="2657" spans="1:7" x14ac:dyDescent="0.2">
      <c r="A2657" s="305" t="s">
        <v>14036</v>
      </c>
      <c r="B2657" s="306" t="s">
        <v>14037</v>
      </c>
      <c r="C2657" s="307" t="s">
        <v>39</v>
      </c>
      <c r="D2657" s="308"/>
      <c r="E2657" s="308">
        <v>18.260000000000002</v>
      </c>
      <c r="F2657" s="308">
        <v>18.260000000000002</v>
      </c>
      <c r="G2657" s="212">
        <v>9</v>
      </c>
    </row>
    <row r="2658" spans="1:7" x14ac:dyDescent="0.2">
      <c r="A2658" s="305" t="s">
        <v>14038</v>
      </c>
      <c r="B2658" s="306" t="s">
        <v>14039</v>
      </c>
      <c r="C2658" s="307" t="s">
        <v>39</v>
      </c>
      <c r="D2658" s="308"/>
      <c r="E2658" s="308">
        <v>3.71</v>
      </c>
      <c r="F2658" s="308">
        <v>3.71</v>
      </c>
      <c r="G2658" s="212">
        <v>9</v>
      </c>
    </row>
    <row r="2659" spans="1:7" x14ac:dyDescent="0.2">
      <c r="A2659" s="305" t="s">
        <v>14040</v>
      </c>
      <c r="B2659" s="306" t="s">
        <v>14041</v>
      </c>
      <c r="C2659" s="307"/>
      <c r="D2659" s="308"/>
      <c r="E2659" s="308"/>
      <c r="F2659" s="308"/>
      <c r="G2659" s="212">
        <v>5</v>
      </c>
    </row>
    <row r="2660" spans="1:7" ht="42.75" x14ac:dyDescent="0.2">
      <c r="A2660" s="305" t="s">
        <v>14042</v>
      </c>
      <c r="B2660" s="306" t="s">
        <v>14043</v>
      </c>
      <c r="C2660" s="307" t="s">
        <v>39</v>
      </c>
      <c r="D2660" s="308">
        <v>304.10000000000002</v>
      </c>
      <c r="E2660" s="308">
        <v>18.260000000000002</v>
      </c>
      <c r="F2660" s="308">
        <v>322.36</v>
      </c>
      <c r="G2660" s="212">
        <v>9</v>
      </c>
    </row>
    <row r="2661" spans="1:7" ht="42.75" x14ac:dyDescent="0.2">
      <c r="A2661" s="305" t="s">
        <v>14044</v>
      </c>
      <c r="B2661" s="306" t="s">
        <v>14045</v>
      </c>
      <c r="C2661" s="307" t="s">
        <v>39</v>
      </c>
      <c r="D2661" s="308">
        <v>277.76</v>
      </c>
      <c r="E2661" s="308">
        <v>13.69</v>
      </c>
      <c r="F2661" s="308">
        <v>291.45</v>
      </c>
      <c r="G2661" s="212">
        <v>9</v>
      </c>
    </row>
    <row r="2662" spans="1:7" ht="42.75" x14ac:dyDescent="0.2">
      <c r="A2662" s="305" t="s">
        <v>14046</v>
      </c>
      <c r="B2662" s="306" t="s">
        <v>14047</v>
      </c>
      <c r="C2662" s="307" t="s">
        <v>39</v>
      </c>
      <c r="D2662" s="308">
        <v>134.59</v>
      </c>
      <c r="E2662" s="308">
        <v>18.260000000000002</v>
      </c>
      <c r="F2662" s="308">
        <v>152.85</v>
      </c>
      <c r="G2662" s="212">
        <v>9</v>
      </c>
    </row>
    <row r="2663" spans="1:7" ht="42.75" x14ac:dyDescent="0.2">
      <c r="A2663" s="305" t="s">
        <v>14048</v>
      </c>
      <c r="B2663" s="306" t="s">
        <v>14049</v>
      </c>
      <c r="C2663" s="307" t="s">
        <v>39</v>
      </c>
      <c r="D2663" s="308">
        <v>257.26</v>
      </c>
      <c r="E2663" s="308">
        <v>13.69</v>
      </c>
      <c r="F2663" s="308">
        <v>270.95</v>
      </c>
      <c r="G2663" s="212">
        <v>9</v>
      </c>
    </row>
    <row r="2664" spans="1:7" ht="28.5" x14ac:dyDescent="0.2">
      <c r="A2664" s="305" t="s">
        <v>14050</v>
      </c>
      <c r="B2664" s="306" t="s">
        <v>14051</v>
      </c>
      <c r="C2664" s="307" t="s">
        <v>39</v>
      </c>
      <c r="D2664" s="308">
        <v>66.790000000000006</v>
      </c>
      <c r="E2664" s="308">
        <v>22.83</v>
      </c>
      <c r="F2664" s="308">
        <v>89.62</v>
      </c>
      <c r="G2664" s="212">
        <v>9</v>
      </c>
    </row>
    <row r="2665" spans="1:7" x14ac:dyDescent="0.2">
      <c r="A2665" s="305" t="s">
        <v>14052</v>
      </c>
      <c r="B2665" s="306" t="s">
        <v>14053</v>
      </c>
      <c r="C2665" s="307"/>
      <c r="D2665" s="308"/>
      <c r="E2665" s="308"/>
      <c r="F2665" s="308"/>
      <c r="G2665" s="212">
        <v>2</v>
      </c>
    </row>
    <row r="2666" spans="1:7" x14ac:dyDescent="0.2">
      <c r="A2666" s="305" t="s">
        <v>14054</v>
      </c>
      <c r="B2666" s="306" t="s">
        <v>14055</v>
      </c>
      <c r="C2666" s="307"/>
      <c r="D2666" s="308"/>
      <c r="E2666" s="308"/>
      <c r="F2666" s="308"/>
      <c r="G2666" s="212">
        <v>5</v>
      </c>
    </row>
    <row r="2667" spans="1:7" ht="28.5" x14ac:dyDescent="0.2">
      <c r="A2667" s="305" t="s">
        <v>14056</v>
      </c>
      <c r="B2667" s="306" t="s">
        <v>14057</v>
      </c>
      <c r="C2667" s="307" t="s">
        <v>39</v>
      </c>
      <c r="D2667" s="308">
        <v>71.66</v>
      </c>
      <c r="E2667" s="308">
        <v>11.41</v>
      </c>
      <c r="F2667" s="308">
        <v>83.07</v>
      </c>
      <c r="G2667" s="212">
        <v>9</v>
      </c>
    </row>
    <row r="2668" spans="1:7" ht="28.5" x14ac:dyDescent="0.2">
      <c r="A2668" s="305" t="s">
        <v>14058</v>
      </c>
      <c r="B2668" s="306" t="s">
        <v>14059</v>
      </c>
      <c r="C2668" s="307" t="s">
        <v>39</v>
      </c>
      <c r="D2668" s="308">
        <v>120.1</v>
      </c>
      <c r="E2668" s="308">
        <v>11.41</v>
      </c>
      <c r="F2668" s="308">
        <v>131.51</v>
      </c>
      <c r="G2668" s="212">
        <v>9</v>
      </c>
    </row>
    <row r="2669" spans="1:7" x14ac:dyDescent="0.2">
      <c r="A2669" s="305" t="s">
        <v>14060</v>
      </c>
      <c r="B2669" s="306" t="s">
        <v>14061</v>
      </c>
      <c r="C2669" s="307" t="s">
        <v>39</v>
      </c>
      <c r="D2669" s="308">
        <v>69.489999999999995</v>
      </c>
      <c r="E2669" s="308">
        <v>11.41</v>
      </c>
      <c r="F2669" s="308">
        <v>80.900000000000006</v>
      </c>
      <c r="G2669" s="212">
        <v>9</v>
      </c>
    </row>
    <row r="2670" spans="1:7" x14ac:dyDescent="0.2">
      <c r="A2670" s="305" t="s">
        <v>14062</v>
      </c>
      <c r="B2670" s="306" t="s">
        <v>14063</v>
      </c>
      <c r="C2670" s="307" t="s">
        <v>39</v>
      </c>
      <c r="D2670" s="308">
        <v>49.22</v>
      </c>
      <c r="E2670" s="308">
        <v>11.41</v>
      </c>
      <c r="F2670" s="308">
        <v>60.63</v>
      </c>
      <c r="G2670" s="212">
        <v>9</v>
      </c>
    </row>
    <row r="2671" spans="1:7" x14ac:dyDescent="0.2">
      <c r="A2671" s="305" t="s">
        <v>14064</v>
      </c>
      <c r="B2671" s="306" t="s">
        <v>14065</v>
      </c>
      <c r="C2671" s="307" t="s">
        <v>39</v>
      </c>
      <c r="D2671" s="308">
        <v>4.05</v>
      </c>
      <c r="E2671" s="308">
        <v>11.41</v>
      </c>
      <c r="F2671" s="308">
        <v>15.46</v>
      </c>
      <c r="G2671" s="212">
        <v>9</v>
      </c>
    </row>
    <row r="2672" spans="1:7" ht="28.5" x14ac:dyDescent="0.2">
      <c r="A2672" s="305" t="s">
        <v>14066</v>
      </c>
      <c r="B2672" s="306" t="s">
        <v>14067</v>
      </c>
      <c r="C2672" s="307" t="s">
        <v>39</v>
      </c>
      <c r="D2672" s="308">
        <v>21.69</v>
      </c>
      <c r="E2672" s="308">
        <v>11.41</v>
      </c>
      <c r="F2672" s="308">
        <v>33.1</v>
      </c>
      <c r="G2672" s="212">
        <v>9</v>
      </c>
    </row>
    <row r="2673" spans="1:7" ht="28.5" x14ac:dyDescent="0.2">
      <c r="A2673" s="305" t="s">
        <v>14068</v>
      </c>
      <c r="B2673" s="306" t="s">
        <v>14069</v>
      </c>
      <c r="C2673" s="307" t="s">
        <v>39</v>
      </c>
      <c r="D2673" s="308">
        <v>11.29</v>
      </c>
      <c r="E2673" s="308">
        <v>11.41</v>
      </c>
      <c r="F2673" s="308">
        <v>22.7</v>
      </c>
      <c r="G2673" s="212">
        <v>9</v>
      </c>
    </row>
    <row r="2674" spans="1:7" ht="28.5" x14ac:dyDescent="0.2">
      <c r="A2674" s="305" t="s">
        <v>14070</v>
      </c>
      <c r="B2674" s="306" t="s">
        <v>14071</v>
      </c>
      <c r="C2674" s="307" t="s">
        <v>39</v>
      </c>
      <c r="D2674" s="308">
        <v>12.17</v>
      </c>
      <c r="E2674" s="308">
        <v>11.41</v>
      </c>
      <c r="F2674" s="308">
        <v>23.58</v>
      </c>
      <c r="G2674" s="212">
        <v>9</v>
      </c>
    </row>
    <row r="2675" spans="1:7" x14ac:dyDescent="0.2">
      <c r="A2675" s="305" t="s">
        <v>14072</v>
      </c>
      <c r="B2675" s="306" t="s">
        <v>14073</v>
      </c>
      <c r="C2675" s="307"/>
      <c r="D2675" s="308"/>
      <c r="E2675" s="308"/>
      <c r="F2675" s="308"/>
      <c r="G2675" s="212">
        <v>5</v>
      </c>
    </row>
    <row r="2676" spans="1:7" ht="28.5" x14ac:dyDescent="0.2">
      <c r="A2676" s="305" t="s">
        <v>14074</v>
      </c>
      <c r="B2676" s="306" t="s">
        <v>14075</v>
      </c>
      <c r="C2676" s="307" t="s">
        <v>39</v>
      </c>
      <c r="D2676" s="308">
        <v>5.48</v>
      </c>
      <c r="E2676" s="308">
        <v>11.41</v>
      </c>
      <c r="F2676" s="308">
        <v>16.89</v>
      </c>
      <c r="G2676" s="212">
        <v>9</v>
      </c>
    </row>
    <row r="2677" spans="1:7" ht="28.5" x14ac:dyDescent="0.2">
      <c r="A2677" s="305" t="s">
        <v>14076</v>
      </c>
      <c r="B2677" s="306" t="s">
        <v>14077</v>
      </c>
      <c r="C2677" s="307" t="s">
        <v>39</v>
      </c>
      <c r="D2677" s="308">
        <v>16.18</v>
      </c>
      <c r="E2677" s="308">
        <v>11.41</v>
      </c>
      <c r="F2677" s="308">
        <v>27.59</v>
      </c>
      <c r="G2677" s="212">
        <v>9</v>
      </c>
    </row>
    <row r="2678" spans="1:7" ht="28.5" x14ac:dyDescent="0.2">
      <c r="A2678" s="305" t="s">
        <v>14078</v>
      </c>
      <c r="B2678" s="306" t="s">
        <v>14079</v>
      </c>
      <c r="C2678" s="307" t="s">
        <v>39</v>
      </c>
      <c r="D2678" s="308">
        <v>5.55</v>
      </c>
      <c r="E2678" s="308">
        <v>11.41</v>
      </c>
      <c r="F2678" s="308">
        <v>16.96</v>
      </c>
      <c r="G2678" s="212">
        <v>9</v>
      </c>
    </row>
    <row r="2679" spans="1:7" ht="28.5" x14ac:dyDescent="0.2">
      <c r="A2679" s="305" t="s">
        <v>14080</v>
      </c>
      <c r="B2679" s="306" t="s">
        <v>14081</v>
      </c>
      <c r="C2679" s="307" t="s">
        <v>39</v>
      </c>
      <c r="D2679" s="308">
        <v>7.85</v>
      </c>
      <c r="E2679" s="308">
        <v>11.41</v>
      </c>
      <c r="F2679" s="308">
        <v>19.260000000000002</v>
      </c>
      <c r="G2679" s="212">
        <v>9</v>
      </c>
    </row>
    <row r="2680" spans="1:7" ht="28.5" x14ac:dyDescent="0.2">
      <c r="A2680" s="305" t="s">
        <v>14082</v>
      </c>
      <c r="B2680" s="306" t="s">
        <v>14083</v>
      </c>
      <c r="C2680" s="307" t="s">
        <v>39</v>
      </c>
      <c r="D2680" s="308">
        <v>13.63</v>
      </c>
      <c r="E2680" s="308">
        <v>11.41</v>
      </c>
      <c r="F2680" s="308">
        <v>25.04</v>
      </c>
      <c r="G2680" s="212">
        <v>9</v>
      </c>
    </row>
    <row r="2681" spans="1:7" ht="28.5" x14ac:dyDescent="0.2">
      <c r="A2681" s="305" t="s">
        <v>14084</v>
      </c>
      <c r="B2681" s="306" t="s">
        <v>14085</v>
      </c>
      <c r="C2681" s="307" t="s">
        <v>39</v>
      </c>
      <c r="D2681" s="308">
        <v>17.27</v>
      </c>
      <c r="E2681" s="308">
        <v>11.41</v>
      </c>
      <c r="F2681" s="308">
        <v>28.68</v>
      </c>
      <c r="G2681" s="212">
        <v>9</v>
      </c>
    </row>
    <row r="2682" spans="1:7" x14ac:dyDescent="0.2">
      <c r="A2682" s="305" t="s">
        <v>14086</v>
      </c>
      <c r="B2682" s="306" t="s">
        <v>14087</v>
      </c>
      <c r="C2682" s="307"/>
      <c r="D2682" s="308"/>
      <c r="E2682" s="308"/>
      <c r="F2682" s="308"/>
      <c r="G2682" s="212">
        <v>5</v>
      </c>
    </row>
    <row r="2683" spans="1:7" ht="28.5" x14ac:dyDescent="0.2">
      <c r="A2683" s="305" t="s">
        <v>14088</v>
      </c>
      <c r="B2683" s="306" t="s">
        <v>14089</v>
      </c>
      <c r="C2683" s="307" t="s">
        <v>39</v>
      </c>
      <c r="D2683" s="308">
        <v>10.06</v>
      </c>
      <c r="E2683" s="308">
        <v>11.41</v>
      </c>
      <c r="F2683" s="308">
        <v>21.47</v>
      </c>
      <c r="G2683" s="212">
        <v>9</v>
      </c>
    </row>
    <row r="2684" spans="1:7" ht="28.5" x14ac:dyDescent="0.2">
      <c r="A2684" s="305" t="s">
        <v>14090</v>
      </c>
      <c r="B2684" s="306" t="s">
        <v>14091</v>
      </c>
      <c r="C2684" s="307" t="s">
        <v>39</v>
      </c>
      <c r="D2684" s="308">
        <v>16</v>
      </c>
      <c r="E2684" s="308">
        <v>11.41</v>
      </c>
      <c r="F2684" s="308">
        <v>27.41</v>
      </c>
      <c r="G2684" s="212">
        <v>9</v>
      </c>
    </row>
    <row r="2685" spans="1:7" ht="28.5" x14ac:dyDescent="0.2">
      <c r="A2685" s="305" t="s">
        <v>14092</v>
      </c>
      <c r="B2685" s="306" t="s">
        <v>14093</v>
      </c>
      <c r="C2685" s="307" t="s">
        <v>39</v>
      </c>
      <c r="D2685" s="308">
        <v>12.85</v>
      </c>
      <c r="E2685" s="308">
        <v>11.41</v>
      </c>
      <c r="F2685" s="308">
        <v>24.26</v>
      </c>
      <c r="G2685" s="212">
        <v>9</v>
      </c>
    </row>
    <row r="2686" spans="1:7" ht="28.5" x14ac:dyDescent="0.2">
      <c r="A2686" s="305" t="s">
        <v>14094</v>
      </c>
      <c r="B2686" s="306" t="s">
        <v>14095</v>
      </c>
      <c r="C2686" s="307" t="s">
        <v>39</v>
      </c>
      <c r="D2686" s="308">
        <v>17.399999999999999</v>
      </c>
      <c r="E2686" s="308">
        <v>11.41</v>
      </c>
      <c r="F2686" s="308">
        <v>28.81</v>
      </c>
      <c r="G2686" s="212">
        <v>9</v>
      </c>
    </row>
    <row r="2687" spans="1:7" x14ac:dyDescent="0.2">
      <c r="A2687" s="305" t="s">
        <v>14096</v>
      </c>
      <c r="B2687" s="306" t="s">
        <v>14097</v>
      </c>
      <c r="C2687" s="307"/>
      <c r="D2687" s="308"/>
      <c r="E2687" s="308"/>
      <c r="F2687" s="308"/>
      <c r="G2687" s="212">
        <v>5</v>
      </c>
    </row>
    <row r="2688" spans="1:7" x14ac:dyDescent="0.2">
      <c r="A2688" s="305" t="s">
        <v>14098</v>
      </c>
      <c r="B2688" s="306" t="s">
        <v>14099</v>
      </c>
      <c r="C2688" s="307" t="s">
        <v>39</v>
      </c>
      <c r="D2688" s="308">
        <v>11.21</v>
      </c>
      <c r="E2688" s="308">
        <v>11.41</v>
      </c>
      <c r="F2688" s="308">
        <v>22.62</v>
      </c>
      <c r="G2688" s="212">
        <v>9</v>
      </c>
    </row>
    <row r="2689" spans="1:7" x14ac:dyDescent="0.2">
      <c r="A2689" s="305" t="s">
        <v>14100</v>
      </c>
      <c r="B2689" s="306" t="s">
        <v>14101</v>
      </c>
      <c r="C2689" s="307" t="s">
        <v>39</v>
      </c>
      <c r="D2689" s="308">
        <v>9.73</v>
      </c>
      <c r="E2689" s="308">
        <v>11.41</v>
      </c>
      <c r="F2689" s="308">
        <v>21.14</v>
      </c>
      <c r="G2689" s="212">
        <v>9</v>
      </c>
    </row>
    <row r="2690" spans="1:7" x14ac:dyDescent="0.2">
      <c r="A2690" s="305" t="s">
        <v>14102</v>
      </c>
      <c r="B2690" s="306" t="s">
        <v>14103</v>
      </c>
      <c r="C2690" s="307" t="s">
        <v>39</v>
      </c>
      <c r="D2690" s="308">
        <v>53.75</v>
      </c>
      <c r="E2690" s="308">
        <v>11.41</v>
      </c>
      <c r="F2690" s="308">
        <v>65.16</v>
      </c>
      <c r="G2690" s="212">
        <v>9</v>
      </c>
    </row>
    <row r="2691" spans="1:7" x14ac:dyDescent="0.2">
      <c r="A2691" s="305" t="s">
        <v>14104</v>
      </c>
      <c r="B2691" s="306" t="s">
        <v>14105</v>
      </c>
      <c r="C2691" s="307" t="s">
        <v>39</v>
      </c>
      <c r="D2691" s="308">
        <v>115.77</v>
      </c>
      <c r="E2691" s="308">
        <v>13.69</v>
      </c>
      <c r="F2691" s="308">
        <v>129.46</v>
      </c>
      <c r="G2691" s="212">
        <v>9</v>
      </c>
    </row>
    <row r="2692" spans="1:7" x14ac:dyDescent="0.2">
      <c r="A2692" s="305" t="s">
        <v>14106</v>
      </c>
      <c r="B2692" s="306" t="s">
        <v>14107</v>
      </c>
      <c r="C2692" s="307" t="s">
        <v>44</v>
      </c>
      <c r="D2692" s="308">
        <v>73.09</v>
      </c>
      <c r="E2692" s="308">
        <v>13.69</v>
      </c>
      <c r="F2692" s="308">
        <v>86.78</v>
      </c>
      <c r="G2692" s="212">
        <v>9</v>
      </c>
    </row>
    <row r="2693" spans="1:7" x14ac:dyDescent="0.2">
      <c r="A2693" s="305" t="s">
        <v>14108</v>
      </c>
      <c r="B2693" s="306" t="s">
        <v>14109</v>
      </c>
      <c r="C2693" s="307" t="s">
        <v>39</v>
      </c>
      <c r="D2693" s="308">
        <v>10.78</v>
      </c>
      <c r="E2693" s="308">
        <v>11.41</v>
      </c>
      <c r="F2693" s="308">
        <v>22.19</v>
      </c>
      <c r="G2693" s="212">
        <v>9</v>
      </c>
    </row>
    <row r="2694" spans="1:7" ht="28.5" x14ac:dyDescent="0.2">
      <c r="A2694" s="305" t="s">
        <v>14110</v>
      </c>
      <c r="B2694" s="306" t="s">
        <v>14111</v>
      </c>
      <c r="C2694" s="307" t="s">
        <v>39</v>
      </c>
      <c r="D2694" s="308">
        <v>38.450000000000003</v>
      </c>
      <c r="E2694" s="308">
        <v>11.41</v>
      </c>
      <c r="F2694" s="308">
        <v>49.86</v>
      </c>
      <c r="G2694" s="212">
        <v>9</v>
      </c>
    </row>
    <row r="2695" spans="1:7" x14ac:dyDescent="0.2">
      <c r="A2695" s="305" t="s">
        <v>14112</v>
      </c>
      <c r="B2695" s="306" t="s">
        <v>14113</v>
      </c>
      <c r="C2695" s="307"/>
      <c r="D2695" s="308"/>
      <c r="E2695" s="308"/>
      <c r="F2695" s="308"/>
      <c r="G2695" s="212">
        <v>5</v>
      </c>
    </row>
    <row r="2696" spans="1:7" x14ac:dyDescent="0.2">
      <c r="A2696" s="305" t="s">
        <v>14114</v>
      </c>
      <c r="B2696" s="306" t="s">
        <v>14115</v>
      </c>
      <c r="C2696" s="307" t="s">
        <v>39</v>
      </c>
      <c r="D2696" s="308">
        <v>31.84</v>
      </c>
      <c r="E2696" s="308">
        <v>11.41</v>
      </c>
      <c r="F2696" s="308">
        <v>43.25</v>
      </c>
      <c r="G2696" s="212">
        <v>9</v>
      </c>
    </row>
    <row r="2697" spans="1:7" ht="28.5" x14ac:dyDescent="0.2">
      <c r="A2697" s="305" t="s">
        <v>14116</v>
      </c>
      <c r="B2697" s="306" t="s">
        <v>14117</v>
      </c>
      <c r="C2697" s="307" t="s">
        <v>39</v>
      </c>
      <c r="D2697" s="308">
        <v>13.74</v>
      </c>
      <c r="E2697" s="308">
        <v>11.41</v>
      </c>
      <c r="F2697" s="308">
        <v>25.15</v>
      </c>
      <c r="G2697" s="212">
        <v>9</v>
      </c>
    </row>
    <row r="2698" spans="1:7" x14ac:dyDescent="0.2">
      <c r="A2698" s="305" t="s">
        <v>14118</v>
      </c>
      <c r="B2698" s="306" t="s">
        <v>14119</v>
      </c>
      <c r="C2698" s="307" t="s">
        <v>39</v>
      </c>
      <c r="D2698" s="308">
        <v>87.49</v>
      </c>
      <c r="E2698" s="308">
        <v>11.41</v>
      </c>
      <c r="F2698" s="308">
        <v>98.9</v>
      </c>
      <c r="G2698" s="212">
        <v>9</v>
      </c>
    </row>
    <row r="2699" spans="1:7" x14ac:dyDescent="0.2">
      <c r="A2699" s="305" t="s">
        <v>14120</v>
      </c>
      <c r="B2699" s="306" t="s">
        <v>14121</v>
      </c>
      <c r="C2699" s="307" t="s">
        <v>39</v>
      </c>
      <c r="D2699" s="308">
        <v>41.63</v>
      </c>
      <c r="E2699" s="308">
        <v>11.41</v>
      </c>
      <c r="F2699" s="308">
        <v>53.04</v>
      </c>
      <c r="G2699" s="212">
        <v>9</v>
      </c>
    </row>
    <row r="2700" spans="1:7" x14ac:dyDescent="0.2">
      <c r="A2700" s="305" t="s">
        <v>14122</v>
      </c>
      <c r="B2700" s="306" t="s">
        <v>14123</v>
      </c>
      <c r="C2700" s="307" t="s">
        <v>39</v>
      </c>
      <c r="D2700" s="308">
        <v>134.24</v>
      </c>
      <c r="E2700" s="308">
        <v>11.41</v>
      </c>
      <c r="F2700" s="308">
        <v>145.65</v>
      </c>
      <c r="G2700" s="212">
        <v>9</v>
      </c>
    </row>
    <row r="2701" spans="1:7" x14ac:dyDescent="0.2">
      <c r="A2701" s="305" t="s">
        <v>14124</v>
      </c>
      <c r="B2701" s="306" t="s">
        <v>14125</v>
      </c>
      <c r="C2701" s="307" t="s">
        <v>39</v>
      </c>
      <c r="D2701" s="308">
        <v>15.52</v>
      </c>
      <c r="E2701" s="308">
        <v>45.65</v>
      </c>
      <c r="F2701" s="308">
        <v>61.17</v>
      </c>
      <c r="G2701" s="212">
        <v>9</v>
      </c>
    </row>
    <row r="2702" spans="1:7" x14ac:dyDescent="0.2">
      <c r="A2702" s="305" t="s">
        <v>14126</v>
      </c>
      <c r="B2702" s="306" t="s">
        <v>14127</v>
      </c>
      <c r="C2702" s="307" t="s">
        <v>39</v>
      </c>
      <c r="D2702" s="308">
        <v>17.73</v>
      </c>
      <c r="E2702" s="308">
        <v>4.57</v>
      </c>
      <c r="F2702" s="308">
        <v>22.3</v>
      </c>
      <c r="G2702" s="212">
        <v>9</v>
      </c>
    </row>
    <row r="2703" spans="1:7" ht="28.5" x14ac:dyDescent="0.2">
      <c r="A2703" s="305" t="s">
        <v>14128</v>
      </c>
      <c r="B2703" s="306" t="s">
        <v>14129</v>
      </c>
      <c r="C2703" s="307" t="s">
        <v>39</v>
      </c>
      <c r="D2703" s="308">
        <v>22.01</v>
      </c>
      <c r="E2703" s="308">
        <v>4.57</v>
      </c>
      <c r="F2703" s="308">
        <v>26.58</v>
      </c>
      <c r="G2703" s="212">
        <v>9</v>
      </c>
    </row>
    <row r="2704" spans="1:7" x14ac:dyDescent="0.2">
      <c r="A2704" s="305" t="s">
        <v>14130</v>
      </c>
      <c r="B2704" s="306" t="s">
        <v>14131</v>
      </c>
      <c r="C2704" s="307" t="s">
        <v>39</v>
      </c>
      <c r="D2704" s="308">
        <v>16.53</v>
      </c>
      <c r="E2704" s="308">
        <v>4.57</v>
      </c>
      <c r="F2704" s="308">
        <v>21.1</v>
      </c>
      <c r="G2704" s="212">
        <v>9</v>
      </c>
    </row>
    <row r="2705" spans="1:7" x14ac:dyDescent="0.2">
      <c r="A2705" s="305" t="s">
        <v>14132</v>
      </c>
      <c r="B2705" s="306" t="s">
        <v>14133</v>
      </c>
      <c r="C2705" s="307" t="s">
        <v>39</v>
      </c>
      <c r="D2705" s="308">
        <v>4.0599999999999996</v>
      </c>
      <c r="E2705" s="308">
        <v>4.57</v>
      </c>
      <c r="F2705" s="308">
        <v>8.6300000000000008</v>
      </c>
      <c r="G2705" s="212">
        <v>9</v>
      </c>
    </row>
    <row r="2706" spans="1:7" x14ac:dyDescent="0.2">
      <c r="A2706" s="305" t="s">
        <v>14134</v>
      </c>
      <c r="B2706" s="306" t="s">
        <v>14135</v>
      </c>
      <c r="C2706" s="307" t="s">
        <v>44</v>
      </c>
      <c r="D2706" s="308">
        <v>14.69</v>
      </c>
      <c r="E2706" s="308">
        <v>18.260000000000002</v>
      </c>
      <c r="F2706" s="308">
        <v>32.950000000000003</v>
      </c>
      <c r="G2706" s="212">
        <v>9</v>
      </c>
    </row>
    <row r="2707" spans="1:7" x14ac:dyDescent="0.2">
      <c r="A2707" s="305" t="s">
        <v>14136</v>
      </c>
      <c r="B2707" s="306" t="s">
        <v>14137</v>
      </c>
      <c r="C2707" s="307" t="s">
        <v>39</v>
      </c>
      <c r="D2707" s="308">
        <v>18.600000000000001</v>
      </c>
      <c r="E2707" s="308">
        <v>11.41</v>
      </c>
      <c r="F2707" s="308">
        <v>30.01</v>
      </c>
      <c r="G2707" s="212">
        <v>9</v>
      </c>
    </row>
    <row r="2708" spans="1:7" x14ac:dyDescent="0.2">
      <c r="A2708" s="305" t="s">
        <v>14138</v>
      </c>
      <c r="B2708" s="306" t="s">
        <v>14139</v>
      </c>
      <c r="C2708" s="307" t="s">
        <v>39</v>
      </c>
      <c r="D2708" s="308">
        <v>252.7</v>
      </c>
      <c r="E2708" s="308">
        <v>22.83</v>
      </c>
      <c r="F2708" s="308">
        <v>275.52999999999997</v>
      </c>
      <c r="G2708" s="212">
        <v>9</v>
      </c>
    </row>
    <row r="2709" spans="1:7" x14ac:dyDescent="0.2">
      <c r="A2709" s="305" t="s">
        <v>14140</v>
      </c>
      <c r="B2709" s="306" t="s">
        <v>14141</v>
      </c>
      <c r="C2709" s="307" t="s">
        <v>39</v>
      </c>
      <c r="D2709" s="308">
        <v>174.41</v>
      </c>
      <c r="E2709" s="308">
        <v>22.83</v>
      </c>
      <c r="F2709" s="308">
        <v>197.24</v>
      </c>
      <c r="G2709" s="212">
        <v>9</v>
      </c>
    </row>
    <row r="2710" spans="1:7" x14ac:dyDescent="0.2">
      <c r="A2710" s="305" t="s">
        <v>14142</v>
      </c>
      <c r="B2710" s="306" t="s">
        <v>14143</v>
      </c>
      <c r="C2710" s="307" t="s">
        <v>39</v>
      </c>
      <c r="D2710" s="308">
        <v>172.86</v>
      </c>
      <c r="E2710" s="308">
        <v>22.83</v>
      </c>
      <c r="F2710" s="308">
        <v>195.69</v>
      </c>
      <c r="G2710" s="212">
        <v>9</v>
      </c>
    </row>
    <row r="2711" spans="1:7" x14ac:dyDescent="0.2">
      <c r="A2711" s="305" t="s">
        <v>14144</v>
      </c>
      <c r="B2711" s="306" t="s">
        <v>14145</v>
      </c>
      <c r="C2711" s="307" t="s">
        <v>39</v>
      </c>
      <c r="D2711" s="308">
        <v>44.14</v>
      </c>
      <c r="E2711" s="308">
        <v>11.41</v>
      </c>
      <c r="F2711" s="308">
        <v>55.55</v>
      </c>
      <c r="G2711" s="212">
        <v>9</v>
      </c>
    </row>
    <row r="2712" spans="1:7" x14ac:dyDescent="0.2">
      <c r="A2712" s="305" t="s">
        <v>14146</v>
      </c>
      <c r="B2712" s="306" t="s">
        <v>14147</v>
      </c>
      <c r="C2712" s="307" t="s">
        <v>39</v>
      </c>
      <c r="D2712" s="308">
        <v>3.02</v>
      </c>
      <c r="E2712" s="308">
        <v>9.1300000000000008</v>
      </c>
      <c r="F2712" s="308">
        <v>12.15</v>
      </c>
      <c r="G2712" s="212">
        <v>9</v>
      </c>
    </row>
    <row r="2713" spans="1:7" ht="28.5" x14ac:dyDescent="0.2">
      <c r="A2713" s="305" t="s">
        <v>14148</v>
      </c>
      <c r="B2713" s="306" t="s">
        <v>14149</v>
      </c>
      <c r="C2713" s="307" t="s">
        <v>39</v>
      </c>
      <c r="D2713" s="308">
        <v>9.77</v>
      </c>
      <c r="E2713" s="308">
        <v>11.41</v>
      </c>
      <c r="F2713" s="308">
        <v>21.18</v>
      </c>
      <c r="G2713" s="212">
        <v>9</v>
      </c>
    </row>
    <row r="2714" spans="1:7" ht="28.5" x14ac:dyDescent="0.2">
      <c r="A2714" s="305" t="s">
        <v>14150</v>
      </c>
      <c r="B2714" s="306" t="s">
        <v>14151</v>
      </c>
      <c r="C2714" s="307" t="s">
        <v>44</v>
      </c>
      <c r="D2714" s="308">
        <v>13.71</v>
      </c>
      <c r="E2714" s="308">
        <v>22.83</v>
      </c>
      <c r="F2714" s="308">
        <v>36.54</v>
      </c>
      <c r="G2714" s="212">
        <v>9</v>
      </c>
    </row>
    <row r="2715" spans="1:7" ht="28.5" x14ac:dyDescent="0.2">
      <c r="A2715" s="305" t="s">
        <v>14152</v>
      </c>
      <c r="B2715" s="306" t="s">
        <v>14153</v>
      </c>
      <c r="C2715" s="307" t="s">
        <v>39</v>
      </c>
      <c r="D2715" s="308">
        <v>9.81</v>
      </c>
      <c r="E2715" s="308">
        <v>11.41</v>
      </c>
      <c r="F2715" s="308">
        <v>21.22</v>
      </c>
      <c r="G2715" s="212">
        <v>9</v>
      </c>
    </row>
    <row r="2716" spans="1:7" ht="28.5" x14ac:dyDescent="0.2">
      <c r="A2716" s="305" t="s">
        <v>14154</v>
      </c>
      <c r="B2716" s="306" t="s">
        <v>14155</v>
      </c>
      <c r="C2716" s="307" t="s">
        <v>39</v>
      </c>
      <c r="D2716" s="308">
        <v>50.21</v>
      </c>
      <c r="E2716" s="308">
        <v>9.1300000000000008</v>
      </c>
      <c r="F2716" s="308">
        <v>59.34</v>
      </c>
      <c r="G2716" s="212">
        <v>9</v>
      </c>
    </row>
    <row r="2717" spans="1:7" ht="28.5" x14ac:dyDescent="0.2">
      <c r="A2717" s="305" t="s">
        <v>14156</v>
      </c>
      <c r="B2717" s="306" t="s">
        <v>14157</v>
      </c>
      <c r="C2717" s="307" t="s">
        <v>39</v>
      </c>
      <c r="D2717" s="308">
        <v>5.05</v>
      </c>
      <c r="E2717" s="308">
        <v>11.41</v>
      </c>
      <c r="F2717" s="308">
        <v>16.46</v>
      </c>
      <c r="G2717" s="212">
        <v>9</v>
      </c>
    </row>
    <row r="2718" spans="1:7" x14ac:dyDescent="0.2">
      <c r="A2718" s="305" t="s">
        <v>14158</v>
      </c>
      <c r="B2718" s="306" t="s">
        <v>14159</v>
      </c>
      <c r="C2718" s="307" t="s">
        <v>39</v>
      </c>
      <c r="D2718" s="308">
        <v>44.04</v>
      </c>
      <c r="E2718" s="308">
        <v>2.2799999999999998</v>
      </c>
      <c r="F2718" s="308">
        <v>46.32</v>
      </c>
      <c r="G2718" s="212">
        <v>9</v>
      </c>
    </row>
    <row r="2719" spans="1:7" ht="28.5" x14ac:dyDescent="0.2">
      <c r="A2719" s="305" t="s">
        <v>14160</v>
      </c>
      <c r="B2719" s="306" t="s">
        <v>14161</v>
      </c>
      <c r="C2719" s="307" t="s">
        <v>39</v>
      </c>
      <c r="D2719" s="308">
        <v>16.61</v>
      </c>
      <c r="E2719" s="308">
        <v>11.41</v>
      </c>
      <c r="F2719" s="308">
        <v>28.02</v>
      </c>
      <c r="G2719" s="212">
        <v>9</v>
      </c>
    </row>
    <row r="2720" spans="1:7" ht="28.5" x14ac:dyDescent="0.2">
      <c r="A2720" s="305" t="s">
        <v>14162</v>
      </c>
      <c r="B2720" s="306" t="s">
        <v>14163</v>
      </c>
      <c r="C2720" s="307" t="s">
        <v>39</v>
      </c>
      <c r="D2720" s="308">
        <v>25.08</v>
      </c>
      <c r="E2720" s="308">
        <v>11.41</v>
      </c>
      <c r="F2720" s="308">
        <v>36.49</v>
      </c>
      <c r="G2720" s="212">
        <v>9</v>
      </c>
    </row>
    <row r="2721" spans="1:7" ht="28.5" x14ac:dyDescent="0.2">
      <c r="A2721" s="305" t="s">
        <v>14164</v>
      </c>
      <c r="B2721" s="306" t="s">
        <v>14165</v>
      </c>
      <c r="C2721" s="307" t="s">
        <v>39</v>
      </c>
      <c r="D2721" s="308">
        <v>43.88</v>
      </c>
      <c r="E2721" s="308">
        <v>11.41</v>
      </c>
      <c r="F2721" s="308">
        <v>55.29</v>
      </c>
      <c r="G2721" s="212">
        <v>9</v>
      </c>
    </row>
    <row r="2722" spans="1:7" ht="28.5" x14ac:dyDescent="0.2">
      <c r="A2722" s="305" t="s">
        <v>14166</v>
      </c>
      <c r="B2722" s="306" t="s">
        <v>14167</v>
      </c>
      <c r="C2722" s="307" t="s">
        <v>44</v>
      </c>
      <c r="D2722" s="308">
        <v>174.48</v>
      </c>
      <c r="E2722" s="308">
        <v>22.83</v>
      </c>
      <c r="F2722" s="308">
        <v>197.31</v>
      </c>
      <c r="G2722" s="212">
        <v>9</v>
      </c>
    </row>
    <row r="2723" spans="1:7" ht="28.5" x14ac:dyDescent="0.2">
      <c r="A2723" s="305" t="s">
        <v>14168</v>
      </c>
      <c r="B2723" s="306" t="s">
        <v>14169</v>
      </c>
      <c r="C2723" s="307" t="s">
        <v>39</v>
      </c>
      <c r="D2723" s="308">
        <v>484.5</v>
      </c>
      <c r="E2723" s="308">
        <v>45.65</v>
      </c>
      <c r="F2723" s="308">
        <v>530.15</v>
      </c>
      <c r="G2723" s="212">
        <v>9</v>
      </c>
    </row>
    <row r="2724" spans="1:7" ht="28.5" x14ac:dyDescent="0.2">
      <c r="A2724" s="305" t="s">
        <v>14170</v>
      </c>
      <c r="B2724" s="306" t="s">
        <v>14171</v>
      </c>
      <c r="C2724" s="307" t="s">
        <v>39</v>
      </c>
      <c r="D2724" s="308">
        <v>292.55</v>
      </c>
      <c r="E2724" s="308">
        <v>45.65</v>
      </c>
      <c r="F2724" s="308">
        <v>338.2</v>
      </c>
      <c r="G2724" s="212">
        <v>9</v>
      </c>
    </row>
    <row r="2725" spans="1:7" x14ac:dyDescent="0.2">
      <c r="A2725" s="305" t="s">
        <v>14172</v>
      </c>
      <c r="B2725" s="306" t="s">
        <v>14173</v>
      </c>
      <c r="C2725" s="307" t="s">
        <v>39</v>
      </c>
      <c r="D2725" s="308">
        <v>1.1599999999999999</v>
      </c>
      <c r="E2725" s="308">
        <v>1.86</v>
      </c>
      <c r="F2725" s="308">
        <v>3.02</v>
      </c>
      <c r="G2725" s="212">
        <v>9</v>
      </c>
    </row>
    <row r="2726" spans="1:7" ht="28.5" x14ac:dyDescent="0.2">
      <c r="A2726" s="305" t="s">
        <v>14174</v>
      </c>
      <c r="B2726" s="306" t="s">
        <v>14175</v>
      </c>
      <c r="C2726" s="307" t="s">
        <v>39</v>
      </c>
      <c r="D2726" s="308">
        <v>7.35</v>
      </c>
      <c r="E2726" s="308">
        <v>11.41</v>
      </c>
      <c r="F2726" s="308">
        <v>18.760000000000002</v>
      </c>
      <c r="G2726" s="212">
        <v>9</v>
      </c>
    </row>
    <row r="2727" spans="1:7" ht="28.5" x14ac:dyDescent="0.2">
      <c r="A2727" s="305" t="s">
        <v>14176</v>
      </c>
      <c r="B2727" s="306" t="s">
        <v>14177</v>
      </c>
      <c r="C2727" s="307" t="s">
        <v>44</v>
      </c>
      <c r="D2727" s="308">
        <v>8.23</v>
      </c>
      <c r="E2727" s="308">
        <v>22.83</v>
      </c>
      <c r="F2727" s="308">
        <v>31.06</v>
      </c>
      <c r="G2727" s="212">
        <v>9</v>
      </c>
    </row>
    <row r="2728" spans="1:7" ht="28.5" x14ac:dyDescent="0.2">
      <c r="A2728" s="305" t="s">
        <v>14178</v>
      </c>
      <c r="B2728" s="306" t="s">
        <v>14179</v>
      </c>
      <c r="C2728" s="307" t="s">
        <v>39</v>
      </c>
      <c r="D2728" s="308">
        <v>16.170000000000002</v>
      </c>
      <c r="E2728" s="308">
        <v>4.57</v>
      </c>
      <c r="F2728" s="308">
        <v>20.74</v>
      </c>
      <c r="G2728" s="212">
        <v>9</v>
      </c>
    </row>
    <row r="2729" spans="1:7" ht="28.5" x14ac:dyDescent="0.2">
      <c r="A2729" s="305" t="s">
        <v>14180</v>
      </c>
      <c r="B2729" s="306" t="s">
        <v>14181</v>
      </c>
      <c r="C2729" s="307" t="s">
        <v>39</v>
      </c>
      <c r="D2729" s="308">
        <v>7.35</v>
      </c>
      <c r="E2729" s="308">
        <v>11.41</v>
      </c>
      <c r="F2729" s="308">
        <v>18.760000000000002</v>
      </c>
      <c r="G2729" s="212">
        <v>9</v>
      </c>
    </row>
    <row r="2730" spans="1:7" ht="28.5" x14ac:dyDescent="0.2">
      <c r="A2730" s="305" t="s">
        <v>14182</v>
      </c>
      <c r="B2730" s="306" t="s">
        <v>14183</v>
      </c>
      <c r="C2730" s="307" t="s">
        <v>39</v>
      </c>
      <c r="D2730" s="308">
        <v>6.63</v>
      </c>
      <c r="E2730" s="308">
        <v>11.41</v>
      </c>
      <c r="F2730" s="308">
        <v>18.04</v>
      </c>
      <c r="G2730" s="212">
        <v>9</v>
      </c>
    </row>
    <row r="2731" spans="1:7" ht="28.5" x14ac:dyDescent="0.2">
      <c r="A2731" s="305" t="s">
        <v>14184</v>
      </c>
      <c r="B2731" s="306" t="s">
        <v>14185</v>
      </c>
      <c r="C2731" s="307" t="s">
        <v>44</v>
      </c>
      <c r="D2731" s="308">
        <v>58.9</v>
      </c>
      <c r="E2731" s="308">
        <v>11.41</v>
      </c>
      <c r="F2731" s="308">
        <v>70.31</v>
      </c>
      <c r="G2731" s="212">
        <v>9</v>
      </c>
    </row>
    <row r="2732" spans="1:7" ht="28.5" x14ac:dyDescent="0.2">
      <c r="A2732" s="305" t="s">
        <v>14186</v>
      </c>
      <c r="B2732" s="306" t="s">
        <v>14187</v>
      </c>
      <c r="C2732" s="307" t="s">
        <v>39</v>
      </c>
      <c r="D2732" s="308">
        <v>53.68</v>
      </c>
      <c r="E2732" s="308">
        <v>11.41</v>
      </c>
      <c r="F2732" s="308">
        <v>65.09</v>
      </c>
      <c r="G2732" s="212">
        <v>9</v>
      </c>
    </row>
    <row r="2733" spans="1:7" ht="28.5" x14ac:dyDescent="0.2">
      <c r="A2733" s="305" t="s">
        <v>14188</v>
      </c>
      <c r="B2733" s="306" t="s">
        <v>14189</v>
      </c>
      <c r="C2733" s="307" t="s">
        <v>39</v>
      </c>
      <c r="D2733" s="308">
        <v>60.93</v>
      </c>
      <c r="E2733" s="308">
        <v>11.41</v>
      </c>
      <c r="F2733" s="308">
        <v>72.34</v>
      </c>
      <c r="G2733" s="212">
        <v>9</v>
      </c>
    </row>
    <row r="2734" spans="1:7" x14ac:dyDescent="0.2">
      <c r="A2734" s="305" t="s">
        <v>14190</v>
      </c>
      <c r="B2734" s="306" t="s">
        <v>14191</v>
      </c>
      <c r="C2734" s="307" t="s">
        <v>39</v>
      </c>
      <c r="D2734" s="308">
        <v>5.7</v>
      </c>
      <c r="E2734" s="308">
        <v>11.41</v>
      </c>
      <c r="F2734" s="308">
        <v>17.11</v>
      </c>
      <c r="G2734" s="212">
        <v>9</v>
      </c>
    </row>
    <row r="2735" spans="1:7" x14ac:dyDescent="0.2">
      <c r="A2735" s="305" t="s">
        <v>14192</v>
      </c>
      <c r="B2735" s="306" t="s">
        <v>14193</v>
      </c>
      <c r="C2735" s="307" t="s">
        <v>39</v>
      </c>
      <c r="D2735" s="308">
        <v>8</v>
      </c>
      <c r="E2735" s="308">
        <v>11.41</v>
      </c>
      <c r="F2735" s="308">
        <v>19.41</v>
      </c>
      <c r="G2735" s="212">
        <v>9</v>
      </c>
    </row>
    <row r="2736" spans="1:7" x14ac:dyDescent="0.2">
      <c r="A2736" s="305" t="s">
        <v>14194</v>
      </c>
      <c r="B2736" s="306" t="s">
        <v>14195</v>
      </c>
      <c r="C2736" s="307" t="s">
        <v>39</v>
      </c>
      <c r="D2736" s="308">
        <v>10.88</v>
      </c>
      <c r="E2736" s="308">
        <v>11.41</v>
      </c>
      <c r="F2736" s="308">
        <v>22.29</v>
      </c>
      <c r="G2736" s="212">
        <v>9</v>
      </c>
    </row>
    <row r="2737" spans="1:7" x14ac:dyDescent="0.2">
      <c r="A2737" s="305" t="s">
        <v>14196</v>
      </c>
      <c r="B2737" s="306" t="s">
        <v>14197</v>
      </c>
      <c r="C2737" s="307" t="s">
        <v>39</v>
      </c>
      <c r="D2737" s="308">
        <v>17.190000000000001</v>
      </c>
      <c r="E2737" s="308">
        <v>11.41</v>
      </c>
      <c r="F2737" s="308">
        <v>28.6</v>
      </c>
      <c r="G2737" s="212">
        <v>9</v>
      </c>
    </row>
    <row r="2738" spans="1:7" ht="28.5" x14ac:dyDescent="0.2">
      <c r="A2738" s="305" t="s">
        <v>14198</v>
      </c>
      <c r="B2738" s="306" t="s">
        <v>14199</v>
      </c>
      <c r="C2738" s="307" t="s">
        <v>39</v>
      </c>
      <c r="D2738" s="308">
        <v>123.6</v>
      </c>
      <c r="E2738" s="308">
        <v>11.41</v>
      </c>
      <c r="F2738" s="308">
        <v>135.01</v>
      </c>
      <c r="G2738" s="212">
        <v>9</v>
      </c>
    </row>
    <row r="2739" spans="1:7" ht="28.5" x14ac:dyDescent="0.2">
      <c r="A2739" s="305" t="s">
        <v>14200</v>
      </c>
      <c r="B2739" s="306" t="s">
        <v>14201</v>
      </c>
      <c r="C2739" s="307" t="s">
        <v>1804</v>
      </c>
      <c r="D2739" s="308">
        <v>206.98</v>
      </c>
      <c r="E2739" s="308">
        <v>4.6399999999999997</v>
      </c>
      <c r="F2739" s="308">
        <v>211.62</v>
      </c>
      <c r="G2739" s="212">
        <v>9</v>
      </c>
    </row>
    <row r="2740" spans="1:7" x14ac:dyDescent="0.2">
      <c r="A2740" s="305" t="s">
        <v>14202</v>
      </c>
      <c r="B2740" s="306" t="s">
        <v>14203</v>
      </c>
      <c r="C2740" s="307"/>
      <c r="D2740" s="308"/>
      <c r="E2740" s="308"/>
      <c r="F2740" s="308"/>
      <c r="G2740" s="212">
        <v>5</v>
      </c>
    </row>
    <row r="2741" spans="1:7" ht="28.5" x14ac:dyDescent="0.2">
      <c r="A2741" s="305" t="s">
        <v>14204</v>
      </c>
      <c r="B2741" s="306" t="s">
        <v>14205</v>
      </c>
      <c r="C2741" s="307" t="s">
        <v>39</v>
      </c>
      <c r="D2741" s="308">
        <v>9.6199999999999992</v>
      </c>
      <c r="E2741" s="308">
        <v>22.83</v>
      </c>
      <c r="F2741" s="308">
        <v>32.450000000000003</v>
      </c>
      <c r="G2741" s="212">
        <v>9</v>
      </c>
    </row>
    <row r="2742" spans="1:7" ht="28.5" x14ac:dyDescent="0.2">
      <c r="A2742" s="305" t="s">
        <v>14206</v>
      </c>
      <c r="B2742" s="306" t="s">
        <v>14207</v>
      </c>
      <c r="C2742" s="307" t="s">
        <v>39</v>
      </c>
      <c r="D2742" s="308">
        <v>18.53</v>
      </c>
      <c r="E2742" s="308">
        <v>22.83</v>
      </c>
      <c r="F2742" s="308">
        <v>41.36</v>
      </c>
      <c r="G2742" s="212">
        <v>9</v>
      </c>
    </row>
    <row r="2743" spans="1:7" ht="28.5" x14ac:dyDescent="0.2">
      <c r="A2743" s="305" t="s">
        <v>14208</v>
      </c>
      <c r="B2743" s="306" t="s">
        <v>14209</v>
      </c>
      <c r="C2743" s="307" t="s">
        <v>39</v>
      </c>
      <c r="D2743" s="308">
        <v>18.66</v>
      </c>
      <c r="E2743" s="308">
        <v>22.83</v>
      </c>
      <c r="F2743" s="308">
        <v>41.49</v>
      </c>
      <c r="G2743" s="212">
        <v>9</v>
      </c>
    </row>
    <row r="2744" spans="1:7" ht="28.5" x14ac:dyDescent="0.2">
      <c r="A2744" s="305" t="s">
        <v>14210</v>
      </c>
      <c r="B2744" s="306" t="s">
        <v>14211</v>
      </c>
      <c r="C2744" s="307" t="s">
        <v>39</v>
      </c>
      <c r="D2744" s="308">
        <v>36.26</v>
      </c>
      <c r="E2744" s="308">
        <v>22.83</v>
      </c>
      <c r="F2744" s="308">
        <v>59.09</v>
      </c>
      <c r="G2744" s="212">
        <v>9</v>
      </c>
    </row>
    <row r="2745" spans="1:7" ht="42.75" x14ac:dyDescent="0.2">
      <c r="A2745" s="305" t="s">
        <v>14212</v>
      </c>
      <c r="B2745" s="306" t="s">
        <v>14213</v>
      </c>
      <c r="C2745" s="307" t="s">
        <v>39</v>
      </c>
      <c r="D2745" s="308">
        <v>9.74</v>
      </c>
      <c r="E2745" s="308">
        <v>22.83</v>
      </c>
      <c r="F2745" s="308">
        <v>32.57</v>
      </c>
      <c r="G2745" s="212">
        <v>9</v>
      </c>
    </row>
    <row r="2746" spans="1:7" ht="28.5" x14ac:dyDescent="0.2">
      <c r="A2746" s="305" t="s">
        <v>14214</v>
      </c>
      <c r="B2746" s="306" t="s">
        <v>14215</v>
      </c>
      <c r="C2746" s="307" t="s">
        <v>39</v>
      </c>
      <c r="D2746" s="308">
        <v>18.28</v>
      </c>
      <c r="E2746" s="308">
        <v>22.83</v>
      </c>
      <c r="F2746" s="308">
        <v>41.11</v>
      </c>
      <c r="G2746" s="212">
        <v>9</v>
      </c>
    </row>
    <row r="2747" spans="1:7" ht="28.5" x14ac:dyDescent="0.2">
      <c r="A2747" s="305" t="s">
        <v>14216</v>
      </c>
      <c r="B2747" s="306" t="s">
        <v>14217</v>
      </c>
      <c r="C2747" s="307" t="s">
        <v>39</v>
      </c>
      <c r="D2747" s="308">
        <v>9.6300000000000008</v>
      </c>
      <c r="E2747" s="308">
        <v>22.83</v>
      </c>
      <c r="F2747" s="308">
        <v>32.46</v>
      </c>
      <c r="G2747" s="212">
        <v>9</v>
      </c>
    </row>
    <row r="2748" spans="1:7" ht="42.75" x14ac:dyDescent="0.2">
      <c r="A2748" s="305" t="s">
        <v>14218</v>
      </c>
      <c r="B2748" s="306" t="s">
        <v>14219</v>
      </c>
      <c r="C2748" s="307" t="s">
        <v>39</v>
      </c>
      <c r="D2748" s="308">
        <v>36.6</v>
      </c>
      <c r="E2748" s="308">
        <v>22.83</v>
      </c>
      <c r="F2748" s="308">
        <v>59.43</v>
      </c>
      <c r="G2748" s="212">
        <v>9</v>
      </c>
    </row>
    <row r="2749" spans="1:7" ht="28.5" x14ac:dyDescent="0.2">
      <c r="A2749" s="305" t="s">
        <v>14220</v>
      </c>
      <c r="B2749" s="306" t="s">
        <v>14221</v>
      </c>
      <c r="C2749" s="307" t="s">
        <v>39</v>
      </c>
      <c r="D2749" s="308">
        <v>19.059999999999999</v>
      </c>
      <c r="E2749" s="308">
        <v>22.83</v>
      </c>
      <c r="F2749" s="308">
        <v>41.89</v>
      </c>
      <c r="G2749" s="212">
        <v>9</v>
      </c>
    </row>
    <row r="2750" spans="1:7" ht="28.5" x14ac:dyDescent="0.2">
      <c r="A2750" s="305" t="s">
        <v>14222</v>
      </c>
      <c r="B2750" s="306" t="s">
        <v>14223</v>
      </c>
      <c r="C2750" s="307" t="s">
        <v>39</v>
      </c>
      <c r="D2750" s="308">
        <v>36.65</v>
      </c>
      <c r="E2750" s="308">
        <v>22.83</v>
      </c>
      <c r="F2750" s="308">
        <v>59.48</v>
      </c>
      <c r="G2750" s="212">
        <v>9</v>
      </c>
    </row>
    <row r="2751" spans="1:7" ht="28.5" x14ac:dyDescent="0.2">
      <c r="A2751" s="305" t="s">
        <v>14224</v>
      </c>
      <c r="B2751" s="306" t="s">
        <v>14225</v>
      </c>
      <c r="C2751" s="307" t="s">
        <v>39</v>
      </c>
      <c r="D2751" s="308">
        <v>19.170000000000002</v>
      </c>
      <c r="E2751" s="308">
        <v>22.83</v>
      </c>
      <c r="F2751" s="308">
        <v>42</v>
      </c>
      <c r="G2751" s="212">
        <v>9</v>
      </c>
    </row>
    <row r="2752" spans="1:7" ht="28.5" x14ac:dyDescent="0.2">
      <c r="A2752" s="305" t="s">
        <v>14226</v>
      </c>
      <c r="B2752" s="306" t="s">
        <v>14227</v>
      </c>
      <c r="C2752" s="307" t="s">
        <v>39</v>
      </c>
      <c r="D2752" s="308">
        <v>18.329999999999998</v>
      </c>
      <c r="E2752" s="308">
        <v>22.83</v>
      </c>
      <c r="F2752" s="308">
        <v>41.16</v>
      </c>
      <c r="G2752" s="212">
        <v>9</v>
      </c>
    </row>
    <row r="2753" spans="1:7" ht="28.5" x14ac:dyDescent="0.2">
      <c r="A2753" s="305" t="s">
        <v>14228</v>
      </c>
      <c r="B2753" s="306" t="s">
        <v>14229</v>
      </c>
      <c r="C2753" s="307" t="s">
        <v>39</v>
      </c>
      <c r="D2753" s="308">
        <v>18.399999999999999</v>
      </c>
      <c r="E2753" s="308">
        <v>22.83</v>
      </c>
      <c r="F2753" s="308">
        <v>41.23</v>
      </c>
      <c r="G2753" s="212">
        <v>9</v>
      </c>
    </row>
    <row r="2754" spans="1:7" ht="42.75" x14ac:dyDescent="0.2">
      <c r="A2754" s="305" t="s">
        <v>14230</v>
      </c>
      <c r="B2754" s="306" t="s">
        <v>14231</v>
      </c>
      <c r="C2754" s="307" t="s">
        <v>39</v>
      </c>
      <c r="D2754" s="308">
        <v>9.41</v>
      </c>
      <c r="E2754" s="308">
        <v>22.83</v>
      </c>
      <c r="F2754" s="308">
        <v>32.24</v>
      </c>
      <c r="G2754" s="212">
        <v>9</v>
      </c>
    </row>
    <row r="2755" spans="1:7" ht="42.75" x14ac:dyDescent="0.2">
      <c r="A2755" s="305" t="s">
        <v>14232</v>
      </c>
      <c r="B2755" s="306" t="s">
        <v>14233</v>
      </c>
      <c r="C2755" s="307" t="s">
        <v>39</v>
      </c>
      <c r="D2755" s="308">
        <v>20.36</v>
      </c>
      <c r="E2755" s="308">
        <v>22.83</v>
      </c>
      <c r="F2755" s="308">
        <v>43.19</v>
      </c>
      <c r="G2755" s="212">
        <v>9</v>
      </c>
    </row>
    <row r="2756" spans="1:7" ht="42.75" x14ac:dyDescent="0.2">
      <c r="A2756" s="305" t="s">
        <v>14234</v>
      </c>
      <c r="B2756" s="306" t="s">
        <v>14235</v>
      </c>
      <c r="C2756" s="307" t="s">
        <v>39</v>
      </c>
      <c r="D2756" s="308">
        <v>18.600000000000001</v>
      </c>
      <c r="E2756" s="308">
        <v>22.83</v>
      </c>
      <c r="F2756" s="308">
        <v>41.43</v>
      </c>
      <c r="G2756" s="212">
        <v>9</v>
      </c>
    </row>
    <row r="2757" spans="1:7" ht="42.75" x14ac:dyDescent="0.2">
      <c r="A2757" s="305" t="s">
        <v>14236</v>
      </c>
      <c r="B2757" s="306" t="s">
        <v>14237</v>
      </c>
      <c r="C2757" s="307" t="s">
        <v>39</v>
      </c>
      <c r="D2757" s="308">
        <v>18.559999999999999</v>
      </c>
      <c r="E2757" s="308">
        <v>22.83</v>
      </c>
      <c r="F2757" s="308">
        <v>41.39</v>
      </c>
      <c r="G2757" s="212">
        <v>9</v>
      </c>
    </row>
    <row r="2758" spans="1:7" ht="42.75" x14ac:dyDescent="0.2">
      <c r="A2758" s="305" t="s">
        <v>14238</v>
      </c>
      <c r="B2758" s="306" t="s">
        <v>14239</v>
      </c>
      <c r="C2758" s="307" t="s">
        <v>39</v>
      </c>
      <c r="D2758" s="308">
        <v>9.64</v>
      </c>
      <c r="E2758" s="308">
        <v>22.83</v>
      </c>
      <c r="F2758" s="308">
        <v>32.47</v>
      </c>
      <c r="G2758" s="212">
        <v>9</v>
      </c>
    </row>
    <row r="2759" spans="1:7" ht="28.5" x14ac:dyDescent="0.2">
      <c r="A2759" s="305" t="s">
        <v>14240</v>
      </c>
      <c r="B2759" s="306" t="s">
        <v>14241</v>
      </c>
      <c r="C2759" s="307" t="s">
        <v>39</v>
      </c>
      <c r="D2759" s="308">
        <v>9.39</v>
      </c>
      <c r="E2759" s="308">
        <v>22.83</v>
      </c>
      <c r="F2759" s="308">
        <v>32.22</v>
      </c>
      <c r="G2759" s="212">
        <v>9</v>
      </c>
    </row>
    <row r="2760" spans="1:7" ht="28.5" x14ac:dyDescent="0.2">
      <c r="A2760" s="305" t="s">
        <v>14242</v>
      </c>
      <c r="B2760" s="306" t="s">
        <v>14243</v>
      </c>
      <c r="C2760" s="307" t="s">
        <v>39</v>
      </c>
      <c r="D2760" s="308">
        <v>18.39</v>
      </c>
      <c r="E2760" s="308">
        <v>22.83</v>
      </c>
      <c r="F2760" s="308">
        <v>41.22</v>
      </c>
      <c r="G2760" s="212">
        <v>9</v>
      </c>
    </row>
    <row r="2761" spans="1:7" x14ac:dyDescent="0.2">
      <c r="A2761" s="305" t="s">
        <v>14244</v>
      </c>
      <c r="B2761" s="306" t="s">
        <v>14245</v>
      </c>
      <c r="C2761" s="307"/>
      <c r="D2761" s="308"/>
      <c r="E2761" s="308"/>
      <c r="F2761" s="308"/>
      <c r="G2761" s="212">
        <v>2</v>
      </c>
    </row>
    <row r="2762" spans="1:7" x14ac:dyDescent="0.2">
      <c r="A2762" s="305" t="s">
        <v>14246</v>
      </c>
      <c r="B2762" s="306" t="s">
        <v>14247</v>
      </c>
      <c r="C2762" s="307"/>
      <c r="D2762" s="308"/>
      <c r="E2762" s="308"/>
      <c r="F2762" s="308"/>
      <c r="G2762" s="212">
        <v>5</v>
      </c>
    </row>
    <row r="2763" spans="1:7" ht="42.75" x14ac:dyDescent="0.2">
      <c r="A2763" s="305" t="s">
        <v>14248</v>
      </c>
      <c r="B2763" s="306" t="s">
        <v>14249</v>
      </c>
      <c r="C2763" s="307" t="s">
        <v>39</v>
      </c>
      <c r="D2763" s="308">
        <v>1292.49</v>
      </c>
      <c r="E2763" s="308">
        <v>64.22</v>
      </c>
      <c r="F2763" s="308">
        <v>1356.71</v>
      </c>
      <c r="G2763" s="212">
        <v>9</v>
      </c>
    </row>
    <row r="2764" spans="1:7" ht="42.75" x14ac:dyDescent="0.2">
      <c r="A2764" s="305" t="s">
        <v>14250</v>
      </c>
      <c r="B2764" s="306" t="s">
        <v>14251</v>
      </c>
      <c r="C2764" s="307" t="s">
        <v>39</v>
      </c>
      <c r="D2764" s="308">
        <v>1666.37</v>
      </c>
      <c r="E2764" s="308">
        <v>64.22</v>
      </c>
      <c r="F2764" s="308">
        <v>1730.59</v>
      </c>
      <c r="G2764" s="212">
        <v>9</v>
      </c>
    </row>
    <row r="2765" spans="1:7" x14ac:dyDescent="0.2">
      <c r="A2765" s="305" t="s">
        <v>14252</v>
      </c>
      <c r="B2765" s="306" t="s">
        <v>14253</v>
      </c>
      <c r="C2765" s="307"/>
      <c r="D2765" s="308"/>
      <c r="E2765" s="308"/>
      <c r="F2765" s="308"/>
      <c r="G2765" s="212">
        <v>5</v>
      </c>
    </row>
    <row r="2766" spans="1:7" x14ac:dyDescent="0.2">
      <c r="A2766" s="305" t="s">
        <v>14254</v>
      </c>
      <c r="B2766" s="306" t="s">
        <v>14255</v>
      </c>
      <c r="C2766" s="307" t="s">
        <v>39</v>
      </c>
      <c r="D2766" s="308">
        <v>25.03</v>
      </c>
      <c r="E2766" s="308">
        <v>22.83</v>
      </c>
      <c r="F2766" s="308">
        <v>47.86</v>
      </c>
      <c r="G2766" s="212">
        <v>9</v>
      </c>
    </row>
    <row r="2767" spans="1:7" ht="28.5" x14ac:dyDescent="0.2">
      <c r="A2767" s="305" t="s">
        <v>14256</v>
      </c>
      <c r="B2767" s="306" t="s">
        <v>14257</v>
      </c>
      <c r="C2767" s="307" t="s">
        <v>39</v>
      </c>
      <c r="D2767" s="308">
        <v>1111.45</v>
      </c>
      <c r="E2767" s="308">
        <v>43.37</v>
      </c>
      <c r="F2767" s="308">
        <v>1154.82</v>
      </c>
      <c r="G2767" s="212">
        <v>9</v>
      </c>
    </row>
    <row r="2768" spans="1:7" ht="28.5" x14ac:dyDescent="0.2">
      <c r="A2768" s="305" t="s">
        <v>14258</v>
      </c>
      <c r="B2768" s="306" t="s">
        <v>14259</v>
      </c>
      <c r="C2768" s="307" t="s">
        <v>39</v>
      </c>
      <c r="D2768" s="308">
        <v>491.94</v>
      </c>
      <c r="E2768" s="308">
        <v>36.369999999999997</v>
      </c>
      <c r="F2768" s="308">
        <v>528.30999999999995</v>
      </c>
      <c r="G2768" s="212">
        <v>9</v>
      </c>
    </row>
    <row r="2769" spans="1:7" ht="28.5" x14ac:dyDescent="0.2">
      <c r="A2769" s="305" t="s">
        <v>14260</v>
      </c>
      <c r="B2769" s="306" t="s">
        <v>14261</v>
      </c>
      <c r="C2769" s="307" t="s">
        <v>39</v>
      </c>
      <c r="D2769" s="308">
        <v>173.64</v>
      </c>
      <c r="E2769" s="308">
        <v>22.83</v>
      </c>
      <c r="F2769" s="308">
        <v>196.47</v>
      </c>
      <c r="G2769" s="212">
        <v>9</v>
      </c>
    </row>
    <row r="2770" spans="1:7" ht="28.5" x14ac:dyDescent="0.2">
      <c r="A2770" s="305" t="s">
        <v>14262</v>
      </c>
      <c r="B2770" s="306" t="s">
        <v>14263</v>
      </c>
      <c r="C2770" s="307" t="s">
        <v>39</v>
      </c>
      <c r="D2770" s="308">
        <v>15.8</v>
      </c>
      <c r="E2770" s="308">
        <v>27.47</v>
      </c>
      <c r="F2770" s="308">
        <v>43.27</v>
      </c>
      <c r="G2770" s="212">
        <v>9</v>
      </c>
    </row>
    <row r="2771" spans="1:7" x14ac:dyDescent="0.2">
      <c r="A2771" s="305" t="s">
        <v>14264</v>
      </c>
      <c r="B2771" s="306" t="s">
        <v>14265</v>
      </c>
      <c r="C2771" s="307" t="s">
        <v>39</v>
      </c>
      <c r="D2771" s="308">
        <v>84.8</v>
      </c>
      <c r="E2771" s="308">
        <v>36.369999999999997</v>
      </c>
      <c r="F2771" s="308">
        <v>121.17</v>
      </c>
      <c r="G2771" s="212">
        <v>9</v>
      </c>
    </row>
    <row r="2772" spans="1:7" ht="28.5" x14ac:dyDescent="0.2">
      <c r="A2772" s="305" t="s">
        <v>14266</v>
      </c>
      <c r="B2772" s="306" t="s">
        <v>14267</v>
      </c>
      <c r="C2772" s="307" t="s">
        <v>39</v>
      </c>
      <c r="D2772" s="308">
        <v>1958.04</v>
      </c>
      <c r="E2772" s="308">
        <v>91.3</v>
      </c>
      <c r="F2772" s="308">
        <v>2049.34</v>
      </c>
      <c r="G2772" s="212">
        <v>9</v>
      </c>
    </row>
    <row r="2773" spans="1:7" ht="28.5" x14ac:dyDescent="0.2">
      <c r="A2773" s="305" t="s">
        <v>14268</v>
      </c>
      <c r="B2773" s="306" t="s">
        <v>14269</v>
      </c>
      <c r="C2773" s="307" t="s">
        <v>39</v>
      </c>
      <c r="D2773" s="308">
        <v>486.86</v>
      </c>
      <c r="E2773" s="308">
        <v>36.369999999999997</v>
      </c>
      <c r="F2773" s="308">
        <v>523.23</v>
      </c>
      <c r="G2773" s="212">
        <v>9</v>
      </c>
    </row>
    <row r="2774" spans="1:7" x14ac:dyDescent="0.2">
      <c r="A2774" s="305" t="s">
        <v>14270</v>
      </c>
      <c r="B2774" s="306" t="s">
        <v>14271</v>
      </c>
      <c r="C2774" s="307" t="s">
        <v>39</v>
      </c>
      <c r="D2774" s="308">
        <v>149.22999999999999</v>
      </c>
      <c r="E2774" s="308">
        <v>36.369999999999997</v>
      </c>
      <c r="F2774" s="308">
        <v>185.6</v>
      </c>
      <c r="G2774" s="212">
        <v>9</v>
      </c>
    </row>
    <row r="2775" spans="1:7" x14ac:dyDescent="0.2">
      <c r="A2775" s="305" t="s">
        <v>14272</v>
      </c>
      <c r="B2775" s="306" t="s">
        <v>14273</v>
      </c>
      <c r="C2775" s="307"/>
      <c r="D2775" s="308"/>
      <c r="E2775" s="308"/>
      <c r="F2775" s="308"/>
      <c r="G2775" s="212">
        <v>5</v>
      </c>
    </row>
    <row r="2776" spans="1:7" x14ac:dyDescent="0.2">
      <c r="A2776" s="305" t="s">
        <v>14274</v>
      </c>
      <c r="B2776" s="306" t="s">
        <v>14275</v>
      </c>
      <c r="C2776" s="307" t="s">
        <v>39</v>
      </c>
      <c r="D2776" s="308">
        <v>30613.11</v>
      </c>
      <c r="E2776" s="308">
        <v>182.6</v>
      </c>
      <c r="F2776" s="308">
        <v>30795.71</v>
      </c>
      <c r="G2776" s="212">
        <v>9</v>
      </c>
    </row>
    <row r="2777" spans="1:7" x14ac:dyDescent="0.2">
      <c r="A2777" s="305" t="s">
        <v>14276</v>
      </c>
      <c r="B2777" s="306" t="s">
        <v>14277</v>
      </c>
      <c r="C2777" s="307" t="s">
        <v>39</v>
      </c>
      <c r="D2777" s="308">
        <v>23724.48</v>
      </c>
      <c r="E2777" s="308">
        <v>205.43</v>
      </c>
      <c r="F2777" s="308">
        <v>23929.91</v>
      </c>
      <c r="G2777" s="212">
        <v>9</v>
      </c>
    </row>
    <row r="2778" spans="1:7" ht="28.5" x14ac:dyDescent="0.2">
      <c r="A2778" s="305" t="s">
        <v>14278</v>
      </c>
      <c r="B2778" s="306" t="s">
        <v>14279</v>
      </c>
      <c r="C2778" s="307" t="s">
        <v>39</v>
      </c>
      <c r="D2778" s="308">
        <v>576.05999999999995</v>
      </c>
      <c r="E2778" s="308">
        <v>228.25</v>
      </c>
      <c r="F2778" s="308">
        <v>804.31</v>
      </c>
      <c r="G2778" s="212">
        <v>9</v>
      </c>
    </row>
    <row r="2779" spans="1:7" ht="28.5" x14ac:dyDescent="0.2">
      <c r="A2779" s="305" t="s">
        <v>14280</v>
      </c>
      <c r="B2779" s="306" t="s">
        <v>14281</v>
      </c>
      <c r="C2779" s="307" t="s">
        <v>242</v>
      </c>
      <c r="D2779" s="308">
        <v>18368.84</v>
      </c>
      <c r="E2779" s="308">
        <v>4840.4799999999996</v>
      </c>
      <c r="F2779" s="308">
        <v>23209.32</v>
      </c>
      <c r="G2779" s="212">
        <v>9</v>
      </c>
    </row>
    <row r="2780" spans="1:7" ht="28.5" x14ac:dyDescent="0.2">
      <c r="A2780" s="305" t="s">
        <v>14282</v>
      </c>
      <c r="B2780" s="306" t="s">
        <v>14283</v>
      </c>
      <c r="C2780" s="307" t="s">
        <v>39</v>
      </c>
      <c r="D2780" s="308">
        <v>1311.46</v>
      </c>
      <c r="E2780" s="308">
        <v>47.35</v>
      </c>
      <c r="F2780" s="308">
        <v>1358.81</v>
      </c>
      <c r="G2780" s="212">
        <v>9</v>
      </c>
    </row>
    <row r="2781" spans="1:7" ht="28.5" x14ac:dyDescent="0.2">
      <c r="A2781" s="305" t="s">
        <v>14284</v>
      </c>
      <c r="B2781" s="306" t="s">
        <v>14285</v>
      </c>
      <c r="C2781" s="307" t="s">
        <v>39</v>
      </c>
      <c r="D2781" s="308">
        <v>1909.28</v>
      </c>
      <c r="E2781" s="308">
        <v>59.19</v>
      </c>
      <c r="F2781" s="308">
        <v>1968.47</v>
      </c>
      <c r="G2781" s="212">
        <v>9</v>
      </c>
    </row>
    <row r="2782" spans="1:7" ht="28.5" x14ac:dyDescent="0.2">
      <c r="A2782" s="305" t="s">
        <v>14286</v>
      </c>
      <c r="B2782" s="306" t="s">
        <v>14287</v>
      </c>
      <c r="C2782" s="307" t="s">
        <v>39</v>
      </c>
      <c r="D2782" s="308">
        <v>3848.71</v>
      </c>
      <c r="E2782" s="308">
        <v>64.22</v>
      </c>
      <c r="F2782" s="308">
        <v>3912.93</v>
      </c>
      <c r="G2782" s="212">
        <v>9</v>
      </c>
    </row>
    <row r="2783" spans="1:7" x14ac:dyDescent="0.2">
      <c r="A2783" s="305" t="s">
        <v>14288</v>
      </c>
      <c r="B2783" s="306" t="s">
        <v>14289</v>
      </c>
      <c r="C2783" s="307"/>
      <c r="D2783" s="308"/>
      <c r="E2783" s="308"/>
      <c r="F2783" s="308"/>
      <c r="G2783" s="212">
        <v>5</v>
      </c>
    </row>
    <row r="2784" spans="1:7" x14ac:dyDescent="0.2">
      <c r="A2784" s="305" t="s">
        <v>14290</v>
      </c>
      <c r="B2784" s="306" t="s">
        <v>14291</v>
      </c>
      <c r="C2784" s="307" t="s">
        <v>39</v>
      </c>
      <c r="D2784" s="308">
        <v>207.57</v>
      </c>
      <c r="E2784" s="308">
        <v>36.369999999999997</v>
      </c>
      <c r="F2784" s="308">
        <v>243.94</v>
      </c>
      <c r="G2784" s="212">
        <v>9</v>
      </c>
    </row>
    <row r="2785" spans="1:7" x14ac:dyDescent="0.2">
      <c r="A2785" s="305" t="s">
        <v>14292</v>
      </c>
      <c r="B2785" s="306" t="s">
        <v>14293</v>
      </c>
      <c r="C2785" s="307"/>
      <c r="D2785" s="308"/>
      <c r="E2785" s="308"/>
      <c r="F2785" s="308"/>
      <c r="G2785" s="212">
        <v>5</v>
      </c>
    </row>
    <row r="2786" spans="1:7" x14ac:dyDescent="0.2">
      <c r="A2786" s="305" t="s">
        <v>14294</v>
      </c>
      <c r="B2786" s="306" t="s">
        <v>14295</v>
      </c>
      <c r="C2786" s="307" t="s">
        <v>39</v>
      </c>
      <c r="D2786" s="308">
        <v>431.62</v>
      </c>
      <c r="E2786" s="308">
        <v>45.65</v>
      </c>
      <c r="F2786" s="308">
        <v>477.27</v>
      </c>
      <c r="G2786" s="212">
        <v>9</v>
      </c>
    </row>
    <row r="2787" spans="1:7" ht="28.5" x14ac:dyDescent="0.2">
      <c r="A2787" s="305" t="s">
        <v>14296</v>
      </c>
      <c r="B2787" s="306" t="s">
        <v>14297</v>
      </c>
      <c r="C2787" s="307" t="s">
        <v>39</v>
      </c>
      <c r="D2787" s="308">
        <v>335.95</v>
      </c>
      <c r="E2787" s="308">
        <v>45.65</v>
      </c>
      <c r="F2787" s="308">
        <v>381.6</v>
      </c>
      <c r="G2787" s="212">
        <v>9</v>
      </c>
    </row>
    <row r="2788" spans="1:7" x14ac:dyDescent="0.2">
      <c r="A2788" s="305" t="s">
        <v>14298</v>
      </c>
      <c r="B2788" s="306" t="s">
        <v>14299</v>
      </c>
      <c r="C2788" s="307"/>
      <c r="D2788" s="308"/>
      <c r="E2788" s="308"/>
      <c r="F2788" s="308"/>
      <c r="G2788" s="212">
        <v>5</v>
      </c>
    </row>
    <row r="2789" spans="1:7" x14ac:dyDescent="0.2">
      <c r="A2789" s="305" t="s">
        <v>14300</v>
      </c>
      <c r="B2789" s="306" t="s">
        <v>14301</v>
      </c>
      <c r="C2789" s="307" t="s">
        <v>39</v>
      </c>
      <c r="D2789" s="308">
        <v>38.380000000000003</v>
      </c>
      <c r="E2789" s="308">
        <v>22.83</v>
      </c>
      <c r="F2789" s="308">
        <v>61.21</v>
      </c>
      <c r="G2789" s="212">
        <v>9</v>
      </c>
    </row>
    <row r="2790" spans="1:7" x14ac:dyDescent="0.2">
      <c r="A2790" s="305" t="s">
        <v>14302</v>
      </c>
      <c r="B2790" s="306" t="s">
        <v>14303</v>
      </c>
      <c r="C2790" s="307"/>
      <c r="D2790" s="308"/>
      <c r="E2790" s="308"/>
      <c r="F2790" s="308"/>
      <c r="G2790" s="212">
        <v>5</v>
      </c>
    </row>
    <row r="2791" spans="1:7" ht="28.5" x14ac:dyDescent="0.2">
      <c r="A2791" s="305" t="s">
        <v>14304</v>
      </c>
      <c r="B2791" s="306" t="s">
        <v>14305</v>
      </c>
      <c r="C2791" s="307" t="s">
        <v>242</v>
      </c>
      <c r="D2791" s="308">
        <v>17232.16</v>
      </c>
      <c r="E2791" s="308">
        <v>370.47</v>
      </c>
      <c r="F2791" s="308">
        <v>17602.63</v>
      </c>
      <c r="G2791" s="212">
        <v>9</v>
      </c>
    </row>
    <row r="2792" spans="1:7" ht="28.5" x14ac:dyDescent="0.2">
      <c r="A2792" s="305" t="s">
        <v>14306</v>
      </c>
      <c r="B2792" s="306" t="s">
        <v>14307</v>
      </c>
      <c r="C2792" s="307" t="s">
        <v>242</v>
      </c>
      <c r="D2792" s="308">
        <v>7787.56</v>
      </c>
      <c r="E2792" s="308">
        <v>358.84</v>
      </c>
      <c r="F2792" s="308">
        <v>8146.4</v>
      </c>
      <c r="G2792" s="212">
        <v>9</v>
      </c>
    </row>
    <row r="2793" spans="1:7" ht="28.5" x14ac:dyDescent="0.2">
      <c r="A2793" s="305" t="s">
        <v>14308</v>
      </c>
      <c r="B2793" s="306" t="s">
        <v>14309</v>
      </c>
      <c r="C2793" s="307" t="s">
        <v>242</v>
      </c>
      <c r="D2793" s="308">
        <v>8819.2999999999993</v>
      </c>
      <c r="E2793" s="308">
        <v>370.47</v>
      </c>
      <c r="F2793" s="308">
        <v>9189.77</v>
      </c>
      <c r="G2793" s="212">
        <v>9</v>
      </c>
    </row>
    <row r="2794" spans="1:7" ht="28.5" x14ac:dyDescent="0.2">
      <c r="A2794" s="305" t="s">
        <v>14310</v>
      </c>
      <c r="B2794" s="306" t="s">
        <v>14311</v>
      </c>
      <c r="C2794" s="307" t="s">
        <v>242</v>
      </c>
      <c r="D2794" s="308">
        <v>13558.94</v>
      </c>
      <c r="E2794" s="308">
        <v>370.47</v>
      </c>
      <c r="F2794" s="308">
        <v>13929.41</v>
      </c>
      <c r="G2794" s="212">
        <v>9</v>
      </c>
    </row>
    <row r="2795" spans="1:7" ht="28.5" x14ac:dyDescent="0.2">
      <c r="A2795" s="305" t="s">
        <v>14312</v>
      </c>
      <c r="B2795" s="306" t="s">
        <v>14313</v>
      </c>
      <c r="C2795" s="307" t="s">
        <v>242</v>
      </c>
      <c r="D2795" s="308">
        <v>3373.24</v>
      </c>
      <c r="E2795" s="308">
        <v>358.84</v>
      </c>
      <c r="F2795" s="308">
        <v>3732.08</v>
      </c>
      <c r="G2795" s="212">
        <v>9</v>
      </c>
    </row>
    <row r="2796" spans="1:7" ht="28.5" x14ac:dyDescent="0.2">
      <c r="A2796" s="305" t="s">
        <v>14314</v>
      </c>
      <c r="B2796" s="306" t="s">
        <v>14315</v>
      </c>
      <c r="C2796" s="307" t="s">
        <v>242</v>
      </c>
      <c r="D2796" s="308">
        <v>4629.8</v>
      </c>
      <c r="E2796" s="308">
        <v>358.84</v>
      </c>
      <c r="F2796" s="308">
        <v>4988.6400000000003</v>
      </c>
      <c r="G2796" s="212">
        <v>9</v>
      </c>
    </row>
    <row r="2797" spans="1:7" ht="28.5" x14ac:dyDescent="0.2">
      <c r="A2797" s="305" t="s">
        <v>14316</v>
      </c>
      <c r="B2797" s="306" t="s">
        <v>14317</v>
      </c>
      <c r="C2797" s="307" t="s">
        <v>242</v>
      </c>
      <c r="D2797" s="308">
        <v>7155.6</v>
      </c>
      <c r="E2797" s="308">
        <v>370.47</v>
      </c>
      <c r="F2797" s="308">
        <v>7526.07</v>
      </c>
      <c r="G2797" s="212">
        <v>9</v>
      </c>
    </row>
    <row r="2798" spans="1:7" ht="28.5" x14ac:dyDescent="0.2">
      <c r="A2798" s="305" t="s">
        <v>14318</v>
      </c>
      <c r="B2798" s="306" t="s">
        <v>14319</v>
      </c>
      <c r="C2798" s="307" t="s">
        <v>242</v>
      </c>
      <c r="D2798" s="308">
        <v>8046.41</v>
      </c>
      <c r="E2798" s="308">
        <v>370.47</v>
      </c>
      <c r="F2798" s="308">
        <v>8416.8799999999992</v>
      </c>
      <c r="G2798" s="212">
        <v>9</v>
      </c>
    </row>
    <row r="2799" spans="1:7" ht="28.5" x14ac:dyDescent="0.2">
      <c r="A2799" s="305" t="s">
        <v>14320</v>
      </c>
      <c r="B2799" s="306" t="s">
        <v>14321</v>
      </c>
      <c r="C2799" s="307" t="s">
        <v>242</v>
      </c>
      <c r="D2799" s="308">
        <v>7025.9</v>
      </c>
      <c r="E2799" s="308">
        <v>370.47</v>
      </c>
      <c r="F2799" s="308">
        <v>7396.37</v>
      </c>
      <c r="G2799" s="212">
        <v>9</v>
      </c>
    </row>
    <row r="2800" spans="1:7" ht="28.5" x14ac:dyDescent="0.2">
      <c r="A2800" s="305" t="s">
        <v>14322</v>
      </c>
      <c r="B2800" s="306" t="s">
        <v>14323</v>
      </c>
      <c r="C2800" s="307" t="s">
        <v>242</v>
      </c>
      <c r="D2800" s="308">
        <v>11450.69</v>
      </c>
      <c r="E2800" s="308">
        <v>370.47</v>
      </c>
      <c r="F2800" s="308">
        <v>11821.16</v>
      </c>
      <c r="G2800" s="212">
        <v>9</v>
      </c>
    </row>
    <row r="2801" spans="1:7" x14ac:dyDescent="0.2">
      <c r="A2801" s="305" t="s">
        <v>14324</v>
      </c>
      <c r="B2801" s="306" t="s">
        <v>14325</v>
      </c>
      <c r="C2801" s="307"/>
      <c r="D2801" s="308"/>
      <c r="E2801" s="308"/>
      <c r="F2801" s="308"/>
      <c r="G2801" s="212">
        <v>5</v>
      </c>
    </row>
    <row r="2802" spans="1:7" ht="28.5" x14ac:dyDescent="0.2">
      <c r="A2802" s="305" t="s">
        <v>14326</v>
      </c>
      <c r="B2802" s="306" t="s">
        <v>14327</v>
      </c>
      <c r="C2802" s="307" t="s">
        <v>39</v>
      </c>
      <c r="D2802" s="308">
        <v>44720.06</v>
      </c>
      <c r="E2802" s="308">
        <v>837.84</v>
      </c>
      <c r="F2802" s="308">
        <v>45557.9</v>
      </c>
      <c r="G2802" s="212">
        <v>9</v>
      </c>
    </row>
    <row r="2803" spans="1:7" ht="28.5" x14ac:dyDescent="0.2">
      <c r="A2803" s="305" t="s">
        <v>14328</v>
      </c>
      <c r="B2803" s="306" t="s">
        <v>14329</v>
      </c>
      <c r="C2803" s="307" t="s">
        <v>39</v>
      </c>
      <c r="D2803" s="308">
        <v>51694.400000000001</v>
      </c>
      <c r="E2803" s="308">
        <v>837.84</v>
      </c>
      <c r="F2803" s="308">
        <v>52532.24</v>
      </c>
      <c r="G2803" s="212">
        <v>9</v>
      </c>
    </row>
    <row r="2804" spans="1:7" ht="28.5" x14ac:dyDescent="0.2">
      <c r="A2804" s="305" t="s">
        <v>14330</v>
      </c>
      <c r="B2804" s="306" t="s">
        <v>14331</v>
      </c>
      <c r="C2804" s="307" t="s">
        <v>39</v>
      </c>
      <c r="D2804" s="308">
        <v>59729.08</v>
      </c>
      <c r="E2804" s="308">
        <v>837.84</v>
      </c>
      <c r="F2804" s="308">
        <v>60566.92</v>
      </c>
      <c r="G2804" s="212">
        <v>9</v>
      </c>
    </row>
    <row r="2805" spans="1:7" ht="28.5" x14ac:dyDescent="0.2">
      <c r="A2805" s="305" t="s">
        <v>14332</v>
      </c>
      <c r="B2805" s="306" t="s">
        <v>14333</v>
      </c>
      <c r="C2805" s="307" t="s">
        <v>39</v>
      </c>
      <c r="D2805" s="308">
        <v>66561.3</v>
      </c>
      <c r="E2805" s="308">
        <v>837.84</v>
      </c>
      <c r="F2805" s="308">
        <v>67399.14</v>
      </c>
      <c r="G2805" s="212">
        <v>9</v>
      </c>
    </row>
    <row r="2806" spans="1:7" ht="28.5" x14ac:dyDescent="0.2">
      <c r="A2806" s="305" t="s">
        <v>14334</v>
      </c>
      <c r="B2806" s="306" t="s">
        <v>14335</v>
      </c>
      <c r="C2806" s="307" t="s">
        <v>39</v>
      </c>
      <c r="D2806" s="308">
        <v>4299.8500000000004</v>
      </c>
      <c r="E2806" s="308">
        <v>733.11</v>
      </c>
      <c r="F2806" s="308">
        <v>5032.96</v>
      </c>
      <c r="G2806" s="212">
        <v>9</v>
      </c>
    </row>
    <row r="2807" spans="1:7" ht="28.5" x14ac:dyDescent="0.2">
      <c r="A2807" s="305" t="s">
        <v>14336</v>
      </c>
      <c r="B2807" s="306" t="s">
        <v>14337</v>
      </c>
      <c r="C2807" s="307" t="s">
        <v>39</v>
      </c>
      <c r="D2807" s="308">
        <v>5558.96</v>
      </c>
      <c r="E2807" s="308">
        <v>733.11</v>
      </c>
      <c r="F2807" s="308">
        <v>6292.07</v>
      </c>
      <c r="G2807" s="212">
        <v>9</v>
      </c>
    </row>
    <row r="2808" spans="1:7" ht="28.5" x14ac:dyDescent="0.2">
      <c r="A2808" s="305" t="s">
        <v>14338</v>
      </c>
      <c r="B2808" s="306" t="s">
        <v>14339</v>
      </c>
      <c r="C2808" s="307" t="s">
        <v>39</v>
      </c>
      <c r="D2808" s="308">
        <v>7474.59</v>
      </c>
      <c r="E2808" s="308">
        <v>733.11</v>
      </c>
      <c r="F2808" s="308">
        <v>8207.7000000000007</v>
      </c>
      <c r="G2808" s="212">
        <v>9</v>
      </c>
    </row>
    <row r="2809" spans="1:7" ht="28.5" x14ac:dyDescent="0.2">
      <c r="A2809" s="305" t="s">
        <v>14340</v>
      </c>
      <c r="B2809" s="306" t="s">
        <v>14341</v>
      </c>
      <c r="C2809" s="307" t="s">
        <v>39</v>
      </c>
      <c r="D2809" s="308">
        <v>4786.72</v>
      </c>
      <c r="E2809" s="308">
        <v>733.11</v>
      </c>
      <c r="F2809" s="308">
        <v>5519.83</v>
      </c>
      <c r="G2809" s="212">
        <v>9</v>
      </c>
    </row>
    <row r="2810" spans="1:7" ht="28.5" x14ac:dyDescent="0.2">
      <c r="A2810" s="305" t="s">
        <v>14342</v>
      </c>
      <c r="B2810" s="306" t="s">
        <v>14343</v>
      </c>
      <c r="C2810" s="307" t="s">
        <v>39</v>
      </c>
      <c r="D2810" s="308">
        <v>5511.73</v>
      </c>
      <c r="E2810" s="308">
        <v>733.11</v>
      </c>
      <c r="F2810" s="308">
        <v>6244.84</v>
      </c>
      <c r="G2810" s="212">
        <v>9</v>
      </c>
    </row>
    <row r="2811" spans="1:7" ht="28.5" x14ac:dyDescent="0.2">
      <c r="A2811" s="305" t="s">
        <v>14344</v>
      </c>
      <c r="B2811" s="306" t="s">
        <v>14345</v>
      </c>
      <c r="C2811" s="307" t="s">
        <v>39</v>
      </c>
      <c r="D2811" s="308">
        <v>6543.8</v>
      </c>
      <c r="E2811" s="308">
        <v>733.11</v>
      </c>
      <c r="F2811" s="308">
        <v>7276.91</v>
      </c>
      <c r="G2811" s="212">
        <v>9</v>
      </c>
    </row>
    <row r="2812" spans="1:7" ht="28.5" x14ac:dyDescent="0.2">
      <c r="A2812" s="305" t="s">
        <v>14346</v>
      </c>
      <c r="B2812" s="306" t="s">
        <v>14347</v>
      </c>
      <c r="C2812" s="307" t="s">
        <v>39</v>
      </c>
      <c r="D2812" s="308">
        <v>7579.18</v>
      </c>
      <c r="E2812" s="308">
        <v>733.11</v>
      </c>
      <c r="F2812" s="308">
        <v>8312.2900000000009</v>
      </c>
      <c r="G2812" s="212">
        <v>9</v>
      </c>
    </row>
    <row r="2813" spans="1:7" ht="28.5" x14ac:dyDescent="0.2">
      <c r="A2813" s="305" t="s">
        <v>14348</v>
      </c>
      <c r="B2813" s="306" t="s">
        <v>14349</v>
      </c>
      <c r="C2813" s="307" t="s">
        <v>39</v>
      </c>
      <c r="D2813" s="308">
        <v>4417.71</v>
      </c>
      <c r="E2813" s="308">
        <v>733.11</v>
      </c>
      <c r="F2813" s="308">
        <v>5150.82</v>
      </c>
      <c r="G2813" s="212">
        <v>9</v>
      </c>
    </row>
    <row r="2814" spans="1:7" ht="28.5" x14ac:dyDescent="0.2">
      <c r="A2814" s="305" t="s">
        <v>14350</v>
      </c>
      <c r="B2814" s="306" t="s">
        <v>14351</v>
      </c>
      <c r="C2814" s="307" t="s">
        <v>39</v>
      </c>
      <c r="D2814" s="308">
        <v>5019.09</v>
      </c>
      <c r="E2814" s="308">
        <v>733.11</v>
      </c>
      <c r="F2814" s="308">
        <v>5752.2</v>
      </c>
      <c r="G2814" s="212">
        <v>9</v>
      </c>
    </row>
    <row r="2815" spans="1:7" ht="28.5" x14ac:dyDescent="0.2">
      <c r="A2815" s="305" t="s">
        <v>14352</v>
      </c>
      <c r="B2815" s="306" t="s">
        <v>14353</v>
      </c>
      <c r="C2815" s="307" t="s">
        <v>39</v>
      </c>
      <c r="D2815" s="308">
        <v>5447.67</v>
      </c>
      <c r="E2815" s="308">
        <v>733.11</v>
      </c>
      <c r="F2815" s="308">
        <v>6180.78</v>
      </c>
      <c r="G2815" s="212">
        <v>9</v>
      </c>
    </row>
    <row r="2816" spans="1:7" ht="28.5" x14ac:dyDescent="0.2">
      <c r="A2816" s="305" t="s">
        <v>14354</v>
      </c>
      <c r="B2816" s="306" t="s">
        <v>14355</v>
      </c>
      <c r="C2816" s="307" t="s">
        <v>39</v>
      </c>
      <c r="D2816" s="308">
        <v>5626.35</v>
      </c>
      <c r="E2816" s="308">
        <v>733.11</v>
      </c>
      <c r="F2816" s="308">
        <v>6359.46</v>
      </c>
      <c r="G2816" s="212">
        <v>9</v>
      </c>
    </row>
    <row r="2817" spans="1:7" x14ac:dyDescent="0.2">
      <c r="A2817" s="305" t="s">
        <v>14356</v>
      </c>
      <c r="B2817" s="306" t="s">
        <v>14357</v>
      </c>
      <c r="C2817" s="307"/>
      <c r="D2817" s="308"/>
      <c r="E2817" s="308"/>
      <c r="F2817" s="308"/>
      <c r="G2817" s="212">
        <v>5</v>
      </c>
    </row>
    <row r="2818" spans="1:7" ht="28.5" x14ac:dyDescent="0.2">
      <c r="A2818" s="305" t="s">
        <v>14358</v>
      </c>
      <c r="B2818" s="306" t="s">
        <v>14359</v>
      </c>
      <c r="C2818" s="307" t="s">
        <v>39</v>
      </c>
      <c r="D2818" s="308">
        <v>9874.9699999999993</v>
      </c>
      <c r="E2818" s="308">
        <v>256.88</v>
      </c>
      <c r="F2818" s="308">
        <v>10131.85</v>
      </c>
      <c r="G2818" s="212">
        <v>9</v>
      </c>
    </row>
    <row r="2819" spans="1:7" ht="28.5" x14ac:dyDescent="0.2">
      <c r="A2819" s="305" t="s">
        <v>14360</v>
      </c>
      <c r="B2819" s="306" t="s">
        <v>14361</v>
      </c>
      <c r="C2819" s="307" t="s">
        <v>39</v>
      </c>
      <c r="D2819" s="308">
        <v>19369.05</v>
      </c>
      <c r="E2819" s="308">
        <v>256.88</v>
      </c>
      <c r="F2819" s="308">
        <v>19625.93</v>
      </c>
      <c r="G2819" s="212">
        <v>9</v>
      </c>
    </row>
    <row r="2820" spans="1:7" ht="28.5" x14ac:dyDescent="0.2">
      <c r="A2820" s="305" t="s">
        <v>14362</v>
      </c>
      <c r="B2820" s="306" t="s">
        <v>14363</v>
      </c>
      <c r="C2820" s="307" t="s">
        <v>39</v>
      </c>
      <c r="D2820" s="308">
        <v>5413.88</v>
      </c>
      <c r="E2820" s="308">
        <v>256.88</v>
      </c>
      <c r="F2820" s="308">
        <v>5670.76</v>
      </c>
      <c r="G2820" s="212">
        <v>9</v>
      </c>
    </row>
    <row r="2821" spans="1:7" ht="28.5" x14ac:dyDescent="0.2">
      <c r="A2821" s="305" t="s">
        <v>14364</v>
      </c>
      <c r="B2821" s="306" t="s">
        <v>14365</v>
      </c>
      <c r="C2821" s="307" t="s">
        <v>39</v>
      </c>
      <c r="D2821" s="308">
        <v>2373.17</v>
      </c>
      <c r="E2821" s="308">
        <v>256.88</v>
      </c>
      <c r="F2821" s="308">
        <v>2630.05</v>
      </c>
      <c r="G2821" s="212">
        <v>9</v>
      </c>
    </row>
    <row r="2822" spans="1:7" ht="28.5" x14ac:dyDescent="0.2">
      <c r="A2822" s="305" t="s">
        <v>14366</v>
      </c>
      <c r="B2822" s="306" t="s">
        <v>14367</v>
      </c>
      <c r="C2822" s="307" t="s">
        <v>39</v>
      </c>
      <c r="D2822" s="308">
        <v>53576.76</v>
      </c>
      <c r="E2822" s="308">
        <v>256.88</v>
      </c>
      <c r="F2822" s="308">
        <v>53833.64</v>
      </c>
      <c r="G2822" s="212">
        <v>9</v>
      </c>
    </row>
    <row r="2823" spans="1:7" ht="28.5" x14ac:dyDescent="0.2">
      <c r="A2823" s="305" t="s">
        <v>14368</v>
      </c>
      <c r="B2823" s="306" t="s">
        <v>14369</v>
      </c>
      <c r="C2823" s="307" t="s">
        <v>39</v>
      </c>
      <c r="D2823" s="308">
        <v>3572.67</v>
      </c>
      <c r="E2823" s="308">
        <v>256.88</v>
      </c>
      <c r="F2823" s="308">
        <v>3829.55</v>
      </c>
      <c r="G2823" s="212">
        <v>9</v>
      </c>
    </row>
    <row r="2824" spans="1:7" ht="28.5" x14ac:dyDescent="0.2">
      <c r="A2824" s="305" t="s">
        <v>14370</v>
      </c>
      <c r="B2824" s="306" t="s">
        <v>14371</v>
      </c>
      <c r="C2824" s="307" t="s">
        <v>39</v>
      </c>
      <c r="D2824" s="308">
        <v>12161.32</v>
      </c>
      <c r="E2824" s="308">
        <v>256.88</v>
      </c>
      <c r="F2824" s="308">
        <v>12418.2</v>
      </c>
      <c r="G2824" s="212">
        <v>9</v>
      </c>
    </row>
    <row r="2825" spans="1:7" ht="28.5" x14ac:dyDescent="0.2">
      <c r="A2825" s="305" t="s">
        <v>14372</v>
      </c>
      <c r="B2825" s="306" t="s">
        <v>14373</v>
      </c>
      <c r="C2825" s="307" t="s">
        <v>39</v>
      </c>
      <c r="D2825" s="308">
        <v>5283.22</v>
      </c>
      <c r="E2825" s="308">
        <v>256.88</v>
      </c>
      <c r="F2825" s="308">
        <v>5540.1</v>
      </c>
      <c r="G2825" s="212">
        <v>9</v>
      </c>
    </row>
    <row r="2826" spans="1:7" ht="28.5" x14ac:dyDescent="0.2">
      <c r="A2826" s="305" t="s">
        <v>14374</v>
      </c>
      <c r="B2826" s="306" t="s">
        <v>14375</v>
      </c>
      <c r="C2826" s="307" t="s">
        <v>39</v>
      </c>
      <c r="D2826" s="308">
        <v>20388.64</v>
      </c>
      <c r="E2826" s="308">
        <v>256.88</v>
      </c>
      <c r="F2826" s="308">
        <v>20645.52</v>
      </c>
      <c r="G2826" s="212">
        <v>9</v>
      </c>
    </row>
    <row r="2827" spans="1:7" ht="28.5" x14ac:dyDescent="0.2">
      <c r="A2827" s="305" t="s">
        <v>14376</v>
      </c>
      <c r="B2827" s="306" t="s">
        <v>14377</v>
      </c>
      <c r="C2827" s="307" t="s">
        <v>39</v>
      </c>
      <c r="D2827" s="308">
        <v>3469.59</v>
      </c>
      <c r="E2827" s="308">
        <v>256.88</v>
      </c>
      <c r="F2827" s="308">
        <v>3726.47</v>
      </c>
      <c r="G2827" s="212">
        <v>9</v>
      </c>
    </row>
    <row r="2828" spans="1:7" ht="28.5" x14ac:dyDescent="0.2">
      <c r="A2828" s="305" t="s">
        <v>14378</v>
      </c>
      <c r="B2828" s="306" t="s">
        <v>14379</v>
      </c>
      <c r="C2828" s="307" t="s">
        <v>39</v>
      </c>
      <c r="D2828" s="308">
        <v>5468.89</v>
      </c>
      <c r="E2828" s="308">
        <v>256.88</v>
      </c>
      <c r="F2828" s="308">
        <v>5725.77</v>
      </c>
      <c r="G2828" s="212">
        <v>9</v>
      </c>
    </row>
    <row r="2829" spans="1:7" ht="28.5" x14ac:dyDescent="0.2">
      <c r="A2829" s="305" t="s">
        <v>14380</v>
      </c>
      <c r="B2829" s="306" t="s">
        <v>14381</v>
      </c>
      <c r="C2829" s="307" t="s">
        <v>39</v>
      </c>
      <c r="D2829" s="308">
        <v>5625.83</v>
      </c>
      <c r="E2829" s="308">
        <v>256.88</v>
      </c>
      <c r="F2829" s="308">
        <v>5882.71</v>
      </c>
      <c r="G2829" s="212">
        <v>9</v>
      </c>
    </row>
    <row r="2830" spans="1:7" ht="28.5" x14ac:dyDescent="0.2">
      <c r="A2830" s="305" t="s">
        <v>14382</v>
      </c>
      <c r="B2830" s="306" t="s">
        <v>14383</v>
      </c>
      <c r="C2830" s="307" t="s">
        <v>39</v>
      </c>
      <c r="D2830" s="308">
        <v>8864.85</v>
      </c>
      <c r="E2830" s="308">
        <v>256.88</v>
      </c>
      <c r="F2830" s="308">
        <v>9121.73</v>
      </c>
      <c r="G2830" s="212">
        <v>9</v>
      </c>
    </row>
    <row r="2831" spans="1:7" ht="28.5" x14ac:dyDescent="0.2">
      <c r="A2831" s="305" t="s">
        <v>14384</v>
      </c>
      <c r="B2831" s="306" t="s">
        <v>14385</v>
      </c>
      <c r="C2831" s="307" t="s">
        <v>39</v>
      </c>
      <c r="D2831" s="308">
        <v>5997.93</v>
      </c>
      <c r="E2831" s="308">
        <v>256.88</v>
      </c>
      <c r="F2831" s="308">
        <v>6254.81</v>
      </c>
      <c r="G2831" s="212">
        <v>9</v>
      </c>
    </row>
    <row r="2832" spans="1:7" ht="28.5" x14ac:dyDescent="0.2">
      <c r="A2832" s="305" t="s">
        <v>14386</v>
      </c>
      <c r="B2832" s="306" t="s">
        <v>14387</v>
      </c>
      <c r="C2832" s="307" t="s">
        <v>39</v>
      </c>
      <c r="D2832" s="308">
        <v>2128.06</v>
      </c>
      <c r="E2832" s="308">
        <v>256.88</v>
      </c>
      <c r="F2832" s="308">
        <v>2384.94</v>
      </c>
      <c r="G2832" s="212">
        <v>9</v>
      </c>
    </row>
    <row r="2833" spans="1:7" ht="28.5" x14ac:dyDescent="0.2">
      <c r="A2833" s="305" t="s">
        <v>14388</v>
      </c>
      <c r="B2833" s="306" t="s">
        <v>14389</v>
      </c>
      <c r="C2833" s="307" t="s">
        <v>39</v>
      </c>
      <c r="D2833" s="308">
        <v>1659.85</v>
      </c>
      <c r="E2833" s="308">
        <v>256.88</v>
      </c>
      <c r="F2833" s="308">
        <v>1916.73</v>
      </c>
      <c r="G2833" s="212">
        <v>9</v>
      </c>
    </row>
    <row r="2834" spans="1:7" ht="28.5" x14ac:dyDescent="0.2">
      <c r="A2834" s="305" t="s">
        <v>14390</v>
      </c>
      <c r="B2834" s="306" t="s">
        <v>14391</v>
      </c>
      <c r="C2834" s="307" t="s">
        <v>39</v>
      </c>
      <c r="D2834" s="308">
        <v>21319.59</v>
      </c>
      <c r="E2834" s="308">
        <v>256.88</v>
      </c>
      <c r="F2834" s="308">
        <v>21576.47</v>
      </c>
      <c r="G2834" s="212">
        <v>9</v>
      </c>
    </row>
    <row r="2835" spans="1:7" ht="28.5" x14ac:dyDescent="0.2">
      <c r="A2835" s="305" t="s">
        <v>14392</v>
      </c>
      <c r="B2835" s="306" t="s">
        <v>14393</v>
      </c>
      <c r="C2835" s="307" t="s">
        <v>39</v>
      </c>
      <c r="D2835" s="308">
        <v>15549.68</v>
      </c>
      <c r="E2835" s="308">
        <v>256.88</v>
      </c>
      <c r="F2835" s="308">
        <v>15806.56</v>
      </c>
      <c r="G2835" s="212">
        <v>9</v>
      </c>
    </row>
    <row r="2836" spans="1:7" ht="28.5" x14ac:dyDescent="0.2">
      <c r="A2836" s="305" t="s">
        <v>14394</v>
      </c>
      <c r="B2836" s="306" t="s">
        <v>14395</v>
      </c>
      <c r="C2836" s="307" t="s">
        <v>39</v>
      </c>
      <c r="D2836" s="308">
        <v>2023.47</v>
      </c>
      <c r="E2836" s="308">
        <v>256.88</v>
      </c>
      <c r="F2836" s="308">
        <v>2280.35</v>
      </c>
      <c r="G2836" s="212">
        <v>9</v>
      </c>
    </row>
    <row r="2837" spans="1:7" ht="28.5" x14ac:dyDescent="0.2">
      <c r="A2837" s="305" t="s">
        <v>14396</v>
      </c>
      <c r="B2837" s="306" t="s">
        <v>14397</v>
      </c>
      <c r="C2837" s="307" t="s">
        <v>39</v>
      </c>
      <c r="D2837" s="308">
        <v>27795.97</v>
      </c>
      <c r="E2837" s="308">
        <v>256.88</v>
      </c>
      <c r="F2837" s="308">
        <v>28052.85</v>
      </c>
      <c r="G2837" s="212">
        <v>9</v>
      </c>
    </row>
    <row r="2838" spans="1:7" ht="28.5" x14ac:dyDescent="0.2">
      <c r="A2838" s="305" t="s">
        <v>14398</v>
      </c>
      <c r="B2838" s="306" t="s">
        <v>14399</v>
      </c>
      <c r="C2838" s="307" t="s">
        <v>39</v>
      </c>
      <c r="D2838" s="308">
        <v>31080.15</v>
      </c>
      <c r="E2838" s="308">
        <v>256.88</v>
      </c>
      <c r="F2838" s="308">
        <v>31337.03</v>
      </c>
      <c r="G2838" s="212">
        <v>9</v>
      </c>
    </row>
    <row r="2839" spans="1:7" ht="28.5" x14ac:dyDescent="0.2">
      <c r="A2839" s="305" t="s">
        <v>14400</v>
      </c>
      <c r="B2839" s="306" t="s">
        <v>14401</v>
      </c>
      <c r="C2839" s="307" t="s">
        <v>39</v>
      </c>
      <c r="D2839" s="308">
        <v>2135.5300000000002</v>
      </c>
      <c r="E2839" s="308">
        <v>256.88</v>
      </c>
      <c r="F2839" s="308">
        <v>2392.41</v>
      </c>
      <c r="G2839" s="212">
        <v>9</v>
      </c>
    </row>
    <row r="2840" spans="1:7" ht="28.5" x14ac:dyDescent="0.2">
      <c r="A2840" s="305" t="s">
        <v>14402</v>
      </c>
      <c r="B2840" s="306" t="s">
        <v>14403</v>
      </c>
      <c r="C2840" s="307" t="s">
        <v>39</v>
      </c>
      <c r="D2840" s="308">
        <v>4383.0200000000004</v>
      </c>
      <c r="E2840" s="308">
        <v>256.88</v>
      </c>
      <c r="F2840" s="308">
        <v>4639.8999999999996</v>
      </c>
      <c r="G2840" s="212">
        <v>9</v>
      </c>
    </row>
    <row r="2841" spans="1:7" x14ac:dyDescent="0.2">
      <c r="A2841" s="305" t="s">
        <v>14404</v>
      </c>
      <c r="B2841" s="306" t="s">
        <v>14405</v>
      </c>
      <c r="C2841" s="307"/>
      <c r="D2841" s="308"/>
      <c r="E2841" s="308"/>
      <c r="F2841" s="308"/>
      <c r="G2841" s="212">
        <v>5</v>
      </c>
    </row>
    <row r="2842" spans="1:7" ht="28.5" x14ac:dyDescent="0.2">
      <c r="A2842" s="305" t="s">
        <v>14406</v>
      </c>
      <c r="B2842" s="306" t="s">
        <v>14407</v>
      </c>
      <c r="C2842" s="307" t="s">
        <v>39</v>
      </c>
      <c r="D2842" s="308">
        <v>10220.879999999999</v>
      </c>
      <c r="E2842" s="308">
        <v>547.79999999999995</v>
      </c>
      <c r="F2842" s="308">
        <v>10768.68</v>
      </c>
      <c r="G2842" s="212">
        <v>9</v>
      </c>
    </row>
    <row r="2843" spans="1:7" ht="28.5" x14ac:dyDescent="0.2">
      <c r="A2843" s="305" t="s">
        <v>14408</v>
      </c>
      <c r="B2843" s="306" t="s">
        <v>14409</v>
      </c>
      <c r="C2843" s="307" t="s">
        <v>39</v>
      </c>
      <c r="D2843" s="308">
        <v>9130.1299999999992</v>
      </c>
      <c r="E2843" s="308">
        <v>547.79999999999995</v>
      </c>
      <c r="F2843" s="308">
        <v>9677.93</v>
      </c>
      <c r="G2843" s="212">
        <v>9</v>
      </c>
    </row>
    <row r="2844" spans="1:7" ht="28.5" x14ac:dyDescent="0.2">
      <c r="A2844" s="305" t="s">
        <v>14410</v>
      </c>
      <c r="B2844" s="306" t="s">
        <v>14411</v>
      </c>
      <c r="C2844" s="307" t="s">
        <v>39</v>
      </c>
      <c r="D2844" s="308">
        <v>18558.05</v>
      </c>
      <c r="E2844" s="308">
        <v>547.79999999999995</v>
      </c>
      <c r="F2844" s="308">
        <v>19105.849999999999</v>
      </c>
      <c r="G2844" s="212">
        <v>9</v>
      </c>
    </row>
    <row r="2845" spans="1:7" ht="28.5" x14ac:dyDescent="0.2">
      <c r="A2845" s="305" t="s">
        <v>14412</v>
      </c>
      <c r="B2845" s="306" t="s">
        <v>14413</v>
      </c>
      <c r="C2845" s="307" t="s">
        <v>39</v>
      </c>
      <c r="D2845" s="308">
        <v>10179.58</v>
      </c>
      <c r="E2845" s="308">
        <v>547.79999999999995</v>
      </c>
      <c r="F2845" s="308">
        <v>10727.38</v>
      </c>
      <c r="G2845" s="212">
        <v>9</v>
      </c>
    </row>
    <row r="2846" spans="1:7" ht="28.5" x14ac:dyDescent="0.2">
      <c r="A2846" s="305" t="s">
        <v>14414</v>
      </c>
      <c r="B2846" s="306" t="s">
        <v>14415</v>
      </c>
      <c r="C2846" s="307" t="s">
        <v>39</v>
      </c>
      <c r="D2846" s="308">
        <v>9394.36</v>
      </c>
      <c r="E2846" s="308">
        <v>547.79999999999995</v>
      </c>
      <c r="F2846" s="308">
        <v>9942.16</v>
      </c>
      <c r="G2846" s="212">
        <v>9</v>
      </c>
    </row>
    <row r="2847" spans="1:7" ht="28.5" x14ac:dyDescent="0.2">
      <c r="A2847" s="305" t="s">
        <v>14416</v>
      </c>
      <c r="B2847" s="306" t="s">
        <v>14417</v>
      </c>
      <c r="C2847" s="307" t="s">
        <v>39</v>
      </c>
      <c r="D2847" s="308">
        <v>17129.490000000002</v>
      </c>
      <c r="E2847" s="308">
        <v>547.79999999999995</v>
      </c>
      <c r="F2847" s="308">
        <v>17677.29</v>
      </c>
      <c r="G2847" s="212">
        <v>9</v>
      </c>
    </row>
    <row r="2848" spans="1:7" ht="42.75" x14ac:dyDescent="0.2">
      <c r="A2848" s="305" t="s">
        <v>14418</v>
      </c>
      <c r="B2848" s="306" t="s">
        <v>14419</v>
      </c>
      <c r="C2848" s="307" t="s">
        <v>39</v>
      </c>
      <c r="D2848" s="308">
        <v>6721.45</v>
      </c>
      <c r="E2848" s="308">
        <v>365.2</v>
      </c>
      <c r="F2848" s="308">
        <v>7086.65</v>
      </c>
      <c r="G2848" s="212">
        <v>9</v>
      </c>
    </row>
    <row r="2849" spans="1:7" ht="42.75" x14ac:dyDescent="0.2">
      <c r="A2849" s="305" t="s">
        <v>14420</v>
      </c>
      <c r="B2849" s="306" t="s">
        <v>14421</v>
      </c>
      <c r="C2849" s="307" t="s">
        <v>39</v>
      </c>
      <c r="D2849" s="308">
        <v>9310.57</v>
      </c>
      <c r="E2849" s="308">
        <v>365.2</v>
      </c>
      <c r="F2849" s="308">
        <v>9675.77</v>
      </c>
      <c r="G2849" s="212">
        <v>9</v>
      </c>
    </row>
    <row r="2850" spans="1:7" ht="42.75" x14ac:dyDescent="0.2">
      <c r="A2850" s="305" t="s">
        <v>14422</v>
      </c>
      <c r="B2850" s="306" t="s">
        <v>14423</v>
      </c>
      <c r="C2850" s="307" t="s">
        <v>39</v>
      </c>
      <c r="D2850" s="308">
        <v>2556.92</v>
      </c>
      <c r="E2850" s="308">
        <v>365.2</v>
      </c>
      <c r="F2850" s="308">
        <v>2922.12</v>
      </c>
      <c r="G2850" s="212">
        <v>9</v>
      </c>
    </row>
    <row r="2851" spans="1:7" ht="42.75" x14ac:dyDescent="0.2">
      <c r="A2851" s="305" t="s">
        <v>14424</v>
      </c>
      <c r="B2851" s="306" t="s">
        <v>14425</v>
      </c>
      <c r="C2851" s="307" t="s">
        <v>39</v>
      </c>
      <c r="D2851" s="308">
        <v>3397.37</v>
      </c>
      <c r="E2851" s="308">
        <v>365.2</v>
      </c>
      <c r="F2851" s="308">
        <v>3762.57</v>
      </c>
      <c r="G2851" s="212">
        <v>9</v>
      </c>
    </row>
    <row r="2852" spans="1:7" ht="42.75" x14ac:dyDescent="0.2">
      <c r="A2852" s="305" t="s">
        <v>14426</v>
      </c>
      <c r="B2852" s="306" t="s">
        <v>14427</v>
      </c>
      <c r="C2852" s="307" t="s">
        <v>39</v>
      </c>
      <c r="D2852" s="308">
        <v>5912.92</v>
      </c>
      <c r="E2852" s="308">
        <v>365.2</v>
      </c>
      <c r="F2852" s="308">
        <v>6278.12</v>
      </c>
      <c r="G2852" s="212">
        <v>9</v>
      </c>
    </row>
    <row r="2853" spans="1:7" ht="42.75" x14ac:dyDescent="0.2">
      <c r="A2853" s="305" t="s">
        <v>14428</v>
      </c>
      <c r="B2853" s="306" t="s">
        <v>14429</v>
      </c>
      <c r="C2853" s="307" t="s">
        <v>39</v>
      </c>
      <c r="D2853" s="308">
        <v>4098.57</v>
      </c>
      <c r="E2853" s="308">
        <v>365.2</v>
      </c>
      <c r="F2853" s="308">
        <v>4463.7700000000004</v>
      </c>
      <c r="G2853" s="212">
        <v>9</v>
      </c>
    </row>
    <row r="2854" spans="1:7" ht="28.5" x14ac:dyDescent="0.2">
      <c r="A2854" s="305" t="s">
        <v>14430</v>
      </c>
      <c r="B2854" s="306" t="s">
        <v>14431</v>
      </c>
      <c r="C2854" s="307" t="s">
        <v>39</v>
      </c>
      <c r="D2854" s="308">
        <v>15100.7</v>
      </c>
      <c r="E2854" s="308">
        <v>365.2</v>
      </c>
      <c r="F2854" s="308">
        <v>15465.9</v>
      </c>
      <c r="G2854" s="212">
        <v>9</v>
      </c>
    </row>
    <row r="2855" spans="1:7" ht="28.5" x14ac:dyDescent="0.2">
      <c r="A2855" s="305" t="s">
        <v>14432</v>
      </c>
      <c r="B2855" s="306" t="s">
        <v>14433</v>
      </c>
      <c r="C2855" s="307" t="s">
        <v>39</v>
      </c>
      <c r="D2855" s="308">
        <v>26434.6</v>
      </c>
      <c r="E2855" s="308">
        <v>365.2</v>
      </c>
      <c r="F2855" s="308">
        <v>26799.8</v>
      </c>
      <c r="G2855" s="212">
        <v>9</v>
      </c>
    </row>
    <row r="2856" spans="1:7" ht="42.75" x14ac:dyDescent="0.2">
      <c r="A2856" s="305" t="s">
        <v>14434</v>
      </c>
      <c r="B2856" s="306" t="s">
        <v>14435</v>
      </c>
      <c r="C2856" s="307" t="s">
        <v>39</v>
      </c>
      <c r="D2856" s="308">
        <v>7678.98</v>
      </c>
      <c r="E2856" s="308">
        <v>365.2</v>
      </c>
      <c r="F2856" s="308">
        <v>8044.18</v>
      </c>
      <c r="G2856" s="212">
        <v>9</v>
      </c>
    </row>
    <row r="2857" spans="1:7" ht="42.75" x14ac:dyDescent="0.2">
      <c r="A2857" s="305" t="s">
        <v>14436</v>
      </c>
      <c r="B2857" s="306" t="s">
        <v>14437</v>
      </c>
      <c r="C2857" s="307" t="s">
        <v>39</v>
      </c>
      <c r="D2857" s="308">
        <v>27922.61</v>
      </c>
      <c r="E2857" s="308">
        <v>365.2</v>
      </c>
      <c r="F2857" s="308">
        <v>28287.81</v>
      </c>
      <c r="G2857" s="212">
        <v>9</v>
      </c>
    </row>
    <row r="2858" spans="1:7" x14ac:dyDescent="0.2">
      <c r="A2858" s="305" t="s">
        <v>14438</v>
      </c>
      <c r="B2858" s="306" t="s">
        <v>14439</v>
      </c>
      <c r="C2858" s="307"/>
      <c r="D2858" s="308"/>
      <c r="E2858" s="308"/>
      <c r="F2858" s="308"/>
      <c r="G2858" s="212">
        <v>5</v>
      </c>
    </row>
    <row r="2859" spans="1:7" ht="28.5" x14ac:dyDescent="0.2">
      <c r="A2859" s="305" t="s">
        <v>14440</v>
      </c>
      <c r="B2859" s="306" t="s">
        <v>14441</v>
      </c>
      <c r="C2859" s="307" t="s">
        <v>39</v>
      </c>
      <c r="D2859" s="308">
        <v>3597.06</v>
      </c>
      <c r="E2859" s="308">
        <v>128.44</v>
      </c>
      <c r="F2859" s="308">
        <v>3725.5</v>
      </c>
      <c r="G2859" s="212">
        <v>9</v>
      </c>
    </row>
    <row r="2860" spans="1:7" x14ac:dyDescent="0.2">
      <c r="A2860" s="305" t="s">
        <v>14442</v>
      </c>
      <c r="B2860" s="306" t="s">
        <v>14443</v>
      </c>
      <c r="C2860" s="307"/>
      <c r="D2860" s="308"/>
      <c r="E2860" s="308"/>
      <c r="F2860" s="308"/>
      <c r="G2860" s="212">
        <v>5</v>
      </c>
    </row>
    <row r="2861" spans="1:7" ht="28.5" x14ac:dyDescent="0.2">
      <c r="A2861" s="305" t="s">
        <v>14444</v>
      </c>
      <c r="B2861" s="306" t="s">
        <v>14445</v>
      </c>
      <c r="C2861" s="307" t="s">
        <v>39</v>
      </c>
      <c r="D2861" s="308">
        <v>29</v>
      </c>
      <c r="E2861" s="308">
        <v>12.35</v>
      </c>
      <c r="F2861" s="308">
        <v>41.35</v>
      </c>
      <c r="G2861" s="212">
        <v>9</v>
      </c>
    </row>
    <row r="2862" spans="1:7" ht="28.5" x14ac:dyDescent="0.2">
      <c r="A2862" s="305" t="s">
        <v>14446</v>
      </c>
      <c r="B2862" s="306" t="s">
        <v>14447</v>
      </c>
      <c r="C2862" s="307" t="s">
        <v>39</v>
      </c>
      <c r="D2862" s="308">
        <v>765.95</v>
      </c>
      <c r="E2862" s="308">
        <v>45.65</v>
      </c>
      <c r="F2862" s="308">
        <v>811.6</v>
      </c>
      <c r="G2862" s="212">
        <v>9</v>
      </c>
    </row>
    <row r="2863" spans="1:7" x14ac:dyDescent="0.2">
      <c r="A2863" s="305" t="s">
        <v>14448</v>
      </c>
      <c r="B2863" s="306" t="s">
        <v>14449</v>
      </c>
      <c r="C2863" s="307" t="s">
        <v>39</v>
      </c>
      <c r="D2863" s="308">
        <v>330.73</v>
      </c>
      <c r="E2863" s="308">
        <v>22.83</v>
      </c>
      <c r="F2863" s="308">
        <v>353.56</v>
      </c>
      <c r="G2863" s="212">
        <v>9</v>
      </c>
    </row>
    <row r="2864" spans="1:7" x14ac:dyDescent="0.2">
      <c r="A2864" s="305" t="s">
        <v>14450</v>
      </c>
      <c r="B2864" s="306" t="s">
        <v>14451</v>
      </c>
      <c r="C2864" s="307" t="s">
        <v>39</v>
      </c>
      <c r="D2864" s="308">
        <v>599.14</v>
      </c>
      <c r="E2864" s="308">
        <v>22.83</v>
      </c>
      <c r="F2864" s="308">
        <v>621.97</v>
      </c>
      <c r="G2864" s="212">
        <v>9</v>
      </c>
    </row>
    <row r="2865" spans="1:7" ht="28.5" x14ac:dyDescent="0.2">
      <c r="A2865" s="305" t="s">
        <v>14452</v>
      </c>
      <c r="B2865" s="306" t="s">
        <v>14453</v>
      </c>
      <c r="C2865" s="307" t="s">
        <v>39</v>
      </c>
      <c r="D2865" s="308">
        <v>63.97</v>
      </c>
      <c r="E2865" s="308">
        <v>9.1300000000000008</v>
      </c>
      <c r="F2865" s="308">
        <v>73.099999999999994</v>
      </c>
      <c r="G2865" s="212">
        <v>9</v>
      </c>
    </row>
    <row r="2866" spans="1:7" ht="28.5" x14ac:dyDescent="0.2">
      <c r="A2866" s="305" t="s">
        <v>14454</v>
      </c>
      <c r="B2866" s="306" t="s">
        <v>14455</v>
      </c>
      <c r="C2866" s="307" t="s">
        <v>39</v>
      </c>
      <c r="D2866" s="308">
        <v>427.37</v>
      </c>
      <c r="E2866" s="308">
        <v>22.83</v>
      </c>
      <c r="F2866" s="308">
        <v>450.2</v>
      </c>
      <c r="G2866" s="212">
        <v>9</v>
      </c>
    </row>
    <row r="2867" spans="1:7" x14ac:dyDescent="0.2">
      <c r="A2867" s="305" t="s">
        <v>14456</v>
      </c>
      <c r="B2867" s="306" t="s">
        <v>14457</v>
      </c>
      <c r="C2867" s="307"/>
      <c r="D2867" s="308"/>
      <c r="E2867" s="308"/>
      <c r="F2867" s="308"/>
      <c r="G2867" s="212">
        <v>2</v>
      </c>
    </row>
    <row r="2868" spans="1:7" x14ac:dyDescent="0.2">
      <c r="A2868" s="305" t="s">
        <v>14458</v>
      </c>
      <c r="B2868" s="306" t="s">
        <v>14459</v>
      </c>
      <c r="C2868" s="307"/>
      <c r="D2868" s="308"/>
      <c r="E2868" s="308"/>
      <c r="F2868" s="308"/>
      <c r="G2868" s="212">
        <v>5</v>
      </c>
    </row>
    <row r="2869" spans="1:7" x14ac:dyDescent="0.2">
      <c r="A2869" s="305" t="s">
        <v>14460</v>
      </c>
      <c r="B2869" s="306" t="s">
        <v>14461</v>
      </c>
      <c r="C2869" s="307" t="s">
        <v>39</v>
      </c>
      <c r="D2869" s="308">
        <v>722.23</v>
      </c>
      <c r="E2869" s="308">
        <v>54.94</v>
      </c>
      <c r="F2869" s="308">
        <v>777.17</v>
      </c>
      <c r="G2869" s="212">
        <v>9</v>
      </c>
    </row>
    <row r="2870" spans="1:7" ht="28.5" x14ac:dyDescent="0.2">
      <c r="A2870" s="305" t="s">
        <v>14462</v>
      </c>
      <c r="B2870" s="306" t="s">
        <v>14463</v>
      </c>
      <c r="C2870" s="307" t="s">
        <v>39</v>
      </c>
      <c r="D2870" s="308">
        <v>1000</v>
      </c>
      <c r="E2870" s="308">
        <v>64.22</v>
      </c>
      <c r="F2870" s="308">
        <v>1064.22</v>
      </c>
      <c r="G2870" s="212">
        <v>9</v>
      </c>
    </row>
    <row r="2871" spans="1:7" x14ac:dyDescent="0.2">
      <c r="A2871" s="305" t="s">
        <v>14464</v>
      </c>
      <c r="B2871" s="306" t="s">
        <v>14465</v>
      </c>
      <c r="C2871" s="307" t="s">
        <v>39</v>
      </c>
      <c r="D2871" s="308">
        <v>231.51</v>
      </c>
      <c r="E2871" s="308">
        <v>54.94</v>
      </c>
      <c r="F2871" s="308">
        <v>286.45</v>
      </c>
      <c r="G2871" s="212">
        <v>9</v>
      </c>
    </row>
    <row r="2872" spans="1:7" ht="28.5" x14ac:dyDescent="0.2">
      <c r="A2872" s="305" t="s">
        <v>14466</v>
      </c>
      <c r="B2872" s="306" t="s">
        <v>14467</v>
      </c>
      <c r="C2872" s="307" t="s">
        <v>39</v>
      </c>
      <c r="D2872" s="308">
        <v>404.86</v>
      </c>
      <c r="E2872" s="308">
        <v>54.94</v>
      </c>
      <c r="F2872" s="308">
        <v>459.8</v>
      </c>
      <c r="G2872" s="212">
        <v>9</v>
      </c>
    </row>
    <row r="2873" spans="1:7" x14ac:dyDescent="0.2">
      <c r="A2873" s="305" t="s">
        <v>14468</v>
      </c>
      <c r="B2873" s="306" t="s">
        <v>14469</v>
      </c>
      <c r="C2873" s="307" t="s">
        <v>39</v>
      </c>
      <c r="D2873" s="308">
        <v>96.99</v>
      </c>
      <c r="E2873" s="308">
        <v>64.22</v>
      </c>
      <c r="F2873" s="308">
        <v>161.21</v>
      </c>
      <c r="G2873" s="212">
        <v>9</v>
      </c>
    </row>
    <row r="2874" spans="1:7" x14ac:dyDescent="0.2">
      <c r="A2874" s="305" t="s">
        <v>14470</v>
      </c>
      <c r="B2874" s="306" t="s">
        <v>14471</v>
      </c>
      <c r="C2874" s="307" t="s">
        <v>39</v>
      </c>
      <c r="D2874" s="308">
        <v>395.21</v>
      </c>
      <c r="E2874" s="308">
        <v>64.22</v>
      </c>
      <c r="F2874" s="308">
        <v>459.43</v>
      </c>
      <c r="G2874" s="212">
        <v>9</v>
      </c>
    </row>
    <row r="2875" spans="1:7" ht="28.5" x14ac:dyDescent="0.2">
      <c r="A2875" s="305" t="s">
        <v>14472</v>
      </c>
      <c r="B2875" s="306" t="s">
        <v>14473</v>
      </c>
      <c r="C2875" s="307" t="s">
        <v>39</v>
      </c>
      <c r="D2875" s="308">
        <v>885.29</v>
      </c>
      <c r="E2875" s="308">
        <v>64.22</v>
      </c>
      <c r="F2875" s="308">
        <v>949.51</v>
      </c>
      <c r="G2875" s="212">
        <v>9</v>
      </c>
    </row>
    <row r="2876" spans="1:7" x14ac:dyDescent="0.2">
      <c r="A2876" s="305" t="s">
        <v>14474</v>
      </c>
      <c r="B2876" s="306" t="s">
        <v>14475</v>
      </c>
      <c r="C2876" s="307" t="s">
        <v>39</v>
      </c>
      <c r="D2876" s="308">
        <v>44.35</v>
      </c>
      <c r="E2876" s="308">
        <v>22.83</v>
      </c>
      <c r="F2876" s="308">
        <v>67.180000000000007</v>
      </c>
      <c r="G2876" s="212">
        <v>9</v>
      </c>
    </row>
    <row r="2877" spans="1:7" x14ac:dyDescent="0.2">
      <c r="A2877" s="305" t="s">
        <v>14476</v>
      </c>
      <c r="B2877" s="306" t="s">
        <v>14477</v>
      </c>
      <c r="C2877" s="307" t="s">
        <v>39</v>
      </c>
      <c r="D2877" s="308">
        <v>385.14</v>
      </c>
      <c r="E2877" s="308">
        <v>64.22</v>
      </c>
      <c r="F2877" s="308">
        <v>449.36</v>
      </c>
      <c r="G2877" s="212">
        <v>9</v>
      </c>
    </row>
    <row r="2878" spans="1:7" x14ac:dyDescent="0.2">
      <c r="A2878" s="305" t="s">
        <v>14478</v>
      </c>
      <c r="B2878" s="306" t="s">
        <v>14479</v>
      </c>
      <c r="C2878" s="307" t="s">
        <v>39</v>
      </c>
      <c r="D2878" s="308">
        <v>505.81</v>
      </c>
      <c r="E2878" s="308">
        <v>64.22</v>
      </c>
      <c r="F2878" s="308">
        <v>570.03</v>
      </c>
      <c r="G2878" s="212">
        <v>9</v>
      </c>
    </row>
    <row r="2879" spans="1:7" x14ac:dyDescent="0.2">
      <c r="A2879" s="305" t="s">
        <v>14480</v>
      </c>
      <c r="B2879" s="306" t="s">
        <v>14481</v>
      </c>
      <c r="C2879" s="307" t="s">
        <v>39</v>
      </c>
      <c r="D2879" s="308">
        <v>106.5</v>
      </c>
      <c r="E2879" s="308">
        <v>22.83</v>
      </c>
      <c r="F2879" s="308">
        <v>129.33000000000001</v>
      </c>
      <c r="G2879" s="212">
        <v>9</v>
      </c>
    </row>
    <row r="2880" spans="1:7" x14ac:dyDescent="0.2">
      <c r="A2880" s="305" t="s">
        <v>14482</v>
      </c>
      <c r="B2880" s="306" t="s">
        <v>14483</v>
      </c>
      <c r="C2880" s="307" t="s">
        <v>39</v>
      </c>
      <c r="D2880" s="308">
        <v>827.93</v>
      </c>
      <c r="E2880" s="308">
        <v>136.94999999999999</v>
      </c>
      <c r="F2880" s="308">
        <v>964.88</v>
      </c>
      <c r="G2880" s="212">
        <v>9</v>
      </c>
    </row>
    <row r="2881" spans="1:7" x14ac:dyDescent="0.2">
      <c r="A2881" s="305" t="s">
        <v>14484</v>
      </c>
      <c r="B2881" s="306" t="s">
        <v>14485</v>
      </c>
      <c r="C2881" s="307" t="s">
        <v>39</v>
      </c>
      <c r="D2881" s="308">
        <v>546.73</v>
      </c>
      <c r="E2881" s="308">
        <v>136.94999999999999</v>
      </c>
      <c r="F2881" s="308">
        <v>683.68</v>
      </c>
      <c r="G2881" s="212">
        <v>9</v>
      </c>
    </row>
    <row r="2882" spans="1:7" ht="28.5" x14ac:dyDescent="0.2">
      <c r="A2882" s="305" t="s">
        <v>14486</v>
      </c>
      <c r="B2882" s="306" t="s">
        <v>14487</v>
      </c>
      <c r="C2882" s="307" t="s">
        <v>39</v>
      </c>
      <c r="D2882" s="308">
        <v>189.78</v>
      </c>
      <c r="E2882" s="308">
        <v>45.65</v>
      </c>
      <c r="F2882" s="308">
        <v>235.43</v>
      </c>
      <c r="G2882" s="212">
        <v>9</v>
      </c>
    </row>
    <row r="2883" spans="1:7" x14ac:dyDescent="0.2">
      <c r="A2883" s="305" t="s">
        <v>14488</v>
      </c>
      <c r="B2883" s="306" t="s">
        <v>14489</v>
      </c>
      <c r="C2883" s="307" t="s">
        <v>39</v>
      </c>
      <c r="D2883" s="308">
        <v>214.2</v>
      </c>
      <c r="E2883" s="308">
        <v>22.83</v>
      </c>
      <c r="F2883" s="308">
        <v>237.03</v>
      </c>
      <c r="G2883" s="212">
        <v>9</v>
      </c>
    </row>
    <row r="2884" spans="1:7" ht="28.5" x14ac:dyDescent="0.2">
      <c r="A2884" s="305" t="s">
        <v>14490</v>
      </c>
      <c r="B2884" s="306" t="s">
        <v>14491</v>
      </c>
      <c r="C2884" s="307" t="s">
        <v>39</v>
      </c>
      <c r="D2884" s="308">
        <v>83.66</v>
      </c>
      <c r="E2884" s="308">
        <v>15.07</v>
      </c>
      <c r="F2884" s="308">
        <v>98.73</v>
      </c>
      <c r="G2884" s="212">
        <v>9</v>
      </c>
    </row>
    <row r="2885" spans="1:7" x14ac:dyDescent="0.2">
      <c r="A2885" s="305" t="s">
        <v>14492</v>
      </c>
      <c r="B2885" s="306" t="s">
        <v>14493</v>
      </c>
      <c r="C2885" s="307" t="s">
        <v>39</v>
      </c>
      <c r="D2885" s="308">
        <v>660.73</v>
      </c>
      <c r="E2885" s="308">
        <v>136.94999999999999</v>
      </c>
      <c r="F2885" s="308">
        <v>797.68</v>
      </c>
      <c r="G2885" s="212">
        <v>9</v>
      </c>
    </row>
    <row r="2886" spans="1:7" ht="28.5" x14ac:dyDescent="0.2">
      <c r="A2886" s="305" t="s">
        <v>14494</v>
      </c>
      <c r="B2886" s="306" t="s">
        <v>14495</v>
      </c>
      <c r="C2886" s="307" t="s">
        <v>242</v>
      </c>
      <c r="D2886" s="308">
        <v>754.48</v>
      </c>
      <c r="E2886" s="308">
        <v>54.94</v>
      </c>
      <c r="F2886" s="308">
        <v>809.42</v>
      </c>
      <c r="G2886" s="212">
        <v>9</v>
      </c>
    </row>
    <row r="2887" spans="1:7" x14ac:dyDescent="0.2">
      <c r="A2887" s="305" t="s">
        <v>14496</v>
      </c>
      <c r="B2887" s="306" t="s">
        <v>14497</v>
      </c>
      <c r="C2887" s="307" t="s">
        <v>39</v>
      </c>
      <c r="D2887" s="308">
        <v>100.53</v>
      </c>
      <c r="E2887" s="308">
        <v>22.83</v>
      </c>
      <c r="F2887" s="308">
        <v>123.36</v>
      </c>
      <c r="G2887" s="212">
        <v>9</v>
      </c>
    </row>
    <row r="2888" spans="1:7" x14ac:dyDescent="0.2">
      <c r="A2888" s="305" t="s">
        <v>14498</v>
      </c>
      <c r="B2888" s="306" t="s">
        <v>14499</v>
      </c>
      <c r="C2888" s="307"/>
      <c r="D2888" s="308"/>
      <c r="E2888" s="308"/>
      <c r="F2888" s="308"/>
      <c r="G2888" s="212">
        <v>5</v>
      </c>
    </row>
    <row r="2889" spans="1:7" ht="28.5" x14ac:dyDescent="0.2">
      <c r="A2889" s="305" t="s">
        <v>14500</v>
      </c>
      <c r="B2889" s="306" t="s">
        <v>14501</v>
      </c>
      <c r="C2889" s="307" t="s">
        <v>1804</v>
      </c>
      <c r="D2889" s="308">
        <v>852.99</v>
      </c>
      <c r="E2889" s="308">
        <v>75.45</v>
      </c>
      <c r="F2889" s="308">
        <v>928.44</v>
      </c>
      <c r="G2889" s="212">
        <v>9</v>
      </c>
    </row>
    <row r="2890" spans="1:7" x14ac:dyDescent="0.2">
      <c r="A2890" s="305" t="s">
        <v>14502</v>
      </c>
      <c r="B2890" s="306" t="s">
        <v>14503</v>
      </c>
      <c r="C2890" s="307" t="s">
        <v>1804</v>
      </c>
      <c r="D2890" s="308">
        <v>1632.27</v>
      </c>
      <c r="E2890" s="308"/>
      <c r="F2890" s="308">
        <v>1632.27</v>
      </c>
      <c r="G2890" s="212">
        <v>9</v>
      </c>
    </row>
    <row r="2891" spans="1:7" ht="28.5" x14ac:dyDescent="0.2">
      <c r="A2891" s="305" t="s">
        <v>14504</v>
      </c>
      <c r="B2891" s="306" t="s">
        <v>14505</v>
      </c>
      <c r="C2891" s="307" t="s">
        <v>1804</v>
      </c>
      <c r="D2891" s="308">
        <v>1166.29</v>
      </c>
      <c r="E2891" s="308">
        <v>166.83</v>
      </c>
      <c r="F2891" s="308">
        <v>1333.12</v>
      </c>
      <c r="G2891" s="212">
        <v>9</v>
      </c>
    </row>
    <row r="2892" spans="1:7" ht="28.5" x14ac:dyDescent="0.2">
      <c r="A2892" s="305" t="s">
        <v>14506</v>
      </c>
      <c r="B2892" s="306" t="s">
        <v>14507</v>
      </c>
      <c r="C2892" s="307" t="s">
        <v>1804</v>
      </c>
      <c r="D2892" s="308">
        <v>2891.42</v>
      </c>
      <c r="E2892" s="308"/>
      <c r="F2892" s="308">
        <v>2891.42</v>
      </c>
      <c r="G2892" s="212">
        <v>9</v>
      </c>
    </row>
    <row r="2893" spans="1:7" x14ac:dyDescent="0.2">
      <c r="A2893" s="305" t="s">
        <v>14508</v>
      </c>
      <c r="B2893" s="306" t="s">
        <v>14509</v>
      </c>
      <c r="C2893" s="307"/>
      <c r="D2893" s="308"/>
      <c r="E2893" s="308"/>
      <c r="F2893" s="308"/>
      <c r="G2893" s="212">
        <v>5</v>
      </c>
    </row>
    <row r="2894" spans="1:7" ht="28.5" x14ac:dyDescent="0.2">
      <c r="A2894" s="305" t="s">
        <v>14510</v>
      </c>
      <c r="B2894" s="306" t="s">
        <v>14511</v>
      </c>
      <c r="C2894" s="307" t="s">
        <v>39</v>
      </c>
      <c r="D2894" s="308">
        <v>234.08</v>
      </c>
      <c r="E2894" s="308">
        <v>5.65</v>
      </c>
      <c r="F2894" s="308">
        <v>239.73</v>
      </c>
      <c r="G2894" s="212">
        <v>9</v>
      </c>
    </row>
    <row r="2895" spans="1:7" x14ac:dyDescent="0.2">
      <c r="A2895" s="305" t="s">
        <v>14512</v>
      </c>
      <c r="B2895" s="306" t="s">
        <v>14513</v>
      </c>
      <c r="C2895" s="307" t="s">
        <v>39</v>
      </c>
      <c r="D2895" s="308">
        <v>43.12</v>
      </c>
      <c r="E2895" s="308">
        <v>13.59</v>
      </c>
      <c r="F2895" s="308">
        <v>56.71</v>
      </c>
      <c r="G2895" s="212">
        <v>9</v>
      </c>
    </row>
    <row r="2896" spans="1:7" ht="28.5" x14ac:dyDescent="0.2">
      <c r="A2896" s="305" t="s">
        <v>14514</v>
      </c>
      <c r="B2896" s="306" t="s">
        <v>14515</v>
      </c>
      <c r="C2896" s="307" t="s">
        <v>39</v>
      </c>
      <c r="D2896" s="308">
        <v>93.65</v>
      </c>
      <c r="E2896" s="308">
        <v>5.65</v>
      </c>
      <c r="F2896" s="308">
        <v>99.3</v>
      </c>
      <c r="G2896" s="212">
        <v>9</v>
      </c>
    </row>
    <row r="2897" spans="1:7" x14ac:dyDescent="0.2">
      <c r="A2897" s="305" t="s">
        <v>14516</v>
      </c>
      <c r="B2897" s="306" t="s">
        <v>14517</v>
      </c>
      <c r="C2897" s="307" t="s">
        <v>39</v>
      </c>
      <c r="D2897" s="308">
        <v>52.13</v>
      </c>
      <c r="E2897" s="308">
        <v>13.59</v>
      </c>
      <c r="F2897" s="308">
        <v>65.72</v>
      </c>
      <c r="G2897" s="212">
        <v>9</v>
      </c>
    </row>
    <row r="2898" spans="1:7" ht="28.5" x14ac:dyDescent="0.2">
      <c r="A2898" s="305" t="s">
        <v>14518</v>
      </c>
      <c r="B2898" s="306" t="s">
        <v>14519</v>
      </c>
      <c r="C2898" s="307" t="s">
        <v>39</v>
      </c>
      <c r="D2898" s="308">
        <v>68.930000000000007</v>
      </c>
      <c r="E2898" s="308">
        <v>5.65</v>
      </c>
      <c r="F2898" s="308">
        <v>74.58</v>
      </c>
      <c r="G2898" s="212">
        <v>9</v>
      </c>
    </row>
    <row r="2899" spans="1:7" x14ac:dyDescent="0.2">
      <c r="A2899" s="305" t="s">
        <v>14520</v>
      </c>
      <c r="B2899" s="306" t="s">
        <v>14521</v>
      </c>
      <c r="C2899" s="307" t="s">
        <v>39</v>
      </c>
      <c r="D2899" s="308">
        <v>59.27</v>
      </c>
      <c r="E2899" s="308">
        <v>13.59</v>
      </c>
      <c r="F2899" s="308">
        <v>72.86</v>
      </c>
      <c r="G2899" s="212">
        <v>9</v>
      </c>
    </row>
    <row r="2900" spans="1:7" x14ac:dyDescent="0.2">
      <c r="A2900" s="305" t="s">
        <v>14522</v>
      </c>
      <c r="B2900" s="306" t="s">
        <v>14523</v>
      </c>
      <c r="C2900" s="307" t="s">
        <v>39</v>
      </c>
      <c r="D2900" s="308">
        <v>24.1</v>
      </c>
      <c r="E2900" s="308">
        <v>5.65</v>
      </c>
      <c r="F2900" s="308">
        <v>29.75</v>
      </c>
      <c r="G2900" s="212">
        <v>9</v>
      </c>
    </row>
    <row r="2901" spans="1:7" x14ac:dyDescent="0.2">
      <c r="A2901" s="305" t="s">
        <v>14524</v>
      </c>
      <c r="B2901" s="306" t="s">
        <v>14525</v>
      </c>
      <c r="C2901" s="307" t="s">
        <v>39</v>
      </c>
      <c r="D2901" s="308">
        <v>59.51</v>
      </c>
      <c r="E2901" s="308">
        <v>5.65</v>
      </c>
      <c r="F2901" s="308">
        <v>65.16</v>
      </c>
      <c r="G2901" s="212">
        <v>9</v>
      </c>
    </row>
    <row r="2902" spans="1:7" x14ac:dyDescent="0.2">
      <c r="A2902" s="305" t="s">
        <v>14526</v>
      </c>
      <c r="B2902" s="306" t="s">
        <v>14527</v>
      </c>
      <c r="C2902" s="307" t="s">
        <v>39</v>
      </c>
      <c r="D2902" s="308">
        <v>70.14</v>
      </c>
      <c r="E2902" s="308">
        <v>5.65</v>
      </c>
      <c r="F2902" s="308">
        <v>75.790000000000006</v>
      </c>
      <c r="G2902" s="212">
        <v>9</v>
      </c>
    </row>
    <row r="2903" spans="1:7" x14ac:dyDescent="0.2">
      <c r="A2903" s="305" t="s">
        <v>14528</v>
      </c>
      <c r="B2903" s="306" t="s">
        <v>14529</v>
      </c>
      <c r="C2903" s="307" t="s">
        <v>39</v>
      </c>
      <c r="D2903" s="308">
        <v>62.87</v>
      </c>
      <c r="E2903" s="308">
        <v>22.83</v>
      </c>
      <c r="F2903" s="308">
        <v>85.7</v>
      </c>
      <c r="G2903" s="212">
        <v>9</v>
      </c>
    </row>
    <row r="2904" spans="1:7" x14ac:dyDescent="0.2">
      <c r="A2904" s="305" t="s">
        <v>14530</v>
      </c>
      <c r="B2904" s="306" t="s">
        <v>14531</v>
      </c>
      <c r="C2904" s="307" t="s">
        <v>39</v>
      </c>
      <c r="D2904" s="308">
        <v>95.28</v>
      </c>
      <c r="E2904" s="308">
        <v>41.18</v>
      </c>
      <c r="F2904" s="308">
        <v>136.46</v>
      </c>
      <c r="G2904" s="212">
        <v>9</v>
      </c>
    </row>
    <row r="2905" spans="1:7" x14ac:dyDescent="0.2">
      <c r="A2905" s="305" t="s">
        <v>14532</v>
      </c>
      <c r="B2905" s="306" t="s">
        <v>14533</v>
      </c>
      <c r="C2905" s="307" t="s">
        <v>39</v>
      </c>
      <c r="D2905" s="308">
        <v>326.77</v>
      </c>
      <c r="E2905" s="308">
        <v>17.41</v>
      </c>
      <c r="F2905" s="308">
        <v>344.18</v>
      </c>
      <c r="G2905" s="212">
        <v>9</v>
      </c>
    </row>
    <row r="2906" spans="1:7" x14ac:dyDescent="0.2">
      <c r="A2906" s="305" t="s">
        <v>14534</v>
      </c>
      <c r="B2906" s="306" t="s">
        <v>14535</v>
      </c>
      <c r="C2906" s="307" t="s">
        <v>39</v>
      </c>
      <c r="D2906" s="308">
        <v>72.81</v>
      </c>
      <c r="E2906" s="308">
        <v>17.41</v>
      </c>
      <c r="F2906" s="308">
        <v>90.22</v>
      </c>
      <c r="G2906" s="212">
        <v>9</v>
      </c>
    </row>
    <row r="2907" spans="1:7" ht="28.5" x14ac:dyDescent="0.2">
      <c r="A2907" s="305" t="s">
        <v>14536</v>
      </c>
      <c r="B2907" s="306" t="s">
        <v>14537</v>
      </c>
      <c r="C2907" s="307" t="s">
        <v>39</v>
      </c>
      <c r="D2907" s="308">
        <v>286.91000000000003</v>
      </c>
      <c r="E2907" s="308">
        <v>63.91</v>
      </c>
      <c r="F2907" s="308">
        <v>350.82</v>
      </c>
      <c r="G2907" s="212">
        <v>9</v>
      </c>
    </row>
    <row r="2908" spans="1:7" x14ac:dyDescent="0.2">
      <c r="A2908" s="305" t="s">
        <v>14538</v>
      </c>
      <c r="B2908" s="306" t="s">
        <v>14539</v>
      </c>
      <c r="C2908" s="307" t="s">
        <v>39</v>
      </c>
      <c r="D2908" s="308">
        <v>636.48</v>
      </c>
      <c r="E2908" s="308">
        <v>22.83</v>
      </c>
      <c r="F2908" s="308">
        <v>659.31</v>
      </c>
      <c r="G2908" s="212">
        <v>9</v>
      </c>
    </row>
    <row r="2909" spans="1:7" ht="28.5" x14ac:dyDescent="0.2">
      <c r="A2909" s="305" t="s">
        <v>14540</v>
      </c>
      <c r="B2909" s="306" t="s">
        <v>14541</v>
      </c>
      <c r="C2909" s="307" t="s">
        <v>39</v>
      </c>
      <c r="D2909" s="308">
        <v>35.700000000000003</v>
      </c>
      <c r="E2909" s="308">
        <v>16.059999999999999</v>
      </c>
      <c r="F2909" s="308">
        <v>51.76</v>
      </c>
      <c r="G2909" s="212">
        <v>9</v>
      </c>
    </row>
    <row r="2910" spans="1:7" ht="28.5" x14ac:dyDescent="0.2">
      <c r="A2910" s="305" t="s">
        <v>14542</v>
      </c>
      <c r="B2910" s="306" t="s">
        <v>14543</v>
      </c>
      <c r="C2910" s="307" t="s">
        <v>39</v>
      </c>
      <c r="D2910" s="308">
        <v>35.58</v>
      </c>
      <c r="E2910" s="308">
        <v>16.059999999999999</v>
      </c>
      <c r="F2910" s="308">
        <v>51.64</v>
      </c>
      <c r="G2910" s="212">
        <v>9</v>
      </c>
    </row>
    <row r="2911" spans="1:7" ht="28.5" x14ac:dyDescent="0.2">
      <c r="A2911" s="305" t="s">
        <v>14544</v>
      </c>
      <c r="B2911" s="306" t="s">
        <v>14545</v>
      </c>
      <c r="C2911" s="307" t="s">
        <v>39</v>
      </c>
      <c r="D2911" s="308">
        <v>41.16</v>
      </c>
      <c r="E2911" s="308">
        <v>16.059999999999999</v>
      </c>
      <c r="F2911" s="308">
        <v>57.22</v>
      </c>
      <c r="G2911" s="212">
        <v>9</v>
      </c>
    </row>
    <row r="2912" spans="1:7" ht="28.5" x14ac:dyDescent="0.2">
      <c r="A2912" s="305" t="s">
        <v>14546</v>
      </c>
      <c r="B2912" s="306" t="s">
        <v>14547</v>
      </c>
      <c r="C2912" s="307" t="s">
        <v>39</v>
      </c>
      <c r="D2912" s="308">
        <v>27.75</v>
      </c>
      <c r="E2912" s="308">
        <v>16.059999999999999</v>
      </c>
      <c r="F2912" s="308">
        <v>43.81</v>
      </c>
      <c r="G2912" s="212">
        <v>9</v>
      </c>
    </row>
    <row r="2913" spans="1:7" ht="28.5" x14ac:dyDescent="0.2">
      <c r="A2913" s="305" t="s">
        <v>14548</v>
      </c>
      <c r="B2913" s="306" t="s">
        <v>14549</v>
      </c>
      <c r="C2913" s="307" t="s">
        <v>39</v>
      </c>
      <c r="D2913" s="308">
        <v>32.89</v>
      </c>
      <c r="E2913" s="308">
        <v>16.059999999999999</v>
      </c>
      <c r="F2913" s="308">
        <v>48.95</v>
      </c>
      <c r="G2913" s="212">
        <v>9</v>
      </c>
    </row>
    <row r="2914" spans="1:7" ht="28.5" x14ac:dyDescent="0.2">
      <c r="A2914" s="305" t="s">
        <v>14550</v>
      </c>
      <c r="B2914" s="306" t="s">
        <v>14551</v>
      </c>
      <c r="C2914" s="307" t="s">
        <v>39</v>
      </c>
      <c r="D2914" s="308">
        <v>34.340000000000003</v>
      </c>
      <c r="E2914" s="308">
        <v>16.059999999999999</v>
      </c>
      <c r="F2914" s="308">
        <v>50.4</v>
      </c>
      <c r="G2914" s="212">
        <v>9</v>
      </c>
    </row>
    <row r="2915" spans="1:7" ht="28.5" x14ac:dyDescent="0.2">
      <c r="A2915" s="305" t="s">
        <v>14552</v>
      </c>
      <c r="B2915" s="306" t="s">
        <v>14553</v>
      </c>
      <c r="C2915" s="307" t="s">
        <v>39</v>
      </c>
      <c r="D2915" s="308">
        <v>50.71</v>
      </c>
      <c r="E2915" s="308">
        <v>16.059999999999999</v>
      </c>
      <c r="F2915" s="308">
        <v>66.77</v>
      </c>
      <c r="G2915" s="212">
        <v>9</v>
      </c>
    </row>
    <row r="2916" spans="1:7" ht="28.5" x14ac:dyDescent="0.2">
      <c r="A2916" s="305" t="s">
        <v>14554</v>
      </c>
      <c r="B2916" s="306" t="s">
        <v>14555</v>
      </c>
      <c r="C2916" s="307" t="s">
        <v>39</v>
      </c>
      <c r="D2916" s="308">
        <v>53.72</v>
      </c>
      <c r="E2916" s="308">
        <v>16.059999999999999</v>
      </c>
      <c r="F2916" s="308">
        <v>69.78</v>
      </c>
      <c r="G2916" s="212">
        <v>9</v>
      </c>
    </row>
    <row r="2917" spans="1:7" ht="28.5" x14ac:dyDescent="0.2">
      <c r="A2917" s="305" t="s">
        <v>14556</v>
      </c>
      <c r="B2917" s="306" t="s">
        <v>14557</v>
      </c>
      <c r="C2917" s="307" t="s">
        <v>39</v>
      </c>
      <c r="D2917" s="308">
        <v>362.09</v>
      </c>
      <c r="E2917" s="308">
        <v>63.91</v>
      </c>
      <c r="F2917" s="308">
        <v>426</v>
      </c>
      <c r="G2917" s="212">
        <v>9</v>
      </c>
    </row>
    <row r="2918" spans="1:7" x14ac:dyDescent="0.2">
      <c r="A2918" s="305" t="s">
        <v>14558</v>
      </c>
      <c r="B2918" s="306" t="s">
        <v>14559</v>
      </c>
      <c r="C2918" s="307" t="s">
        <v>39</v>
      </c>
      <c r="D2918" s="308">
        <v>494.26</v>
      </c>
      <c r="E2918" s="308">
        <v>36.6</v>
      </c>
      <c r="F2918" s="308">
        <v>530.86</v>
      </c>
      <c r="G2918" s="212">
        <v>9</v>
      </c>
    </row>
    <row r="2919" spans="1:7" ht="28.5" x14ac:dyDescent="0.2">
      <c r="A2919" s="305" t="s">
        <v>14560</v>
      </c>
      <c r="B2919" s="306" t="s">
        <v>14561</v>
      </c>
      <c r="C2919" s="307" t="s">
        <v>39</v>
      </c>
      <c r="D2919" s="308">
        <v>187.14</v>
      </c>
      <c r="E2919" s="308">
        <v>17.41</v>
      </c>
      <c r="F2919" s="308">
        <v>204.55</v>
      </c>
      <c r="G2919" s="212">
        <v>9</v>
      </c>
    </row>
    <row r="2920" spans="1:7" ht="28.5" x14ac:dyDescent="0.2">
      <c r="A2920" s="305" t="s">
        <v>14562</v>
      </c>
      <c r="B2920" s="306" t="s">
        <v>14563</v>
      </c>
      <c r="C2920" s="307" t="s">
        <v>39</v>
      </c>
      <c r="D2920" s="308">
        <v>75.77</v>
      </c>
      <c r="E2920" s="308">
        <v>16.059999999999999</v>
      </c>
      <c r="F2920" s="308">
        <v>91.83</v>
      </c>
      <c r="G2920" s="212">
        <v>9</v>
      </c>
    </row>
    <row r="2921" spans="1:7" ht="28.5" x14ac:dyDescent="0.2">
      <c r="A2921" s="305" t="s">
        <v>14564</v>
      </c>
      <c r="B2921" s="306" t="s">
        <v>14565</v>
      </c>
      <c r="C2921" s="307" t="s">
        <v>39</v>
      </c>
      <c r="D2921" s="308">
        <v>549.70000000000005</v>
      </c>
      <c r="E2921" s="308">
        <v>16.059999999999999</v>
      </c>
      <c r="F2921" s="308">
        <v>565.76</v>
      </c>
      <c r="G2921" s="212">
        <v>9</v>
      </c>
    </row>
    <row r="2922" spans="1:7" ht="28.5" x14ac:dyDescent="0.2">
      <c r="A2922" s="305" t="s">
        <v>14566</v>
      </c>
      <c r="B2922" s="306" t="s">
        <v>14567</v>
      </c>
      <c r="C2922" s="307" t="s">
        <v>39</v>
      </c>
      <c r="D2922" s="308">
        <v>131.87</v>
      </c>
      <c r="E2922" s="308">
        <v>17.41</v>
      </c>
      <c r="F2922" s="308">
        <v>149.28</v>
      </c>
      <c r="G2922" s="212">
        <v>9</v>
      </c>
    </row>
    <row r="2923" spans="1:7" ht="28.5" x14ac:dyDescent="0.2">
      <c r="A2923" s="305" t="s">
        <v>14568</v>
      </c>
      <c r="B2923" s="306" t="s">
        <v>14569</v>
      </c>
      <c r="C2923" s="307" t="s">
        <v>242</v>
      </c>
      <c r="D2923" s="308">
        <v>911.92</v>
      </c>
      <c r="E2923" s="308">
        <v>64.010000000000005</v>
      </c>
      <c r="F2923" s="308">
        <v>975.93</v>
      </c>
      <c r="G2923" s="212">
        <v>9</v>
      </c>
    </row>
    <row r="2924" spans="1:7" x14ac:dyDescent="0.2">
      <c r="A2924" s="305" t="s">
        <v>14570</v>
      </c>
      <c r="B2924" s="306" t="s">
        <v>14571</v>
      </c>
      <c r="C2924" s="307" t="s">
        <v>39</v>
      </c>
      <c r="D2924" s="308">
        <v>2.63</v>
      </c>
      <c r="E2924" s="308">
        <v>16.059999999999999</v>
      </c>
      <c r="F2924" s="308">
        <v>18.690000000000001</v>
      </c>
      <c r="G2924" s="212">
        <v>9</v>
      </c>
    </row>
    <row r="2925" spans="1:7" x14ac:dyDescent="0.2">
      <c r="A2925" s="305" t="s">
        <v>14572</v>
      </c>
      <c r="B2925" s="306" t="s">
        <v>14573</v>
      </c>
      <c r="C2925" s="307" t="s">
        <v>39</v>
      </c>
      <c r="D2925" s="308">
        <v>3.96</v>
      </c>
      <c r="E2925" s="308">
        <v>16.059999999999999</v>
      </c>
      <c r="F2925" s="308">
        <v>20.02</v>
      </c>
      <c r="G2925" s="212">
        <v>9</v>
      </c>
    </row>
    <row r="2926" spans="1:7" ht="42.75" x14ac:dyDescent="0.2">
      <c r="A2926" s="305" t="s">
        <v>14574</v>
      </c>
      <c r="B2926" s="306" t="s">
        <v>14575</v>
      </c>
      <c r="C2926" s="307" t="s">
        <v>39</v>
      </c>
      <c r="D2926" s="308">
        <v>677.38</v>
      </c>
      <c r="E2926" s="308">
        <v>17.41</v>
      </c>
      <c r="F2926" s="308">
        <v>694.79</v>
      </c>
      <c r="G2926" s="212">
        <v>9</v>
      </c>
    </row>
    <row r="2927" spans="1:7" ht="28.5" x14ac:dyDescent="0.2">
      <c r="A2927" s="305" t="s">
        <v>14576</v>
      </c>
      <c r="B2927" s="306" t="s">
        <v>14577</v>
      </c>
      <c r="C2927" s="307" t="s">
        <v>39</v>
      </c>
      <c r="D2927" s="308">
        <v>944.71</v>
      </c>
      <c r="E2927" s="308">
        <v>63.91</v>
      </c>
      <c r="F2927" s="308">
        <v>1008.62</v>
      </c>
      <c r="G2927" s="212">
        <v>9</v>
      </c>
    </row>
    <row r="2928" spans="1:7" ht="28.5" x14ac:dyDescent="0.2">
      <c r="A2928" s="305" t="s">
        <v>14578</v>
      </c>
      <c r="B2928" s="306" t="s">
        <v>14579</v>
      </c>
      <c r="C2928" s="307" t="s">
        <v>39</v>
      </c>
      <c r="D2928" s="308">
        <v>3107.79</v>
      </c>
      <c r="E2928" s="308">
        <v>63.91</v>
      </c>
      <c r="F2928" s="308">
        <v>3171.7</v>
      </c>
      <c r="G2928" s="212">
        <v>9</v>
      </c>
    </row>
    <row r="2929" spans="1:7" x14ac:dyDescent="0.2">
      <c r="A2929" s="305" t="s">
        <v>14580</v>
      </c>
      <c r="B2929" s="306" t="s">
        <v>14581</v>
      </c>
      <c r="C2929" s="307" t="s">
        <v>39</v>
      </c>
      <c r="D2929" s="308">
        <v>1188.46</v>
      </c>
      <c r="E2929" s="308">
        <v>5.65</v>
      </c>
      <c r="F2929" s="308">
        <v>1194.1099999999999</v>
      </c>
      <c r="G2929" s="212">
        <v>9</v>
      </c>
    </row>
    <row r="2930" spans="1:7" x14ac:dyDescent="0.2">
      <c r="A2930" s="305" t="s">
        <v>14582</v>
      </c>
      <c r="B2930" s="306" t="s">
        <v>14583</v>
      </c>
      <c r="C2930" s="307" t="s">
        <v>39</v>
      </c>
      <c r="D2930" s="308">
        <v>212.23</v>
      </c>
      <c r="E2930" s="308">
        <v>22.83</v>
      </c>
      <c r="F2930" s="308">
        <v>235.06</v>
      </c>
      <c r="G2930" s="212">
        <v>9</v>
      </c>
    </row>
    <row r="2931" spans="1:7" x14ac:dyDescent="0.2">
      <c r="A2931" s="305" t="s">
        <v>14584</v>
      </c>
      <c r="B2931" s="306" t="s">
        <v>14585</v>
      </c>
      <c r="C2931" s="307" t="s">
        <v>39</v>
      </c>
      <c r="D2931" s="308">
        <v>41.05</v>
      </c>
      <c r="E2931" s="308">
        <v>27.08</v>
      </c>
      <c r="F2931" s="308">
        <v>68.13</v>
      </c>
      <c r="G2931" s="212">
        <v>9</v>
      </c>
    </row>
    <row r="2932" spans="1:7" ht="28.5" x14ac:dyDescent="0.2">
      <c r="A2932" s="305" t="s">
        <v>14586</v>
      </c>
      <c r="B2932" s="306" t="s">
        <v>14587</v>
      </c>
      <c r="C2932" s="307" t="s">
        <v>39</v>
      </c>
      <c r="D2932" s="308">
        <v>288.99</v>
      </c>
      <c r="E2932" s="308">
        <v>22.83</v>
      </c>
      <c r="F2932" s="308">
        <v>311.82</v>
      </c>
      <c r="G2932" s="212">
        <v>9</v>
      </c>
    </row>
    <row r="2933" spans="1:7" ht="28.5" x14ac:dyDescent="0.2">
      <c r="A2933" s="305" t="s">
        <v>14588</v>
      </c>
      <c r="B2933" s="306" t="s">
        <v>14589</v>
      </c>
      <c r="C2933" s="307" t="s">
        <v>39</v>
      </c>
      <c r="D2933" s="308">
        <v>451.3</v>
      </c>
      <c r="E2933" s="308">
        <v>22.83</v>
      </c>
      <c r="F2933" s="308">
        <v>474.13</v>
      </c>
      <c r="G2933" s="212">
        <v>9</v>
      </c>
    </row>
    <row r="2934" spans="1:7" x14ac:dyDescent="0.2">
      <c r="A2934" s="305" t="s">
        <v>14590</v>
      </c>
      <c r="B2934" s="306" t="s">
        <v>14591</v>
      </c>
      <c r="C2934" s="307"/>
      <c r="D2934" s="308"/>
      <c r="E2934" s="308"/>
      <c r="F2934" s="308"/>
      <c r="G2934" s="212">
        <v>5</v>
      </c>
    </row>
    <row r="2935" spans="1:7" x14ac:dyDescent="0.2">
      <c r="A2935" s="305" t="s">
        <v>14592</v>
      </c>
      <c r="B2935" s="306" t="s">
        <v>14593</v>
      </c>
      <c r="C2935" s="307" t="s">
        <v>1804</v>
      </c>
      <c r="D2935" s="308">
        <v>530.99</v>
      </c>
      <c r="E2935" s="308">
        <v>26.77</v>
      </c>
      <c r="F2935" s="308">
        <v>557.76</v>
      </c>
      <c r="G2935" s="212">
        <v>9</v>
      </c>
    </row>
    <row r="2936" spans="1:7" x14ac:dyDescent="0.2">
      <c r="A2936" s="305" t="s">
        <v>14594</v>
      </c>
      <c r="B2936" s="306" t="s">
        <v>14595</v>
      </c>
      <c r="C2936" s="307" t="s">
        <v>1804</v>
      </c>
      <c r="D2936" s="308">
        <v>276.69</v>
      </c>
      <c r="E2936" s="308">
        <v>82.36</v>
      </c>
      <c r="F2936" s="308">
        <v>359.05</v>
      </c>
      <c r="G2936" s="212">
        <v>9</v>
      </c>
    </row>
    <row r="2937" spans="1:7" x14ac:dyDescent="0.2">
      <c r="A2937" s="305" t="s">
        <v>14596</v>
      </c>
      <c r="B2937" s="306" t="s">
        <v>14597</v>
      </c>
      <c r="C2937" s="307" t="s">
        <v>1804</v>
      </c>
      <c r="D2937" s="308">
        <v>806.62</v>
      </c>
      <c r="E2937" s="308">
        <v>26.77</v>
      </c>
      <c r="F2937" s="308">
        <v>833.39</v>
      </c>
      <c r="G2937" s="212">
        <v>9</v>
      </c>
    </row>
    <row r="2938" spans="1:7" x14ac:dyDescent="0.2">
      <c r="A2938" s="305" t="s">
        <v>14598</v>
      </c>
      <c r="B2938" s="306" t="s">
        <v>14599</v>
      </c>
      <c r="C2938" s="307"/>
      <c r="D2938" s="308"/>
      <c r="E2938" s="308"/>
      <c r="F2938" s="308"/>
      <c r="G2938" s="212">
        <v>5</v>
      </c>
    </row>
    <row r="2939" spans="1:7" x14ac:dyDescent="0.2">
      <c r="A2939" s="305" t="s">
        <v>14600</v>
      </c>
      <c r="B2939" s="306" t="s">
        <v>14601</v>
      </c>
      <c r="C2939" s="307" t="s">
        <v>44</v>
      </c>
      <c r="D2939" s="308">
        <v>1585.97</v>
      </c>
      <c r="E2939" s="308">
        <v>64.22</v>
      </c>
      <c r="F2939" s="308">
        <v>1650.19</v>
      </c>
      <c r="G2939" s="212">
        <v>9</v>
      </c>
    </row>
    <row r="2940" spans="1:7" x14ac:dyDescent="0.2">
      <c r="A2940" s="305" t="s">
        <v>14602</v>
      </c>
      <c r="B2940" s="306" t="s">
        <v>14603</v>
      </c>
      <c r="C2940" s="307" t="s">
        <v>44</v>
      </c>
      <c r="D2940" s="308">
        <v>785.88</v>
      </c>
      <c r="E2940" s="308">
        <v>64.22</v>
      </c>
      <c r="F2940" s="308">
        <v>850.1</v>
      </c>
      <c r="G2940" s="212">
        <v>9</v>
      </c>
    </row>
    <row r="2941" spans="1:7" x14ac:dyDescent="0.2">
      <c r="A2941" s="305" t="s">
        <v>14604</v>
      </c>
      <c r="B2941" s="306" t="s">
        <v>14605</v>
      </c>
      <c r="C2941" s="307" t="s">
        <v>39</v>
      </c>
      <c r="D2941" s="308">
        <v>1206.0999999999999</v>
      </c>
      <c r="E2941" s="308">
        <v>136.94999999999999</v>
      </c>
      <c r="F2941" s="308">
        <v>1343.05</v>
      </c>
      <c r="G2941" s="212">
        <v>9</v>
      </c>
    </row>
    <row r="2942" spans="1:7" x14ac:dyDescent="0.2">
      <c r="A2942" s="305" t="s">
        <v>14606</v>
      </c>
      <c r="B2942" s="306" t="s">
        <v>14607</v>
      </c>
      <c r="C2942" s="307" t="s">
        <v>39</v>
      </c>
      <c r="D2942" s="308">
        <v>226.68</v>
      </c>
      <c r="E2942" s="308">
        <v>22.83</v>
      </c>
      <c r="F2942" s="308">
        <v>249.51</v>
      </c>
      <c r="G2942" s="212">
        <v>9</v>
      </c>
    </row>
    <row r="2943" spans="1:7" x14ac:dyDescent="0.2">
      <c r="A2943" s="305" t="s">
        <v>14608</v>
      </c>
      <c r="B2943" s="306" t="s">
        <v>14609</v>
      </c>
      <c r="C2943" s="307" t="s">
        <v>39</v>
      </c>
      <c r="D2943" s="308">
        <v>240</v>
      </c>
      <c r="E2943" s="308">
        <v>22.83</v>
      </c>
      <c r="F2943" s="308">
        <v>262.83</v>
      </c>
      <c r="G2943" s="212">
        <v>9</v>
      </c>
    </row>
    <row r="2944" spans="1:7" x14ac:dyDescent="0.2">
      <c r="A2944" s="305" t="s">
        <v>14610</v>
      </c>
      <c r="B2944" s="306" t="s">
        <v>14611</v>
      </c>
      <c r="C2944" s="307" t="s">
        <v>39</v>
      </c>
      <c r="D2944" s="308">
        <v>257.95999999999998</v>
      </c>
      <c r="E2944" s="308">
        <v>22.83</v>
      </c>
      <c r="F2944" s="308">
        <v>280.79000000000002</v>
      </c>
      <c r="G2944" s="212">
        <v>9</v>
      </c>
    </row>
    <row r="2945" spans="1:7" x14ac:dyDescent="0.2">
      <c r="A2945" s="305" t="s">
        <v>14612</v>
      </c>
      <c r="B2945" s="306" t="s">
        <v>14613</v>
      </c>
      <c r="C2945" s="307" t="s">
        <v>39</v>
      </c>
      <c r="D2945" s="308">
        <v>334.63</v>
      </c>
      <c r="E2945" s="308">
        <v>22.83</v>
      </c>
      <c r="F2945" s="308">
        <v>357.46</v>
      </c>
      <c r="G2945" s="212">
        <v>9</v>
      </c>
    </row>
    <row r="2946" spans="1:7" x14ac:dyDescent="0.2">
      <c r="A2946" s="305" t="s">
        <v>14614</v>
      </c>
      <c r="B2946" s="306" t="s">
        <v>14615</v>
      </c>
      <c r="C2946" s="307" t="s">
        <v>39</v>
      </c>
      <c r="D2946" s="308">
        <v>793.46</v>
      </c>
      <c r="E2946" s="308">
        <v>22.83</v>
      </c>
      <c r="F2946" s="308">
        <v>816.29</v>
      </c>
      <c r="G2946" s="212">
        <v>9</v>
      </c>
    </row>
    <row r="2947" spans="1:7" x14ac:dyDescent="0.2">
      <c r="A2947" s="305" t="s">
        <v>14616</v>
      </c>
      <c r="B2947" s="306" t="s">
        <v>14617</v>
      </c>
      <c r="C2947" s="307" t="s">
        <v>39</v>
      </c>
      <c r="D2947" s="308">
        <v>392.73</v>
      </c>
      <c r="E2947" s="308">
        <v>22.83</v>
      </c>
      <c r="F2947" s="308">
        <v>415.56</v>
      </c>
      <c r="G2947" s="212">
        <v>9</v>
      </c>
    </row>
    <row r="2948" spans="1:7" x14ac:dyDescent="0.2">
      <c r="A2948" s="305" t="s">
        <v>14618</v>
      </c>
      <c r="B2948" s="306" t="s">
        <v>14619</v>
      </c>
      <c r="C2948" s="307" t="s">
        <v>39</v>
      </c>
      <c r="D2948" s="308">
        <v>427.3</v>
      </c>
      <c r="E2948" s="308">
        <v>22.83</v>
      </c>
      <c r="F2948" s="308">
        <v>450.13</v>
      </c>
      <c r="G2948" s="212">
        <v>9</v>
      </c>
    </row>
    <row r="2949" spans="1:7" x14ac:dyDescent="0.2">
      <c r="A2949" s="305" t="s">
        <v>14620</v>
      </c>
      <c r="B2949" s="306" t="s">
        <v>14621</v>
      </c>
      <c r="C2949" s="307" t="s">
        <v>39</v>
      </c>
      <c r="D2949" s="308">
        <v>503.76</v>
      </c>
      <c r="E2949" s="308">
        <v>22.83</v>
      </c>
      <c r="F2949" s="308">
        <v>526.59</v>
      </c>
      <c r="G2949" s="212">
        <v>9</v>
      </c>
    </row>
    <row r="2950" spans="1:7" x14ac:dyDescent="0.2">
      <c r="A2950" s="305" t="s">
        <v>14622</v>
      </c>
      <c r="B2950" s="306" t="s">
        <v>14623</v>
      </c>
      <c r="C2950" s="307" t="s">
        <v>39</v>
      </c>
      <c r="D2950" s="308">
        <v>774.36</v>
      </c>
      <c r="E2950" s="308">
        <v>22.83</v>
      </c>
      <c r="F2950" s="308">
        <v>797.19</v>
      </c>
      <c r="G2950" s="212">
        <v>9</v>
      </c>
    </row>
    <row r="2951" spans="1:7" x14ac:dyDescent="0.2">
      <c r="A2951" s="305" t="s">
        <v>14624</v>
      </c>
      <c r="B2951" s="306" t="s">
        <v>14625</v>
      </c>
      <c r="C2951" s="307" t="s">
        <v>39</v>
      </c>
      <c r="D2951" s="308">
        <v>1188.5999999999999</v>
      </c>
      <c r="E2951" s="308">
        <v>22.83</v>
      </c>
      <c r="F2951" s="308">
        <v>1211.43</v>
      </c>
      <c r="G2951" s="212">
        <v>9</v>
      </c>
    </row>
    <row r="2952" spans="1:7" x14ac:dyDescent="0.2">
      <c r="A2952" s="305" t="s">
        <v>14626</v>
      </c>
      <c r="B2952" s="306" t="s">
        <v>14627</v>
      </c>
      <c r="C2952" s="307" t="s">
        <v>39</v>
      </c>
      <c r="D2952" s="308">
        <v>1483.65</v>
      </c>
      <c r="E2952" s="308">
        <v>22.83</v>
      </c>
      <c r="F2952" s="308">
        <v>1506.48</v>
      </c>
      <c r="G2952" s="212">
        <v>9</v>
      </c>
    </row>
    <row r="2953" spans="1:7" x14ac:dyDescent="0.2">
      <c r="A2953" s="305" t="s">
        <v>14628</v>
      </c>
      <c r="B2953" s="306" t="s">
        <v>14629</v>
      </c>
      <c r="C2953" s="307" t="s">
        <v>39</v>
      </c>
      <c r="D2953" s="308">
        <v>1604.09</v>
      </c>
      <c r="E2953" s="308">
        <v>22.83</v>
      </c>
      <c r="F2953" s="308">
        <v>1626.92</v>
      </c>
      <c r="G2953" s="212">
        <v>9</v>
      </c>
    </row>
    <row r="2954" spans="1:7" x14ac:dyDescent="0.2">
      <c r="A2954" s="305" t="s">
        <v>14630</v>
      </c>
      <c r="B2954" s="306" t="s">
        <v>14631</v>
      </c>
      <c r="C2954" s="307" t="s">
        <v>39</v>
      </c>
      <c r="D2954" s="308">
        <v>4739.9399999999996</v>
      </c>
      <c r="E2954" s="308">
        <v>22.83</v>
      </c>
      <c r="F2954" s="308">
        <v>4762.7700000000004</v>
      </c>
      <c r="G2954" s="212">
        <v>9</v>
      </c>
    </row>
    <row r="2955" spans="1:7" x14ac:dyDescent="0.2">
      <c r="A2955" s="305" t="s">
        <v>14632</v>
      </c>
      <c r="B2955" s="306" t="s">
        <v>14633</v>
      </c>
      <c r="C2955" s="307" t="s">
        <v>39</v>
      </c>
      <c r="D2955" s="308">
        <v>2046.76</v>
      </c>
      <c r="E2955" s="308">
        <v>22.83</v>
      </c>
      <c r="F2955" s="308">
        <v>2069.59</v>
      </c>
      <c r="G2955" s="212">
        <v>9</v>
      </c>
    </row>
    <row r="2956" spans="1:7" x14ac:dyDescent="0.2">
      <c r="A2956" s="305" t="s">
        <v>14634</v>
      </c>
      <c r="B2956" s="306" t="s">
        <v>14635</v>
      </c>
      <c r="C2956" s="307" t="s">
        <v>39</v>
      </c>
      <c r="D2956" s="308">
        <v>750.14</v>
      </c>
      <c r="E2956" s="308">
        <v>22.83</v>
      </c>
      <c r="F2956" s="308">
        <v>772.97</v>
      </c>
      <c r="G2956" s="212">
        <v>9</v>
      </c>
    </row>
    <row r="2957" spans="1:7" x14ac:dyDescent="0.2">
      <c r="A2957" s="305" t="s">
        <v>14636</v>
      </c>
      <c r="B2957" s="306" t="s">
        <v>14637</v>
      </c>
      <c r="C2957" s="307" t="s">
        <v>39</v>
      </c>
      <c r="D2957" s="308">
        <v>748.66</v>
      </c>
      <c r="E2957" s="308">
        <v>22.83</v>
      </c>
      <c r="F2957" s="308">
        <v>771.49</v>
      </c>
      <c r="G2957" s="212">
        <v>9</v>
      </c>
    </row>
    <row r="2958" spans="1:7" x14ac:dyDescent="0.2">
      <c r="A2958" s="305" t="s">
        <v>14638</v>
      </c>
      <c r="B2958" s="306" t="s">
        <v>14639</v>
      </c>
      <c r="C2958" s="307" t="s">
        <v>39</v>
      </c>
      <c r="D2958" s="308">
        <v>876.82</v>
      </c>
      <c r="E2958" s="308">
        <v>22.83</v>
      </c>
      <c r="F2958" s="308">
        <v>899.65</v>
      </c>
      <c r="G2958" s="212">
        <v>9</v>
      </c>
    </row>
    <row r="2959" spans="1:7" x14ac:dyDescent="0.2">
      <c r="A2959" s="305" t="s">
        <v>14640</v>
      </c>
      <c r="B2959" s="306" t="s">
        <v>14641</v>
      </c>
      <c r="C2959" s="307"/>
      <c r="D2959" s="308"/>
      <c r="E2959" s="308"/>
      <c r="F2959" s="308"/>
      <c r="G2959" s="212">
        <v>5</v>
      </c>
    </row>
    <row r="2960" spans="1:7" x14ac:dyDescent="0.2">
      <c r="A2960" s="305" t="s">
        <v>14642</v>
      </c>
      <c r="B2960" s="306" t="s">
        <v>14643</v>
      </c>
      <c r="C2960" s="307" t="s">
        <v>39</v>
      </c>
      <c r="D2960" s="308">
        <v>8.81</v>
      </c>
      <c r="E2960" s="308">
        <v>18.260000000000002</v>
      </c>
      <c r="F2960" s="308">
        <v>27.07</v>
      </c>
      <c r="G2960" s="212">
        <v>9</v>
      </c>
    </row>
    <row r="2961" spans="1:7" x14ac:dyDescent="0.2">
      <c r="A2961" s="305" t="s">
        <v>14644</v>
      </c>
      <c r="B2961" s="306" t="s">
        <v>14645</v>
      </c>
      <c r="C2961" s="307" t="s">
        <v>39</v>
      </c>
      <c r="D2961" s="308">
        <v>0.05</v>
      </c>
      <c r="E2961" s="308">
        <v>22.83</v>
      </c>
      <c r="F2961" s="308">
        <v>22.88</v>
      </c>
      <c r="G2961" s="212">
        <v>9</v>
      </c>
    </row>
    <row r="2962" spans="1:7" x14ac:dyDescent="0.2">
      <c r="A2962" s="305" t="s">
        <v>14646</v>
      </c>
      <c r="B2962" s="306" t="s">
        <v>14647</v>
      </c>
      <c r="C2962" s="307" t="s">
        <v>39</v>
      </c>
      <c r="D2962" s="308">
        <v>0.05</v>
      </c>
      <c r="E2962" s="308">
        <v>22.83</v>
      </c>
      <c r="F2962" s="308">
        <v>22.88</v>
      </c>
      <c r="G2962" s="212">
        <v>9</v>
      </c>
    </row>
    <row r="2963" spans="1:7" x14ac:dyDescent="0.2">
      <c r="A2963" s="305" t="s">
        <v>14648</v>
      </c>
      <c r="B2963" s="306" t="s">
        <v>14649</v>
      </c>
      <c r="C2963" s="307" t="s">
        <v>39</v>
      </c>
      <c r="D2963" s="308">
        <v>1.03</v>
      </c>
      <c r="E2963" s="308">
        <v>64.22</v>
      </c>
      <c r="F2963" s="308">
        <v>65.25</v>
      </c>
      <c r="G2963" s="212">
        <v>9</v>
      </c>
    </row>
    <row r="2964" spans="1:7" x14ac:dyDescent="0.2">
      <c r="A2964" s="305" t="s">
        <v>14650</v>
      </c>
      <c r="B2964" s="306" t="s">
        <v>14651</v>
      </c>
      <c r="C2964" s="307" t="s">
        <v>39</v>
      </c>
      <c r="D2964" s="308"/>
      <c r="E2964" s="308">
        <v>114.13</v>
      </c>
      <c r="F2964" s="308">
        <v>114.13</v>
      </c>
      <c r="G2964" s="212">
        <v>9</v>
      </c>
    </row>
    <row r="2965" spans="1:7" x14ac:dyDescent="0.2">
      <c r="A2965" s="305" t="s">
        <v>14652</v>
      </c>
      <c r="B2965" s="306" t="s">
        <v>14653</v>
      </c>
      <c r="C2965" s="307" t="s">
        <v>39</v>
      </c>
      <c r="D2965" s="308">
        <v>28.75</v>
      </c>
      <c r="E2965" s="308">
        <v>5.57</v>
      </c>
      <c r="F2965" s="308">
        <v>34.32</v>
      </c>
      <c r="G2965" s="212">
        <v>9</v>
      </c>
    </row>
    <row r="2966" spans="1:7" x14ac:dyDescent="0.2">
      <c r="A2966" s="305" t="s">
        <v>14654</v>
      </c>
      <c r="B2966" s="306" t="s">
        <v>14655</v>
      </c>
      <c r="C2966" s="307" t="s">
        <v>39</v>
      </c>
      <c r="D2966" s="308">
        <v>6.22</v>
      </c>
      <c r="E2966" s="308">
        <v>5.57</v>
      </c>
      <c r="F2966" s="308">
        <v>11.79</v>
      </c>
      <c r="G2966" s="212">
        <v>9</v>
      </c>
    </row>
    <row r="2967" spans="1:7" x14ac:dyDescent="0.2">
      <c r="A2967" s="305" t="s">
        <v>14656</v>
      </c>
      <c r="B2967" s="306" t="s">
        <v>14657</v>
      </c>
      <c r="C2967" s="307" t="s">
        <v>39</v>
      </c>
      <c r="D2967" s="308">
        <v>129.31</v>
      </c>
      <c r="E2967" s="308">
        <v>3.16</v>
      </c>
      <c r="F2967" s="308">
        <v>132.47</v>
      </c>
      <c r="G2967" s="212">
        <v>9</v>
      </c>
    </row>
    <row r="2968" spans="1:7" ht="28.5" x14ac:dyDescent="0.2">
      <c r="A2968" s="305" t="s">
        <v>14658</v>
      </c>
      <c r="B2968" s="306" t="s">
        <v>14659</v>
      </c>
      <c r="C2968" s="307" t="s">
        <v>39</v>
      </c>
      <c r="D2968" s="308">
        <v>43.73</v>
      </c>
      <c r="E2968" s="308">
        <v>1.86</v>
      </c>
      <c r="F2968" s="308">
        <v>45.59</v>
      </c>
      <c r="G2968" s="212">
        <v>9</v>
      </c>
    </row>
    <row r="2969" spans="1:7" x14ac:dyDescent="0.2">
      <c r="A2969" s="305" t="s">
        <v>14660</v>
      </c>
      <c r="B2969" s="306" t="s">
        <v>14661</v>
      </c>
      <c r="C2969" s="307" t="s">
        <v>39</v>
      </c>
      <c r="D2969" s="308">
        <v>65.91</v>
      </c>
      <c r="E2969" s="308">
        <v>5.57</v>
      </c>
      <c r="F2969" s="308">
        <v>71.48</v>
      </c>
      <c r="G2969" s="212">
        <v>9</v>
      </c>
    </row>
    <row r="2970" spans="1:7" x14ac:dyDescent="0.2">
      <c r="A2970" s="305" t="s">
        <v>14662</v>
      </c>
      <c r="B2970" s="306" t="s">
        <v>14663</v>
      </c>
      <c r="C2970" s="307" t="s">
        <v>39</v>
      </c>
      <c r="D2970" s="308">
        <v>58.22</v>
      </c>
      <c r="E2970" s="308">
        <v>3.16</v>
      </c>
      <c r="F2970" s="308">
        <v>61.38</v>
      </c>
      <c r="G2970" s="212">
        <v>9</v>
      </c>
    </row>
    <row r="2971" spans="1:7" x14ac:dyDescent="0.2">
      <c r="A2971" s="305" t="s">
        <v>14664</v>
      </c>
      <c r="B2971" s="306" t="s">
        <v>14665</v>
      </c>
      <c r="C2971" s="307" t="s">
        <v>39</v>
      </c>
      <c r="D2971" s="308">
        <v>49.25</v>
      </c>
      <c r="E2971" s="308">
        <v>3.16</v>
      </c>
      <c r="F2971" s="308">
        <v>52.41</v>
      </c>
      <c r="G2971" s="212">
        <v>9</v>
      </c>
    </row>
    <row r="2972" spans="1:7" x14ac:dyDescent="0.2">
      <c r="A2972" s="305" t="s">
        <v>14666</v>
      </c>
      <c r="B2972" s="306" t="s">
        <v>14667</v>
      </c>
      <c r="C2972" s="307" t="s">
        <v>39</v>
      </c>
      <c r="D2972" s="308">
        <v>71.260000000000005</v>
      </c>
      <c r="E2972" s="308">
        <v>41.08</v>
      </c>
      <c r="F2972" s="308">
        <v>112.34</v>
      </c>
      <c r="G2972" s="212">
        <v>9</v>
      </c>
    </row>
    <row r="2973" spans="1:7" x14ac:dyDescent="0.2">
      <c r="A2973" s="305" t="s">
        <v>14668</v>
      </c>
      <c r="B2973" s="306" t="s">
        <v>14669</v>
      </c>
      <c r="C2973" s="307" t="s">
        <v>39</v>
      </c>
      <c r="D2973" s="308">
        <v>142.36000000000001</v>
      </c>
      <c r="E2973" s="308">
        <v>22.83</v>
      </c>
      <c r="F2973" s="308">
        <v>165.19</v>
      </c>
      <c r="G2973" s="212">
        <v>9</v>
      </c>
    </row>
    <row r="2974" spans="1:7" x14ac:dyDescent="0.2">
      <c r="A2974" s="305" t="s">
        <v>14670</v>
      </c>
      <c r="B2974" s="306" t="s">
        <v>14671</v>
      </c>
      <c r="C2974" s="307" t="s">
        <v>39</v>
      </c>
      <c r="D2974" s="308">
        <v>178.21</v>
      </c>
      <c r="E2974" s="308">
        <v>22.83</v>
      </c>
      <c r="F2974" s="308">
        <v>201.04</v>
      </c>
      <c r="G2974" s="212">
        <v>9</v>
      </c>
    </row>
    <row r="2975" spans="1:7" x14ac:dyDescent="0.2">
      <c r="A2975" s="305" t="s">
        <v>14672</v>
      </c>
      <c r="B2975" s="306" t="s">
        <v>14673</v>
      </c>
      <c r="C2975" s="307" t="s">
        <v>39</v>
      </c>
      <c r="D2975" s="308">
        <v>30.47</v>
      </c>
      <c r="E2975" s="308">
        <v>5.57</v>
      </c>
      <c r="F2975" s="308">
        <v>36.04</v>
      </c>
      <c r="G2975" s="212">
        <v>9</v>
      </c>
    </row>
    <row r="2976" spans="1:7" x14ac:dyDescent="0.2">
      <c r="A2976" s="305" t="s">
        <v>14674</v>
      </c>
      <c r="B2976" s="306" t="s">
        <v>14675</v>
      </c>
      <c r="C2976" s="307" t="s">
        <v>39</v>
      </c>
      <c r="D2976" s="308">
        <v>9.8699999999999992</v>
      </c>
      <c r="E2976" s="308">
        <v>18.260000000000002</v>
      </c>
      <c r="F2976" s="308">
        <v>28.13</v>
      </c>
      <c r="G2976" s="212">
        <v>9</v>
      </c>
    </row>
    <row r="2977" spans="1:7" x14ac:dyDescent="0.2">
      <c r="A2977" s="305" t="s">
        <v>14676</v>
      </c>
      <c r="B2977" s="306" t="s">
        <v>14677</v>
      </c>
      <c r="C2977" s="307" t="s">
        <v>39</v>
      </c>
      <c r="D2977" s="308">
        <v>13.76</v>
      </c>
      <c r="E2977" s="308">
        <v>18.260000000000002</v>
      </c>
      <c r="F2977" s="308">
        <v>32.020000000000003</v>
      </c>
      <c r="G2977" s="212">
        <v>9</v>
      </c>
    </row>
    <row r="2978" spans="1:7" x14ac:dyDescent="0.2">
      <c r="A2978" s="305" t="s">
        <v>14678</v>
      </c>
      <c r="B2978" s="306" t="s">
        <v>14679</v>
      </c>
      <c r="C2978" s="307" t="s">
        <v>39</v>
      </c>
      <c r="D2978" s="308">
        <v>42.91</v>
      </c>
      <c r="E2978" s="308">
        <v>2.79</v>
      </c>
      <c r="F2978" s="308">
        <v>45.7</v>
      </c>
      <c r="G2978" s="212">
        <v>9</v>
      </c>
    </row>
    <row r="2979" spans="1:7" x14ac:dyDescent="0.2">
      <c r="A2979" s="305" t="s">
        <v>14680</v>
      </c>
      <c r="B2979" s="306" t="s">
        <v>14681</v>
      </c>
      <c r="C2979" s="307" t="s">
        <v>39</v>
      </c>
      <c r="D2979" s="308">
        <v>7.94</v>
      </c>
      <c r="E2979" s="308">
        <v>7.76</v>
      </c>
      <c r="F2979" s="308">
        <v>15.7</v>
      </c>
      <c r="G2979" s="212">
        <v>9</v>
      </c>
    </row>
    <row r="2980" spans="1:7" x14ac:dyDescent="0.2">
      <c r="A2980" s="305" t="s">
        <v>14682</v>
      </c>
      <c r="B2980" s="306" t="s">
        <v>14683</v>
      </c>
      <c r="C2980" s="307" t="s">
        <v>39</v>
      </c>
      <c r="D2980" s="308">
        <v>338.46</v>
      </c>
      <c r="E2980" s="308">
        <v>32.11</v>
      </c>
      <c r="F2980" s="308">
        <v>370.57</v>
      </c>
      <c r="G2980" s="212">
        <v>9</v>
      </c>
    </row>
    <row r="2981" spans="1:7" x14ac:dyDescent="0.2">
      <c r="A2981" s="305" t="s">
        <v>14684</v>
      </c>
      <c r="B2981" s="306" t="s">
        <v>14685</v>
      </c>
      <c r="C2981" s="307" t="s">
        <v>39</v>
      </c>
      <c r="D2981" s="308">
        <v>5.23</v>
      </c>
      <c r="E2981" s="308">
        <v>1.86</v>
      </c>
      <c r="F2981" s="308">
        <v>7.09</v>
      </c>
      <c r="G2981" s="212">
        <v>9</v>
      </c>
    </row>
    <row r="2982" spans="1:7" x14ac:dyDescent="0.2">
      <c r="A2982" s="305" t="s">
        <v>14686</v>
      </c>
      <c r="B2982" s="306" t="s">
        <v>14687</v>
      </c>
      <c r="C2982" s="307" t="s">
        <v>39</v>
      </c>
      <c r="D2982" s="308">
        <v>58.51</v>
      </c>
      <c r="E2982" s="308">
        <v>1.86</v>
      </c>
      <c r="F2982" s="308">
        <v>60.37</v>
      </c>
      <c r="G2982" s="212">
        <v>9</v>
      </c>
    </row>
    <row r="2983" spans="1:7" x14ac:dyDescent="0.2">
      <c r="A2983" s="305" t="s">
        <v>14688</v>
      </c>
      <c r="B2983" s="306" t="s">
        <v>14689</v>
      </c>
      <c r="C2983" s="307" t="s">
        <v>39</v>
      </c>
      <c r="D2983" s="308">
        <v>69.290000000000006</v>
      </c>
      <c r="E2983" s="308">
        <v>9.1300000000000008</v>
      </c>
      <c r="F2983" s="308">
        <v>78.42</v>
      </c>
      <c r="G2983" s="212">
        <v>9</v>
      </c>
    </row>
    <row r="2984" spans="1:7" x14ac:dyDescent="0.2">
      <c r="A2984" s="305" t="s">
        <v>14690</v>
      </c>
      <c r="B2984" s="306" t="s">
        <v>14691</v>
      </c>
      <c r="C2984" s="307" t="s">
        <v>39</v>
      </c>
      <c r="D2984" s="308">
        <v>26.61</v>
      </c>
      <c r="E2984" s="308">
        <v>9.1300000000000008</v>
      </c>
      <c r="F2984" s="308">
        <v>35.74</v>
      </c>
      <c r="G2984" s="212">
        <v>9</v>
      </c>
    </row>
    <row r="2985" spans="1:7" x14ac:dyDescent="0.2">
      <c r="A2985" s="305" t="s">
        <v>14692</v>
      </c>
      <c r="B2985" s="306" t="s">
        <v>14693</v>
      </c>
      <c r="C2985" s="307"/>
      <c r="D2985" s="308"/>
      <c r="E2985" s="308"/>
      <c r="F2985" s="308"/>
      <c r="G2985" s="212">
        <v>2</v>
      </c>
    </row>
    <row r="2986" spans="1:7" x14ac:dyDescent="0.2">
      <c r="A2986" s="305" t="s">
        <v>14694</v>
      </c>
      <c r="B2986" s="306" t="s">
        <v>14695</v>
      </c>
      <c r="C2986" s="307"/>
      <c r="D2986" s="308"/>
      <c r="E2986" s="308"/>
      <c r="F2986" s="308"/>
      <c r="G2986" s="212">
        <v>5</v>
      </c>
    </row>
    <row r="2987" spans="1:7" ht="28.5" x14ac:dyDescent="0.2">
      <c r="A2987" s="305" t="s">
        <v>14696</v>
      </c>
      <c r="B2987" s="306" t="s">
        <v>14697</v>
      </c>
      <c r="C2987" s="307" t="s">
        <v>39</v>
      </c>
      <c r="D2987" s="308">
        <v>809.02</v>
      </c>
      <c r="E2987" s="308">
        <v>561.79</v>
      </c>
      <c r="F2987" s="308">
        <v>1370.81</v>
      </c>
      <c r="G2987" s="212">
        <v>9</v>
      </c>
    </row>
    <row r="2988" spans="1:7" ht="28.5" x14ac:dyDescent="0.2">
      <c r="A2988" s="305" t="s">
        <v>14698</v>
      </c>
      <c r="B2988" s="306" t="s">
        <v>14699</v>
      </c>
      <c r="C2988" s="307" t="s">
        <v>39</v>
      </c>
      <c r="D2988" s="308">
        <v>849.24</v>
      </c>
      <c r="E2988" s="308">
        <v>561.79</v>
      </c>
      <c r="F2988" s="308">
        <v>1411.03</v>
      </c>
      <c r="G2988" s="212">
        <v>9</v>
      </c>
    </row>
    <row r="2989" spans="1:7" ht="28.5" x14ac:dyDescent="0.2">
      <c r="A2989" s="305" t="s">
        <v>14700</v>
      </c>
      <c r="B2989" s="306" t="s">
        <v>14701</v>
      </c>
      <c r="C2989" s="307" t="s">
        <v>39</v>
      </c>
      <c r="D2989" s="308">
        <v>2412.39</v>
      </c>
      <c r="E2989" s="308">
        <v>990.7</v>
      </c>
      <c r="F2989" s="308">
        <v>3403.09</v>
      </c>
      <c r="G2989" s="212">
        <v>9</v>
      </c>
    </row>
    <row r="2990" spans="1:7" ht="28.5" x14ac:dyDescent="0.2">
      <c r="A2990" s="305" t="s">
        <v>14702</v>
      </c>
      <c r="B2990" s="306" t="s">
        <v>14703</v>
      </c>
      <c r="C2990" s="307" t="s">
        <v>39</v>
      </c>
      <c r="D2990" s="308">
        <v>2503.09</v>
      </c>
      <c r="E2990" s="308">
        <v>990.7</v>
      </c>
      <c r="F2990" s="308">
        <v>3493.79</v>
      </c>
      <c r="G2990" s="212">
        <v>9</v>
      </c>
    </row>
    <row r="2991" spans="1:7" ht="28.5" x14ac:dyDescent="0.2">
      <c r="A2991" s="305" t="s">
        <v>14704</v>
      </c>
      <c r="B2991" s="306" t="s">
        <v>14705</v>
      </c>
      <c r="C2991" s="307" t="s">
        <v>39</v>
      </c>
      <c r="D2991" s="308">
        <v>2818.38</v>
      </c>
      <c r="E2991" s="308">
        <v>990.7</v>
      </c>
      <c r="F2991" s="308">
        <v>3809.08</v>
      </c>
      <c r="G2991" s="212">
        <v>9</v>
      </c>
    </row>
    <row r="2992" spans="1:7" ht="28.5" x14ac:dyDescent="0.2">
      <c r="A2992" s="305" t="s">
        <v>14706</v>
      </c>
      <c r="B2992" s="306" t="s">
        <v>14707</v>
      </c>
      <c r="C2992" s="307" t="s">
        <v>39</v>
      </c>
      <c r="D2992" s="308">
        <v>3137.47</v>
      </c>
      <c r="E2992" s="308">
        <v>990.7</v>
      </c>
      <c r="F2992" s="308">
        <v>4128.17</v>
      </c>
      <c r="G2992" s="212">
        <v>9</v>
      </c>
    </row>
    <row r="2993" spans="1:7" x14ac:dyDescent="0.2">
      <c r="A2993" s="305" t="s">
        <v>14708</v>
      </c>
      <c r="B2993" s="306" t="s">
        <v>14709</v>
      </c>
      <c r="C2993" s="307"/>
      <c r="D2993" s="308"/>
      <c r="E2993" s="308"/>
      <c r="F2993" s="308"/>
      <c r="G2993" s="212">
        <v>5</v>
      </c>
    </row>
    <row r="2994" spans="1:7" ht="28.5" x14ac:dyDescent="0.2">
      <c r="A2994" s="305" t="s">
        <v>14710</v>
      </c>
      <c r="B2994" s="306" t="s">
        <v>14711</v>
      </c>
      <c r="C2994" s="307" t="s">
        <v>39</v>
      </c>
      <c r="D2994" s="308">
        <v>2366.5500000000002</v>
      </c>
      <c r="E2994" s="308">
        <v>716.2</v>
      </c>
      <c r="F2994" s="308">
        <v>3082.75</v>
      </c>
      <c r="G2994" s="212">
        <v>9</v>
      </c>
    </row>
    <row r="2995" spans="1:7" x14ac:dyDescent="0.2">
      <c r="A2995" s="305" t="s">
        <v>14712</v>
      </c>
      <c r="B2995" s="306" t="s">
        <v>14713</v>
      </c>
      <c r="C2995" s="307" t="s">
        <v>39</v>
      </c>
      <c r="D2995" s="308">
        <v>5559.22</v>
      </c>
      <c r="E2995" s="308">
        <v>1529.87</v>
      </c>
      <c r="F2995" s="308">
        <v>7089.09</v>
      </c>
      <c r="G2995" s="212">
        <v>9</v>
      </c>
    </row>
    <row r="2996" spans="1:7" x14ac:dyDescent="0.2">
      <c r="A2996" s="305" t="s">
        <v>14714</v>
      </c>
      <c r="B2996" s="306" t="s">
        <v>14715</v>
      </c>
      <c r="C2996" s="307" t="s">
        <v>39</v>
      </c>
      <c r="D2996" s="308">
        <v>9250.02</v>
      </c>
      <c r="E2996" s="308">
        <v>2016.62</v>
      </c>
      <c r="F2996" s="308">
        <v>11266.64</v>
      </c>
      <c r="G2996" s="212">
        <v>9</v>
      </c>
    </row>
    <row r="2997" spans="1:7" x14ac:dyDescent="0.2">
      <c r="A2997" s="305" t="s">
        <v>14716</v>
      </c>
      <c r="B2997" s="306" t="s">
        <v>14717</v>
      </c>
      <c r="C2997" s="307" t="s">
        <v>39</v>
      </c>
      <c r="D2997" s="308">
        <v>12922.94</v>
      </c>
      <c r="E2997" s="308">
        <v>2444.96</v>
      </c>
      <c r="F2997" s="308">
        <v>15367.9</v>
      </c>
      <c r="G2997" s="212">
        <v>9</v>
      </c>
    </row>
    <row r="2998" spans="1:7" x14ac:dyDescent="0.2">
      <c r="A2998" s="305" t="s">
        <v>14718</v>
      </c>
      <c r="B2998" s="306" t="s">
        <v>14719</v>
      </c>
      <c r="C2998" s="307" t="s">
        <v>39</v>
      </c>
      <c r="D2998" s="308">
        <v>569.41999999999996</v>
      </c>
      <c r="E2998" s="308">
        <v>486.62</v>
      </c>
      <c r="F2998" s="308">
        <v>1056.04</v>
      </c>
      <c r="G2998" s="212">
        <v>9</v>
      </c>
    </row>
    <row r="2999" spans="1:7" x14ac:dyDescent="0.2">
      <c r="A2999" s="305" t="s">
        <v>14720</v>
      </c>
      <c r="B2999" s="306" t="s">
        <v>14721</v>
      </c>
      <c r="C2999" s="307"/>
      <c r="D2999" s="308"/>
      <c r="E2999" s="308"/>
      <c r="F2999" s="308"/>
      <c r="G2999" s="212">
        <v>5</v>
      </c>
    </row>
    <row r="3000" spans="1:7" x14ac:dyDescent="0.2">
      <c r="A3000" s="305" t="s">
        <v>14722</v>
      </c>
      <c r="B3000" s="306" t="s">
        <v>14723</v>
      </c>
      <c r="C3000" s="307" t="s">
        <v>39</v>
      </c>
      <c r="D3000" s="308">
        <v>1766.73</v>
      </c>
      <c r="E3000" s="308">
        <v>34.24</v>
      </c>
      <c r="F3000" s="308">
        <v>1800.97</v>
      </c>
      <c r="G3000" s="212">
        <v>9</v>
      </c>
    </row>
    <row r="3001" spans="1:7" x14ac:dyDescent="0.2">
      <c r="A3001" s="305" t="s">
        <v>14724</v>
      </c>
      <c r="B3001" s="306" t="s">
        <v>14725</v>
      </c>
      <c r="C3001" s="307" t="s">
        <v>39</v>
      </c>
      <c r="D3001" s="308">
        <v>3088.04</v>
      </c>
      <c r="E3001" s="308">
        <v>34.24</v>
      </c>
      <c r="F3001" s="308">
        <v>3122.28</v>
      </c>
      <c r="G3001" s="212">
        <v>9</v>
      </c>
    </row>
    <row r="3002" spans="1:7" x14ac:dyDescent="0.2">
      <c r="A3002" s="305" t="s">
        <v>14726</v>
      </c>
      <c r="B3002" s="306" t="s">
        <v>14727</v>
      </c>
      <c r="C3002" s="307" t="s">
        <v>39</v>
      </c>
      <c r="D3002" s="308">
        <v>597.16999999999996</v>
      </c>
      <c r="E3002" s="308">
        <v>54.78</v>
      </c>
      <c r="F3002" s="308">
        <v>651.95000000000005</v>
      </c>
      <c r="G3002" s="212">
        <v>9</v>
      </c>
    </row>
    <row r="3003" spans="1:7" x14ac:dyDescent="0.2">
      <c r="A3003" s="305" t="s">
        <v>14728</v>
      </c>
      <c r="B3003" s="306" t="s">
        <v>14729</v>
      </c>
      <c r="C3003" s="307" t="s">
        <v>39</v>
      </c>
      <c r="D3003" s="308">
        <v>984.4</v>
      </c>
      <c r="E3003" s="308">
        <v>54.78</v>
      </c>
      <c r="F3003" s="308">
        <v>1039.18</v>
      </c>
      <c r="G3003" s="212">
        <v>9</v>
      </c>
    </row>
    <row r="3004" spans="1:7" x14ac:dyDescent="0.2">
      <c r="A3004" s="305" t="s">
        <v>14730</v>
      </c>
      <c r="B3004" s="306" t="s">
        <v>14731</v>
      </c>
      <c r="C3004" s="307" t="s">
        <v>39</v>
      </c>
      <c r="D3004" s="308">
        <v>2303.83</v>
      </c>
      <c r="E3004" s="308">
        <v>34.24</v>
      </c>
      <c r="F3004" s="308">
        <v>2338.0700000000002</v>
      </c>
      <c r="G3004" s="212">
        <v>9</v>
      </c>
    </row>
    <row r="3005" spans="1:7" x14ac:dyDescent="0.2">
      <c r="A3005" s="305" t="s">
        <v>14732</v>
      </c>
      <c r="B3005" s="306" t="s">
        <v>14733</v>
      </c>
      <c r="C3005" s="307"/>
      <c r="D3005" s="308"/>
      <c r="E3005" s="308"/>
      <c r="F3005" s="308"/>
      <c r="G3005" s="212">
        <v>5</v>
      </c>
    </row>
    <row r="3006" spans="1:7" x14ac:dyDescent="0.2">
      <c r="A3006" s="305" t="s">
        <v>14734</v>
      </c>
      <c r="B3006" s="306" t="s">
        <v>14735</v>
      </c>
      <c r="C3006" s="307" t="s">
        <v>39</v>
      </c>
      <c r="D3006" s="308">
        <v>1048.75</v>
      </c>
      <c r="E3006" s="308"/>
      <c r="F3006" s="308">
        <v>1048.75</v>
      </c>
      <c r="G3006" s="212">
        <v>9</v>
      </c>
    </row>
    <row r="3007" spans="1:7" ht="28.5" x14ac:dyDescent="0.2">
      <c r="A3007" s="305" t="s">
        <v>14736</v>
      </c>
      <c r="B3007" s="306" t="s">
        <v>14737</v>
      </c>
      <c r="C3007" s="307"/>
      <c r="D3007" s="308"/>
      <c r="E3007" s="308"/>
      <c r="F3007" s="308"/>
      <c r="G3007" s="212">
        <v>2</v>
      </c>
    </row>
    <row r="3008" spans="1:7" ht="28.5" x14ac:dyDescent="0.2">
      <c r="A3008" s="305" t="s">
        <v>14738</v>
      </c>
      <c r="B3008" s="306" t="s">
        <v>14739</v>
      </c>
      <c r="C3008" s="307"/>
      <c r="D3008" s="308"/>
      <c r="E3008" s="308"/>
      <c r="F3008" s="308"/>
      <c r="G3008" s="212">
        <v>5</v>
      </c>
    </row>
    <row r="3009" spans="1:7" ht="28.5" x14ac:dyDescent="0.2">
      <c r="A3009" s="305" t="s">
        <v>14740</v>
      </c>
      <c r="B3009" s="306" t="s">
        <v>14741</v>
      </c>
      <c r="C3009" s="307" t="s">
        <v>44</v>
      </c>
      <c r="D3009" s="308">
        <v>5.71</v>
      </c>
      <c r="E3009" s="308">
        <v>22.83</v>
      </c>
      <c r="F3009" s="308">
        <v>28.54</v>
      </c>
      <c r="G3009" s="212">
        <v>9</v>
      </c>
    </row>
    <row r="3010" spans="1:7" ht="28.5" x14ac:dyDescent="0.2">
      <c r="A3010" s="305" t="s">
        <v>14742</v>
      </c>
      <c r="B3010" s="306" t="s">
        <v>14743</v>
      </c>
      <c r="C3010" s="307" t="s">
        <v>44</v>
      </c>
      <c r="D3010" s="308">
        <v>5.87</v>
      </c>
      <c r="E3010" s="308">
        <v>22.83</v>
      </c>
      <c r="F3010" s="308">
        <v>28.7</v>
      </c>
      <c r="G3010" s="212">
        <v>9</v>
      </c>
    </row>
    <row r="3011" spans="1:7" ht="28.5" x14ac:dyDescent="0.2">
      <c r="A3011" s="305" t="s">
        <v>14744</v>
      </c>
      <c r="B3011" s="306" t="s">
        <v>14745</v>
      </c>
      <c r="C3011" s="307" t="s">
        <v>44</v>
      </c>
      <c r="D3011" s="308">
        <v>13.87</v>
      </c>
      <c r="E3011" s="308">
        <v>22.83</v>
      </c>
      <c r="F3011" s="308">
        <v>36.700000000000003</v>
      </c>
      <c r="G3011" s="212">
        <v>9</v>
      </c>
    </row>
    <row r="3012" spans="1:7" ht="28.5" x14ac:dyDescent="0.2">
      <c r="A3012" s="305" t="s">
        <v>14746</v>
      </c>
      <c r="B3012" s="306" t="s">
        <v>14747</v>
      </c>
      <c r="C3012" s="307" t="s">
        <v>44</v>
      </c>
      <c r="D3012" s="308">
        <v>21.47</v>
      </c>
      <c r="E3012" s="308">
        <v>22.83</v>
      </c>
      <c r="F3012" s="308">
        <v>44.3</v>
      </c>
      <c r="G3012" s="212">
        <v>9</v>
      </c>
    </row>
    <row r="3013" spans="1:7" ht="28.5" x14ac:dyDescent="0.2">
      <c r="A3013" s="305" t="s">
        <v>14748</v>
      </c>
      <c r="B3013" s="306" t="s">
        <v>14749</v>
      </c>
      <c r="C3013" s="307" t="s">
        <v>44</v>
      </c>
      <c r="D3013" s="308">
        <v>19.850000000000001</v>
      </c>
      <c r="E3013" s="308">
        <v>27.39</v>
      </c>
      <c r="F3013" s="308">
        <v>47.24</v>
      </c>
      <c r="G3013" s="212">
        <v>9</v>
      </c>
    </row>
    <row r="3014" spans="1:7" ht="28.5" x14ac:dyDescent="0.2">
      <c r="A3014" s="305" t="s">
        <v>14750</v>
      </c>
      <c r="B3014" s="306" t="s">
        <v>14751</v>
      </c>
      <c r="C3014" s="307" t="s">
        <v>44</v>
      </c>
      <c r="D3014" s="308">
        <v>39.14</v>
      </c>
      <c r="E3014" s="308">
        <v>31.96</v>
      </c>
      <c r="F3014" s="308">
        <v>71.099999999999994</v>
      </c>
      <c r="G3014" s="212">
        <v>9</v>
      </c>
    </row>
    <row r="3015" spans="1:7" ht="28.5" x14ac:dyDescent="0.2">
      <c r="A3015" s="305" t="s">
        <v>14752</v>
      </c>
      <c r="B3015" s="306" t="s">
        <v>14753</v>
      </c>
      <c r="C3015" s="307" t="s">
        <v>44</v>
      </c>
      <c r="D3015" s="308">
        <v>59.42</v>
      </c>
      <c r="E3015" s="308">
        <v>41.08</v>
      </c>
      <c r="F3015" s="308">
        <v>100.5</v>
      </c>
      <c r="G3015" s="212">
        <v>9</v>
      </c>
    </row>
    <row r="3016" spans="1:7" ht="28.5" x14ac:dyDescent="0.2">
      <c r="A3016" s="305" t="s">
        <v>14754</v>
      </c>
      <c r="B3016" s="306" t="s">
        <v>14755</v>
      </c>
      <c r="C3016" s="307" t="s">
        <v>44</v>
      </c>
      <c r="D3016" s="308">
        <v>69.69</v>
      </c>
      <c r="E3016" s="308">
        <v>45.65</v>
      </c>
      <c r="F3016" s="308">
        <v>115.34</v>
      </c>
      <c r="G3016" s="212">
        <v>9</v>
      </c>
    </row>
    <row r="3017" spans="1:7" ht="28.5" x14ac:dyDescent="0.2">
      <c r="A3017" s="305" t="s">
        <v>14756</v>
      </c>
      <c r="B3017" s="306" t="s">
        <v>14757</v>
      </c>
      <c r="C3017" s="307" t="s">
        <v>44</v>
      </c>
      <c r="D3017" s="308">
        <v>136.87</v>
      </c>
      <c r="E3017" s="308">
        <v>50.22</v>
      </c>
      <c r="F3017" s="308">
        <v>187.09</v>
      </c>
      <c r="G3017" s="212">
        <v>9</v>
      </c>
    </row>
    <row r="3018" spans="1:7" x14ac:dyDescent="0.2">
      <c r="A3018" s="305" t="s">
        <v>14758</v>
      </c>
      <c r="B3018" s="306" t="s">
        <v>14759</v>
      </c>
      <c r="C3018" s="307"/>
      <c r="D3018" s="308"/>
      <c r="E3018" s="308"/>
      <c r="F3018" s="308"/>
      <c r="G3018" s="212">
        <v>5</v>
      </c>
    </row>
    <row r="3019" spans="1:7" ht="28.5" x14ac:dyDescent="0.2">
      <c r="A3019" s="305" t="s">
        <v>14760</v>
      </c>
      <c r="B3019" s="306" t="s">
        <v>14761</v>
      </c>
      <c r="C3019" s="307" t="s">
        <v>44</v>
      </c>
      <c r="D3019" s="308">
        <v>11.37</v>
      </c>
      <c r="E3019" s="308">
        <v>22.83</v>
      </c>
      <c r="F3019" s="308">
        <v>34.200000000000003</v>
      </c>
      <c r="G3019" s="212">
        <v>9</v>
      </c>
    </row>
    <row r="3020" spans="1:7" ht="42.75" x14ac:dyDescent="0.2">
      <c r="A3020" s="305" t="s">
        <v>14762</v>
      </c>
      <c r="B3020" s="306" t="s">
        <v>14763</v>
      </c>
      <c r="C3020" s="307" t="s">
        <v>44</v>
      </c>
      <c r="D3020" s="308">
        <v>15.13</v>
      </c>
      <c r="E3020" s="308">
        <v>27.39</v>
      </c>
      <c r="F3020" s="308">
        <v>42.52</v>
      </c>
      <c r="G3020" s="212">
        <v>9</v>
      </c>
    </row>
    <row r="3021" spans="1:7" ht="42.75" x14ac:dyDescent="0.2">
      <c r="A3021" s="305" t="s">
        <v>14764</v>
      </c>
      <c r="B3021" s="306" t="s">
        <v>14765</v>
      </c>
      <c r="C3021" s="307" t="s">
        <v>44</v>
      </c>
      <c r="D3021" s="308">
        <v>25.46</v>
      </c>
      <c r="E3021" s="308">
        <v>41.08</v>
      </c>
      <c r="F3021" s="308">
        <v>66.540000000000006</v>
      </c>
      <c r="G3021" s="212">
        <v>9</v>
      </c>
    </row>
    <row r="3022" spans="1:7" ht="42.75" x14ac:dyDescent="0.2">
      <c r="A3022" s="305" t="s">
        <v>14766</v>
      </c>
      <c r="B3022" s="306" t="s">
        <v>14767</v>
      </c>
      <c r="C3022" s="307" t="s">
        <v>44</v>
      </c>
      <c r="D3022" s="308">
        <v>21.19</v>
      </c>
      <c r="E3022" s="308">
        <v>50.22</v>
      </c>
      <c r="F3022" s="308">
        <v>71.41</v>
      </c>
      <c r="G3022" s="212">
        <v>9</v>
      </c>
    </row>
    <row r="3023" spans="1:7" ht="28.5" x14ac:dyDescent="0.2">
      <c r="A3023" s="305" t="s">
        <v>14768</v>
      </c>
      <c r="B3023" s="306" t="s">
        <v>14769</v>
      </c>
      <c r="C3023" s="307"/>
      <c r="D3023" s="308"/>
      <c r="E3023" s="308"/>
      <c r="F3023" s="308"/>
      <c r="G3023" s="212">
        <v>5</v>
      </c>
    </row>
    <row r="3024" spans="1:7" ht="42.75" x14ac:dyDescent="0.2">
      <c r="A3024" s="305" t="s">
        <v>14770</v>
      </c>
      <c r="B3024" s="306" t="s">
        <v>14771</v>
      </c>
      <c r="C3024" s="307" t="s">
        <v>44</v>
      </c>
      <c r="D3024" s="308">
        <v>20.14</v>
      </c>
      <c r="E3024" s="308">
        <v>27.39</v>
      </c>
      <c r="F3024" s="308">
        <v>47.53</v>
      </c>
      <c r="G3024" s="212">
        <v>9</v>
      </c>
    </row>
    <row r="3025" spans="1:7" ht="42.75" x14ac:dyDescent="0.2">
      <c r="A3025" s="305" t="s">
        <v>14772</v>
      </c>
      <c r="B3025" s="306" t="s">
        <v>14773</v>
      </c>
      <c r="C3025" s="307" t="s">
        <v>44</v>
      </c>
      <c r="D3025" s="308">
        <v>36.86</v>
      </c>
      <c r="E3025" s="308">
        <v>41.08</v>
      </c>
      <c r="F3025" s="308">
        <v>77.94</v>
      </c>
      <c r="G3025" s="212">
        <v>9</v>
      </c>
    </row>
    <row r="3026" spans="1:7" ht="42.75" x14ac:dyDescent="0.2">
      <c r="A3026" s="305" t="s">
        <v>14774</v>
      </c>
      <c r="B3026" s="306" t="s">
        <v>14775</v>
      </c>
      <c r="C3026" s="307" t="s">
        <v>44</v>
      </c>
      <c r="D3026" s="308">
        <v>50.69</v>
      </c>
      <c r="E3026" s="308">
        <v>50.22</v>
      </c>
      <c r="F3026" s="308">
        <v>100.91</v>
      </c>
      <c r="G3026" s="212">
        <v>9</v>
      </c>
    </row>
    <row r="3027" spans="1:7" ht="42.75" x14ac:dyDescent="0.2">
      <c r="A3027" s="305" t="s">
        <v>14776</v>
      </c>
      <c r="B3027" s="306" t="s">
        <v>14777</v>
      </c>
      <c r="C3027" s="307" t="s">
        <v>44</v>
      </c>
      <c r="D3027" s="308">
        <v>103.84</v>
      </c>
      <c r="E3027" s="308">
        <v>50.22</v>
      </c>
      <c r="F3027" s="308">
        <v>154.06</v>
      </c>
      <c r="G3027" s="212">
        <v>9</v>
      </c>
    </row>
    <row r="3028" spans="1:7" ht="28.5" x14ac:dyDescent="0.2">
      <c r="A3028" s="305" t="s">
        <v>14778</v>
      </c>
      <c r="B3028" s="306" t="s">
        <v>14779</v>
      </c>
      <c r="C3028" s="307" t="s">
        <v>44</v>
      </c>
      <c r="D3028" s="308">
        <v>17.3</v>
      </c>
      <c r="E3028" s="308">
        <v>22.83</v>
      </c>
      <c r="F3028" s="308">
        <v>40.130000000000003</v>
      </c>
      <c r="G3028" s="212">
        <v>9</v>
      </c>
    </row>
    <row r="3029" spans="1:7" ht="28.5" x14ac:dyDescent="0.2">
      <c r="A3029" s="305" t="s">
        <v>14780</v>
      </c>
      <c r="B3029" s="306" t="s">
        <v>14781</v>
      </c>
      <c r="C3029" s="307"/>
      <c r="D3029" s="308"/>
      <c r="E3029" s="308"/>
      <c r="F3029" s="308"/>
      <c r="G3029" s="212">
        <v>5</v>
      </c>
    </row>
    <row r="3030" spans="1:7" ht="28.5" x14ac:dyDescent="0.2">
      <c r="A3030" s="305" t="s">
        <v>14782</v>
      </c>
      <c r="B3030" s="306" t="s">
        <v>14783</v>
      </c>
      <c r="C3030" s="307" t="s">
        <v>44</v>
      </c>
      <c r="D3030" s="308">
        <v>26.92</v>
      </c>
      <c r="E3030" s="308">
        <v>16.059999999999999</v>
      </c>
      <c r="F3030" s="308">
        <v>42.98</v>
      </c>
      <c r="G3030" s="212">
        <v>9</v>
      </c>
    </row>
    <row r="3031" spans="1:7" ht="28.5" x14ac:dyDescent="0.2">
      <c r="A3031" s="305" t="s">
        <v>14784</v>
      </c>
      <c r="B3031" s="306" t="s">
        <v>14785</v>
      </c>
      <c r="C3031" s="307" t="s">
        <v>44</v>
      </c>
      <c r="D3031" s="308">
        <v>47.87</v>
      </c>
      <c r="E3031" s="308">
        <v>16.059999999999999</v>
      </c>
      <c r="F3031" s="308">
        <v>63.93</v>
      </c>
      <c r="G3031" s="212">
        <v>9</v>
      </c>
    </row>
    <row r="3032" spans="1:7" ht="28.5" x14ac:dyDescent="0.2">
      <c r="A3032" s="305" t="s">
        <v>14786</v>
      </c>
      <c r="B3032" s="306" t="s">
        <v>14787</v>
      </c>
      <c r="C3032" s="307" t="s">
        <v>44</v>
      </c>
      <c r="D3032" s="308">
        <v>89.64</v>
      </c>
      <c r="E3032" s="308">
        <v>16.059999999999999</v>
      </c>
      <c r="F3032" s="308">
        <v>105.7</v>
      </c>
      <c r="G3032" s="212">
        <v>9</v>
      </c>
    </row>
    <row r="3033" spans="1:7" ht="28.5" x14ac:dyDescent="0.2">
      <c r="A3033" s="305" t="s">
        <v>14788</v>
      </c>
      <c r="B3033" s="306" t="s">
        <v>14789</v>
      </c>
      <c r="C3033" s="307" t="s">
        <v>44</v>
      </c>
      <c r="D3033" s="308">
        <v>70.8</v>
      </c>
      <c r="E3033" s="308">
        <v>16.059999999999999</v>
      </c>
      <c r="F3033" s="308">
        <v>86.86</v>
      </c>
      <c r="G3033" s="212">
        <v>9</v>
      </c>
    </row>
    <row r="3034" spans="1:7" ht="28.5" x14ac:dyDescent="0.2">
      <c r="A3034" s="305" t="s">
        <v>14790</v>
      </c>
      <c r="B3034" s="306" t="s">
        <v>14791</v>
      </c>
      <c r="C3034" s="307" t="s">
        <v>44</v>
      </c>
      <c r="D3034" s="308">
        <v>134.55000000000001</v>
      </c>
      <c r="E3034" s="308">
        <v>16.059999999999999</v>
      </c>
      <c r="F3034" s="308">
        <v>150.61000000000001</v>
      </c>
      <c r="G3034" s="212">
        <v>9</v>
      </c>
    </row>
    <row r="3035" spans="1:7" ht="28.5" x14ac:dyDescent="0.2">
      <c r="A3035" s="305" t="s">
        <v>14792</v>
      </c>
      <c r="B3035" s="306" t="s">
        <v>14793</v>
      </c>
      <c r="C3035" s="307" t="s">
        <v>44</v>
      </c>
      <c r="D3035" s="308">
        <v>192.37</v>
      </c>
      <c r="E3035" s="308">
        <v>32.11</v>
      </c>
      <c r="F3035" s="308">
        <v>224.48</v>
      </c>
      <c r="G3035" s="212">
        <v>9</v>
      </c>
    </row>
    <row r="3036" spans="1:7" ht="28.5" x14ac:dyDescent="0.2">
      <c r="A3036" s="305" t="s">
        <v>14794</v>
      </c>
      <c r="B3036" s="306" t="s">
        <v>14795</v>
      </c>
      <c r="C3036" s="307" t="s">
        <v>44</v>
      </c>
      <c r="D3036" s="308">
        <v>340.63</v>
      </c>
      <c r="E3036" s="308">
        <v>32.11</v>
      </c>
      <c r="F3036" s="308">
        <v>372.74</v>
      </c>
      <c r="G3036" s="212">
        <v>9</v>
      </c>
    </row>
    <row r="3037" spans="1:7" ht="28.5" x14ac:dyDescent="0.2">
      <c r="A3037" s="305" t="s">
        <v>14796</v>
      </c>
      <c r="B3037" s="306" t="s">
        <v>14797</v>
      </c>
      <c r="C3037" s="307" t="s">
        <v>44</v>
      </c>
      <c r="D3037" s="308">
        <v>472.45</v>
      </c>
      <c r="E3037" s="308">
        <v>32.11</v>
      </c>
      <c r="F3037" s="308">
        <v>504.56</v>
      </c>
      <c r="G3037" s="212">
        <v>9</v>
      </c>
    </row>
    <row r="3038" spans="1:7" ht="28.5" x14ac:dyDescent="0.2">
      <c r="A3038" s="305" t="s">
        <v>14798</v>
      </c>
      <c r="B3038" s="306" t="s">
        <v>14799</v>
      </c>
      <c r="C3038" s="307"/>
      <c r="D3038" s="308"/>
      <c r="E3038" s="308"/>
      <c r="F3038" s="308"/>
      <c r="G3038" s="212">
        <v>5</v>
      </c>
    </row>
    <row r="3039" spans="1:7" ht="28.5" x14ac:dyDescent="0.2">
      <c r="A3039" s="305" t="s">
        <v>14800</v>
      </c>
      <c r="B3039" s="306" t="s">
        <v>14801</v>
      </c>
      <c r="C3039" s="307" t="s">
        <v>44</v>
      </c>
      <c r="D3039" s="308">
        <v>28.73</v>
      </c>
      <c r="E3039" s="308">
        <v>16.059999999999999</v>
      </c>
      <c r="F3039" s="308">
        <v>44.79</v>
      </c>
      <c r="G3039" s="212">
        <v>9</v>
      </c>
    </row>
    <row r="3040" spans="1:7" ht="28.5" x14ac:dyDescent="0.2">
      <c r="A3040" s="305" t="s">
        <v>14802</v>
      </c>
      <c r="B3040" s="306" t="s">
        <v>14803</v>
      </c>
      <c r="C3040" s="307" t="s">
        <v>44</v>
      </c>
      <c r="D3040" s="308">
        <v>46.85</v>
      </c>
      <c r="E3040" s="308">
        <v>16.059999999999999</v>
      </c>
      <c r="F3040" s="308">
        <v>62.91</v>
      </c>
      <c r="G3040" s="212">
        <v>9</v>
      </c>
    </row>
    <row r="3041" spans="1:7" ht="28.5" x14ac:dyDescent="0.2">
      <c r="A3041" s="305" t="s">
        <v>14804</v>
      </c>
      <c r="B3041" s="306" t="s">
        <v>14805</v>
      </c>
      <c r="C3041" s="307" t="s">
        <v>44</v>
      </c>
      <c r="D3041" s="308">
        <v>89.01</v>
      </c>
      <c r="E3041" s="308">
        <v>32.11</v>
      </c>
      <c r="F3041" s="308">
        <v>121.12</v>
      </c>
      <c r="G3041" s="212">
        <v>9</v>
      </c>
    </row>
    <row r="3042" spans="1:7" ht="28.5" x14ac:dyDescent="0.2">
      <c r="A3042" s="305" t="s">
        <v>14806</v>
      </c>
      <c r="B3042" s="306" t="s">
        <v>14807</v>
      </c>
      <c r="C3042" s="307" t="s">
        <v>44</v>
      </c>
      <c r="D3042" s="308">
        <v>132.62</v>
      </c>
      <c r="E3042" s="308">
        <v>32.11</v>
      </c>
      <c r="F3042" s="308">
        <v>164.73</v>
      </c>
      <c r="G3042" s="212">
        <v>9</v>
      </c>
    </row>
    <row r="3043" spans="1:7" ht="28.5" x14ac:dyDescent="0.2">
      <c r="A3043" s="305" t="s">
        <v>14808</v>
      </c>
      <c r="B3043" s="306" t="s">
        <v>14809</v>
      </c>
      <c r="C3043" s="307" t="s">
        <v>44</v>
      </c>
      <c r="D3043" s="308">
        <v>223.63</v>
      </c>
      <c r="E3043" s="308">
        <v>32.11</v>
      </c>
      <c r="F3043" s="308">
        <v>255.74</v>
      </c>
      <c r="G3043" s="212">
        <v>9</v>
      </c>
    </row>
    <row r="3044" spans="1:7" ht="28.5" x14ac:dyDescent="0.2">
      <c r="A3044" s="305" t="s">
        <v>14810</v>
      </c>
      <c r="B3044" s="306" t="s">
        <v>14811</v>
      </c>
      <c r="C3044" s="307" t="s">
        <v>44</v>
      </c>
      <c r="D3044" s="308">
        <v>403.86</v>
      </c>
      <c r="E3044" s="308">
        <v>32.11</v>
      </c>
      <c r="F3044" s="308">
        <v>435.97</v>
      </c>
      <c r="G3044" s="212">
        <v>9</v>
      </c>
    </row>
    <row r="3045" spans="1:7" x14ac:dyDescent="0.2">
      <c r="A3045" s="305" t="s">
        <v>14812</v>
      </c>
      <c r="B3045" s="306" t="s">
        <v>14813</v>
      </c>
      <c r="C3045" s="307"/>
      <c r="D3045" s="308"/>
      <c r="E3045" s="308"/>
      <c r="F3045" s="308"/>
      <c r="G3045" s="212">
        <v>5</v>
      </c>
    </row>
    <row r="3046" spans="1:7" x14ac:dyDescent="0.2">
      <c r="A3046" s="305" t="s">
        <v>14814</v>
      </c>
      <c r="B3046" s="306" t="s">
        <v>14815</v>
      </c>
      <c r="C3046" s="307" t="s">
        <v>44</v>
      </c>
      <c r="D3046" s="308">
        <v>37.81</v>
      </c>
      <c r="E3046" s="308">
        <v>45.65</v>
      </c>
      <c r="F3046" s="308">
        <v>83.46</v>
      </c>
      <c r="G3046" s="212">
        <v>9</v>
      </c>
    </row>
    <row r="3047" spans="1:7" x14ac:dyDescent="0.2">
      <c r="A3047" s="305" t="s">
        <v>14816</v>
      </c>
      <c r="B3047" s="306" t="s">
        <v>14817</v>
      </c>
      <c r="C3047" s="307" t="s">
        <v>44</v>
      </c>
      <c r="D3047" s="308">
        <v>39.9</v>
      </c>
      <c r="E3047" s="308">
        <v>50.22</v>
      </c>
      <c r="F3047" s="308">
        <v>90.12</v>
      </c>
      <c r="G3047" s="212">
        <v>9</v>
      </c>
    </row>
    <row r="3048" spans="1:7" x14ac:dyDescent="0.2">
      <c r="A3048" s="305" t="s">
        <v>14818</v>
      </c>
      <c r="B3048" s="306" t="s">
        <v>14819</v>
      </c>
      <c r="C3048" s="307" t="s">
        <v>44</v>
      </c>
      <c r="D3048" s="308">
        <v>56.56</v>
      </c>
      <c r="E3048" s="308">
        <v>59.34</v>
      </c>
      <c r="F3048" s="308">
        <v>115.9</v>
      </c>
      <c r="G3048" s="212">
        <v>9</v>
      </c>
    </row>
    <row r="3049" spans="1:7" x14ac:dyDescent="0.2">
      <c r="A3049" s="305" t="s">
        <v>14820</v>
      </c>
      <c r="B3049" s="306" t="s">
        <v>14821</v>
      </c>
      <c r="C3049" s="307" t="s">
        <v>44</v>
      </c>
      <c r="D3049" s="308">
        <v>71.819999999999993</v>
      </c>
      <c r="E3049" s="308">
        <v>63.91</v>
      </c>
      <c r="F3049" s="308">
        <v>135.72999999999999</v>
      </c>
      <c r="G3049" s="212">
        <v>9</v>
      </c>
    </row>
    <row r="3050" spans="1:7" x14ac:dyDescent="0.2">
      <c r="A3050" s="305" t="s">
        <v>14822</v>
      </c>
      <c r="B3050" s="306" t="s">
        <v>14823</v>
      </c>
      <c r="C3050" s="307" t="s">
        <v>44</v>
      </c>
      <c r="D3050" s="308">
        <v>85.51</v>
      </c>
      <c r="E3050" s="308">
        <v>73.040000000000006</v>
      </c>
      <c r="F3050" s="308">
        <v>158.55000000000001</v>
      </c>
      <c r="G3050" s="212">
        <v>9</v>
      </c>
    </row>
    <row r="3051" spans="1:7" x14ac:dyDescent="0.2">
      <c r="A3051" s="305" t="s">
        <v>14824</v>
      </c>
      <c r="B3051" s="306" t="s">
        <v>14825</v>
      </c>
      <c r="C3051" s="307" t="s">
        <v>44</v>
      </c>
      <c r="D3051" s="308">
        <v>107.31</v>
      </c>
      <c r="E3051" s="308">
        <v>82.17</v>
      </c>
      <c r="F3051" s="308">
        <v>189.48</v>
      </c>
      <c r="G3051" s="212">
        <v>9</v>
      </c>
    </row>
    <row r="3052" spans="1:7" x14ac:dyDescent="0.2">
      <c r="A3052" s="305" t="s">
        <v>14826</v>
      </c>
      <c r="B3052" s="306" t="s">
        <v>14827</v>
      </c>
      <c r="C3052" s="307" t="s">
        <v>44</v>
      </c>
      <c r="D3052" s="308">
        <v>141.76</v>
      </c>
      <c r="E3052" s="308">
        <v>91.3</v>
      </c>
      <c r="F3052" s="308">
        <v>233.06</v>
      </c>
      <c r="G3052" s="212">
        <v>9</v>
      </c>
    </row>
    <row r="3053" spans="1:7" x14ac:dyDescent="0.2">
      <c r="A3053" s="305" t="s">
        <v>14828</v>
      </c>
      <c r="B3053" s="306" t="s">
        <v>14829</v>
      </c>
      <c r="C3053" s="307" t="s">
        <v>44</v>
      </c>
      <c r="D3053" s="308">
        <v>157.56</v>
      </c>
      <c r="E3053" s="308">
        <v>102.71</v>
      </c>
      <c r="F3053" s="308">
        <v>260.27</v>
      </c>
      <c r="G3053" s="212">
        <v>9</v>
      </c>
    </row>
    <row r="3054" spans="1:7" x14ac:dyDescent="0.2">
      <c r="A3054" s="305" t="s">
        <v>14830</v>
      </c>
      <c r="B3054" s="306" t="s">
        <v>14831</v>
      </c>
      <c r="C3054" s="307" t="s">
        <v>44</v>
      </c>
      <c r="D3054" s="308">
        <v>228.77</v>
      </c>
      <c r="E3054" s="308">
        <v>114.13</v>
      </c>
      <c r="F3054" s="308">
        <v>342.9</v>
      </c>
      <c r="G3054" s="212">
        <v>9</v>
      </c>
    </row>
    <row r="3055" spans="1:7" x14ac:dyDescent="0.2">
      <c r="A3055" s="305" t="s">
        <v>14832</v>
      </c>
      <c r="B3055" s="306" t="s">
        <v>14833</v>
      </c>
      <c r="C3055" s="307" t="s">
        <v>44</v>
      </c>
      <c r="D3055" s="308">
        <v>388.87</v>
      </c>
      <c r="E3055" s="308">
        <v>125.54</v>
      </c>
      <c r="F3055" s="308">
        <v>514.41</v>
      </c>
      <c r="G3055" s="212">
        <v>9</v>
      </c>
    </row>
    <row r="3056" spans="1:7" x14ac:dyDescent="0.2">
      <c r="A3056" s="305" t="s">
        <v>14834</v>
      </c>
      <c r="B3056" s="306" t="s">
        <v>14835</v>
      </c>
      <c r="C3056" s="307"/>
      <c r="D3056" s="308"/>
      <c r="E3056" s="308"/>
      <c r="F3056" s="308"/>
      <c r="G3056" s="212">
        <v>5</v>
      </c>
    </row>
    <row r="3057" spans="1:7" ht="28.5" x14ac:dyDescent="0.2">
      <c r="A3057" s="305" t="s">
        <v>14836</v>
      </c>
      <c r="B3057" s="306" t="s">
        <v>14837</v>
      </c>
      <c r="C3057" s="307" t="s">
        <v>44</v>
      </c>
      <c r="D3057" s="308">
        <v>62.82</v>
      </c>
      <c r="E3057" s="308">
        <v>45.65</v>
      </c>
      <c r="F3057" s="308">
        <v>108.47</v>
      </c>
      <c r="G3057" s="212">
        <v>9</v>
      </c>
    </row>
    <row r="3058" spans="1:7" ht="28.5" x14ac:dyDescent="0.2">
      <c r="A3058" s="305" t="s">
        <v>14838</v>
      </c>
      <c r="B3058" s="306" t="s">
        <v>14839</v>
      </c>
      <c r="C3058" s="307" t="s">
        <v>44</v>
      </c>
      <c r="D3058" s="308">
        <v>67.84</v>
      </c>
      <c r="E3058" s="308">
        <v>50.22</v>
      </c>
      <c r="F3058" s="308">
        <v>118.06</v>
      </c>
      <c r="G3058" s="212">
        <v>9</v>
      </c>
    </row>
    <row r="3059" spans="1:7" ht="28.5" x14ac:dyDescent="0.2">
      <c r="A3059" s="305" t="s">
        <v>14840</v>
      </c>
      <c r="B3059" s="306" t="s">
        <v>14841</v>
      </c>
      <c r="C3059" s="307" t="s">
        <v>44</v>
      </c>
      <c r="D3059" s="308">
        <v>81.040000000000006</v>
      </c>
      <c r="E3059" s="308">
        <v>59.34</v>
      </c>
      <c r="F3059" s="308">
        <v>140.38</v>
      </c>
      <c r="G3059" s="212">
        <v>9</v>
      </c>
    </row>
    <row r="3060" spans="1:7" ht="28.5" x14ac:dyDescent="0.2">
      <c r="A3060" s="305" t="s">
        <v>14842</v>
      </c>
      <c r="B3060" s="306" t="s">
        <v>14843</v>
      </c>
      <c r="C3060" s="307" t="s">
        <v>44</v>
      </c>
      <c r="D3060" s="308">
        <v>124.83</v>
      </c>
      <c r="E3060" s="308">
        <v>63.91</v>
      </c>
      <c r="F3060" s="308">
        <v>188.74</v>
      </c>
      <c r="G3060" s="212">
        <v>9</v>
      </c>
    </row>
    <row r="3061" spans="1:7" ht="28.5" x14ac:dyDescent="0.2">
      <c r="A3061" s="305" t="s">
        <v>14844</v>
      </c>
      <c r="B3061" s="306" t="s">
        <v>14845</v>
      </c>
      <c r="C3061" s="307" t="s">
        <v>44</v>
      </c>
      <c r="D3061" s="308">
        <v>127.79</v>
      </c>
      <c r="E3061" s="308">
        <v>73.040000000000006</v>
      </c>
      <c r="F3061" s="308">
        <v>200.83</v>
      </c>
      <c r="G3061" s="212">
        <v>9</v>
      </c>
    </row>
    <row r="3062" spans="1:7" ht="28.5" x14ac:dyDescent="0.2">
      <c r="A3062" s="305" t="s">
        <v>14846</v>
      </c>
      <c r="B3062" s="306" t="s">
        <v>14847</v>
      </c>
      <c r="C3062" s="307" t="s">
        <v>44</v>
      </c>
      <c r="D3062" s="308">
        <v>150.15</v>
      </c>
      <c r="E3062" s="308">
        <v>82.17</v>
      </c>
      <c r="F3062" s="308">
        <v>232.32</v>
      </c>
      <c r="G3062" s="212">
        <v>9</v>
      </c>
    </row>
    <row r="3063" spans="1:7" ht="28.5" x14ac:dyDescent="0.2">
      <c r="A3063" s="305" t="s">
        <v>14848</v>
      </c>
      <c r="B3063" s="306" t="s">
        <v>14849</v>
      </c>
      <c r="C3063" s="307" t="s">
        <v>44</v>
      </c>
      <c r="D3063" s="308">
        <v>238.14</v>
      </c>
      <c r="E3063" s="308">
        <v>91.3</v>
      </c>
      <c r="F3063" s="308">
        <v>329.44</v>
      </c>
      <c r="G3063" s="212">
        <v>9</v>
      </c>
    </row>
    <row r="3064" spans="1:7" ht="28.5" x14ac:dyDescent="0.2">
      <c r="A3064" s="305" t="s">
        <v>14850</v>
      </c>
      <c r="B3064" s="306" t="s">
        <v>14851</v>
      </c>
      <c r="C3064" s="307" t="s">
        <v>44</v>
      </c>
      <c r="D3064" s="308">
        <v>279.48</v>
      </c>
      <c r="E3064" s="308">
        <v>102.71</v>
      </c>
      <c r="F3064" s="308">
        <v>382.19</v>
      </c>
      <c r="G3064" s="212">
        <v>9</v>
      </c>
    </row>
    <row r="3065" spans="1:7" ht="28.5" x14ac:dyDescent="0.2">
      <c r="A3065" s="305" t="s">
        <v>14852</v>
      </c>
      <c r="B3065" s="306" t="s">
        <v>14853</v>
      </c>
      <c r="C3065" s="307" t="s">
        <v>44</v>
      </c>
      <c r="D3065" s="308">
        <v>379.21</v>
      </c>
      <c r="E3065" s="308">
        <v>114.13</v>
      </c>
      <c r="F3065" s="308">
        <v>493.34</v>
      </c>
      <c r="G3065" s="212">
        <v>9</v>
      </c>
    </row>
    <row r="3066" spans="1:7" ht="28.5" x14ac:dyDescent="0.2">
      <c r="A3066" s="305" t="s">
        <v>14854</v>
      </c>
      <c r="B3066" s="306" t="s">
        <v>14855</v>
      </c>
      <c r="C3066" s="307" t="s">
        <v>44</v>
      </c>
      <c r="D3066" s="308">
        <v>686.69</v>
      </c>
      <c r="E3066" s="308">
        <v>125.54</v>
      </c>
      <c r="F3066" s="308">
        <v>812.23</v>
      </c>
      <c r="G3066" s="212">
        <v>9</v>
      </c>
    </row>
    <row r="3067" spans="1:7" ht="28.5" x14ac:dyDescent="0.2">
      <c r="A3067" s="305" t="s">
        <v>14856</v>
      </c>
      <c r="B3067" s="306" t="s">
        <v>14857</v>
      </c>
      <c r="C3067" s="307"/>
      <c r="D3067" s="308"/>
      <c r="E3067" s="308"/>
      <c r="F3067" s="308"/>
      <c r="G3067" s="212">
        <v>5</v>
      </c>
    </row>
    <row r="3068" spans="1:7" ht="28.5" x14ac:dyDescent="0.2">
      <c r="A3068" s="305" t="s">
        <v>14858</v>
      </c>
      <c r="B3068" s="306" t="s">
        <v>14859</v>
      </c>
      <c r="C3068" s="307" t="s">
        <v>39</v>
      </c>
      <c r="D3068" s="308">
        <v>79.95</v>
      </c>
      <c r="E3068" s="308">
        <v>13.69</v>
      </c>
      <c r="F3068" s="308">
        <v>93.64</v>
      </c>
      <c r="G3068" s="212">
        <v>9</v>
      </c>
    </row>
    <row r="3069" spans="1:7" ht="28.5" x14ac:dyDescent="0.2">
      <c r="A3069" s="305" t="s">
        <v>14860</v>
      </c>
      <c r="B3069" s="306" t="s">
        <v>14861</v>
      </c>
      <c r="C3069" s="307" t="s">
        <v>39</v>
      </c>
      <c r="D3069" s="308">
        <v>108.73</v>
      </c>
      <c r="E3069" s="308">
        <v>13.69</v>
      </c>
      <c r="F3069" s="308">
        <v>122.42</v>
      </c>
      <c r="G3069" s="212">
        <v>9</v>
      </c>
    </row>
    <row r="3070" spans="1:7" ht="28.5" x14ac:dyDescent="0.2">
      <c r="A3070" s="305" t="s">
        <v>14862</v>
      </c>
      <c r="B3070" s="306" t="s">
        <v>14863</v>
      </c>
      <c r="C3070" s="307" t="s">
        <v>39</v>
      </c>
      <c r="D3070" s="308">
        <v>112.49</v>
      </c>
      <c r="E3070" s="308">
        <v>18.260000000000002</v>
      </c>
      <c r="F3070" s="308">
        <v>130.75</v>
      </c>
      <c r="G3070" s="212">
        <v>9</v>
      </c>
    </row>
    <row r="3071" spans="1:7" ht="28.5" x14ac:dyDescent="0.2">
      <c r="A3071" s="305" t="s">
        <v>14864</v>
      </c>
      <c r="B3071" s="306" t="s">
        <v>14865</v>
      </c>
      <c r="C3071" s="307" t="s">
        <v>39</v>
      </c>
      <c r="D3071" s="308">
        <v>225.6</v>
      </c>
      <c r="E3071" s="308">
        <v>18.260000000000002</v>
      </c>
      <c r="F3071" s="308">
        <v>243.86</v>
      </c>
      <c r="G3071" s="212">
        <v>9</v>
      </c>
    </row>
    <row r="3072" spans="1:7" ht="28.5" x14ac:dyDescent="0.2">
      <c r="A3072" s="305" t="s">
        <v>14866</v>
      </c>
      <c r="B3072" s="306" t="s">
        <v>14867</v>
      </c>
      <c r="C3072" s="307" t="s">
        <v>39</v>
      </c>
      <c r="D3072" s="308">
        <v>112.24</v>
      </c>
      <c r="E3072" s="308">
        <v>13.69</v>
      </c>
      <c r="F3072" s="308">
        <v>125.93</v>
      </c>
      <c r="G3072" s="212">
        <v>9</v>
      </c>
    </row>
    <row r="3073" spans="1:7" ht="28.5" x14ac:dyDescent="0.2">
      <c r="A3073" s="305" t="s">
        <v>14868</v>
      </c>
      <c r="B3073" s="306" t="s">
        <v>14869</v>
      </c>
      <c r="C3073" s="307" t="s">
        <v>39</v>
      </c>
      <c r="D3073" s="308">
        <v>152.85</v>
      </c>
      <c r="E3073" s="308">
        <v>13.69</v>
      </c>
      <c r="F3073" s="308">
        <v>166.54</v>
      </c>
      <c r="G3073" s="212">
        <v>9</v>
      </c>
    </row>
    <row r="3074" spans="1:7" ht="28.5" x14ac:dyDescent="0.2">
      <c r="A3074" s="305" t="s">
        <v>14870</v>
      </c>
      <c r="B3074" s="306" t="s">
        <v>14871</v>
      </c>
      <c r="C3074" s="307" t="s">
        <v>39</v>
      </c>
      <c r="D3074" s="308">
        <v>198.4</v>
      </c>
      <c r="E3074" s="308">
        <v>18.260000000000002</v>
      </c>
      <c r="F3074" s="308">
        <v>216.66</v>
      </c>
      <c r="G3074" s="212">
        <v>9</v>
      </c>
    </row>
    <row r="3075" spans="1:7" ht="28.5" x14ac:dyDescent="0.2">
      <c r="A3075" s="305" t="s">
        <v>14872</v>
      </c>
      <c r="B3075" s="306" t="s">
        <v>14873</v>
      </c>
      <c r="C3075" s="307" t="s">
        <v>39</v>
      </c>
      <c r="D3075" s="308">
        <v>338.2</v>
      </c>
      <c r="E3075" s="308">
        <v>18.260000000000002</v>
      </c>
      <c r="F3075" s="308">
        <v>356.46</v>
      </c>
      <c r="G3075" s="212">
        <v>9</v>
      </c>
    </row>
    <row r="3076" spans="1:7" ht="28.5" x14ac:dyDescent="0.2">
      <c r="A3076" s="305" t="s">
        <v>14874</v>
      </c>
      <c r="B3076" s="306" t="s">
        <v>14875</v>
      </c>
      <c r="C3076" s="307" t="s">
        <v>39</v>
      </c>
      <c r="D3076" s="308">
        <v>73.7</v>
      </c>
      <c r="E3076" s="308">
        <v>13.69</v>
      </c>
      <c r="F3076" s="308">
        <v>87.39</v>
      </c>
      <c r="G3076" s="212">
        <v>9</v>
      </c>
    </row>
    <row r="3077" spans="1:7" ht="28.5" x14ac:dyDescent="0.2">
      <c r="A3077" s="305" t="s">
        <v>14876</v>
      </c>
      <c r="B3077" s="306" t="s">
        <v>14877</v>
      </c>
      <c r="C3077" s="307" t="s">
        <v>39</v>
      </c>
      <c r="D3077" s="308">
        <v>76.760000000000005</v>
      </c>
      <c r="E3077" s="308">
        <v>13.69</v>
      </c>
      <c r="F3077" s="308">
        <v>90.45</v>
      </c>
      <c r="G3077" s="212">
        <v>9</v>
      </c>
    </row>
    <row r="3078" spans="1:7" ht="28.5" x14ac:dyDescent="0.2">
      <c r="A3078" s="305" t="s">
        <v>14878</v>
      </c>
      <c r="B3078" s="306" t="s">
        <v>14879</v>
      </c>
      <c r="C3078" s="307" t="s">
        <v>39</v>
      </c>
      <c r="D3078" s="308">
        <v>104.52</v>
      </c>
      <c r="E3078" s="308">
        <v>18.260000000000002</v>
      </c>
      <c r="F3078" s="308">
        <v>122.78</v>
      </c>
      <c r="G3078" s="212">
        <v>9</v>
      </c>
    </row>
    <row r="3079" spans="1:7" ht="28.5" x14ac:dyDescent="0.2">
      <c r="A3079" s="305" t="s">
        <v>14880</v>
      </c>
      <c r="B3079" s="306" t="s">
        <v>14881</v>
      </c>
      <c r="C3079" s="307" t="s">
        <v>39</v>
      </c>
      <c r="D3079" s="308">
        <v>145.66999999999999</v>
      </c>
      <c r="E3079" s="308">
        <v>18.260000000000002</v>
      </c>
      <c r="F3079" s="308">
        <v>163.93</v>
      </c>
      <c r="G3079" s="212">
        <v>9</v>
      </c>
    </row>
    <row r="3080" spans="1:7" ht="28.5" x14ac:dyDescent="0.2">
      <c r="A3080" s="305" t="s">
        <v>14882</v>
      </c>
      <c r="B3080" s="306" t="s">
        <v>14883</v>
      </c>
      <c r="C3080" s="307" t="s">
        <v>39</v>
      </c>
      <c r="D3080" s="308">
        <v>56.41</v>
      </c>
      <c r="E3080" s="308">
        <v>13.69</v>
      </c>
      <c r="F3080" s="308">
        <v>70.099999999999994</v>
      </c>
      <c r="G3080" s="212">
        <v>9</v>
      </c>
    </row>
    <row r="3081" spans="1:7" ht="28.5" x14ac:dyDescent="0.2">
      <c r="A3081" s="305" t="s">
        <v>14884</v>
      </c>
      <c r="B3081" s="306" t="s">
        <v>14885</v>
      </c>
      <c r="C3081" s="307" t="s">
        <v>39</v>
      </c>
      <c r="D3081" s="308">
        <v>78.150000000000006</v>
      </c>
      <c r="E3081" s="308">
        <v>18.260000000000002</v>
      </c>
      <c r="F3081" s="308">
        <v>96.41</v>
      </c>
      <c r="G3081" s="212">
        <v>9</v>
      </c>
    </row>
    <row r="3082" spans="1:7" ht="28.5" x14ac:dyDescent="0.2">
      <c r="A3082" s="305" t="s">
        <v>14886</v>
      </c>
      <c r="B3082" s="306" t="s">
        <v>14887</v>
      </c>
      <c r="C3082" s="307" t="s">
        <v>39</v>
      </c>
      <c r="D3082" s="308">
        <v>125.33</v>
      </c>
      <c r="E3082" s="308">
        <v>13.69</v>
      </c>
      <c r="F3082" s="308">
        <v>139.02000000000001</v>
      </c>
      <c r="G3082" s="212">
        <v>9</v>
      </c>
    </row>
    <row r="3083" spans="1:7" ht="28.5" x14ac:dyDescent="0.2">
      <c r="A3083" s="305" t="s">
        <v>14888</v>
      </c>
      <c r="B3083" s="306" t="s">
        <v>14889</v>
      </c>
      <c r="C3083" s="307" t="s">
        <v>39</v>
      </c>
      <c r="D3083" s="308">
        <v>137.58000000000001</v>
      </c>
      <c r="E3083" s="308">
        <v>18.260000000000002</v>
      </c>
      <c r="F3083" s="308">
        <v>155.84</v>
      </c>
      <c r="G3083" s="212">
        <v>9</v>
      </c>
    </row>
    <row r="3084" spans="1:7" ht="28.5" x14ac:dyDescent="0.2">
      <c r="A3084" s="305" t="s">
        <v>14890</v>
      </c>
      <c r="B3084" s="306" t="s">
        <v>14891</v>
      </c>
      <c r="C3084" s="307" t="s">
        <v>39</v>
      </c>
      <c r="D3084" s="308">
        <v>167.89</v>
      </c>
      <c r="E3084" s="308">
        <v>18.260000000000002</v>
      </c>
      <c r="F3084" s="308">
        <v>186.15</v>
      </c>
      <c r="G3084" s="212">
        <v>9</v>
      </c>
    </row>
    <row r="3085" spans="1:7" ht="28.5" x14ac:dyDescent="0.2">
      <c r="A3085" s="305" t="s">
        <v>14892</v>
      </c>
      <c r="B3085" s="306" t="s">
        <v>14893</v>
      </c>
      <c r="C3085" s="307" t="s">
        <v>39</v>
      </c>
      <c r="D3085" s="308">
        <v>176.67</v>
      </c>
      <c r="E3085" s="308">
        <v>18.260000000000002</v>
      </c>
      <c r="F3085" s="308">
        <v>194.93</v>
      </c>
      <c r="G3085" s="212">
        <v>9</v>
      </c>
    </row>
    <row r="3086" spans="1:7" ht="28.5" x14ac:dyDescent="0.2">
      <c r="A3086" s="305" t="s">
        <v>14894</v>
      </c>
      <c r="B3086" s="306" t="s">
        <v>14895</v>
      </c>
      <c r="C3086" s="307" t="s">
        <v>39</v>
      </c>
      <c r="D3086" s="308">
        <v>202.49</v>
      </c>
      <c r="E3086" s="308">
        <v>18.260000000000002</v>
      </c>
      <c r="F3086" s="308">
        <v>220.75</v>
      </c>
      <c r="G3086" s="212">
        <v>9</v>
      </c>
    </row>
    <row r="3087" spans="1:7" ht="28.5" x14ac:dyDescent="0.2">
      <c r="A3087" s="305" t="s">
        <v>14896</v>
      </c>
      <c r="B3087" s="306" t="s">
        <v>14897</v>
      </c>
      <c r="C3087" s="307" t="s">
        <v>39</v>
      </c>
      <c r="D3087" s="308">
        <v>230.89</v>
      </c>
      <c r="E3087" s="308">
        <v>18.260000000000002</v>
      </c>
      <c r="F3087" s="308">
        <v>249.15</v>
      </c>
      <c r="G3087" s="212">
        <v>9</v>
      </c>
    </row>
    <row r="3088" spans="1:7" ht="28.5" x14ac:dyDescent="0.2">
      <c r="A3088" s="305" t="s">
        <v>14898</v>
      </c>
      <c r="B3088" s="306" t="s">
        <v>14899</v>
      </c>
      <c r="C3088" s="307" t="s">
        <v>39</v>
      </c>
      <c r="D3088" s="308">
        <v>308.39999999999998</v>
      </c>
      <c r="E3088" s="308">
        <v>22.83</v>
      </c>
      <c r="F3088" s="308">
        <v>331.23</v>
      </c>
      <c r="G3088" s="212">
        <v>9</v>
      </c>
    </row>
    <row r="3089" spans="1:7" ht="28.5" x14ac:dyDescent="0.2">
      <c r="A3089" s="305" t="s">
        <v>14900</v>
      </c>
      <c r="B3089" s="306" t="s">
        <v>14901</v>
      </c>
      <c r="C3089" s="307" t="s">
        <v>39</v>
      </c>
      <c r="D3089" s="308">
        <v>278.66000000000003</v>
      </c>
      <c r="E3089" s="308">
        <v>18.260000000000002</v>
      </c>
      <c r="F3089" s="308">
        <v>296.92</v>
      </c>
      <c r="G3089" s="212">
        <v>9</v>
      </c>
    </row>
    <row r="3090" spans="1:7" ht="28.5" x14ac:dyDescent="0.2">
      <c r="A3090" s="305" t="s">
        <v>14902</v>
      </c>
      <c r="B3090" s="306" t="s">
        <v>14903</v>
      </c>
      <c r="C3090" s="307" t="s">
        <v>39</v>
      </c>
      <c r="D3090" s="308">
        <v>128.52000000000001</v>
      </c>
      <c r="E3090" s="308">
        <v>13.69</v>
      </c>
      <c r="F3090" s="308">
        <v>142.21</v>
      </c>
      <c r="G3090" s="212">
        <v>9</v>
      </c>
    </row>
    <row r="3091" spans="1:7" ht="28.5" x14ac:dyDescent="0.2">
      <c r="A3091" s="305" t="s">
        <v>14904</v>
      </c>
      <c r="B3091" s="306" t="s">
        <v>14905</v>
      </c>
      <c r="C3091" s="307" t="s">
        <v>39</v>
      </c>
      <c r="D3091" s="308">
        <v>156.46</v>
      </c>
      <c r="E3091" s="308">
        <v>18.260000000000002</v>
      </c>
      <c r="F3091" s="308">
        <v>174.72</v>
      </c>
      <c r="G3091" s="212">
        <v>9</v>
      </c>
    </row>
    <row r="3092" spans="1:7" ht="28.5" x14ac:dyDescent="0.2">
      <c r="A3092" s="305" t="s">
        <v>14906</v>
      </c>
      <c r="B3092" s="306" t="s">
        <v>14907</v>
      </c>
      <c r="C3092" s="307" t="s">
        <v>39</v>
      </c>
      <c r="D3092" s="308">
        <v>190.16</v>
      </c>
      <c r="E3092" s="308">
        <v>18.260000000000002</v>
      </c>
      <c r="F3092" s="308">
        <v>208.42</v>
      </c>
      <c r="G3092" s="212">
        <v>9</v>
      </c>
    </row>
    <row r="3093" spans="1:7" ht="28.5" x14ac:dyDescent="0.2">
      <c r="A3093" s="305" t="s">
        <v>14908</v>
      </c>
      <c r="B3093" s="306" t="s">
        <v>14909</v>
      </c>
      <c r="C3093" s="307" t="s">
        <v>39</v>
      </c>
      <c r="D3093" s="308">
        <v>196.03</v>
      </c>
      <c r="E3093" s="308">
        <v>18.260000000000002</v>
      </c>
      <c r="F3093" s="308">
        <v>214.29</v>
      </c>
      <c r="G3093" s="212">
        <v>9</v>
      </c>
    </row>
    <row r="3094" spans="1:7" ht="28.5" x14ac:dyDescent="0.2">
      <c r="A3094" s="305" t="s">
        <v>14910</v>
      </c>
      <c r="B3094" s="306" t="s">
        <v>14911</v>
      </c>
      <c r="C3094" s="307" t="s">
        <v>39</v>
      </c>
      <c r="D3094" s="308">
        <v>200.11</v>
      </c>
      <c r="E3094" s="308">
        <v>18.260000000000002</v>
      </c>
      <c r="F3094" s="308">
        <v>218.37</v>
      </c>
      <c r="G3094" s="212">
        <v>9</v>
      </c>
    </row>
    <row r="3095" spans="1:7" ht="28.5" x14ac:dyDescent="0.2">
      <c r="A3095" s="305" t="s">
        <v>14912</v>
      </c>
      <c r="B3095" s="306" t="s">
        <v>14913</v>
      </c>
      <c r="C3095" s="307" t="s">
        <v>39</v>
      </c>
      <c r="D3095" s="308">
        <v>253.81</v>
      </c>
      <c r="E3095" s="308">
        <v>18.260000000000002</v>
      </c>
      <c r="F3095" s="308">
        <v>272.07</v>
      </c>
      <c r="G3095" s="212">
        <v>9</v>
      </c>
    </row>
    <row r="3096" spans="1:7" ht="28.5" x14ac:dyDescent="0.2">
      <c r="A3096" s="305" t="s">
        <v>14914</v>
      </c>
      <c r="B3096" s="306" t="s">
        <v>14915</v>
      </c>
      <c r="C3096" s="307" t="s">
        <v>39</v>
      </c>
      <c r="D3096" s="308">
        <v>49.13</v>
      </c>
      <c r="E3096" s="308">
        <v>18.260000000000002</v>
      </c>
      <c r="F3096" s="308">
        <v>67.39</v>
      </c>
      <c r="G3096" s="212">
        <v>9</v>
      </c>
    </row>
    <row r="3097" spans="1:7" ht="28.5" x14ac:dyDescent="0.2">
      <c r="A3097" s="305" t="s">
        <v>14916</v>
      </c>
      <c r="B3097" s="306" t="s">
        <v>14917</v>
      </c>
      <c r="C3097" s="307" t="s">
        <v>39</v>
      </c>
      <c r="D3097" s="308">
        <v>57.78</v>
      </c>
      <c r="E3097" s="308">
        <v>18.260000000000002</v>
      </c>
      <c r="F3097" s="308">
        <v>76.040000000000006</v>
      </c>
      <c r="G3097" s="212">
        <v>9</v>
      </c>
    </row>
    <row r="3098" spans="1:7" ht="28.5" x14ac:dyDescent="0.2">
      <c r="A3098" s="305" t="s">
        <v>14918</v>
      </c>
      <c r="B3098" s="306" t="s">
        <v>14919</v>
      </c>
      <c r="C3098" s="307" t="s">
        <v>39</v>
      </c>
      <c r="D3098" s="308">
        <v>138.35</v>
      </c>
      <c r="E3098" s="308">
        <v>22.83</v>
      </c>
      <c r="F3098" s="308">
        <v>161.18</v>
      </c>
      <c r="G3098" s="212">
        <v>9</v>
      </c>
    </row>
    <row r="3099" spans="1:7" x14ac:dyDescent="0.2">
      <c r="A3099" s="305" t="s">
        <v>14920</v>
      </c>
      <c r="B3099" s="306" t="s">
        <v>14921</v>
      </c>
      <c r="C3099" s="307"/>
      <c r="D3099" s="308"/>
      <c r="E3099" s="308"/>
      <c r="F3099" s="308"/>
      <c r="G3099" s="212">
        <v>5</v>
      </c>
    </row>
    <row r="3100" spans="1:7" ht="28.5" x14ac:dyDescent="0.2">
      <c r="A3100" s="305" t="s">
        <v>14922</v>
      </c>
      <c r="B3100" s="306" t="s">
        <v>14923</v>
      </c>
      <c r="C3100" s="307" t="s">
        <v>44</v>
      </c>
      <c r="D3100" s="308">
        <v>71.72</v>
      </c>
      <c r="E3100" s="308">
        <v>15.07</v>
      </c>
      <c r="F3100" s="308">
        <v>86.79</v>
      </c>
      <c r="G3100" s="212">
        <v>9</v>
      </c>
    </row>
    <row r="3101" spans="1:7" ht="28.5" x14ac:dyDescent="0.2">
      <c r="A3101" s="305" t="s">
        <v>14924</v>
      </c>
      <c r="B3101" s="306" t="s">
        <v>14925</v>
      </c>
      <c r="C3101" s="307" t="s">
        <v>44</v>
      </c>
      <c r="D3101" s="308">
        <v>114.37</v>
      </c>
      <c r="E3101" s="308">
        <v>16.440000000000001</v>
      </c>
      <c r="F3101" s="308">
        <v>130.81</v>
      </c>
      <c r="G3101" s="212">
        <v>9</v>
      </c>
    </row>
    <row r="3102" spans="1:7" ht="28.5" x14ac:dyDescent="0.2">
      <c r="A3102" s="305" t="s">
        <v>14926</v>
      </c>
      <c r="B3102" s="306" t="s">
        <v>14927</v>
      </c>
      <c r="C3102" s="307" t="s">
        <v>44</v>
      </c>
      <c r="D3102" s="308">
        <v>135.68</v>
      </c>
      <c r="E3102" s="308">
        <v>20.55</v>
      </c>
      <c r="F3102" s="308">
        <v>156.22999999999999</v>
      </c>
      <c r="G3102" s="212">
        <v>9</v>
      </c>
    </row>
    <row r="3103" spans="1:7" ht="28.5" x14ac:dyDescent="0.2">
      <c r="A3103" s="305" t="s">
        <v>14928</v>
      </c>
      <c r="B3103" s="306" t="s">
        <v>14929</v>
      </c>
      <c r="C3103" s="307" t="s">
        <v>44</v>
      </c>
      <c r="D3103" s="308">
        <v>218.53</v>
      </c>
      <c r="E3103" s="308">
        <v>23.28</v>
      </c>
      <c r="F3103" s="308">
        <v>241.81</v>
      </c>
      <c r="G3103" s="212">
        <v>9</v>
      </c>
    </row>
    <row r="3104" spans="1:7" ht="28.5" x14ac:dyDescent="0.2">
      <c r="A3104" s="305" t="s">
        <v>14930</v>
      </c>
      <c r="B3104" s="306" t="s">
        <v>14931</v>
      </c>
      <c r="C3104" s="307" t="s">
        <v>44</v>
      </c>
      <c r="D3104" s="308">
        <v>271.77999999999997</v>
      </c>
      <c r="E3104" s="308">
        <v>23.28</v>
      </c>
      <c r="F3104" s="308">
        <v>295.06</v>
      </c>
      <c r="G3104" s="212">
        <v>9</v>
      </c>
    </row>
    <row r="3105" spans="1:7" ht="28.5" x14ac:dyDescent="0.2">
      <c r="A3105" s="305" t="s">
        <v>14932</v>
      </c>
      <c r="B3105" s="306" t="s">
        <v>14933</v>
      </c>
      <c r="C3105" s="307" t="s">
        <v>44</v>
      </c>
      <c r="D3105" s="308">
        <v>344.62</v>
      </c>
      <c r="E3105" s="308">
        <v>31.5</v>
      </c>
      <c r="F3105" s="308">
        <v>376.12</v>
      </c>
      <c r="G3105" s="212">
        <v>9</v>
      </c>
    </row>
    <row r="3106" spans="1:7" ht="28.5" x14ac:dyDescent="0.2">
      <c r="A3106" s="305" t="s">
        <v>14934</v>
      </c>
      <c r="B3106" s="306" t="s">
        <v>14935</v>
      </c>
      <c r="C3106" s="307" t="s">
        <v>44</v>
      </c>
      <c r="D3106" s="308">
        <v>453</v>
      </c>
      <c r="E3106" s="308">
        <v>36.97</v>
      </c>
      <c r="F3106" s="308">
        <v>489.97</v>
      </c>
      <c r="G3106" s="212">
        <v>9</v>
      </c>
    </row>
    <row r="3107" spans="1:7" ht="28.5" x14ac:dyDescent="0.2">
      <c r="A3107" s="305" t="s">
        <v>14936</v>
      </c>
      <c r="B3107" s="306" t="s">
        <v>14937</v>
      </c>
      <c r="C3107" s="307" t="s">
        <v>44</v>
      </c>
      <c r="D3107" s="308">
        <v>605.53</v>
      </c>
      <c r="E3107" s="308">
        <v>39.72</v>
      </c>
      <c r="F3107" s="308">
        <v>645.25</v>
      </c>
      <c r="G3107" s="212">
        <v>9</v>
      </c>
    </row>
    <row r="3108" spans="1:7" ht="28.5" x14ac:dyDescent="0.2">
      <c r="A3108" s="305" t="s">
        <v>14938</v>
      </c>
      <c r="B3108" s="306" t="s">
        <v>14939</v>
      </c>
      <c r="C3108" s="307" t="s">
        <v>44</v>
      </c>
      <c r="D3108" s="308">
        <v>833.75</v>
      </c>
      <c r="E3108" s="308">
        <v>45.19</v>
      </c>
      <c r="F3108" s="308">
        <v>878.94</v>
      </c>
      <c r="G3108" s="212">
        <v>9</v>
      </c>
    </row>
    <row r="3109" spans="1:7" ht="28.5" x14ac:dyDescent="0.2">
      <c r="A3109" s="305" t="s">
        <v>14940</v>
      </c>
      <c r="B3109" s="306" t="s">
        <v>14941</v>
      </c>
      <c r="C3109" s="307" t="s">
        <v>44</v>
      </c>
      <c r="D3109" s="308">
        <v>80.97</v>
      </c>
      <c r="E3109" s="308">
        <v>16.440000000000001</v>
      </c>
      <c r="F3109" s="308">
        <v>97.41</v>
      </c>
      <c r="G3109" s="212">
        <v>9</v>
      </c>
    </row>
    <row r="3110" spans="1:7" ht="28.5" x14ac:dyDescent="0.2">
      <c r="A3110" s="305" t="s">
        <v>14942</v>
      </c>
      <c r="B3110" s="306" t="s">
        <v>14943</v>
      </c>
      <c r="C3110" s="307" t="s">
        <v>44</v>
      </c>
      <c r="D3110" s="308">
        <v>91.9</v>
      </c>
      <c r="E3110" s="308">
        <v>20.55</v>
      </c>
      <c r="F3110" s="308">
        <v>112.45</v>
      </c>
      <c r="G3110" s="212">
        <v>9</v>
      </c>
    </row>
    <row r="3111" spans="1:7" ht="28.5" x14ac:dyDescent="0.2">
      <c r="A3111" s="305" t="s">
        <v>14944</v>
      </c>
      <c r="B3111" s="306" t="s">
        <v>14945</v>
      </c>
      <c r="C3111" s="307" t="s">
        <v>44</v>
      </c>
      <c r="D3111" s="308">
        <v>166.08</v>
      </c>
      <c r="E3111" s="308">
        <v>23.28</v>
      </c>
      <c r="F3111" s="308">
        <v>189.36</v>
      </c>
      <c r="G3111" s="212">
        <v>9</v>
      </c>
    </row>
    <row r="3112" spans="1:7" ht="28.5" x14ac:dyDescent="0.2">
      <c r="A3112" s="305" t="s">
        <v>14946</v>
      </c>
      <c r="B3112" s="306" t="s">
        <v>14947</v>
      </c>
      <c r="C3112" s="307" t="s">
        <v>44</v>
      </c>
      <c r="D3112" s="308">
        <v>231.28</v>
      </c>
      <c r="E3112" s="308">
        <v>23.28</v>
      </c>
      <c r="F3112" s="308">
        <v>254.56</v>
      </c>
      <c r="G3112" s="212">
        <v>9</v>
      </c>
    </row>
    <row r="3113" spans="1:7" ht="28.5" x14ac:dyDescent="0.2">
      <c r="A3113" s="305" t="s">
        <v>14948</v>
      </c>
      <c r="B3113" s="306" t="s">
        <v>14949</v>
      </c>
      <c r="C3113" s="307" t="s">
        <v>44</v>
      </c>
      <c r="D3113" s="308">
        <v>269.82</v>
      </c>
      <c r="E3113" s="308">
        <v>31.5</v>
      </c>
      <c r="F3113" s="308">
        <v>301.32</v>
      </c>
      <c r="G3113" s="212">
        <v>9</v>
      </c>
    </row>
    <row r="3114" spans="1:7" ht="28.5" x14ac:dyDescent="0.2">
      <c r="A3114" s="305" t="s">
        <v>14950</v>
      </c>
      <c r="B3114" s="306" t="s">
        <v>14951</v>
      </c>
      <c r="C3114" s="307" t="s">
        <v>44</v>
      </c>
      <c r="D3114" s="308">
        <v>357.95</v>
      </c>
      <c r="E3114" s="308">
        <v>36.97</v>
      </c>
      <c r="F3114" s="308">
        <v>394.92</v>
      </c>
      <c r="G3114" s="212">
        <v>9</v>
      </c>
    </row>
    <row r="3115" spans="1:7" x14ac:dyDescent="0.2">
      <c r="A3115" s="305" t="s">
        <v>14952</v>
      </c>
      <c r="B3115" s="306" t="s">
        <v>14953</v>
      </c>
      <c r="C3115" s="307"/>
      <c r="D3115" s="308"/>
      <c r="E3115" s="308"/>
      <c r="F3115" s="308"/>
      <c r="G3115" s="212">
        <v>5</v>
      </c>
    </row>
    <row r="3116" spans="1:7" x14ac:dyDescent="0.2">
      <c r="A3116" s="305" t="s">
        <v>14954</v>
      </c>
      <c r="B3116" s="306" t="s">
        <v>14955</v>
      </c>
      <c r="C3116" s="307" t="s">
        <v>44</v>
      </c>
      <c r="D3116" s="308">
        <v>69.209999999999994</v>
      </c>
      <c r="E3116" s="308">
        <v>30.19</v>
      </c>
      <c r="F3116" s="308">
        <v>99.4</v>
      </c>
      <c r="G3116" s="212">
        <v>9</v>
      </c>
    </row>
    <row r="3117" spans="1:7" x14ac:dyDescent="0.2">
      <c r="A3117" s="305" t="s">
        <v>14956</v>
      </c>
      <c r="B3117" s="306" t="s">
        <v>14957</v>
      </c>
      <c r="C3117" s="307" t="s">
        <v>44</v>
      </c>
      <c r="D3117" s="308">
        <v>86.17</v>
      </c>
      <c r="E3117" s="308">
        <v>35.04</v>
      </c>
      <c r="F3117" s="308">
        <v>121.21</v>
      </c>
      <c r="G3117" s="212">
        <v>9</v>
      </c>
    </row>
    <row r="3118" spans="1:7" x14ac:dyDescent="0.2">
      <c r="A3118" s="305" t="s">
        <v>14958</v>
      </c>
      <c r="B3118" s="306" t="s">
        <v>14959</v>
      </c>
      <c r="C3118" s="307" t="s">
        <v>44</v>
      </c>
      <c r="D3118" s="308">
        <v>69.12</v>
      </c>
      <c r="E3118" s="308">
        <v>30.19</v>
      </c>
      <c r="F3118" s="308">
        <v>99.31</v>
      </c>
      <c r="G3118" s="212">
        <v>9</v>
      </c>
    </row>
    <row r="3119" spans="1:7" x14ac:dyDescent="0.2">
      <c r="A3119" s="305" t="s">
        <v>14960</v>
      </c>
      <c r="B3119" s="306" t="s">
        <v>14961</v>
      </c>
      <c r="C3119" s="307" t="s">
        <v>44</v>
      </c>
      <c r="D3119" s="308">
        <v>86.68</v>
      </c>
      <c r="E3119" s="308">
        <v>35.04</v>
      </c>
      <c r="F3119" s="308">
        <v>121.72</v>
      </c>
      <c r="G3119" s="212">
        <v>9</v>
      </c>
    </row>
    <row r="3120" spans="1:7" x14ac:dyDescent="0.2">
      <c r="A3120" s="305" t="s">
        <v>14962</v>
      </c>
      <c r="B3120" s="306" t="s">
        <v>14963</v>
      </c>
      <c r="C3120" s="307" t="s">
        <v>44</v>
      </c>
      <c r="D3120" s="308">
        <v>120.88</v>
      </c>
      <c r="E3120" s="308">
        <v>43.28</v>
      </c>
      <c r="F3120" s="308">
        <v>164.16</v>
      </c>
      <c r="G3120" s="212">
        <v>9</v>
      </c>
    </row>
    <row r="3121" spans="1:7" x14ac:dyDescent="0.2">
      <c r="A3121" s="305" t="s">
        <v>14964</v>
      </c>
      <c r="B3121" s="306" t="s">
        <v>14965</v>
      </c>
      <c r="C3121" s="307" t="s">
        <v>44</v>
      </c>
      <c r="D3121" s="308">
        <v>231.78</v>
      </c>
      <c r="E3121" s="308">
        <v>49.26</v>
      </c>
      <c r="F3121" s="308">
        <v>281.04000000000002</v>
      </c>
      <c r="G3121" s="212">
        <v>9</v>
      </c>
    </row>
    <row r="3122" spans="1:7" x14ac:dyDescent="0.2">
      <c r="A3122" s="305" t="s">
        <v>14966</v>
      </c>
      <c r="B3122" s="306" t="s">
        <v>14967</v>
      </c>
      <c r="C3122" s="307" t="s">
        <v>44</v>
      </c>
      <c r="D3122" s="308">
        <v>377.88</v>
      </c>
      <c r="E3122" s="308">
        <v>63.46</v>
      </c>
      <c r="F3122" s="308">
        <v>441.34</v>
      </c>
      <c r="G3122" s="212">
        <v>9</v>
      </c>
    </row>
    <row r="3123" spans="1:7" x14ac:dyDescent="0.2">
      <c r="A3123" s="305" t="s">
        <v>14968</v>
      </c>
      <c r="B3123" s="306" t="s">
        <v>14969</v>
      </c>
      <c r="C3123" s="307" t="s">
        <v>44</v>
      </c>
      <c r="D3123" s="308">
        <v>526.26</v>
      </c>
      <c r="E3123" s="308">
        <v>79.930000000000007</v>
      </c>
      <c r="F3123" s="308">
        <v>606.19000000000005</v>
      </c>
      <c r="G3123" s="212">
        <v>9</v>
      </c>
    </row>
    <row r="3124" spans="1:7" x14ac:dyDescent="0.2">
      <c r="A3124" s="305" t="s">
        <v>14970</v>
      </c>
      <c r="B3124" s="306" t="s">
        <v>14971</v>
      </c>
      <c r="C3124" s="307" t="s">
        <v>44</v>
      </c>
      <c r="D3124" s="308">
        <v>768.55</v>
      </c>
      <c r="E3124" s="308">
        <v>119.5</v>
      </c>
      <c r="F3124" s="308">
        <v>888.05</v>
      </c>
      <c r="G3124" s="212">
        <v>9</v>
      </c>
    </row>
    <row r="3125" spans="1:7" x14ac:dyDescent="0.2">
      <c r="A3125" s="305" t="s">
        <v>14972</v>
      </c>
      <c r="B3125" s="306" t="s">
        <v>14973</v>
      </c>
      <c r="C3125" s="307" t="s">
        <v>44</v>
      </c>
      <c r="D3125" s="308">
        <v>199.74</v>
      </c>
      <c r="E3125" s="308">
        <v>49.26</v>
      </c>
      <c r="F3125" s="308">
        <v>249</v>
      </c>
      <c r="G3125" s="212">
        <v>9</v>
      </c>
    </row>
    <row r="3126" spans="1:7" x14ac:dyDescent="0.2">
      <c r="A3126" s="305" t="s">
        <v>14974</v>
      </c>
      <c r="B3126" s="306" t="s">
        <v>14975</v>
      </c>
      <c r="C3126" s="307" t="s">
        <v>44</v>
      </c>
      <c r="D3126" s="308">
        <v>400.74</v>
      </c>
      <c r="E3126" s="308">
        <v>63.46</v>
      </c>
      <c r="F3126" s="308">
        <v>464.2</v>
      </c>
      <c r="G3126" s="212">
        <v>9</v>
      </c>
    </row>
    <row r="3127" spans="1:7" x14ac:dyDescent="0.2">
      <c r="A3127" s="305" t="s">
        <v>14976</v>
      </c>
      <c r="B3127" s="306" t="s">
        <v>14977</v>
      </c>
      <c r="C3127" s="307" t="s">
        <v>44</v>
      </c>
      <c r="D3127" s="308">
        <v>561.84</v>
      </c>
      <c r="E3127" s="308">
        <v>79.930000000000007</v>
      </c>
      <c r="F3127" s="308">
        <v>641.77</v>
      </c>
      <c r="G3127" s="212">
        <v>9</v>
      </c>
    </row>
    <row r="3128" spans="1:7" x14ac:dyDescent="0.2">
      <c r="A3128" s="305" t="s">
        <v>14978</v>
      </c>
      <c r="B3128" s="306" t="s">
        <v>14979</v>
      </c>
      <c r="C3128" s="307" t="s">
        <v>44</v>
      </c>
      <c r="D3128" s="308">
        <v>289.27</v>
      </c>
      <c r="E3128" s="308">
        <v>49.26</v>
      </c>
      <c r="F3128" s="308">
        <v>338.53</v>
      </c>
      <c r="G3128" s="212">
        <v>9</v>
      </c>
    </row>
    <row r="3129" spans="1:7" x14ac:dyDescent="0.2">
      <c r="A3129" s="305" t="s">
        <v>14980</v>
      </c>
      <c r="B3129" s="306" t="s">
        <v>14981</v>
      </c>
      <c r="C3129" s="307" t="s">
        <v>44</v>
      </c>
      <c r="D3129" s="308">
        <v>490.08</v>
      </c>
      <c r="E3129" s="308">
        <v>63.46</v>
      </c>
      <c r="F3129" s="308">
        <v>553.54</v>
      </c>
      <c r="G3129" s="212">
        <v>9</v>
      </c>
    </row>
    <row r="3130" spans="1:7" x14ac:dyDescent="0.2">
      <c r="A3130" s="305" t="s">
        <v>14982</v>
      </c>
      <c r="B3130" s="306" t="s">
        <v>14983</v>
      </c>
      <c r="C3130" s="307" t="s">
        <v>44</v>
      </c>
      <c r="D3130" s="308">
        <v>716.46</v>
      </c>
      <c r="E3130" s="308">
        <v>79.930000000000007</v>
      </c>
      <c r="F3130" s="308">
        <v>796.39</v>
      </c>
      <c r="G3130" s="212">
        <v>9</v>
      </c>
    </row>
    <row r="3131" spans="1:7" x14ac:dyDescent="0.2">
      <c r="A3131" s="305" t="s">
        <v>14984</v>
      </c>
      <c r="B3131" s="306" t="s">
        <v>14985</v>
      </c>
      <c r="C3131" s="307" t="s">
        <v>44</v>
      </c>
      <c r="D3131" s="308">
        <v>34.65</v>
      </c>
      <c r="E3131" s="308">
        <v>29.25</v>
      </c>
      <c r="F3131" s="308">
        <v>63.9</v>
      </c>
      <c r="G3131" s="212">
        <v>9</v>
      </c>
    </row>
    <row r="3132" spans="1:7" x14ac:dyDescent="0.2">
      <c r="A3132" s="305" t="s">
        <v>14986</v>
      </c>
      <c r="B3132" s="306" t="s">
        <v>14987</v>
      </c>
      <c r="C3132" s="307" t="s">
        <v>44</v>
      </c>
      <c r="D3132" s="308">
        <v>45.08</v>
      </c>
      <c r="E3132" s="308">
        <v>37.270000000000003</v>
      </c>
      <c r="F3132" s="308">
        <v>82.35</v>
      </c>
      <c r="G3132" s="212">
        <v>9</v>
      </c>
    </row>
    <row r="3133" spans="1:7" x14ac:dyDescent="0.2">
      <c r="A3133" s="305" t="s">
        <v>14988</v>
      </c>
      <c r="B3133" s="306" t="s">
        <v>14989</v>
      </c>
      <c r="C3133" s="307" t="s">
        <v>44</v>
      </c>
      <c r="D3133" s="308">
        <v>81.12</v>
      </c>
      <c r="E3133" s="308">
        <v>63</v>
      </c>
      <c r="F3133" s="308">
        <v>144.12</v>
      </c>
      <c r="G3133" s="212">
        <v>9</v>
      </c>
    </row>
    <row r="3134" spans="1:7" x14ac:dyDescent="0.2">
      <c r="A3134" s="305" t="s">
        <v>14990</v>
      </c>
      <c r="B3134" s="306" t="s">
        <v>14991</v>
      </c>
      <c r="C3134" s="307" t="s">
        <v>44</v>
      </c>
      <c r="D3134" s="308">
        <v>1228.47</v>
      </c>
      <c r="E3134" s="308">
        <v>179.25</v>
      </c>
      <c r="F3134" s="308">
        <v>1407.72</v>
      </c>
      <c r="G3134" s="212">
        <v>9</v>
      </c>
    </row>
    <row r="3135" spans="1:7" x14ac:dyDescent="0.2">
      <c r="A3135" s="305" t="s">
        <v>14992</v>
      </c>
      <c r="B3135" s="306" t="s">
        <v>14993</v>
      </c>
      <c r="C3135" s="307" t="s">
        <v>44</v>
      </c>
      <c r="D3135" s="308">
        <v>129.5</v>
      </c>
      <c r="E3135" s="308">
        <v>35.04</v>
      </c>
      <c r="F3135" s="308">
        <v>164.54</v>
      </c>
      <c r="G3135" s="212">
        <v>9</v>
      </c>
    </row>
    <row r="3136" spans="1:7" x14ac:dyDescent="0.2">
      <c r="A3136" s="305" t="s">
        <v>14994</v>
      </c>
      <c r="B3136" s="306" t="s">
        <v>14995</v>
      </c>
      <c r="C3136" s="307" t="s">
        <v>44</v>
      </c>
      <c r="D3136" s="308">
        <v>120.18</v>
      </c>
      <c r="E3136" s="308">
        <v>35.04</v>
      </c>
      <c r="F3136" s="308">
        <v>155.22</v>
      </c>
      <c r="G3136" s="212">
        <v>9</v>
      </c>
    </row>
    <row r="3137" spans="1:7" x14ac:dyDescent="0.2">
      <c r="A3137" s="305" t="s">
        <v>14996</v>
      </c>
      <c r="B3137" s="306" t="s">
        <v>14997</v>
      </c>
      <c r="C3137" s="307" t="s">
        <v>44</v>
      </c>
      <c r="D3137" s="308">
        <v>154.75</v>
      </c>
      <c r="E3137" s="308">
        <v>35.04</v>
      </c>
      <c r="F3137" s="308">
        <v>189.79</v>
      </c>
      <c r="G3137" s="212">
        <v>9</v>
      </c>
    </row>
    <row r="3138" spans="1:7" x14ac:dyDescent="0.2">
      <c r="A3138" s="305" t="s">
        <v>14998</v>
      </c>
      <c r="B3138" s="306" t="s">
        <v>14999</v>
      </c>
      <c r="C3138" s="307" t="s">
        <v>44</v>
      </c>
      <c r="D3138" s="308">
        <v>257.94</v>
      </c>
      <c r="E3138" s="308">
        <v>55.23</v>
      </c>
      <c r="F3138" s="308">
        <v>313.17</v>
      </c>
      <c r="G3138" s="212">
        <v>9</v>
      </c>
    </row>
    <row r="3139" spans="1:7" x14ac:dyDescent="0.2">
      <c r="A3139" s="305" t="s">
        <v>15000</v>
      </c>
      <c r="B3139" s="306" t="s">
        <v>15001</v>
      </c>
      <c r="C3139" s="307" t="s">
        <v>44</v>
      </c>
      <c r="D3139" s="308">
        <v>156.07</v>
      </c>
      <c r="E3139" s="308">
        <v>43.28</v>
      </c>
      <c r="F3139" s="308">
        <v>199.35</v>
      </c>
      <c r="G3139" s="212">
        <v>9</v>
      </c>
    </row>
    <row r="3140" spans="1:7" x14ac:dyDescent="0.2">
      <c r="A3140" s="305" t="s">
        <v>15002</v>
      </c>
      <c r="B3140" s="306" t="s">
        <v>15003</v>
      </c>
      <c r="C3140" s="307" t="s">
        <v>44</v>
      </c>
      <c r="D3140" s="308">
        <v>469.15</v>
      </c>
      <c r="E3140" s="308">
        <v>71.7</v>
      </c>
      <c r="F3140" s="308">
        <v>540.85</v>
      </c>
      <c r="G3140" s="212">
        <v>9</v>
      </c>
    </row>
    <row r="3141" spans="1:7" x14ac:dyDescent="0.2">
      <c r="A3141" s="305" t="s">
        <v>15004</v>
      </c>
      <c r="B3141" s="306" t="s">
        <v>15005</v>
      </c>
      <c r="C3141" s="307" t="s">
        <v>44</v>
      </c>
      <c r="D3141" s="308">
        <v>107.66</v>
      </c>
      <c r="E3141" s="308">
        <v>30.19</v>
      </c>
      <c r="F3141" s="308">
        <v>137.85</v>
      </c>
      <c r="G3141" s="212">
        <v>9</v>
      </c>
    </row>
    <row r="3142" spans="1:7" x14ac:dyDescent="0.2">
      <c r="A3142" s="305" t="s">
        <v>15006</v>
      </c>
      <c r="B3142" s="306" t="s">
        <v>15007</v>
      </c>
      <c r="C3142" s="307" t="s">
        <v>44</v>
      </c>
      <c r="D3142" s="308">
        <v>99.6</v>
      </c>
      <c r="E3142" s="308">
        <v>30.19</v>
      </c>
      <c r="F3142" s="308">
        <v>129.79</v>
      </c>
      <c r="G3142" s="212">
        <v>9</v>
      </c>
    </row>
    <row r="3143" spans="1:7" x14ac:dyDescent="0.2">
      <c r="A3143" s="305" t="s">
        <v>15008</v>
      </c>
      <c r="B3143" s="306" t="s">
        <v>15009</v>
      </c>
      <c r="C3143" s="307" t="s">
        <v>44</v>
      </c>
      <c r="D3143" s="308">
        <v>24.18</v>
      </c>
      <c r="E3143" s="308">
        <v>10.65</v>
      </c>
      <c r="F3143" s="308">
        <v>34.83</v>
      </c>
      <c r="G3143" s="212">
        <v>9</v>
      </c>
    </row>
    <row r="3144" spans="1:7" ht="28.5" x14ac:dyDescent="0.2">
      <c r="A3144" s="305" t="s">
        <v>15010</v>
      </c>
      <c r="B3144" s="306" t="s">
        <v>15011</v>
      </c>
      <c r="C3144" s="307"/>
      <c r="D3144" s="308"/>
      <c r="E3144" s="308"/>
      <c r="F3144" s="308"/>
      <c r="G3144" s="212">
        <v>5</v>
      </c>
    </row>
    <row r="3145" spans="1:7" ht="28.5" x14ac:dyDescent="0.2">
      <c r="A3145" s="305" t="s">
        <v>15012</v>
      </c>
      <c r="B3145" s="306" t="s">
        <v>15013</v>
      </c>
      <c r="C3145" s="307" t="s">
        <v>44</v>
      </c>
      <c r="D3145" s="308">
        <v>6.92</v>
      </c>
      <c r="E3145" s="308">
        <v>1.52</v>
      </c>
      <c r="F3145" s="308">
        <v>8.44</v>
      </c>
      <c r="G3145" s="212">
        <v>9</v>
      </c>
    </row>
    <row r="3146" spans="1:7" ht="28.5" x14ac:dyDescent="0.2">
      <c r="A3146" s="305" t="s">
        <v>15014</v>
      </c>
      <c r="B3146" s="306" t="s">
        <v>15015</v>
      </c>
      <c r="C3146" s="307" t="s">
        <v>44</v>
      </c>
      <c r="D3146" s="308">
        <v>7.67</v>
      </c>
      <c r="E3146" s="308">
        <v>1.52</v>
      </c>
      <c r="F3146" s="308">
        <v>9.19</v>
      </c>
      <c r="G3146" s="212">
        <v>9</v>
      </c>
    </row>
    <row r="3147" spans="1:7" ht="28.5" x14ac:dyDescent="0.2">
      <c r="A3147" s="305" t="s">
        <v>15016</v>
      </c>
      <c r="B3147" s="306" t="s">
        <v>15017</v>
      </c>
      <c r="C3147" s="307" t="s">
        <v>44</v>
      </c>
      <c r="D3147" s="308">
        <v>10.49</v>
      </c>
      <c r="E3147" s="308">
        <v>1.52</v>
      </c>
      <c r="F3147" s="308">
        <v>12.01</v>
      </c>
      <c r="G3147" s="212">
        <v>9</v>
      </c>
    </row>
    <row r="3148" spans="1:7" ht="28.5" x14ac:dyDescent="0.2">
      <c r="A3148" s="305" t="s">
        <v>15018</v>
      </c>
      <c r="B3148" s="306" t="s">
        <v>15019</v>
      </c>
      <c r="C3148" s="307" t="s">
        <v>44</v>
      </c>
      <c r="D3148" s="308">
        <v>22.51</v>
      </c>
      <c r="E3148" s="308">
        <v>1.52</v>
      </c>
      <c r="F3148" s="308">
        <v>24.03</v>
      </c>
      <c r="G3148" s="212">
        <v>9</v>
      </c>
    </row>
    <row r="3149" spans="1:7" ht="28.5" x14ac:dyDescent="0.2">
      <c r="A3149" s="305" t="s">
        <v>15020</v>
      </c>
      <c r="B3149" s="306" t="s">
        <v>15021</v>
      </c>
      <c r="C3149" s="307" t="s">
        <v>44</v>
      </c>
      <c r="D3149" s="308">
        <v>30.5</v>
      </c>
      <c r="E3149" s="308">
        <v>1.52</v>
      </c>
      <c r="F3149" s="308">
        <v>32.020000000000003</v>
      </c>
      <c r="G3149" s="212">
        <v>9</v>
      </c>
    </row>
    <row r="3150" spans="1:7" ht="28.5" x14ac:dyDescent="0.2">
      <c r="A3150" s="305" t="s">
        <v>15022</v>
      </c>
      <c r="B3150" s="306" t="s">
        <v>15023</v>
      </c>
      <c r="C3150" s="307" t="s">
        <v>44</v>
      </c>
      <c r="D3150" s="308">
        <v>73.2</v>
      </c>
      <c r="E3150" s="308">
        <v>2.2799999999999998</v>
      </c>
      <c r="F3150" s="308">
        <v>75.48</v>
      </c>
      <c r="G3150" s="212">
        <v>9</v>
      </c>
    </row>
    <row r="3151" spans="1:7" ht="28.5" x14ac:dyDescent="0.2">
      <c r="A3151" s="305" t="s">
        <v>15024</v>
      </c>
      <c r="B3151" s="306" t="s">
        <v>15025</v>
      </c>
      <c r="C3151" s="307" t="s">
        <v>44</v>
      </c>
      <c r="D3151" s="308">
        <v>96.43</v>
      </c>
      <c r="E3151" s="308">
        <v>2.2799999999999998</v>
      </c>
      <c r="F3151" s="308">
        <v>98.71</v>
      </c>
      <c r="G3151" s="212">
        <v>9</v>
      </c>
    </row>
    <row r="3152" spans="1:7" ht="28.5" x14ac:dyDescent="0.2">
      <c r="A3152" s="305" t="s">
        <v>15026</v>
      </c>
      <c r="B3152" s="306" t="s">
        <v>15027</v>
      </c>
      <c r="C3152" s="307" t="s">
        <v>44</v>
      </c>
      <c r="D3152" s="308">
        <v>145.9</v>
      </c>
      <c r="E3152" s="308">
        <v>2.2799999999999998</v>
      </c>
      <c r="F3152" s="308">
        <v>148.18</v>
      </c>
      <c r="G3152" s="212">
        <v>9</v>
      </c>
    </row>
    <row r="3153" spans="1:7" ht="28.5" x14ac:dyDescent="0.2">
      <c r="A3153" s="305" t="s">
        <v>15028</v>
      </c>
      <c r="B3153" s="306" t="s">
        <v>15029</v>
      </c>
      <c r="C3153" s="307" t="s">
        <v>44</v>
      </c>
      <c r="D3153" s="308">
        <v>231.5</v>
      </c>
      <c r="E3153" s="308">
        <v>2.2799999999999998</v>
      </c>
      <c r="F3153" s="308">
        <v>233.78</v>
      </c>
      <c r="G3153" s="212">
        <v>9</v>
      </c>
    </row>
    <row r="3154" spans="1:7" ht="28.5" x14ac:dyDescent="0.2">
      <c r="A3154" s="305" t="s">
        <v>15030</v>
      </c>
      <c r="B3154" s="306" t="s">
        <v>15031</v>
      </c>
      <c r="C3154" s="307" t="s">
        <v>44</v>
      </c>
      <c r="D3154" s="308">
        <v>353.52</v>
      </c>
      <c r="E3154" s="308">
        <v>2.2799999999999998</v>
      </c>
      <c r="F3154" s="308">
        <v>355.8</v>
      </c>
      <c r="G3154" s="212">
        <v>9</v>
      </c>
    </row>
    <row r="3155" spans="1:7" ht="28.5" x14ac:dyDescent="0.2">
      <c r="A3155" s="305" t="s">
        <v>15032</v>
      </c>
      <c r="B3155" s="306" t="s">
        <v>15033</v>
      </c>
      <c r="C3155" s="307" t="s">
        <v>44</v>
      </c>
      <c r="D3155" s="308">
        <v>506.84</v>
      </c>
      <c r="E3155" s="308">
        <v>2.2799999999999998</v>
      </c>
      <c r="F3155" s="308">
        <v>509.12</v>
      </c>
      <c r="G3155" s="212">
        <v>9</v>
      </c>
    </row>
    <row r="3156" spans="1:7" ht="28.5" x14ac:dyDescent="0.2">
      <c r="A3156" s="305" t="s">
        <v>15034</v>
      </c>
      <c r="B3156" s="306" t="s">
        <v>15035</v>
      </c>
      <c r="C3156" s="307" t="s">
        <v>44</v>
      </c>
      <c r="D3156" s="308">
        <v>838.11</v>
      </c>
      <c r="E3156" s="308">
        <v>2.2799999999999998</v>
      </c>
      <c r="F3156" s="308">
        <v>840.39</v>
      </c>
      <c r="G3156" s="212">
        <v>9</v>
      </c>
    </row>
    <row r="3157" spans="1:7" ht="28.5" x14ac:dyDescent="0.2">
      <c r="A3157" s="305" t="s">
        <v>15036</v>
      </c>
      <c r="B3157" s="306" t="s">
        <v>15037</v>
      </c>
      <c r="C3157" s="307" t="s">
        <v>44</v>
      </c>
      <c r="D3157" s="308">
        <v>1134.53</v>
      </c>
      <c r="E3157" s="308">
        <v>2.2799999999999998</v>
      </c>
      <c r="F3157" s="308">
        <v>1136.81</v>
      </c>
      <c r="G3157" s="212">
        <v>9</v>
      </c>
    </row>
    <row r="3158" spans="1:7" x14ac:dyDescent="0.2">
      <c r="A3158" s="305" t="s">
        <v>15038</v>
      </c>
      <c r="B3158" s="306" t="s">
        <v>15039</v>
      </c>
      <c r="C3158" s="307"/>
      <c r="D3158" s="308"/>
      <c r="E3158" s="308"/>
      <c r="F3158" s="308"/>
      <c r="G3158" s="212">
        <v>5</v>
      </c>
    </row>
    <row r="3159" spans="1:7" ht="28.5" x14ac:dyDescent="0.2">
      <c r="A3159" s="305" t="s">
        <v>15040</v>
      </c>
      <c r="B3159" s="306" t="s">
        <v>15041</v>
      </c>
      <c r="C3159" s="307" t="s">
        <v>44</v>
      </c>
      <c r="D3159" s="308">
        <v>554.39</v>
      </c>
      <c r="E3159" s="308">
        <v>32.11</v>
      </c>
      <c r="F3159" s="308">
        <v>586.5</v>
      </c>
      <c r="G3159" s="212">
        <v>9</v>
      </c>
    </row>
    <row r="3160" spans="1:7" ht="28.5" x14ac:dyDescent="0.2">
      <c r="A3160" s="305" t="s">
        <v>15042</v>
      </c>
      <c r="B3160" s="306" t="s">
        <v>15043</v>
      </c>
      <c r="C3160" s="307" t="s">
        <v>44</v>
      </c>
      <c r="D3160" s="308">
        <v>632.66999999999996</v>
      </c>
      <c r="E3160" s="308">
        <v>32.11</v>
      </c>
      <c r="F3160" s="308">
        <v>664.78</v>
      </c>
      <c r="G3160" s="212">
        <v>9</v>
      </c>
    </row>
    <row r="3161" spans="1:7" ht="28.5" x14ac:dyDescent="0.2">
      <c r="A3161" s="305" t="s">
        <v>15044</v>
      </c>
      <c r="B3161" s="306" t="s">
        <v>15045</v>
      </c>
      <c r="C3161" s="307" t="s">
        <v>44</v>
      </c>
      <c r="D3161" s="308">
        <v>803.05</v>
      </c>
      <c r="E3161" s="308">
        <v>32.11</v>
      </c>
      <c r="F3161" s="308">
        <v>835.16</v>
      </c>
      <c r="G3161" s="212">
        <v>9</v>
      </c>
    </row>
    <row r="3162" spans="1:7" ht="28.5" x14ac:dyDescent="0.2">
      <c r="A3162" s="305" t="s">
        <v>15046</v>
      </c>
      <c r="B3162" s="306" t="s">
        <v>15047</v>
      </c>
      <c r="C3162" s="307" t="s">
        <v>44</v>
      </c>
      <c r="D3162" s="308">
        <v>1198.6500000000001</v>
      </c>
      <c r="E3162" s="308">
        <v>32.11</v>
      </c>
      <c r="F3162" s="308">
        <v>1230.76</v>
      </c>
      <c r="G3162" s="212">
        <v>9</v>
      </c>
    </row>
    <row r="3163" spans="1:7" ht="28.5" x14ac:dyDescent="0.2">
      <c r="A3163" s="305" t="s">
        <v>15048</v>
      </c>
      <c r="B3163" s="306" t="s">
        <v>15049</v>
      </c>
      <c r="C3163" s="307" t="s">
        <v>44</v>
      </c>
      <c r="D3163" s="308">
        <v>963.68</v>
      </c>
      <c r="E3163" s="308">
        <v>32.11</v>
      </c>
      <c r="F3163" s="308">
        <v>995.79</v>
      </c>
      <c r="G3163" s="212">
        <v>9</v>
      </c>
    </row>
    <row r="3164" spans="1:7" ht="28.5" x14ac:dyDescent="0.2">
      <c r="A3164" s="305" t="s">
        <v>15050</v>
      </c>
      <c r="B3164" s="306" t="s">
        <v>15051</v>
      </c>
      <c r="C3164" s="307" t="s">
        <v>44</v>
      </c>
      <c r="D3164" s="308">
        <v>497.17</v>
      </c>
      <c r="E3164" s="308">
        <v>32.11</v>
      </c>
      <c r="F3164" s="308">
        <v>529.28</v>
      </c>
      <c r="G3164" s="212">
        <v>9</v>
      </c>
    </row>
    <row r="3165" spans="1:7" ht="28.5" x14ac:dyDescent="0.2">
      <c r="A3165" s="305" t="s">
        <v>15052</v>
      </c>
      <c r="B3165" s="306" t="s">
        <v>15053</v>
      </c>
      <c r="C3165" s="307" t="s">
        <v>44</v>
      </c>
      <c r="D3165" s="308">
        <v>501.88</v>
      </c>
      <c r="E3165" s="308">
        <v>32.11</v>
      </c>
      <c r="F3165" s="308">
        <v>533.99</v>
      </c>
      <c r="G3165" s="212">
        <v>9</v>
      </c>
    </row>
    <row r="3166" spans="1:7" ht="28.5" x14ac:dyDescent="0.2">
      <c r="A3166" s="305" t="s">
        <v>15054</v>
      </c>
      <c r="B3166" s="306" t="s">
        <v>15055</v>
      </c>
      <c r="C3166" s="307" t="s">
        <v>44</v>
      </c>
      <c r="D3166" s="308">
        <v>580.23</v>
      </c>
      <c r="E3166" s="308">
        <v>32.11</v>
      </c>
      <c r="F3166" s="308">
        <v>612.34</v>
      </c>
      <c r="G3166" s="212">
        <v>9</v>
      </c>
    </row>
    <row r="3167" spans="1:7" ht="28.5" x14ac:dyDescent="0.2">
      <c r="A3167" s="305" t="s">
        <v>15056</v>
      </c>
      <c r="B3167" s="306" t="s">
        <v>15057</v>
      </c>
      <c r="C3167" s="307" t="s">
        <v>44</v>
      </c>
      <c r="D3167" s="308">
        <v>707.93</v>
      </c>
      <c r="E3167" s="308">
        <v>32.11</v>
      </c>
      <c r="F3167" s="308">
        <v>740.04</v>
      </c>
      <c r="G3167" s="212">
        <v>9</v>
      </c>
    </row>
    <row r="3168" spans="1:7" ht="28.5" x14ac:dyDescent="0.2">
      <c r="A3168" s="305" t="s">
        <v>15058</v>
      </c>
      <c r="B3168" s="306" t="s">
        <v>15059</v>
      </c>
      <c r="C3168" s="307" t="s">
        <v>44</v>
      </c>
      <c r="D3168" s="308">
        <v>911.25</v>
      </c>
      <c r="E3168" s="308">
        <v>32.11</v>
      </c>
      <c r="F3168" s="308">
        <v>943.36</v>
      </c>
      <c r="G3168" s="212">
        <v>9</v>
      </c>
    </row>
    <row r="3169" spans="1:7" ht="28.5" x14ac:dyDescent="0.2">
      <c r="A3169" s="305" t="s">
        <v>15060</v>
      </c>
      <c r="B3169" s="306" t="s">
        <v>15061</v>
      </c>
      <c r="C3169" s="307" t="s">
        <v>44</v>
      </c>
      <c r="D3169" s="308">
        <v>1047.19</v>
      </c>
      <c r="E3169" s="308">
        <v>32.11</v>
      </c>
      <c r="F3169" s="308">
        <v>1079.3</v>
      </c>
      <c r="G3169" s="212">
        <v>9</v>
      </c>
    </row>
    <row r="3170" spans="1:7" ht="28.5" x14ac:dyDescent="0.2">
      <c r="A3170" s="305" t="s">
        <v>15062</v>
      </c>
      <c r="B3170" s="306" t="s">
        <v>15063</v>
      </c>
      <c r="C3170" s="307" t="s">
        <v>44</v>
      </c>
      <c r="D3170" s="308">
        <v>1316.8</v>
      </c>
      <c r="E3170" s="308">
        <v>32.11</v>
      </c>
      <c r="F3170" s="308">
        <v>1348.91</v>
      </c>
      <c r="G3170" s="212">
        <v>9</v>
      </c>
    </row>
    <row r="3171" spans="1:7" x14ac:dyDescent="0.2">
      <c r="A3171" s="305" t="s">
        <v>15064</v>
      </c>
      <c r="B3171" s="306" t="s">
        <v>15065</v>
      </c>
      <c r="C3171" s="307"/>
      <c r="D3171" s="308"/>
      <c r="E3171" s="308"/>
      <c r="F3171" s="308"/>
      <c r="G3171" s="212">
        <v>5</v>
      </c>
    </row>
    <row r="3172" spans="1:7" ht="28.5" x14ac:dyDescent="0.2">
      <c r="A3172" s="305" t="s">
        <v>15066</v>
      </c>
      <c r="B3172" s="306" t="s">
        <v>15067</v>
      </c>
      <c r="C3172" s="307" t="s">
        <v>44</v>
      </c>
      <c r="D3172" s="308">
        <v>123.65</v>
      </c>
      <c r="E3172" s="308">
        <v>19.260000000000002</v>
      </c>
      <c r="F3172" s="308">
        <v>142.91</v>
      </c>
      <c r="G3172" s="212">
        <v>9</v>
      </c>
    </row>
    <row r="3173" spans="1:7" ht="28.5" x14ac:dyDescent="0.2">
      <c r="A3173" s="305" t="s">
        <v>15068</v>
      </c>
      <c r="B3173" s="306" t="s">
        <v>15069</v>
      </c>
      <c r="C3173" s="307" t="s">
        <v>44</v>
      </c>
      <c r="D3173" s="308">
        <v>180.15</v>
      </c>
      <c r="E3173" s="308">
        <v>25.69</v>
      </c>
      <c r="F3173" s="308">
        <v>205.84</v>
      </c>
      <c r="G3173" s="212">
        <v>9</v>
      </c>
    </row>
    <row r="3174" spans="1:7" ht="28.5" x14ac:dyDescent="0.2">
      <c r="A3174" s="305" t="s">
        <v>15070</v>
      </c>
      <c r="B3174" s="306" t="s">
        <v>15071</v>
      </c>
      <c r="C3174" s="307" t="s">
        <v>44</v>
      </c>
      <c r="D3174" s="308">
        <v>223.69</v>
      </c>
      <c r="E3174" s="308">
        <v>25.69</v>
      </c>
      <c r="F3174" s="308">
        <v>249.38</v>
      </c>
      <c r="G3174" s="212">
        <v>9</v>
      </c>
    </row>
    <row r="3175" spans="1:7" ht="28.5" x14ac:dyDescent="0.2">
      <c r="A3175" s="305" t="s">
        <v>15072</v>
      </c>
      <c r="B3175" s="306" t="s">
        <v>15073</v>
      </c>
      <c r="C3175" s="307"/>
      <c r="D3175" s="308"/>
      <c r="E3175" s="308"/>
      <c r="F3175" s="308"/>
      <c r="G3175" s="212">
        <v>5</v>
      </c>
    </row>
    <row r="3176" spans="1:7" ht="28.5" x14ac:dyDescent="0.2">
      <c r="A3176" s="305" t="s">
        <v>15074</v>
      </c>
      <c r="B3176" s="306" t="s">
        <v>15075</v>
      </c>
      <c r="C3176" s="307" t="s">
        <v>44</v>
      </c>
      <c r="D3176" s="308">
        <v>711.93</v>
      </c>
      <c r="E3176" s="308">
        <v>36.68</v>
      </c>
      <c r="F3176" s="308">
        <v>748.61</v>
      </c>
      <c r="G3176" s="212">
        <v>9</v>
      </c>
    </row>
    <row r="3177" spans="1:7" ht="28.5" x14ac:dyDescent="0.2">
      <c r="A3177" s="305" t="s">
        <v>15076</v>
      </c>
      <c r="B3177" s="306" t="s">
        <v>15077</v>
      </c>
      <c r="C3177" s="307" t="s">
        <v>44</v>
      </c>
      <c r="D3177" s="308">
        <v>594.77</v>
      </c>
      <c r="E3177" s="308">
        <v>36.68</v>
      </c>
      <c r="F3177" s="308">
        <v>631.45000000000005</v>
      </c>
      <c r="G3177" s="212">
        <v>9</v>
      </c>
    </row>
    <row r="3178" spans="1:7" ht="28.5" x14ac:dyDescent="0.2">
      <c r="A3178" s="305" t="s">
        <v>15078</v>
      </c>
      <c r="B3178" s="306" t="s">
        <v>15079</v>
      </c>
      <c r="C3178" s="307" t="s">
        <v>44</v>
      </c>
      <c r="D3178" s="308">
        <v>659.08</v>
      </c>
      <c r="E3178" s="308">
        <v>36.68</v>
      </c>
      <c r="F3178" s="308">
        <v>695.76</v>
      </c>
      <c r="G3178" s="212">
        <v>9</v>
      </c>
    </row>
    <row r="3179" spans="1:7" ht="28.5" x14ac:dyDescent="0.2">
      <c r="A3179" s="305" t="s">
        <v>15080</v>
      </c>
      <c r="B3179" s="306" t="s">
        <v>15081</v>
      </c>
      <c r="C3179" s="307" t="s">
        <v>44</v>
      </c>
      <c r="D3179" s="308">
        <v>787.33</v>
      </c>
      <c r="E3179" s="308">
        <v>36.68</v>
      </c>
      <c r="F3179" s="308">
        <v>824.01</v>
      </c>
      <c r="G3179" s="212">
        <v>9</v>
      </c>
    </row>
    <row r="3180" spans="1:7" ht="28.5" x14ac:dyDescent="0.2">
      <c r="A3180" s="305" t="s">
        <v>15082</v>
      </c>
      <c r="B3180" s="306" t="s">
        <v>15083</v>
      </c>
      <c r="C3180" s="307" t="s">
        <v>44</v>
      </c>
      <c r="D3180" s="308">
        <v>1031.26</v>
      </c>
      <c r="E3180" s="308">
        <v>39.409999999999997</v>
      </c>
      <c r="F3180" s="308">
        <v>1070.67</v>
      </c>
      <c r="G3180" s="212">
        <v>9</v>
      </c>
    </row>
    <row r="3181" spans="1:7" ht="28.5" x14ac:dyDescent="0.2">
      <c r="A3181" s="305" t="s">
        <v>15084</v>
      </c>
      <c r="B3181" s="306" t="s">
        <v>15085</v>
      </c>
      <c r="C3181" s="307" t="s">
        <v>44</v>
      </c>
      <c r="D3181" s="308">
        <v>1185.3</v>
      </c>
      <c r="E3181" s="308">
        <v>39.409999999999997</v>
      </c>
      <c r="F3181" s="308">
        <v>1224.71</v>
      </c>
      <c r="G3181" s="212">
        <v>9</v>
      </c>
    </row>
    <row r="3182" spans="1:7" x14ac:dyDescent="0.2">
      <c r="A3182" s="305" t="s">
        <v>15086</v>
      </c>
      <c r="B3182" s="306" t="s">
        <v>15087</v>
      </c>
      <c r="C3182" s="307" t="s">
        <v>39</v>
      </c>
      <c r="D3182" s="308">
        <v>128.54</v>
      </c>
      <c r="E3182" s="308">
        <v>20.09</v>
      </c>
      <c r="F3182" s="308">
        <v>148.63</v>
      </c>
      <c r="G3182" s="212">
        <v>9</v>
      </c>
    </row>
    <row r="3183" spans="1:7" x14ac:dyDescent="0.2">
      <c r="A3183" s="305" t="s">
        <v>15088</v>
      </c>
      <c r="B3183" s="306" t="s">
        <v>15089</v>
      </c>
      <c r="C3183" s="307" t="s">
        <v>39</v>
      </c>
      <c r="D3183" s="308">
        <v>172.59</v>
      </c>
      <c r="E3183" s="308">
        <v>20.09</v>
      </c>
      <c r="F3183" s="308">
        <v>192.68</v>
      </c>
      <c r="G3183" s="212">
        <v>9</v>
      </c>
    </row>
    <row r="3184" spans="1:7" ht="28.5" x14ac:dyDescent="0.2">
      <c r="A3184" s="305" t="s">
        <v>15090</v>
      </c>
      <c r="B3184" s="306" t="s">
        <v>15091</v>
      </c>
      <c r="C3184" s="307" t="s">
        <v>39</v>
      </c>
      <c r="D3184" s="308">
        <v>205.6</v>
      </c>
      <c r="E3184" s="308">
        <v>21.91</v>
      </c>
      <c r="F3184" s="308">
        <v>227.51</v>
      </c>
      <c r="G3184" s="212">
        <v>9</v>
      </c>
    </row>
    <row r="3185" spans="1:7" ht="28.5" x14ac:dyDescent="0.2">
      <c r="A3185" s="305" t="s">
        <v>15092</v>
      </c>
      <c r="B3185" s="306" t="s">
        <v>15093</v>
      </c>
      <c r="C3185" s="307" t="s">
        <v>39</v>
      </c>
      <c r="D3185" s="308">
        <v>298.29000000000002</v>
      </c>
      <c r="E3185" s="308">
        <v>23.74</v>
      </c>
      <c r="F3185" s="308">
        <v>322.02999999999997</v>
      </c>
      <c r="G3185" s="212">
        <v>9</v>
      </c>
    </row>
    <row r="3186" spans="1:7" ht="28.5" x14ac:dyDescent="0.2">
      <c r="A3186" s="305" t="s">
        <v>15094</v>
      </c>
      <c r="B3186" s="306" t="s">
        <v>15095</v>
      </c>
      <c r="C3186" s="307" t="s">
        <v>39</v>
      </c>
      <c r="D3186" s="308">
        <v>378.78</v>
      </c>
      <c r="E3186" s="308">
        <v>25.56</v>
      </c>
      <c r="F3186" s="308">
        <v>404.34</v>
      </c>
      <c r="G3186" s="212">
        <v>9</v>
      </c>
    </row>
    <row r="3187" spans="1:7" ht="28.5" x14ac:dyDescent="0.2">
      <c r="A3187" s="305" t="s">
        <v>15096</v>
      </c>
      <c r="B3187" s="306" t="s">
        <v>15097</v>
      </c>
      <c r="C3187" s="307" t="s">
        <v>39</v>
      </c>
      <c r="D3187" s="308">
        <v>554.21</v>
      </c>
      <c r="E3187" s="308">
        <v>27.39</v>
      </c>
      <c r="F3187" s="308">
        <v>581.6</v>
      </c>
      <c r="G3187" s="212">
        <v>9</v>
      </c>
    </row>
    <row r="3188" spans="1:7" ht="28.5" x14ac:dyDescent="0.2">
      <c r="A3188" s="305" t="s">
        <v>15098</v>
      </c>
      <c r="B3188" s="306" t="s">
        <v>15099</v>
      </c>
      <c r="C3188" s="307" t="s">
        <v>39</v>
      </c>
      <c r="D3188" s="308">
        <v>713.86</v>
      </c>
      <c r="E3188" s="308">
        <v>29.21</v>
      </c>
      <c r="F3188" s="308">
        <v>743.07</v>
      </c>
      <c r="G3188" s="212">
        <v>9</v>
      </c>
    </row>
    <row r="3189" spans="1:7" ht="28.5" x14ac:dyDescent="0.2">
      <c r="A3189" s="305" t="s">
        <v>15100</v>
      </c>
      <c r="B3189" s="306" t="s">
        <v>15101</v>
      </c>
      <c r="C3189" s="307" t="s">
        <v>39</v>
      </c>
      <c r="D3189" s="308">
        <v>293.58999999999997</v>
      </c>
      <c r="E3189" s="308">
        <v>25.56</v>
      </c>
      <c r="F3189" s="308">
        <v>319.14999999999998</v>
      </c>
      <c r="G3189" s="212">
        <v>9</v>
      </c>
    </row>
    <row r="3190" spans="1:7" ht="28.5" x14ac:dyDescent="0.2">
      <c r="A3190" s="305" t="s">
        <v>15102</v>
      </c>
      <c r="B3190" s="306" t="s">
        <v>15103</v>
      </c>
      <c r="C3190" s="307" t="s">
        <v>39</v>
      </c>
      <c r="D3190" s="308">
        <v>296.48</v>
      </c>
      <c r="E3190" s="308">
        <v>20.09</v>
      </c>
      <c r="F3190" s="308">
        <v>316.57</v>
      </c>
      <c r="G3190" s="212">
        <v>9</v>
      </c>
    </row>
    <row r="3191" spans="1:7" ht="28.5" x14ac:dyDescent="0.2">
      <c r="A3191" s="305" t="s">
        <v>15104</v>
      </c>
      <c r="B3191" s="306" t="s">
        <v>15105</v>
      </c>
      <c r="C3191" s="307" t="s">
        <v>39</v>
      </c>
      <c r="D3191" s="308">
        <v>379.82</v>
      </c>
      <c r="E3191" s="308">
        <v>25.56</v>
      </c>
      <c r="F3191" s="308">
        <v>405.38</v>
      </c>
      <c r="G3191" s="212">
        <v>9</v>
      </c>
    </row>
    <row r="3192" spans="1:7" ht="28.5" x14ac:dyDescent="0.2">
      <c r="A3192" s="305" t="s">
        <v>15106</v>
      </c>
      <c r="B3192" s="306" t="s">
        <v>15107</v>
      </c>
      <c r="C3192" s="307" t="s">
        <v>39</v>
      </c>
      <c r="D3192" s="308">
        <v>693.08</v>
      </c>
      <c r="E3192" s="308">
        <v>29.21</v>
      </c>
      <c r="F3192" s="308">
        <v>722.29</v>
      </c>
      <c r="G3192" s="212">
        <v>9</v>
      </c>
    </row>
    <row r="3193" spans="1:7" ht="28.5" x14ac:dyDescent="0.2">
      <c r="A3193" s="305" t="s">
        <v>15108</v>
      </c>
      <c r="B3193" s="306" t="s">
        <v>15109</v>
      </c>
      <c r="C3193" s="307" t="s">
        <v>39</v>
      </c>
      <c r="D3193" s="308">
        <v>529.91999999999996</v>
      </c>
      <c r="E3193" s="308">
        <v>21.91</v>
      </c>
      <c r="F3193" s="308">
        <v>551.83000000000004</v>
      </c>
      <c r="G3193" s="212">
        <v>9</v>
      </c>
    </row>
    <row r="3194" spans="1:7" ht="28.5" x14ac:dyDescent="0.2">
      <c r="A3194" s="305" t="s">
        <v>15110</v>
      </c>
      <c r="B3194" s="306" t="s">
        <v>15111</v>
      </c>
      <c r="C3194" s="307" t="s">
        <v>39</v>
      </c>
      <c r="D3194" s="308">
        <v>592.66</v>
      </c>
      <c r="E3194" s="308">
        <v>25.56</v>
      </c>
      <c r="F3194" s="308">
        <v>618.22</v>
      </c>
      <c r="G3194" s="212">
        <v>9</v>
      </c>
    </row>
    <row r="3195" spans="1:7" ht="28.5" x14ac:dyDescent="0.2">
      <c r="A3195" s="305" t="s">
        <v>15112</v>
      </c>
      <c r="B3195" s="306" t="s">
        <v>15113</v>
      </c>
      <c r="C3195" s="307" t="s">
        <v>39</v>
      </c>
      <c r="D3195" s="308">
        <v>959.09</v>
      </c>
      <c r="E3195" s="308">
        <v>29.21</v>
      </c>
      <c r="F3195" s="308">
        <v>988.3</v>
      </c>
      <c r="G3195" s="212">
        <v>9</v>
      </c>
    </row>
    <row r="3196" spans="1:7" x14ac:dyDescent="0.2">
      <c r="A3196" s="305" t="s">
        <v>15114</v>
      </c>
      <c r="B3196" s="306" t="s">
        <v>15115</v>
      </c>
      <c r="C3196" s="307" t="s">
        <v>39</v>
      </c>
      <c r="D3196" s="308">
        <v>364.31</v>
      </c>
      <c r="E3196" s="308">
        <v>20.09</v>
      </c>
      <c r="F3196" s="308">
        <v>384.4</v>
      </c>
      <c r="G3196" s="212">
        <v>9</v>
      </c>
    </row>
    <row r="3197" spans="1:7" x14ac:dyDescent="0.2">
      <c r="A3197" s="305" t="s">
        <v>15116</v>
      </c>
      <c r="B3197" s="306" t="s">
        <v>15117</v>
      </c>
      <c r="C3197" s="307" t="s">
        <v>39</v>
      </c>
      <c r="D3197" s="308">
        <v>500.92</v>
      </c>
      <c r="E3197" s="308">
        <v>21.91</v>
      </c>
      <c r="F3197" s="308">
        <v>522.83000000000004</v>
      </c>
      <c r="G3197" s="212">
        <v>9</v>
      </c>
    </row>
    <row r="3198" spans="1:7" ht="28.5" x14ac:dyDescent="0.2">
      <c r="A3198" s="305" t="s">
        <v>15118</v>
      </c>
      <c r="B3198" s="306" t="s">
        <v>15119</v>
      </c>
      <c r="C3198" s="307"/>
      <c r="D3198" s="308"/>
      <c r="E3198" s="308"/>
      <c r="F3198" s="308"/>
      <c r="G3198" s="212">
        <v>5</v>
      </c>
    </row>
    <row r="3199" spans="1:7" ht="28.5" x14ac:dyDescent="0.2">
      <c r="A3199" s="305" t="s">
        <v>15120</v>
      </c>
      <c r="B3199" s="306" t="s">
        <v>15121</v>
      </c>
      <c r="C3199" s="307" t="s">
        <v>39</v>
      </c>
      <c r="D3199" s="308">
        <v>407.37</v>
      </c>
      <c r="E3199" s="308">
        <v>25.56</v>
      </c>
      <c r="F3199" s="308">
        <v>432.93</v>
      </c>
      <c r="G3199" s="212">
        <v>9</v>
      </c>
    </row>
    <row r="3200" spans="1:7" ht="28.5" x14ac:dyDescent="0.2">
      <c r="A3200" s="305" t="s">
        <v>15122</v>
      </c>
      <c r="B3200" s="306" t="s">
        <v>15123</v>
      </c>
      <c r="C3200" s="307" t="s">
        <v>39</v>
      </c>
      <c r="D3200" s="308">
        <v>581.94000000000005</v>
      </c>
      <c r="E3200" s="308">
        <v>29.21</v>
      </c>
      <c r="F3200" s="308">
        <v>611.15</v>
      </c>
      <c r="G3200" s="212">
        <v>9</v>
      </c>
    </row>
    <row r="3201" spans="1:7" ht="28.5" x14ac:dyDescent="0.2">
      <c r="A3201" s="305" t="s">
        <v>15124</v>
      </c>
      <c r="B3201" s="306" t="s">
        <v>15125</v>
      </c>
      <c r="C3201" s="307" t="s">
        <v>39</v>
      </c>
      <c r="D3201" s="308">
        <v>843.77</v>
      </c>
      <c r="E3201" s="308">
        <v>32.869999999999997</v>
      </c>
      <c r="F3201" s="308">
        <v>876.64</v>
      </c>
      <c r="G3201" s="212">
        <v>9</v>
      </c>
    </row>
    <row r="3202" spans="1:7" ht="28.5" x14ac:dyDescent="0.2">
      <c r="A3202" s="305" t="s">
        <v>15126</v>
      </c>
      <c r="B3202" s="306" t="s">
        <v>15127</v>
      </c>
      <c r="C3202" s="307" t="s">
        <v>39</v>
      </c>
      <c r="D3202" s="308">
        <v>1448.82</v>
      </c>
      <c r="E3202" s="308">
        <v>36.520000000000003</v>
      </c>
      <c r="F3202" s="308">
        <v>1485.34</v>
      </c>
      <c r="G3202" s="212">
        <v>9</v>
      </c>
    </row>
    <row r="3203" spans="1:7" ht="28.5" x14ac:dyDescent="0.2">
      <c r="A3203" s="305" t="s">
        <v>15128</v>
      </c>
      <c r="B3203" s="306" t="s">
        <v>15129</v>
      </c>
      <c r="C3203" s="307" t="s">
        <v>39</v>
      </c>
      <c r="D3203" s="308">
        <v>308.98</v>
      </c>
      <c r="E3203" s="308">
        <v>25.56</v>
      </c>
      <c r="F3203" s="308">
        <v>334.54</v>
      </c>
      <c r="G3203" s="212">
        <v>9</v>
      </c>
    </row>
    <row r="3204" spans="1:7" ht="28.5" x14ac:dyDescent="0.2">
      <c r="A3204" s="305" t="s">
        <v>15130</v>
      </c>
      <c r="B3204" s="306" t="s">
        <v>15131</v>
      </c>
      <c r="C3204" s="307" t="s">
        <v>39</v>
      </c>
      <c r="D3204" s="308">
        <v>395.53</v>
      </c>
      <c r="E3204" s="308">
        <v>25.56</v>
      </c>
      <c r="F3204" s="308">
        <v>421.09</v>
      </c>
      <c r="G3204" s="212">
        <v>9</v>
      </c>
    </row>
    <row r="3205" spans="1:7" ht="28.5" x14ac:dyDescent="0.2">
      <c r="A3205" s="305" t="s">
        <v>15132</v>
      </c>
      <c r="B3205" s="306" t="s">
        <v>15133</v>
      </c>
      <c r="C3205" s="307" t="s">
        <v>39</v>
      </c>
      <c r="D3205" s="308">
        <v>661.16</v>
      </c>
      <c r="E3205" s="308">
        <v>29.21</v>
      </c>
      <c r="F3205" s="308">
        <v>690.37</v>
      </c>
      <c r="G3205" s="212">
        <v>9</v>
      </c>
    </row>
    <row r="3206" spans="1:7" ht="28.5" x14ac:dyDescent="0.2">
      <c r="A3206" s="305" t="s">
        <v>15134</v>
      </c>
      <c r="B3206" s="306" t="s">
        <v>15135</v>
      </c>
      <c r="C3206" s="307" t="s">
        <v>39</v>
      </c>
      <c r="D3206" s="308">
        <v>829.37</v>
      </c>
      <c r="E3206" s="308">
        <v>32.869999999999997</v>
      </c>
      <c r="F3206" s="308">
        <v>862.24</v>
      </c>
      <c r="G3206" s="212">
        <v>9</v>
      </c>
    </row>
    <row r="3207" spans="1:7" ht="28.5" x14ac:dyDescent="0.2">
      <c r="A3207" s="305" t="s">
        <v>15136</v>
      </c>
      <c r="B3207" s="306" t="s">
        <v>15137</v>
      </c>
      <c r="C3207" s="307" t="s">
        <v>39</v>
      </c>
      <c r="D3207" s="308">
        <v>1314.44</v>
      </c>
      <c r="E3207" s="308">
        <v>36.520000000000003</v>
      </c>
      <c r="F3207" s="308">
        <v>1350.96</v>
      </c>
      <c r="G3207" s="212">
        <v>9</v>
      </c>
    </row>
    <row r="3208" spans="1:7" x14ac:dyDescent="0.2">
      <c r="A3208" s="305" t="s">
        <v>15138</v>
      </c>
      <c r="B3208" s="306" t="s">
        <v>15139</v>
      </c>
      <c r="C3208" s="307"/>
      <c r="D3208" s="308"/>
      <c r="E3208" s="308"/>
      <c r="F3208" s="308"/>
      <c r="G3208" s="212">
        <v>5</v>
      </c>
    </row>
    <row r="3209" spans="1:7" ht="28.5" x14ac:dyDescent="0.2">
      <c r="A3209" s="305" t="s">
        <v>15140</v>
      </c>
      <c r="B3209" s="306" t="s">
        <v>15141</v>
      </c>
      <c r="C3209" s="307" t="s">
        <v>44</v>
      </c>
      <c r="D3209" s="308">
        <v>1.8</v>
      </c>
      <c r="E3209" s="308">
        <v>63</v>
      </c>
      <c r="F3209" s="308">
        <v>64.8</v>
      </c>
      <c r="G3209" s="212">
        <v>9</v>
      </c>
    </row>
    <row r="3210" spans="1:7" ht="28.5" x14ac:dyDescent="0.2">
      <c r="A3210" s="305" t="s">
        <v>15142</v>
      </c>
      <c r="B3210" s="306" t="s">
        <v>15143</v>
      </c>
      <c r="C3210" s="307" t="s">
        <v>44</v>
      </c>
      <c r="D3210" s="308">
        <v>69.22</v>
      </c>
      <c r="E3210" s="308">
        <v>36.659999999999997</v>
      </c>
      <c r="F3210" s="308">
        <v>105.88</v>
      </c>
      <c r="G3210" s="212">
        <v>9</v>
      </c>
    </row>
    <row r="3211" spans="1:7" x14ac:dyDescent="0.2">
      <c r="A3211" s="305" t="s">
        <v>15144</v>
      </c>
      <c r="B3211" s="306" t="s">
        <v>15145</v>
      </c>
      <c r="C3211" s="307"/>
      <c r="D3211" s="308"/>
      <c r="E3211" s="308"/>
      <c r="F3211" s="308"/>
      <c r="G3211" s="212">
        <v>5</v>
      </c>
    </row>
    <row r="3212" spans="1:7" ht="28.5" x14ac:dyDescent="0.2">
      <c r="A3212" s="305" t="s">
        <v>15146</v>
      </c>
      <c r="B3212" s="306" t="s">
        <v>15147</v>
      </c>
      <c r="C3212" s="307" t="s">
        <v>44</v>
      </c>
      <c r="D3212" s="308">
        <v>74.989999999999995</v>
      </c>
      <c r="E3212" s="308">
        <v>63.91</v>
      </c>
      <c r="F3212" s="308">
        <v>138.9</v>
      </c>
      <c r="G3212" s="212">
        <v>9</v>
      </c>
    </row>
    <row r="3213" spans="1:7" ht="28.5" x14ac:dyDescent="0.2">
      <c r="A3213" s="305" t="s">
        <v>15148</v>
      </c>
      <c r="B3213" s="306" t="s">
        <v>15149</v>
      </c>
      <c r="C3213" s="307" t="s">
        <v>44</v>
      </c>
      <c r="D3213" s="308">
        <v>86.62</v>
      </c>
      <c r="E3213" s="308">
        <v>73.040000000000006</v>
      </c>
      <c r="F3213" s="308">
        <v>159.66</v>
      </c>
      <c r="G3213" s="212">
        <v>9</v>
      </c>
    </row>
    <row r="3214" spans="1:7" ht="28.5" x14ac:dyDescent="0.2">
      <c r="A3214" s="305" t="s">
        <v>15150</v>
      </c>
      <c r="B3214" s="306" t="s">
        <v>15151</v>
      </c>
      <c r="C3214" s="307" t="s">
        <v>44</v>
      </c>
      <c r="D3214" s="308">
        <v>105</v>
      </c>
      <c r="E3214" s="308">
        <v>73.040000000000006</v>
      </c>
      <c r="F3214" s="308">
        <v>178.04</v>
      </c>
      <c r="G3214" s="212">
        <v>9</v>
      </c>
    </row>
    <row r="3215" spans="1:7" ht="28.5" x14ac:dyDescent="0.2">
      <c r="A3215" s="305" t="s">
        <v>15152</v>
      </c>
      <c r="B3215" s="306" t="s">
        <v>15153</v>
      </c>
      <c r="C3215" s="307" t="s">
        <v>44</v>
      </c>
      <c r="D3215" s="308">
        <v>134.33000000000001</v>
      </c>
      <c r="E3215" s="308">
        <v>82.17</v>
      </c>
      <c r="F3215" s="308">
        <v>216.5</v>
      </c>
      <c r="G3215" s="212">
        <v>9</v>
      </c>
    </row>
    <row r="3216" spans="1:7" ht="28.5" x14ac:dyDescent="0.2">
      <c r="A3216" s="305" t="s">
        <v>15154</v>
      </c>
      <c r="B3216" s="306" t="s">
        <v>15155</v>
      </c>
      <c r="C3216" s="307" t="s">
        <v>44</v>
      </c>
      <c r="D3216" s="308">
        <v>201.02</v>
      </c>
      <c r="E3216" s="308">
        <v>91.3</v>
      </c>
      <c r="F3216" s="308">
        <v>292.32</v>
      </c>
      <c r="G3216" s="212">
        <v>9</v>
      </c>
    </row>
    <row r="3217" spans="1:7" ht="28.5" x14ac:dyDescent="0.2">
      <c r="A3217" s="305" t="s">
        <v>15156</v>
      </c>
      <c r="B3217" s="306" t="s">
        <v>15157</v>
      </c>
      <c r="C3217" s="307" t="s">
        <v>44</v>
      </c>
      <c r="D3217" s="308">
        <v>233.38</v>
      </c>
      <c r="E3217" s="308">
        <v>102.71</v>
      </c>
      <c r="F3217" s="308">
        <v>336.09</v>
      </c>
      <c r="G3217" s="212">
        <v>9</v>
      </c>
    </row>
    <row r="3218" spans="1:7" ht="28.5" x14ac:dyDescent="0.2">
      <c r="A3218" s="305" t="s">
        <v>15158</v>
      </c>
      <c r="B3218" s="306" t="s">
        <v>15159</v>
      </c>
      <c r="C3218" s="307" t="s">
        <v>44</v>
      </c>
      <c r="D3218" s="308">
        <v>268.82</v>
      </c>
      <c r="E3218" s="308">
        <v>109.56</v>
      </c>
      <c r="F3218" s="308">
        <v>378.38</v>
      </c>
      <c r="G3218" s="212">
        <v>9</v>
      </c>
    </row>
    <row r="3219" spans="1:7" ht="28.5" x14ac:dyDescent="0.2">
      <c r="A3219" s="305" t="s">
        <v>15160</v>
      </c>
      <c r="B3219" s="306" t="s">
        <v>15161</v>
      </c>
      <c r="C3219" s="307" t="s">
        <v>44</v>
      </c>
      <c r="D3219" s="308">
        <v>322.45</v>
      </c>
      <c r="E3219" s="308">
        <v>114.13</v>
      </c>
      <c r="F3219" s="308">
        <v>436.58</v>
      </c>
      <c r="G3219" s="212">
        <v>9</v>
      </c>
    </row>
    <row r="3220" spans="1:7" ht="28.5" x14ac:dyDescent="0.2">
      <c r="A3220" s="305" t="s">
        <v>15162</v>
      </c>
      <c r="B3220" s="306" t="s">
        <v>15163</v>
      </c>
      <c r="C3220" s="307" t="s">
        <v>44</v>
      </c>
      <c r="D3220" s="308">
        <v>443.83</v>
      </c>
      <c r="E3220" s="308">
        <v>120.97</v>
      </c>
      <c r="F3220" s="308">
        <v>564.79999999999995</v>
      </c>
      <c r="G3220" s="212">
        <v>9</v>
      </c>
    </row>
    <row r="3221" spans="1:7" ht="28.5" x14ac:dyDescent="0.2">
      <c r="A3221" s="305" t="s">
        <v>15164</v>
      </c>
      <c r="B3221" s="306" t="s">
        <v>15165</v>
      </c>
      <c r="C3221" s="307" t="s">
        <v>44</v>
      </c>
      <c r="D3221" s="308">
        <v>594.14</v>
      </c>
      <c r="E3221" s="308">
        <v>125.54</v>
      </c>
      <c r="F3221" s="308">
        <v>719.68</v>
      </c>
      <c r="G3221" s="212">
        <v>9</v>
      </c>
    </row>
    <row r="3222" spans="1:7" ht="28.5" x14ac:dyDescent="0.2">
      <c r="A3222" s="305" t="s">
        <v>15166</v>
      </c>
      <c r="B3222" s="306" t="s">
        <v>15167</v>
      </c>
      <c r="C3222" s="307" t="s">
        <v>44</v>
      </c>
      <c r="D3222" s="308">
        <v>835.95</v>
      </c>
      <c r="E3222" s="308">
        <v>136.94999999999999</v>
      </c>
      <c r="F3222" s="308">
        <v>972.9</v>
      </c>
      <c r="G3222" s="212">
        <v>9</v>
      </c>
    </row>
    <row r="3223" spans="1:7" ht="28.5" x14ac:dyDescent="0.2">
      <c r="A3223" s="305" t="s">
        <v>15168</v>
      </c>
      <c r="B3223" s="306" t="s">
        <v>15169</v>
      </c>
      <c r="C3223" s="307" t="s">
        <v>44</v>
      </c>
      <c r="D3223" s="308">
        <v>730.58</v>
      </c>
      <c r="E3223" s="308">
        <v>150.63999999999999</v>
      </c>
      <c r="F3223" s="308">
        <v>881.22</v>
      </c>
      <c r="G3223" s="212">
        <v>9</v>
      </c>
    </row>
    <row r="3224" spans="1:7" ht="28.5" x14ac:dyDescent="0.2">
      <c r="A3224" s="305" t="s">
        <v>15170</v>
      </c>
      <c r="B3224" s="306" t="s">
        <v>15171</v>
      </c>
      <c r="C3224" s="307" t="s">
        <v>44</v>
      </c>
      <c r="D3224" s="308">
        <v>1242.3900000000001</v>
      </c>
      <c r="E3224" s="308">
        <v>159.78</v>
      </c>
      <c r="F3224" s="308">
        <v>1402.17</v>
      </c>
      <c r="G3224" s="212">
        <v>9</v>
      </c>
    </row>
    <row r="3225" spans="1:7" x14ac:dyDescent="0.2">
      <c r="A3225" s="305" t="s">
        <v>15172</v>
      </c>
      <c r="B3225" s="306" t="s">
        <v>15173</v>
      </c>
      <c r="C3225" s="307"/>
      <c r="D3225" s="308"/>
      <c r="E3225" s="308"/>
      <c r="F3225" s="308"/>
      <c r="G3225" s="212">
        <v>5</v>
      </c>
    </row>
    <row r="3226" spans="1:7" x14ac:dyDescent="0.2">
      <c r="A3226" s="305" t="s">
        <v>15174</v>
      </c>
      <c r="B3226" s="306" t="s">
        <v>15175</v>
      </c>
      <c r="C3226" s="307" t="s">
        <v>44</v>
      </c>
      <c r="D3226" s="308">
        <v>183.75</v>
      </c>
      <c r="E3226" s="308">
        <v>14.86</v>
      </c>
      <c r="F3226" s="308">
        <v>198.61</v>
      </c>
      <c r="G3226" s="212">
        <v>9</v>
      </c>
    </row>
    <row r="3227" spans="1:7" x14ac:dyDescent="0.2">
      <c r="A3227" s="305" t="s">
        <v>15176</v>
      </c>
      <c r="B3227" s="306" t="s">
        <v>15177</v>
      </c>
      <c r="C3227" s="307" t="s">
        <v>44</v>
      </c>
      <c r="D3227" s="308">
        <v>254.55</v>
      </c>
      <c r="E3227" s="308">
        <v>22.28</v>
      </c>
      <c r="F3227" s="308">
        <v>276.83</v>
      </c>
      <c r="G3227" s="212">
        <v>9</v>
      </c>
    </row>
    <row r="3228" spans="1:7" x14ac:dyDescent="0.2">
      <c r="A3228" s="305" t="s">
        <v>15178</v>
      </c>
      <c r="B3228" s="306" t="s">
        <v>15179</v>
      </c>
      <c r="C3228" s="307" t="s">
        <v>44</v>
      </c>
      <c r="D3228" s="308">
        <v>315</v>
      </c>
      <c r="E3228" s="308">
        <v>26</v>
      </c>
      <c r="F3228" s="308">
        <v>341</v>
      </c>
      <c r="G3228" s="212">
        <v>9</v>
      </c>
    </row>
    <row r="3229" spans="1:7" x14ac:dyDescent="0.2">
      <c r="A3229" s="305" t="s">
        <v>15180</v>
      </c>
      <c r="B3229" s="306" t="s">
        <v>15181</v>
      </c>
      <c r="C3229" s="307" t="s">
        <v>44</v>
      </c>
      <c r="D3229" s="308">
        <v>429.51</v>
      </c>
      <c r="E3229" s="308">
        <v>29.71</v>
      </c>
      <c r="F3229" s="308">
        <v>459.22</v>
      </c>
      <c r="G3229" s="212">
        <v>9</v>
      </c>
    </row>
    <row r="3230" spans="1:7" x14ac:dyDescent="0.2">
      <c r="A3230" s="305" t="s">
        <v>15182</v>
      </c>
      <c r="B3230" s="306" t="s">
        <v>15183</v>
      </c>
      <c r="C3230" s="307" t="s">
        <v>44</v>
      </c>
      <c r="D3230" s="308">
        <v>512.38</v>
      </c>
      <c r="E3230" s="308">
        <v>37.14</v>
      </c>
      <c r="F3230" s="308">
        <v>549.52</v>
      </c>
      <c r="G3230" s="212">
        <v>9</v>
      </c>
    </row>
    <row r="3231" spans="1:7" x14ac:dyDescent="0.2">
      <c r="A3231" s="305" t="s">
        <v>15184</v>
      </c>
      <c r="B3231" s="306" t="s">
        <v>15185</v>
      </c>
      <c r="C3231" s="307" t="s">
        <v>44</v>
      </c>
      <c r="D3231" s="308">
        <v>835.59</v>
      </c>
      <c r="E3231" s="308">
        <v>44.57</v>
      </c>
      <c r="F3231" s="308">
        <v>880.16</v>
      </c>
      <c r="G3231" s="212">
        <v>9</v>
      </c>
    </row>
    <row r="3232" spans="1:7" x14ac:dyDescent="0.2">
      <c r="A3232" s="305" t="s">
        <v>15186</v>
      </c>
      <c r="B3232" s="306" t="s">
        <v>15187</v>
      </c>
      <c r="C3232" s="307" t="s">
        <v>44</v>
      </c>
      <c r="D3232" s="308">
        <v>814.7</v>
      </c>
      <c r="E3232" s="308">
        <v>55.71</v>
      </c>
      <c r="F3232" s="308">
        <v>870.41</v>
      </c>
      <c r="G3232" s="212">
        <v>9</v>
      </c>
    </row>
    <row r="3233" spans="1:7" x14ac:dyDescent="0.2">
      <c r="A3233" s="305" t="s">
        <v>15188</v>
      </c>
      <c r="B3233" s="306" t="s">
        <v>15189</v>
      </c>
      <c r="C3233" s="307" t="s">
        <v>44</v>
      </c>
      <c r="D3233" s="308">
        <v>1103.74</v>
      </c>
      <c r="E3233" s="308">
        <v>111.42</v>
      </c>
      <c r="F3233" s="308">
        <v>1215.1600000000001</v>
      </c>
      <c r="G3233" s="212">
        <v>9</v>
      </c>
    </row>
    <row r="3234" spans="1:7" x14ac:dyDescent="0.2">
      <c r="A3234" s="305" t="s">
        <v>15190</v>
      </c>
      <c r="B3234" s="306" t="s">
        <v>15191</v>
      </c>
      <c r="C3234" s="307"/>
      <c r="D3234" s="308"/>
      <c r="E3234" s="308"/>
      <c r="F3234" s="308"/>
      <c r="G3234" s="212">
        <v>5</v>
      </c>
    </row>
    <row r="3235" spans="1:7" x14ac:dyDescent="0.2">
      <c r="A3235" s="305" t="s">
        <v>15192</v>
      </c>
      <c r="B3235" s="306" t="s">
        <v>15193</v>
      </c>
      <c r="C3235" s="307" t="s">
        <v>44</v>
      </c>
      <c r="D3235" s="308">
        <v>77.77</v>
      </c>
      <c r="E3235" s="308">
        <v>37.89</v>
      </c>
      <c r="F3235" s="308">
        <v>115.66</v>
      </c>
      <c r="G3235" s="212">
        <v>9</v>
      </c>
    </row>
    <row r="3236" spans="1:7" x14ac:dyDescent="0.2">
      <c r="A3236" s="305" t="s">
        <v>15194</v>
      </c>
      <c r="B3236" s="306" t="s">
        <v>15195</v>
      </c>
      <c r="C3236" s="307"/>
      <c r="D3236" s="308"/>
      <c r="E3236" s="308"/>
      <c r="F3236" s="308"/>
      <c r="G3236" s="212">
        <v>5</v>
      </c>
    </row>
    <row r="3237" spans="1:7" ht="28.5" x14ac:dyDescent="0.2">
      <c r="A3237" s="305" t="s">
        <v>15196</v>
      </c>
      <c r="B3237" s="306" t="s">
        <v>15197</v>
      </c>
      <c r="C3237" s="307" t="s">
        <v>44</v>
      </c>
      <c r="D3237" s="308">
        <v>157</v>
      </c>
      <c r="E3237" s="308">
        <v>22.83</v>
      </c>
      <c r="F3237" s="308">
        <v>179.83</v>
      </c>
      <c r="G3237" s="212">
        <v>9</v>
      </c>
    </row>
    <row r="3238" spans="1:7" ht="28.5" x14ac:dyDescent="0.2">
      <c r="A3238" s="305" t="s">
        <v>15198</v>
      </c>
      <c r="B3238" s="306" t="s">
        <v>15199</v>
      </c>
      <c r="C3238" s="307" t="s">
        <v>44</v>
      </c>
      <c r="D3238" s="308">
        <v>205.42</v>
      </c>
      <c r="E3238" s="308">
        <v>22.83</v>
      </c>
      <c r="F3238" s="308">
        <v>228.25</v>
      </c>
      <c r="G3238" s="212">
        <v>9</v>
      </c>
    </row>
    <row r="3239" spans="1:7" ht="28.5" x14ac:dyDescent="0.2">
      <c r="A3239" s="305" t="s">
        <v>15200</v>
      </c>
      <c r="B3239" s="306" t="s">
        <v>15201</v>
      </c>
      <c r="C3239" s="307" t="s">
        <v>44</v>
      </c>
      <c r="D3239" s="308">
        <v>237.53</v>
      </c>
      <c r="E3239" s="308">
        <v>32.11</v>
      </c>
      <c r="F3239" s="308">
        <v>269.64</v>
      </c>
      <c r="G3239" s="212">
        <v>9</v>
      </c>
    </row>
    <row r="3240" spans="1:7" ht="28.5" x14ac:dyDescent="0.2">
      <c r="A3240" s="305" t="s">
        <v>15202</v>
      </c>
      <c r="B3240" s="306" t="s">
        <v>15203</v>
      </c>
      <c r="C3240" s="307" t="s">
        <v>44</v>
      </c>
      <c r="D3240" s="308">
        <v>334.88</v>
      </c>
      <c r="E3240" s="308">
        <v>32.11</v>
      </c>
      <c r="F3240" s="308">
        <v>366.99</v>
      </c>
      <c r="G3240" s="212">
        <v>9</v>
      </c>
    </row>
    <row r="3241" spans="1:7" ht="28.5" x14ac:dyDescent="0.2">
      <c r="A3241" s="305" t="s">
        <v>15204</v>
      </c>
      <c r="B3241" s="306" t="s">
        <v>15205</v>
      </c>
      <c r="C3241" s="307" t="s">
        <v>44</v>
      </c>
      <c r="D3241" s="308">
        <v>573.30999999999995</v>
      </c>
      <c r="E3241" s="308">
        <v>32.11</v>
      </c>
      <c r="F3241" s="308">
        <v>605.41999999999996</v>
      </c>
      <c r="G3241" s="212">
        <v>9</v>
      </c>
    </row>
    <row r="3242" spans="1:7" ht="28.5" x14ac:dyDescent="0.2">
      <c r="A3242" s="305" t="s">
        <v>15206</v>
      </c>
      <c r="B3242" s="306" t="s">
        <v>15207</v>
      </c>
      <c r="C3242" s="307" t="s">
        <v>39</v>
      </c>
      <c r="D3242" s="308">
        <v>64.14</v>
      </c>
      <c r="E3242" s="308">
        <v>18.260000000000002</v>
      </c>
      <c r="F3242" s="308">
        <v>82.4</v>
      </c>
      <c r="G3242" s="212">
        <v>9</v>
      </c>
    </row>
    <row r="3243" spans="1:7" ht="28.5" x14ac:dyDescent="0.2">
      <c r="A3243" s="305" t="s">
        <v>15208</v>
      </c>
      <c r="B3243" s="306" t="s">
        <v>15209</v>
      </c>
      <c r="C3243" s="307" t="s">
        <v>39</v>
      </c>
      <c r="D3243" s="308">
        <v>73.87</v>
      </c>
      <c r="E3243" s="308">
        <v>18.260000000000002</v>
      </c>
      <c r="F3243" s="308">
        <v>92.13</v>
      </c>
      <c r="G3243" s="212">
        <v>9</v>
      </c>
    </row>
    <row r="3244" spans="1:7" ht="28.5" x14ac:dyDescent="0.2">
      <c r="A3244" s="305" t="s">
        <v>15210</v>
      </c>
      <c r="B3244" s="306" t="s">
        <v>15211</v>
      </c>
      <c r="C3244" s="307" t="s">
        <v>39</v>
      </c>
      <c r="D3244" s="308">
        <v>89.06</v>
      </c>
      <c r="E3244" s="308">
        <v>22.83</v>
      </c>
      <c r="F3244" s="308">
        <v>111.89</v>
      </c>
      <c r="G3244" s="212">
        <v>9</v>
      </c>
    </row>
    <row r="3245" spans="1:7" ht="28.5" x14ac:dyDescent="0.2">
      <c r="A3245" s="305" t="s">
        <v>15212</v>
      </c>
      <c r="B3245" s="306" t="s">
        <v>15213</v>
      </c>
      <c r="C3245" s="307" t="s">
        <v>39</v>
      </c>
      <c r="D3245" s="308">
        <v>145.72999999999999</v>
      </c>
      <c r="E3245" s="308">
        <v>22.83</v>
      </c>
      <c r="F3245" s="308">
        <v>168.56</v>
      </c>
      <c r="G3245" s="212">
        <v>9</v>
      </c>
    </row>
    <row r="3246" spans="1:7" ht="28.5" x14ac:dyDescent="0.2">
      <c r="A3246" s="305" t="s">
        <v>15214</v>
      </c>
      <c r="B3246" s="306" t="s">
        <v>15215</v>
      </c>
      <c r="C3246" s="307" t="s">
        <v>39</v>
      </c>
      <c r="D3246" s="308">
        <v>194.47</v>
      </c>
      <c r="E3246" s="308">
        <v>22.83</v>
      </c>
      <c r="F3246" s="308">
        <v>217.3</v>
      </c>
      <c r="G3246" s="212">
        <v>9</v>
      </c>
    </row>
    <row r="3247" spans="1:7" ht="28.5" x14ac:dyDescent="0.2">
      <c r="A3247" s="305" t="s">
        <v>15216</v>
      </c>
      <c r="B3247" s="306" t="s">
        <v>15217</v>
      </c>
      <c r="C3247" s="307" t="s">
        <v>242</v>
      </c>
      <c r="D3247" s="308">
        <v>902.05</v>
      </c>
      <c r="E3247" s="308">
        <v>18.260000000000002</v>
      </c>
      <c r="F3247" s="308">
        <v>920.31</v>
      </c>
      <c r="G3247" s="212">
        <v>9</v>
      </c>
    </row>
    <row r="3248" spans="1:7" ht="28.5" x14ac:dyDescent="0.2">
      <c r="A3248" s="305" t="s">
        <v>15218</v>
      </c>
      <c r="B3248" s="306" t="s">
        <v>15219</v>
      </c>
      <c r="C3248" s="307" t="s">
        <v>242</v>
      </c>
      <c r="D3248" s="308">
        <v>951.66</v>
      </c>
      <c r="E3248" s="308">
        <v>18.260000000000002</v>
      </c>
      <c r="F3248" s="308">
        <v>969.92</v>
      </c>
      <c r="G3248" s="212">
        <v>9</v>
      </c>
    </row>
    <row r="3249" spans="1:7" ht="28.5" x14ac:dyDescent="0.2">
      <c r="A3249" s="305" t="s">
        <v>15220</v>
      </c>
      <c r="B3249" s="306" t="s">
        <v>15221</v>
      </c>
      <c r="C3249" s="307" t="s">
        <v>242</v>
      </c>
      <c r="D3249" s="308">
        <v>1045.1500000000001</v>
      </c>
      <c r="E3249" s="308">
        <v>22.83</v>
      </c>
      <c r="F3249" s="308">
        <v>1067.98</v>
      </c>
      <c r="G3249" s="212">
        <v>9</v>
      </c>
    </row>
    <row r="3250" spans="1:7" ht="28.5" x14ac:dyDescent="0.2">
      <c r="A3250" s="305" t="s">
        <v>15222</v>
      </c>
      <c r="B3250" s="306" t="s">
        <v>15223</v>
      </c>
      <c r="C3250" s="307" t="s">
        <v>242</v>
      </c>
      <c r="D3250" s="308">
        <v>1081.78</v>
      </c>
      <c r="E3250" s="308">
        <v>22.83</v>
      </c>
      <c r="F3250" s="308">
        <v>1104.6099999999999</v>
      </c>
      <c r="G3250" s="212">
        <v>9</v>
      </c>
    </row>
    <row r="3251" spans="1:7" ht="28.5" x14ac:dyDescent="0.2">
      <c r="A3251" s="305" t="s">
        <v>15224</v>
      </c>
      <c r="B3251" s="306" t="s">
        <v>15225</v>
      </c>
      <c r="C3251" s="307" t="s">
        <v>242</v>
      </c>
      <c r="D3251" s="308">
        <v>1273.17</v>
      </c>
      <c r="E3251" s="308">
        <v>22.83</v>
      </c>
      <c r="F3251" s="308">
        <v>1296</v>
      </c>
      <c r="G3251" s="212">
        <v>9</v>
      </c>
    </row>
    <row r="3252" spans="1:7" ht="28.5" x14ac:dyDescent="0.2">
      <c r="A3252" s="305" t="s">
        <v>15226</v>
      </c>
      <c r="B3252" s="306" t="s">
        <v>15227</v>
      </c>
      <c r="C3252" s="307" t="s">
        <v>242</v>
      </c>
      <c r="D3252" s="308">
        <v>1855.05</v>
      </c>
      <c r="E3252" s="308">
        <v>22.83</v>
      </c>
      <c r="F3252" s="308">
        <v>1877.88</v>
      </c>
      <c r="G3252" s="212">
        <v>9</v>
      </c>
    </row>
    <row r="3253" spans="1:7" ht="28.5" x14ac:dyDescent="0.2">
      <c r="A3253" s="305" t="s">
        <v>15228</v>
      </c>
      <c r="B3253" s="306" t="s">
        <v>15229</v>
      </c>
      <c r="C3253" s="307" t="s">
        <v>44</v>
      </c>
      <c r="D3253" s="308">
        <v>309.76</v>
      </c>
      <c r="E3253" s="308">
        <v>32.11</v>
      </c>
      <c r="F3253" s="308">
        <v>341.87</v>
      </c>
      <c r="G3253" s="212">
        <v>9</v>
      </c>
    </row>
    <row r="3254" spans="1:7" ht="28.5" x14ac:dyDescent="0.2">
      <c r="A3254" s="305" t="s">
        <v>15230</v>
      </c>
      <c r="B3254" s="306" t="s">
        <v>15231</v>
      </c>
      <c r="C3254" s="307" t="s">
        <v>44</v>
      </c>
      <c r="D3254" s="308">
        <v>921.04</v>
      </c>
      <c r="E3254" s="308">
        <v>32.11</v>
      </c>
      <c r="F3254" s="308">
        <v>953.15</v>
      </c>
      <c r="G3254" s="212">
        <v>9</v>
      </c>
    </row>
    <row r="3255" spans="1:7" x14ac:dyDescent="0.2">
      <c r="A3255" s="305" t="s">
        <v>15232</v>
      </c>
      <c r="B3255" s="306" t="s">
        <v>15233</v>
      </c>
      <c r="C3255" s="307" t="s">
        <v>39</v>
      </c>
      <c r="D3255" s="308">
        <v>125.01</v>
      </c>
      <c r="E3255" s="308">
        <v>18.260000000000002</v>
      </c>
      <c r="F3255" s="308">
        <v>143.27000000000001</v>
      </c>
      <c r="G3255" s="212">
        <v>9</v>
      </c>
    </row>
    <row r="3256" spans="1:7" x14ac:dyDescent="0.2">
      <c r="A3256" s="305" t="s">
        <v>15234</v>
      </c>
      <c r="B3256" s="306" t="s">
        <v>15235</v>
      </c>
      <c r="C3256" s="307" t="s">
        <v>39</v>
      </c>
      <c r="D3256" s="308">
        <v>160.31</v>
      </c>
      <c r="E3256" s="308">
        <v>18.260000000000002</v>
      </c>
      <c r="F3256" s="308">
        <v>178.57</v>
      </c>
      <c r="G3256" s="212">
        <v>9</v>
      </c>
    </row>
    <row r="3257" spans="1:7" x14ac:dyDescent="0.2">
      <c r="A3257" s="305" t="s">
        <v>15236</v>
      </c>
      <c r="B3257" s="306" t="s">
        <v>15237</v>
      </c>
      <c r="C3257" s="307" t="s">
        <v>39</v>
      </c>
      <c r="D3257" s="308">
        <v>174.96</v>
      </c>
      <c r="E3257" s="308">
        <v>22.83</v>
      </c>
      <c r="F3257" s="308">
        <v>197.79</v>
      </c>
      <c r="G3257" s="212">
        <v>9</v>
      </c>
    </row>
    <row r="3258" spans="1:7" x14ac:dyDescent="0.2">
      <c r="A3258" s="305" t="s">
        <v>15238</v>
      </c>
      <c r="B3258" s="306" t="s">
        <v>15239</v>
      </c>
      <c r="C3258" s="307" t="s">
        <v>39</v>
      </c>
      <c r="D3258" s="308">
        <v>280.58</v>
      </c>
      <c r="E3258" s="308">
        <v>22.83</v>
      </c>
      <c r="F3258" s="308">
        <v>303.41000000000003</v>
      </c>
      <c r="G3258" s="212">
        <v>9</v>
      </c>
    </row>
    <row r="3259" spans="1:7" x14ac:dyDescent="0.2">
      <c r="A3259" s="305" t="s">
        <v>15240</v>
      </c>
      <c r="B3259" s="306" t="s">
        <v>15241</v>
      </c>
      <c r="C3259" s="307" t="s">
        <v>39</v>
      </c>
      <c r="D3259" s="308">
        <v>282.66000000000003</v>
      </c>
      <c r="E3259" s="308">
        <v>22.83</v>
      </c>
      <c r="F3259" s="308">
        <v>305.49</v>
      </c>
      <c r="G3259" s="212">
        <v>9</v>
      </c>
    </row>
    <row r="3260" spans="1:7" x14ac:dyDescent="0.2">
      <c r="A3260" s="305" t="s">
        <v>15242</v>
      </c>
      <c r="B3260" s="306" t="s">
        <v>15243</v>
      </c>
      <c r="C3260" s="307" t="s">
        <v>39</v>
      </c>
      <c r="D3260" s="308">
        <v>671.89</v>
      </c>
      <c r="E3260" s="308">
        <v>22.83</v>
      </c>
      <c r="F3260" s="308">
        <v>694.72</v>
      </c>
      <c r="G3260" s="212">
        <v>9</v>
      </c>
    </row>
    <row r="3261" spans="1:7" x14ac:dyDescent="0.2">
      <c r="A3261" s="305" t="s">
        <v>15244</v>
      </c>
      <c r="B3261" s="306" t="s">
        <v>15245</v>
      </c>
      <c r="C3261" s="307" t="s">
        <v>39</v>
      </c>
      <c r="D3261" s="308">
        <v>178.15</v>
      </c>
      <c r="E3261" s="308">
        <v>18.260000000000002</v>
      </c>
      <c r="F3261" s="308">
        <v>196.41</v>
      </c>
      <c r="G3261" s="212">
        <v>9</v>
      </c>
    </row>
    <row r="3262" spans="1:7" x14ac:dyDescent="0.2">
      <c r="A3262" s="305" t="s">
        <v>15246</v>
      </c>
      <c r="B3262" s="306" t="s">
        <v>15247</v>
      </c>
      <c r="C3262" s="307" t="s">
        <v>39</v>
      </c>
      <c r="D3262" s="308">
        <v>188.37</v>
      </c>
      <c r="E3262" s="308">
        <v>18.260000000000002</v>
      </c>
      <c r="F3262" s="308">
        <v>206.63</v>
      </c>
      <c r="G3262" s="212">
        <v>9</v>
      </c>
    </row>
    <row r="3263" spans="1:7" x14ac:dyDescent="0.2">
      <c r="A3263" s="305" t="s">
        <v>15248</v>
      </c>
      <c r="B3263" s="306" t="s">
        <v>15249</v>
      </c>
      <c r="C3263" s="307" t="s">
        <v>39</v>
      </c>
      <c r="D3263" s="308">
        <v>189.88</v>
      </c>
      <c r="E3263" s="308">
        <v>22.83</v>
      </c>
      <c r="F3263" s="308">
        <v>212.71</v>
      </c>
      <c r="G3263" s="212">
        <v>9</v>
      </c>
    </row>
    <row r="3264" spans="1:7" x14ac:dyDescent="0.2">
      <c r="A3264" s="305" t="s">
        <v>15250</v>
      </c>
      <c r="B3264" s="306" t="s">
        <v>15251</v>
      </c>
      <c r="C3264" s="307" t="s">
        <v>39</v>
      </c>
      <c r="D3264" s="308">
        <v>251.39</v>
      </c>
      <c r="E3264" s="308">
        <v>22.83</v>
      </c>
      <c r="F3264" s="308">
        <v>274.22000000000003</v>
      </c>
      <c r="G3264" s="212">
        <v>9</v>
      </c>
    </row>
    <row r="3265" spans="1:7" x14ac:dyDescent="0.2">
      <c r="A3265" s="305" t="s">
        <v>15252</v>
      </c>
      <c r="B3265" s="306" t="s">
        <v>15253</v>
      </c>
      <c r="C3265" s="307" t="s">
        <v>39</v>
      </c>
      <c r="D3265" s="308">
        <v>347.02</v>
      </c>
      <c r="E3265" s="308">
        <v>22.83</v>
      </c>
      <c r="F3265" s="308">
        <v>369.85</v>
      </c>
      <c r="G3265" s="212">
        <v>9</v>
      </c>
    </row>
    <row r="3266" spans="1:7" ht="28.5" x14ac:dyDescent="0.2">
      <c r="A3266" s="305" t="s">
        <v>15254</v>
      </c>
      <c r="B3266" s="306" t="s">
        <v>15255</v>
      </c>
      <c r="C3266" s="307" t="s">
        <v>39</v>
      </c>
      <c r="D3266" s="308">
        <v>141.87</v>
      </c>
      <c r="E3266" s="308">
        <v>18.260000000000002</v>
      </c>
      <c r="F3266" s="308">
        <v>160.13</v>
      </c>
      <c r="G3266" s="212">
        <v>9</v>
      </c>
    </row>
    <row r="3267" spans="1:7" ht="28.5" x14ac:dyDescent="0.2">
      <c r="A3267" s="305" t="s">
        <v>15256</v>
      </c>
      <c r="B3267" s="306" t="s">
        <v>15257</v>
      </c>
      <c r="C3267" s="307" t="s">
        <v>39</v>
      </c>
      <c r="D3267" s="308">
        <v>218.28</v>
      </c>
      <c r="E3267" s="308">
        <v>18.260000000000002</v>
      </c>
      <c r="F3267" s="308">
        <v>236.54</v>
      </c>
      <c r="G3267" s="212">
        <v>9</v>
      </c>
    </row>
    <row r="3268" spans="1:7" ht="28.5" x14ac:dyDescent="0.2">
      <c r="A3268" s="305" t="s">
        <v>15258</v>
      </c>
      <c r="B3268" s="306" t="s">
        <v>15259</v>
      </c>
      <c r="C3268" s="307" t="s">
        <v>39</v>
      </c>
      <c r="D3268" s="308">
        <v>244.05</v>
      </c>
      <c r="E3268" s="308">
        <v>18.260000000000002</v>
      </c>
      <c r="F3268" s="308">
        <v>262.31</v>
      </c>
      <c r="G3268" s="212">
        <v>9</v>
      </c>
    </row>
    <row r="3269" spans="1:7" ht="28.5" x14ac:dyDescent="0.2">
      <c r="A3269" s="305" t="s">
        <v>15260</v>
      </c>
      <c r="B3269" s="306" t="s">
        <v>15261</v>
      </c>
      <c r="C3269" s="307" t="s">
        <v>39</v>
      </c>
      <c r="D3269" s="308">
        <v>287.02</v>
      </c>
      <c r="E3269" s="308">
        <v>22.83</v>
      </c>
      <c r="F3269" s="308">
        <v>309.85000000000002</v>
      </c>
      <c r="G3269" s="212">
        <v>9</v>
      </c>
    </row>
    <row r="3270" spans="1:7" ht="28.5" x14ac:dyDescent="0.2">
      <c r="A3270" s="305" t="s">
        <v>15262</v>
      </c>
      <c r="B3270" s="306" t="s">
        <v>15263</v>
      </c>
      <c r="C3270" s="307" t="s">
        <v>39</v>
      </c>
      <c r="D3270" s="308">
        <v>332.87</v>
      </c>
      <c r="E3270" s="308">
        <v>22.83</v>
      </c>
      <c r="F3270" s="308">
        <v>355.7</v>
      </c>
      <c r="G3270" s="212">
        <v>9</v>
      </c>
    </row>
    <row r="3271" spans="1:7" ht="28.5" x14ac:dyDescent="0.2">
      <c r="A3271" s="305" t="s">
        <v>15264</v>
      </c>
      <c r="B3271" s="306" t="s">
        <v>15265</v>
      </c>
      <c r="C3271" s="307" t="s">
        <v>39</v>
      </c>
      <c r="D3271" s="308">
        <v>927.64</v>
      </c>
      <c r="E3271" s="308">
        <v>22.83</v>
      </c>
      <c r="F3271" s="308">
        <v>950.47</v>
      </c>
      <c r="G3271" s="212">
        <v>9</v>
      </c>
    </row>
    <row r="3272" spans="1:7" ht="28.5" x14ac:dyDescent="0.2">
      <c r="A3272" s="305" t="s">
        <v>15266</v>
      </c>
      <c r="B3272" s="306" t="s">
        <v>15267</v>
      </c>
      <c r="C3272" s="307" t="s">
        <v>39</v>
      </c>
      <c r="D3272" s="308">
        <v>120.89</v>
      </c>
      <c r="E3272" s="308">
        <v>22.83</v>
      </c>
      <c r="F3272" s="308">
        <v>143.72</v>
      </c>
      <c r="G3272" s="212">
        <v>9</v>
      </c>
    </row>
    <row r="3273" spans="1:7" ht="28.5" x14ac:dyDescent="0.2">
      <c r="A3273" s="305" t="s">
        <v>15268</v>
      </c>
      <c r="B3273" s="306" t="s">
        <v>15269</v>
      </c>
      <c r="C3273" s="307" t="s">
        <v>39</v>
      </c>
      <c r="D3273" s="308">
        <v>571.24</v>
      </c>
      <c r="E3273" s="308">
        <v>22.83</v>
      </c>
      <c r="F3273" s="308">
        <v>594.07000000000005</v>
      </c>
      <c r="G3273" s="212">
        <v>9</v>
      </c>
    </row>
    <row r="3274" spans="1:7" ht="28.5" x14ac:dyDescent="0.2">
      <c r="A3274" s="305" t="s">
        <v>15270</v>
      </c>
      <c r="B3274" s="306" t="s">
        <v>15271</v>
      </c>
      <c r="C3274" s="307" t="s">
        <v>39</v>
      </c>
      <c r="D3274" s="308">
        <v>139.41</v>
      </c>
      <c r="E3274" s="308">
        <v>18.260000000000002</v>
      </c>
      <c r="F3274" s="308">
        <v>157.66999999999999</v>
      </c>
      <c r="G3274" s="212">
        <v>9</v>
      </c>
    </row>
    <row r="3275" spans="1:7" ht="28.5" x14ac:dyDescent="0.2">
      <c r="A3275" s="305" t="s">
        <v>15272</v>
      </c>
      <c r="B3275" s="306" t="s">
        <v>15273</v>
      </c>
      <c r="C3275" s="307" t="s">
        <v>39</v>
      </c>
      <c r="D3275" s="308">
        <v>172.57</v>
      </c>
      <c r="E3275" s="308">
        <v>22.83</v>
      </c>
      <c r="F3275" s="308">
        <v>195.4</v>
      </c>
      <c r="G3275" s="212">
        <v>9</v>
      </c>
    </row>
    <row r="3276" spans="1:7" ht="28.5" x14ac:dyDescent="0.2">
      <c r="A3276" s="305" t="s">
        <v>15274</v>
      </c>
      <c r="B3276" s="306" t="s">
        <v>15275</v>
      </c>
      <c r="C3276" s="307" t="s">
        <v>39</v>
      </c>
      <c r="D3276" s="308">
        <v>237.42</v>
      </c>
      <c r="E3276" s="308">
        <v>22.83</v>
      </c>
      <c r="F3276" s="308">
        <v>260.25</v>
      </c>
      <c r="G3276" s="212">
        <v>9</v>
      </c>
    </row>
    <row r="3277" spans="1:7" ht="28.5" x14ac:dyDescent="0.2">
      <c r="A3277" s="305" t="s">
        <v>15276</v>
      </c>
      <c r="B3277" s="306" t="s">
        <v>15277</v>
      </c>
      <c r="C3277" s="307" t="s">
        <v>39</v>
      </c>
      <c r="D3277" s="308">
        <v>232.2</v>
      </c>
      <c r="E3277" s="308">
        <v>22.83</v>
      </c>
      <c r="F3277" s="308">
        <v>255.03</v>
      </c>
      <c r="G3277" s="212">
        <v>9</v>
      </c>
    </row>
    <row r="3278" spans="1:7" ht="28.5" x14ac:dyDescent="0.2">
      <c r="A3278" s="305" t="s">
        <v>15278</v>
      </c>
      <c r="B3278" s="306" t="s">
        <v>15279</v>
      </c>
      <c r="C3278" s="307" t="s">
        <v>39</v>
      </c>
      <c r="D3278" s="308">
        <v>487.08</v>
      </c>
      <c r="E3278" s="308">
        <v>22.83</v>
      </c>
      <c r="F3278" s="308">
        <v>509.91</v>
      </c>
      <c r="G3278" s="212">
        <v>9</v>
      </c>
    </row>
    <row r="3279" spans="1:7" ht="28.5" x14ac:dyDescent="0.2">
      <c r="A3279" s="305" t="s">
        <v>15280</v>
      </c>
      <c r="B3279" s="306" t="s">
        <v>15281</v>
      </c>
      <c r="C3279" s="307" t="s">
        <v>39</v>
      </c>
      <c r="D3279" s="308">
        <v>491.8</v>
      </c>
      <c r="E3279" s="308">
        <v>22.83</v>
      </c>
      <c r="F3279" s="308">
        <v>514.63</v>
      </c>
      <c r="G3279" s="212">
        <v>9</v>
      </c>
    </row>
    <row r="3280" spans="1:7" ht="28.5" x14ac:dyDescent="0.2">
      <c r="A3280" s="305" t="s">
        <v>15282</v>
      </c>
      <c r="B3280" s="306" t="s">
        <v>15283</v>
      </c>
      <c r="C3280" s="307" t="s">
        <v>39</v>
      </c>
      <c r="D3280" s="308">
        <v>508.33</v>
      </c>
      <c r="E3280" s="308">
        <v>22.83</v>
      </c>
      <c r="F3280" s="308">
        <v>531.16</v>
      </c>
      <c r="G3280" s="212">
        <v>9</v>
      </c>
    </row>
    <row r="3281" spans="1:7" ht="28.5" x14ac:dyDescent="0.2">
      <c r="A3281" s="305" t="s">
        <v>15284</v>
      </c>
      <c r="B3281" s="306" t="s">
        <v>15285</v>
      </c>
      <c r="C3281" s="307" t="s">
        <v>39</v>
      </c>
      <c r="D3281" s="308">
        <v>520.45000000000005</v>
      </c>
      <c r="E3281" s="308">
        <v>22.83</v>
      </c>
      <c r="F3281" s="308">
        <v>543.28</v>
      </c>
      <c r="G3281" s="212">
        <v>9</v>
      </c>
    </row>
    <row r="3282" spans="1:7" ht="28.5" x14ac:dyDescent="0.2">
      <c r="A3282" s="305" t="s">
        <v>15286</v>
      </c>
      <c r="B3282" s="306" t="s">
        <v>15287</v>
      </c>
      <c r="C3282" s="307" t="s">
        <v>39</v>
      </c>
      <c r="D3282" s="308">
        <v>573.57000000000005</v>
      </c>
      <c r="E3282" s="308">
        <v>22.83</v>
      </c>
      <c r="F3282" s="308">
        <v>596.4</v>
      </c>
      <c r="G3282" s="212">
        <v>9</v>
      </c>
    </row>
    <row r="3283" spans="1:7" ht="28.5" x14ac:dyDescent="0.2">
      <c r="A3283" s="305" t="s">
        <v>15288</v>
      </c>
      <c r="B3283" s="306" t="s">
        <v>15289</v>
      </c>
      <c r="C3283" s="307" t="s">
        <v>39</v>
      </c>
      <c r="D3283" s="308">
        <v>1261.47</v>
      </c>
      <c r="E3283" s="308">
        <v>22.83</v>
      </c>
      <c r="F3283" s="308">
        <v>1284.3</v>
      </c>
      <c r="G3283" s="212">
        <v>9</v>
      </c>
    </row>
    <row r="3284" spans="1:7" x14ac:dyDescent="0.2">
      <c r="A3284" s="305" t="s">
        <v>15290</v>
      </c>
      <c r="B3284" s="306" t="s">
        <v>15291</v>
      </c>
      <c r="C3284" s="307" t="s">
        <v>39</v>
      </c>
      <c r="D3284" s="308">
        <v>514.6</v>
      </c>
      <c r="E3284" s="308">
        <v>18.260000000000002</v>
      </c>
      <c r="F3284" s="308">
        <v>532.86</v>
      </c>
      <c r="G3284" s="212">
        <v>9</v>
      </c>
    </row>
    <row r="3285" spans="1:7" x14ac:dyDescent="0.2">
      <c r="A3285" s="305" t="s">
        <v>15292</v>
      </c>
      <c r="B3285" s="306" t="s">
        <v>15293</v>
      </c>
      <c r="C3285" s="307" t="s">
        <v>39</v>
      </c>
      <c r="D3285" s="308">
        <v>887.03</v>
      </c>
      <c r="E3285" s="308">
        <v>22.83</v>
      </c>
      <c r="F3285" s="308">
        <v>909.86</v>
      </c>
      <c r="G3285" s="212">
        <v>9</v>
      </c>
    </row>
    <row r="3286" spans="1:7" x14ac:dyDescent="0.2">
      <c r="A3286" s="305" t="s">
        <v>15294</v>
      </c>
      <c r="B3286" s="306" t="s">
        <v>15295</v>
      </c>
      <c r="C3286" s="307" t="s">
        <v>39</v>
      </c>
      <c r="D3286" s="308">
        <v>1166.21</v>
      </c>
      <c r="E3286" s="308">
        <v>22.83</v>
      </c>
      <c r="F3286" s="308">
        <v>1189.04</v>
      </c>
      <c r="G3286" s="212">
        <v>9</v>
      </c>
    </row>
    <row r="3287" spans="1:7" x14ac:dyDescent="0.2">
      <c r="A3287" s="305" t="s">
        <v>15296</v>
      </c>
      <c r="B3287" s="306" t="s">
        <v>15297</v>
      </c>
      <c r="C3287" s="307" t="s">
        <v>39</v>
      </c>
      <c r="D3287" s="308">
        <v>1455.73</v>
      </c>
      <c r="E3287" s="308">
        <v>22.83</v>
      </c>
      <c r="F3287" s="308">
        <v>1478.56</v>
      </c>
      <c r="G3287" s="212">
        <v>9</v>
      </c>
    </row>
    <row r="3288" spans="1:7" x14ac:dyDescent="0.2">
      <c r="A3288" s="305" t="s">
        <v>15298</v>
      </c>
      <c r="B3288" s="306" t="s">
        <v>15299</v>
      </c>
      <c r="C3288" s="307" t="s">
        <v>39</v>
      </c>
      <c r="D3288" s="308">
        <v>3082.86</v>
      </c>
      <c r="E3288" s="308">
        <v>22.83</v>
      </c>
      <c r="F3288" s="308">
        <v>3105.69</v>
      </c>
      <c r="G3288" s="212">
        <v>9</v>
      </c>
    </row>
    <row r="3289" spans="1:7" ht="42.75" x14ac:dyDescent="0.2">
      <c r="A3289" s="305" t="s">
        <v>15300</v>
      </c>
      <c r="B3289" s="306" t="s">
        <v>15301</v>
      </c>
      <c r="C3289" s="307" t="s">
        <v>39</v>
      </c>
      <c r="D3289" s="308">
        <v>203.41</v>
      </c>
      <c r="E3289" s="308">
        <v>18.260000000000002</v>
      </c>
      <c r="F3289" s="308">
        <v>221.67</v>
      </c>
      <c r="G3289" s="212">
        <v>9</v>
      </c>
    </row>
    <row r="3290" spans="1:7" ht="42.75" x14ac:dyDescent="0.2">
      <c r="A3290" s="305" t="s">
        <v>15302</v>
      </c>
      <c r="B3290" s="306" t="s">
        <v>15303</v>
      </c>
      <c r="C3290" s="307" t="s">
        <v>39</v>
      </c>
      <c r="D3290" s="308">
        <v>268.55</v>
      </c>
      <c r="E3290" s="308">
        <v>18.260000000000002</v>
      </c>
      <c r="F3290" s="308">
        <v>286.81</v>
      </c>
      <c r="G3290" s="212">
        <v>9</v>
      </c>
    </row>
    <row r="3291" spans="1:7" ht="42.75" x14ac:dyDescent="0.2">
      <c r="A3291" s="305" t="s">
        <v>15304</v>
      </c>
      <c r="B3291" s="306" t="s">
        <v>15305</v>
      </c>
      <c r="C3291" s="307" t="s">
        <v>39</v>
      </c>
      <c r="D3291" s="308">
        <v>609.77</v>
      </c>
      <c r="E3291" s="308">
        <v>22.83</v>
      </c>
      <c r="F3291" s="308">
        <v>632.6</v>
      </c>
      <c r="G3291" s="212">
        <v>9</v>
      </c>
    </row>
    <row r="3292" spans="1:7" ht="42.75" x14ac:dyDescent="0.2">
      <c r="A3292" s="305" t="s">
        <v>15306</v>
      </c>
      <c r="B3292" s="306" t="s">
        <v>15307</v>
      </c>
      <c r="C3292" s="307" t="s">
        <v>39</v>
      </c>
      <c r="D3292" s="308">
        <v>599.69000000000005</v>
      </c>
      <c r="E3292" s="308">
        <v>22.83</v>
      </c>
      <c r="F3292" s="308">
        <v>622.52</v>
      </c>
      <c r="G3292" s="212">
        <v>9</v>
      </c>
    </row>
    <row r="3293" spans="1:7" ht="42.75" x14ac:dyDescent="0.2">
      <c r="A3293" s="305" t="s">
        <v>15308</v>
      </c>
      <c r="B3293" s="306" t="s">
        <v>15309</v>
      </c>
      <c r="C3293" s="307" t="s">
        <v>39</v>
      </c>
      <c r="D3293" s="308">
        <v>794.82</v>
      </c>
      <c r="E3293" s="308">
        <v>22.83</v>
      </c>
      <c r="F3293" s="308">
        <v>817.65</v>
      </c>
      <c r="G3293" s="212">
        <v>9</v>
      </c>
    </row>
    <row r="3294" spans="1:7" ht="28.5" x14ac:dyDescent="0.2">
      <c r="A3294" s="305" t="s">
        <v>15310</v>
      </c>
      <c r="B3294" s="306" t="s">
        <v>15311</v>
      </c>
      <c r="C3294" s="307" t="s">
        <v>39</v>
      </c>
      <c r="D3294" s="308">
        <v>253.32</v>
      </c>
      <c r="E3294" s="308">
        <v>22.83</v>
      </c>
      <c r="F3294" s="308">
        <v>276.14999999999998</v>
      </c>
      <c r="G3294" s="212">
        <v>9</v>
      </c>
    </row>
    <row r="3295" spans="1:7" ht="28.5" x14ac:dyDescent="0.2">
      <c r="A3295" s="305" t="s">
        <v>15312</v>
      </c>
      <c r="B3295" s="306" t="s">
        <v>15313</v>
      </c>
      <c r="C3295" s="307" t="s">
        <v>39</v>
      </c>
      <c r="D3295" s="308">
        <v>539.11</v>
      </c>
      <c r="E3295" s="308">
        <v>22.83</v>
      </c>
      <c r="F3295" s="308">
        <v>561.94000000000005</v>
      </c>
      <c r="G3295" s="212">
        <v>9</v>
      </c>
    </row>
    <row r="3296" spans="1:7" ht="28.5" x14ac:dyDescent="0.2">
      <c r="A3296" s="305" t="s">
        <v>15314</v>
      </c>
      <c r="B3296" s="306" t="s">
        <v>15315</v>
      </c>
      <c r="C3296" s="307" t="s">
        <v>39</v>
      </c>
      <c r="D3296" s="308">
        <v>540.78</v>
      </c>
      <c r="E3296" s="308">
        <v>22.83</v>
      </c>
      <c r="F3296" s="308">
        <v>563.61</v>
      </c>
      <c r="G3296" s="212">
        <v>9</v>
      </c>
    </row>
    <row r="3297" spans="1:7" ht="28.5" x14ac:dyDescent="0.2">
      <c r="A3297" s="305" t="s">
        <v>15316</v>
      </c>
      <c r="B3297" s="306" t="s">
        <v>15317</v>
      </c>
      <c r="C3297" s="307" t="s">
        <v>39</v>
      </c>
      <c r="D3297" s="308">
        <v>760.63</v>
      </c>
      <c r="E3297" s="308">
        <v>22.83</v>
      </c>
      <c r="F3297" s="308">
        <v>783.46</v>
      </c>
      <c r="G3297" s="212">
        <v>9</v>
      </c>
    </row>
    <row r="3298" spans="1:7" ht="28.5" x14ac:dyDescent="0.2">
      <c r="A3298" s="305" t="s">
        <v>15318</v>
      </c>
      <c r="B3298" s="306" t="s">
        <v>15319</v>
      </c>
      <c r="C3298" s="307" t="s">
        <v>39</v>
      </c>
      <c r="D3298" s="308">
        <v>1162.6099999999999</v>
      </c>
      <c r="E3298" s="308">
        <v>22.83</v>
      </c>
      <c r="F3298" s="308">
        <v>1185.44</v>
      </c>
      <c r="G3298" s="212">
        <v>9</v>
      </c>
    </row>
    <row r="3299" spans="1:7" ht="28.5" x14ac:dyDescent="0.2">
      <c r="A3299" s="305" t="s">
        <v>15320</v>
      </c>
      <c r="B3299" s="306" t="s">
        <v>15321</v>
      </c>
      <c r="C3299" s="307" t="s">
        <v>39</v>
      </c>
      <c r="D3299" s="308">
        <v>3168.5</v>
      </c>
      <c r="E3299" s="308">
        <v>22.83</v>
      </c>
      <c r="F3299" s="308">
        <v>3191.33</v>
      </c>
      <c r="G3299" s="212">
        <v>9</v>
      </c>
    </row>
    <row r="3300" spans="1:7" x14ac:dyDescent="0.2">
      <c r="A3300" s="305" t="s">
        <v>15322</v>
      </c>
      <c r="B3300" s="306" t="s">
        <v>15323</v>
      </c>
      <c r="C3300" s="307"/>
      <c r="D3300" s="308"/>
      <c r="E3300" s="308"/>
      <c r="F3300" s="308"/>
      <c r="G3300" s="212">
        <v>5</v>
      </c>
    </row>
    <row r="3301" spans="1:7" ht="28.5" x14ac:dyDescent="0.2">
      <c r="A3301" s="305" t="s">
        <v>15324</v>
      </c>
      <c r="B3301" s="306" t="s">
        <v>15325</v>
      </c>
      <c r="C3301" s="307" t="s">
        <v>44</v>
      </c>
      <c r="D3301" s="308">
        <v>8.61</v>
      </c>
      <c r="E3301" s="308">
        <v>7.53</v>
      </c>
      <c r="F3301" s="308">
        <v>16.14</v>
      </c>
      <c r="G3301" s="212">
        <v>9</v>
      </c>
    </row>
    <row r="3302" spans="1:7" ht="28.5" x14ac:dyDescent="0.2">
      <c r="A3302" s="305" t="s">
        <v>15326</v>
      </c>
      <c r="B3302" s="306" t="s">
        <v>15327</v>
      </c>
      <c r="C3302" s="307" t="s">
        <v>44</v>
      </c>
      <c r="D3302" s="308">
        <v>12.43</v>
      </c>
      <c r="E3302" s="308">
        <v>7.53</v>
      </c>
      <c r="F3302" s="308">
        <v>19.96</v>
      </c>
      <c r="G3302" s="212">
        <v>9</v>
      </c>
    </row>
    <row r="3303" spans="1:7" ht="28.5" x14ac:dyDescent="0.2">
      <c r="A3303" s="305" t="s">
        <v>15328</v>
      </c>
      <c r="B3303" s="306" t="s">
        <v>15329</v>
      </c>
      <c r="C3303" s="307" t="s">
        <v>44</v>
      </c>
      <c r="D3303" s="308">
        <v>15.66</v>
      </c>
      <c r="E3303" s="308">
        <v>7.53</v>
      </c>
      <c r="F3303" s="308">
        <v>23.19</v>
      </c>
      <c r="G3303" s="212">
        <v>9</v>
      </c>
    </row>
    <row r="3304" spans="1:7" ht="28.5" x14ac:dyDescent="0.2">
      <c r="A3304" s="305" t="s">
        <v>15330</v>
      </c>
      <c r="B3304" s="306" t="s">
        <v>15331</v>
      </c>
      <c r="C3304" s="307" t="s">
        <v>44</v>
      </c>
      <c r="D3304" s="308">
        <v>20.23</v>
      </c>
      <c r="E3304" s="308">
        <v>11.41</v>
      </c>
      <c r="F3304" s="308">
        <v>31.64</v>
      </c>
      <c r="G3304" s="212">
        <v>9</v>
      </c>
    </row>
    <row r="3305" spans="1:7" ht="28.5" x14ac:dyDescent="0.2">
      <c r="A3305" s="305" t="s">
        <v>15332</v>
      </c>
      <c r="B3305" s="306" t="s">
        <v>15333</v>
      </c>
      <c r="C3305" s="307" t="s">
        <v>44</v>
      </c>
      <c r="D3305" s="308">
        <v>26.73</v>
      </c>
      <c r="E3305" s="308">
        <v>11.41</v>
      </c>
      <c r="F3305" s="308">
        <v>38.14</v>
      </c>
      <c r="G3305" s="212">
        <v>9</v>
      </c>
    </row>
    <row r="3306" spans="1:7" ht="28.5" x14ac:dyDescent="0.2">
      <c r="A3306" s="305" t="s">
        <v>15334</v>
      </c>
      <c r="B3306" s="306" t="s">
        <v>15335</v>
      </c>
      <c r="C3306" s="307" t="s">
        <v>44</v>
      </c>
      <c r="D3306" s="308">
        <v>34.1</v>
      </c>
      <c r="E3306" s="308">
        <v>11.41</v>
      </c>
      <c r="F3306" s="308">
        <v>45.51</v>
      </c>
      <c r="G3306" s="212">
        <v>9</v>
      </c>
    </row>
    <row r="3307" spans="1:7" ht="28.5" x14ac:dyDescent="0.2">
      <c r="A3307" s="305" t="s">
        <v>15336</v>
      </c>
      <c r="B3307" s="306" t="s">
        <v>15337</v>
      </c>
      <c r="C3307" s="307" t="s">
        <v>44</v>
      </c>
      <c r="D3307" s="308">
        <v>40.39</v>
      </c>
      <c r="E3307" s="308">
        <v>11.41</v>
      </c>
      <c r="F3307" s="308">
        <v>51.8</v>
      </c>
      <c r="G3307" s="212">
        <v>9</v>
      </c>
    </row>
    <row r="3308" spans="1:7" ht="28.5" x14ac:dyDescent="0.2">
      <c r="A3308" s="305" t="s">
        <v>15338</v>
      </c>
      <c r="B3308" s="306" t="s">
        <v>15339</v>
      </c>
      <c r="C3308" s="307"/>
      <c r="D3308" s="308"/>
      <c r="E3308" s="308"/>
      <c r="F3308" s="308"/>
      <c r="G3308" s="212">
        <v>5</v>
      </c>
    </row>
    <row r="3309" spans="1:7" ht="28.5" x14ac:dyDescent="0.2">
      <c r="A3309" s="305" t="s">
        <v>15340</v>
      </c>
      <c r="B3309" s="306" t="s">
        <v>15341</v>
      </c>
      <c r="C3309" s="307" t="s">
        <v>44</v>
      </c>
      <c r="D3309" s="308">
        <v>46.18</v>
      </c>
      <c r="E3309" s="308">
        <v>16.440000000000001</v>
      </c>
      <c r="F3309" s="308">
        <v>62.62</v>
      </c>
      <c r="G3309" s="212">
        <v>9</v>
      </c>
    </row>
    <row r="3310" spans="1:7" ht="28.5" x14ac:dyDescent="0.2">
      <c r="A3310" s="305" t="s">
        <v>15342</v>
      </c>
      <c r="B3310" s="306" t="s">
        <v>15343</v>
      </c>
      <c r="C3310" s="307" t="s">
        <v>44</v>
      </c>
      <c r="D3310" s="308">
        <v>69.3</v>
      </c>
      <c r="E3310" s="308">
        <v>16.440000000000001</v>
      </c>
      <c r="F3310" s="308">
        <v>85.74</v>
      </c>
      <c r="G3310" s="212">
        <v>9</v>
      </c>
    </row>
    <row r="3311" spans="1:7" ht="28.5" x14ac:dyDescent="0.2">
      <c r="A3311" s="305" t="s">
        <v>15344</v>
      </c>
      <c r="B3311" s="306" t="s">
        <v>15345</v>
      </c>
      <c r="C3311" s="307" t="s">
        <v>44</v>
      </c>
      <c r="D3311" s="308">
        <v>83.37</v>
      </c>
      <c r="E3311" s="308">
        <v>16.440000000000001</v>
      </c>
      <c r="F3311" s="308">
        <v>99.81</v>
      </c>
      <c r="G3311" s="212">
        <v>9</v>
      </c>
    </row>
    <row r="3312" spans="1:7" ht="28.5" x14ac:dyDescent="0.2">
      <c r="A3312" s="305" t="s">
        <v>15346</v>
      </c>
      <c r="B3312" s="306" t="s">
        <v>15347</v>
      </c>
      <c r="C3312" s="307" t="s">
        <v>44</v>
      </c>
      <c r="D3312" s="308">
        <v>100.44</v>
      </c>
      <c r="E3312" s="308">
        <v>16.440000000000001</v>
      </c>
      <c r="F3312" s="308">
        <v>116.88</v>
      </c>
      <c r="G3312" s="212">
        <v>9</v>
      </c>
    </row>
    <row r="3313" spans="1:7" ht="28.5" x14ac:dyDescent="0.2">
      <c r="A3313" s="305" t="s">
        <v>15348</v>
      </c>
      <c r="B3313" s="306" t="s">
        <v>15349</v>
      </c>
      <c r="C3313" s="307" t="s">
        <v>44</v>
      </c>
      <c r="D3313" s="308">
        <v>120.5</v>
      </c>
      <c r="E3313" s="308">
        <v>16.440000000000001</v>
      </c>
      <c r="F3313" s="308">
        <v>136.94</v>
      </c>
      <c r="G3313" s="212">
        <v>9</v>
      </c>
    </row>
    <row r="3314" spans="1:7" ht="28.5" x14ac:dyDescent="0.2">
      <c r="A3314" s="305" t="s">
        <v>15350</v>
      </c>
      <c r="B3314" s="306" t="s">
        <v>15351</v>
      </c>
      <c r="C3314" s="307" t="s">
        <v>44</v>
      </c>
      <c r="D3314" s="308">
        <v>140.72</v>
      </c>
      <c r="E3314" s="308">
        <v>16.440000000000001</v>
      </c>
      <c r="F3314" s="308">
        <v>157.16</v>
      </c>
      <c r="G3314" s="212">
        <v>9</v>
      </c>
    </row>
    <row r="3315" spans="1:7" ht="28.5" x14ac:dyDescent="0.2">
      <c r="A3315" s="305" t="s">
        <v>15352</v>
      </c>
      <c r="B3315" s="306" t="s">
        <v>15353</v>
      </c>
      <c r="C3315" s="307" t="s">
        <v>44</v>
      </c>
      <c r="D3315" s="308">
        <v>162.36000000000001</v>
      </c>
      <c r="E3315" s="308">
        <v>16.440000000000001</v>
      </c>
      <c r="F3315" s="308">
        <v>178.8</v>
      </c>
      <c r="G3315" s="212">
        <v>9</v>
      </c>
    </row>
    <row r="3316" spans="1:7" ht="28.5" x14ac:dyDescent="0.2">
      <c r="A3316" s="305" t="s">
        <v>15354</v>
      </c>
      <c r="B3316" s="306" t="s">
        <v>15355</v>
      </c>
      <c r="C3316" s="307" t="s">
        <v>44</v>
      </c>
      <c r="D3316" s="308">
        <v>172.9</v>
      </c>
      <c r="E3316" s="308">
        <v>16.440000000000001</v>
      </c>
      <c r="F3316" s="308">
        <v>189.34</v>
      </c>
      <c r="G3316" s="212">
        <v>9</v>
      </c>
    </row>
    <row r="3317" spans="1:7" ht="28.5" x14ac:dyDescent="0.2">
      <c r="A3317" s="305" t="s">
        <v>15356</v>
      </c>
      <c r="B3317" s="306" t="s">
        <v>15357</v>
      </c>
      <c r="C3317" s="307" t="s">
        <v>44</v>
      </c>
      <c r="D3317" s="308">
        <v>192.36</v>
      </c>
      <c r="E3317" s="308">
        <v>16.440000000000001</v>
      </c>
      <c r="F3317" s="308">
        <v>208.8</v>
      </c>
      <c r="G3317" s="212">
        <v>9</v>
      </c>
    </row>
    <row r="3318" spans="1:7" ht="28.5" x14ac:dyDescent="0.2">
      <c r="A3318" s="305" t="s">
        <v>15358</v>
      </c>
      <c r="B3318" s="306" t="s">
        <v>15359</v>
      </c>
      <c r="C3318" s="307" t="s">
        <v>44</v>
      </c>
      <c r="D3318" s="308">
        <v>224.69</v>
      </c>
      <c r="E3318" s="308">
        <v>16.440000000000001</v>
      </c>
      <c r="F3318" s="308">
        <v>241.13</v>
      </c>
      <c r="G3318" s="212">
        <v>9</v>
      </c>
    </row>
    <row r="3319" spans="1:7" ht="28.5" x14ac:dyDescent="0.2">
      <c r="A3319" s="305" t="s">
        <v>15360</v>
      </c>
      <c r="B3319" s="306" t="s">
        <v>15361</v>
      </c>
      <c r="C3319" s="307" t="s">
        <v>44</v>
      </c>
      <c r="D3319" s="308">
        <v>246.89</v>
      </c>
      <c r="E3319" s="308">
        <v>16.440000000000001</v>
      </c>
      <c r="F3319" s="308">
        <v>263.33</v>
      </c>
      <c r="G3319" s="212">
        <v>9</v>
      </c>
    </row>
    <row r="3320" spans="1:7" x14ac:dyDescent="0.2">
      <c r="A3320" s="305" t="s">
        <v>15362</v>
      </c>
      <c r="B3320" s="306" t="s">
        <v>15363</v>
      </c>
      <c r="C3320" s="307"/>
      <c r="D3320" s="308"/>
      <c r="E3320" s="308"/>
      <c r="F3320" s="308"/>
      <c r="G3320" s="212">
        <v>5</v>
      </c>
    </row>
    <row r="3321" spans="1:7" ht="42.75" x14ac:dyDescent="0.2">
      <c r="A3321" s="305" t="s">
        <v>15364</v>
      </c>
      <c r="B3321" s="306" t="s">
        <v>15365</v>
      </c>
      <c r="C3321" s="307" t="s">
        <v>44</v>
      </c>
      <c r="D3321" s="308">
        <v>27.21</v>
      </c>
      <c r="E3321" s="308">
        <v>16.059999999999999</v>
      </c>
      <c r="F3321" s="308">
        <v>43.27</v>
      </c>
      <c r="G3321" s="212">
        <v>9</v>
      </c>
    </row>
    <row r="3322" spans="1:7" ht="42.75" x14ac:dyDescent="0.2">
      <c r="A3322" s="305" t="s">
        <v>15366</v>
      </c>
      <c r="B3322" s="306" t="s">
        <v>15367</v>
      </c>
      <c r="C3322" s="307" t="s">
        <v>44</v>
      </c>
      <c r="D3322" s="308">
        <v>34.93</v>
      </c>
      <c r="E3322" s="308">
        <v>16.059999999999999</v>
      </c>
      <c r="F3322" s="308">
        <v>50.99</v>
      </c>
      <c r="G3322" s="212">
        <v>9</v>
      </c>
    </row>
    <row r="3323" spans="1:7" ht="42.75" x14ac:dyDescent="0.2">
      <c r="A3323" s="305" t="s">
        <v>15368</v>
      </c>
      <c r="B3323" s="306" t="s">
        <v>15369</v>
      </c>
      <c r="C3323" s="307" t="s">
        <v>44</v>
      </c>
      <c r="D3323" s="308">
        <v>39.82</v>
      </c>
      <c r="E3323" s="308">
        <v>16.059999999999999</v>
      </c>
      <c r="F3323" s="308">
        <v>55.88</v>
      </c>
      <c r="G3323" s="212">
        <v>9</v>
      </c>
    </row>
    <row r="3324" spans="1:7" ht="42.75" x14ac:dyDescent="0.2">
      <c r="A3324" s="305" t="s">
        <v>15370</v>
      </c>
      <c r="B3324" s="306" t="s">
        <v>15371</v>
      </c>
      <c r="C3324" s="307" t="s">
        <v>44</v>
      </c>
      <c r="D3324" s="308">
        <v>95.26</v>
      </c>
      <c r="E3324" s="308">
        <v>24.09</v>
      </c>
      <c r="F3324" s="308">
        <v>119.35</v>
      </c>
      <c r="G3324" s="212">
        <v>9</v>
      </c>
    </row>
    <row r="3325" spans="1:7" ht="28.5" x14ac:dyDescent="0.2">
      <c r="A3325" s="305" t="s">
        <v>15372</v>
      </c>
      <c r="B3325" s="306" t="s">
        <v>15373</v>
      </c>
      <c r="C3325" s="307" t="s">
        <v>39</v>
      </c>
      <c r="D3325" s="308">
        <v>10.45</v>
      </c>
      <c r="E3325" s="308">
        <v>10.5</v>
      </c>
      <c r="F3325" s="308">
        <v>20.95</v>
      </c>
      <c r="G3325" s="212">
        <v>9</v>
      </c>
    </row>
    <row r="3326" spans="1:7" ht="28.5" x14ac:dyDescent="0.2">
      <c r="A3326" s="305" t="s">
        <v>15374</v>
      </c>
      <c r="B3326" s="306" t="s">
        <v>15375</v>
      </c>
      <c r="C3326" s="307" t="s">
        <v>39</v>
      </c>
      <c r="D3326" s="308">
        <v>15.61</v>
      </c>
      <c r="E3326" s="308">
        <v>10.5</v>
      </c>
      <c r="F3326" s="308">
        <v>26.11</v>
      </c>
      <c r="G3326" s="212">
        <v>9</v>
      </c>
    </row>
    <row r="3327" spans="1:7" ht="28.5" x14ac:dyDescent="0.2">
      <c r="A3327" s="305" t="s">
        <v>15376</v>
      </c>
      <c r="B3327" s="306" t="s">
        <v>15377</v>
      </c>
      <c r="C3327" s="307" t="s">
        <v>39</v>
      </c>
      <c r="D3327" s="308">
        <v>16.649999999999999</v>
      </c>
      <c r="E3327" s="308">
        <v>15.98</v>
      </c>
      <c r="F3327" s="308">
        <v>32.630000000000003</v>
      </c>
      <c r="G3327" s="212">
        <v>9</v>
      </c>
    </row>
    <row r="3328" spans="1:7" ht="28.5" x14ac:dyDescent="0.2">
      <c r="A3328" s="305" t="s">
        <v>15378</v>
      </c>
      <c r="B3328" s="306" t="s">
        <v>15379</v>
      </c>
      <c r="C3328" s="307" t="s">
        <v>39</v>
      </c>
      <c r="D3328" s="308">
        <v>18.059999999999999</v>
      </c>
      <c r="E3328" s="308">
        <v>18.260000000000002</v>
      </c>
      <c r="F3328" s="308">
        <v>36.32</v>
      </c>
      <c r="G3328" s="212">
        <v>9</v>
      </c>
    </row>
    <row r="3329" spans="1:7" ht="28.5" x14ac:dyDescent="0.2">
      <c r="A3329" s="305" t="s">
        <v>15380</v>
      </c>
      <c r="B3329" s="306" t="s">
        <v>15381</v>
      </c>
      <c r="C3329" s="307" t="s">
        <v>39</v>
      </c>
      <c r="D3329" s="308">
        <v>10.74</v>
      </c>
      <c r="E3329" s="308">
        <v>10.5</v>
      </c>
      <c r="F3329" s="308">
        <v>21.24</v>
      </c>
      <c r="G3329" s="212">
        <v>9</v>
      </c>
    </row>
    <row r="3330" spans="1:7" ht="28.5" x14ac:dyDescent="0.2">
      <c r="A3330" s="305" t="s">
        <v>15382</v>
      </c>
      <c r="B3330" s="306" t="s">
        <v>15383</v>
      </c>
      <c r="C3330" s="307" t="s">
        <v>39</v>
      </c>
      <c r="D3330" s="308">
        <v>15.37</v>
      </c>
      <c r="E3330" s="308">
        <v>10.5</v>
      </c>
      <c r="F3330" s="308">
        <v>25.87</v>
      </c>
      <c r="G3330" s="212">
        <v>9</v>
      </c>
    </row>
    <row r="3331" spans="1:7" ht="28.5" x14ac:dyDescent="0.2">
      <c r="A3331" s="305" t="s">
        <v>15384</v>
      </c>
      <c r="B3331" s="306" t="s">
        <v>15385</v>
      </c>
      <c r="C3331" s="307" t="s">
        <v>39</v>
      </c>
      <c r="D3331" s="308">
        <v>22.2</v>
      </c>
      <c r="E3331" s="308">
        <v>15.98</v>
      </c>
      <c r="F3331" s="308">
        <v>38.18</v>
      </c>
      <c r="G3331" s="212">
        <v>9</v>
      </c>
    </row>
    <row r="3332" spans="1:7" ht="28.5" x14ac:dyDescent="0.2">
      <c r="A3332" s="305" t="s">
        <v>15386</v>
      </c>
      <c r="B3332" s="306" t="s">
        <v>15387</v>
      </c>
      <c r="C3332" s="307" t="s">
        <v>39</v>
      </c>
      <c r="D3332" s="308">
        <v>37.6</v>
      </c>
      <c r="E3332" s="308">
        <v>18.260000000000002</v>
      </c>
      <c r="F3332" s="308">
        <v>55.86</v>
      </c>
      <c r="G3332" s="212">
        <v>9</v>
      </c>
    </row>
    <row r="3333" spans="1:7" ht="28.5" x14ac:dyDescent="0.2">
      <c r="A3333" s="305" t="s">
        <v>15388</v>
      </c>
      <c r="B3333" s="306" t="s">
        <v>15389</v>
      </c>
      <c r="C3333" s="307" t="s">
        <v>39</v>
      </c>
      <c r="D3333" s="308">
        <v>13.32</v>
      </c>
      <c r="E3333" s="308">
        <v>10.5</v>
      </c>
      <c r="F3333" s="308">
        <v>23.82</v>
      </c>
      <c r="G3333" s="212">
        <v>9</v>
      </c>
    </row>
    <row r="3334" spans="1:7" ht="28.5" x14ac:dyDescent="0.2">
      <c r="A3334" s="305" t="s">
        <v>15390</v>
      </c>
      <c r="B3334" s="306" t="s">
        <v>15391</v>
      </c>
      <c r="C3334" s="307" t="s">
        <v>39</v>
      </c>
      <c r="D3334" s="308">
        <v>16.79</v>
      </c>
      <c r="E3334" s="308">
        <v>10.5</v>
      </c>
      <c r="F3334" s="308">
        <v>27.29</v>
      </c>
      <c r="G3334" s="212">
        <v>9</v>
      </c>
    </row>
    <row r="3335" spans="1:7" ht="28.5" x14ac:dyDescent="0.2">
      <c r="A3335" s="305" t="s">
        <v>15392</v>
      </c>
      <c r="B3335" s="306" t="s">
        <v>15393</v>
      </c>
      <c r="C3335" s="307" t="s">
        <v>39</v>
      </c>
      <c r="D3335" s="308">
        <v>19.86</v>
      </c>
      <c r="E3335" s="308">
        <v>15.98</v>
      </c>
      <c r="F3335" s="308">
        <v>35.840000000000003</v>
      </c>
      <c r="G3335" s="212">
        <v>9</v>
      </c>
    </row>
    <row r="3336" spans="1:7" ht="28.5" x14ac:dyDescent="0.2">
      <c r="A3336" s="305" t="s">
        <v>15394</v>
      </c>
      <c r="B3336" s="306" t="s">
        <v>15395</v>
      </c>
      <c r="C3336" s="307" t="s">
        <v>39</v>
      </c>
      <c r="D3336" s="308">
        <v>31.16</v>
      </c>
      <c r="E3336" s="308">
        <v>18.260000000000002</v>
      </c>
      <c r="F3336" s="308">
        <v>49.42</v>
      </c>
      <c r="G3336" s="212">
        <v>9</v>
      </c>
    </row>
    <row r="3337" spans="1:7" ht="28.5" x14ac:dyDescent="0.2">
      <c r="A3337" s="305" t="s">
        <v>15396</v>
      </c>
      <c r="B3337" s="306" t="s">
        <v>15397</v>
      </c>
      <c r="C3337" s="307" t="s">
        <v>39</v>
      </c>
      <c r="D3337" s="308">
        <v>10.07</v>
      </c>
      <c r="E3337" s="308">
        <v>10.5</v>
      </c>
      <c r="F3337" s="308">
        <v>20.57</v>
      </c>
      <c r="G3337" s="212">
        <v>9</v>
      </c>
    </row>
    <row r="3338" spans="1:7" ht="28.5" x14ac:dyDescent="0.2">
      <c r="A3338" s="305" t="s">
        <v>15398</v>
      </c>
      <c r="B3338" s="306" t="s">
        <v>15399</v>
      </c>
      <c r="C3338" s="307" t="s">
        <v>39</v>
      </c>
      <c r="D3338" s="308">
        <v>15.44</v>
      </c>
      <c r="E3338" s="308">
        <v>15.98</v>
      </c>
      <c r="F3338" s="308">
        <v>31.42</v>
      </c>
      <c r="G3338" s="212">
        <v>9</v>
      </c>
    </row>
    <row r="3339" spans="1:7" ht="28.5" x14ac:dyDescent="0.2">
      <c r="A3339" s="305" t="s">
        <v>15400</v>
      </c>
      <c r="B3339" s="306" t="s">
        <v>15401</v>
      </c>
      <c r="C3339" s="307" t="s">
        <v>39</v>
      </c>
      <c r="D3339" s="308">
        <v>27.27</v>
      </c>
      <c r="E3339" s="308">
        <v>18.260000000000002</v>
      </c>
      <c r="F3339" s="308">
        <v>45.53</v>
      </c>
      <c r="G3339" s="212">
        <v>9</v>
      </c>
    </row>
    <row r="3340" spans="1:7" ht="28.5" x14ac:dyDescent="0.2">
      <c r="A3340" s="305" t="s">
        <v>15402</v>
      </c>
      <c r="B3340" s="306" t="s">
        <v>15403</v>
      </c>
      <c r="C3340" s="307" t="s">
        <v>39</v>
      </c>
      <c r="D3340" s="308">
        <v>30.85</v>
      </c>
      <c r="E3340" s="308">
        <v>10.5</v>
      </c>
      <c r="F3340" s="308">
        <v>41.35</v>
      </c>
      <c r="G3340" s="212">
        <v>9</v>
      </c>
    </row>
    <row r="3341" spans="1:7" ht="28.5" x14ac:dyDescent="0.2">
      <c r="A3341" s="305" t="s">
        <v>15404</v>
      </c>
      <c r="B3341" s="306" t="s">
        <v>15405</v>
      </c>
      <c r="C3341" s="307" t="s">
        <v>39</v>
      </c>
      <c r="D3341" s="308">
        <v>39.29</v>
      </c>
      <c r="E3341" s="308">
        <v>15.98</v>
      </c>
      <c r="F3341" s="308">
        <v>55.27</v>
      </c>
      <c r="G3341" s="212">
        <v>9</v>
      </c>
    </row>
    <row r="3342" spans="1:7" ht="28.5" x14ac:dyDescent="0.2">
      <c r="A3342" s="305" t="s">
        <v>15406</v>
      </c>
      <c r="B3342" s="306" t="s">
        <v>15407</v>
      </c>
      <c r="C3342" s="307" t="s">
        <v>39</v>
      </c>
      <c r="D3342" s="308">
        <v>69.489999999999995</v>
      </c>
      <c r="E3342" s="308">
        <v>18.260000000000002</v>
      </c>
      <c r="F3342" s="308">
        <v>87.75</v>
      </c>
      <c r="G3342" s="212">
        <v>9</v>
      </c>
    </row>
    <row r="3343" spans="1:7" ht="28.5" x14ac:dyDescent="0.2">
      <c r="A3343" s="305" t="s">
        <v>15408</v>
      </c>
      <c r="B3343" s="306" t="s">
        <v>15409</v>
      </c>
      <c r="C3343" s="307" t="s">
        <v>39</v>
      </c>
      <c r="D3343" s="308">
        <v>58.26</v>
      </c>
      <c r="E3343" s="308">
        <v>18.260000000000002</v>
      </c>
      <c r="F3343" s="308">
        <v>76.52</v>
      </c>
      <c r="G3343" s="212">
        <v>9</v>
      </c>
    </row>
    <row r="3344" spans="1:7" ht="28.5" x14ac:dyDescent="0.2">
      <c r="A3344" s="305" t="s">
        <v>15410</v>
      </c>
      <c r="B3344" s="306" t="s">
        <v>15411</v>
      </c>
      <c r="C3344" s="307" t="s">
        <v>39</v>
      </c>
      <c r="D3344" s="308">
        <v>148.5</v>
      </c>
      <c r="E3344" s="308">
        <v>15.98</v>
      </c>
      <c r="F3344" s="308">
        <v>164.48</v>
      </c>
      <c r="G3344" s="212">
        <v>9</v>
      </c>
    </row>
    <row r="3345" spans="1:7" ht="28.5" x14ac:dyDescent="0.2">
      <c r="A3345" s="305" t="s">
        <v>15412</v>
      </c>
      <c r="B3345" s="306" t="s">
        <v>15413</v>
      </c>
      <c r="C3345" s="307" t="s">
        <v>39</v>
      </c>
      <c r="D3345" s="308">
        <v>30.87</v>
      </c>
      <c r="E3345" s="308">
        <v>10.5</v>
      </c>
      <c r="F3345" s="308">
        <v>41.37</v>
      </c>
      <c r="G3345" s="212">
        <v>9</v>
      </c>
    </row>
    <row r="3346" spans="1:7" ht="28.5" x14ac:dyDescent="0.2">
      <c r="A3346" s="305" t="s">
        <v>15414</v>
      </c>
      <c r="B3346" s="306" t="s">
        <v>15415</v>
      </c>
      <c r="C3346" s="307" t="s">
        <v>39</v>
      </c>
      <c r="D3346" s="308">
        <v>34.06</v>
      </c>
      <c r="E3346" s="308">
        <v>15.98</v>
      </c>
      <c r="F3346" s="308">
        <v>50.04</v>
      </c>
      <c r="G3346" s="212">
        <v>9</v>
      </c>
    </row>
    <row r="3347" spans="1:7" ht="28.5" x14ac:dyDescent="0.2">
      <c r="A3347" s="305" t="s">
        <v>15416</v>
      </c>
      <c r="B3347" s="306" t="s">
        <v>15417</v>
      </c>
      <c r="C3347" s="307" t="s">
        <v>39</v>
      </c>
      <c r="D3347" s="308">
        <v>67.23</v>
      </c>
      <c r="E3347" s="308">
        <v>18.260000000000002</v>
      </c>
      <c r="F3347" s="308">
        <v>85.49</v>
      </c>
      <c r="G3347" s="212">
        <v>9</v>
      </c>
    </row>
    <row r="3348" spans="1:7" ht="28.5" x14ac:dyDescent="0.2">
      <c r="A3348" s="305" t="s">
        <v>15418</v>
      </c>
      <c r="B3348" s="306" t="s">
        <v>15419</v>
      </c>
      <c r="C3348" s="307" t="s">
        <v>39</v>
      </c>
      <c r="D3348" s="308">
        <v>29.54</v>
      </c>
      <c r="E3348" s="308">
        <v>15.98</v>
      </c>
      <c r="F3348" s="308">
        <v>45.52</v>
      </c>
      <c r="G3348" s="212">
        <v>9</v>
      </c>
    </row>
    <row r="3349" spans="1:7" ht="28.5" x14ac:dyDescent="0.2">
      <c r="A3349" s="305" t="s">
        <v>15420</v>
      </c>
      <c r="B3349" s="306" t="s">
        <v>15421</v>
      </c>
      <c r="C3349" s="307" t="s">
        <v>39</v>
      </c>
      <c r="D3349" s="308">
        <v>55.05</v>
      </c>
      <c r="E3349" s="308">
        <v>18.260000000000002</v>
      </c>
      <c r="F3349" s="308">
        <v>73.31</v>
      </c>
      <c r="G3349" s="212">
        <v>9</v>
      </c>
    </row>
    <row r="3350" spans="1:7" ht="28.5" x14ac:dyDescent="0.2">
      <c r="A3350" s="305" t="s">
        <v>15422</v>
      </c>
      <c r="B3350" s="306" t="s">
        <v>15423</v>
      </c>
      <c r="C3350" s="307" t="s">
        <v>39</v>
      </c>
      <c r="D3350" s="308">
        <v>48.46</v>
      </c>
      <c r="E3350" s="308">
        <v>18.260000000000002</v>
      </c>
      <c r="F3350" s="308">
        <v>66.72</v>
      </c>
      <c r="G3350" s="212">
        <v>9</v>
      </c>
    </row>
    <row r="3351" spans="1:7" ht="28.5" x14ac:dyDescent="0.2">
      <c r="A3351" s="305" t="s">
        <v>15424</v>
      </c>
      <c r="B3351" s="306" t="s">
        <v>15425</v>
      </c>
      <c r="C3351" s="307" t="s">
        <v>39</v>
      </c>
      <c r="D3351" s="308">
        <v>63.57</v>
      </c>
      <c r="E3351" s="308">
        <v>18.260000000000002</v>
      </c>
      <c r="F3351" s="308">
        <v>81.83</v>
      </c>
      <c r="G3351" s="212">
        <v>9</v>
      </c>
    </row>
    <row r="3352" spans="1:7" ht="28.5" x14ac:dyDescent="0.2">
      <c r="A3352" s="305" t="s">
        <v>15426</v>
      </c>
      <c r="B3352" s="306" t="s">
        <v>15427</v>
      </c>
      <c r="C3352" s="307" t="s">
        <v>39</v>
      </c>
      <c r="D3352" s="308">
        <v>86.87</v>
      </c>
      <c r="E3352" s="308">
        <v>15.98</v>
      </c>
      <c r="F3352" s="308">
        <v>102.85</v>
      </c>
      <c r="G3352" s="212">
        <v>9</v>
      </c>
    </row>
    <row r="3353" spans="1:7" ht="28.5" x14ac:dyDescent="0.2">
      <c r="A3353" s="305" t="s">
        <v>15428</v>
      </c>
      <c r="B3353" s="306" t="s">
        <v>15429</v>
      </c>
      <c r="C3353" s="307" t="s">
        <v>39</v>
      </c>
      <c r="D3353" s="308">
        <v>62.76</v>
      </c>
      <c r="E3353" s="308">
        <v>18.260000000000002</v>
      </c>
      <c r="F3353" s="308">
        <v>81.02</v>
      </c>
      <c r="G3353" s="212">
        <v>9</v>
      </c>
    </row>
    <row r="3354" spans="1:7" ht="28.5" x14ac:dyDescent="0.2">
      <c r="A3354" s="305" t="s">
        <v>15430</v>
      </c>
      <c r="B3354" s="306" t="s">
        <v>15431</v>
      </c>
      <c r="C3354" s="307" t="s">
        <v>39</v>
      </c>
      <c r="D3354" s="308">
        <v>59.72</v>
      </c>
      <c r="E3354" s="308">
        <v>10.5</v>
      </c>
      <c r="F3354" s="308">
        <v>70.22</v>
      </c>
      <c r="G3354" s="212">
        <v>9</v>
      </c>
    </row>
    <row r="3355" spans="1:7" ht="28.5" x14ac:dyDescent="0.2">
      <c r="A3355" s="305" t="s">
        <v>15432</v>
      </c>
      <c r="B3355" s="306" t="s">
        <v>15433</v>
      </c>
      <c r="C3355" s="307" t="s">
        <v>39</v>
      </c>
      <c r="D3355" s="308">
        <v>8.1999999999999993</v>
      </c>
      <c r="E3355" s="308">
        <v>10.5</v>
      </c>
      <c r="F3355" s="308">
        <v>18.7</v>
      </c>
      <c r="G3355" s="212">
        <v>9</v>
      </c>
    </row>
    <row r="3356" spans="1:7" ht="28.5" x14ac:dyDescent="0.2">
      <c r="A3356" s="305" t="s">
        <v>15434</v>
      </c>
      <c r="B3356" s="306" t="s">
        <v>15435</v>
      </c>
      <c r="C3356" s="307" t="s">
        <v>39</v>
      </c>
      <c r="D3356" s="308">
        <v>25.49</v>
      </c>
      <c r="E3356" s="308">
        <v>10.5</v>
      </c>
      <c r="F3356" s="308">
        <v>35.99</v>
      </c>
      <c r="G3356" s="212">
        <v>9</v>
      </c>
    </row>
    <row r="3357" spans="1:7" ht="28.5" x14ac:dyDescent="0.2">
      <c r="A3357" s="305" t="s">
        <v>15436</v>
      </c>
      <c r="B3357" s="306" t="s">
        <v>15437</v>
      </c>
      <c r="C3357" s="307" t="s">
        <v>39</v>
      </c>
      <c r="D3357" s="308">
        <v>38.21</v>
      </c>
      <c r="E3357" s="308">
        <v>15.98</v>
      </c>
      <c r="F3357" s="308">
        <v>54.19</v>
      </c>
      <c r="G3357" s="212">
        <v>9</v>
      </c>
    </row>
    <row r="3358" spans="1:7" ht="28.5" x14ac:dyDescent="0.2">
      <c r="A3358" s="305" t="s">
        <v>15438</v>
      </c>
      <c r="B3358" s="306" t="s">
        <v>15439</v>
      </c>
      <c r="C3358" s="307" t="s">
        <v>242</v>
      </c>
      <c r="D3358" s="308">
        <v>75.510000000000005</v>
      </c>
      <c r="E3358" s="308">
        <v>4.57</v>
      </c>
      <c r="F3358" s="308">
        <v>80.08</v>
      </c>
      <c r="G3358" s="212">
        <v>9</v>
      </c>
    </row>
    <row r="3359" spans="1:7" ht="28.5" x14ac:dyDescent="0.2">
      <c r="A3359" s="305" t="s">
        <v>15440</v>
      </c>
      <c r="B3359" s="306" t="s">
        <v>15441</v>
      </c>
      <c r="C3359" s="307"/>
      <c r="D3359" s="308"/>
      <c r="E3359" s="308"/>
      <c r="F3359" s="308"/>
      <c r="G3359" s="212">
        <v>2</v>
      </c>
    </row>
    <row r="3360" spans="1:7" x14ac:dyDescent="0.2">
      <c r="A3360" s="305" t="s">
        <v>15442</v>
      </c>
      <c r="B3360" s="306" t="s">
        <v>15443</v>
      </c>
      <c r="C3360" s="307"/>
      <c r="D3360" s="308"/>
      <c r="E3360" s="308"/>
      <c r="F3360" s="308"/>
      <c r="G3360" s="212">
        <v>5</v>
      </c>
    </row>
    <row r="3361" spans="1:7" ht="28.5" x14ac:dyDescent="0.2">
      <c r="A3361" s="305" t="s">
        <v>15444</v>
      </c>
      <c r="B3361" s="306" t="s">
        <v>15445</v>
      </c>
      <c r="C3361" s="307" t="s">
        <v>39</v>
      </c>
      <c r="D3361" s="308">
        <v>39.18</v>
      </c>
      <c r="E3361" s="308">
        <v>20.55</v>
      </c>
      <c r="F3361" s="308">
        <v>59.73</v>
      </c>
      <c r="G3361" s="212">
        <v>9</v>
      </c>
    </row>
    <row r="3362" spans="1:7" ht="28.5" x14ac:dyDescent="0.2">
      <c r="A3362" s="305" t="s">
        <v>15446</v>
      </c>
      <c r="B3362" s="306" t="s">
        <v>15447</v>
      </c>
      <c r="C3362" s="307" t="s">
        <v>39</v>
      </c>
      <c r="D3362" s="308">
        <v>57.3</v>
      </c>
      <c r="E3362" s="308">
        <v>27.39</v>
      </c>
      <c r="F3362" s="308">
        <v>84.69</v>
      </c>
      <c r="G3362" s="212">
        <v>9</v>
      </c>
    </row>
    <row r="3363" spans="1:7" ht="28.5" x14ac:dyDescent="0.2">
      <c r="A3363" s="305" t="s">
        <v>15448</v>
      </c>
      <c r="B3363" s="306" t="s">
        <v>15449</v>
      </c>
      <c r="C3363" s="307" t="s">
        <v>39</v>
      </c>
      <c r="D3363" s="308">
        <v>68.75</v>
      </c>
      <c r="E3363" s="308">
        <v>34.24</v>
      </c>
      <c r="F3363" s="308">
        <v>102.99</v>
      </c>
      <c r="G3363" s="212">
        <v>9</v>
      </c>
    </row>
    <row r="3364" spans="1:7" ht="28.5" x14ac:dyDescent="0.2">
      <c r="A3364" s="305" t="s">
        <v>15450</v>
      </c>
      <c r="B3364" s="306" t="s">
        <v>15451</v>
      </c>
      <c r="C3364" s="307" t="s">
        <v>39</v>
      </c>
      <c r="D3364" s="308">
        <v>80.8</v>
      </c>
      <c r="E3364" s="308">
        <v>41.08</v>
      </c>
      <c r="F3364" s="308">
        <v>121.88</v>
      </c>
      <c r="G3364" s="212">
        <v>9</v>
      </c>
    </row>
    <row r="3365" spans="1:7" ht="28.5" x14ac:dyDescent="0.2">
      <c r="A3365" s="305" t="s">
        <v>15452</v>
      </c>
      <c r="B3365" s="306" t="s">
        <v>15453</v>
      </c>
      <c r="C3365" s="307" t="s">
        <v>39</v>
      </c>
      <c r="D3365" s="308">
        <v>103.22</v>
      </c>
      <c r="E3365" s="308">
        <v>45.65</v>
      </c>
      <c r="F3365" s="308">
        <v>148.87</v>
      </c>
      <c r="G3365" s="212">
        <v>9</v>
      </c>
    </row>
    <row r="3366" spans="1:7" ht="28.5" x14ac:dyDescent="0.2">
      <c r="A3366" s="305" t="s">
        <v>15454</v>
      </c>
      <c r="B3366" s="306" t="s">
        <v>15455</v>
      </c>
      <c r="C3366" s="307" t="s">
        <v>39</v>
      </c>
      <c r="D3366" s="308">
        <v>131.88</v>
      </c>
      <c r="E3366" s="308">
        <v>57.06</v>
      </c>
      <c r="F3366" s="308">
        <v>188.94</v>
      </c>
      <c r="G3366" s="212">
        <v>9</v>
      </c>
    </row>
    <row r="3367" spans="1:7" ht="28.5" x14ac:dyDescent="0.2">
      <c r="A3367" s="305" t="s">
        <v>15456</v>
      </c>
      <c r="B3367" s="306" t="s">
        <v>15457</v>
      </c>
      <c r="C3367" s="307" t="s">
        <v>39</v>
      </c>
      <c r="D3367" s="308">
        <v>348.98</v>
      </c>
      <c r="E3367" s="308">
        <v>68.48</v>
      </c>
      <c r="F3367" s="308">
        <v>417.46</v>
      </c>
      <c r="G3367" s="212">
        <v>9</v>
      </c>
    </row>
    <row r="3368" spans="1:7" ht="28.5" x14ac:dyDescent="0.2">
      <c r="A3368" s="305" t="s">
        <v>15458</v>
      </c>
      <c r="B3368" s="306" t="s">
        <v>15459</v>
      </c>
      <c r="C3368" s="307" t="s">
        <v>39</v>
      </c>
      <c r="D3368" s="308">
        <v>588.63</v>
      </c>
      <c r="E3368" s="308">
        <v>91.3</v>
      </c>
      <c r="F3368" s="308">
        <v>679.93</v>
      </c>
      <c r="G3368" s="212">
        <v>9</v>
      </c>
    </row>
    <row r="3369" spans="1:7" ht="28.5" x14ac:dyDescent="0.2">
      <c r="A3369" s="305" t="s">
        <v>15460</v>
      </c>
      <c r="B3369" s="306" t="s">
        <v>15461</v>
      </c>
      <c r="C3369" s="307" t="s">
        <v>39</v>
      </c>
      <c r="D3369" s="308">
        <v>971.38</v>
      </c>
      <c r="E3369" s="308">
        <v>136.94999999999999</v>
      </c>
      <c r="F3369" s="308">
        <v>1108.33</v>
      </c>
      <c r="G3369" s="212">
        <v>9</v>
      </c>
    </row>
    <row r="3370" spans="1:7" ht="28.5" x14ac:dyDescent="0.2">
      <c r="A3370" s="305" t="s">
        <v>15462</v>
      </c>
      <c r="B3370" s="306" t="s">
        <v>15463</v>
      </c>
      <c r="C3370" s="307" t="s">
        <v>39</v>
      </c>
      <c r="D3370" s="308">
        <v>76.63</v>
      </c>
      <c r="E3370" s="308">
        <v>27.39</v>
      </c>
      <c r="F3370" s="308">
        <v>104.02</v>
      </c>
      <c r="G3370" s="212">
        <v>9</v>
      </c>
    </row>
    <row r="3371" spans="1:7" ht="28.5" x14ac:dyDescent="0.2">
      <c r="A3371" s="305" t="s">
        <v>15464</v>
      </c>
      <c r="B3371" s="306" t="s">
        <v>15465</v>
      </c>
      <c r="C3371" s="307" t="s">
        <v>39</v>
      </c>
      <c r="D3371" s="308">
        <v>36.9</v>
      </c>
      <c r="E3371" s="308">
        <v>20.55</v>
      </c>
      <c r="F3371" s="308">
        <v>57.45</v>
      </c>
      <c r="G3371" s="212">
        <v>9</v>
      </c>
    </row>
    <row r="3372" spans="1:7" ht="28.5" x14ac:dyDescent="0.2">
      <c r="A3372" s="305" t="s">
        <v>15466</v>
      </c>
      <c r="B3372" s="306" t="s">
        <v>15467</v>
      </c>
      <c r="C3372" s="307" t="s">
        <v>39</v>
      </c>
      <c r="D3372" s="308">
        <v>69.56</v>
      </c>
      <c r="E3372" s="308">
        <v>20.55</v>
      </c>
      <c r="F3372" s="308">
        <v>90.11</v>
      </c>
      <c r="G3372" s="212">
        <v>9</v>
      </c>
    </row>
    <row r="3373" spans="1:7" ht="28.5" x14ac:dyDescent="0.2">
      <c r="A3373" s="305" t="s">
        <v>15468</v>
      </c>
      <c r="B3373" s="306" t="s">
        <v>15469</v>
      </c>
      <c r="C3373" s="307" t="s">
        <v>39</v>
      </c>
      <c r="D3373" s="308">
        <v>70.75</v>
      </c>
      <c r="E3373" s="308">
        <v>20.55</v>
      </c>
      <c r="F3373" s="308">
        <v>91.3</v>
      </c>
      <c r="G3373" s="212">
        <v>9</v>
      </c>
    </row>
    <row r="3374" spans="1:7" ht="28.5" x14ac:dyDescent="0.2">
      <c r="A3374" s="305" t="s">
        <v>15470</v>
      </c>
      <c r="B3374" s="306" t="s">
        <v>15471</v>
      </c>
      <c r="C3374" s="307" t="s">
        <v>39</v>
      </c>
      <c r="D3374" s="308">
        <v>95.01</v>
      </c>
      <c r="E3374" s="308">
        <v>22.83</v>
      </c>
      <c r="F3374" s="308">
        <v>117.84</v>
      </c>
      <c r="G3374" s="212">
        <v>9</v>
      </c>
    </row>
    <row r="3375" spans="1:7" ht="28.5" x14ac:dyDescent="0.2">
      <c r="A3375" s="305" t="s">
        <v>15472</v>
      </c>
      <c r="B3375" s="306" t="s">
        <v>15473</v>
      </c>
      <c r="C3375" s="307" t="s">
        <v>39</v>
      </c>
      <c r="D3375" s="308">
        <v>242.47</v>
      </c>
      <c r="E3375" s="308">
        <v>20.55</v>
      </c>
      <c r="F3375" s="308">
        <v>263.02</v>
      </c>
      <c r="G3375" s="212">
        <v>9</v>
      </c>
    </row>
    <row r="3376" spans="1:7" ht="28.5" x14ac:dyDescent="0.2">
      <c r="A3376" s="305" t="s">
        <v>15474</v>
      </c>
      <c r="B3376" s="306" t="s">
        <v>15475</v>
      </c>
      <c r="C3376" s="307" t="s">
        <v>39</v>
      </c>
      <c r="D3376" s="308">
        <v>1266.04</v>
      </c>
      <c r="E3376" s="308">
        <v>45.65</v>
      </c>
      <c r="F3376" s="308">
        <v>1311.69</v>
      </c>
      <c r="G3376" s="212">
        <v>9</v>
      </c>
    </row>
    <row r="3377" spans="1:7" ht="28.5" x14ac:dyDescent="0.2">
      <c r="A3377" s="305" t="s">
        <v>15476</v>
      </c>
      <c r="B3377" s="306" t="s">
        <v>15477</v>
      </c>
      <c r="C3377" s="307"/>
      <c r="D3377" s="308"/>
      <c r="E3377" s="308"/>
      <c r="F3377" s="308"/>
      <c r="G3377" s="212">
        <v>5</v>
      </c>
    </row>
    <row r="3378" spans="1:7" ht="28.5" x14ac:dyDescent="0.2">
      <c r="A3378" s="305" t="s">
        <v>15478</v>
      </c>
      <c r="B3378" s="306" t="s">
        <v>15479</v>
      </c>
      <c r="C3378" s="307" t="s">
        <v>39</v>
      </c>
      <c r="D3378" s="308">
        <v>92.3</v>
      </c>
      <c r="E3378" s="308">
        <v>20.55</v>
      </c>
      <c r="F3378" s="308">
        <v>112.85</v>
      </c>
      <c r="G3378" s="212">
        <v>9</v>
      </c>
    </row>
    <row r="3379" spans="1:7" ht="28.5" x14ac:dyDescent="0.2">
      <c r="A3379" s="305" t="s">
        <v>15480</v>
      </c>
      <c r="B3379" s="306" t="s">
        <v>15481</v>
      </c>
      <c r="C3379" s="307" t="s">
        <v>39</v>
      </c>
      <c r="D3379" s="308">
        <v>76.319999999999993</v>
      </c>
      <c r="E3379" s="308">
        <v>20.55</v>
      </c>
      <c r="F3379" s="308">
        <v>96.87</v>
      </c>
      <c r="G3379" s="212">
        <v>9</v>
      </c>
    </row>
    <row r="3380" spans="1:7" ht="28.5" x14ac:dyDescent="0.2">
      <c r="A3380" s="305" t="s">
        <v>15482</v>
      </c>
      <c r="B3380" s="306" t="s">
        <v>15483</v>
      </c>
      <c r="C3380" s="307" t="s">
        <v>39</v>
      </c>
      <c r="D3380" s="308">
        <v>106.72</v>
      </c>
      <c r="E3380" s="308">
        <v>20.55</v>
      </c>
      <c r="F3380" s="308">
        <v>127.27</v>
      </c>
      <c r="G3380" s="212">
        <v>9</v>
      </c>
    </row>
    <row r="3381" spans="1:7" ht="28.5" x14ac:dyDescent="0.2">
      <c r="A3381" s="305" t="s">
        <v>15484</v>
      </c>
      <c r="B3381" s="306" t="s">
        <v>15485</v>
      </c>
      <c r="C3381" s="307" t="s">
        <v>39</v>
      </c>
      <c r="D3381" s="308">
        <v>151.15</v>
      </c>
      <c r="E3381" s="308">
        <v>20.55</v>
      </c>
      <c r="F3381" s="308">
        <v>171.7</v>
      </c>
      <c r="G3381" s="212">
        <v>9</v>
      </c>
    </row>
    <row r="3382" spans="1:7" ht="28.5" x14ac:dyDescent="0.2">
      <c r="A3382" s="305" t="s">
        <v>15486</v>
      </c>
      <c r="B3382" s="306" t="s">
        <v>15487</v>
      </c>
      <c r="C3382" s="307" t="s">
        <v>39</v>
      </c>
      <c r="D3382" s="308">
        <v>159.75</v>
      </c>
      <c r="E3382" s="308">
        <v>20.55</v>
      </c>
      <c r="F3382" s="308">
        <v>180.3</v>
      </c>
      <c r="G3382" s="212">
        <v>9</v>
      </c>
    </row>
    <row r="3383" spans="1:7" ht="28.5" x14ac:dyDescent="0.2">
      <c r="A3383" s="305" t="s">
        <v>15488</v>
      </c>
      <c r="B3383" s="306" t="s">
        <v>15489</v>
      </c>
      <c r="C3383" s="307" t="s">
        <v>39</v>
      </c>
      <c r="D3383" s="308">
        <v>90.03</v>
      </c>
      <c r="E3383" s="308">
        <v>20.55</v>
      </c>
      <c r="F3383" s="308">
        <v>110.58</v>
      </c>
      <c r="G3383" s="212">
        <v>9</v>
      </c>
    </row>
    <row r="3384" spans="1:7" ht="28.5" x14ac:dyDescent="0.2">
      <c r="A3384" s="305" t="s">
        <v>15490</v>
      </c>
      <c r="B3384" s="306" t="s">
        <v>15491</v>
      </c>
      <c r="C3384" s="307" t="s">
        <v>39</v>
      </c>
      <c r="D3384" s="308">
        <v>88</v>
      </c>
      <c r="E3384" s="308">
        <v>20.55</v>
      </c>
      <c r="F3384" s="308">
        <v>108.55</v>
      </c>
      <c r="G3384" s="212">
        <v>9</v>
      </c>
    </row>
    <row r="3385" spans="1:7" ht="28.5" x14ac:dyDescent="0.2">
      <c r="A3385" s="305" t="s">
        <v>15492</v>
      </c>
      <c r="B3385" s="306" t="s">
        <v>15493</v>
      </c>
      <c r="C3385" s="307" t="s">
        <v>39</v>
      </c>
      <c r="D3385" s="308">
        <v>79.23</v>
      </c>
      <c r="E3385" s="308">
        <v>20.55</v>
      </c>
      <c r="F3385" s="308">
        <v>99.78</v>
      </c>
      <c r="G3385" s="212">
        <v>9</v>
      </c>
    </row>
    <row r="3386" spans="1:7" ht="28.5" x14ac:dyDescent="0.2">
      <c r="A3386" s="305" t="s">
        <v>15494</v>
      </c>
      <c r="B3386" s="306" t="s">
        <v>15495</v>
      </c>
      <c r="C3386" s="307" t="s">
        <v>39</v>
      </c>
      <c r="D3386" s="308">
        <v>82.86</v>
      </c>
      <c r="E3386" s="308">
        <v>20.55</v>
      </c>
      <c r="F3386" s="308">
        <v>103.41</v>
      </c>
      <c r="G3386" s="212">
        <v>9</v>
      </c>
    </row>
    <row r="3387" spans="1:7" ht="28.5" x14ac:dyDescent="0.2">
      <c r="A3387" s="305" t="s">
        <v>15496</v>
      </c>
      <c r="B3387" s="306" t="s">
        <v>15497</v>
      </c>
      <c r="C3387" s="307"/>
      <c r="D3387" s="308"/>
      <c r="E3387" s="308"/>
      <c r="F3387" s="308"/>
      <c r="G3387" s="212">
        <v>5</v>
      </c>
    </row>
    <row r="3388" spans="1:7" ht="28.5" x14ac:dyDescent="0.2">
      <c r="A3388" s="305" t="s">
        <v>15498</v>
      </c>
      <c r="B3388" s="306" t="s">
        <v>15499</v>
      </c>
      <c r="C3388" s="307" t="s">
        <v>39</v>
      </c>
      <c r="D3388" s="308">
        <v>358.32</v>
      </c>
      <c r="E3388" s="308">
        <v>68.48</v>
      </c>
      <c r="F3388" s="308">
        <v>426.8</v>
      </c>
      <c r="G3388" s="212">
        <v>9</v>
      </c>
    </row>
    <row r="3389" spans="1:7" x14ac:dyDescent="0.2">
      <c r="A3389" s="305" t="s">
        <v>15500</v>
      </c>
      <c r="B3389" s="306" t="s">
        <v>15501</v>
      </c>
      <c r="C3389" s="307" t="s">
        <v>39</v>
      </c>
      <c r="D3389" s="308">
        <v>252.18</v>
      </c>
      <c r="E3389" s="308">
        <v>68.48</v>
      </c>
      <c r="F3389" s="308">
        <v>320.66000000000003</v>
      </c>
      <c r="G3389" s="212">
        <v>9</v>
      </c>
    </row>
    <row r="3390" spans="1:7" x14ac:dyDescent="0.2">
      <c r="A3390" s="305" t="s">
        <v>15502</v>
      </c>
      <c r="B3390" s="306" t="s">
        <v>15503</v>
      </c>
      <c r="C3390" s="307" t="s">
        <v>39</v>
      </c>
      <c r="D3390" s="308">
        <v>329.73</v>
      </c>
      <c r="E3390" s="308">
        <v>68.48</v>
      </c>
      <c r="F3390" s="308">
        <v>398.21</v>
      </c>
      <c r="G3390" s="212">
        <v>9</v>
      </c>
    </row>
    <row r="3391" spans="1:7" x14ac:dyDescent="0.2">
      <c r="A3391" s="305" t="s">
        <v>15504</v>
      </c>
      <c r="B3391" s="306" t="s">
        <v>15505</v>
      </c>
      <c r="C3391" s="307" t="s">
        <v>39</v>
      </c>
      <c r="D3391" s="308">
        <v>458.2</v>
      </c>
      <c r="E3391" s="308">
        <v>68.48</v>
      </c>
      <c r="F3391" s="308">
        <v>526.67999999999995</v>
      </c>
      <c r="G3391" s="212">
        <v>9</v>
      </c>
    </row>
    <row r="3392" spans="1:7" ht="28.5" x14ac:dyDescent="0.2">
      <c r="A3392" s="305" t="s">
        <v>15506</v>
      </c>
      <c r="B3392" s="306" t="s">
        <v>15507</v>
      </c>
      <c r="C3392" s="307" t="s">
        <v>39</v>
      </c>
      <c r="D3392" s="308">
        <v>1673.81</v>
      </c>
      <c r="E3392" s="308">
        <v>68.48</v>
      </c>
      <c r="F3392" s="308">
        <v>1742.29</v>
      </c>
      <c r="G3392" s="212">
        <v>9</v>
      </c>
    </row>
    <row r="3393" spans="1:7" x14ac:dyDescent="0.2">
      <c r="A3393" s="305" t="s">
        <v>15508</v>
      </c>
      <c r="B3393" s="306" t="s">
        <v>15509</v>
      </c>
      <c r="C3393" s="307" t="s">
        <v>39</v>
      </c>
      <c r="D3393" s="308">
        <v>537.63</v>
      </c>
      <c r="E3393" s="308">
        <v>27.39</v>
      </c>
      <c r="F3393" s="308">
        <v>565.02</v>
      </c>
      <c r="G3393" s="212">
        <v>9</v>
      </c>
    </row>
    <row r="3394" spans="1:7" x14ac:dyDescent="0.2">
      <c r="A3394" s="305" t="s">
        <v>15510</v>
      </c>
      <c r="B3394" s="306" t="s">
        <v>15511</v>
      </c>
      <c r="C3394" s="307" t="s">
        <v>39</v>
      </c>
      <c r="D3394" s="308">
        <v>426.28</v>
      </c>
      <c r="E3394" s="308">
        <v>27.39</v>
      </c>
      <c r="F3394" s="308">
        <v>453.67</v>
      </c>
      <c r="G3394" s="212">
        <v>9</v>
      </c>
    </row>
    <row r="3395" spans="1:7" x14ac:dyDescent="0.2">
      <c r="A3395" s="305" t="s">
        <v>15512</v>
      </c>
      <c r="B3395" s="306" t="s">
        <v>15513</v>
      </c>
      <c r="C3395" s="307" t="s">
        <v>39</v>
      </c>
      <c r="D3395" s="308">
        <v>956.04</v>
      </c>
      <c r="E3395" s="308">
        <v>68.48</v>
      </c>
      <c r="F3395" s="308">
        <v>1024.52</v>
      </c>
      <c r="G3395" s="212">
        <v>9</v>
      </c>
    </row>
    <row r="3396" spans="1:7" ht="28.5" x14ac:dyDescent="0.2">
      <c r="A3396" s="305" t="s">
        <v>15514</v>
      </c>
      <c r="B3396" s="306" t="s">
        <v>15515</v>
      </c>
      <c r="C3396" s="307" t="s">
        <v>39</v>
      </c>
      <c r="D3396" s="308">
        <v>575.61</v>
      </c>
      <c r="E3396" s="308">
        <v>20.55</v>
      </c>
      <c r="F3396" s="308">
        <v>596.16</v>
      </c>
      <c r="G3396" s="212">
        <v>9</v>
      </c>
    </row>
    <row r="3397" spans="1:7" ht="28.5" x14ac:dyDescent="0.2">
      <c r="A3397" s="305" t="s">
        <v>15516</v>
      </c>
      <c r="B3397" s="306" t="s">
        <v>15517</v>
      </c>
      <c r="C3397" s="307" t="s">
        <v>39</v>
      </c>
      <c r="D3397" s="308">
        <v>334.66</v>
      </c>
      <c r="E3397" s="308">
        <v>68.48</v>
      </c>
      <c r="F3397" s="308">
        <v>403.14</v>
      </c>
      <c r="G3397" s="212">
        <v>9</v>
      </c>
    </row>
    <row r="3398" spans="1:7" x14ac:dyDescent="0.2">
      <c r="A3398" s="305" t="s">
        <v>15518</v>
      </c>
      <c r="B3398" s="306" t="s">
        <v>15519</v>
      </c>
      <c r="C3398" s="307"/>
      <c r="D3398" s="308"/>
      <c r="E3398" s="308"/>
      <c r="F3398" s="308"/>
      <c r="G3398" s="212">
        <v>5</v>
      </c>
    </row>
    <row r="3399" spans="1:7" x14ac:dyDescent="0.2">
      <c r="A3399" s="305" t="s">
        <v>15520</v>
      </c>
      <c r="B3399" s="306" t="s">
        <v>15521</v>
      </c>
      <c r="C3399" s="307" t="s">
        <v>39</v>
      </c>
      <c r="D3399" s="308">
        <v>103.8</v>
      </c>
      <c r="E3399" s="308">
        <v>20.55</v>
      </c>
      <c r="F3399" s="308">
        <v>124.35</v>
      </c>
      <c r="G3399" s="212">
        <v>9</v>
      </c>
    </row>
    <row r="3400" spans="1:7" x14ac:dyDescent="0.2">
      <c r="A3400" s="305" t="s">
        <v>15522</v>
      </c>
      <c r="B3400" s="306" t="s">
        <v>15523</v>
      </c>
      <c r="C3400" s="307" t="s">
        <v>39</v>
      </c>
      <c r="D3400" s="308">
        <v>135.80000000000001</v>
      </c>
      <c r="E3400" s="308">
        <v>20.55</v>
      </c>
      <c r="F3400" s="308">
        <v>156.35</v>
      </c>
      <c r="G3400" s="212">
        <v>9</v>
      </c>
    </row>
    <row r="3401" spans="1:7" x14ac:dyDescent="0.2">
      <c r="A3401" s="305" t="s">
        <v>15524</v>
      </c>
      <c r="B3401" s="306" t="s">
        <v>15525</v>
      </c>
      <c r="C3401" s="307" t="s">
        <v>39</v>
      </c>
      <c r="D3401" s="308">
        <v>187.81</v>
      </c>
      <c r="E3401" s="308">
        <v>20.55</v>
      </c>
      <c r="F3401" s="308">
        <v>208.36</v>
      </c>
      <c r="G3401" s="212">
        <v>9</v>
      </c>
    </row>
    <row r="3402" spans="1:7" x14ac:dyDescent="0.2">
      <c r="A3402" s="305" t="s">
        <v>15526</v>
      </c>
      <c r="B3402" s="306" t="s">
        <v>15527</v>
      </c>
      <c r="C3402" s="307" t="s">
        <v>39</v>
      </c>
      <c r="D3402" s="308">
        <v>223.59</v>
      </c>
      <c r="E3402" s="308">
        <v>20.55</v>
      </c>
      <c r="F3402" s="308">
        <v>244.14</v>
      </c>
      <c r="G3402" s="212">
        <v>9</v>
      </c>
    </row>
    <row r="3403" spans="1:7" x14ac:dyDescent="0.2">
      <c r="A3403" s="305" t="s">
        <v>15528</v>
      </c>
      <c r="B3403" s="306" t="s">
        <v>15529</v>
      </c>
      <c r="C3403" s="307" t="s">
        <v>39</v>
      </c>
      <c r="D3403" s="308">
        <v>317.42</v>
      </c>
      <c r="E3403" s="308">
        <v>20.55</v>
      </c>
      <c r="F3403" s="308">
        <v>337.97</v>
      </c>
      <c r="G3403" s="212">
        <v>9</v>
      </c>
    </row>
    <row r="3404" spans="1:7" x14ac:dyDescent="0.2">
      <c r="A3404" s="305" t="s">
        <v>15530</v>
      </c>
      <c r="B3404" s="306" t="s">
        <v>15531</v>
      </c>
      <c r="C3404" s="307" t="s">
        <v>39</v>
      </c>
      <c r="D3404" s="308">
        <v>557.29</v>
      </c>
      <c r="E3404" s="308">
        <v>20.55</v>
      </c>
      <c r="F3404" s="308">
        <v>577.84</v>
      </c>
      <c r="G3404" s="212">
        <v>9</v>
      </c>
    </row>
    <row r="3405" spans="1:7" x14ac:dyDescent="0.2">
      <c r="A3405" s="305" t="s">
        <v>15532</v>
      </c>
      <c r="B3405" s="306" t="s">
        <v>15533</v>
      </c>
      <c r="C3405" s="307" t="s">
        <v>39</v>
      </c>
      <c r="D3405" s="308">
        <v>679.38</v>
      </c>
      <c r="E3405" s="308">
        <v>20.55</v>
      </c>
      <c r="F3405" s="308">
        <v>699.93</v>
      </c>
      <c r="G3405" s="212">
        <v>9</v>
      </c>
    </row>
    <row r="3406" spans="1:7" x14ac:dyDescent="0.2">
      <c r="A3406" s="305" t="s">
        <v>15534</v>
      </c>
      <c r="B3406" s="306" t="s">
        <v>15535</v>
      </c>
      <c r="C3406" s="307" t="s">
        <v>39</v>
      </c>
      <c r="D3406" s="308">
        <v>94.52</v>
      </c>
      <c r="E3406" s="308">
        <v>20.55</v>
      </c>
      <c r="F3406" s="308">
        <v>115.07</v>
      </c>
      <c r="G3406" s="212">
        <v>9</v>
      </c>
    </row>
    <row r="3407" spans="1:7" x14ac:dyDescent="0.2">
      <c r="A3407" s="305" t="s">
        <v>15536</v>
      </c>
      <c r="B3407" s="306" t="s">
        <v>15537</v>
      </c>
      <c r="C3407" s="307" t="s">
        <v>39</v>
      </c>
      <c r="D3407" s="308">
        <v>131.04</v>
      </c>
      <c r="E3407" s="308">
        <v>20.55</v>
      </c>
      <c r="F3407" s="308">
        <v>151.59</v>
      </c>
      <c r="G3407" s="212">
        <v>9</v>
      </c>
    </row>
    <row r="3408" spans="1:7" x14ac:dyDescent="0.2">
      <c r="A3408" s="305" t="s">
        <v>15538</v>
      </c>
      <c r="B3408" s="306" t="s">
        <v>15539</v>
      </c>
      <c r="C3408" s="307" t="s">
        <v>39</v>
      </c>
      <c r="D3408" s="308">
        <v>165.86</v>
      </c>
      <c r="E3408" s="308">
        <v>20.55</v>
      </c>
      <c r="F3408" s="308">
        <v>186.41</v>
      </c>
      <c r="G3408" s="212">
        <v>9</v>
      </c>
    </row>
    <row r="3409" spans="1:7" x14ac:dyDescent="0.2">
      <c r="A3409" s="305" t="s">
        <v>15540</v>
      </c>
      <c r="B3409" s="306" t="s">
        <v>15541</v>
      </c>
      <c r="C3409" s="307" t="s">
        <v>39</v>
      </c>
      <c r="D3409" s="308">
        <v>237.68</v>
      </c>
      <c r="E3409" s="308">
        <v>20.55</v>
      </c>
      <c r="F3409" s="308">
        <v>258.23</v>
      </c>
      <c r="G3409" s="212">
        <v>9</v>
      </c>
    </row>
    <row r="3410" spans="1:7" x14ac:dyDescent="0.2">
      <c r="A3410" s="305" t="s">
        <v>15542</v>
      </c>
      <c r="B3410" s="306" t="s">
        <v>15543</v>
      </c>
      <c r="C3410" s="307" t="s">
        <v>39</v>
      </c>
      <c r="D3410" s="308">
        <v>380.83</v>
      </c>
      <c r="E3410" s="308">
        <v>20.55</v>
      </c>
      <c r="F3410" s="308">
        <v>401.38</v>
      </c>
      <c r="G3410" s="212">
        <v>9</v>
      </c>
    </row>
    <row r="3411" spans="1:7" x14ac:dyDescent="0.2">
      <c r="A3411" s="305" t="s">
        <v>15544</v>
      </c>
      <c r="B3411" s="306" t="s">
        <v>15545</v>
      </c>
      <c r="C3411" s="307" t="s">
        <v>39</v>
      </c>
      <c r="D3411" s="308">
        <v>540.49</v>
      </c>
      <c r="E3411" s="308">
        <v>20.55</v>
      </c>
      <c r="F3411" s="308">
        <v>561.04</v>
      </c>
      <c r="G3411" s="212">
        <v>9</v>
      </c>
    </row>
    <row r="3412" spans="1:7" x14ac:dyDescent="0.2">
      <c r="A3412" s="305" t="s">
        <v>15546</v>
      </c>
      <c r="B3412" s="306" t="s">
        <v>15547</v>
      </c>
      <c r="C3412" s="307" t="s">
        <v>39</v>
      </c>
      <c r="D3412" s="308">
        <v>970.37</v>
      </c>
      <c r="E3412" s="308">
        <v>27.39</v>
      </c>
      <c r="F3412" s="308">
        <v>997.76</v>
      </c>
      <c r="G3412" s="212">
        <v>9</v>
      </c>
    </row>
    <row r="3413" spans="1:7" x14ac:dyDescent="0.2">
      <c r="A3413" s="305" t="s">
        <v>15548</v>
      </c>
      <c r="B3413" s="306" t="s">
        <v>15549</v>
      </c>
      <c r="C3413" s="307" t="s">
        <v>39</v>
      </c>
      <c r="D3413" s="308">
        <v>93.68</v>
      </c>
      <c r="E3413" s="308">
        <v>20.55</v>
      </c>
      <c r="F3413" s="308">
        <v>114.23</v>
      </c>
      <c r="G3413" s="212">
        <v>9</v>
      </c>
    </row>
    <row r="3414" spans="1:7" ht="28.5" x14ac:dyDescent="0.2">
      <c r="A3414" s="305" t="s">
        <v>15550</v>
      </c>
      <c r="B3414" s="306" t="s">
        <v>15551</v>
      </c>
      <c r="C3414" s="307" t="s">
        <v>39</v>
      </c>
      <c r="D3414" s="308">
        <v>123.2</v>
      </c>
      <c r="E3414" s="308">
        <v>20.55</v>
      </c>
      <c r="F3414" s="308">
        <v>143.75</v>
      </c>
      <c r="G3414" s="212">
        <v>9</v>
      </c>
    </row>
    <row r="3415" spans="1:7" ht="28.5" x14ac:dyDescent="0.2">
      <c r="A3415" s="305" t="s">
        <v>15552</v>
      </c>
      <c r="B3415" s="306" t="s">
        <v>15553</v>
      </c>
      <c r="C3415" s="307" t="s">
        <v>39</v>
      </c>
      <c r="D3415" s="308">
        <v>154.57</v>
      </c>
      <c r="E3415" s="308">
        <v>20.55</v>
      </c>
      <c r="F3415" s="308">
        <v>175.12</v>
      </c>
      <c r="G3415" s="212">
        <v>9</v>
      </c>
    </row>
    <row r="3416" spans="1:7" x14ac:dyDescent="0.2">
      <c r="A3416" s="305" t="s">
        <v>15554</v>
      </c>
      <c r="B3416" s="306" t="s">
        <v>15555</v>
      </c>
      <c r="C3416" s="307" t="s">
        <v>39</v>
      </c>
      <c r="D3416" s="308">
        <v>213.99</v>
      </c>
      <c r="E3416" s="308">
        <v>20.55</v>
      </c>
      <c r="F3416" s="308">
        <v>234.54</v>
      </c>
      <c r="G3416" s="212">
        <v>9</v>
      </c>
    </row>
    <row r="3417" spans="1:7" ht="28.5" x14ac:dyDescent="0.2">
      <c r="A3417" s="305" t="s">
        <v>15556</v>
      </c>
      <c r="B3417" s="306" t="s">
        <v>15557</v>
      </c>
      <c r="C3417" s="307" t="s">
        <v>39</v>
      </c>
      <c r="D3417" s="308">
        <v>345.37</v>
      </c>
      <c r="E3417" s="308">
        <v>20.55</v>
      </c>
      <c r="F3417" s="308">
        <v>365.92</v>
      </c>
      <c r="G3417" s="212">
        <v>9</v>
      </c>
    </row>
    <row r="3418" spans="1:7" ht="42.75" x14ac:dyDescent="0.2">
      <c r="A3418" s="305" t="s">
        <v>15558</v>
      </c>
      <c r="B3418" s="306" t="s">
        <v>15559</v>
      </c>
      <c r="C3418" s="307" t="s">
        <v>39</v>
      </c>
      <c r="D3418" s="308">
        <v>7275.68</v>
      </c>
      <c r="E3418" s="308">
        <v>34.24</v>
      </c>
      <c r="F3418" s="308">
        <v>7309.92</v>
      </c>
      <c r="G3418" s="212">
        <v>9</v>
      </c>
    </row>
    <row r="3419" spans="1:7" ht="42.75" x14ac:dyDescent="0.2">
      <c r="A3419" s="305" t="s">
        <v>15560</v>
      </c>
      <c r="B3419" s="306" t="s">
        <v>15561</v>
      </c>
      <c r="C3419" s="307" t="s">
        <v>39</v>
      </c>
      <c r="D3419" s="308">
        <v>171.91</v>
      </c>
      <c r="E3419" s="308">
        <v>20.55</v>
      </c>
      <c r="F3419" s="308">
        <v>192.46</v>
      </c>
      <c r="G3419" s="212">
        <v>9</v>
      </c>
    </row>
    <row r="3420" spans="1:7" ht="28.5" x14ac:dyDescent="0.2">
      <c r="A3420" s="305" t="s">
        <v>15562</v>
      </c>
      <c r="B3420" s="306" t="s">
        <v>15563</v>
      </c>
      <c r="C3420" s="307" t="s">
        <v>39</v>
      </c>
      <c r="D3420" s="308">
        <v>546.14</v>
      </c>
      <c r="E3420" s="308">
        <v>20.55</v>
      </c>
      <c r="F3420" s="308">
        <v>566.69000000000005</v>
      </c>
      <c r="G3420" s="212">
        <v>9</v>
      </c>
    </row>
    <row r="3421" spans="1:7" x14ac:dyDescent="0.2">
      <c r="A3421" s="305" t="s">
        <v>15564</v>
      </c>
      <c r="B3421" s="306" t="s">
        <v>15565</v>
      </c>
      <c r="C3421" s="307" t="s">
        <v>39</v>
      </c>
      <c r="D3421" s="308">
        <v>492.02</v>
      </c>
      <c r="E3421" s="308">
        <v>20.55</v>
      </c>
      <c r="F3421" s="308">
        <v>512.57000000000005</v>
      </c>
      <c r="G3421" s="212">
        <v>9</v>
      </c>
    </row>
    <row r="3422" spans="1:7" x14ac:dyDescent="0.2">
      <c r="A3422" s="305" t="s">
        <v>15566</v>
      </c>
      <c r="B3422" s="306" t="s">
        <v>15567</v>
      </c>
      <c r="C3422" s="307" t="s">
        <v>39</v>
      </c>
      <c r="D3422" s="308">
        <v>959.14</v>
      </c>
      <c r="E3422" s="308">
        <v>27.39</v>
      </c>
      <c r="F3422" s="308">
        <v>986.53</v>
      </c>
      <c r="G3422" s="212">
        <v>9</v>
      </c>
    </row>
    <row r="3423" spans="1:7" x14ac:dyDescent="0.2">
      <c r="A3423" s="305" t="s">
        <v>15568</v>
      </c>
      <c r="B3423" s="306" t="s">
        <v>15569</v>
      </c>
      <c r="C3423" s="307" t="s">
        <v>39</v>
      </c>
      <c r="D3423" s="308">
        <v>410.64</v>
      </c>
      <c r="E3423" s="308">
        <v>20.55</v>
      </c>
      <c r="F3423" s="308">
        <v>431.19</v>
      </c>
      <c r="G3423" s="212">
        <v>9</v>
      </c>
    </row>
    <row r="3424" spans="1:7" ht="42.75" x14ac:dyDescent="0.2">
      <c r="A3424" s="305" t="s">
        <v>15570</v>
      </c>
      <c r="B3424" s="306" t="s">
        <v>15571</v>
      </c>
      <c r="C3424" s="307" t="s">
        <v>39</v>
      </c>
      <c r="D3424" s="308">
        <v>147.79</v>
      </c>
      <c r="E3424" s="308">
        <v>11.41</v>
      </c>
      <c r="F3424" s="308">
        <v>159.19999999999999</v>
      </c>
      <c r="G3424" s="212">
        <v>9</v>
      </c>
    </row>
    <row r="3425" spans="1:7" ht="42.75" x14ac:dyDescent="0.2">
      <c r="A3425" s="305" t="s">
        <v>15572</v>
      </c>
      <c r="B3425" s="306" t="s">
        <v>15573</v>
      </c>
      <c r="C3425" s="307" t="s">
        <v>39</v>
      </c>
      <c r="D3425" s="308">
        <v>5923.66</v>
      </c>
      <c r="E3425" s="308">
        <v>27.39</v>
      </c>
      <c r="F3425" s="308">
        <v>5951.05</v>
      </c>
      <c r="G3425" s="212">
        <v>9</v>
      </c>
    </row>
    <row r="3426" spans="1:7" ht="42.75" x14ac:dyDescent="0.2">
      <c r="A3426" s="305" t="s">
        <v>15574</v>
      </c>
      <c r="B3426" s="306" t="s">
        <v>15575</v>
      </c>
      <c r="C3426" s="307" t="s">
        <v>39</v>
      </c>
      <c r="D3426" s="308">
        <v>1728.22</v>
      </c>
      <c r="E3426" s="308">
        <v>27.39</v>
      </c>
      <c r="F3426" s="308">
        <v>1755.61</v>
      </c>
      <c r="G3426" s="212">
        <v>9</v>
      </c>
    </row>
    <row r="3427" spans="1:7" ht="42.75" x14ac:dyDescent="0.2">
      <c r="A3427" s="305" t="s">
        <v>15576</v>
      </c>
      <c r="B3427" s="306" t="s">
        <v>15577</v>
      </c>
      <c r="C3427" s="307" t="s">
        <v>39</v>
      </c>
      <c r="D3427" s="308">
        <v>396.09</v>
      </c>
      <c r="E3427" s="308">
        <v>20.55</v>
      </c>
      <c r="F3427" s="308">
        <v>416.64</v>
      </c>
      <c r="G3427" s="212">
        <v>9</v>
      </c>
    </row>
    <row r="3428" spans="1:7" ht="28.5" x14ac:dyDescent="0.2">
      <c r="A3428" s="305" t="s">
        <v>15578</v>
      </c>
      <c r="B3428" s="306" t="s">
        <v>15579</v>
      </c>
      <c r="C3428" s="307" t="s">
        <v>39</v>
      </c>
      <c r="D3428" s="308">
        <v>201.25</v>
      </c>
      <c r="E3428" s="308">
        <v>20.55</v>
      </c>
      <c r="F3428" s="308">
        <v>221.8</v>
      </c>
      <c r="G3428" s="212">
        <v>9</v>
      </c>
    </row>
    <row r="3429" spans="1:7" ht="28.5" x14ac:dyDescent="0.2">
      <c r="A3429" s="305" t="s">
        <v>15580</v>
      </c>
      <c r="B3429" s="306" t="s">
        <v>15581</v>
      </c>
      <c r="C3429" s="307" t="s">
        <v>39</v>
      </c>
      <c r="D3429" s="308">
        <v>281.58999999999997</v>
      </c>
      <c r="E3429" s="308">
        <v>20.55</v>
      </c>
      <c r="F3429" s="308">
        <v>302.14</v>
      </c>
      <c r="G3429" s="212">
        <v>9</v>
      </c>
    </row>
    <row r="3430" spans="1:7" ht="28.5" x14ac:dyDescent="0.2">
      <c r="A3430" s="305" t="s">
        <v>15582</v>
      </c>
      <c r="B3430" s="306" t="s">
        <v>15583</v>
      </c>
      <c r="C3430" s="307" t="s">
        <v>39</v>
      </c>
      <c r="D3430" s="308">
        <v>558.75</v>
      </c>
      <c r="E3430" s="308">
        <v>20.55</v>
      </c>
      <c r="F3430" s="308">
        <v>579.29999999999995</v>
      </c>
      <c r="G3430" s="212">
        <v>9</v>
      </c>
    </row>
    <row r="3431" spans="1:7" ht="28.5" x14ac:dyDescent="0.2">
      <c r="A3431" s="305" t="s">
        <v>15584</v>
      </c>
      <c r="B3431" s="306" t="s">
        <v>15585</v>
      </c>
      <c r="C3431" s="307" t="s">
        <v>39</v>
      </c>
      <c r="D3431" s="308">
        <v>693.08</v>
      </c>
      <c r="E3431" s="308">
        <v>20.55</v>
      </c>
      <c r="F3431" s="308">
        <v>713.63</v>
      </c>
      <c r="G3431" s="212">
        <v>9</v>
      </c>
    </row>
    <row r="3432" spans="1:7" ht="28.5" x14ac:dyDescent="0.2">
      <c r="A3432" s="305" t="s">
        <v>15586</v>
      </c>
      <c r="B3432" s="306" t="s">
        <v>15587</v>
      </c>
      <c r="C3432" s="307" t="s">
        <v>39</v>
      </c>
      <c r="D3432" s="308">
        <v>1158.6099999999999</v>
      </c>
      <c r="E3432" s="308">
        <v>20.55</v>
      </c>
      <c r="F3432" s="308">
        <v>1179.1600000000001</v>
      </c>
      <c r="G3432" s="212">
        <v>9</v>
      </c>
    </row>
    <row r="3433" spans="1:7" ht="28.5" x14ac:dyDescent="0.2">
      <c r="A3433" s="305" t="s">
        <v>15588</v>
      </c>
      <c r="B3433" s="306" t="s">
        <v>15589</v>
      </c>
      <c r="C3433" s="307" t="s">
        <v>39</v>
      </c>
      <c r="D3433" s="308">
        <v>1984.6</v>
      </c>
      <c r="E3433" s="308">
        <v>27.39</v>
      </c>
      <c r="F3433" s="308">
        <v>2011.99</v>
      </c>
      <c r="G3433" s="212">
        <v>9</v>
      </c>
    </row>
    <row r="3434" spans="1:7" ht="28.5" x14ac:dyDescent="0.2">
      <c r="A3434" s="305" t="s">
        <v>15590</v>
      </c>
      <c r="B3434" s="306" t="s">
        <v>15591</v>
      </c>
      <c r="C3434" s="307" t="s">
        <v>39</v>
      </c>
      <c r="D3434" s="308">
        <v>5719.02</v>
      </c>
      <c r="E3434" s="308">
        <v>27.39</v>
      </c>
      <c r="F3434" s="308">
        <v>5746.41</v>
      </c>
      <c r="G3434" s="212">
        <v>9</v>
      </c>
    </row>
    <row r="3435" spans="1:7" ht="42.75" x14ac:dyDescent="0.2">
      <c r="A3435" s="305" t="s">
        <v>15592</v>
      </c>
      <c r="B3435" s="306" t="s">
        <v>15593</v>
      </c>
      <c r="C3435" s="307" t="s">
        <v>39</v>
      </c>
      <c r="D3435" s="308">
        <v>69.86</v>
      </c>
      <c r="E3435" s="308">
        <v>13.69</v>
      </c>
      <c r="F3435" s="308">
        <v>83.55</v>
      </c>
      <c r="G3435" s="212">
        <v>9</v>
      </c>
    </row>
    <row r="3436" spans="1:7" ht="42.75" x14ac:dyDescent="0.2">
      <c r="A3436" s="305" t="s">
        <v>15594</v>
      </c>
      <c r="B3436" s="306" t="s">
        <v>15595</v>
      </c>
      <c r="C3436" s="307" t="s">
        <v>39</v>
      </c>
      <c r="D3436" s="308">
        <v>86.15</v>
      </c>
      <c r="E3436" s="308">
        <v>20.55</v>
      </c>
      <c r="F3436" s="308">
        <v>106.7</v>
      </c>
      <c r="G3436" s="212">
        <v>9</v>
      </c>
    </row>
    <row r="3437" spans="1:7" ht="42.75" x14ac:dyDescent="0.2">
      <c r="A3437" s="305" t="s">
        <v>15596</v>
      </c>
      <c r="B3437" s="306" t="s">
        <v>15597</v>
      </c>
      <c r="C3437" s="307" t="s">
        <v>39</v>
      </c>
      <c r="D3437" s="308">
        <v>105.74</v>
      </c>
      <c r="E3437" s="308">
        <v>18.260000000000002</v>
      </c>
      <c r="F3437" s="308">
        <v>124</v>
      </c>
      <c r="G3437" s="212">
        <v>9</v>
      </c>
    </row>
    <row r="3438" spans="1:7" ht="42.75" x14ac:dyDescent="0.2">
      <c r="A3438" s="305" t="s">
        <v>15598</v>
      </c>
      <c r="B3438" s="306" t="s">
        <v>15599</v>
      </c>
      <c r="C3438" s="307" t="s">
        <v>39</v>
      </c>
      <c r="D3438" s="308">
        <v>110.4</v>
      </c>
      <c r="E3438" s="308">
        <v>20.55</v>
      </c>
      <c r="F3438" s="308">
        <v>130.94999999999999</v>
      </c>
      <c r="G3438" s="212">
        <v>9</v>
      </c>
    </row>
    <row r="3439" spans="1:7" ht="42.75" x14ac:dyDescent="0.2">
      <c r="A3439" s="305" t="s">
        <v>15600</v>
      </c>
      <c r="B3439" s="306" t="s">
        <v>15601</v>
      </c>
      <c r="C3439" s="307" t="s">
        <v>39</v>
      </c>
      <c r="D3439" s="308">
        <v>453.14</v>
      </c>
      <c r="E3439" s="308">
        <v>20.55</v>
      </c>
      <c r="F3439" s="308">
        <v>473.69</v>
      </c>
      <c r="G3439" s="212">
        <v>9</v>
      </c>
    </row>
    <row r="3440" spans="1:7" ht="42.75" x14ac:dyDescent="0.2">
      <c r="A3440" s="305" t="s">
        <v>15602</v>
      </c>
      <c r="B3440" s="306" t="s">
        <v>15603</v>
      </c>
      <c r="C3440" s="307" t="s">
        <v>39</v>
      </c>
      <c r="D3440" s="308">
        <v>634.32000000000005</v>
      </c>
      <c r="E3440" s="308">
        <v>20.55</v>
      </c>
      <c r="F3440" s="308">
        <v>654.87</v>
      </c>
      <c r="G3440" s="212">
        <v>9</v>
      </c>
    </row>
    <row r="3441" spans="1:7" ht="42.75" x14ac:dyDescent="0.2">
      <c r="A3441" s="305" t="s">
        <v>15604</v>
      </c>
      <c r="B3441" s="306" t="s">
        <v>15605</v>
      </c>
      <c r="C3441" s="307" t="s">
        <v>39</v>
      </c>
      <c r="D3441" s="308">
        <v>6054.09</v>
      </c>
      <c r="E3441" s="308">
        <v>91.3</v>
      </c>
      <c r="F3441" s="308">
        <v>6145.39</v>
      </c>
      <c r="G3441" s="212">
        <v>9</v>
      </c>
    </row>
    <row r="3442" spans="1:7" ht="42.75" x14ac:dyDescent="0.2">
      <c r="A3442" s="305" t="s">
        <v>15606</v>
      </c>
      <c r="B3442" s="306" t="s">
        <v>15607</v>
      </c>
      <c r="C3442" s="307" t="s">
        <v>39</v>
      </c>
      <c r="D3442" s="308">
        <v>6896.01</v>
      </c>
      <c r="E3442" s="308">
        <v>91.3</v>
      </c>
      <c r="F3442" s="308">
        <v>6987.31</v>
      </c>
      <c r="G3442" s="212">
        <v>9</v>
      </c>
    </row>
    <row r="3443" spans="1:7" x14ac:dyDescent="0.2">
      <c r="A3443" s="305" t="s">
        <v>15608</v>
      </c>
      <c r="B3443" s="306" t="s">
        <v>15609</v>
      </c>
      <c r="C3443" s="307" t="s">
        <v>39</v>
      </c>
      <c r="D3443" s="308">
        <v>502.98</v>
      </c>
      <c r="E3443" s="308">
        <v>45.65</v>
      </c>
      <c r="F3443" s="308">
        <v>548.63</v>
      </c>
      <c r="G3443" s="212">
        <v>9</v>
      </c>
    </row>
    <row r="3444" spans="1:7" x14ac:dyDescent="0.2">
      <c r="A3444" s="305" t="s">
        <v>15610</v>
      </c>
      <c r="B3444" s="306" t="s">
        <v>15611</v>
      </c>
      <c r="C3444" s="307"/>
      <c r="D3444" s="308"/>
      <c r="E3444" s="308"/>
      <c r="F3444" s="308"/>
      <c r="G3444" s="212">
        <v>5</v>
      </c>
    </row>
    <row r="3445" spans="1:7" ht="28.5" x14ac:dyDescent="0.2">
      <c r="A3445" s="305" t="s">
        <v>15612</v>
      </c>
      <c r="B3445" s="306" t="s">
        <v>15613</v>
      </c>
      <c r="C3445" s="307" t="s">
        <v>39</v>
      </c>
      <c r="D3445" s="308">
        <v>1268.04</v>
      </c>
      <c r="E3445" s="308">
        <v>57.06</v>
      </c>
      <c r="F3445" s="308">
        <v>1325.1</v>
      </c>
      <c r="G3445" s="212">
        <v>9</v>
      </c>
    </row>
    <row r="3446" spans="1:7" ht="28.5" x14ac:dyDescent="0.2">
      <c r="A3446" s="305" t="s">
        <v>15614</v>
      </c>
      <c r="B3446" s="306" t="s">
        <v>15615</v>
      </c>
      <c r="C3446" s="307" t="s">
        <v>39</v>
      </c>
      <c r="D3446" s="308">
        <v>2067.06</v>
      </c>
      <c r="E3446" s="308">
        <v>159.78</v>
      </c>
      <c r="F3446" s="308">
        <v>2226.84</v>
      </c>
      <c r="G3446" s="212">
        <v>9</v>
      </c>
    </row>
    <row r="3447" spans="1:7" ht="28.5" x14ac:dyDescent="0.2">
      <c r="A3447" s="305" t="s">
        <v>15616</v>
      </c>
      <c r="B3447" s="306" t="s">
        <v>15617</v>
      </c>
      <c r="C3447" s="307" t="s">
        <v>39</v>
      </c>
      <c r="D3447" s="308">
        <v>1295.48</v>
      </c>
      <c r="E3447" s="308">
        <v>159.78</v>
      </c>
      <c r="F3447" s="308">
        <v>1455.26</v>
      </c>
      <c r="G3447" s="212">
        <v>9</v>
      </c>
    </row>
    <row r="3448" spans="1:7" ht="28.5" x14ac:dyDescent="0.2">
      <c r="A3448" s="305" t="s">
        <v>15618</v>
      </c>
      <c r="B3448" s="306" t="s">
        <v>15619</v>
      </c>
      <c r="C3448" s="307" t="s">
        <v>39</v>
      </c>
      <c r="D3448" s="308">
        <v>3126.73</v>
      </c>
      <c r="E3448" s="308">
        <v>159.78</v>
      </c>
      <c r="F3448" s="308">
        <v>3286.51</v>
      </c>
      <c r="G3448" s="212">
        <v>9</v>
      </c>
    </row>
    <row r="3449" spans="1:7" ht="28.5" x14ac:dyDescent="0.2">
      <c r="A3449" s="305" t="s">
        <v>15620</v>
      </c>
      <c r="B3449" s="306" t="s">
        <v>15621</v>
      </c>
      <c r="C3449" s="307" t="s">
        <v>39</v>
      </c>
      <c r="D3449" s="308">
        <v>1732</v>
      </c>
      <c r="E3449" s="308">
        <v>91.3</v>
      </c>
      <c r="F3449" s="308">
        <v>1823.3</v>
      </c>
      <c r="G3449" s="212">
        <v>9</v>
      </c>
    </row>
    <row r="3450" spans="1:7" ht="28.5" x14ac:dyDescent="0.2">
      <c r="A3450" s="305" t="s">
        <v>15622</v>
      </c>
      <c r="B3450" s="306" t="s">
        <v>15623</v>
      </c>
      <c r="C3450" s="307" t="s">
        <v>39</v>
      </c>
      <c r="D3450" s="308">
        <v>3191.39</v>
      </c>
      <c r="E3450" s="308">
        <v>91.3</v>
      </c>
      <c r="F3450" s="308">
        <v>3282.69</v>
      </c>
      <c r="G3450" s="212">
        <v>9</v>
      </c>
    </row>
    <row r="3451" spans="1:7" ht="28.5" x14ac:dyDescent="0.2">
      <c r="A3451" s="305" t="s">
        <v>15624</v>
      </c>
      <c r="B3451" s="306" t="s">
        <v>15625</v>
      </c>
      <c r="C3451" s="307" t="s">
        <v>39</v>
      </c>
      <c r="D3451" s="308">
        <v>883.94</v>
      </c>
      <c r="E3451" s="308">
        <v>91.3</v>
      </c>
      <c r="F3451" s="308">
        <v>975.24</v>
      </c>
      <c r="G3451" s="212">
        <v>9</v>
      </c>
    </row>
    <row r="3452" spans="1:7" ht="28.5" x14ac:dyDescent="0.2">
      <c r="A3452" s="305" t="s">
        <v>15626</v>
      </c>
      <c r="B3452" s="306" t="s">
        <v>15627</v>
      </c>
      <c r="C3452" s="307" t="s">
        <v>39</v>
      </c>
      <c r="D3452" s="308">
        <v>676.28</v>
      </c>
      <c r="E3452" s="308">
        <v>91.3</v>
      </c>
      <c r="F3452" s="308">
        <v>767.58</v>
      </c>
      <c r="G3452" s="212">
        <v>9</v>
      </c>
    </row>
    <row r="3453" spans="1:7" ht="28.5" x14ac:dyDescent="0.2">
      <c r="A3453" s="305" t="s">
        <v>15628</v>
      </c>
      <c r="B3453" s="306" t="s">
        <v>15629</v>
      </c>
      <c r="C3453" s="307" t="s">
        <v>39</v>
      </c>
      <c r="D3453" s="308">
        <v>5724.7</v>
      </c>
      <c r="E3453" s="308">
        <v>57.06</v>
      </c>
      <c r="F3453" s="308">
        <v>5781.76</v>
      </c>
      <c r="G3453" s="212">
        <v>9</v>
      </c>
    </row>
    <row r="3454" spans="1:7" ht="28.5" x14ac:dyDescent="0.2">
      <c r="A3454" s="305" t="s">
        <v>15630</v>
      </c>
      <c r="B3454" s="306" t="s">
        <v>15631</v>
      </c>
      <c r="C3454" s="307" t="s">
        <v>39</v>
      </c>
      <c r="D3454" s="308">
        <v>2747.75</v>
      </c>
      <c r="E3454" s="308">
        <v>27.39</v>
      </c>
      <c r="F3454" s="308">
        <v>2775.14</v>
      </c>
      <c r="G3454" s="212">
        <v>9</v>
      </c>
    </row>
    <row r="3455" spans="1:7" ht="28.5" x14ac:dyDescent="0.2">
      <c r="A3455" s="305" t="s">
        <v>15632</v>
      </c>
      <c r="B3455" s="306" t="s">
        <v>15633</v>
      </c>
      <c r="C3455" s="307" t="s">
        <v>39</v>
      </c>
      <c r="D3455" s="308">
        <v>1026.42</v>
      </c>
      <c r="E3455" s="308">
        <v>91.3</v>
      </c>
      <c r="F3455" s="308">
        <v>1117.72</v>
      </c>
      <c r="G3455" s="212">
        <v>9</v>
      </c>
    </row>
    <row r="3456" spans="1:7" ht="28.5" x14ac:dyDescent="0.2">
      <c r="A3456" s="305" t="s">
        <v>15634</v>
      </c>
      <c r="B3456" s="306" t="s">
        <v>15635</v>
      </c>
      <c r="C3456" s="307" t="s">
        <v>39</v>
      </c>
      <c r="D3456" s="308">
        <v>925.58</v>
      </c>
      <c r="E3456" s="308">
        <v>34.24</v>
      </c>
      <c r="F3456" s="308">
        <v>959.82</v>
      </c>
      <c r="G3456" s="212">
        <v>9</v>
      </c>
    </row>
    <row r="3457" spans="1:7" ht="28.5" x14ac:dyDescent="0.2">
      <c r="A3457" s="305" t="s">
        <v>15636</v>
      </c>
      <c r="B3457" s="306" t="s">
        <v>15637</v>
      </c>
      <c r="C3457" s="307" t="s">
        <v>39</v>
      </c>
      <c r="D3457" s="308">
        <v>5591.74</v>
      </c>
      <c r="E3457" s="308">
        <v>136.94999999999999</v>
      </c>
      <c r="F3457" s="308">
        <v>5728.69</v>
      </c>
      <c r="G3457" s="212">
        <v>9</v>
      </c>
    </row>
    <row r="3458" spans="1:7" ht="28.5" x14ac:dyDescent="0.2">
      <c r="A3458" s="305" t="s">
        <v>15638</v>
      </c>
      <c r="B3458" s="306" t="s">
        <v>15639</v>
      </c>
      <c r="C3458" s="307" t="s">
        <v>39</v>
      </c>
      <c r="D3458" s="308">
        <v>1921.68</v>
      </c>
      <c r="E3458" s="308">
        <v>91.3</v>
      </c>
      <c r="F3458" s="308">
        <v>2012.98</v>
      </c>
      <c r="G3458" s="212">
        <v>9</v>
      </c>
    </row>
    <row r="3459" spans="1:7" ht="28.5" x14ac:dyDescent="0.2">
      <c r="A3459" s="305" t="s">
        <v>15640</v>
      </c>
      <c r="B3459" s="306" t="s">
        <v>15641</v>
      </c>
      <c r="C3459" s="307" t="s">
        <v>39</v>
      </c>
      <c r="D3459" s="308">
        <v>3113.13</v>
      </c>
      <c r="E3459" s="308">
        <v>91.3</v>
      </c>
      <c r="F3459" s="308">
        <v>3204.43</v>
      </c>
      <c r="G3459" s="212">
        <v>9</v>
      </c>
    </row>
    <row r="3460" spans="1:7" ht="28.5" x14ac:dyDescent="0.2">
      <c r="A3460" s="305" t="s">
        <v>15642</v>
      </c>
      <c r="B3460" s="306" t="s">
        <v>15643</v>
      </c>
      <c r="C3460" s="307" t="s">
        <v>39</v>
      </c>
      <c r="D3460" s="308">
        <v>2027.13</v>
      </c>
      <c r="E3460" s="308">
        <v>91.3</v>
      </c>
      <c r="F3460" s="308">
        <v>2118.4299999999998</v>
      </c>
      <c r="G3460" s="212">
        <v>9</v>
      </c>
    </row>
    <row r="3461" spans="1:7" x14ac:dyDescent="0.2">
      <c r="A3461" s="305" t="s">
        <v>15644</v>
      </c>
      <c r="B3461" s="306" t="s">
        <v>15645</v>
      </c>
      <c r="C3461" s="307"/>
      <c r="D3461" s="308"/>
      <c r="E3461" s="308"/>
      <c r="F3461" s="308"/>
      <c r="G3461" s="212">
        <v>5</v>
      </c>
    </row>
    <row r="3462" spans="1:7" ht="42.75" x14ac:dyDescent="0.2">
      <c r="A3462" s="305" t="s">
        <v>15646</v>
      </c>
      <c r="B3462" s="306" t="s">
        <v>15647</v>
      </c>
      <c r="C3462" s="307" t="s">
        <v>39</v>
      </c>
      <c r="D3462" s="308">
        <v>81.53</v>
      </c>
      <c r="E3462" s="308">
        <v>20.55</v>
      </c>
      <c r="F3462" s="308">
        <v>102.08</v>
      </c>
      <c r="G3462" s="212">
        <v>9</v>
      </c>
    </row>
    <row r="3463" spans="1:7" ht="42.75" x14ac:dyDescent="0.2">
      <c r="A3463" s="305" t="s">
        <v>15648</v>
      </c>
      <c r="B3463" s="306" t="s">
        <v>15649</v>
      </c>
      <c r="C3463" s="307" t="s">
        <v>39</v>
      </c>
      <c r="D3463" s="308">
        <v>112.58</v>
      </c>
      <c r="E3463" s="308">
        <v>27.39</v>
      </c>
      <c r="F3463" s="308">
        <v>139.97</v>
      </c>
      <c r="G3463" s="212">
        <v>9</v>
      </c>
    </row>
    <row r="3464" spans="1:7" ht="42.75" x14ac:dyDescent="0.2">
      <c r="A3464" s="305" t="s">
        <v>15650</v>
      </c>
      <c r="B3464" s="306" t="s">
        <v>15651</v>
      </c>
      <c r="C3464" s="307" t="s">
        <v>39</v>
      </c>
      <c r="D3464" s="308">
        <v>155.99</v>
      </c>
      <c r="E3464" s="308">
        <v>34.24</v>
      </c>
      <c r="F3464" s="308">
        <v>190.23</v>
      </c>
      <c r="G3464" s="212">
        <v>9</v>
      </c>
    </row>
    <row r="3465" spans="1:7" ht="42.75" x14ac:dyDescent="0.2">
      <c r="A3465" s="305" t="s">
        <v>15652</v>
      </c>
      <c r="B3465" s="306" t="s">
        <v>15653</v>
      </c>
      <c r="C3465" s="307" t="s">
        <v>39</v>
      </c>
      <c r="D3465" s="308">
        <v>239.67</v>
      </c>
      <c r="E3465" s="308">
        <v>36.520000000000003</v>
      </c>
      <c r="F3465" s="308">
        <v>276.19</v>
      </c>
      <c r="G3465" s="212">
        <v>9</v>
      </c>
    </row>
    <row r="3466" spans="1:7" ht="42.75" x14ac:dyDescent="0.2">
      <c r="A3466" s="305" t="s">
        <v>15654</v>
      </c>
      <c r="B3466" s="306" t="s">
        <v>15655</v>
      </c>
      <c r="C3466" s="307" t="s">
        <v>39</v>
      </c>
      <c r="D3466" s="308">
        <v>465.32</v>
      </c>
      <c r="E3466" s="308">
        <v>57.06</v>
      </c>
      <c r="F3466" s="308">
        <v>522.38</v>
      </c>
      <c r="G3466" s="212">
        <v>9</v>
      </c>
    </row>
    <row r="3467" spans="1:7" x14ac:dyDescent="0.2">
      <c r="A3467" s="305" t="s">
        <v>15656</v>
      </c>
      <c r="B3467" s="306" t="s">
        <v>15657</v>
      </c>
      <c r="C3467" s="307"/>
      <c r="D3467" s="308"/>
      <c r="E3467" s="308"/>
      <c r="F3467" s="308"/>
      <c r="G3467" s="212">
        <v>5</v>
      </c>
    </row>
    <row r="3468" spans="1:7" ht="42.75" x14ac:dyDescent="0.2">
      <c r="A3468" s="305" t="s">
        <v>15658</v>
      </c>
      <c r="B3468" s="306" t="s">
        <v>15659</v>
      </c>
      <c r="C3468" s="307" t="s">
        <v>39</v>
      </c>
      <c r="D3468" s="308">
        <v>344.02</v>
      </c>
      <c r="E3468" s="308">
        <v>27.39</v>
      </c>
      <c r="F3468" s="308">
        <v>371.41</v>
      </c>
      <c r="G3468" s="212">
        <v>9</v>
      </c>
    </row>
    <row r="3469" spans="1:7" ht="42.75" x14ac:dyDescent="0.2">
      <c r="A3469" s="305" t="s">
        <v>15660</v>
      </c>
      <c r="B3469" s="306" t="s">
        <v>15661</v>
      </c>
      <c r="C3469" s="307" t="s">
        <v>39</v>
      </c>
      <c r="D3469" s="308">
        <v>473.96</v>
      </c>
      <c r="E3469" s="308">
        <v>34.24</v>
      </c>
      <c r="F3469" s="308">
        <v>508.2</v>
      </c>
      <c r="G3469" s="212">
        <v>9</v>
      </c>
    </row>
    <row r="3470" spans="1:7" ht="42.75" x14ac:dyDescent="0.2">
      <c r="A3470" s="305" t="s">
        <v>15662</v>
      </c>
      <c r="B3470" s="306" t="s">
        <v>15663</v>
      </c>
      <c r="C3470" s="307" t="s">
        <v>39</v>
      </c>
      <c r="D3470" s="308">
        <v>846.17</v>
      </c>
      <c r="E3470" s="308">
        <v>45.65</v>
      </c>
      <c r="F3470" s="308">
        <v>891.82</v>
      </c>
      <c r="G3470" s="212">
        <v>9</v>
      </c>
    </row>
    <row r="3471" spans="1:7" ht="42.75" x14ac:dyDescent="0.2">
      <c r="A3471" s="305" t="s">
        <v>15664</v>
      </c>
      <c r="B3471" s="306" t="s">
        <v>15665</v>
      </c>
      <c r="C3471" s="307" t="s">
        <v>39</v>
      </c>
      <c r="D3471" s="308">
        <v>1167.31</v>
      </c>
      <c r="E3471" s="308">
        <v>57.06</v>
      </c>
      <c r="F3471" s="308">
        <v>1224.3699999999999</v>
      </c>
      <c r="G3471" s="212">
        <v>9</v>
      </c>
    </row>
    <row r="3472" spans="1:7" x14ac:dyDescent="0.2">
      <c r="A3472" s="305" t="s">
        <v>15666</v>
      </c>
      <c r="B3472" s="306" t="s">
        <v>15667</v>
      </c>
      <c r="C3472" s="307"/>
      <c r="D3472" s="308"/>
      <c r="E3472" s="308"/>
      <c r="F3472" s="308"/>
      <c r="G3472" s="212">
        <v>5</v>
      </c>
    </row>
    <row r="3473" spans="1:7" ht="42.75" x14ac:dyDescent="0.2">
      <c r="A3473" s="305" t="s">
        <v>15668</v>
      </c>
      <c r="B3473" s="306" t="s">
        <v>15669</v>
      </c>
      <c r="C3473" s="307" t="s">
        <v>39</v>
      </c>
      <c r="D3473" s="308">
        <v>533.16</v>
      </c>
      <c r="E3473" s="308">
        <v>20.55</v>
      </c>
      <c r="F3473" s="308">
        <v>553.71</v>
      </c>
      <c r="G3473" s="212">
        <v>9</v>
      </c>
    </row>
    <row r="3474" spans="1:7" x14ac:dyDescent="0.2">
      <c r="A3474" s="305" t="s">
        <v>15670</v>
      </c>
      <c r="B3474" s="306" t="s">
        <v>15671</v>
      </c>
      <c r="C3474" s="307"/>
      <c r="D3474" s="308"/>
      <c r="E3474" s="308"/>
      <c r="F3474" s="308"/>
      <c r="G3474" s="212">
        <v>5</v>
      </c>
    </row>
    <row r="3475" spans="1:7" ht="42.75" x14ac:dyDescent="0.2">
      <c r="A3475" s="305" t="s">
        <v>15672</v>
      </c>
      <c r="B3475" s="306" t="s">
        <v>15673</v>
      </c>
      <c r="C3475" s="307" t="s">
        <v>39</v>
      </c>
      <c r="D3475" s="308">
        <v>468.52</v>
      </c>
      <c r="E3475" s="308">
        <v>95.56</v>
      </c>
      <c r="F3475" s="308">
        <v>564.08000000000004</v>
      </c>
      <c r="G3475" s="212">
        <v>9</v>
      </c>
    </row>
    <row r="3476" spans="1:7" ht="28.5" x14ac:dyDescent="0.2">
      <c r="A3476" s="305" t="s">
        <v>15674</v>
      </c>
      <c r="B3476" s="306" t="s">
        <v>15675</v>
      </c>
      <c r="C3476" s="307" t="s">
        <v>39</v>
      </c>
      <c r="D3476" s="308">
        <v>183.55</v>
      </c>
      <c r="E3476" s="308">
        <v>9.1300000000000008</v>
      </c>
      <c r="F3476" s="308">
        <v>192.68</v>
      </c>
      <c r="G3476" s="212">
        <v>9</v>
      </c>
    </row>
    <row r="3477" spans="1:7" ht="28.5" x14ac:dyDescent="0.2">
      <c r="A3477" s="305" t="s">
        <v>15676</v>
      </c>
      <c r="B3477" s="306" t="s">
        <v>15677</v>
      </c>
      <c r="C3477" s="307" t="s">
        <v>39</v>
      </c>
      <c r="D3477" s="308">
        <v>216.15</v>
      </c>
      <c r="E3477" s="308">
        <v>22.83</v>
      </c>
      <c r="F3477" s="308">
        <v>238.98</v>
      </c>
      <c r="G3477" s="212">
        <v>9</v>
      </c>
    </row>
    <row r="3478" spans="1:7" ht="42.75" x14ac:dyDescent="0.2">
      <c r="A3478" s="305" t="s">
        <v>15678</v>
      </c>
      <c r="B3478" s="306" t="s">
        <v>15679</v>
      </c>
      <c r="C3478" s="307" t="s">
        <v>39</v>
      </c>
      <c r="D3478" s="308">
        <v>9518.39</v>
      </c>
      <c r="E3478" s="308">
        <v>95.56</v>
      </c>
      <c r="F3478" s="308">
        <v>9613.9500000000007</v>
      </c>
      <c r="G3478" s="212">
        <v>9</v>
      </c>
    </row>
    <row r="3479" spans="1:7" x14ac:dyDescent="0.2">
      <c r="A3479" s="305" t="s">
        <v>15680</v>
      </c>
      <c r="B3479" s="306" t="s">
        <v>15681</v>
      </c>
      <c r="C3479" s="307"/>
      <c r="D3479" s="308"/>
      <c r="E3479" s="308"/>
      <c r="F3479" s="308"/>
      <c r="G3479" s="212">
        <v>5</v>
      </c>
    </row>
    <row r="3480" spans="1:7" ht="28.5" x14ac:dyDescent="0.2">
      <c r="A3480" s="305" t="s">
        <v>15682</v>
      </c>
      <c r="B3480" s="306" t="s">
        <v>15683</v>
      </c>
      <c r="C3480" s="307" t="s">
        <v>39</v>
      </c>
      <c r="D3480" s="308">
        <v>2743.56</v>
      </c>
      <c r="E3480" s="308">
        <v>158.04</v>
      </c>
      <c r="F3480" s="308">
        <v>2901.6</v>
      </c>
      <c r="G3480" s="212">
        <v>9</v>
      </c>
    </row>
    <row r="3481" spans="1:7" ht="28.5" x14ac:dyDescent="0.2">
      <c r="A3481" s="305" t="s">
        <v>15684</v>
      </c>
      <c r="B3481" s="306" t="s">
        <v>15685</v>
      </c>
      <c r="C3481" s="307" t="s">
        <v>39</v>
      </c>
      <c r="D3481" s="308">
        <v>1022.75</v>
      </c>
      <c r="E3481" s="308">
        <v>158.04</v>
      </c>
      <c r="F3481" s="308">
        <v>1180.79</v>
      </c>
      <c r="G3481" s="212">
        <v>9</v>
      </c>
    </row>
    <row r="3482" spans="1:7" ht="28.5" x14ac:dyDescent="0.2">
      <c r="A3482" s="305" t="s">
        <v>15686</v>
      </c>
      <c r="B3482" s="306" t="s">
        <v>15687</v>
      </c>
      <c r="C3482" s="307" t="s">
        <v>39</v>
      </c>
      <c r="D3482" s="308">
        <v>1220.0899999999999</v>
      </c>
      <c r="E3482" s="308">
        <v>57.06</v>
      </c>
      <c r="F3482" s="308">
        <v>1277.1500000000001</v>
      </c>
      <c r="G3482" s="212">
        <v>9</v>
      </c>
    </row>
    <row r="3483" spans="1:7" ht="28.5" x14ac:dyDescent="0.2">
      <c r="A3483" s="305" t="s">
        <v>15688</v>
      </c>
      <c r="B3483" s="306" t="s">
        <v>15689</v>
      </c>
      <c r="C3483" s="307" t="s">
        <v>39</v>
      </c>
      <c r="D3483" s="308">
        <v>1617.1</v>
      </c>
      <c r="E3483" s="308">
        <v>102.71</v>
      </c>
      <c r="F3483" s="308">
        <v>1719.81</v>
      </c>
      <c r="G3483" s="212">
        <v>9</v>
      </c>
    </row>
    <row r="3484" spans="1:7" ht="28.5" x14ac:dyDescent="0.2">
      <c r="A3484" s="305" t="s">
        <v>15690</v>
      </c>
      <c r="B3484" s="306" t="s">
        <v>15691</v>
      </c>
      <c r="C3484" s="307" t="s">
        <v>39</v>
      </c>
      <c r="D3484" s="308">
        <v>2387.12</v>
      </c>
      <c r="E3484" s="308">
        <v>102.71</v>
      </c>
      <c r="F3484" s="308">
        <v>2489.83</v>
      </c>
      <c r="G3484" s="212">
        <v>9</v>
      </c>
    </row>
    <row r="3485" spans="1:7" ht="28.5" x14ac:dyDescent="0.2">
      <c r="A3485" s="305" t="s">
        <v>15692</v>
      </c>
      <c r="B3485" s="306" t="s">
        <v>15693</v>
      </c>
      <c r="C3485" s="307" t="s">
        <v>39</v>
      </c>
      <c r="D3485" s="308">
        <v>6639.4</v>
      </c>
      <c r="E3485" s="308">
        <v>158.04</v>
      </c>
      <c r="F3485" s="308">
        <v>6797.44</v>
      </c>
      <c r="G3485" s="212">
        <v>9</v>
      </c>
    </row>
    <row r="3486" spans="1:7" ht="28.5" x14ac:dyDescent="0.2">
      <c r="A3486" s="305" t="s">
        <v>15694</v>
      </c>
      <c r="B3486" s="306" t="s">
        <v>15695</v>
      </c>
      <c r="C3486" s="307" t="s">
        <v>39</v>
      </c>
      <c r="D3486" s="308">
        <v>1036.8499999999999</v>
      </c>
      <c r="E3486" s="308">
        <v>158.04</v>
      </c>
      <c r="F3486" s="308">
        <v>1194.8900000000001</v>
      </c>
      <c r="G3486" s="212">
        <v>9</v>
      </c>
    </row>
    <row r="3487" spans="1:7" ht="28.5" x14ac:dyDescent="0.2">
      <c r="A3487" s="305" t="s">
        <v>15696</v>
      </c>
      <c r="B3487" s="306" t="s">
        <v>15697</v>
      </c>
      <c r="C3487" s="307" t="s">
        <v>39</v>
      </c>
      <c r="D3487" s="308">
        <v>1855.63</v>
      </c>
      <c r="E3487" s="308">
        <v>158.04</v>
      </c>
      <c r="F3487" s="308">
        <v>2013.67</v>
      </c>
      <c r="G3487" s="212">
        <v>9</v>
      </c>
    </row>
    <row r="3488" spans="1:7" ht="28.5" x14ac:dyDescent="0.2">
      <c r="A3488" s="305" t="s">
        <v>15698</v>
      </c>
      <c r="B3488" s="306" t="s">
        <v>15699</v>
      </c>
      <c r="C3488" s="307" t="s">
        <v>39</v>
      </c>
      <c r="D3488" s="308">
        <v>913.26</v>
      </c>
      <c r="E3488" s="308">
        <v>13.69</v>
      </c>
      <c r="F3488" s="308">
        <v>926.95</v>
      </c>
      <c r="G3488" s="212">
        <v>9</v>
      </c>
    </row>
    <row r="3489" spans="1:7" ht="28.5" x14ac:dyDescent="0.2">
      <c r="A3489" s="305" t="s">
        <v>15700</v>
      </c>
      <c r="B3489" s="306" t="s">
        <v>15701</v>
      </c>
      <c r="C3489" s="307" t="s">
        <v>39</v>
      </c>
      <c r="D3489" s="308">
        <v>2570.3200000000002</v>
      </c>
      <c r="E3489" s="308">
        <v>20.09</v>
      </c>
      <c r="F3489" s="308">
        <v>2590.41</v>
      </c>
      <c r="G3489" s="212">
        <v>9</v>
      </c>
    </row>
    <row r="3490" spans="1:7" x14ac:dyDescent="0.2">
      <c r="A3490" s="305" t="s">
        <v>15702</v>
      </c>
      <c r="B3490" s="306" t="s">
        <v>15703</v>
      </c>
      <c r="C3490" s="307"/>
      <c r="D3490" s="308"/>
      <c r="E3490" s="308"/>
      <c r="F3490" s="308"/>
      <c r="G3490" s="212">
        <v>5</v>
      </c>
    </row>
    <row r="3491" spans="1:7" ht="28.5" x14ac:dyDescent="0.2">
      <c r="A3491" s="305" t="s">
        <v>15704</v>
      </c>
      <c r="B3491" s="306" t="s">
        <v>15705</v>
      </c>
      <c r="C3491" s="307" t="s">
        <v>39</v>
      </c>
      <c r="D3491" s="308">
        <v>11.51</v>
      </c>
      <c r="E3491" s="308">
        <v>20.55</v>
      </c>
      <c r="F3491" s="308">
        <v>32.06</v>
      </c>
      <c r="G3491" s="212">
        <v>9</v>
      </c>
    </row>
    <row r="3492" spans="1:7" ht="28.5" x14ac:dyDescent="0.2">
      <c r="A3492" s="305" t="s">
        <v>15706</v>
      </c>
      <c r="B3492" s="306" t="s">
        <v>15707</v>
      </c>
      <c r="C3492" s="307" t="s">
        <v>39</v>
      </c>
      <c r="D3492" s="308">
        <v>50.05</v>
      </c>
      <c r="E3492" s="308">
        <v>20.55</v>
      </c>
      <c r="F3492" s="308">
        <v>70.599999999999994</v>
      </c>
      <c r="G3492" s="212">
        <v>9</v>
      </c>
    </row>
    <row r="3493" spans="1:7" x14ac:dyDescent="0.2">
      <c r="A3493" s="305" t="s">
        <v>15708</v>
      </c>
      <c r="B3493" s="306" t="s">
        <v>15709</v>
      </c>
      <c r="C3493" s="307"/>
      <c r="D3493" s="308"/>
      <c r="E3493" s="308"/>
      <c r="F3493" s="308"/>
      <c r="G3493" s="212">
        <v>5</v>
      </c>
    </row>
    <row r="3494" spans="1:7" x14ac:dyDescent="0.2">
      <c r="A3494" s="305" t="s">
        <v>15710</v>
      </c>
      <c r="B3494" s="306" t="s">
        <v>15711</v>
      </c>
      <c r="C3494" s="307" t="s">
        <v>39</v>
      </c>
      <c r="D3494" s="308">
        <v>129.24</v>
      </c>
      <c r="E3494" s="308">
        <v>6.85</v>
      </c>
      <c r="F3494" s="308">
        <v>136.09</v>
      </c>
      <c r="G3494" s="212">
        <v>9</v>
      </c>
    </row>
    <row r="3495" spans="1:7" x14ac:dyDescent="0.2">
      <c r="A3495" s="305" t="s">
        <v>15712</v>
      </c>
      <c r="B3495" s="306" t="s">
        <v>15713</v>
      </c>
      <c r="C3495" s="307" t="s">
        <v>39</v>
      </c>
      <c r="D3495" s="308">
        <v>503.69</v>
      </c>
      <c r="E3495" s="308">
        <v>57.06</v>
      </c>
      <c r="F3495" s="308">
        <v>560.75</v>
      </c>
      <c r="G3495" s="212">
        <v>9</v>
      </c>
    </row>
    <row r="3496" spans="1:7" ht="28.5" x14ac:dyDescent="0.2">
      <c r="A3496" s="305" t="s">
        <v>15714</v>
      </c>
      <c r="B3496" s="306" t="s">
        <v>15715</v>
      </c>
      <c r="C3496" s="307" t="s">
        <v>39</v>
      </c>
      <c r="D3496" s="308">
        <v>493.81</v>
      </c>
      <c r="E3496" s="308">
        <v>57.06</v>
      </c>
      <c r="F3496" s="308">
        <v>550.87</v>
      </c>
      <c r="G3496" s="212">
        <v>9</v>
      </c>
    </row>
    <row r="3497" spans="1:7" ht="28.5" x14ac:dyDescent="0.2">
      <c r="A3497" s="305" t="s">
        <v>15716</v>
      </c>
      <c r="B3497" s="306" t="s">
        <v>15717</v>
      </c>
      <c r="C3497" s="307" t="s">
        <v>39</v>
      </c>
      <c r="D3497" s="308">
        <v>29.72</v>
      </c>
      <c r="E3497" s="308">
        <v>9.6300000000000008</v>
      </c>
      <c r="F3497" s="308">
        <v>39.35</v>
      </c>
      <c r="G3497" s="212">
        <v>9</v>
      </c>
    </row>
    <row r="3498" spans="1:7" ht="28.5" x14ac:dyDescent="0.2">
      <c r="A3498" s="305" t="s">
        <v>15718</v>
      </c>
      <c r="B3498" s="306" t="s">
        <v>15719</v>
      </c>
      <c r="C3498" s="307" t="s">
        <v>39</v>
      </c>
      <c r="D3498" s="308">
        <v>668.11</v>
      </c>
      <c r="E3498" s="308">
        <v>32.11</v>
      </c>
      <c r="F3498" s="308">
        <v>700.22</v>
      </c>
      <c r="G3498" s="212">
        <v>9</v>
      </c>
    </row>
    <row r="3499" spans="1:7" ht="28.5" x14ac:dyDescent="0.2">
      <c r="A3499" s="305" t="s">
        <v>15720</v>
      </c>
      <c r="B3499" s="306" t="s">
        <v>15721</v>
      </c>
      <c r="C3499" s="307" t="s">
        <v>39</v>
      </c>
      <c r="D3499" s="308">
        <v>323.08999999999997</v>
      </c>
      <c r="E3499" s="308">
        <v>32.11</v>
      </c>
      <c r="F3499" s="308">
        <v>355.2</v>
      </c>
      <c r="G3499" s="212">
        <v>9</v>
      </c>
    </row>
    <row r="3500" spans="1:7" ht="28.5" x14ac:dyDescent="0.2">
      <c r="A3500" s="305" t="s">
        <v>15722</v>
      </c>
      <c r="B3500" s="306" t="s">
        <v>15723</v>
      </c>
      <c r="C3500" s="307" t="s">
        <v>39</v>
      </c>
      <c r="D3500" s="308">
        <v>93.15</v>
      </c>
      <c r="E3500" s="308">
        <v>22.83</v>
      </c>
      <c r="F3500" s="308">
        <v>115.98</v>
      </c>
      <c r="G3500" s="212">
        <v>9</v>
      </c>
    </row>
    <row r="3501" spans="1:7" ht="28.5" x14ac:dyDescent="0.2">
      <c r="A3501" s="305" t="s">
        <v>15724</v>
      </c>
      <c r="B3501" s="306" t="s">
        <v>15725</v>
      </c>
      <c r="C3501" s="307" t="s">
        <v>39</v>
      </c>
      <c r="D3501" s="308">
        <v>3675.07</v>
      </c>
      <c r="E3501" s="308">
        <v>136.94999999999999</v>
      </c>
      <c r="F3501" s="308">
        <v>3812.02</v>
      </c>
      <c r="G3501" s="212">
        <v>9</v>
      </c>
    </row>
    <row r="3502" spans="1:7" x14ac:dyDescent="0.2">
      <c r="A3502" s="305" t="s">
        <v>15726</v>
      </c>
      <c r="B3502" s="306" t="s">
        <v>15727</v>
      </c>
      <c r="C3502" s="307" t="s">
        <v>39</v>
      </c>
      <c r="D3502" s="308">
        <v>136.34</v>
      </c>
      <c r="E3502" s="308">
        <v>18.260000000000002</v>
      </c>
      <c r="F3502" s="308">
        <v>154.6</v>
      </c>
      <c r="G3502" s="212">
        <v>9</v>
      </c>
    </row>
    <row r="3503" spans="1:7" ht="28.5" x14ac:dyDescent="0.2">
      <c r="A3503" s="305" t="s">
        <v>15728</v>
      </c>
      <c r="B3503" s="306" t="s">
        <v>15729</v>
      </c>
      <c r="C3503" s="307" t="s">
        <v>39</v>
      </c>
      <c r="D3503" s="308">
        <v>453.95</v>
      </c>
      <c r="E3503" s="308">
        <v>54.16</v>
      </c>
      <c r="F3503" s="308">
        <v>508.11</v>
      </c>
      <c r="G3503" s="212">
        <v>9</v>
      </c>
    </row>
    <row r="3504" spans="1:7" ht="28.5" x14ac:dyDescent="0.2">
      <c r="A3504" s="305" t="s">
        <v>15730</v>
      </c>
      <c r="B3504" s="306" t="s">
        <v>15731</v>
      </c>
      <c r="C3504" s="307" t="s">
        <v>39</v>
      </c>
      <c r="D3504" s="308">
        <v>346.92</v>
      </c>
      <c r="E3504" s="308">
        <v>57.06</v>
      </c>
      <c r="F3504" s="308">
        <v>403.98</v>
      </c>
      <c r="G3504" s="212">
        <v>9</v>
      </c>
    </row>
    <row r="3505" spans="1:7" ht="28.5" x14ac:dyDescent="0.2">
      <c r="A3505" s="305" t="s">
        <v>15732</v>
      </c>
      <c r="B3505" s="306" t="s">
        <v>15733</v>
      </c>
      <c r="C3505" s="307" t="s">
        <v>39</v>
      </c>
      <c r="D3505" s="308">
        <v>392.81</v>
      </c>
      <c r="E3505" s="308">
        <v>57.06</v>
      </c>
      <c r="F3505" s="308">
        <v>449.87</v>
      </c>
      <c r="G3505" s="212">
        <v>9</v>
      </c>
    </row>
    <row r="3506" spans="1:7" x14ac:dyDescent="0.2">
      <c r="A3506" s="305" t="s">
        <v>15734</v>
      </c>
      <c r="B3506" s="306" t="s">
        <v>15735</v>
      </c>
      <c r="C3506" s="307"/>
      <c r="D3506" s="308"/>
      <c r="E3506" s="308"/>
      <c r="F3506" s="308"/>
      <c r="G3506" s="212">
        <v>2</v>
      </c>
    </row>
    <row r="3507" spans="1:7" x14ac:dyDescent="0.2">
      <c r="A3507" s="305" t="s">
        <v>15736</v>
      </c>
      <c r="B3507" s="306" t="s">
        <v>15737</v>
      </c>
      <c r="C3507" s="307"/>
      <c r="D3507" s="308"/>
      <c r="E3507" s="308"/>
      <c r="F3507" s="308"/>
      <c r="G3507" s="212">
        <v>5</v>
      </c>
    </row>
    <row r="3508" spans="1:7" x14ac:dyDescent="0.2">
      <c r="A3508" s="305" t="s">
        <v>15738</v>
      </c>
      <c r="B3508" s="306" t="s">
        <v>15739</v>
      </c>
      <c r="C3508" s="307" t="s">
        <v>39</v>
      </c>
      <c r="D3508" s="308">
        <v>10316.969999999999</v>
      </c>
      <c r="E3508" s="308">
        <v>101.36</v>
      </c>
      <c r="F3508" s="308">
        <v>10418.33</v>
      </c>
      <c r="G3508" s="212">
        <v>9</v>
      </c>
    </row>
    <row r="3509" spans="1:7" x14ac:dyDescent="0.2">
      <c r="A3509" s="305" t="s">
        <v>15740</v>
      </c>
      <c r="B3509" s="306" t="s">
        <v>15741</v>
      </c>
      <c r="C3509" s="307" t="s">
        <v>39</v>
      </c>
      <c r="D3509" s="308">
        <v>11270.48</v>
      </c>
      <c r="E3509" s="308">
        <v>138.5</v>
      </c>
      <c r="F3509" s="308">
        <v>11408.98</v>
      </c>
      <c r="G3509" s="212">
        <v>9</v>
      </c>
    </row>
    <row r="3510" spans="1:7" ht="28.5" x14ac:dyDescent="0.2">
      <c r="A3510" s="305" t="s">
        <v>15742</v>
      </c>
      <c r="B3510" s="306" t="s">
        <v>15743</v>
      </c>
      <c r="C3510" s="307" t="s">
        <v>39</v>
      </c>
      <c r="D3510" s="308">
        <v>1028.5999999999999</v>
      </c>
      <c r="E3510" s="308">
        <v>54.94</v>
      </c>
      <c r="F3510" s="308">
        <v>1083.54</v>
      </c>
      <c r="G3510" s="212">
        <v>9</v>
      </c>
    </row>
    <row r="3511" spans="1:7" ht="28.5" x14ac:dyDescent="0.2">
      <c r="A3511" s="305" t="s">
        <v>15744</v>
      </c>
      <c r="B3511" s="306" t="s">
        <v>15745</v>
      </c>
      <c r="C3511" s="307" t="s">
        <v>39</v>
      </c>
      <c r="D3511" s="308">
        <v>1869.53</v>
      </c>
      <c r="E3511" s="308">
        <v>54.94</v>
      </c>
      <c r="F3511" s="308">
        <v>1924.47</v>
      </c>
      <c r="G3511" s="212">
        <v>9</v>
      </c>
    </row>
    <row r="3512" spans="1:7" ht="28.5" x14ac:dyDescent="0.2">
      <c r="A3512" s="305" t="s">
        <v>15746</v>
      </c>
      <c r="B3512" s="306" t="s">
        <v>15747</v>
      </c>
      <c r="C3512" s="307" t="s">
        <v>39</v>
      </c>
      <c r="D3512" s="308">
        <v>2925.89</v>
      </c>
      <c r="E3512" s="308">
        <v>64.22</v>
      </c>
      <c r="F3512" s="308">
        <v>2990.11</v>
      </c>
      <c r="G3512" s="212">
        <v>9</v>
      </c>
    </row>
    <row r="3513" spans="1:7" ht="28.5" x14ac:dyDescent="0.2">
      <c r="A3513" s="305" t="s">
        <v>15748</v>
      </c>
      <c r="B3513" s="306" t="s">
        <v>15749</v>
      </c>
      <c r="C3513" s="307" t="s">
        <v>39</v>
      </c>
      <c r="D3513" s="308">
        <v>5355.87</v>
      </c>
      <c r="E3513" s="308">
        <v>82.79</v>
      </c>
      <c r="F3513" s="308">
        <v>5438.66</v>
      </c>
      <c r="G3513" s="212">
        <v>9</v>
      </c>
    </row>
    <row r="3514" spans="1:7" ht="42.75" x14ac:dyDescent="0.2">
      <c r="A3514" s="305" t="s">
        <v>15750</v>
      </c>
      <c r="B3514" s="306" t="s">
        <v>15751</v>
      </c>
      <c r="C3514" s="307" t="s">
        <v>39</v>
      </c>
      <c r="D3514" s="308">
        <v>7050.78</v>
      </c>
      <c r="E3514" s="308">
        <v>73.510000000000005</v>
      </c>
      <c r="F3514" s="308">
        <v>7124.29</v>
      </c>
      <c r="G3514" s="212">
        <v>9</v>
      </c>
    </row>
    <row r="3515" spans="1:7" ht="42.75" x14ac:dyDescent="0.2">
      <c r="A3515" s="305" t="s">
        <v>15752</v>
      </c>
      <c r="B3515" s="306" t="s">
        <v>15753</v>
      </c>
      <c r="C3515" s="307" t="s">
        <v>39</v>
      </c>
      <c r="D3515" s="308">
        <v>14859.87</v>
      </c>
      <c r="E3515" s="308">
        <v>101.36</v>
      </c>
      <c r="F3515" s="308">
        <v>14961.23</v>
      </c>
      <c r="G3515" s="212">
        <v>9</v>
      </c>
    </row>
    <row r="3516" spans="1:7" ht="28.5" x14ac:dyDescent="0.2">
      <c r="A3516" s="305" t="s">
        <v>15754</v>
      </c>
      <c r="B3516" s="306" t="s">
        <v>15755</v>
      </c>
      <c r="C3516" s="307" t="s">
        <v>39</v>
      </c>
      <c r="D3516" s="308">
        <v>864.59</v>
      </c>
      <c r="E3516" s="308">
        <v>64.22</v>
      </c>
      <c r="F3516" s="308">
        <v>928.81</v>
      </c>
      <c r="G3516" s="212">
        <v>9</v>
      </c>
    </row>
    <row r="3517" spans="1:7" ht="28.5" x14ac:dyDescent="0.2">
      <c r="A3517" s="305" t="s">
        <v>15756</v>
      </c>
      <c r="B3517" s="306" t="s">
        <v>15757</v>
      </c>
      <c r="C3517" s="307" t="s">
        <v>39</v>
      </c>
      <c r="D3517" s="308">
        <v>534.15</v>
      </c>
      <c r="E3517" s="308">
        <v>64.22</v>
      </c>
      <c r="F3517" s="308">
        <v>598.37</v>
      </c>
      <c r="G3517" s="212">
        <v>9</v>
      </c>
    </row>
    <row r="3518" spans="1:7" x14ac:dyDescent="0.2">
      <c r="A3518" s="305" t="s">
        <v>15758</v>
      </c>
      <c r="B3518" s="306" t="s">
        <v>15759</v>
      </c>
      <c r="C3518" s="307"/>
      <c r="D3518" s="308"/>
      <c r="E3518" s="308"/>
      <c r="F3518" s="308"/>
      <c r="G3518" s="212">
        <v>5</v>
      </c>
    </row>
    <row r="3519" spans="1:7" ht="28.5" x14ac:dyDescent="0.2">
      <c r="A3519" s="305" t="s">
        <v>15760</v>
      </c>
      <c r="B3519" s="306" t="s">
        <v>15761</v>
      </c>
      <c r="C3519" s="307" t="s">
        <v>242</v>
      </c>
      <c r="D3519" s="308">
        <v>5547.96</v>
      </c>
      <c r="E3519" s="308">
        <v>64.22</v>
      </c>
      <c r="F3519" s="308">
        <v>5612.18</v>
      </c>
      <c r="G3519" s="212">
        <v>9</v>
      </c>
    </row>
    <row r="3520" spans="1:7" ht="28.5" x14ac:dyDescent="0.2">
      <c r="A3520" s="305" t="s">
        <v>15762</v>
      </c>
      <c r="B3520" s="306" t="s">
        <v>15763</v>
      </c>
      <c r="C3520" s="307" t="s">
        <v>242</v>
      </c>
      <c r="D3520" s="308">
        <v>10665.87</v>
      </c>
      <c r="E3520" s="308">
        <v>64.22</v>
      </c>
      <c r="F3520" s="308">
        <v>10730.09</v>
      </c>
      <c r="G3520" s="212">
        <v>9</v>
      </c>
    </row>
    <row r="3521" spans="1:7" ht="28.5" x14ac:dyDescent="0.2">
      <c r="A3521" s="305" t="s">
        <v>15764</v>
      </c>
      <c r="B3521" s="306" t="s">
        <v>15765</v>
      </c>
      <c r="C3521" s="307" t="s">
        <v>242</v>
      </c>
      <c r="D3521" s="308">
        <v>19366.169999999998</v>
      </c>
      <c r="E3521" s="308">
        <v>64.22</v>
      </c>
      <c r="F3521" s="308">
        <v>19430.39</v>
      </c>
      <c r="G3521" s="212">
        <v>9</v>
      </c>
    </row>
    <row r="3522" spans="1:7" x14ac:dyDescent="0.2">
      <c r="A3522" s="305" t="s">
        <v>15766</v>
      </c>
      <c r="B3522" s="306" t="s">
        <v>15767</v>
      </c>
      <c r="C3522" s="307"/>
      <c r="D3522" s="308"/>
      <c r="E3522" s="308"/>
      <c r="F3522" s="308"/>
      <c r="G3522" s="212">
        <v>5</v>
      </c>
    </row>
    <row r="3523" spans="1:7" ht="57" x14ac:dyDescent="0.2">
      <c r="A3523" s="305" t="s">
        <v>15768</v>
      </c>
      <c r="B3523" s="306" t="s">
        <v>15769</v>
      </c>
      <c r="C3523" s="307" t="s">
        <v>44</v>
      </c>
      <c r="D3523" s="308">
        <v>17785.82</v>
      </c>
      <c r="E3523" s="308">
        <v>3424.55</v>
      </c>
      <c r="F3523" s="308">
        <v>21210.37</v>
      </c>
      <c r="G3523" s="212">
        <v>9</v>
      </c>
    </row>
    <row r="3524" spans="1:7" ht="57" x14ac:dyDescent="0.2">
      <c r="A3524" s="305" t="s">
        <v>15770</v>
      </c>
      <c r="B3524" s="306" t="s">
        <v>15771</v>
      </c>
      <c r="C3524" s="307" t="s">
        <v>44</v>
      </c>
      <c r="D3524" s="308">
        <v>34186.47</v>
      </c>
      <c r="E3524" s="308">
        <v>7335.43</v>
      </c>
      <c r="F3524" s="308">
        <v>41521.9</v>
      </c>
      <c r="G3524" s="212">
        <v>9</v>
      </c>
    </row>
    <row r="3525" spans="1:7" x14ac:dyDescent="0.2">
      <c r="A3525" s="305" t="s">
        <v>15772</v>
      </c>
      <c r="B3525" s="306" t="s">
        <v>15773</v>
      </c>
      <c r="C3525" s="307"/>
      <c r="D3525" s="308"/>
      <c r="E3525" s="308"/>
      <c r="F3525" s="308"/>
      <c r="G3525" s="212">
        <v>5</v>
      </c>
    </row>
    <row r="3526" spans="1:7" x14ac:dyDescent="0.2">
      <c r="A3526" s="305" t="s">
        <v>15774</v>
      </c>
      <c r="B3526" s="306" t="s">
        <v>15775</v>
      </c>
      <c r="C3526" s="307" t="s">
        <v>39</v>
      </c>
      <c r="D3526" s="308">
        <v>89.25</v>
      </c>
      <c r="E3526" s="308">
        <v>13.69</v>
      </c>
      <c r="F3526" s="308">
        <v>102.94</v>
      </c>
      <c r="G3526" s="212">
        <v>9</v>
      </c>
    </row>
    <row r="3527" spans="1:7" x14ac:dyDescent="0.2">
      <c r="A3527" s="305" t="s">
        <v>15776</v>
      </c>
      <c r="B3527" s="306" t="s">
        <v>15777</v>
      </c>
      <c r="C3527" s="307" t="s">
        <v>39</v>
      </c>
      <c r="D3527" s="308">
        <v>117.4</v>
      </c>
      <c r="E3527" s="308">
        <v>18.260000000000002</v>
      </c>
      <c r="F3527" s="308">
        <v>135.66</v>
      </c>
      <c r="G3527" s="212">
        <v>9</v>
      </c>
    </row>
    <row r="3528" spans="1:7" x14ac:dyDescent="0.2">
      <c r="A3528" s="305" t="s">
        <v>15778</v>
      </c>
      <c r="B3528" s="306" t="s">
        <v>15779</v>
      </c>
      <c r="C3528" s="307" t="s">
        <v>39</v>
      </c>
      <c r="D3528" s="308">
        <v>231.07</v>
      </c>
      <c r="E3528" s="308">
        <v>20.55</v>
      </c>
      <c r="F3528" s="308">
        <v>251.62</v>
      </c>
      <c r="G3528" s="212">
        <v>9</v>
      </c>
    </row>
    <row r="3529" spans="1:7" x14ac:dyDescent="0.2">
      <c r="A3529" s="305" t="s">
        <v>15780</v>
      </c>
      <c r="B3529" s="306" t="s">
        <v>15781</v>
      </c>
      <c r="C3529" s="307" t="s">
        <v>39</v>
      </c>
      <c r="D3529" s="308">
        <v>239.88</v>
      </c>
      <c r="E3529" s="308">
        <v>20.55</v>
      </c>
      <c r="F3529" s="308">
        <v>260.43</v>
      </c>
      <c r="G3529" s="212">
        <v>9</v>
      </c>
    </row>
    <row r="3530" spans="1:7" x14ac:dyDescent="0.2">
      <c r="A3530" s="305" t="s">
        <v>15782</v>
      </c>
      <c r="B3530" s="306" t="s">
        <v>15783</v>
      </c>
      <c r="C3530" s="307" t="s">
        <v>39</v>
      </c>
      <c r="D3530" s="308">
        <v>309.67</v>
      </c>
      <c r="E3530" s="308">
        <v>27.39</v>
      </c>
      <c r="F3530" s="308">
        <v>337.06</v>
      </c>
      <c r="G3530" s="212">
        <v>9</v>
      </c>
    </row>
    <row r="3531" spans="1:7" x14ac:dyDescent="0.2">
      <c r="A3531" s="305" t="s">
        <v>15784</v>
      </c>
      <c r="B3531" s="306" t="s">
        <v>15785</v>
      </c>
      <c r="C3531" s="307" t="s">
        <v>39</v>
      </c>
      <c r="D3531" s="308">
        <v>1439.33</v>
      </c>
      <c r="E3531" s="308">
        <v>20.55</v>
      </c>
      <c r="F3531" s="308">
        <v>1459.88</v>
      </c>
      <c r="G3531" s="212">
        <v>9</v>
      </c>
    </row>
    <row r="3532" spans="1:7" ht="28.5" x14ac:dyDescent="0.2">
      <c r="A3532" s="305" t="s">
        <v>15786</v>
      </c>
      <c r="B3532" s="306" t="s">
        <v>15787</v>
      </c>
      <c r="C3532" s="307" t="s">
        <v>39</v>
      </c>
      <c r="D3532" s="308">
        <v>2005.87</v>
      </c>
      <c r="E3532" s="308">
        <v>91.3</v>
      </c>
      <c r="F3532" s="308">
        <v>2097.17</v>
      </c>
      <c r="G3532" s="212">
        <v>9</v>
      </c>
    </row>
    <row r="3533" spans="1:7" x14ac:dyDescent="0.2">
      <c r="A3533" s="305" t="s">
        <v>15788</v>
      </c>
      <c r="B3533" s="306" t="s">
        <v>15789</v>
      </c>
      <c r="C3533" s="307"/>
      <c r="D3533" s="308"/>
      <c r="E3533" s="308"/>
      <c r="F3533" s="308"/>
      <c r="G3533" s="212">
        <v>5</v>
      </c>
    </row>
    <row r="3534" spans="1:7" x14ac:dyDescent="0.2">
      <c r="A3534" s="305" t="s">
        <v>15790</v>
      </c>
      <c r="B3534" s="306" t="s">
        <v>15791</v>
      </c>
      <c r="C3534" s="307" t="s">
        <v>39</v>
      </c>
      <c r="D3534" s="308"/>
      <c r="E3534" s="308">
        <v>55.71</v>
      </c>
      <c r="F3534" s="308">
        <v>55.71</v>
      </c>
      <c r="G3534" s="212">
        <v>9</v>
      </c>
    </row>
    <row r="3535" spans="1:7" x14ac:dyDescent="0.2">
      <c r="A3535" s="305" t="s">
        <v>15792</v>
      </c>
      <c r="B3535" s="306" t="s">
        <v>15793</v>
      </c>
      <c r="C3535" s="307" t="s">
        <v>39</v>
      </c>
      <c r="D3535" s="308"/>
      <c r="E3535" s="308">
        <v>148.56</v>
      </c>
      <c r="F3535" s="308">
        <v>148.56</v>
      </c>
      <c r="G3535" s="212">
        <v>9</v>
      </c>
    </row>
    <row r="3536" spans="1:7" x14ac:dyDescent="0.2">
      <c r="A3536" s="305" t="s">
        <v>15794</v>
      </c>
      <c r="B3536" s="306" t="s">
        <v>15795</v>
      </c>
      <c r="C3536" s="307" t="s">
        <v>39</v>
      </c>
      <c r="D3536" s="308"/>
      <c r="E3536" s="308">
        <v>334.26</v>
      </c>
      <c r="F3536" s="308">
        <v>334.26</v>
      </c>
      <c r="G3536" s="212">
        <v>9</v>
      </c>
    </row>
    <row r="3537" spans="1:7" x14ac:dyDescent="0.2">
      <c r="A3537" s="305" t="s">
        <v>15796</v>
      </c>
      <c r="B3537" s="306" t="s">
        <v>15797</v>
      </c>
      <c r="C3537" s="307"/>
      <c r="D3537" s="308"/>
      <c r="E3537" s="308"/>
      <c r="F3537" s="308"/>
      <c r="G3537" s="212">
        <v>2</v>
      </c>
    </row>
    <row r="3538" spans="1:7" x14ac:dyDescent="0.2">
      <c r="A3538" s="305" t="s">
        <v>15798</v>
      </c>
      <c r="B3538" s="306" t="s">
        <v>15799</v>
      </c>
      <c r="C3538" s="307"/>
      <c r="D3538" s="308"/>
      <c r="E3538" s="308"/>
      <c r="F3538" s="308"/>
      <c r="G3538" s="212">
        <v>5</v>
      </c>
    </row>
    <row r="3539" spans="1:7" ht="28.5" x14ac:dyDescent="0.2">
      <c r="A3539" s="305" t="s">
        <v>15800</v>
      </c>
      <c r="B3539" s="306" t="s">
        <v>15801</v>
      </c>
      <c r="C3539" s="307" t="s">
        <v>39</v>
      </c>
      <c r="D3539" s="308">
        <v>34.979999999999997</v>
      </c>
      <c r="E3539" s="308">
        <v>45.65</v>
      </c>
      <c r="F3539" s="308">
        <v>80.63</v>
      </c>
      <c r="G3539" s="212">
        <v>9</v>
      </c>
    </row>
    <row r="3540" spans="1:7" ht="28.5" x14ac:dyDescent="0.2">
      <c r="A3540" s="305" t="s">
        <v>15802</v>
      </c>
      <c r="B3540" s="306" t="s">
        <v>15803</v>
      </c>
      <c r="C3540" s="307" t="s">
        <v>39</v>
      </c>
      <c r="D3540" s="308">
        <v>46.26</v>
      </c>
      <c r="E3540" s="308">
        <v>45.65</v>
      </c>
      <c r="F3540" s="308">
        <v>91.91</v>
      </c>
      <c r="G3540" s="212">
        <v>9</v>
      </c>
    </row>
    <row r="3541" spans="1:7" ht="28.5" x14ac:dyDescent="0.2">
      <c r="A3541" s="305" t="s">
        <v>15804</v>
      </c>
      <c r="B3541" s="306" t="s">
        <v>15805</v>
      </c>
      <c r="C3541" s="307" t="s">
        <v>39</v>
      </c>
      <c r="D3541" s="308">
        <v>59.87</v>
      </c>
      <c r="E3541" s="308">
        <v>45.65</v>
      </c>
      <c r="F3541" s="308">
        <v>105.52</v>
      </c>
      <c r="G3541" s="212">
        <v>9</v>
      </c>
    </row>
    <row r="3542" spans="1:7" ht="28.5" x14ac:dyDescent="0.2">
      <c r="A3542" s="305" t="s">
        <v>15806</v>
      </c>
      <c r="B3542" s="306" t="s">
        <v>15807</v>
      </c>
      <c r="C3542" s="307" t="s">
        <v>39</v>
      </c>
      <c r="D3542" s="308">
        <v>69.02</v>
      </c>
      <c r="E3542" s="308">
        <v>45.65</v>
      </c>
      <c r="F3542" s="308">
        <v>114.67</v>
      </c>
      <c r="G3542" s="212">
        <v>9</v>
      </c>
    </row>
    <row r="3543" spans="1:7" ht="28.5" x14ac:dyDescent="0.2">
      <c r="A3543" s="305" t="s">
        <v>15808</v>
      </c>
      <c r="B3543" s="306" t="s">
        <v>15809</v>
      </c>
      <c r="C3543" s="307" t="s">
        <v>39</v>
      </c>
      <c r="D3543" s="308">
        <v>74.19</v>
      </c>
      <c r="E3543" s="308">
        <v>45.65</v>
      </c>
      <c r="F3543" s="308">
        <v>119.84</v>
      </c>
      <c r="G3543" s="212">
        <v>9</v>
      </c>
    </row>
    <row r="3544" spans="1:7" ht="28.5" x14ac:dyDescent="0.2">
      <c r="A3544" s="305" t="s">
        <v>15810</v>
      </c>
      <c r="B3544" s="306" t="s">
        <v>15811</v>
      </c>
      <c r="C3544" s="307" t="s">
        <v>39</v>
      </c>
      <c r="D3544" s="308">
        <v>96.59</v>
      </c>
      <c r="E3544" s="308">
        <v>45.65</v>
      </c>
      <c r="F3544" s="308">
        <v>142.24</v>
      </c>
      <c r="G3544" s="212">
        <v>9</v>
      </c>
    </row>
    <row r="3545" spans="1:7" x14ac:dyDescent="0.2">
      <c r="A3545" s="305" t="s">
        <v>15812</v>
      </c>
      <c r="B3545" s="306" t="s">
        <v>15813</v>
      </c>
      <c r="C3545" s="307"/>
      <c r="D3545" s="308"/>
      <c r="E3545" s="308"/>
      <c r="F3545" s="308"/>
      <c r="G3545" s="212">
        <v>5</v>
      </c>
    </row>
    <row r="3546" spans="1:7" x14ac:dyDescent="0.2">
      <c r="A3546" s="305" t="s">
        <v>15814</v>
      </c>
      <c r="B3546" s="306" t="s">
        <v>15815</v>
      </c>
      <c r="C3546" s="307" t="s">
        <v>39</v>
      </c>
      <c r="D3546" s="308">
        <v>109.75</v>
      </c>
      <c r="E3546" s="308">
        <v>206.55</v>
      </c>
      <c r="F3546" s="308">
        <v>316.3</v>
      </c>
      <c r="G3546" s="212">
        <v>9</v>
      </c>
    </row>
    <row r="3547" spans="1:7" ht="28.5" x14ac:dyDescent="0.2">
      <c r="A3547" s="305" t="s">
        <v>15816</v>
      </c>
      <c r="B3547" s="306" t="s">
        <v>15817</v>
      </c>
      <c r="C3547" s="307" t="s">
        <v>39</v>
      </c>
      <c r="D3547" s="308">
        <v>69.72</v>
      </c>
      <c r="E3547" s="308">
        <v>50.17</v>
      </c>
      <c r="F3547" s="308">
        <v>119.89</v>
      </c>
      <c r="G3547" s="212">
        <v>9</v>
      </c>
    </row>
    <row r="3548" spans="1:7" ht="28.5" x14ac:dyDescent="0.2">
      <c r="A3548" s="305" t="s">
        <v>15818</v>
      </c>
      <c r="B3548" s="306" t="s">
        <v>15819</v>
      </c>
      <c r="C3548" s="307" t="s">
        <v>39</v>
      </c>
      <c r="D3548" s="308">
        <v>356.29</v>
      </c>
      <c r="E3548" s="308">
        <v>45.65</v>
      </c>
      <c r="F3548" s="308">
        <v>401.94</v>
      </c>
      <c r="G3548" s="212">
        <v>9</v>
      </c>
    </row>
    <row r="3549" spans="1:7" x14ac:dyDescent="0.2">
      <c r="A3549" s="305" t="s">
        <v>15820</v>
      </c>
      <c r="B3549" s="306" t="s">
        <v>15821</v>
      </c>
      <c r="C3549" s="307"/>
      <c r="D3549" s="308"/>
      <c r="E3549" s="308"/>
      <c r="F3549" s="308"/>
      <c r="G3549" s="212">
        <v>5</v>
      </c>
    </row>
    <row r="3550" spans="1:7" x14ac:dyDescent="0.2">
      <c r="A3550" s="312" t="s">
        <v>15822</v>
      </c>
      <c r="B3550" s="306" t="s">
        <v>15823</v>
      </c>
      <c r="C3550" s="307" t="s">
        <v>39</v>
      </c>
      <c r="D3550" s="308">
        <v>32.65</v>
      </c>
      <c r="E3550" s="308">
        <v>45.65</v>
      </c>
      <c r="F3550" s="308">
        <v>78.3</v>
      </c>
      <c r="G3550" s="212">
        <v>9</v>
      </c>
    </row>
    <row r="3551" spans="1:7" x14ac:dyDescent="0.2">
      <c r="A3551" s="305" t="s">
        <v>15824</v>
      </c>
      <c r="B3551" s="306" t="s">
        <v>15825</v>
      </c>
      <c r="C3551" s="307"/>
      <c r="D3551" s="308"/>
      <c r="E3551" s="308"/>
      <c r="F3551" s="308"/>
      <c r="G3551" s="212">
        <v>5</v>
      </c>
    </row>
    <row r="3552" spans="1:7" ht="28.5" x14ac:dyDescent="0.2">
      <c r="A3552" s="305" t="s">
        <v>15826</v>
      </c>
      <c r="B3552" s="306" t="s">
        <v>15827</v>
      </c>
      <c r="C3552" s="307" t="s">
        <v>39</v>
      </c>
      <c r="D3552" s="308">
        <v>136.5</v>
      </c>
      <c r="E3552" s="308">
        <v>54.78</v>
      </c>
      <c r="F3552" s="308">
        <v>191.28</v>
      </c>
      <c r="G3552" s="212">
        <v>9</v>
      </c>
    </row>
    <row r="3553" spans="1:7" ht="28.5" x14ac:dyDescent="0.2">
      <c r="A3553" s="305" t="s">
        <v>15828</v>
      </c>
      <c r="B3553" s="306" t="s">
        <v>15829</v>
      </c>
      <c r="C3553" s="307" t="s">
        <v>39</v>
      </c>
      <c r="D3553" s="308">
        <v>547.19000000000005</v>
      </c>
      <c r="E3553" s="308">
        <v>68.48</v>
      </c>
      <c r="F3553" s="308">
        <v>615.66999999999996</v>
      </c>
      <c r="G3553" s="212">
        <v>9</v>
      </c>
    </row>
    <row r="3554" spans="1:7" x14ac:dyDescent="0.2">
      <c r="A3554" s="305" t="s">
        <v>15830</v>
      </c>
      <c r="B3554" s="306" t="s">
        <v>15831</v>
      </c>
      <c r="C3554" s="307"/>
      <c r="D3554" s="308"/>
      <c r="E3554" s="308"/>
      <c r="F3554" s="308"/>
      <c r="G3554" s="212">
        <v>5</v>
      </c>
    </row>
    <row r="3555" spans="1:7" x14ac:dyDescent="0.2">
      <c r="A3555" s="305" t="s">
        <v>15832</v>
      </c>
      <c r="B3555" s="306" t="s">
        <v>15833</v>
      </c>
      <c r="C3555" s="307" t="s">
        <v>39</v>
      </c>
      <c r="D3555" s="308">
        <v>13.91</v>
      </c>
      <c r="E3555" s="308">
        <v>2.73</v>
      </c>
      <c r="F3555" s="308">
        <v>16.64</v>
      </c>
      <c r="G3555" s="212">
        <v>9</v>
      </c>
    </row>
    <row r="3556" spans="1:7" x14ac:dyDescent="0.2">
      <c r="A3556" s="305" t="s">
        <v>15834</v>
      </c>
      <c r="B3556" s="306" t="s">
        <v>15835</v>
      </c>
      <c r="C3556" s="307" t="s">
        <v>1804</v>
      </c>
      <c r="D3556" s="308">
        <v>978.5</v>
      </c>
      <c r="E3556" s="308">
        <v>29.88</v>
      </c>
      <c r="F3556" s="308">
        <v>1008.38</v>
      </c>
      <c r="G3556" s="212">
        <v>9</v>
      </c>
    </row>
    <row r="3557" spans="1:7" x14ac:dyDescent="0.2">
      <c r="A3557" s="305" t="s">
        <v>15836</v>
      </c>
      <c r="B3557" s="306" t="s">
        <v>15837</v>
      </c>
      <c r="C3557" s="307" t="s">
        <v>39</v>
      </c>
      <c r="D3557" s="308">
        <v>9.82</v>
      </c>
      <c r="E3557" s="308">
        <v>2.73</v>
      </c>
      <c r="F3557" s="308">
        <v>12.55</v>
      </c>
      <c r="G3557" s="212">
        <v>9</v>
      </c>
    </row>
    <row r="3558" spans="1:7" x14ac:dyDescent="0.2">
      <c r="A3558" s="305" t="s">
        <v>15838</v>
      </c>
      <c r="B3558" s="306" t="s">
        <v>15839</v>
      </c>
      <c r="C3558" s="307" t="s">
        <v>39</v>
      </c>
      <c r="D3558" s="308">
        <v>284.61</v>
      </c>
      <c r="E3558" s="308">
        <v>23.9</v>
      </c>
      <c r="F3558" s="308">
        <v>308.51</v>
      </c>
      <c r="G3558" s="212">
        <v>9</v>
      </c>
    </row>
    <row r="3559" spans="1:7" x14ac:dyDescent="0.2">
      <c r="A3559" s="305" t="s">
        <v>15840</v>
      </c>
      <c r="B3559" s="306" t="s">
        <v>15841</v>
      </c>
      <c r="C3559" s="307" t="s">
        <v>39</v>
      </c>
      <c r="D3559" s="308">
        <v>29.65</v>
      </c>
      <c r="E3559" s="308">
        <v>2.73</v>
      </c>
      <c r="F3559" s="308">
        <v>32.380000000000003</v>
      </c>
      <c r="G3559" s="212">
        <v>9</v>
      </c>
    </row>
    <row r="3560" spans="1:7" x14ac:dyDescent="0.2">
      <c r="A3560" s="305" t="s">
        <v>15842</v>
      </c>
      <c r="B3560" s="306" t="s">
        <v>15843</v>
      </c>
      <c r="C3560" s="307" t="s">
        <v>39</v>
      </c>
      <c r="D3560" s="308">
        <v>6.52</v>
      </c>
      <c r="E3560" s="308">
        <v>2.73</v>
      </c>
      <c r="F3560" s="308">
        <v>9.25</v>
      </c>
      <c r="G3560" s="212">
        <v>9</v>
      </c>
    </row>
    <row r="3561" spans="1:7" ht="28.5" x14ac:dyDescent="0.2">
      <c r="A3561" s="305" t="s">
        <v>15844</v>
      </c>
      <c r="B3561" s="306" t="s">
        <v>15845</v>
      </c>
      <c r="C3561" s="307" t="s">
        <v>1804</v>
      </c>
      <c r="D3561" s="308">
        <v>1069.97</v>
      </c>
      <c r="E3561" s="308">
        <v>29.88</v>
      </c>
      <c r="F3561" s="308">
        <v>1099.8499999999999</v>
      </c>
      <c r="G3561" s="212">
        <v>9</v>
      </c>
    </row>
    <row r="3562" spans="1:7" ht="28.5" x14ac:dyDescent="0.2">
      <c r="A3562" s="305" t="s">
        <v>15846</v>
      </c>
      <c r="B3562" s="306" t="s">
        <v>15847</v>
      </c>
      <c r="C3562" s="307" t="s">
        <v>1804</v>
      </c>
      <c r="D3562" s="308">
        <v>1290.54</v>
      </c>
      <c r="E3562" s="308">
        <v>29.88</v>
      </c>
      <c r="F3562" s="308">
        <v>1320.42</v>
      </c>
      <c r="G3562" s="212">
        <v>9</v>
      </c>
    </row>
    <row r="3563" spans="1:7" ht="28.5" x14ac:dyDescent="0.2">
      <c r="A3563" s="305" t="s">
        <v>15848</v>
      </c>
      <c r="B3563" s="306" t="s">
        <v>15849</v>
      </c>
      <c r="C3563" s="307" t="s">
        <v>39</v>
      </c>
      <c r="D3563" s="308">
        <v>83.94</v>
      </c>
      <c r="E3563" s="308">
        <v>14.94</v>
      </c>
      <c r="F3563" s="308">
        <v>98.88</v>
      </c>
      <c r="G3563" s="212">
        <v>9</v>
      </c>
    </row>
    <row r="3564" spans="1:7" x14ac:dyDescent="0.2">
      <c r="A3564" s="305" t="s">
        <v>15850</v>
      </c>
      <c r="B3564" s="306" t="s">
        <v>15851</v>
      </c>
      <c r="C3564" s="307" t="s">
        <v>39</v>
      </c>
      <c r="D3564" s="308">
        <v>10.15</v>
      </c>
      <c r="E3564" s="308">
        <v>2.73</v>
      </c>
      <c r="F3564" s="308">
        <v>12.88</v>
      </c>
      <c r="G3564" s="212">
        <v>9</v>
      </c>
    </row>
    <row r="3565" spans="1:7" x14ac:dyDescent="0.2">
      <c r="A3565" s="305" t="s">
        <v>15852</v>
      </c>
      <c r="B3565" s="306" t="s">
        <v>15853</v>
      </c>
      <c r="C3565" s="307" t="s">
        <v>39</v>
      </c>
      <c r="D3565" s="308">
        <v>21.96</v>
      </c>
      <c r="E3565" s="308">
        <v>2.73</v>
      </c>
      <c r="F3565" s="308">
        <v>24.69</v>
      </c>
      <c r="G3565" s="212">
        <v>9</v>
      </c>
    </row>
    <row r="3566" spans="1:7" ht="28.5" x14ac:dyDescent="0.2">
      <c r="A3566" s="305" t="s">
        <v>15854</v>
      </c>
      <c r="B3566" s="306" t="s">
        <v>15855</v>
      </c>
      <c r="C3566" s="307" t="s">
        <v>39</v>
      </c>
      <c r="D3566" s="308">
        <v>3551.4</v>
      </c>
      <c r="E3566" s="308">
        <v>54.78</v>
      </c>
      <c r="F3566" s="308">
        <v>3606.18</v>
      </c>
      <c r="G3566" s="212">
        <v>9</v>
      </c>
    </row>
    <row r="3567" spans="1:7" ht="28.5" x14ac:dyDescent="0.2">
      <c r="A3567" s="305" t="s">
        <v>15856</v>
      </c>
      <c r="B3567" s="306" t="s">
        <v>15857</v>
      </c>
      <c r="C3567" s="307" t="s">
        <v>39</v>
      </c>
      <c r="D3567" s="308">
        <v>4323.71</v>
      </c>
      <c r="E3567" s="308">
        <v>54.78</v>
      </c>
      <c r="F3567" s="308">
        <v>4378.49</v>
      </c>
      <c r="G3567" s="212">
        <v>9</v>
      </c>
    </row>
    <row r="3568" spans="1:7" ht="28.5" x14ac:dyDescent="0.2">
      <c r="A3568" s="305" t="s">
        <v>15858</v>
      </c>
      <c r="B3568" s="306" t="s">
        <v>15859</v>
      </c>
      <c r="C3568" s="307" t="s">
        <v>39</v>
      </c>
      <c r="D3568" s="308">
        <v>369.93</v>
      </c>
      <c r="E3568" s="308">
        <v>61.78</v>
      </c>
      <c r="F3568" s="308">
        <v>431.71</v>
      </c>
      <c r="G3568" s="212">
        <v>9</v>
      </c>
    </row>
    <row r="3569" spans="1:7" ht="28.5" x14ac:dyDescent="0.2">
      <c r="A3569" s="305" t="s">
        <v>15860</v>
      </c>
      <c r="B3569" s="306" t="s">
        <v>15861</v>
      </c>
      <c r="C3569" s="307" t="s">
        <v>39</v>
      </c>
      <c r="D3569" s="308">
        <v>410.57</v>
      </c>
      <c r="E3569" s="308">
        <v>61.78</v>
      </c>
      <c r="F3569" s="308">
        <v>472.35</v>
      </c>
      <c r="G3569" s="212">
        <v>9</v>
      </c>
    </row>
    <row r="3570" spans="1:7" ht="28.5" x14ac:dyDescent="0.2">
      <c r="A3570" s="305" t="s">
        <v>15862</v>
      </c>
      <c r="B3570" s="306" t="s">
        <v>15863</v>
      </c>
      <c r="C3570" s="307" t="s">
        <v>39</v>
      </c>
      <c r="D3570" s="308">
        <v>517.1</v>
      </c>
      <c r="E3570" s="308">
        <v>61.78</v>
      </c>
      <c r="F3570" s="308">
        <v>578.88</v>
      </c>
      <c r="G3570" s="212">
        <v>9</v>
      </c>
    </row>
    <row r="3571" spans="1:7" ht="28.5" x14ac:dyDescent="0.2">
      <c r="A3571" s="305" t="s">
        <v>15864</v>
      </c>
      <c r="B3571" s="306" t="s">
        <v>15865</v>
      </c>
      <c r="C3571" s="307" t="s">
        <v>39</v>
      </c>
      <c r="D3571" s="308">
        <v>162.81</v>
      </c>
      <c r="E3571" s="308">
        <v>61.78</v>
      </c>
      <c r="F3571" s="308">
        <v>224.59</v>
      </c>
      <c r="G3571" s="212">
        <v>9</v>
      </c>
    </row>
    <row r="3572" spans="1:7" ht="28.5" x14ac:dyDescent="0.2">
      <c r="A3572" s="305" t="s">
        <v>15866</v>
      </c>
      <c r="B3572" s="306" t="s">
        <v>15867</v>
      </c>
      <c r="C3572" s="307" t="s">
        <v>39</v>
      </c>
      <c r="D3572" s="308">
        <v>171.74</v>
      </c>
      <c r="E3572" s="308">
        <v>61.78</v>
      </c>
      <c r="F3572" s="308">
        <v>233.52</v>
      </c>
      <c r="G3572" s="212">
        <v>9</v>
      </c>
    </row>
    <row r="3573" spans="1:7" ht="28.5" x14ac:dyDescent="0.2">
      <c r="A3573" s="305" t="s">
        <v>15868</v>
      </c>
      <c r="B3573" s="306" t="s">
        <v>15869</v>
      </c>
      <c r="C3573" s="307" t="s">
        <v>39</v>
      </c>
      <c r="D3573" s="308">
        <v>294.02999999999997</v>
      </c>
      <c r="E3573" s="308">
        <v>61.78</v>
      </c>
      <c r="F3573" s="308">
        <v>355.81</v>
      </c>
      <c r="G3573" s="212">
        <v>9</v>
      </c>
    </row>
    <row r="3574" spans="1:7" ht="28.5" x14ac:dyDescent="0.2">
      <c r="A3574" s="305" t="s">
        <v>15870</v>
      </c>
      <c r="B3574" s="306" t="s">
        <v>15871</v>
      </c>
      <c r="C3574" s="307" t="s">
        <v>39</v>
      </c>
      <c r="D3574" s="308">
        <v>337.02</v>
      </c>
      <c r="E3574" s="308">
        <v>61.78</v>
      </c>
      <c r="F3574" s="308">
        <v>398.8</v>
      </c>
      <c r="G3574" s="212">
        <v>9</v>
      </c>
    </row>
    <row r="3575" spans="1:7" ht="28.5" x14ac:dyDescent="0.2">
      <c r="A3575" s="305" t="s">
        <v>15872</v>
      </c>
      <c r="B3575" s="306" t="s">
        <v>15873</v>
      </c>
      <c r="C3575" s="307" t="s">
        <v>39</v>
      </c>
      <c r="D3575" s="308">
        <v>320.97000000000003</v>
      </c>
      <c r="E3575" s="308">
        <v>61.78</v>
      </c>
      <c r="F3575" s="308">
        <v>382.75</v>
      </c>
      <c r="G3575" s="212">
        <v>9</v>
      </c>
    </row>
    <row r="3576" spans="1:7" ht="28.5" x14ac:dyDescent="0.2">
      <c r="A3576" s="305" t="s">
        <v>15874</v>
      </c>
      <c r="B3576" s="306" t="s">
        <v>15875</v>
      </c>
      <c r="C3576" s="307" t="s">
        <v>39</v>
      </c>
      <c r="D3576" s="308">
        <v>1461.84</v>
      </c>
      <c r="E3576" s="308">
        <v>61.78</v>
      </c>
      <c r="F3576" s="308">
        <v>1523.62</v>
      </c>
      <c r="G3576" s="212">
        <v>9</v>
      </c>
    </row>
    <row r="3577" spans="1:7" ht="28.5" x14ac:dyDescent="0.2">
      <c r="A3577" s="305" t="s">
        <v>15876</v>
      </c>
      <c r="B3577" s="306" t="s">
        <v>15877</v>
      </c>
      <c r="C3577" s="307" t="s">
        <v>44</v>
      </c>
      <c r="D3577" s="308">
        <v>999.24</v>
      </c>
      <c r="E3577" s="308">
        <v>19.36</v>
      </c>
      <c r="F3577" s="308">
        <v>1018.6</v>
      </c>
      <c r="G3577" s="212">
        <v>9</v>
      </c>
    </row>
    <row r="3578" spans="1:7" ht="28.5" x14ac:dyDescent="0.2">
      <c r="A3578" s="305" t="s">
        <v>15878</v>
      </c>
      <c r="B3578" s="306" t="s">
        <v>15879</v>
      </c>
      <c r="C3578" s="307" t="s">
        <v>44</v>
      </c>
      <c r="D3578" s="308">
        <v>1219.31</v>
      </c>
      <c r="E3578" s="308">
        <v>25.53</v>
      </c>
      <c r="F3578" s="308">
        <v>1244.8399999999999</v>
      </c>
      <c r="G3578" s="212">
        <v>9</v>
      </c>
    </row>
    <row r="3579" spans="1:7" x14ac:dyDescent="0.2">
      <c r="A3579" s="305" t="s">
        <v>15880</v>
      </c>
      <c r="B3579" s="306" t="s">
        <v>15881</v>
      </c>
      <c r="C3579" s="307"/>
      <c r="D3579" s="308"/>
      <c r="E3579" s="308"/>
      <c r="F3579" s="308"/>
      <c r="G3579" s="212">
        <v>5</v>
      </c>
    </row>
    <row r="3580" spans="1:7" x14ac:dyDescent="0.2">
      <c r="A3580" s="305" t="s">
        <v>15882</v>
      </c>
      <c r="B3580" s="306" t="s">
        <v>15883</v>
      </c>
      <c r="C3580" s="307" t="s">
        <v>39</v>
      </c>
      <c r="D3580" s="308">
        <v>407.31</v>
      </c>
      <c r="E3580" s="308">
        <v>45.65</v>
      </c>
      <c r="F3580" s="308">
        <v>452.96</v>
      </c>
      <c r="G3580" s="212">
        <v>9</v>
      </c>
    </row>
    <row r="3581" spans="1:7" x14ac:dyDescent="0.2">
      <c r="A3581" s="305" t="s">
        <v>15884</v>
      </c>
      <c r="B3581" s="306" t="s">
        <v>15885</v>
      </c>
      <c r="C3581" s="307"/>
      <c r="D3581" s="308"/>
      <c r="E3581" s="308"/>
      <c r="F3581" s="308"/>
      <c r="G3581" s="212">
        <v>5</v>
      </c>
    </row>
    <row r="3582" spans="1:7" x14ac:dyDescent="0.2">
      <c r="A3582" s="305" t="s">
        <v>15886</v>
      </c>
      <c r="B3582" s="306" t="s">
        <v>15887</v>
      </c>
      <c r="C3582" s="307" t="s">
        <v>44</v>
      </c>
      <c r="D3582" s="308">
        <v>422.23</v>
      </c>
      <c r="E3582" s="308">
        <v>10.29</v>
      </c>
      <c r="F3582" s="308">
        <v>432.52</v>
      </c>
      <c r="G3582" s="212">
        <v>9</v>
      </c>
    </row>
    <row r="3583" spans="1:7" ht="28.5" x14ac:dyDescent="0.2">
      <c r="A3583" s="305" t="s">
        <v>15888</v>
      </c>
      <c r="B3583" s="306" t="s">
        <v>15889</v>
      </c>
      <c r="C3583" s="307" t="s">
        <v>44</v>
      </c>
      <c r="D3583" s="308">
        <v>267.08</v>
      </c>
      <c r="E3583" s="308">
        <v>10.29</v>
      </c>
      <c r="F3583" s="308">
        <v>277.37</v>
      </c>
      <c r="G3583" s="212">
        <v>9</v>
      </c>
    </row>
    <row r="3584" spans="1:7" ht="28.5" x14ac:dyDescent="0.2">
      <c r="A3584" s="305" t="s">
        <v>15890</v>
      </c>
      <c r="B3584" s="306" t="s">
        <v>15891</v>
      </c>
      <c r="C3584" s="307" t="s">
        <v>44</v>
      </c>
      <c r="D3584" s="308">
        <v>344.85</v>
      </c>
      <c r="E3584" s="308">
        <v>10.29</v>
      </c>
      <c r="F3584" s="308">
        <v>355.14</v>
      </c>
      <c r="G3584" s="212">
        <v>9</v>
      </c>
    </row>
    <row r="3585" spans="1:7" x14ac:dyDescent="0.2">
      <c r="A3585" s="305" t="s">
        <v>15892</v>
      </c>
      <c r="B3585" s="306" t="s">
        <v>15893</v>
      </c>
      <c r="C3585" s="307"/>
      <c r="D3585" s="308"/>
      <c r="E3585" s="308"/>
      <c r="F3585" s="308"/>
      <c r="G3585" s="212">
        <v>5</v>
      </c>
    </row>
    <row r="3586" spans="1:7" x14ac:dyDescent="0.2">
      <c r="A3586" s="305" t="s">
        <v>15894</v>
      </c>
      <c r="B3586" s="306" t="s">
        <v>15895</v>
      </c>
      <c r="C3586" s="307" t="s">
        <v>39</v>
      </c>
      <c r="D3586" s="308">
        <v>1880.64</v>
      </c>
      <c r="E3586" s="308">
        <v>1474.4</v>
      </c>
      <c r="F3586" s="308">
        <v>3355.04</v>
      </c>
      <c r="G3586" s="212">
        <v>9</v>
      </c>
    </row>
    <row r="3587" spans="1:7" x14ac:dyDescent="0.2">
      <c r="A3587" s="305" t="s">
        <v>15896</v>
      </c>
      <c r="B3587" s="306" t="s">
        <v>15897</v>
      </c>
      <c r="C3587" s="307" t="s">
        <v>39</v>
      </c>
      <c r="D3587" s="308">
        <v>3188.87</v>
      </c>
      <c r="E3587" s="308">
        <v>2291.5500000000002</v>
      </c>
      <c r="F3587" s="308">
        <v>5480.42</v>
      </c>
      <c r="G3587" s="212">
        <v>9</v>
      </c>
    </row>
    <row r="3588" spans="1:7" x14ac:dyDescent="0.2">
      <c r="A3588" s="305" t="s">
        <v>15898</v>
      </c>
      <c r="B3588" s="306" t="s">
        <v>15899</v>
      </c>
      <c r="C3588" s="307" t="s">
        <v>39</v>
      </c>
      <c r="D3588" s="308">
        <v>4441.29</v>
      </c>
      <c r="E3588" s="308">
        <v>3102.8</v>
      </c>
      <c r="F3588" s="308">
        <v>7544.09</v>
      </c>
      <c r="G3588" s="212">
        <v>9</v>
      </c>
    </row>
    <row r="3589" spans="1:7" x14ac:dyDescent="0.2">
      <c r="A3589" s="305" t="s">
        <v>15900</v>
      </c>
      <c r="B3589" s="306" t="s">
        <v>15901</v>
      </c>
      <c r="C3589" s="307" t="s">
        <v>39</v>
      </c>
      <c r="D3589" s="308">
        <v>1180.7</v>
      </c>
      <c r="E3589" s="308">
        <v>1455.07</v>
      </c>
      <c r="F3589" s="308">
        <v>2635.77</v>
      </c>
      <c r="G3589" s="212">
        <v>9</v>
      </c>
    </row>
    <row r="3590" spans="1:7" x14ac:dyDescent="0.2">
      <c r="A3590" s="305" t="s">
        <v>15902</v>
      </c>
      <c r="B3590" s="306" t="s">
        <v>15903</v>
      </c>
      <c r="C3590" s="307" t="s">
        <v>39</v>
      </c>
      <c r="D3590" s="308">
        <v>3809.57</v>
      </c>
      <c r="E3590" s="308">
        <v>2495.11</v>
      </c>
      <c r="F3590" s="308">
        <v>6304.68</v>
      </c>
      <c r="G3590" s="212">
        <v>9</v>
      </c>
    </row>
    <row r="3591" spans="1:7" ht="28.5" x14ac:dyDescent="0.2">
      <c r="A3591" s="305" t="s">
        <v>15904</v>
      </c>
      <c r="B3591" s="306" t="s">
        <v>15905</v>
      </c>
      <c r="C3591" s="307" t="s">
        <v>44</v>
      </c>
      <c r="D3591" s="308">
        <v>294.61</v>
      </c>
      <c r="E3591" s="308">
        <v>362.48</v>
      </c>
      <c r="F3591" s="308">
        <v>657.09</v>
      </c>
      <c r="G3591" s="212">
        <v>9</v>
      </c>
    </row>
    <row r="3592" spans="1:7" x14ac:dyDescent="0.2">
      <c r="A3592" s="305" t="s">
        <v>15906</v>
      </c>
      <c r="B3592" s="306" t="s">
        <v>15907</v>
      </c>
      <c r="C3592" s="307" t="s">
        <v>39</v>
      </c>
      <c r="D3592" s="308">
        <v>2341.02</v>
      </c>
      <c r="E3592" s="308">
        <v>2310.62</v>
      </c>
      <c r="F3592" s="308">
        <v>4651.6400000000003</v>
      </c>
      <c r="G3592" s="212">
        <v>9</v>
      </c>
    </row>
    <row r="3593" spans="1:7" x14ac:dyDescent="0.2">
      <c r="A3593" s="305" t="s">
        <v>15908</v>
      </c>
      <c r="B3593" s="306" t="s">
        <v>15909</v>
      </c>
      <c r="C3593" s="307"/>
      <c r="D3593" s="308"/>
      <c r="E3593" s="308"/>
      <c r="F3593" s="308"/>
      <c r="G3593" s="212">
        <v>5</v>
      </c>
    </row>
    <row r="3594" spans="1:7" ht="28.5" x14ac:dyDescent="0.2">
      <c r="A3594" s="305" t="s">
        <v>15910</v>
      </c>
      <c r="B3594" s="306" t="s">
        <v>15911</v>
      </c>
      <c r="C3594" s="307" t="s">
        <v>39</v>
      </c>
      <c r="D3594" s="308">
        <v>3920.22</v>
      </c>
      <c r="E3594" s="308">
        <v>2900.54</v>
      </c>
      <c r="F3594" s="308">
        <v>6820.76</v>
      </c>
      <c r="G3594" s="212">
        <v>9</v>
      </c>
    </row>
    <row r="3595" spans="1:7" ht="28.5" x14ac:dyDescent="0.2">
      <c r="A3595" s="305" t="s">
        <v>15912</v>
      </c>
      <c r="B3595" s="306" t="s">
        <v>15913</v>
      </c>
      <c r="C3595" s="307" t="s">
        <v>39</v>
      </c>
      <c r="D3595" s="308">
        <v>6363.83</v>
      </c>
      <c r="E3595" s="308">
        <v>4714.47</v>
      </c>
      <c r="F3595" s="308">
        <v>11078.3</v>
      </c>
      <c r="G3595" s="212">
        <v>9</v>
      </c>
    </row>
    <row r="3596" spans="1:7" ht="28.5" x14ac:dyDescent="0.2">
      <c r="A3596" s="305" t="s">
        <v>15914</v>
      </c>
      <c r="B3596" s="306" t="s">
        <v>15915</v>
      </c>
      <c r="C3596" s="307" t="s">
        <v>39</v>
      </c>
      <c r="D3596" s="308">
        <v>9094.7099999999991</v>
      </c>
      <c r="E3596" s="308">
        <v>6225.95</v>
      </c>
      <c r="F3596" s="308">
        <v>15320.66</v>
      </c>
      <c r="G3596" s="212">
        <v>9</v>
      </c>
    </row>
    <row r="3597" spans="1:7" ht="28.5" x14ac:dyDescent="0.2">
      <c r="A3597" s="305" t="s">
        <v>15916</v>
      </c>
      <c r="B3597" s="306" t="s">
        <v>15917</v>
      </c>
      <c r="C3597" s="307" t="s">
        <v>39</v>
      </c>
      <c r="D3597" s="308">
        <v>13958.22</v>
      </c>
      <c r="E3597" s="308">
        <v>7760.39</v>
      </c>
      <c r="F3597" s="308">
        <v>21718.61</v>
      </c>
      <c r="G3597" s="212">
        <v>9</v>
      </c>
    </row>
    <row r="3598" spans="1:7" x14ac:dyDescent="0.2">
      <c r="A3598" s="305" t="s">
        <v>15918</v>
      </c>
      <c r="B3598" s="306" t="s">
        <v>15919</v>
      </c>
      <c r="C3598" s="307"/>
      <c r="D3598" s="308"/>
      <c r="E3598" s="308"/>
      <c r="F3598" s="308"/>
      <c r="G3598" s="212">
        <v>5</v>
      </c>
    </row>
    <row r="3599" spans="1:7" ht="28.5" x14ac:dyDescent="0.2">
      <c r="A3599" s="305" t="s">
        <v>15920</v>
      </c>
      <c r="B3599" s="306" t="s">
        <v>15921</v>
      </c>
      <c r="C3599" s="307" t="s">
        <v>39</v>
      </c>
      <c r="D3599" s="308">
        <v>2712.89</v>
      </c>
      <c r="E3599" s="308">
        <v>1451.29</v>
      </c>
      <c r="F3599" s="308">
        <v>4164.18</v>
      </c>
      <c r="G3599" s="212">
        <v>9</v>
      </c>
    </row>
    <row r="3600" spans="1:7" ht="28.5" x14ac:dyDescent="0.2">
      <c r="A3600" s="305" t="s">
        <v>15922</v>
      </c>
      <c r="B3600" s="306" t="s">
        <v>15923</v>
      </c>
      <c r="C3600" s="307" t="s">
        <v>39</v>
      </c>
      <c r="D3600" s="308">
        <v>7394.39</v>
      </c>
      <c r="E3600" s="308">
        <v>2167.64</v>
      </c>
      <c r="F3600" s="308">
        <v>9562.0300000000007</v>
      </c>
      <c r="G3600" s="212">
        <v>9</v>
      </c>
    </row>
    <row r="3601" spans="1:7" ht="28.5" x14ac:dyDescent="0.2">
      <c r="A3601" s="305" t="s">
        <v>15924</v>
      </c>
      <c r="B3601" s="306" t="s">
        <v>15925</v>
      </c>
      <c r="C3601" s="307" t="s">
        <v>39</v>
      </c>
      <c r="D3601" s="308">
        <v>11122.97</v>
      </c>
      <c r="E3601" s="308">
        <v>4335.2700000000004</v>
      </c>
      <c r="F3601" s="308">
        <v>15458.24</v>
      </c>
      <c r="G3601" s="212">
        <v>9</v>
      </c>
    </row>
    <row r="3602" spans="1:7" x14ac:dyDescent="0.2">
      <c r="A3602" s="305" t="s">
        <v>15926</v>
      </c>
      <c r="B3602" s="306" t="s">
        <v>15927</v>
      </c>
      <c r="C3602" s="307" t="s">
        <v>44</v>
      </c>
      <c r="D3602" s="308">
        <v>1521.82</v>
      </c>
      <c r="E3602" s="308">
        <v>721.46</v>
      </c>
      <c r="F3602" s="308">
        <v>2243.2800000000002</v>
      </c>
      <c r="G3602" s="212">
        <v>9</v>
      </c>
    </row>
    <row r="3603" spans="1:7" ht="28.5" x14ac:dyDescent="0.2">
      <c r="A3603" s="305" t="s">
        <v>15928</v>
      </c>
      <c r="B3603" s="306" t="s">
        <v>15929</v>
      </c>
      <c r="C3603" s="307" t="s">
        <v>39</v>
      </c>
      <c r="D3603" s="308">
        <v>1103.99</v>
      </c>
      <c r="E3603" s="308">
        <v>41.18</v>
      </c>
      <c r="F3603" s="308">
        <v>1145.17</v>
      </c>
      <c r="G3603" s="212">
        <v>9</v>
      </c>
    </row>
    <row r="3604" spans="1:7" x14ac:dyDescent="0.2">
      <c r="A3604" s="305" t="s">
        <v>15930</v>
      </c>
      <c r="B3604" s="306" t="s">
        <v>15931</v>
      </c>
      <c r="C3604" s="307"/>
      <c r="D3604" s="308"/>
      <c r="E3604" s="308"/>
      <c r="F3604" s="308"/>
      <c r="G3604" s="212">
        <v>5</v>
      </c>
    </row>
    <row r="3605" spans="1:7" x14ac:dyDescent="0.2">
      <c r="A3605" s="305" t="s">
        <v>15932</v>
      </c>
      <c r="B3605" s="306" t="s">
        <v>15933</v>
      </c>
      <c r="C3605" s="307" t="s">
        <v>44</v>
      </c>
      <c r="D3605" s="308">
        <v>370.96</v>
      </c>
      <c r="E3605" s="308">
        <v>29.88</v>
      </c>
      <c r="F3605" s="308">
        <v>400.84</v>
      </c>
      <c r="G3605" s="212">
        <v>9</v>
      </c>
    </row>
    <row r="3606" spans="1:7" x14ac:dyDescent="0.2">
      <c r="A3606" s="305" t="s">
        <v>15934</v>
      </c>
      <c r="B3606" s="306" t="s">
        <v>15935</v>
      </c>
      <c r="C3606" s="307" t="s">
        <v>44</v>
      </c>
      <c r="D3606" s="308">
        <v>585.47</v>
      </c>
      <c r="E3606" s="308">
        <v>44.82</v>
      </c>
      <c r="F3606" s="308">
        <v>630.29</v>
      </c>
      <c r="G3606" s="212">
        <v>9</v>
      </c>
    </row>
    <row r="3607" spans="1:7" x14ac:dyDescent="0.2">
      <c r="A3607" s="305" t="s">
        <v>15936</v>
      </c>
      <c r="B3607" s="306" t="s">
        <v>15937</v>
      </c>
      <c r="C3607" s="307" t="s">
        <v>44</v>
      </c>
      <c r="D3607" s="308">
        <v>600.59</v>
      </c>
      <c r="E3607" s="308">
        <v>59.75</v>
      </c>
      <c r="F3607" s="308">
        <v>660.34</v>
      </c>
      <c r="G3607" s="212">
        <v>9</v>
      </c>
    </row>
    <row r="3608" spans="1:7" x14ac:dyDescent="0.2">
      <c r="A3608" s="305" t="s">
        <v>15938</v>
      </c>
      <c r="B3608" s="306" t="s">
        <v>15939</v>
      </c>
      <c r="C3608" s="307" t="s">
        <v>44</v>
      </c>
      <c r="D3608" s="308">
        <v>1009.73</v>
      </c>
      <c r="E3608" s="308">
        <v>74.69</v>
      </c>
      <c r="F3608" s="308">
        <v>1084.42</v>
      </c>
      <c r="G3608" s="212">
        <v>9</v>
      </c>
    </row>
    <row r="3609" spans="1:7" x14ac:dyDescent="0.2">
      <c r="A3609" s="305" t="s">
        <v>15940</v>
      </c>
      <c r="B3609" s="306" t="s">
        <v>15941</v>
      </c>
      <c r="C3609" s="307" t="s">
        <v>44</v>
      </c>
      <c r="D3609" s="308">
        <v>1517.06</v>
      </c>
      <c r="E3609" s="308">
        <v>89.63</v>
      </c>
      <c r="F3609" s="308">
        <v>1606.69</v>
      </c>
      <c r="G3609" s="212">
        <v>9</v>
      </c>
    </row>
    <row r="3610" spans="1:7" x14ac:dyDescent="0.2">
      <c r="A3610" s="305" t="s">
        <v>15942</v>
      </c>
      <c r="B3610" s="306" t="s">
        <v>15943</v>
      </c>
      <c r="C3610" s="307" t="s">
        <v>44</v>
      </c>
      <c r="D3610" s="308">
        <v>2974.63</v>
      </c>
      <c r="E3610" s="308">
        <v>149.38</v>
      </c>
      <c r="F3610" s="308">
        <v>3124.01</v>
      </c>
      <c r="G3610" s="212">
        <v>9</v>
      </c>
    </row>
    <row r="3611" spans="1:7" x14ac:dyDescent="0.2">
      <c r="A3611" s="305" t="s">
        <v>15944</v>
      </c>
      <c r="B3611" s="306" t="s">
        <v>15945</v>
      </c>
      <c r="C3611" s="307"/>
      <c r="D3611" s="308"/>
      <c r="E3611" s="308"/>
      <c r="F3611" s="308"/>
      <c r="G3611" s="212">
        <v>5</v>
      </c>
    </row>
    <row r="3612" spans="1:7" x14ac:dyDescent="0.2">
      <c r="A3612" s="305" t="s">
        <v>15946</v>
      </c>
      <c r="B3612" s="306" t="s">
        <v>15947</v>
      </c>
      <c r="C3612" s="307" t="s">
        <v>39</v>
      </c>
      <c r="D3612" s="308">
        <v>545.79999999999995</v>
      </c>
      <c r="E3612" s="308">
        <v>18.260000000000002</v>
      </c>
      <c r="F3612" s="308">
        <v>564.05999999999995</v>
      </c>
      <c r="G3612" s="212">
        <v>9</v>
      </c>
    </row>
    <row r="3613" spans="1:7" ht="28.5" x14ac:dyDescent="0.2">
      <c r="A3613" s="305" t="s">
        <v>15948</v>
      </c>
      <c r="B3613" s="306" t="s">
        <v>15949</v>
      </c>
      <c r="C3613" s="307" t="s">
        <v>39</v>
      </c>
      <c r="D3613" s="308">
        <v>241.12</v>
      </c>
      <c r="E3613" s="308">
        <v>22.83</v>
      </c>
      <c r="F3613" s="308">
        <v>263.95</v>
      </c>
      <c r="G3613" s="212">
        <v>9</v>
      </c>
    </row>
    <row r="3614" spans="1:7" x14ac:dyDescent="0.2">
      <c r="A3614" s="305" t="s">
        <v>15950</v>
      </c>
      <c r="B3614" s="306" t="s">
        <v>15951</v>
      </c>
      <c r="C3614" s="307"/>
      <c r="D3614" s="308"/>
      <c r="E3614" s="308"/>
      <c r="F3614" s="308"/>
      <c r="G3614" s="212">
        <v>2</v>
      </c>
    </row>
    <row r="3615" spans="1:7" x14ac:dyDescent="0.2">
      <c r="A3615" s="305" t="s">
        <v>15952</v>
      </c>
      <c r="B3615" s="306" t="s">
        <v>15953</v>
      </c>
      <c r="C3615" s="307"/>
      <c r="D3615" s="308"/>
      <c r="E3615" s="308"/>
      <c r="F3615" s="308"/>
      <c r="G3615" s="212">
        <v>5</v>
      </c>
    </row>
    <row r="3616" spans="1:7" ht="28.5" x14ac:dyDescent="0.2">
      <c r="A3616" s="305" t="s">
        <v>15954</v>
      </c>
      <c r="B3616" s="306" t="s">
        <v>15955</v>
      </c>
      <c r="C3616" s="307" t="s">
        <v>39</v>
      </c>
      <c r="D3616" s="308">
        <v>967.81</v>
      </c>
      <c r="E3616" s="308">
        <v>159.78</v>
      </c>
      <c r="F3616" s="308">
        <v>1127.5899999999999</v>
      </c>
      <c r="G3616" s="212">
        <v>9</v>
      </c>
    </row>
    <row r="3617" spans="1:7" x14ac:dyDescent="0.2">
      <c r="A3617" s="305" t="s">
        <v>15956</v>
      </c>
      <c r="B3617" s="306" t="s">
        <v>15957</v>
      </c>
      <c r="C3617" s="307" t="s">
        <v>39</v>
      </c>
      <c r="D3617" s="308">
        <v>361.02</v>
      </c>
      <c r="E3617" s="308">
        <v>159.78</v>
      </c>
      <c r="F3617" s="308">
        <v>520.79999999999995</v>
      </c>
      <c r="G3617" s="212">
        <v>9</v>
      </c>
    </row>
    <row r="3618" spans="1:7" ht="28.5" x14ac:dyDescent="0.2">
      <c r="A3618" s="305" t="s">
        <v>15958</v>
      </c>
      <c r="B3618" s="306" t="s">
        <v>15959</v>
      </c>
      <c r="C3618" s="307" t="s">
        <v>44</v>
      </c>
      <c r="D3618" s="308">
        <v>21.06</v>
      </c>
      <c r="E3618" s="308">
        <v>4.57</v>
      </c>
      <c r="F3618" s="308">
        <v>25.63</v>
      </c>
      <c r="G3618" s="212">
        <v>9</v>
      </c>
    </row>
    <row r="3619" spans="1:7" ht="28.5" x14ac:dyDescent="0.2">
      <c r="A3619" s="305" t="s">
        <v>15960</v>
      </c>
      <c r="B3619" s="306" t="s">
        <v>15961</v>
      </c>
      <c r="C3619" s="307" t="s">
        <v>39</v>
      </c>
      <c r="D3619" s="308">
        <v>65.25</v>
      </c>
      <c r="E3619" s="308">
        <v>13.69</v>
      </c>
      <c r="F3619" s="308">
        <v>78.94</v>
      </c>
      <c r="G3619" s="212">
        <v>9</v>
      </c>
    </row>
    <row r="3620" spans="1:7" ht="28.5" x14ac:dyDescent="0.2">
      <c r="A3620" s="305" t="s">
        <v>15962</v>
      </c>
      <c r="B3620" s="306" t="s">
        <v>15963</v>
      </c>
      <c r="C3620" s="307" t="s">
        <v>44</v>
      </c>
      <c r="D3620" s="308">
        <v>31.15</v>
      </c>
      <c r="E3620" s="308">
        <v>4.57</v>
      </c>
      <c r="F3620" s="308">
        <v>35.72</v>
      </c>
      <c r="G3620" s="212">
        <v>9</v>
      </c>
    </row>
    <row r="3621" spans="1:7" ht="28.5" x14ac:dyDescent="0.2">
      <c r="A3621" s="305" t="s">
        <v>15964</v>
      </c>
      <c r="B3621" s="306" t="s">
        <v>15965</v>
      </c>
      <c r="C3621" s="307" t="s">
        <v>39</v>
      </c>
      <c r="D3621" s="308">
        <v>219.7</v>
      </c>
      <c r="E3621" s="308">
        <v>4.57</v>
      </c>
      <c r="F3621" s="308">
        <v>224.27</v>
      </c>
      <c r="G3621" s="212">
        <v>9</v>
      </c>
    </row>
    <row r="3622" spans="1:7" ht="42.75" x14ac:dyDescent="0.2">
      <c r="A3622" s="305" t="s">
        <v>15966</v>
      </c>
      <c r="B3622" s="306" t="s">
        <v>15967</v>
      </c>
      <c r="C3622" s="307" t="s">
        <v>39</v>
      </c>
      <c r="D3622" s="308">
        <v>3629.94</v>
      </c>
      <c r="E3622" s="308">
        <v>251.07</v>
      </c>
      <c r="F3622" s="308">
        <v>3881.01</v>
      </c>
      <c r="G3622" s="212">
        <v>9</v>
      </c>
    </row>
    <row r="3623" spans="1:7" x14ac:dyDescent="0.2">
      <c r="A3623" s="305" t="s">
        <v>15968</v>
      </c>
      <c r="B3623" s="306" t="s">
        <v>15969</v>
      </c>
      <c r="C3623" s="307" t="s">
        <v>39</v>
      </c>
      <c r="D3623" s="308">
        <v>66.989999999999995</v>
      </c>
      <c r="E3623" s="308">
        <v>4.57</v>
      </c>
      <c r="F3623" s="308">
        <v>71.56</v>
      </c>
      <c r="G3623" s="212">
        <v>9</v>
      </c>
    </row>
    <row r="3624" spans="1:7" x14ac:dyDescent="0.2">
      <c r="A3624" s="305" t="s">
        <v>15970</v>
      </c>
      <c r="B3624" s="306" t="s">
        <v>15971</v>
      </c>
      <c r="C3624" s="307" t="s">
        <v>39</v>
      </c>
      <c r="D3624" s="308">
        <v>94.41</v>
      </c>
      <c r="E3624" s="308">
        <v>4.57</v>
      </c>
      <c r="F3624" s="308">
        <v>98.98</v>
      </c>
      <c r="G3624" s="212">
        <v>9</v>
      </c>
    </row>
    <row r="3625" spans="1:7" x14ac:dyDescent="0.2">
      <c r="A3625" s="305" t="s">
        <v>15972</v>
      </c>
      <c r="B3625" s="306" t="s">
        <v>15973</v>
      </c>
      <c r="C3625" s="307" t="s">
        <v>39</v>
      </c>
      <c r="D3625" s="308">
        <v>1898.66</v>
      </c>
      <c r="E3625" s="308">
        <v>58.59</v>
      </c>
      <c r="F3625" s="308">
        <v>1957.25</v>
      </c>
      <c r="G3625" s="212">
        <v>9</v>
      </c>
    </row>
    <row r="3626" spans="1:7" ht="28.5" x14ac:dyDescent="0.2">
      <c r="A3626" s="305" t="s">
        <v>15974</v>
      </c>
      <c r="B3626" s="306" t="s">
        <v>15975</v>
      </c>
      <c r="C3626" s="307" t="s">
        <v>39</v>
      </c>
      <c r="D3626" s="308">
        <v>105.64</v>
      </c>
      <c r="E3626" s="308">
        <v>4.57</v>
      </c>
      <c r="F3626" s="308">
        <v>110.21</v>
      </c>
      <c r="G3626" s="212">
        <v>9</v>
      </c>
    </row>
    <row r="3627" spans="1:7" ht="28.5" x14ac:dyDescent="0.2">
      <c r="A3627" s="305" t="s">
        <v>15976</v>
      </c>
      <c r="B3627" s="306" t="s">
        <v>15977</v>
      </c>
      <c r="C3627" s="307" t="s">
        <v>39</v>
      </c>
      <c r="D3627" s="308">
        <v>80.77</v>
      </c>
      <c r="E3627" s="308">
        <v>4.57</v>
      </c>
      <c r="F3627" s="308">
        <v>85.34</v>
      </c>
      <c r="G3627" s="212">
        <v>9</v>
      </c>
    </row>
    <row r="3628" spans="1:7" x14ac:dyDescent="0.2">
      <c r="A3628" s="305" t="s">
        <v>15978</v>
      </c>
      <c r="B3628" s="306" t="s">
        <v>15979</v>
      </c>
      <c r="C3628" s="307" t="s">
        <v>39</v>
      </c>
      <c r="D3628" s="308">
        <v>17.399999999999999</v>
      </c>
      <c r="E3628" s="308">
        <v>0.61</v>
      </c>
      <c r="F3628" s="308">
        <v>18.010000000000002</v>
      </c>
      <c r="G3628" s="212">
        <v>9</v>
      </c>
    </row>
    <row r="3629" spans="1:7" ht="28.5" x14ac:dyDescent="0.2">
      <c r="A3629" s="305" t="s">
        <v>15980</v>
      </c>
      <c r="B3629" s="306" t="s">
        <v>15981</v>
      </c>
      <c r="C3629" s="307" t="s">
        <v>39</v>
      </c>
      <c r="D3629" s="308">
        <v>155.68</v>
      </c>
      <c r="E3629" s="308">
        <v>4.57</v>
      </c>
      <c r="F3629" s="308">
        <v>160.25</v>
      </c>
      <c r="G3629" s="212">
        <v>9</v>
      </c>
    </row>
    <row r="3630" spans="1:7" ht="28.5" x14ac:dyDescent="0.2">
      <c r="A3630" s="305" t="s">
        <v>15982</v>
      </c>
      <c r="B3630" s="306" t="s">
        <v>15983</v>
      </c>
      <c r="C3630" s="307" t="s">
        <v>39</v>
      </c>
      <c r="D3630" s="308">
        <v>1889.64</v>
      </c>
      <c r="E3630" s="308">
        <v>237.38</v>
      </c>
      <c r="F3630" s="308">
        <v>2127.02</v>
      </c>
      <c r="G3630" s="212">
        <v>9</v>
      </c>
    </row>
    <row r="3631" spans="1:7" ht="28.5" x14ac:dyDescent="0.2">
      <c r="A3631" s="305" t="s">
        <v>15984</v>
      </c>
      <c r="B3631" s="306" t="s">
        <v>15985</v>
      </c>
      <c r="C3631" s="307" t="s">
        <v>39</v>
      </c>
      <c r="D3631" s="308">
        <v>2446.09</v>
      </c>
      <c r="E3631" s="308">
        <v>237.38</v>
      </c>
      <c r="F3631" s="308">
        <v>2683.47</v>
      </c>
      <c r="G3631" s="212">
        <v>9</v>
      </c>
    </row>
    <row r="3632" spans="1:7" ht="28.5" x14ac:dyDescent="0.2">
      <c r="A3632" s="305" t="s">
        <v>15986</v>
      </c>
      <c r="B3632" s="306" t="s">
        <v>15987</v>
      </c>
      <c r="C3632" s="307" t="s">
        <v>39</v>
      </c>
      <c r="D3632" s="308">
        <v>2777.75</v>
      </c>
      <c r="E3632" s="308">
        <v>743.29</v>
      </c>
      <c r="F3632" s="308">
        <v>3521.04</v>
      </c>
      <c r="G3632" s="212">
        <v>9</v>
      </c>
    </row>
    <row r="3633" spans="1:7" x14ac:dyDescent="0.2">
      <c r="A3633" s="305" t="s">
        <v>15988</v>
      </c>
      <c r="B3633" s="306" t="s">
        <v>15989</v>
      </c>
      <c r="C3633" s="307"/>
      <c r="D3633" s="308"/>
      <c r="E3633" s="308"/>
      <c r="F3633" s="308"/>
      <c r="G3633" s="212">
        <v>5</v>
      </c>
    </row>
    <row r="3634" spans="1:7" ht="28.5" x14ac:dyDescent="0.2">
      <c r="A3634" s="305" t="s">
        <v>15990</v>
      </c>
      <c r="B3634" s="306" t="s">
        <v>15991</v>
      </c>
      <c r="C3634" s="307" t="s">
        <v>39</v>
      </c>
      <c r="D3634" s="308">
        <v>30.36</v>
      </c>
      <c r="E3634" s="308">
        <v>16.059999999999999</v>
      </c>
      <c r="F3634" s="308">
        <v>46.42</v>
      </c>
      <c r="G3634" s="212">
        <v>9</v>
      </c>
    </row>
    <row r="3635" spans="1:7" x14ac:dyDescent="0.2">
      <c r="A3635" s="305" t="s">
        <v>15992</v>
      </c>
      <c r="B3635" s="306" t="s">
        <v>15993</v>
      </c>
      <c r="C3635" s="307" t="s">
        <v>39</v>
      </c>
      <c r="D3635" s="308">
        <v>905.93</v>
      </c>
      <c r="E3635" s="308">
        <v>22.83</v>
      </c>
      <c r="F3635" s="308">
        <v>928.76</v>
      </c>
      <c r="G3635" s="212">
        <v>9</v>
      </c>
    </row>
    <row r="3636" spans="1:7" ht="28.5" x14ac:dyDescent="0.2">
      <c r="A3636" s="305" t="s">
        <v>15994</v>
      </c>
      <c r="B3636" s="306" t="s">
        <v>15995</v>
      </c>
      <c r="C3636" s="307" t="s">
        <v>39</v>
      </c>
      <c r="D3636" s="308">
        <v>29.13</v>
      </c>
      <c r="E3636" s="308">
        <v>16.059999999999999</v>
      </c>
      <c r="F3636" s="308">
        <v>45.19</v>
      </c>
      <c r="G3636" s="212">
        <v>9</v>
      </c>
    </row>
    <row r="3637" spans="1:7" ht="28.5" x14ac:dyDescent="0.2">
      <c r="A3637" s="305" t="s">
        <v>15996</v>
      </c>
      <c r="B3637" s="306" t="s">
        <v>15997</v>
      </c>
      <c r="C3637" s="307" t="s">
        <v>39</v>
      </c>
      <c r="D3637" s="308">
        <v>7787</v>
      </c>
      <c r="E3637" s="308">
        <v>136.94999999999999</v>
      </c>
      <c r="F3637" s="308">
        <v>7923.95</v>
      </c>
      <c r="G3637" s="212">
        <v>9</v>
      </c>
    </row>
    <row r="3638" spans="1:7" x14ac:dyDescent="0.2">
      <c r="A3638" s="305" t="s">
        <v>15998</v>
      </c>
      <c r="B3638" s="306" t="s">
        <v>15999</v>
      </c>
      <c r="C3638" s="307"/>
      <c r="D3638" s="308"/>
      <c r="E3638" s="308"/>
      <c r="F3638" s="308"/>
      <c r="G3638" s="212">
        <v>5</v>
      </c>
    </row>
    <row r="3639" spans="1:7" ht="28.5" x14ac:dyDescent="0.2">
      <c r="A3639" s="305" t="s">
        <v>16000</v>
      </c>
      <c r="B3639" s="306" t="s">
        <v>16001</v>
      </c>
      <c r="C3639" s="307" t="s">
        <v>39</v>
      </c>
      <c r="D3639" s="308">
        <v>220.06</v>
      </c>
      <c r="E3639" s="308">
        <v>36.520000000000003</v>
      </c>
      <c r="F3639" s="308">
        <v>256.58</v>
      </c>
      <c r="G3639" s="212">
        <v>9</v>
      </c>
    </row>
    <row r="3640" spans="1:7" ht="28.5" x14ac:dyDescent="0.2">
      <c r="A3640" s="305" t="s">
        <v>16002</v>
      </c>
      <c r="B3640" s="306" t="s">
        <v>16003</v>
      </c>
      <c r="C3640" s="307" t="s">
        <v>39</v>
      </c>
      <c r="D3640" s="308">
        <v>29709.33</v>
      </c>
      <c r="E3640" s="308">
        <v>14.54</v>
      </c>
      <c r="F3640" s="308">
        <v>29723.87</v>
      </c>
      <c r="G3640" s="212">
        <v>9</v>
      </c>
    </row>
    <row r="3641" spans="1:7" ht="28.5" x14ac:dyDescent="0.2">
      <c r="A3641" s="305" t="s">
        <v>16004</v>
      </c>
      <c r="B3641" s="306" t="s">
        <v>16005</v>
      </c>
      <c r="C3641" s="307" t="s">
        <v>39</v>
      </c>
      <c r="D3641" s="308">
        <v>78.650000000000006</v>
      </c>
      <c r="E3641" s="308">
        <v>22.83</v>
      </c>
      <c r="F3641" s="308">
        <v>101.48</v>
      </c>
      <c r="G3641" s="212">
        <v>9</v>
      </c>
    </row>
    <row r="3642" spans="1:7" ht="28.5" x14ac:dyDescent="0.2">
      <c r="A3642" s="305" t="s">
        <v>16006</v>
      </c>
      <c r="B3642" s="306" t="s">
        <v>16007</v>
      </c>
      <c r="C3642" s="307" t="s">
        <v>39</v>
      </c>
      <c r="D3642" s="308">
        <v>91.27</v>
      </c>
      <c r="E3642" s="308">
        <v>22.83</v>
      </c>
      <c r="F3642" s="308">
        <v>114.1</v>
      </c>
      <c r="G3642" s="212">
        <v>9</v>
      </c>
    </row>
    <row r="3643" spans="1:7" ht="28.5" x14ac:dyDescent="0.2">
      <c r="A3643" s="305" t="s">
        <v>16008</v>
      </c>
      <c r="B3643" s="306" t="s">
        <v>16009</v>
      </c>
      <c r="C3643" s="307" t="s">
        <v>39</v>
      </c>
      <c r="D3643" s="308">
        <v>310.58</v>
      </c>
      <c r="E3643" s="308">
        <v>13.69</v>
      </c>
      <c r="F3643" s="308">
        <v>324.27</v>
      </c>
      <c r="G3643" s="212">
        <v>9</v>
      </c>
    </row>
    <row r="3644" spans="1:7" x14ac:dyDescent="0.2">
      <c r="A3644" s="305" t="s">
        <v>16010</v>
      </c>
      <c r="B3644" s="306" t="s">
        <v>16011</v>
      </c>
      <c r="C3644" s="307" t="s">
        <v>39</v>
      </c>
      <c r="D3644" s="308">
        <v>61.65</v>
      </c>
      <c r="E3644" s="308">
        <v>13.69</v>
      </c>
      <c r="F3644" s="308">
        <v>75.34</v>
      </c>
      <c r="G3644" s="212">
        <v>9</v>
      </c>
    </row>
    <row r="3645" spans="1:7" ht="28.5" x14ac:dyDescent="0.2">
      <c r="A3645" s="305" t="s">
        <v>16012</v>
      </c>
      <c r="B3645" s="306" t="s">
        <v>16013</v>
      </c>
      <c r="C3645" s="307" t="s">
        <v>39</v>
      </c>
      <c r="D3645" s="308">
        <v>170.86</v>
      </c>
      <c r="E3645" s="308">
        <v>13.69</v>
      </c>
      <c r="F3645" s="308">
        <v>184.55</v>
      </c>
      <c r="G3645" s="212">
        <v>9</v>
      </c>
    </row>
    <row r="3646" spans="1:7" ht="28.5" x14ac:dyDescent="0.2">
      <c r="A3646" s="305" t="s">
        <v>16014</v>
      </c>
      <c r="B3646" s="306" t="s">
        <v>16015</v>
      </c>
      <c r="C3646" s="307" t="s">
        <v>39</v>
      </c>
      <c r="D3646" s="308">
        <v>323.04000000000002</v>
      </c>
      <c r="E3646" s="308">
        <v>13.69</v>
      </c>
      <c r="F3646" s="308">
        <v>336.73</v>
      </c>
      <c r="G3646" s="212">
        <v>9</v>
      </c>
    </row>
    <row r="3647" spans="1:7" x14ac:dyDescent="0.2">
      <c r="A3647" s="305" t="s">
        <v>16016</v>
      </c>
      <c r="B3647" s="306" t="s">
        <v>16017</v>
      </c>
      <c r="C3647" s="307" t="s">
        <v>39</v>
      </c>
      <c r="D3647" s="308">
        <v>264.68</v>
      </c>
      <c r="E3647" s="308">
        <v>13.69</v>
      </c>
      <c r="F3647" s="308">
        <v>278.37</v>
      </c>
      <c r="G3647" s="212">
        <v>9</v>
      </c>
    </row>
    <row r="3648" spans="1:7" ht="28.5" x14ac:dyDescent="0.2">
      <c r="A3648" s="305" t="s">
        <v>16018</v>
      </c>
      <c r="B3648" s="306" t="s">
        <v>16019</v>
      </c>
      <c r="C3648" s="307" t="s">
        <v>39</v>
      </c>
      <c r="D3648" s="308">
        <v>812.92</v>
      </c>
      <c r="E3648" s="308">
        <v>14.54</v>
      </c>
      <c r="F3648" s="308">
        <v>827.46</v>
      </c>
      <c r="G3648" s="212">
        <v>9</v>
      </c>
    </row>
    <row r="3649" spans="1:7" ht="28.5" x14ac:dyDescent="0.2">
      <c r="A3649" s="305" t="s">
        <v>16020</v>
      </c>
      <c r="B3649" s="306" t="s">
        <v>16021</v>
      </c>
      <c r="C3649" s="307" t="s">
        <v>39</v>
      </c>
      <c r="D3649" s="308">
        <v>741.62</v>
      </c>
      <c r="E3649" s="308">
        <v>14.54</v>
      </c>
      <c r="F3649" s="308">
        <v>756.16</v>
      </c>
      <c r="G3649" s="212">
        <v>9</v>
      </c>
    </row>
    <row r="3650" spans="1:7" x14ac:dyDescent="0.2">
      <c r="A3650" s="305" t="s">
        <v>16022</v>
      </c>
      <c r="B3650" s="306" t="s">
        <v>16023</v>
      </c>
      <c r="C3650" s="307" t="s">
        <v>39</v>
      </c>
      <c r="D3650" s="308">
        <v>87.38</v>
      </c>
      <c r="E3650" s="308">
        <v>13.69</v>
      </c>
      <c r="F3650" s="308">
        <v>101.07</v>
      </c>
      <c r="G3650" s="212">
        <v>9</v>
      </c>
    </row>
    <row r="3651" spans="1:7" ht="42.75" x14ac:dyDescent="0.2">
      <c r="A3651" s="305" t="s">
        <v>16024</v>
      </c>
      <c r="B3651" s="306" t="s">
        <v>16025</v>
      </c>
      <c r="C3651" s="307" t="s">
        <v>39</v>
      </c>
      <c r="D3651" s="308">
        <v>222.32</v>
      </c>
      <c r="E3651" s="308">
        <v>14.54</v>
      </c>
      <c r="F3651" s="308">
        <v>236.86</v>
      </c>
      <c r="G3651" s="212">
        <v>9</v>
      </c>
    </row>
    <row r="3652" spans="1:7" x14ac:dyDescent="0.2">
      <c r="A3652" s="305" t="s">
        <v>16026</v>
      </c>
      <c r="B3652" s="306" t="s">
        <v>16027</v>
      </c>
      <c r="C3652" s="307" t="s">
        <v>39</v>
      </c>
      <c r="D3652" s="308">
        <v>73.42</v>
      </c>
      <c r="E3652" s="308">
        <v>50.22</v>
      </c>
      <c r="F3652" s="308">
        <v>123.64</v>
      </c>
      <c r="G3652" s="212">
        <v>9</v>
      </c>
    </row>
    <row r="3653" spans="1:7" x14ac:dyDescent="0.2">
      <c r="A3653" s="305" t="s">
        <v>16028</v>
      </c>
      <c r="B3653" s="306" t="s">
        <v>16029</v>
      </c>
      <c r="C3653" s="307" t="s">
        <v>39</v>
      </c>
      <c r="D3653" s="308">
        <v>172.41</v>
      </c>
      <c r="E3653" s="308">
        <v>45.65</v>
      </c>
      <c r="F3653" s="308">
        <v>218.06</v>
      </c>
      <c r="G3653" s="212">
        <v>9</v>
      </c>
    </row>
    <row r="3654" spans="1:7" ht="28.5" x14ac:dyDescent="0.2">
      <c r="A3654" s="305" t="s">
        <v>16030</v>
      </c>
      <c r="B3654" s="306" t="s">
        <v>16031</v>
      </c>
      <c r="C3654" s="307" t="s">
        <v>39</v>
      </c>
      <c r="D3654" s="308">
        <v>1116.94</v>
      </c>
      <c r="E3654" s="308">
        <v>13.69</v>
      </c>
      <c r="F3654" s="308">
        <v>1130.6300000000001</v>
      </c>
      <c r="G3654" s="212">
        <v>9</v>
      </c>
    </row>
    <row r="3655" spans="1:7" x14ac:dyDescent="0.2">
      <c r="A3655" s="305" t="s">
        <v>16032</v>
      </c>
      <c r="B3655" s="306" t="s">
        <v>16033</v>
      </c>
      <c r="C3655" s="307" t="s">
        <v>39</v>
      </c>
      <c r="D3655" s="308">
        <v>167.32</v>
      </c>
      <c r="E3655" s="308">
        <v>13.69</v>
      </c>
      <c r="F3655" s="308">
        <v>181.01</v>
      </c>
      <c r="G3655" s="212">
        <v>9</v>
      </c>
    </row>
    <row r="3656" spans="1:7" x14ac:dyDescent="0.2">
      <c r="A3656" s="305" t="s">
        <v>16034</v>
      </c>
      <c r="B3656" s="306" t="s">
        <v>16035</v>
      </c>
      <c r="C3656" s="307" t="s">
        <v>39</v>
      </c>
      <c r="D3656" s="308">
        <v>173.1</v>
      </c>
      <c r="E3656" s="308">
        <v>22.83</v>
      </c>
      <c r="F3656" s="308">
        <v>195.93</v>
      </c>
      <c r="G3656" s="212">
        <v>9</v>
      </c>
    </row>
    <row r="3657" spans="1:7" x14ac:dyDescent="0.2">
      <c r="A3657" s="305" t="s">
        <v>16036</v>
      </c>
      <c r="B3657" s="306" t="s">
        <v>16037</v>
      </c>
      <c r="C3657" s="307" t="s">
        <v>39</v>
      </c>
      <c r="D3657" s="308">
        <v>384.57</v>
      </c>
      <c r="E3657" s="308">
        <v>13.69</v>
      </c>
      <c r="F3657" s="308">
        <v>398.26</v>
      </c>
      <c r="G3657" s="212">
        <v>9</v>
      </c>
    </row>
    <row r="3658" spans="1:7" x14ac:dyDescent="0.2">
      <c r="A3658" s="305" t="s">
        <v>16038</v>
      </c>
      <c r="B3658" s="306" t="s">
        <v>16039</v>
      </c>
      <c r="C3658" s="307" t="s">
        <v>39</v>
      </c>
      <c r="D3658" s="308">
        <v>305.61</v>
      </c>
      <c r="E3658" s="308">
        <v>11.41</v>
      </c>
      <c r="F3658" s="308">
        <v>317.02</v>
      </c>
      <c r="G3658" s="212">
        <v>9</v>
      </c>
    </row>
    <row r="3659" spans="1:7" x14ac:dyDescent="0.2">
      <c r="A3659" s="305" t="s">
        <v>16040</v>
      </c>
      <c r="B3659" s="306" t="s">
        <v>16041</v>
      </c>
      <c r="C3659" s="307" t="s">
        <v>39</v>
      </c>
      <c r="D3659" s="308">
        <v>302.64</v>
      </c>
      <c r="E3659" s="308">
        <v>11.41</v>
      </c>
      <c r="F3659" s="308">
        <v>314.05</v>
      </c>
      <c r="G3659" s="212">
        <v>9</v>
      </c>
    </row>
    <row r="3660" spans="1:7" x14ac:dyDescent="0.2">
      <c r="A3660" s="305" t="s">
        <v>16042</v>
      </c>
      <c r="B3660" s="306" t="s">
        <v>16043</v>
      </c>
      <c r="C3660" s="307"/>
      <c r="D3660" s="308"/>
      <c r="E3660" s="308"/>
      <c r="F3660" s="308"/>
      <c r="G3660" s="212">
        <v>5</v>
      </c>
    </row>
    <row r="3661" spans="1:7" ht="28.5" x14ac:dyDescent="0.2">
      <c r="A3661" s="305" t="s">
        <v>16044</v>
      </c>
      <c r="B3661" s="306" t="s">
        <v>16045</v>
      </c>
      <c r="C3661" s="307" t="s">
        <v>39</v>
      </c>
      <c r="D3661" s="308">
        <v>1535</v>
      </c>
      <c r="E3661" s="308">
        <v>18.96</v>
      </c>
      <c r="F3661" s="308">
        <v>1553.96</v>
      </c>
      <c r="G3661" s="212">
        <v>9</v>
      </c>
    </row>
    <row r="3662" spans="1:7" ht="28.5" x14ac:dyDescent="0.2">
      <c r="A3662" s="305" t="s">
        <v>16046</v>
      </c>
      <c r="B3662" s="306" t="s">
        <v>16047</v>
      </c>
      <c r="C3662" s="307" t="s">
        <v>39</v>
      </c>
      <c r="D3662" s="308">
        <v>6363.17</v>
      </c>
      <c r="E3662" s="308">
        <v>18.96</v>
      </c>
      <c r="F3662" s="308">
        <v>6382.13</v>
      </c>
      <c r="G3662" s="212">
        <v>9</v>
      </c>
    </row>
    <row r="3663" spans="1:7" ht="28.5" x14ac:dyDescent="0.2">
      <c r="A3663" s="305" t="s">
        <v>16048</v>
      </c>
      <c r="B3663" s="306" t="s">
        <v>16049</v>
      </c>
      <c r="C3663" s="307" t="s">
        <v>39</v>
      </c>
      <c r="D3663" s="308">
        <v>190.18</v>
      </c>
      <c r="E3663" s="308">
        <v>18.96</v>
      </c>
      <c r="F3663" s="308">
        <v>209.14</v>
      </c>
      <c r="G3663" s="212">
        <v>9</v>
      </c>
    </row>
    <row r="3664" spans="1:7" ht="28.5" x14ac:dyDescent="0.2">
      <c r="A3664" s="305" t="s">
        <v>16050</v>
      </c>
      <c r="B3664" s="306" t="s">
        <v>16051</v>
      </c>
      <c r="C3664" s="307" t="s">
        <v>39</v>
      </c>
      <c r="D3664" s="308">
        <v>262.77</v>
      </c>
      <c r="E3664" s="308">
        <v>18.96</v>
      </c>
      <c r="F3664" s="308">
        <v>281.73</v>
      </c>
      <c r="G3664" s="212">
        <v>9</v>
      </c>
    </row>
    <row r="3665" spans="1:7" ht="28.5" x14ac:dyDescent="0.2">
      <c r="A3665" s="305" t="s">
        <v>16052</v>
      </c>
      <c r="B3665" s="306" t="s">
        <v>16053</v>
      </c>
      <c r="C3665" s="307" t="s">
        <v>39</v>
      </c>
      <c r="D3665" s="308">
        <v>306.08</v>
      </c>
      <c r="E3665" s="308">
        <v>18.96</v>
      </c>
      <c r="F3665" s="308">
        <v>325.04000000000002</v>
      </c>
      <c r="G3665" s="212">
        <v>9</v>
      </c>
    </row>
    <row r="3666" spans="1:7" ht="28.5" x14ac:dyDescent="0.2">
      <c r="A3666" s="305" t="s">
        <v>16054</v>
      </c>
      <c r="B3666" s="306" t="s">
        <v>16055</v>
      </c>
      <c r="C3666" s="307" t="s">
        <v>39</v>
      </c>
      <c r="D3666" s="308">
        <v>1806.48</v>
      </c>
      <c r="E3666" s="308"/>
      <c r="F3666" s="308">
        <v>1806.48</v>
      </c>
      <c r="G3666" s="212">
        <v>9</v>
      </c>
    </row>
    <row r="3667" spans="1:7" ht="28.5" x14ac:dyDescent="0.2">
      <c r="A3667" s="305" t="s">
        <v>16056</v>
      </c>
      <c r="B3667" s="306" t="s">
        <v>16057</v>
      </c>
      <c r="C3667" s="307" t="s">
        <v>39</v>
      </c>
      <c r="D3667" s="308">
        <v>210.31</v>
      </c>
      <c r="E3667" s="308">
        <v>18.96</v>
      </c>
      <c r="F3667" s="308">
        <v>229.27</v>
      </c>
      <c r="G3667" s="212">
        <v>9</v>
      </c>
    </row>
    <row r="3668" spans="1:7" ht="28.5" x14ac:dyDescent="0.2">
      <c r="A3668" s="305" t="s">
        <v>16058</v>
      </c>
      <c r="B3668" s="306" t="s">
        <v>16059</v>
      </c>
      <c r="C3668" s="307" t="s">
        <v>39</v>
      </c>
      <c r="D3668" s="308">
        <v>215.11</v>
      </c>
      <c r="E3668" s="308">
        <v>18.96</v>
      </c>
      <c r="F3668" s="308">
        <v>234.07</v>
      </c>
      <c r="G3668" s="212">
        <v>9</v>
      </c>
    </row>
    <row r="3669" spans="1:7" ht="28.5" x14ac:dyDescent="0.2">
      <c r="A3669" s="305" t="s">
        <v>16060</v>
      </c>
      <c r="B3669" s="306" t="s">
        <v>16061</v>
      </c>
      <c r="C3669" s="307" t="s">
        <v>39</v>
      </c>
      <c r="D3669" s="308">
        <v>261.69</v>
      </c>
      <c r="E3669" s="308">
        <v>18.96</v>
      </c>
      <c r="F3669" s="308">
        <v>280.64999999999998</v>
      </c>
      <c r="G3669" s="212">
        <v>9</v>
      </c>
    </row>
    <row r="3670" spans="1:7" ht="28.5" x14ac:dyDescent="0.2">
      <c r="A3670" s="305" t="s">
        <v>16062</v>
      </c>
      <c r="B3670" s="306" t="s">
        <v>16063</v>
      </c>
      <c r="C3670" s="307" t="s">
        <v>39</v>
      </c>
      <c r="D3670" s="308">
        <v>665.66</v>
      </c>
      <c r="E3670" s="308">
        <v>18.96</v>
      </c>
      <c r="F3670" s="308">
        <v>684.62</v>
      </c>
      <c r="G3670" s="212">
        <v>9</v>
      </c>
    </row>
    <row r="3671" spans="1:7" x14ac:dyDescent="0.2">
      <c r="A3671" s="305" t="s">
        <v>16064</v>
      </c>
      <c r="B3671" s="306" t="s">
        <v>16065</v>
      </c>
      <c r="C3671" s="307" t="s">
        <v>39</v>
      </c>
      <c r="D3671" s="308">
        <v>216.41</v>
      </c>
      <c r="E3671" s="308">
        <v>1.86</v>
      </c>
      <c r="F3671" s="308">
        <v>218.27</v>
      </c>
      <c r="G3671" s="212">
        <v>9</v>
      </c>
    </row>
    <row r="3672" spans="1:7" x14ac:dyDescent="0.2">
      <c r="A3672" s="305" t="s">
        <v>16066</v>
      </c>
      <c r="B3672" s="306" t="s">
        <v>16067</v>
      </c>
      <c r="C3672" s="307" t="s">
        <v>39</v>
      </c>
      <c r="D3672" s="308">
        <v>257.04000000000002</v>
      </c>
      <c r="E3672" s="308">
        <v>1.86</v>
      </c>
      <c r="F3672" s="308">
        <v>258.89999999999998</v>
      </c>
      <c r="G3672" s="212">
        <v>9</v>
      </c>
    </row>
    <row r="3673" spans="1:7" x14ac:dyDescent="0.2">
      <c r="A3673" s="305" t="s">
        <v>16068</v>
      </c>
      <c r="B3673" s="306" t="s">
        <v>16069</v>
      </c>
      <c r="C3673" s="307"/>
      <c r="D3673" s="308"/>
      <c r="E3673" s="308"/>
      <c r="F3673" s="308"/>
      <c r="G3673" s="212">
        <v>5</v>
      </c>
    </row>
    <row r="3674" spans="1:7" x14ac:dyDescent="0.2">
      <c r="A3674" s="305" t="s">
        <v>16070</v>
      </c>
      <c r="B3674" s="306" t="s">
        <v>16071</v>
      </c>
      <c r="C3674" s="307" t="s">
        <v>248</v>
      </c>
      <c r="D3674" s="308">
        <v>2.83</v>
      </c>
      <c r="E3674" s="308"/>
      <c r="F3674" s="308">
        <v>2.83</v>
      </c>
      <c r="G3674" s="212">
        <v>9</v>
      </c>
    </row>
    <row r="3675" spans="1:7" x14ac:dyDescent="0.2">
      <c r="A3675" s="305" t="s">
        <v>16072</v>
      </c>
      <c r="B3675" s="306" t="s">
        <v>16073</v>
      </c>
      <c r="C3675" s="307" t="s">
        <v>49</v>
      </c>
      <c r="D3675" s="308">
        <v>14.24</v>
      </c>
      <c r="E3675" s="308"/>
      <c r="F3675" s="308">
        <v>14.24</v>
      </c>
      <c r="G3675" s="212">
        <v>9</v>
      </c>
    </row>
    <row r="3676" spans="1:7" x14ac:dyDescent="0.2">
      <c r="A3676" s="305" t="s">
        <v>16074</v>
      </c>
      <c r="B3676" s="306" t="s">
        <v>16075</v>
      </c>
      <c r="C3676" s="307" t="s">
        <v>49</v>
      </c>
      <c r="D3676" s="308">
        <v>8.85</v>
      </c>
      <c r="E3676" s="308"/>
      <c r="F3676" s="308">
        <v>8.85</v>
      </c>
      <c r="G3676" s="212">
        <v>9</v>
      </c>
    </row>
    <row r="3677" spans="1:7" ht="42.75" x14ac:dyDescent="0.2">
      <c r="A3677" s="305" t="s">
        <v>16076</v>
      </c>
      <c r="B3677" s="306" t="s">
        <v>16077</v>
      </c>
      <c r="C3677" s="307" t="s">
        <v>39</v>
      </c>
      <c r="D3677" s="308">
        <v>38.04</v>
      </c>
      <c r="E3677" s="308"/>
      <c r="F3677" s="308">
        <v>38.04</v>
      </c>
      <c r="G3677" s="212">
        <v>9</v>
      </c>
    </row>
    <row r="3678" spans="1:7" ht="28.5" x14ac:dyDescent="0.2">
      <c r="A3678" s="305" t="s">
        <v>16078</v>
      </c>
      <c r="B3678" s="306" t="s">
        <v>16079</v>
      </c>
      <c r="C3678" s="307" t="s">
        <v>39</v>
      </c>
      <c r="D3678" s="308">
        <v>27.19</v>
      </c>
      <c r="E3678" s="308"/>
      <c r="F3678" s="308">
        <v>27.19</v>
      </c>
      <c r="G3678" s="212">
        <v>9</v>
      </c>
    </row>
    <row r="3679" spans="1:7" x14ac:dyDescent="0.2">
      <c r="A3679" s="305" t="s">
        <v>16080</v>
      </c>
      <c r="B3679" s="306" t="s">
        <v>16081</v>
      </c>
      <c r="C3679" s="307" t="s">
        <v>39</v>
      </c>
      <c r="D3679" s="308">
        <v>0.05</v>
      </c>
      <c r="E3679" s="308">
        <v>16.059999999999999</v>
      </c>
      <c r="F3679" s="308">
        <v>16.11</v>
      </c>
      <c r="G3679" s="212">
        <v>9</v>
      </c>
    </row>
    <row r="3680" spans="1:7" x14ac:dyDescent="0.2">
      <c r="A3680" s="305" t="s">
        <v>16082</v>
      </c>
      <c r="B3680" s="306" t="s">
        <v>16083</v>
      </c>
      <c r="C3680" s="307"/>
      <c r="D3680" s="308"/>
      <c r="E3680" s="308"/>
      <c r="F3680" s="308"/>
      <c r="G3680" s="212">
        <v>2</v>
      </c>
    </row>
    <row r="3681" spans="1:7" x14ac:dyDescent="0.2">
      <c r="A3681" s="305" t="s">
        <v>16084</v>
      </c>
      <c r="B3681" s="306" t="s">
        <v>16085</v>
      </c>
      <c r="C3681" s="307"/>
      <c r="D3681" s="308"/>
      <c r="E3681" s="308"/>
      <c r="F3681" s="308"/>
      <c r="G3681" s="212">
        <v>5</v>
      </c>
    </row>
    <row r="3682" spans="1:7" ht="28.5" x14ac:dyDescent="0.2">
      <c r="A3682" s="305" t="s">
        <v>16086</v>
      </c>
      <c r="B3682" s="306" t="s">
        <v>16087</v>
      </c>
      <c r="C3682" s="307" t="s">
        <v>1804</v>
      </c>
      <c r="D3682" s="308">
        <v>3.52</v>
      </c>
      <c r="E3682" s="308">
        <v>0.15</v>
      </c>
      <c r="F3682" s="308">
        <v>3.67</v>
      </c>
      <c r="G3682" s="212">
        <v>9</v>
      </c>
    </row>
    <row r="3683" spans="1:7" ht="42.75" x14ac:dyDescent="0.2">
      <c r="A3683" s="305" t="s">
        <v>16088</v>
      </c>
      <c r="B3683" s="306" t="s">
        <v>16089</v>
      </c>
      <c r="C3683" s="307" t="s">
        <v>1804</v>
      </c>
      <c r="D3683" s="308">
        <v>29.82</v>
      </c>
      <c r="E3683" s="308">
        <v>0.3</v>
      </c>
      <c r="F3683" s="308">
        <v>30.12</v>
      </c>
      <c r="G3683" s="212">
        <v>9</v>
      </c>
    </row>
    <row r="3684" spans="1:7" x14ac:dyDescent="0.2">
      <c r="A3684" s="305" t="s">
        <v>16090</v>
      </c>
      <c r="B3684" s="306" t="s">
        <v>16091</v>
      </c>
      <c r="C3684" s="307" t="s">
        <v>1822</v>
      </c>
      <c r="D3684" s="308">
        <v>22.96</v>
      </c>
      <c r="E3684" s="308">
        <v>0.59</v>
      </c>
      <c r="F3684" s="308">
        <v>23.55</v>
      </c>
      <c r="G3684" s="212">
        <v>9</v>
      </c>
    </row>
    <row r="3685" spans="1:7" x14ac:dyDescent="0.2">
      <c r="A3685" s="305" t="s">
        <v>16092</v>
      </c>
      <c r="B3685" s="306" t="s">
        <v>16093</v>
      </c>
      <c r="C3685" s="307" t="s">
        <v>1822</v>
      </c>
      <c r="D3685" s="308">
        <v>328.5</v>
      </c>
      <c r="E3685" s="308">
        <v>27.86</v>
      </c>
      <c r="F3685" s="308">
        <v>356.36</v>
      </c>
      <c r="G3685" s="212">
        <v>9</v>
      </c>
    </row>
    <row r="3686" spans="1:7" x14ac:dyDescent="0.2">
      <c r="A3686" s="305" t="s">
        <v>16094</v>
      </c>
      <c r="B3686" s="306" t="s">
        <v>16095</v>
      </c>
      <c r="C3686" s="307" t="s">
        <v>1822</v>
      </c>
      <c r="D3686" s="308">
        <v>266.08999999999997</v>
      </c>
      <c r="E3686" s="308">
        <v>2.86</v>
      </c>
      <c r="F3686" s="308">
        <v>268.95</v>
      </c>
      <c r="G3686" s="212">
        <v>9</v>
      </c>
    </row>
    <row r="3687" spans="1:7" x14ac:dyDescent="0.2">
      <c r="A3687" s="305" t="s">
        <v>16096</v>
      </c>
      <c r="B3687" s="306" t="s">
        <v>16097</v>
      </c>
      <c r="C3687" s="307" t="s">
        <v>1822</v>
      </c>
      <c r="D3687" s="308">
        <v>231.97</v>
      </c>
      <c r="E3687" s="308">
        <v>2.86</v>
      </c>
      <c r="F3687" s="308">
        <v>234.83</v>
      </c>
      <c r="G3687" s="212">
        <v>9</v>
      </c>
    </row>
    <row r="3688" spans="1:7" x14ac:dyDescent="0.2">
      <c r="A3688" s="305" t="s">
        <v>16098</v>
      </c>
      <c r="B3688" s="306" t="s">
        <v>16099</v>
      </c>
      <c r="C3688" s="307" t="s">
        <v>1822</v>
      </c>
      <c r="D3688" s="308">
        <v>944.28</v>
      </c>
      <c r="E3688" s="308">
        <v>13.93</v>
      </c>
      <c r="F3688" s="308">
        <v>958.21</v>
      </c>
      <c r="G3688" s="212">
        <v>9</v>
      </c>
    </row>
    <row r="3689" spans="1:7" ht="28.5" x14ac:dyDescent="0.2">
      <c r="A3689" s="305" t="s">
        <v>16100</v>
      </c>
      <c r="B3689" s="306" t="s">
        <v>16101</v>
      </c>
      <c r="C3689" s="307" t="s">
        <v>1822</v>
      </c>
      <c r="D3689" s="308">
        <v>293.02</v>
      </c>
      <c r="E3689" s="308"/>
      <c r="F3689" s="308">
        <v>293.02</v>
      </c>
      <c r="G3689" s="212">
        <v>9</v>
      </c>
    </row>
    <row r="3690" spans="1:7" ht="28.5" x14ac:dyDescent="0.2">
      <c r="A3690" s="305" t="s">
        <v>16102</v>
      </c>
      <c r="B3690" s="306" t="s">
        <v>16103</v>
      </c>
      <c r="C3690" s="307" t="s">
        <v>1804</v>
      </c>
      <c r="D3690" s="308">
        <v>24.77</v>
      </c>
      <c r="E3690" s="308">
        <v>0.42</v>
      </c>
      <c r="F3690" s="308">
        <v>25.19</v>
      </c>
      <c r="G3690" s="212">
        <v>9</v>
      </c>
    </row>
    <row r="3691" spans="1:7" x14ac:dyDescent="0.2">
      <c r="A3691" s="305" t="s">
        <v>16104</v>
      </c>
      <c r="B3691" s="306" t="s">
        <v>16105</v>
      </c>
      <c r="C3691" s="307" t="s">
        <v>1804</v>
      </c>
      <c r="D3691" s="308"/>
      <c r="E3691" s="308">
        <v>0.74</v>
      </c>
      <c r="F3691" s="308">
        <v>0.74</v>
      </c>
      <c r="G3691" s="212">
        <v>9</v>
      </c>
    </row>
    <row r="3692" spans="1:7" x14ac:dyDescent="0.2">
      <c r="A3692" s="305" t="s">
        <v>16106</v>
      </c>
      <c r="B3692" s="306" t="s">
        <v>16107</v>
      </c>
      <c r="C3692" s="307"/>
      <c r="D3692" s="308"/>
      <c r="E3692" s="308"/>
      <c r="F3692" s="308"/>
      <c r="G3692" s="212">
        <v>5</v>
      </c>
    </row>
    <row r="3693" spans="1:7" ht="28.5" x14ac:dyDescent="0.2">
      <c r="A3693" s="305" t="s">
        <v>16108</v>
      </c>
      <c r="B3693" s="306" t="s">
        <v>16109</v>
      </c>
      <c r="C3693" s="307" t="s">
        <v>1822</v>
      </c>
      <c r="D3693" s="308">
        <v>123.53</v>
      </c>
      <c r="E3693" s="308">
        <v>11.88</v>
      </c>
      <c r="F3693" s="308">
        <v>135.41</v>
      </c>
      <c r="G3693" s="212">
        <v>9</v>
      </c>
    </row>
    <row r="3694" spans="1:7" ht="28.5" x14ac:dyDescent="0.2">
      <c r="A3694" s="305" t="s">
        <v>16110</v>
      </c>
      <c r="B3694" s="306" t="s">
        <v>16111</v>
      </c>
      <c r="C3694" s="307" t="s">
        <v>1822</v>
      </c>
      <c r="D3694" s="308">
        <v>200.5</v>
      </c>
      <c r="E3694" s="308">
        <v>87.61</v>
      </c>
      <c r="F3694" s="308">
        <v>288.11</v>
      </c>
      <c r="G3694" s="212">
        <v>9</v>
      </c>
    </row>
    <row r="3695" spans="1:7" x14ac:dyDescent="0.2">
      <c r="A3695" s="305" t="s">
        <v>16112</v>
      </c>
      <c r="B3695" s="306" t="s">
        <v>16113</v>
      </c>
      <c r="C3695" s="307"/>
      <c r="D3695" s="308"/>
      <c r="E3695" s="308"/>
      <c r="F3695" s="308"/>
      <c r="G3695" s="212">
        <v>5</v>
      </c>
    </row>
    <row r="3696" spans="1:7" x14ac:dyDescent="0.2">
      <c r="A3696" s="305" t="s">
        <v>16114</v>
      </c>
      <c r="B3696" s="306" t="s">
        <v>16115</v>
      </c>
      <c r="C3696" s="307" t="s">
        <v>1822</v>
      </c>
      <c r="D3696" s="308">
        <v>1231.9000000000001</v>
      </c>
      <c r="E3696" s="308">
        <v>15.47</v>
      </c>
      <c r="F3696" s="308">
        <v>1247.3699999999999</v>
      </c>
      <c r="G3696" s="212">
        <v>9</v>
      </c>
    </row>
    <row r="3697" spans="1:7" ht="28.5" x14ac:dyDescent="0.2">
      <c r="A3697" s="305" t="s">
        <v>16116</v>
      </c>
      <c r="B3697" s="306" t="s">
        <v>16117</v>
      </c>
      <c r="C3697" s="307" t="s">
        <v>1822</v>
      </c>
      <c r="D3697" s="308">
        <v>1500.46</v>
      </c>
      <c r="E3697" s="308">
        <v>15.47</v>
      </c>
      <c r="F3697" s="308">
        <v>1515.93</v>
      </c>
      <c r="G3697" s="212">
        <v>9</v>
      </c>
    </row>
    <row r="3698" spans="1:7" ht="28.5" x14ac:dyDescent="0.2">
      <c r="A3698" s="305" t="s">
        <v>16118</v>
      </c>
      <c r="B3698" s="306" t="s">
        <v>16119</v>
      </c>
      <c r="C3698" s="307" t="s">
        <v>1822</v>
      </c>
      <c r="D3698" s="308">
        <v>1500.46</v>
      </c>
      <c r="E3698" s="308">
        <v>15.47</v>
      </c>
      <c r="F3698" s="308">
        <v>1515.93</v>
      </c>
      <c r="G3698" s="212">
        <v>9</v>
      </c>
    </row>
    <row r="3699" spans="1:7" x14ac:dyDescent="0.2">
      <c r="A3699" s="305" t="s">
        <v>16120</v>
      </c>
      <c r="B3699" s="306" t="s">
        <v>16121</v>
      </c>
      <c r="C3699" s="307" t="s">
        <v>1804</v>
      </c>
      <c r="D3699" s="308">
        <v>5.91</v>
      </c>
      <c r="E3699" s="308">
        <v>0.09</v>
      </c>
      <c r="F3699" s="308">
        <v>6</v>
      </c>
      <c r="G3699" s="212">
        <v>9</v>
      </c>
    </row>
    <row r="3700" spans="1:7" x14ac:dyDescent="0.2">
      <c r="A3700" s="305" t="s">
        <v>16122</v>
      </c>
      <c r="B3700" s="306" t="s">
        <v>16123</v>
      </c>
      <c r="C3700" s="307" t="s">
        <v>1804</v>
      </c>
      <c r="D3700" s="308">
        <v>15.46</v>
      </c>
      <c r="E3700" s="308">
        <v>0.11</v>
      </c>
      <c r="F3700" s="308">
        <v>15.57</v>
      </c>
      <c r="G3700" s="212">
        <v>9</v>
      </c>
    </row>
    <row r="3701" spans="1:7" x14ac:dyDescent="0.2">
      <c r="A3701" s="305" t="s">
        <v>16124</v>
      </c>
      <c r="B3701" s="306" t="s">
        <v>16125</v>
      </c>
      <c r="C3701" s="307" t="s">
        <v>1822</v>
      </c>
      <c r="D3701" s="308">
        <v>1384.86</v>
      </c>
      <c r="E3701" s="308">
        <v>15.47</v>
      </c>
      <c r="F3701" s="308">
        <v>1400.33</v>
      </c>
      <c r="G3701" s="212">
        <v>9</v>
      </c>
    </row>
    <row r="3702" spans="1:7" x14ac:dyDescent="0.2">
      <c r="A3702" s="305" t="s">
        <v>16126</v>
      </c>
      <c r="B3702" s="306" t="s">
        <v>16127</v>
      </c>
      <c r="C3702" s="307" t="s">
        <v>1822</v>
      </c>
      <c r="D3702" s="308">
        <v>1287.31</v>
      </c>
      <c r="E3702" s="308">
        <v>37.14</v>
      </c>
      <c r="F3702" s="308">
        <v>1324.45</v>
      </c>
      <c r="G3702" s="212">
        <v>9</v>
      </c>
    </row>
    <row r="3703" spans="1:7" x14ac:dyDescent="0.2">
      <c r="A3703" s="305" t="s">
        <v>16128</v>
      </c>
      <c r="B3703" s="306" t="s">
        <v>16129</v>
      </c>
      <c r="C3703" s="307"/>
      <c r="D3703" s="308"/>
      <c r="E3703" s="308"/>
      <c r="F3703" s="308"/>
      <c r="G3703" s="212">
        <v>5</v>
      </c>
    </row>
    <row r="3704" spans="1:7" x14ac:dyDescent="0.2">
      <c r="A3704" s="305" t="s">
        <v>16130</v>
      </c>
      <c r="B3704" s="306" t="s">
        <v>16131</v>
      </c>
      <c r="C3704" s="307" t="s">
        <v>1804</v>
      </c>
      <c r="D3704" s="308">
        <v>301.86</v>
      </c>
      <c r="E3704" s="308">
        <v>23.75</v>
      </c>
      <c r="F3704" s="308">
        <v>325.61</v>
      </c>
      <c r="G3704" s="212">
        <v>9</v>
      </c>
    </row>
    <row r="3705" spans="1:7" x14ac:dyDescent="0.2">
      <c r="A3705" s="305" t="s">
        <v>16132</v>
      </c>
      <c r="B3705" s="306" t="s">
        <v>16133</v>
      </c>
      <c r="C3705" s="307" t="s">
        <v>1804</v>
      </c>
      <c r="D3705" s="308">
        <v>15.56</v>
      </c>
      <c r="E3705" s="308">
        <v>1.86</v>
      </c>
      <c r="F3705" s="308">
        <v>17.420000000000002</v>
      </c>
      <c r="G3705" s="212">
        <v>9</v>
      </c>
    </row>
    <row r="3706" spans="1:7" ht="28.5" x14ac:dyDescent="0.2">
      <c r="A3706" s="305" t="s">
        <v>16134</v>
      </c>
      <c r="B3706" s="306" t="s">
        <v>16135</v>
      </c>
      <c r="C3706" s="307" t="s">
        <v>1804</v>
      </c>
      <c r="D3706" s="308">
        <v>10.51</v>
      </c>
      <c r="E3706" s="308">
        <v>5.76</v>
      </c>
      <c r="F3706" s="308">
        <v>16.27</v>
      </c>
      <c r="G3706" s="212">
        <v>9</v>
      </c>
    </row>
    <row r="3707" spans="1:7" x14ac:dyDescent="0.2">
      <c r="A3707" s="305" t="s">
        <v>16136</v>
      </c>
      <c r="B3707" s="306" t="s">
        <v>16137</v>
      </c>
      <c r="C3707" s="307" t="s">
        <v>1804</v>
      </c>
      <c r="D3707" s="308">
        <v>47.62</v>
      </c>
      <c r="E3707" s="308">
        <v>4.6399999999999997</v>
      </c>
      <c r="F3707" s="308">
        <v>52.26</v>
      </c>
      <c r="G3707" s="212">
        <v>9</v>
      </c>
    </row>
    <row r="3708" spans="1:7" ht="42.75" x14ac:dyDescent="0.2">
      <c r="A3708" s="305" t="s">
        <v>16138</v>
      </c>
      <c r="B3708" s="306" t="s">
        <v>16139</v>
      </c>
      <c r="C3708" s="307" t="s">
        <v>1804</v>
      </c>
      <c r="D3708" s="308">
        <v>94.22</v>
      </c>
      <c r="E3708" s="308">
        <v>17.920000000000002</v>
      </c>
      <c r="F3708" s="308">
        <v>112.14</v>
      </c>
      <c r="G3708" s="212">
        <v>9</v>
      </c>
    </row>
    <row r="3709" spans="1:7" ht="42.75" x14ac:dyDescent="0.2">
      <c r="A3709" s="305" t="s">
        <v>16140</v>
      </c>
      <c r="B3709" s="306" t="s">
        <v>16141</v>
      </c>
      <c r="C3709" s="307" t="s">
        <v>1804</v>
      </c>
      <c r="D3709" s="308">
        <v>94.14</v>
      </c>
      <c r="E3709" s="308">
        <v>17.920000000000002</v>
      </c>
      <c r="F3709" s="308">
        <v>112.06</v>
      </c>
      <c r="G3709" s="212">
        <v>9</v>
      </c>
    </row>
    <row r="3710" spans="1:7" ht="42.75" x14ac:dyDescent="0.2">
      <c r="A3710" s="314" t="s">
        <v>16142</v>
      </c>
      <c r="B3710" s="315" t="s">
        <v>16143</v>
      </c>
      <c r="C3710" s="307" t="s">
        <v>1804</v>
      </c>
      <c r="D3710" s="308">
        <v>91.85</v>
      </c>
      <c r="E3710" s="308">
        <v>23.9</v>
      </c>
      <c r="F3710" s="308">
        <v>115.75</v>
      </c>
      <c r="G3710" s="212">
        <v>9</v>
      </c>
    </row>
    <row r="3711" spans="1:7" ht="28.5" x14ac:dyDescent="0.2">
      <c r="A3711" s="305" t="s">
        <v>16144</v>
      </c>
      <c r="B3711" s="306" t="s">
        <v>16145</v>
      </c>
      <c r="C3711" s="307" t="s">
        <v>1804</v>
      </c>
      <c r="D3711" s="308">
        <v>121.88</v>
      </c>
      <c r="E3711" s="308">
        <v>8.7799999999999994</v>
      </c>
      <c r="F3711" s="308">
        <v>130.66</v>
      </c>
      <c r="G3711" s="212">
        <v>9</v>
      </c>
    </row>
    <row r="3712" spans="1:7" ht="28.5" x14ac:dyDescent="0.2">
      <c r="A3712" s="305" t="s">
        <v>16146</v>
      </c>
      <c r="B3712" s="306" t="s">
        <v>16147</v>
      </c>
      <c r="C3712" s="307" t="s">
        <v>1804</v>
      </c>
      <c r="D3712" s="308">
        <v>103.39</v>
      </c>
      <c r="E3712" s="308">
        <v>18.579999999999998</v>
      </c>
      <c r="F3712" s="308">
        <v>121.97</v>
      </c>
      <c r="G3712" s="212">
        <v>9</v>
      </c>
    </row>
    <row r="3713" spans="1:7" ht="28.5" x14ac:dyDescent="0.2">
      <c r="A3713" s="305" t="s">
        <v>16148</v>
      </c>
      <c r="B3713" s="306" t="s">
        <v>16149</v>
      </c>
      <c r="C3713" s="307" t="s">
        <v>1804</v>
      </c>
      <c r="D3713" s="308">
        <v>121.42</v>
      </c>
      <c r="E3713" s="308">
        <v>18.579999999999998</v>
      </c>
      <c r="F3713" s="308">
        <v>140</v>
      </c>
      <c r="G3713" s="212">
        <v>9</v>
      </c>
    </row>
    <row r="3714" spans="1:7" x14ac:dyDescent="0.2">
      <c r="A3714" s="305" t="s">
        <v>16150</v>
      </c>
      <c r="B3714" s="306" t="s">
        <v>16151</v>
      </c>
      <c r="C3714" s="307"/>
      <c r="D3714" s="308"/>
      <c r="E3714" s="308"/>
      <c r="F3714" s="308"/>
      <c r="G3714" s="212">
        <v>5</v>
      </c>
    </row>
    <row r="3715" spans="1:7" x14ac:dyDescent="0.2">
      <c r="A3715" s="305" t="s">
        <v>16152</v>
      </c>
      <c r="B3715" s="306" t="s">
        <v>16153</v>
      </c>
      <c r="C3715" s="307" t="s">
        <v>44</v>
      </c>
      <c r="D3715" s="308">
        <v>44.75</v>
      </c>
      <c r="E3715" s="308">
        <v>11.21</v>
      </c>
      <c r="F3715" s="308">
        <v>55.96</v>
      </c>
      <c r="G3715" s="212">
        <v>9</v>
      </c>
    </row>
    <row r="3716" spans="1:7" x14ac:dyDescent="0.2">
      <c r="A3716" s="305" t="s">
        <v>16154</v>
      </c>
      <c r="B3716" s="306" t="s">
        <v>16155</v>
      </c>
      <c r="C3716" s="307" t="s">
        <v>44</v>
      </c>
      <c r="D3716" s="308">
        <v>43.8</v>
      </c>
      <c r="E3716" s="308">
        <v>11.21</v>
      </c>
      <c r="F3716" s="308">
        <v>55.01</v>
      </c>
      <c r="G3716" s="212">
        <v>9</v>
      </c>
    </row>
    <row r="3717" spans="1:7" ht="28.5" x14ac:dyDescent="0.2">
      <c r="A3717" s="305" t="s">
        <v>16156</v>
      </c>
      <c r="B3717" s="306" t="s">
        <v>16157</v>
      </c>
      <c r="C3717" s="307" t="s">
        <v>1822</v>
      </c>
      <c r="D3717" s="308">
        <v>541.21</v>
      </c>
      <c r="E3717" s="308">
        <v>40.369999999999997</v>
      </c>
      <c r="F3717" s="308">
        <v>581.58000000000004</v>
      </c>
      <c r="G3717" s="212">
        <v>9</v>
      </c>
    </row>
    <row r="3718" spans="1:7" ht="28.5" x14ac:dyDescent="0.2">
      <c r="A3718" s="305" t="s">
        <v>16158</v>
      </c>
      <c r="B3718" s="306" t="s">
        <v>16159</v>
      </c>
      <c r="C3718" s="307" t="s">
        <v>1822</v>
      </c>
      <c r="D3718" s="308">
        <v>563.88</v>
      </c>
      <c r="E3718" s="308">
        <v>40.369999999999997</v>
      </c>
      <c r="F3718" s="308">
        <v>604.25</v>
      </c>
      <c r="G3718" s="212">
        <v>9</v>
      </c>
    </row>
    <row r="3719" spans="1:7" x14ac:dyDescent="0.2">
      <c r="A3719" s="305" t="s">
        <v>16160</v>
      </c>
      <c r="B3719" s="306" t="s">
        <v>16161</v>
      </c>
      <c r="C3719" s="307" t="s">
        <v>1822</v>
      </c>
      <c r="D3719" s="308">
        <v>90.12</v>
      </c>
      <c r="E3719" s="308">
        <v>290.77999999999997</v>
      </c>
      <c r="F3719" s="308">
        <v>380.9</v>
      </c>
      <c r="G3719" s="212">
        <v>9</v>
      </c>
    </row>
    <row r="3720" spans="1:7" ht="28.5" x14ac:dyDescent="0.2">
      <c r="A3720" s="305" t="s">
        <v>16162</v>
      </c>
      <c r="B3720" s="306" t="s">
        <v>16163</v>
      </c>
      <c r="C3720" s="307" t="s">
        <v>1822</v>
      </c>
      <c r="D3720" s="308">
        <v>758.26</v>
      </c>
      <c r="E3720" s="308">
        <v>82.36</v>
      </c>
      <c r="F3720" s="308">
        <v>840.62</v>
      </c>
      <c r="G3720" s="212">
        <v>9</v>
      </c>
    </row>
    <row r="3721" spans="1:7" ht="28.5" x14ac:dyDescent="0.2">
      <c r="A3721" s="305" t="s">
        <v>16164</v>
      </c>
      <c r="B3721" s="306" t="s">
        <v>16165</v>
      </c>
      <c r="C3721" s="307" t="s">
        <v>1822</v>
      </c>
      <c r="D3721" s="308">
        <v>780.93</v>
      </c>
      <c r="E3721" s="308">
        <v>82.36</v>
      </c>
      <c r="F3721" s="308">
        <v>863.29</v>
      </c>
      <c r="G3721" s="212">
        <v>9</v>
      </c>
    </row>
    <row r="3722" spans="1:7" x14ac:dyDescent="0.2">
      <c r="A3722" s="305" t="s">
        <v>16166</v>
      </c>
      <c r="B3722" s="306" t="s">
        <v>16167</v>
      </c>
      <c r="C3722" s="307"/>
      <c r="D3722" s="308"/>
      <c r="E3722" s="308"/>
      <c r="F3722" s="308"/>
      <c r="G3722" s="212">
        <v>5</v>
      </c>
    </row>
    <row r="3723" spans="1:7" x14ac:dyDescent="0.2">
      <c r="A3723" s="305" t="s">
        <v>16168</v>
      </c>
      <c r="B3723" s="306" t="s">
        <v>16169</v>
      </c>
      <c r="C3723" s="307" t="s">
        <v>1804</v>
      </c>
      <c r="D3723" s="308">
        <v>370.14</v>
      </c>
      <c r="E3723" s="308"/>
      <c r="F3723" s="308">
        <v>370.14</v>
      </c>
      <c r="G3723" s="212">
        <v>9</v>
      </c>
    </row>
    <row r="3724" spans="1:7" ht="28.5" x14ac:dyDescent="0.2">
      <c r="A3724" s="305" t="s">
        <v>16170</v>
      </c>
      <c r="B3724" s="306" t="s">
        <v>16171</v>
      </c>
      <c r="C3724" s="307" t="s">
        <v>1804</v>
      </c>
      <c r="D3724" s="308">
        <v>96.62</v>
      </c>
      <c r="E3724" s="308">
        <v>10.49</v>
      </c>
      <c r="F3724" s="308">
        <v>107.11</v>
      </c>
      <c r="G3724" s="212">
        <v>9</v>
      </c>
    </row>
    <row r="3725" spans="1:7" ht="28.5" x14ac:dyDescent="0.2">
      <c r="A3725" s="305" t="s">
        <v>16172</v>
      </c>
      <c r="B3725" s="306" t="s">
        <v>16173</v>
      </c>
      <c r="C3725" s="307" t="s">
        <v>1804</v>
      </c>
      <c r="D3725" s="308">
        <v>85.48</v>
      </c>
      <c r="E3725" s="308">
        <v>10.49</v>
      </c>
      <c r="F3725" s="308">
        <v>95.97</v>
      </c>
      <c r="G3725" s="212">
        <v>9</v>
      </c>
    </row>
    <row r="3726" spans="1:7" ht="42.75" x14ac:dyDescent="0.2">
      <c r="A3726" s="305" t="s">
        <v>16174</v>
      </c>
      <c r="B3726" s="306" t="s">
        <v>16175</v>
      </c>
      <c r="C3726" s="307" t="s">
        <v>1804</v>
      </c>
      <c r="D3726" s="308">
        <v>4.82</v>
      </c>
      <c r="E3726" s="308">
        <v>9.36</v>
      </c>
      <c r="F3726" s="308">
        <v>14.18</v>
      </c>
      <c r="G3726" s="212">
        <v>9</v>
      </c>
    </row>
    <row r="3727" spans="1:7" ht="28.5" x14ac:dyDescent="0.2">
      <c r="A3727" s="305" t="s">
        <v>16176</v>
      </c>
      <c r="B3727" s="306" t="s">
        <v>16177</v>
      </c>
      <c r="C3727" s="307" t="s">
        <v>1804</v>
      </c>
      <c r="D3727" s="308">
        <v>1.99</v>
      </c>
      <c r="E3727" s="308">
        <v>9.36</v>
      </c>
      <c r="F3727" s="308">
        <v>11.35</v>
      </c>
      <c r="G3727" s="212">
        <v>9</v>
      </c>
    </row>
    <row r="3728" spans="1:7" ht="28.5" x14ac:dyDescent="0.2">
      <c r="A3728" s="305" t="s">
        <v>16178</v>
      </c>
      <c r="B3728" s="306" t="s">
        <v>16179</v>
      </c>
      <c r="C3728" s="307" t="s">
        <v>1804</v>
      </c>
      <c r="D3728" s="308">
        <v>113.12</v>
      </c>
      <c r="E3728" s="308">
        <v>26.57</v>
      </c>
      <c r="F3728" s="308">
        <v>139.69</v>
      </c>
      <c r="G3728" s="212">
        <v>9</v>
      </c>
    </row>
    <row r="3729" spans="1:7" x14ac:dyDescent="0.2">
      <c r="A3729" s="305" t="s">
        <v>16180</v>
      </c>
      <c r="B3729" s="306" t="s">
        <v>16181</v>
      </c>
      <c r="C3729" s="307"/>
      <c r="D3729" s="308"/>
      <c r="E3729" s="308"/>
      <c r="F3729" s="308"/>
      <c r="G3729" s="212">
        <v>5</v>
      </c>
    </row>
    <row r="3730" spans="1:7" ht="42.75" x14ac:dyDescent="0.2">
      <c r="A3730" s="305" t="s">
        <v>16182</v>
      </c>
      <c r="B3730" s="306" t="s">
        <v>16183</v>
      </c>
      <c r="C3730" s="307" t="s">
        <v>1804</v>
      </c>
      <c r="D3730" s="308">
        <v>0.23</v>
      </c>
      <c r="E3730" s="308">
        <v>0.25</v>
      </c>
      <c r="F3730" s="308">
        <v>0.48</v>
      </c>
      <c r="G3730" s="212">
        <v>9</v>
      </c>
    </row>
    <row r="3731" spans="1:7" ht="28.5" x14ac:dyDescent="0.2">
      <c r="A3731" s="305" t="s">
        <v>16184</v>
      </c>
      <c r="B3731" s="306" t="s">
        <v>16185</v>
      </c>
      <c r="C3731" s="307" t="s">
        <v>1804</v>
      </c>
      <c r="D3731" s="308">
        <v>1.05</v>
      </c>
      <c r="E3731" s="308">
        <v>0.25</v>
      </c>
      <c r="F3731" s="308">
        <v>1.3</v>
      </c>
      <c r="G3731" s="212">
        <v>9</v>
      </c>
    </row>
    <row r="3732" spans="1:7" ht="28.5" x14ac:dyDescent="0.2">
      <c r="A3732" s="305" t="s">
        <v>16186</v>
      </c>
      <c r="B3732" s="306" t="s">
        <v>16187</v>
      </c>
      <c r="C3732" s="307" t="s">
        <v>49</v>
      </c>
      <c r="D3732" s="308">
        <v>34.24</v>
      </c>
      <c r="E3732" s="308">
        <v>0.15</v>
      </c>
      <c r="F3732" s="308">
        <v>34.39</v>
      </c>
      <c r="G3732" s="212">
        <v>9</v>
      </c>
    </row>
    <row r="3733" spans="1:7" ht="28.5" x14ac:dyDescent="0.2">
      <c r="A3733" s="305" t="s">
        <v>16188</v>
      </c>
      <c r="B3733" s="306" t="s">
        <v>16189</v>
      </c>
      <c r="C3733" s="307" t="s">
        <v>49</v>
      </c>
      <c r="D3733" s="308">
        <v>27.25</v>
      </c>
      <c r="E3733" s="308">
        <v>0.15</v>
      </c>
      <c r="F3733" s="308">
        <v>27.4</v>
      </c>
      <c r="G3733" s="212">
        <v>9</v>
      </c>
    </row>
    <row r="3734" spans="1:7" x14ac:dyDescent="0.2">
      <c r="A3734" s="305" t="s">
        <v>16190</v>
      </c>
      <c r="B3734" s="306" t="s">
        <v>16191</v>
      </c>
      <c r="C3734" s="307"/>
      <c r="D3734" s="308"/>
      <c r="E3734" s="308"/>
      <c r="F3734" s="308"/>
      <c r="G3734" s="212">
        <v>5</v>
      </c>
    </row>
    <row r="3735" spans="1:7" x14ac:dyDescent="0.2">
      <c r="A3735" s="305" t="s">
        <v>16192</v>
      </c>
      <c r="B3735" s="306" t="s">
        <v>16193</v>
      </c>
      <c r="C3735" s="307" t="s">
        <v>44</v>
      </c>
      <c r="D3735" s="308">
        <v>62.51</v>
      </c>
      <c r="E3735" s="308">
        <v>12.81</v>
      </c>
      <c r="F3735" s="308">
        <v>75.319999999999993</v>
      </c>
      <c r="G3735" s="212">
        <v>9</v>
      </c>
    </row>
    <row r="3736" spans="1:7" x14ac:dyDescent="0.2">
      <c r="A3736" s="305" t="s">
        <v>16194</v>
      </c>
      <c r="B3736" s="306" t="s">
        <v>16195</v>
      </c>
      <c r="C3736" s="307" t="s">
        <v>39</v>
      </c>
      <c r="D3736" s="308">
        <v>123.73</v>
      </c>
      <c r="E3736" s="308">
        <v>18</v>
      </c>
      <c r="F3736" s="308">
        <v>141.72999999999999</v>
      </c>
      <c r="G3736" s="212">
        <v>9</v>
      </c>
    </row>
    <row r="3737" spans="1:7" x14ac:dyDescent="0.2">
      <c r="A3737" s="305" t="s">
        <v>16196</v>
      </c>
      <c r="B3737" s="306" t="s">
        <v>16197</v>
      </c>
      <c r="C3737" s="307" t="s">
        <v>44</v>
      </c>
      <c r="D3737" s="308">
        <v>10.45</v>
      </c>
      <c r="E3737" s="308">
        <v>11.21</v>
      </c>
      <c r="F3737" s="308">
        <v>21.66</v>
      </c>
      <c r="G3737" s="212">
        <v>9</v>
      </c>
    </row>
    <row r="3738" spans="1:7" x14ac:dyDescent="0.2">
      <c r="A3738" s="305" t="s">
        <v>16198</v>
      </c>
      <c r="B3738" s="306" t="s">
        <v>16199</v>
      </c>
      <c r="C3738" s="307" t="s">
        <v>1804</v>
      </c>
      <c r="D3738" s="308">
        <v>17.07</v>
      </c>
      <c r="E3738" s="308">
        <v>23.75</v>
      </c>
      <c r="F3738" s="308">
        <v>40.82</v>
      </c>
      <c r="G3738" s="212">
        <v>9</v>
      </c>
    </row>
    <row r="3739" spans="1:7" ht="28.5" x14ac:dyDescent="0.2">
      <c r="A3739" s="305" t="s">
        <v>16200</v>
      </c>
      <c r="B3739" s="306" t="s">
        <v>16201</v>
      </c>
      <c r="C3739" s="307" t="s">
        <v>1804</v>
      </c>
      <c r="D3739" s="308">
        <v>10.82</v>
      </c>
      <c r="E3739" s="308">
        <v>14.67</v>
      </c>
      <c r="F3739" s="308">
        <v>25.49</v>
      </c>
      <c r="G3739" s="212">
        <v>9</v>
      </c>
    </row>
    <row r="3740" spans="1:7" ht="28.5" x14ac:dyDescent="0.2">
      <c r="A3740" s="305" t="s">
        <v>16202</v>
      </c>
      <c r="B3740" s="306" t="s">
        <v>16203</v>
      </c>
      <c r="C3740" s="307" t="s">
        <v>1804</v>
      </c>
      <c r="D3740" s="308">
        <v>10.94</v>
      </c>
      <c r="E3740" s="308">
        <v>16.989999999999998</v>
      </c>
      <c r="F3740" s="308">
        <v>27.93</v>
      </c>
      <c r="G3740" s="212">
        <v>9</v>
      </c>
    </row>
    <row r="3741" spans="1:7" ht="28.5" x14ac:dyDescent="0.2">
      <c r="A3741" s="305" t="s">
        <v>16204</v>
      </c>
      <c r="B3741" s="306" t="s">
        <v>16205</v>
      </c>
      <c r="C3741" s="307" t="s">
        <v>1804</v>
      </c>
      <c r="D3741" s="308">
        <v>11.13</v>
      </c>
      <c r="E3741" s="308">
        <v>20.41</v>
      </c>
      <c r="F3741" s="308">
        <v>31.54</v>
      </c>
      <c r="G3741" s="212">
        <v>9</v>
      </c>
    </row>
    <row r="3742" spans="1:7" ht="42.75" x14ac:dyDescent="0.2">
      <c r="A3742" s="305" t="s">
        <v>16206</v>
      </c>
      <c r="B3742" s="306" t="s">
        <v>16207</v>
      </c>
      <c r="C3742" s="307" t="s">
        <v>44</v>
      </c>
      <c r="D3742" s="308">
        <v>7.0000000000000007E-2</v>
      </c>
      <c r="E3742" s="308">
        <v>0.37</v>
      </c>
      <c r="F3742" s="308">
        <v>0.44</v>
      </c>
      <c r="G3742" s="212">
        <v>9</v>
      </c>
    </row>
    <row r="3743" spans="1:7" x14ac:dyDescent="0.2">
      <c r="A3743" s="305" t="s">
        <v>16208</v>
      </c>
      <c r="B3743" s="306" t="s">
        <v>16209</v>
      </c>
      <c r="C3743" s="307"/>
      <c r="D3743" s="308"/>
      <c r="E3743" s="308"/>
      <c r="F3743" s="308"/>
      <c r="G3743" s="212">
        <v>2</v>
      </c>
    </row>
    <row r="3744" spans="1:7" x14ac:dyDescent="0.2">
      <c r="A3744" s="305" t="s">
        <v>16210</v>
      </c>
      <c r="B3744" s="306" t="s">
        <v>16211</v>
      </c>
      <c r="C3744" s="307"/>
      <c r="D3744" s="308"/>
      <c r="E3744" s="308"/>
      <c r="F3744" s="308"/>
      <c r="G3744" s="212">
        <v>5</v>
      </c>
    </row>
    <row r="3745" spans="1:7" x14ac:dyDescent="0.2">
      <c r="A3745" s="305" t="s">
        <v>16212</v>
      </c>
      <c r="B3745" s="306" t="s">
        <v>16213</v>
      </c>
      <c r="C3745" s="307" t="s">
        <v>1804</v>
      </c>
      <c r="D3745" s="308"/>
      <c r="E3745" s="308">
        <v>13</v>
      </c>
      <c r="F3745" s="308">
        <v>13</v>
      </c>
      <c r="G3745" s="212">
        <v>9</v>
      </c>
    </row>
    <row r="3746" spans="1:7" x14ac:dyDescent="0.2">
      <c r="A3746" s="305" t="s">
        <v>16214</v>
      </c>
      <c r="B3746" s="306" t="s">
        <v>16215</v>
      </c>
      <c r="C3746" s="307" t="s">
        <v>1804</v>
      </c>
      <c r="D3746" s="308">
        <v>2.8</v>
      </c>
      <c r="E3746" s="308">
        <v>5.37</v>
      </c>
      <c r="F3746" s="308">
        <v>8.17</v>
      </c>
      <c r="G3746" s="212">
        <v>9</v>
      </c>
    </row>
    <row r="3747" spans="1:7" ht="28.5" x14ac:dyDescent="0.2">
      <c r="A3747" s="305" t="s">
        <v>16216</v>
      </c>
      <c r="B3747" s="306" t="s">
        <v>16217</v>
      </c>
      <c r="C3747" s="307" t="s">
        <v>1804</v>
      </c>
      <c r="D3747" s="308">
        <v>2.37</v>
      </c>
      <c r="E3747" s="308">
        <v>3.71</v>
      </c>
      <c r="F3747" s="308">
        <v>6.08</v>
      </c>
      <c r="G3747" s="212">
        <v>9</v>
      </c>
    </row>
    <row r="3748" spans="1:7" ht="28.5" x14ac:dyDescent="0.2">
      <c r="A3748" s="305" t="s">
        <v>16218</v>
      </c>
      <c r="B3748" s="306" t="s">
        <v>16219</v>
      </c>
      <c r="C3748" s="307" t="s">
        <v>39</v>
      </c>
      <c r="D3748" s="308"/>
      <c r="E3748" s="308">
        <v>14.86</v>
      </c>
      <c r="F3748" s="308">
        <v>14.86</v>
      </c>
      <c r="G3748" s="212">
        <v>9</v>
      </c>
    </row>
    <row r="3749" spans="1:7" x14ac:dyDescent="0.2">
      <c r="A3749" s="305" t="s">
        <v>16220</v>
      </c>
      <c r="B3749" s="306" t="s">
        <v>16221</v>
      </c>
      <c r="C3749" s="307" t="s">
        <v>1804</v>
      </c>
      <c r="D3749" s="308"/>
      <c r="E3749" s="308">
        <v>13.93</v>
      </c>
      <c r="F3749" s="308">
        <v>13.93</v>
      </c>
      <c r="G3749" s="212">
        <v>9</v>
      </c>
    </row>
    <row r="3750" spans="1:7" ht="42.75" x14ac:dyDescent="0.2">
      <c r="A3750" s="305" t="s">
        <v>16222</v>
      </c>
      <c r="B3750" s="306" t="s">
        <v>16223</v>
      </c>
      <c r="C3750" s="307" t="s">
        <v>1804</v>
      </c>
      <c r="D3750" s="308">
        <v>9.2100000000000009</v>
      </c>
      <c r="E3750" s="308">
        <v>5.37</v>
      </c>
      <c r="F3750" s="308">
        <v>14.58</v>
      </c>
      <c r="G3750" s="212">
        <v>9</v>
      </c>
    </row>
    <row r="3751" spans="1:7" x14ac:dyDescent="0.2">
      <c r="A3751" s="305" t="s">
        <v>16224</v>
      </c>
      <c r="B3751" s="306" t="s">
        <v>16225</v>
      </c>
      <c r="C3751" s="307" t="s">
        <v>1804</v>
      </c>
      <c r="D3751" s="308">
        <v>7.56</v>
      </c>
      <c r="E3751" s="308"/>
      <c r="F3751" s="308">
        <v>7.56</v>
      </c>
      <c r="G3751" s="212">
        <v>9</v>
      </c>
    </row>
    <row r="3752" spans="1:7" x14ac:dyDescent="0.2">
      <c r="A3752" s="305" t="s">
        <v>16226</v>
      </c>
      <c r="B3752" s="306" t="s">
        <v>16227</v>
      </c>
      <c r="C3752" s="307"/>
      <c r="D3752" s="308"/>
      <c r="E3752" s="308"/>
      <c r="F3752" s="308"/>
      <c r="G3752" s="212">
        <v>5</v>
      </c>
    </row>
    <row r="3753" spans="1:7" x14ac:dyDescent="0.2">
      <c r="A3753" s="305" t="s">
        <v>16228</v>
      </c>
      <c r="B3753" s="306" t="s">
        <v>16229</v>
      </c>
      <c r="C3753" s="307" t="s">
        <v>39</v>
      </c>
      <c r="D3753" s="308"/>
      <c r="E3753" s="308">
        <v>5.57</v>
      </c>
      <c r="F3753" s="308">
        <v>5.57</v>
      </c>
      <c r="G3753" s="212">
        <v>9</v>
      </c>
    </row>
    <row r="3754" spans="1:7" x14ac:dyDescent="0.2">
      <c r="A3754" s="305" t="s">
        <v>16230</v>
      </c>
      <c r="B3754" s="306" t="s">
        <v>16231</v>
      </c>
      <c r="C3754" s="307" t="s">
        <v>39</v>
      </c>
      <c r="D3754" s="308">
        <v>26.71</v>
      </c>
      <c r="E3754" s="308">
        <v>18.57</v>
      </c>
      <c r="F3754" s="308">
        <v>45.28</v>
      </c>
      <c r="G3754" s="212">
        <v>9</v>
      </c>
    </row>
    <row r="3755" spans="1:7" x14ac:dyDescent="0.2">
      <c r="A3755" s="305" t="s">
        <v>16232</v>
      </c>
      <c r="B3755" s="306" t="s">
        <v>16233</v>
      </c>
      <c r="C3755" s="307" t="s">
        <v>1822</v>
      </c>
      <c r="D3755" s="308">
        <v>178.58</v>
      </c>
      <c r="E3755" s="308"/>
      <c r="F3755" s="308">
        <v>178.58</v>
      </c>
      <c r="G3755" s="212">
        <v>9</v>
      </c>
    </row>
    <row r="3756" spans="1:7" x14ac:dyDescent="0.2">
      <c r="A3756" s="305" t="s">
        <v>16234</v>
      </c>
      <c r="B3756" s="306" t="s">
        <v>16235</v>
      </c>
      <c r="C3756" s="307" t="s">
        <v>39</v>
      </c>
      <c r="D3756" s="308"/>
      <c r="E3756" s="308">
        <v>20.6</v>
      </c>
      <c r="F3756" s="308">
        <v>20.6</v>
      </c>
      <c r="G3756" s="212">
        <v>9</v>
      </c>
    </row>
    <row r="3757" spans="1:7" ht="28.5" x14ac:dyDescent="0.2">
      <c r="A3757" s="305" t="s">
        <v>16236</v>
      </c>
      <c r="B3757" s="306" t="s">
        <v>16237</v>
      </c>
      <c r="C3757" s="307" t="s">
        <v>44</v>
      </c>
      <c r="D3757" s="308"/>
      <c r="E3757" s="308">
        <v>10.29</v>
      </c>
      <c r="F3757" s="308">
        <v>10.29</v>
      </c>
      <c r="G3757" s="212">
        <v>9</v>
      </c>
    </row>
    <row r="3758" spans="1:7" ht="28.5" x14ac:dyDescent="0.2">
      <c r="A3758" s="305" t="s">
        <v>16238</v>
      </c>
      <c r="B3758" s="306" t="s">
        <v>16239</v>
      </c>
      <c r="C3758" s="307" t="s">
        <v>44</v>
      </c>
      <c r="D3758" s="308"/>
      <c r="E3758" s="308">
        <v>10.99</v>
      </c>
      <c r="F3758" s="308">
        <v>10.99</v>
      </c>
      <c r="G3758" s="212">
        <v>9</v>
      </c>
    </row>
    <row r="3759" spans="1:7" x14ac:dyDescent="0.2">
      <c r="A3759" s="305" t="s">
        <v>16240</v>
      </c>
      <c r="B3759" s="306" t="s">
        <v>16241</v>
      </c>
      <c r="C3759" s="307"/>
      <c r="D3759" s="308"/>
      <c r="E3759" s="308"/>
      <c r="F3759" s="308"/>
      <c r="G3759" s="212">
        <v>5</v>
      </c>
    </row>
    <row r="3760" spans="1:7" x14ac:dyDescent="0.2">
      <c r="A3760" s="305" t="s">
        <v>16242</v>
      </c>
      <c r="B3760" s="306" t="s">
        <v>16243</v>
      </c>
      <c r="C3760" s="307" t="s">
        <v>9113</v>
      </c>
      <c r="D3760" s="308">
        <v>98.9</v>
      </c>
      <c r="E3760" s="308"/>
      <c r="F3760" s="308">
        <v>98.9</v>
      </c>
      <c r="G3760" s="212">
        <v>9</v>
      </c>
    </row>
    <row r="3761" spans="1:7" x14ac:dyDescent="0.2">
      <c r="A3761" s="305" t="s">
        <v>16244</v>
      </c>
      <c r="B3761" s="306" t="s">
        <v>16245</v>
      </c>
      <c r="C3761" s="307"/>
      <c r="D3761" s="308"/>
      <c r="E3761" s="308"/>
      <c r="F3761" s="308"/>
      <c r="G3761" s="212">
        <v>2</v>
      </c>
    </row>
    <row r="3762" spans="1:7" x14ac:dyDescent="0.2">
      <c r="A3762" s="305" t="s">
        <v>16246</v>
      </c>
      <c r="B3762" s="306" t="s">
        <v>16247</v>
      </c>
      <c r="C3762" s="307"/>
      <c r="D3762" s="308"/>
      <c r="E3762" s="308"/>
      <c r="F3762" s="308"/>
      <c r="G3762" s="212">
        <v>5</v>
      </c>
    </row>
    <row r="3763" spans="1:7" ht="28.5" x14ac:dyDescent="0.2">
      <c r="A3763" s="305" t="s">
        <v>16248</v>
      </c>
      <c r="B3763" s="306" t="s">
        <v>16249</v>
      </c>
      <c r="C3763" s="307" t="s">
        <v>242</v>
      </c>
      <c r="D3763" s="308">
        <v>136057.79999999999</v>
      </c>
      <c r="E3763" s="308"/>
      <c r="F3763" s="308">
        <v>136057.79999999999</v>
      </c>
      <c r="G3763" s="212">
        <v>9</v>
      </c>
    </row>
    <row r="3764" spans="1:7" ht="28.5" x14ac:dyDescent="0.2">
      <c r="A3764" s="305" t="s">
        <v>16250</v>
      </c>
      <c r="B3764" s="306" t="s">
        <v>16251</v>
      </c>
      <c r="C3764" s="307" t="s">
        <v>242</v>
      </c>
      <c r="D3764" s="308">
        <v>160050</v>
      </c>
      <c r="E3764" s="308"/>
      <c r="F3764" s="308">
        <v>160050</v>
      </c>
      <c r="G3764" s="212">
        <v>9</v>
      </c>
    </row>
    <row r="3765" spans="1:7" ht="28.5" x14ac:dyDescent="0.2">
      <c r="A3765" s="305" t="s">
        <v>16252</v>
      </c>
      <c r="B3765" s="306" t="s">
        <v>16253</v>
      </c>
      <c r="C3765" s="307" t="s">
        <v>242</v>
      </c>
      <c r="D3765" s="308">
        <v>154696.70000000001</v>
      </c>
      <c r="E3765" s="308"/>
      <c r="F3765" s="308">
        <v>154696.70000000001</v>
      </c>
      <c r="G3765" s="212">
        <v>9</v>
      </c>
    </row>
    <row r="3766" spans="1:7" ht="28.5" x14ac:dyDescent="0.2">
      <c r="A3766" s="305" t="s">
        <v>16254</v>
      </c>
      <c r="B3766" s="306" t="s">
        <v>16255</v>
      </c>
      <c r="C3766" s="307" t="s">
        <v>242</v>
      </c>
      <c r="D3766" s="308">
        <v>166274.29999999999</v>
      </c>
      <c r="E3766" s="308"/>
      <c r="F3766" s="308">
        <v>166274.29999999999</v>
      </c>
      <c r="G3766" s="212">
        <v>9</v>
      </c>
    </row>
    <row r="3767" spans="1:7" ht="28.5" x14ac:dyDescent="0.2">
      <c r="A3767" s="305" t="s">
        <v>16256</v>
      </c>
      <c r="B3767" s="306" t="s">
        <v>16257</v>
      </c>
      <c r="C3767" s="307" t="s">
        <v>242</v>
      </c>
      <c r="D3767" s="308">
        <v>169750</v>
      </c>
      <c r="E3767" s="308"/>
      <c r="F3767" s="308">
        <v>169750</v>
      </c>
      <c r="G3767" s="212">
        <v>9</v>
      </c>
    </row>
    <row r="3768" spans="1:7" x14ac:dyDescent="0.2">
      <c r="A3768" s="305" t="s">
        <v>16258</v>
      </c>
      <c r="B3768" s="306" t="s">
        <v>16259</v>
      </c>
      <c r="C3768" s="307" t="s">
        <v>1804</v>
      </c>
      <c r="D3768" s="308">
        <v>1504.72</v>
      </c>
      <c r="E3768" s="308"/>
      <c r="F3768" s="308">
        <v>1504.72</v>
      </c>
      <c r="G3768" s="212">
        <v>9</v>
      </c>
    </row>
    <row r="3769" spans="1:7" x14ac:dyDescent="0.2">
      <c r="A3769" s="305" t="s">
        <v>16260</v>
      </c>
      <c r="B3769" s="306" t="s">
        <v>16261</v>
      </c>
      <c r="C3769" s="307"/>
      <c r="D3769" s="308"/>
      <c r="E3769" s="308"/>
      <c r="F3769" s="308"/>
      <c r="G3769" s="212">
        <v>5</v>
      </c>
    </row>
    <row r="3770" spans="1:7" ht="28.5" x14ac:dyDescent="0.2">
      <c r="A3770" s="305" t="s">
        <v>16262</v>
      </c>
      <c r="B3770" s="306" t="s">
        <v>16263</v>
      </c>
      <c r="C3770" s="307" t="s">
        <v>39</v>
      </c>
      <c r="D3770" s="308">
        <v>437232.48</v>
      </c>
      <c r="E3770" s="308">
        <v>28298.15</v>
      </c>
      <c r="F3770" s="308">
        <v>465530.63</v>
      </c>
      <c r="G3770" s="212">
        <v>9</v>
      </c>
    </row>
    <row r="3771" spans="1:7" ht="28.5" x14ac:dyDescent="0.2">
      <c r="A3771" s="305" t="s">
        <v>16264</v>
      </c>
      <c r="B3771" s="306" t="s">
        <v>16265</v>
      </c>
      <c r="C3771" s="307" t="s">
        <v>39</v>
      </c>
      <c r="D3771" s="308">
        <v>471889.91999999998</v>
      </c>
      <c r="E3771" s="308">
        <v>30144.400000000001</v>
      </c>
      <c r="F3771" s="308">
        <v>502034.32</v>
      </c>
      <c r="G3771" s="212">
        <v>9</v>
      </c>
    </row>
    <row r="3772" spans="1:7" ht="28.5" x14ac:dyDescent="0.2">
      <c r="A3772" s="305" t="s">
        <v>16266</v>
      </c>
      <c r="B3772" s="306" t="s">
        <v>16267</v>
      </c>
      <c r="C3772" s="307" t="s">
        <v>39</v>
      </c>
      <c r="D3772" s="308">
        <v>693263.39</v>
      </c>
      <c r="E3772" s="308">
        <v>27406.25</v>
      </c>
      <c r="F3772" s="308">
        <v>720669.64</v>
      </c>
      <c r="G3772" s="212">
        <v>9</v>
      </c>
    </row>
    <row r="3773" spans="1:7" ht="28.5" x14ac:dyDescent="0.2">
      <c r="A3773" s="305" t="s">
        <v>16268</v>
      </c>
      <c r="B3773" s="306" t="s">
        <v>16269</v>
      </c>
      <c r="C3773" s="307" t="s">
        <v>39</v>
      </c>
      <c r="D3773" s="308">
        <v>269851.78999999998</v>
      </c>
      <c r="E3773" s="308">
        <v>22638.52</v>
      </c>
      <c r="F3773" s="308">
        <v>292490.31</v>
      </c>
      <c r="G3773" s="212">
        <v>9</v>
      </c>
    </row>
    <row r="3774" spans="1:7" ht="28.5" x14ac:dyDescent="0.2">
      <c r="A3774" s="305" t="s">
        <v>16270</v>
      </c>
      <c r="B3774" s="306" t="s">
        <v>16271</v>
      </c>
      <c r="C3774" s="307" t="s">
        <v>39</v>
      </c>
      <c r="D3774" s="308">
        <v>85647.8</v>
      </c>
      <c r="E3774" s="308">
        <v>14149.08</v>
      </c>
      <c r="F3774" s="308">
        <v>99796.88</v>
      </c>
      <c r="G3774" s="212">
        <v>9</v>
      </c>
    </row>
    <row r="3775" spans="1:7" ht="28.5" x14ac:dyDescent="0.2">
      <c r="A3775" s="305" t="s">
        <v>16272</v>
      </c>
      <c r="B3775" s="306" t="s">
        <v>16273</v>
      </c>
      <c r="C3775" s="307" t="s">
        <v>39</v>
      </c>
      <c r="D3775" s="308">
        <v>23251.67</v>
      </c>
      <c r="E3775" s="308">
        <v>3349.9</v>
      </c>
      <c r="F3775" s="308">
        <v>26601.57</v>
      </c>
      <c r="G3775" s="212">
        <v>9</v>
      </c>
    </row>
    <row r="3776" spans="1:7" ht="28.5" x14ac:dyDescent="0.2">
      <c r="A3776" s="305" t="s">
        <v>16274</v>
      </c>
      <c r="B3776" s="306" t="s">
        <v>16275</v>
      </c>
      <c r="C3776" s="307" t="s">
        <v>39</v>
      </c>
      <c r="D3776" s="308">
        <v>19612.98</v>
      </c>
      <c r="E3776" s="308">
        <v>3349.9</v>
      </c>
      <c r="F3776" s="308">
        <v>22962.880000000001</v>
      </c>
      <c r="G3776" s="212">
        <v>9</v>
      </c>
    </row>
    <row r="3777" spans="1:7" ht="28.5" x14ac:dyDescent="0.2">
      <c r="A3777" s="305" t="s">
        <v>16276</v>
      </c>
      <c r="B3777" s="306" t="s">
        <v>16277</v>
      </c>
      <c r="C3777" s="307" t="s">
        <v>39</v>
      </c>
      <c r="D3777" s="308">
        <v>63947.03</v>
      </c>
      <c r="E3777" s="308">
        <v>7317.8</v>
      </c>
      <c r="F3777" s="308">
        <v>71264.83</v>
      </c>
      <c r="G3777" s="212">
        <v>9</v>
      </c>
    </row>
    <row r="3778" spans="1:7" ht="28.5" x14ac:dyDescent="0.2">
      <c r="A3778" s="305" t="s">
        <v>16278</v>
      </c>
      <c r="B3778" s="306" t="s">
        <v>16279</v>
      </c>
      <c r="C3778" s="307" t="s">
        <v>39</v>
      </c>
      <c r="D3778" s="308">
        <v>58311.45</v>
      </c>
      <c r="E3778" s="308">
        <v>8929.5499999999993</v>
      </c>
      <c r="F3778" s="308">
        <v>67241</v>
      </c>
      <c r="G3778" s="212">
        <v>9</v>
      </c>
    </row>
    <row r="3779" spans="1:7" ht="42.75" x14ac:dyDescent="0.2">
      <c r="A3779" s="305" t="s">
        <v>16280</v>
      </c>
      <c r="B3779" s="306" t="s">
        <v>16281</v>
      </c>
      <c r="C3779" s="307" t="s">
        <v>39</v>
      </c>
      <c r="D3779" s="308">
        <v>5656.31</v>
      </c>
      <c r="E3779" s="308">
        <v>564.96</v>
      </c>
      <c r="F3779" s="308">
        <v>6221.27</v>
      </c>
      <c r="G3779" s="212">
        <v>9</v>
      </c>
    </row>
    <row r="3780" spans="1:7" ht="42.75" x14ac:dyDescent="0.2">
      <c r="A3780" s="305" t="s">
        <v>16282</v>
      </c>
      <c r="B3780" s="306" t="s">
        <v>16283</v>
      </c>
      <c r="C3780" s="307" t="s">
        <v>39</v>
      </c>
      <c r="D3780" s="308">
        <v>6088.44</v>
      </c>
      <c r="E3780" s="308">
        <v>706.2</v>
      </c>
      <c r="F3780" s="308">
        <v>6794.64</v>
      </c>
      <c r="G3780" s="212">
        <v>9</v>
      </c>
    </row>
    <row r="3781" spans="1:7" ht="42.75" x14ac:dyDescent="0.2">
      <c r="A3781" s="305" t="s">
        <v>16284</v>
      </c>
      <c r="B3781" s="306" t="s">
        <v>16285</v>
      </c>
      <c r="C3781" s="307" t="s">
        <v>39</v>
      </c>
      <c r="D3781" s="308">
        <v>7131.57</v>
      </c>
      <c r="E3781" s="308">
        <v>847.44</v>
      </c>
      <c r="F3781" s="308">
        <v>7979.01</v>
      </c>
      <c r="G3781" s="212">
        <v>9</v>
      </c>
    </row>
    <row r="3782" spans="1:7" ht="42.75" x14ac:dyDescent="0.2">
      <c r="A3782" s="305" t="s">
        <v>16286</v>
      </c>
      <c r="B3782" s="306" t="s">
        <v>16287</v>
      </c>
      <c r="C3782" s="307" t="s">
        <v>39</v>
      </c>
      <c r="D3782" s="308">
        <v>7035.62</v>
      </c>
      <c r="E3782" s="308">
        <v>918.06</v>
      </c>
      <c r="F3782" s="308">
        <v>7953.68</v>
      </c>
      <c r="G3782" s="212">
        <v>9</v>
      </c>
    </row>
    <row r="3783" spans="1:7" ht="28.5" x14ac:dyDescent="0.2">
      <c r="A3783" s="305" t="s">
        <v>16288</v>
      </c>
      <c r="B3783" s="306" t="s">
        <v>16289</v>
      </c>
      <c r="C3783" s="307" t="s">
        <v>39</v>
      </c>
      <c r="D3783" s="308">
        <v>4836.2</v>
      </c>
      <c r="E3783" s="308">
        <v>442.29</v>
      </c>
      <c r="F3783" s="308">
        <v>5278.49</v>
      </c>
      <c r="G3783" s="212">
        <v>9</v>
      </c>
    </row>
    <row r="3784" spans="1:7" ht="28.5" x14ac:dyDescent="0.2">
      <c r="A3784" s="305" t="s">
        <v>16290</v>
      </c>
      <c r="B3784" s="306" t="s">
        <v>16291</v>
      </c>
      <c r="C3784" s="307" t="s">
        <v>39</v>
      </c>
      <c r="D3784" s="308">
        <v>5138.5</v>
      </c>
      <c r="E3784" s="308">
        <v>442.29</v>
      </c>
      <c r="F3784" s="308">
        <v>5580.79</v>
      </c>
      <c r="G3784" s="212">
        <v>9</v>
      </c>
    </row>
    <row r="3785" spans="1:7" ht="28.5" x14ac:dyDescent="0.2">
      <c r="A3785" s="305" t="s">
        <v>16292</v>
      </c>
      <c r="B3785" s="306" t="s">
        <v>16293</v>
      </c>
      <c r="C3785" s="307" t="s">
        <v>39</v>
      </c>
      <c r="D3785" s="308">
        <v>5909.64</v>
      </c>
      <c r="E3785" s="308">
        <v>442.29</v>
      </c>
      <c r="F3785" s="308">
        <v>6351.93</v>
      </c>
      <c r="G3785" s="212">
        <v>9</v>
      </c>
    </row>
    <row r="3786" spans="1:7" x14ac:dyDescent="0.2">
      <c r="A3786" s="305" t="s">
        <v>16294</v>
      </c>
      <c r="B3786" s="306" t="s">
        <v>16295</v>
      </c>
      <c r="C3786" s="307" t="s">
        <v>44</v>
      </c>
      <c r="D3786" s="308">
        <v>10.130000000000001</v>
      </c>
      <c r="E3786" s="308">
        <v>12.27</v>
      </c>
      <c r="F3786" s="308">
        <v>22.4</v>
      </c>
      <c r="G3786" s="212">
        <v>9</v>
      </c>
    </row>
    <row r="3787" spans="1:7" x14ac:dyDescent="0.2">
      <c r="A3787" s="305" t="s">
        <v>16296</v>
      </c>
      <c r="B3787" s="306" t="s">
        <v>16297</v>
      </c>
      <c r="C3787" s="307" t="s">
        <v>44</v>
      </c>
      <c r="D3787" s="308">
        <v>14.11</v>
      </c>
      <c r="E3787" s="308">
        <v>12.27</v>
      </c>
      <c r="F3787" s="308">
        <v>26.38</v>
      </c>
      <c r="G3787" s="212">
        <v>9</v>
      </c>
    </row>
    <row r="3788" spans="1:7" x14ac:dyDescent="0.2">
      <c r="A3788" s="305" t="s">
        <v>16298</v>
      </c>
      <c r="B3788" s="306" t="s">
        <v>16299</v>
      </c>
      <c r="C3788" s="307" t="s">
        <v>44</v>
      </c>
      <c r="D3788" s="308">
        <v>16.77</v>
      </c>
      <c r="E3788" s="308">
        <v>12.27</v>
      </c>
      <c r="F3788" s="308">
        <v>29.04</v>
      </c>
      <c r="G3788" s="212">
        <v>9</v>
      </c>
    </row>
    <row r="3789" spans="1:7" ht="28.5" x14ac:dyDescent="0.2">
      <c r="A3789" s="305" t="s">
        <v>16300</v>
      </c>
      <c r="B3789" s="306" t="s">
        <v>16301</v>
      </c>
      <c r="C3789" s="307" t="s">
        <v>1804</v>
      </c>
      <c r="D3789" s="308">
        <v>98.04</v>
      </c>
      <c r="E3789" s="308">
        <v>88.28</v>
      </c>
      <c r="F3789" s="308">
        <v>186.32</v>
      </c>
      <c r="G3789" s="212">
        <v>9</v>
      </c>
    </row>
    <row r="3790" spans="1:7" ht="28.5" x14ac:dyDescent="0.2">
      <c r="A3790" s="305" t="s">
        <v>16302</v>
      </c>
      <c r="B3790" s="306" t="s">
        <v>16303</v>
      </c>
      <c r="C3790" s="307" t="s">
        <v>1804</v>
      </c>
      <c r="D3790" s="308">
        <v>6113.71</v>
      </c>
      <c r="E3790" s="308"/>
      <c r="F3790" s="308">
        <v>6113.71</v>
      </c>
      <c r="G3790" s="212">
        <v>9</v>
      </c>
    </row>
    <row r="3791" spans="1:7" ht="28.5" x14ac:dyDescent="0.2">
      <c r="A3791" s="305" t="s">
        <v>16304</v>
      </c>
      <c r="B3791" s="306" t="s">
        <v>16305</v>
      </c>
      <c r="C3791" s="307" t="s">
        <v>1804</v>
      </c>
      <c r="D3791" s="308">
        <v>2097.4499999999998</v>
      </c>
      <c r="E3791" s="308">
        <v>114.51</v>
      </c>
      <c r="F3791" s="308">
        <v>2211.96</v>
      </c>
      <c r="G3791" s="212">
        <v>9</v>
      </c>
    </row>
    <row r="3792" spans="1:7" ht="28.5" x14ac:dyDescent="0.2">
      <c r="A3792" s="305" t="s">
        <v>16306</v>
      </c>
      <c r="B3792" s="306" t="s">
        <v>16307</v>
      </c>
      <c r="C3792" s="307" t="s">
        <v>1804</v>
      </c>
      <c r="D3792" s="308">
        <v>1717.53</v>
      </c>
      <c r="E3792" s="308">
        <v>88.49</v>
      </c>
      <c r="F3792" s="308">
        <v>1806.02</v>
      </c>
      <c r="G3792" s="212">
        <v>9</v>
      </c>
    </row>
    <row r="3793" spans="1:7" ht="28.5" x14ac:dyDescent="0.2">
      <c r="A3793" s="305" t="s">
        <v>16308</v>
      </c>
      <c r="B3793" s="306" t="s">
        <v>16309</v>
      </c>
      <c r="C3793" s="307" t="s">
        <v>1804</v>
      </c>
      <c r="D3793" s="308">
        <v>1334.68</v>
      </c>
      <c r="E3793" s="308">
        <v>78.08</v>
      </c>
      <c r="F3793" s="308">
        <v>1412.76</v>
      </c>
      <c r="G3793" s="212">
        <v>9</v>
      </c>
    </row>
    <row r="3794" spans="1:7" x14ac:dyDescent="0.2">
      <c r="A3794" s="305" t="s">
        <v>16310</v>
      </c>
      <c r="B3794" s="306" t="s">
        <v>16311</v>
      </c>
      <c r="C3794" s="307" t="s">
        <v>39</v>
      </c>
      <c r="D3794" s="308"/>
      <c r="E3794" s="308">
        <v>332.64</v>
      </c>
      <c r="F3794" s="308">
        <v>332.64</v>
      </c>
      <c r="G3794" s="212">
        <v>9</v>
      </c>
    </row>
    <row r="3795" spans="1:7" ht="28.5" x14ac:dyDescent="0.2">
      <c r="A3795" s="305" t="s">
        <v>16312</v>
      </c>
      <c r="B3795" s="306" t="s">
        <v>16313</v>
      </c>
      <c r="C3795" s="307" t="s">
        <v>39</v>
      </c>
      <c r="D3795" s="308">
        <v>9462.5400000000009</v>
      </c>
      <c r="E3795" s="308">
        <v>1412.4</v>
      </c>
      <c r="F3795" s="308">
        <v>10874.94</v>
      </c>
      <c r="G3795" s="212">
        <v>9</v>
      </c>
    </row>
    <row r="3796" spans="1:7" x14ac:dyDescent="0.2">
      <c r="A3796" s="305" t="s">
        <v>16314</v>
      </c>
      <c r="B3796" s="306" t="s">
        <v>16315</v>
      </c>
      <c r="C3796" s="307" t="s">
        <v>39</v>
      </c>
      <c r="D3796" s="308">
        <v>183.43</v>
      </c>
      <c r="E3796" s="308">
        <v>41.64</v>
      </c>
      <c r="F3796" s="308">
        <v>225.07</v>
      </c>
      <c r="G3796" s="212">
        <v>9</v>
      </c>
    </row>
    <row r="3797" spans="1:7" ht="28.5" x14ac:dyDescent="0.2">
      <c r="A3797" s="305" t="s">
        <v>16316</v>
      </c>
      <c r="B3797" s="306" t="s">
        <v>16317</v>
      </c>
      <c r="C3797" s="307" t="s">
        <v>39</v>
      </c>
      <c r="D3797" s="308">
        <v>1189.17</v>
      </c>
      <c r="E3797" s="308">
        <v>119.71</v>
      </c>
      <c r="F3797" s="308">
        <v>1308.8800000000001</v>
      </c>
      <c r="G3797" s="212">
        <v>9</v>
      </c>
    </row>
    <row r="3798" spans="1:7" ht="28.5" x14ac:dyDescent="0.2">
      <c r="A3798" s="305" t="s">
        <v>16318</v>
      </c>
      <c r="B3798" s="306" t="s">
        <v>16319</v>
      </c>
      <c r="C3798" s="307" t="s">
        <v>1804</v>
      </c>
      <c r="D3798" s="308">
        <v>4099.49</v>
      </c>
      <c r="E3798" s="308">
        <v>182.18</v>
      </c>
      <c r="F3798" s="308">
        <v>4281.67</v>
      </c>
      <c r="G3798" s="212">
        <v>9</v>
      </c>
    </row>
    <row r="3799" spans="1:7" ht="28.5" x14ac:dyDescent="0.2">
      <c r="A3799" s="305" t="s">
        <v>16320</v>
      </c>
      <c r="B3799" s="306" t="s">
        <v>16321</v>
      </c>
      <c r="C3799" s="307" t="s">
        <v>44</v>
      </c>
      <c r="D3799" s="308">
        <v>4275.51</v>
      </c>
      <c r="E3799" s="308">
        <v>45.65</v>
      </c>
      <c r="F3799" s="308">
        <v>4321.16</v>
      </c>
      <c r="G3799" s="212">
        <v>9</v>
      </c>
    </row>
    <row r="3800" spans="1:7" x14ac:dyDescent="0.2">
      <c r="A3800" s="305" t="s">
        <v>16322</v>
      </c>
      <c r="B3800" s="306" t="s">
        <v>16323</v>
      </c>
      <c r="C3800" s="307" t="s">
        <v>39</v>
      </c>
      <c r="D3800" s="308">
        <v>82.87</v>
      </c>
      <c r="E3800" s="308">
        <v>41.64</v>
      </c>
      <c r="F3800" s="308">
        <v>124.51</v>
      </c>
      <c r="G3800" s="212">
        <v>9</v>
      </c>
    </row>
    <row r="3801" spans="1:7" x14ac:dyDescent="0.2">
      <c r="A3801" s="305" t="s">
        <v>16324</v>
      </c>
      <c r="B3801" s="306" t="s">
        <v>16325</v>
      </c>
      <c r="C3801" s="307" t="s">
        <v>39</v>
      </c>
      <c r="D3801" s="308">
        <v>110.79</v>
      </c>
      <c r="E3801" s="308">
        <v>41.64</v>
      </c>
      <c r="F3801" s="308">
        <v>152.43</v>
      </c>
      <c r="G3801" s="212">
        <v>9</v>
      </c>
    </row>
    <row r="3802" spans="1:7" ht="28.5" x14ac:dyDescent="0.2">
      <c r="A3802" s="305" t="s">
        <v>16326</v>
      </c>
      <c r="B3802" s="306" t="s">
        <v>16327</v>
      </c>
      <c r="C3802" s="307" t="s">
        <v>39</v>
      </c>
      <c r="D3802" s="308">
        <v>369.25</v>
      </c>
      <c r="E3802" s="308">
        <v>41.64</v>
      </c>
      <c r="F3802" s="308">
        <v>410.89</v>
      </c>
      <c r="G3802" s="212">
        <v>9</v>
      </c>
    </row>
    <row r="3803" spans="1:7" ht="28.5" x14ac:dyDescent="0.2">
      <c r="A3803" s="305" t="s">
        <v>16328</v>
      </c>
      <c r="B3803" s="306" t="s">
        <v>16329</v>
      </c>
      <c r="C3803" s="307" t="s">
        <v>39</v>
      </c>
      <c r="D3803" s="308">
        <v>289.18</v>
      </c>
      <c r="E3803" s="308">
        <v>41.64</v>
      </c>
      <c r="F3803" s="308">
        <v>330.82</v>
      </c>
      <c r="G3803" s="212">
        <v>9</v>
      </c>
    </row>
    <row r="3804" spans="1:7" ht="28.5" x14ac:dyDescent="0.2">
      <c r="A3804" s="305" t="s">
        <v>16330</v>
      </c>
      <c r="B3804" s="306" t="s">
        <v>16331</v>
      </c>
      <c r="C3804" s="307" t="s">
        <v>1804</v>
      </c>
      <c r="D3804" s="308">
        <v>2828.65</v>
      </c>
      <c r="E3804" s="308">
        <v>255.04</v>
      </c>
      <c r="F3804" s="308">
        <v>3083.69</v>
      </c>
      <c r="G3804" s="212">
        <v>9</v>
      </c>
    </row>
    <row r="3805" spans="1:7" ht="28.5" x14ac:dyDescent="0.2">
      <c r="A3805" s="305" t="s">
        <v>16332</v>
      </c>
      <c r="B3805" s="306" t="s">
        <v>16333</v>
      </c>
      <c r="C3805" s="307" t="s">
        <v>1804</v>
      </c>
      <c r="D3805" s="308">
        <v>2046.13</v>
      </c>
      <c r="E3805" s="308">
        <v>104.1</v>
      </c>
      <c r="F3805" s="308">
        <v>2150.23</v>
      </c>
      <c r="G3805" s="212">
        <v>9</v>
      </c>
    </row>
    <row r="3806" spans="1:7" ht="28.5" x14ac:dyDescent="0.2">
      <c r="A3806" s="305" t="s">
        <v>16334</v>
      </c>
      <c r="B3806" s="306" t="s">
        <v>16335</v>
      </c>
      <c r="C3806" s="307" t="s">
        <v>1804</v>
      </c>
      <c r="D3806" s="308">
        <v>1635.09</v>
      </c>
      <c r="E3806" s="308">
        <v>52.05</v>
      </c>
      <c r="F3806" s="308">
        <v>1687.14</v>
      </c>
      <c r="G3806" s="212">
        <v>9</v>
      </c>
    </row>
    <row r="3807" spans="1:7" x14ac:dyDescent="0.2">
      <c r="A3807" s="305" t="s">
        <v>16336</v>
      </c>
      <c r="B3807" s="306" t="s">
        <v>16337</v>
      </c>
      <c r="C3807" s="307" t="s">
        <v>1804</v>
      </c>
      <c r="D3807" s="308">
        <v>1577.83</v>
      </c>
      <c r="E3807" s="308">
        <v>114.51</v>
      </c>
      <c r="F3807" s="308">
        <v>1692.34</v>
      </c>
      <c r="G3807" s="212">
        <v>9</v>
      </c>
    </row>
    <row r="3808" spans="1:7" x14ac:dyDescent="0.2">
      <c r="A3808" s="305" t="s">
        <v>16338</v>
      </c>
      <c r="B3808" s="306" t="s">
        <v>16339</v>
      </c>
      <c r="C3808" s="307" t="s">
        <v>1804</v>
      </c>
      <c r="D3808" s="308">
        <v>2011.68</v>
      </c>
      <c r="E3808" s="308">
        <v>150.94</v>
      </c>
      <c r="F3808" s="308">
        <v>2162.62</v>
      </c>
      <c r="G3808" s="212">
        <v>9</v>
      </c>
    </row>
    <row r="3809" spans="1:7" x14ac:dyDescent="0.2">
      <c r="A3809" s="305" t="s">
        <v>16340</v>
      </c>
      <c r="B3809" s="306" t="s">
        <v>16341</v>
      </c>
      <c r="C3809" s="307" t="s">
        <v>1804</v>
      </c>
      <c r="D3809" s="308">
        <v>3548.28</v>
      </c>
      <c r="E3809" s="308">
        <v>249.84</v>
      </c>
      <c r="F3809" s="308">
        <v>3798.12</v>
      </c>
      <c r="G3809" s="212">
        <v>9</v>
      </c>
    </row>
    <row r="3810" spans="1:7" ht="28.5" x14ac:dyDescent="0.2">
      <c r="A3810" s="305" t="s">
        <v>16342</v>
      </c>
      <c r="B3810" s="306" t="s">
        <v>16343</v>
      </c>
      <c r="C3810" s="307" t="s">
        <v>1804</v>
      </c>
      <c r="D3810" s="308">
        <v>2346.06</v>
      </c>
      <c r="E3810" s="308">
        <v>187.38</v>
      </c>
      <c r="F3810" s="308">
        <v>2533.44</v>
      </c>
      <c r="G3810" s="212">
        <v>9</v>
      </c>
    </row>
    <row r="3811" spans="1:7" ht="28.5" x14ac:dyDescent="0.2">
      <c r="A3811" s="305" t="s">
        <v>16344</v>
      </c>
      <c r="B3811" s="306" t="s">
        <v>16345</v>
      </c>
      <c r="C3811" s="307" t="s">
        <v>1804</v>
      </c>
      <c r="D3811" s="308">
        <v>1709.92</v>
      </c>
      <c r="E3811" s="308">
        <v>130.13</v>
      </c>
      <c r="F3811" s="308">
        <v>1840.05</v>
      </c>
      <c r="G3811" s="212">
        <v>9</v>
      </c>
    </row>
    <row r="3812" spans="1:7" ht="28.5" x14ac:dyDescent="0.2">
      <c r="A3812" s="305" t="s">
        <v>16346</v>
      </c>
      <c r="B3812" s="306" t="s">
        <v>16347</v>
      </c>
      <c r="C3812" s="307" t="s">
        <v>1804</v>
      </c>
      <c r="D3812" s="308">
        <v>1411.52</v>
      </c>
      <c r="E3812" s="308">
        <v>104.1</v>
      </c>
      <c r="F3812" s="308">
        <v>1515.62</v>
      </c>
      <c r="G3812" s="212">
        <v>9</v>
      </c>
    </row>
    <row r="3813" spans="1:7" ht="28.5" x14ac:dyDescent="0.2">
      <c r="A3813" s="305" t="s">
        <v>16348</v>
      </c>
      <c r="B3813" s="306" t="s">
        <v>16349</v>
      </c>
      <c r="C3813" s="307" t="s">
        <v>1804</v>
      </c>
      <c r="D3813" s="308">
        <v>1277.23</v>
      </c>
      <c r="E3813" s="308">
        <v>88.49</v>
      </c>
      <c r="F3813" s="308">
        <v>1365.72</v>
      </c>
      <c r="G3813" s="212">
        <v>9</v>
      </c>
    </row>
    <row r="3814" spans="1:7" ht="28.5" x14ac:dyDescent="0.2">
      <c r="A3814" s="305" t="s">
        <v>16350</v>
      </c>
      <c r="B3814" s="306" t="s">
        <v>16351</v>
      </c>
      <c r="C3814" s="307" t="s">
        <v>1804</v>
      </c>
      <c r="D3814" s="308">
        <v>1118.5</v>
      </c>
      <c r="E3814" s="308">
        <v>78.08</v>
      </c>
      <c r="F3814" s="308">
        <v>1196.58</v>
      </c>
      <c r="G3814" s="212">
        <v>9</v>
      </c>
    </row>
    <row r="3815" spans="1:7" x14ac:dyDescent="0.2">
      <c r="A3815" s="305" t="s">
        <v>16352</v>
      </c>
      <c r="B3815" s="306" t="s">
        <v>16353</v>
      </c>
      <c r="C3815" s="307" t="s">
        <v>1804</v>
      </c>
      <c r="D3815" s="308">
        <v>1502.5</v>
      </c>
      <c r="E3815" s="308">
        <v>104.1</v>
      </c>
      <c r="F3815" s="308">
        <v>1606.6</v>
      </c>
      <c r="G3815" s="212">
        <v>9</v>
      </c>
    </row>
    <row r="3816" spans="1:7" x14ac:dyDescent="0.2">
      <c r="A3816" s="305" t="s">
        <v>16354</v>
      </c>
      <c r="B3816" s="306" t="s">
        <v>16355</v>
      </c>
      <c r="C3816" s="307" t="s">
        <v>1804</v>
      </c>
      <c r="D3816" s="308">
        <v>1197.3699999999999</v>
      </c>
      <c r="E3816" s="308">
        <v>62.46</v>
      </c>
      <c r="F3816" s="308">
        <v>1259.83</v>
      </c>
      <c r="G3816" s="212">
        <v>9</v>
      </c>
    </row>
    <row r="3817" spans="1:7" x14ac:dyDescent="0.2">
      <c r="A3817" s="305" t="s">
        <v>16356</v>
      </c>
      <c r="B3817" s="306" t="s">
        <v>16357</v>
      </c>
      <c r="C3817" s="307" t="s">
        <v>39</v>
      </c>
      <c r="D3817" s="308">
        <v>203.07</v>
      </c>
      <c r="E3817" s="308">
        <v>46.84</v>
      </c>
      <c r="F3817" s="308">
        <v>249.91</v>
      </c>
      <c r="G3817" s="212">
        <v>9</v>
      </c>
    </row>
    <row r="3818" spans="1:7" x14ac:dyDescent="0.2">
      <c r="A3818" s="305" t="s">
        <v>16358</v>
      </c>
      <c r="B3818" s="306" t="s">
        <v>16359</v>
      </c>
      <c r="C3818" s="307" t="s">
        <v>39</v>
      </c>
      <c r="D3818" s="308">
        <v>314.52999999999997</v>
      </c>
      <c r="E3818" s="308">
        <v>62.46</v>
      </c>
      <c r="F3818" s="308">
        <v>376.99</v>
      </c>
      <c r="G3818" s="212">
        <v>9</v>
      </c>
    </row>
    <row r="3819" spans="1:7" x14ac:dyDescent="0.2">
      <c r="A3819" s="305" t="s">
        <v>16360</v>
      </c>
      <c r="B3819" s="306" t="s">
        <v>16361</v>
      </c>
      <c r="C3819" s="307"/>
      <c r="D3819" s="308"/>
      <c r="E3819" s="308"/>
      <c r="F3819" s="308"/>
      <c r="G3819" s="212">
        <v>5</v>
      </c>
    </row>
    <row r="3820" spans="1:7" ht="28.5" x14ac:dyDescent="0.2">
      <c r="A3820" s="305" t="s">
        <v>16362</v>
      </c>
      <c r="B3820" s="306" t="s">
        <v>16363</v>
      </c>
      <c r="C3820" s="307" t="s">
        <v>39</v>
      </c>
      <c r="D3820" s="308">
        <v>5522.16</v>
      </c>
      <c r="E3820" s="308">
        <v>2118.6</v>
      </c>
      <c r="F3820" s="308">
        <v>7640.76</v>
      </c>
      <c r="G3820" s="212">
        <v>9</v>
      </c>
    </row>
    <row r="3821" spans="1:7" ht="28.5" x14ac:dyDescent="0.2">
      <c r="A3821" s="305" t="s">
        <v>16364</v>
      </c>
      <c r="B3821" s="306" t="s">
        <v>16365</v>
      </c>
      <c r="C3821" s="307" t="s">
        <v>39</v>
      </c>
      <c r="D3821" s="308">
        <v>19724.52</v>
      </c>
      <c r="E3821" s="308">
        <v>4943.3999999999996</v>
      </c>
      <c r="F3821" s="308">
        <v>24667.919999999998</v>
      </c>
      <c r="G3821" s="212">
        <v>9</v>
      </c>
    </row>
    <row r="3822" spans="1:7" ht="28.5" x14ac:dyDescent="0.2">
      <c r="A3822" s="305" t="s">
        <v>16366</v>
      </c>
      <c r="B3822" s="306" t="s">
        <v>16367</v>
      </c>
      <c r="C3822" s="307" t="s">
        <v>39</v>
      </c>
      <c r="D3822" s="308">
        <v>9838.23</v>
      </c>
      <c r="E3822" s="308">
        <v>273.89999999999998</v>
      </c>
      <c r="F3822" s="308">
        <v>10112.129999999999</v>
      </c>
      <c r="G3822" s="212">
        <v>9</v>
      </c>
    </row>
    <row r="3823" spans="1:7" ht="28.5" x14ac:dyDescent="0.2">
      <c r="A3823" s="305" t="s">
        <v>16368</v>
      </c>
      <c r="B3823" s="306" t="s">
        <v>16369</v>
      </c>
      <c r="C3823" s="307" t="s">
        <v>39</v>
      </c>
      <c r="D3823" s="308">
        <v>9542.98</v>
      </c>
      <c r="E3823" s="308">
        <v>273.89999999999998</v>
      </c>
      <c r="F3823" s="308">
        <v>9816.8799999999992</v>
      </c>
      <c r="G3823" s="212">
        <v>9</v>
      </c>
    </row>
    <row r="3824" spans="1:7" ht="28.5" x14ac:dyDescent="0.2">
      <c r="A3824" s="305" t="s">
        <v>16370</v>
      </c>
      <c r="B3824" s="306" t="s">
        <v>16371</v>
      </c>
      <c r="C3824" s="307" t="s">
        <v>39</v>
      </c>
      <c r="D3824" s="308">
        <v>4246.6099999999997</v>
      </c>
      <c r="E3824" s="308">
        <v>273.89999999999998</v>
      </c>
      <c r="F3824" s="308">
        <v>4520.51</v>
      </c>
      <c r="G3824" s="212">
        <v>9</v>
      </c>
    </row>
    <row r="3825" spans="1:7" ht="28.5" x14ac:dyDescent="0.2">
      <c r="A3825" s="305" t="s">
        <v>16372</v>
      </c>
      <c r="B3825" s="306" t="s">
        <v>16373</v>
      </c>
      <c r="C3825" s="307" t="s">
        <v>39</v>
      </c>
      <c r="D3825" s="308">
        <v>3789.14</v>
      </c>
      <c r="E3825" s="308">
        <v>273.89999999999998</v>
      </c>
      <c r="F3825" s="308">
        <v>4063.04</v>
      </c>
      <c r="G3825" s="212">
        <v>9</v>
      </c>
    </row>
    <row r="3826" spans="1:7" ht="28.5" x14ac:dyDescent="0.2">
      <c r="A3826" s="305" t="s">
        <v>16374</v>
      </c>
      <c r="B3826" s="306" t="s">
        <v>16375</v>
      </c>
      <c r="C3826" s="307" t="s">
        <v>39</v>
      </c>
      <c r="D3826" s="308">
        <v>15342.88</v>
      </c>
      <c r="E3826" s="308">
        <v>642.20000000000005</v>
      </c>
      <c r="F3826" s="308">
        <v>15985.08</v>
      </c>
      <c r="G3826" s="212">
        <v>9</v>
      </c>
    </row>
    <row r="3827" spans="1:7" x14ac:dyDescent="0.2">
      <c r="A3827" s="305" t="s">
        <v>16376</v>
      </c>
      <c r="B3827" s="306" t="s">
        <v>16377</v>
      </c>
      <c r="C3827" s="307"/>
      <c r="D3827" s="308"/>
      <c r="E3827" s="308"/>
      <c r="F3827" s="308"/>
      <c r="G3827" s="212">
        <v>5</v>
      </c>
    </row>
    <row r="3828" spans="1:7" ht="28.5" x14ac:dyDescent="0.2">
      <c r="A3828" s="305" t="s">
        <v>16378</v>
      </c>
      <c r="B3828" s="306" t="s">
        <v>16379</v>
      </c>
      <c r="C3828" s="307" t="s">
        <v>39</v>
      </c>
      <c r="D3828" s="308">
        <v>169.93</v>
      </c>
      <c r="E3828" s="308">
        <v>2.2799999999999998</v>
      </c>
      <c r="F3828" s="308">
        <v>172.21</v>
      </c>
      <c r="G3828" s="212">
        <v>9</v>
      </c>
    </row>
    <row r="3829" spans="1:7" x14ac:dyDescent="0.2">
      <c r="A3829" s="305" t="s">
        <v>16380</v>
      </c>
      <c r="B3829" s="306" t="s">
        <v>16381</v>
      </c>
      <c r="C3829" s="307" t="s">
        <v>39</v>
      </c>
      <c r="D3829" s="308">
        <v>9.89</v>
      </c>
      <c r="E3829" s="308">
        <v>13.69</v>
      </c>
      <c r="F3829" s="308">
        <v>23.58</v>
      </c>
      <c r="G3829" s="212">
        <v>9</v>
      </c>
    </row>
    <row r="3830" spans="1:7" ht="28.5" x14ac:dyDescent="0.2">
      <c r="A3830" s="305" t="s">
        <v>16382</v>
      </c>
      <c r="B3830" s="306" t="s">
        <v>16383</v>
      </c>
      <c r="C3830" s="307" t="s">
        <v>39</v>
      </c>
      <c r="D3830" s="308">
        <v>219.7</v>
      </c>
      <c r="E3830" s="308">
        <v>2.2799999999999998</v>
      </c>
      <c r="F3830" s="308">
        <v>221.98</v>
      </c>
      <c r="G3830" s="212">
        <v>9</v>
      </c>
    </row>
    <row r="3831" spans="1:7" ht="28.5" x14ac:dyDescent="0.2">
      <c r="A3831" s="305" t="s">
        <v>16384</v>
      </c>
      <c r="B3831" s="306" t="s">
        <v>16385</v>
      </c>
      <c r="C3831" s="307" t="s">
        <v>39</v>
      </c>
      <c r="D3831" s="308">
        <v>2044.03</v>
      </c>
      <c r="E3831" s="308">
        <v>13.87</v>
      </c>
      <c r="F3831" s="308">
        <v>2057.9</v>
      </c>
      <c r="G3831" s="212">
        <v>9</v>
      </c>
    </row>
    <row r="3832" spans="1:7" ht="28.5" x14ac:dyDescent="0.2">
      <c r="A3832" s="305" t="s">
        <v>16386</v>
      </c>
      <c r="B3832" s="306" t="s">
        <v>16387</v>
      </c>
      <c r="C3832" s="307" t="s">
        <v>39</v>
      </c>
      <c r="D3832" s="308">
        <v>2445.0500000000002</v>
      </c>
      <c r="E3832" s="308">
        <v>20.79</v>
      </c>
      <c r="F3832" s="308">
        <v>2465.84</v>
      </c>
      <c r="G3832" s="212">
        <v>9</v>
      </c>
    </row>
    <row r="3833" spans="1:7" x14ac:dyDescent="0.2">
      <c r="A3833" s="305" t="s">
        <v>16388</v>
      </c>
      <c r="B3833" s="306" t="s">
        <v>16389</v>
      </c>
      <c r="C3833" s="307" t="s">
        <v>39</v>
      </c>
      <c r="D3833" s="308">
        <v>1037.32</v>
      </c>
      <c r="E3833" s="308">
        <v>16.149999999999999</v>
      </c>
      <c r="F3833" s="308">
        <v>1053.47</v>
      </c>
      <c r="G3833" s="212">
        <v>9</v>
      </c>
    </row>
    <row r="3834" spans="1:7" ht="28.5" x14ac:dyDescent="0.2">
      <c r="A3834" s="305" t="s">
        <v>16390</v>
      </c>
      <c r="B3834" s="306" t="s">
        <v>16391</v>
      </c>
      <c r="C3834" s="307" t="s">
        <v>39</v>
      </c>
      <c r="D3834" s="308">
        <v>2965.54</v>
      </c>
      <c r="E3834" s="308">
        <v>20.79</v>
      </c>
      <c r="F3834" s="308">
        <v>2986.33</v>
      </c>
      <c r="G3834" s="212">
        <v>9</v>
      </c>
    </row>
    <row r="3835" spans="1:7" x14ac:dyDescent="0.2">
      <c r="A3835" s="305" t="s">
        <v>16392</v>
      </c>
      <c r="B3835" s="306" t="s">
        <v>16393</v>
      </c>
      <c r="C3835" s="307" t="s">
        <v>39</v>
      </c>
      <c r="D3835" s="308">
        <v>339.38</v>
      </c>
      <c r="E3835" s="308">
        <v>20.79</v>
      </c>
      <c r="F3835" s="308">
        <v>360.17</v>
      </c>
      <c r="G3835" s="212">
        <v>9</v>
      </c>
    </row>
    <row r="3836" spans="1:7" ht="28.5" x14ac:dyDescent="0.2">
      <c r="A3836" s="305" t="s">
        <v>16394</v>
      </c>
      <c r="B3836" s="306" t="s">
        <v>16395</v>
      </c>
      <c r="C3836" s="307" t="s">
        <v>39</v>
      </c>
      <c r="D3836" s="308">
        <v>2463.48</v>
      </c>
      <c r="E3836" s="308">
        <v>20.79</v>
      </c>
      <c r="F3836" s="308">
        <v>2484.27</v>
      </c>
      <c r="G3836" s="212">
        <v>9</v>
      </c>
    </row>
    <row r="3837" spans="1:7" ht="28.5" x14ac:dyDescent="0.2">
      <c r="A3837" s="305" t="s">
        <v>16396</v>
      </c>
      <c r="B3837" s="306" t="s">
        <v>16397</v>
      </c>
      <c r="C3837" s="307" t="s">
        <v>39</v>
      </c>
      <c r="D3837" s="308">
        <v>1127.1300000000001</v>
      </c>
      <c r="E3837" s="308">
        <v>13.87</v>
      </c>
      <c r="F3837" s="308">
        <v>1141</v>
      </c>
      <c r="G3837" s="212">
        <v>9</v>
      </c>
    </row>
    <row r="3838" spans="1:7" x14ac:dyDescent="0.2">
      <c r="A3838" s="305" t="s">
        <v>16398</v>
      </c>
      <c r="B3838" s="306" t="s">
        <v>16399</v>
      </c>
      <c r="C3838" s="307" t="s">
        <v>39</v>
      </c>
      <c r="D3838" s="308">
        <v>2507.59</v>
      </c>
      <c r="E3838" s="308">
        <v>16.149999999999999</v>
      </c>
      <c r="F3838" s="308">
        <v>2523.7399999999998</v>
      </c>
      <c r="G3838" s="212">
        <v>9</v>
      </c>
    </row>
    <row r="3839" spans="1:7" x14ac:dyDescent="0.2">
      <c r="A3839" s="305" t="s">
        <v>16400</v>
      </c>
      <c r="B3839" s="306" t="s">
        <v>16401</v>
      </c>
      <c r="C3839" s="307" t="s">
        <v>39</v>
      </c>
      <c r="D3839" s="308">
        <v>120.78</v>
      </c>
      <c r="E3839" s="308">
        <v>6.85</v>
      </c>
      <c r="F3839" s="308">
        <v>127.63</v>
      </c>
      <c r="G3839" s="212">
        <v>9</v>
      </c>
    </row>
    <row r="3840" spans="1:7" x14ac:dyDescent="0.2">
      <c r="A3840" s="305" t="s">
        <v>16402</v>
      </c>
      <c r="B3840" s="306" t="s">
        <v>16403</v>
      </c>
      <c r="C3840" s="307" t="s">
        <v>39</v>
      </c>
      <c r="D3840" s="308">
        <v>230.51</v>
      </c>
      <c r="E3840" s="308">
        <v>68.75</v>
      </c>
      <c r="F3840" s="308">
        <v>299.26</v>
      </c>
      <c r="G3840" s="212">
        <v>9</v>
      </c>
    </row>
    <row r="3841" spans="1:7" x14ac:dyDescent="0.2">
      <c r="A3841" s="305" t="s">
        <v>16404</v>
      </c>
      <c r="B3841" s="306" t="s">
        <v>16405</v>
      </c>
      <c r="C3841" s="307" t="s">
        <v>39</v>
      </c>
      <c r="D3841" s="308">
        <v>1572.36</v>
      </c>
      <c r="E3841" s="308">
        <v>47.06</v>
      </c>
      <c r="F3841" s="308">
        <v>1619.42</v>
      </c>
      <c r="G3841" s="212">
        <v>9</v>
      </c>
    </row>
    <row r="3842" spans="1:7" x14ac:dyDescent="0.2">
      <c r="A3842" s="305" t="s">
        <v>16406</v>
      </c>
      <c r="B3842" s="306" t="s">
        <v>16407</v>
      </c>
      <c r="C3842" s="307" t="s">
        <v>39</v>
      </c>
      <c r="D3842" s="308">
        <v>364.29</v>
      </c>
      <c r="E3842" s="308">
        <v>34.24</v>
      </c>
      <c r="F3842" s="308">
        <v>398.53</v>
      </c>
      <c r="G3842" s="212">
        <v>9</v>
      </c>
    </row>
    <row r="3843" spans="1:7" x14ac:dyDescent="0.2">
      <c r="A3843" s="305" t="s">
        <v>16408</v>
      </c>
      <c r="B3843" s="306" t="s">
        <v>16409</v>
      </c>
      <c r="C3843" s="307" t="s">
        <v>39</v>
      </c>
      <c r="D3843" s="308">
        <v>188.01</v>
      </c>
      <c r="E3843" s="308">
        <v>68.75</v>
      </c>
      <c r="F3843" s="308">
        <v>256.76</v>
      </c>
      <c r="G3843" s="212">
        <v>9</v>
      </c>
    </row>
    <row r="3844" spans="1:7" ht="28.5" x14ac:dyDescent="0.2">
      <c r="A3844" s="305" t="s">
        <v>16410</v>
      </c>
      <c r="B3844" s="306" t="s">
        <v>16411</v>
      </c>
      <c r="C3844" s="307" t="s">
        <v>39</v>
      </c>
      <c r="D3844" s="308">
        <v>63.95</v>
      </c>
      <c r="E3844" s="308">
        <v>75.19</v>
      </c>
      <c r="F3844" s="308">
        <v>139.13999999999999</v>
      </c>
      <c r="G3844" s="212">
        <v>9</v>
      </c>
    </row>
    <row r="3845" spans="1:7" ht="28.5" x14ac:dyDescent="0.2">
      <c r="A3845" s="305" t="s">
        <v>16412</v>
      </c>
      <c r="B3845" s="306" t="s">
        <v>16413</v>
      </c>
      <c r="C3845" s="307" t="s">
        <v>39</v>
      </c>
      <c r="D3845" s="308">
        <v>1129.43</v>
      </c>
      <c r="E3845" s="308">
        <v>68.75</v>
      </c>
      <c r="F3845" s="308">
        <v>1198.18</v>
      </c>
      <c r="G3845" s="212">
        <v>9</v>
      </c>
    </row>
    <row r="3846" spans="1:7" ht="28.5" x14ac:dyDescent="0.2">
      <c r="A3846" s="305" t="s">
        <v>16414</v>
      </c>
      <c r="B3846" s="306" t="s">
        <v>16415</v>
      </c>
      <c r="C3846" s="307" t="s">
        <v>39</v>
      </c>
      <c r="D3846" s="308">
        <v>1027.68</v>
      </c>
      <c r="E3846" s="308">
        <v>68.75</v>
      </c>
      <c r="F3846" s="308">
        <v>1096.43</v>
      </c>
      <c r="G3846" s="212">
        <v>9</v>
      </c>
    </row>
    <row r="3847" spans="1:7" ht="42.75" x14ac:dyDescent="0.2">
      <c r="A3847" s="305" t="s">
        <v>16416</v>
      </c>
      <c r="B3847" s="306" t="s">
        <v>16417</v>
      </c>
      <c r="C3847" s="307" t="s">
        <v>39</v>
      </c>
      <c r="D3847" s="308">
        <v>1958.6</v>
      </c>
      <c r="E3847" s="308">
        <v>68.75</v>
      </c>
      <c r="F3847" s="308">
        <v>2027.35</v>
      </c>
      <c r="G3847" s="212">
        <v>9</v>
      </c>
    </row>
    <row r="3848" spans="1:7" x14ac:dyDescent="0.2">
      <c r="A3848" s="305" t="s">
        <v>16418</v>
      </c>
      <c r="B3848" s="306" t="s">
        <v>16419</v>
      </c>
      <c r="C3848" s="307" t="s">
        <v>39</v>
      </c>
      <c r="D3848" s="308">
        <v>4500.5600000000004</v>
      </c>
      <c r="E3848" s="308">
        <v>312.27999999999997</v>
      </c>
      <c r="F3848" s="308">
        <v>4812.84</v>
      </c>
      <c r="G3848" s="212">
        <v>9</v>
      </c>
    </row>
    <row r="3849" spans="1:7" x14ac:dyDescent="0.2">
      <c r="A3849" s="305" t="s">
        <v>16420</v>
      </c>
      <c r="B3849" s="306" t="s">
        <v>16421</v>
      </c>
      <c r="C3849" s="307" t="s">
        <v>39</v>
      </c>
      <c r="D3849" s="308">
        <v>3466.51</v>
      </c>
      <c r="E3849" s="308">
        <v>183.22</v>
      </c>
      <c r="F3849" s="308">
        <v>3649.73</v>
      </c>
      <c r="G3849" s="212">
        <v>9</v>
      </c>
    </row>
    <row r="3850" spans="1:7" x14ac:dyDescent="0.2">
      <c r="A3850" s="305" t="s">
        <v>16422</v>
      </c>
      <c r="B3850" s="306" t="s">
        <v>16423</v>
      </c>
      <c r="C3850" s="307" t="s">
        <v>39</v>
      </c>
      <c r="D3850" s="308">
        <v>3134.02</v>
      </c>
      <c r="E3850" s="308">
        <v>183.22</v>
      </c>
      <c r="F3850" s="308">
        <v>3317.24</v>
      </c>
      <c r="G3850" s="212">
        <v>9</v>
      </c>
    </row>
    <row r="3851" spans="1:7" ht="28.5" x14ac:dyDescent="0.2">
      <c r="A3851" s="305" t="s">
        <v>16424</v>
      </c>
      <c r="B3851" s="306" t="s">
        <v>16425</v>
      </c>
      <c r="C3851" s="307" t="s">
        <v>39</v>
      </c>
      <c r="D3851" s="308">
        <v>807.01</v>
      </c>
      <c r="E3851" s="308">
        <v>210.18</v>
      </c>
      <c r="F3851" s="308">
        <v>1017.19</v>
      </c>
      <c r="G3851" s="212">
        <v>9</v>
      </c>
    </row>
    <row r="3852" spans="1:7" x14ac:dyDescent="0.2">
      <c r="A3852" s="305" t="s">
        <v>16426</v>
      </c>
      <c r="B3852" s="306" t="s">
        <v>16427</v>
      </c>
      <c r="C3852" s="307"/>
      <c r="D3852" s="308"/>
      <c r="E3852" s="308"/>
      <c r="F3852" s="308"/>
      <c r="G3852" s="212">
        <v>5</v>
      </c>
    </row>
    <row r="3853" spans="1:7" x14ac:dyDescent="0.2">
      <c r="A3853" s="305" t="s">
        <v>16428</v>
      </c>
      <c r="B3853" s="306" t="s">
        <v>16429</v>
      </c>
      <c r="C3853" s="307" t="s">
        <v>242</v>
      </c>
      <c r="D3853" s="308">
        <v>1048.95</v>
      </c>
      <c r="E3853" s="308">
        <v>12</v>
      </c>
      <c r="F3853" s="308">
        <v>1060.95</v>
      </c>
      <c r="G3853" s="212">
        <v>9</v>
      </c>
    </row>
    <row r="3854" spans="1:7" x14ac:dyDescent="0.2">
      <c r="A3854" s="305" t="s">
        <v>16430</v>
      </c>
      <c r="B3854" s="306" t="s">
        <v>16431</v>
      </c>
      <c r="C3854" s="307" t="s">
        <v>242</v>
      </c>
      <c r="D3854" s="308">
        <v>1252.81</v>
      </c>
      <c r="E3854" s="308">
        <v>12</v>
      </c>
      <c r="F3854" s="308">
        <v>1264.81</v>
      </c>
      <c r="G3854" s="212">
        <v>9</v>
      </c>
    </row>
    <row r="3855" spans="1:7" ht="28.5" x14ac:dyDescent="0.2">
      <c r="A3855" s="305" t="s">
        <v>16432</v>
      </c>
      <c r="B3855" s="306" t="s">
        <v>16433</v>
      </c>
      <c r="C3855" s="307" t="s">
        <v>242</v>
      </c>
      <c r="D3855" s="308">
        <v>1295.31</v>
      </c>
      <c r="E3855" s="308">
        <v>484.86</v>
      </c>
      <c r="F3855" s="308">
        <v>1780.17</v>
      </c>
      <c r="G3855" s="212">
        <v>9</v>
      </c>
    </row>
    <row r="3856" spans="1:7" ht="28.5" x14ac:dyDescent="0.2">
      <c r="A3856" s="305" t="s">
        <v>16434</v>
      </c>
      <c r="B3856" s="306" t="s">
        <v>16435</v>
      </c>
      <c r="C3856" s="307" t="s">
        <v>242</v>
      </c>
      <c r="D3856" s="308">
        <v>1444.92</v>
      </c>
      <c r="E3856" s="308">
        <v>516.97</v>
      </c>
      <c r="F3856" s="308">
        <v>1961.89</v>
      </c>
      <c r="G3856" s="212">
        <v>9</v>
      </c>
    </row>
    <row r="3857" spans="1:7" ht="28.5" x14ac:dyDescent="0.2">
      <c r="A3857" s="305" t="s">
        <v>16436</v>
      </c>
      <c r="B3857" s="306" t="s">
        <v>16437</v>
      </c>
      <c r="C3857" s="307" t="s">
        <v>242</v>
      </c>
      <c r="D3857" s="308">
        <v>1727.42</v>
      </c>
      <c r="E3857" s="308">
        <v>581.19000000000005</v>
      </c>
      <c r="F3857" s="308">
        <v>2308.61</v>
      </c>
      <c r="G3857" s="212">
        <v>9</v>
      </c>
    </row>
    <row r="3858" spans="1:7" ht="28.5" x14ac:dyDescent="0.2">
      <c r="A3858" s="305" t="s">
        <v>16438</v>
      </c>
      <c r="B3858" s="306" t="s">
        <v>16439</v>
      </c>
      <c r="C3858" s="307" t="s">
        <v>242</v>
      </c>
      <c r="D3858" s="308">
        <v>2508.3000000000002</v>
      </c>
      <c r="E3858" s="308">
        <v>613.29999999999995</v>
      </c>
      <c r="F3858" s="308">
        <v>3121.6</v>
      </c>
      <c r="G3858" s="212">
        <v>9</v>
      </c>
    </row>
    <row r="3859" spans="1:7" x14ac:dyDescent="0.2">
      <c r="A3859" s="305" t="s">
        <v>16440</v>
      </c>
      <c r="B3859" s="306" t="s">
        <v>16441</v>
      </c>
      <c r="C3859" s="307" t="s">
        <v>49</v>
      </c>
      <c r="D3859" s="308">
        <v>21.66</v>
      </c>
      <c r="E3859" s="308">
        <v>26.43</v>
      </c>
      <c r="F3859" s="308">
        <v>48.09</v>
      </c>
      <c r="G3859" s="212">
        <v>9</v>
      </c>
    </row>
    <row r="3860" spans="1:7" x14ac:dyDescent="0.2">
      <c r="A3860" s="305" t="s">
        <v>16442</v>
      </c>
      <c r="B3860" s="306" t="s">
        <v>16443</v>
      </c>
      <c r="C3860" s="307" t="s">
        <v>39</v>
      </c>
      <c r="D3860" s="308">
        <v>166.79</v>
      </c>
      <c r="E3860" s="308">
        <v>14.75</v>
      </c>
      <c r="F3860" s="308">
        <v>181.54</v>
      </c>
      <c r="G3860" s="212">
        <v>9</v>
      </c>
    </row>
    <row r="3861" spans="1:7" ht="28.5" x14ac:dyDescent="0.2">
      <c r="A3861" s="305" t="s">
        <v>16444</v>
      </c>
      <c r="B3861" s="306" t="s">
        <v>16445</v>
      </c>
      <c r="C3861" s="307"/>
      <c r="D3861" s="308"/>
      <c r="E3861" s="308"/>
      <c r="F3861" s="308"/>
      <c r="G3861" s="212">
        <v>2</v>
      </c>
    </row>
    <row r="3862" spans="1:7" x14ac:dyDescent="0.2">
      <c r="A3862" s="305" t="s">
        <v>16446</v>
      </c>
      <c r="B3862" s="306" t="s">
        <v>16447</v>
      </c>
      <c r="C3862" s="307"/>
      <c r="D3862" s="308"/>
      <c r="E3862" s="308"/>
      <c r="F3862" s="308"/>
      <c r="G3862" s="212">
        <v>5</v>
      </c>
    </row>
    <row r="3863" spans="1:7" ht="28.5" x14ac:dyDescent="0.2">
      <c r="A3863" s="305" t="s">
        <v>16448</v>
      </c>
      <c r="B3863" s="306" t="s">
        <v>16449</v>
      </c>
      <c r="C3863" s="307" t="s">
        <v>39</v>
      </c>
      <c r="D3863" s="308">
        <v>6073.75</v>
      </c>
      <c r="E3863" s="308">
        <v>22.83</v>
      </c>
      <c r="F3863" s="308">
        <v>6096.58</v>
      </c>
      <c r="G3863" s="212">
        <v>9</v>
      </c>
    </row>
    <row r="3864" spans="1:7" x14ac:dyDescent="0.2">
      <c r="A3864" s="305" t="s">
        <v>16450</v>
      </c>
      <c r="B3864" s="306" t="s">
        <v>16451</v>
      </c>
      <c r="C3864" s="307" t="s">
        <v>44</v>
      </c>
      <c r="D3864" s="308">
        <v>2385.3000000000002</v>
      </c>
      <c r="E3864" s="308"/>
      <c r="F3864" s="308">
        <v>2385.3000000000002</v>
      </c>
      <c r="G3864" s="212">
        <v>9</v>
      </c>
    </row>
    <row r="3865" spans="1:7" ht="28.5" x14ac:dyDescent="0.2">
      <c r="A3865" s="305" t="s">
        <v>16452</v>
      </c>
      <c r="B3865" s="306" t="s">
        <v>16453</v>
      </c>
      <c r="C3865" s="307" t="s">
        <v>44</v>
      </c>
      <c r="D3865" s="308">
        <v>2693.63</v>
      </c>
      <c r="E3865" s="308"/>
      <c r="F3865" s="308">
        <v>2693.63</v>
      </c>
      <c r="G3865" s="212">
        <v>9</v>
      </c>
    </row>
    <row r="3866" spans="1:7" x14ac:dyDescent="0.2">
      <c r="A3866" s="305" t="s">
        <v>16454</v>
      </c>
      <c r="B3866" s="306" t="s">
        <v>16455</v>
      </c>
      <c r="C3866" s="307"/>
      <c r="D3866" s="308"/>
      <c r="E3866" s="308"/>
      <c r="F3866" s="308"/>
      <c r="G3866" s="212">
        <v>5</v>
      </c>
    </row>
    <row r="3867" spans="1:7" ht="28.5" x14ac:dyDescent="0.2">
      <c r="A3867" s="305" t="s">
        <v>16456</v>
      </c>
      <c r="B3867" s="306" t="s">
        <v>16457</v>
      </c>
      <c r="C3867" s="307" t="s">
        <v>1804</v>
      </c>
      <c r="D3867" s="308">
        <v>10712.89</v>
      </c>
      <c r="E3867" s="308"/>
      <c r="F3867" s="308">
        <v>10712.89</v>
      </c>
      <c r="G3867" s="212">
        <v>9</v>
      </c>
    </row>
    <row r="3868" spans="1:7" ht="28.5" x14ac:dyDescent="0.2">
      <c r="A3868" s="305" t="s">
        <v>16458</v>
      </c>
      <c r="B3868" s="306" t="s">
        <v>16459</v>
      </c>
      <c r="C3868" s="307" t="s">
        <v>1804</v>
      </c>
      <c r="D3868" s="308">
        <v>8940.58</v>
      </c>
      <c r="E3868" s="308"/>
      <c r="F3868" s="308">
        <v>8940.58</v>
      </c>
      <c r="G3868" s="212">
        <v>9</v>
      </c>
    </row>
    <row r="3869" spans="1:7" ht="28.5" x14ac:dyDescent="0.2">
      <c r="A3869" s="305" t="s">
        <v>16460</v>
      </c>
      <c r="B3869" s="306" t="s">
        <v>16461</v>
      </c>
      <c r="C3869" s="307" t="s">
        <v>1804</v>
      </c>
      <c r="D3869" s="308">
        <v>4591.3</v>
      </c>
      <c r="E3869" s="308"/>
      <c r="F3869" s="308">
        <v>4591.3</v>
      </c>
      <c r="G3869" s="212">
        <v>9</v>
      </c>
    </row>
    <row r="3870" spans="1:7" ht="28.5" x14ac:dyDescent="0.2">
      <c r="A3870" s="305" t="s">
        <v>16462</v>
      </c>
      <c r="B3870" s="306" t="s">
        <v>16463</v>
      </c>
      <c r="C3870" s="307"/>
      <c r="D3870" s="308"/>
      <c r="E3870" s="308"/>
      <c r="F3870" s="308"/>
      <c r="G3870" s="212">
        <v>2</v>
      </c>
    </row>
    <row r="3871" spans="1:7" x14ac:dyDescent="0.2">
      <c r="A3871" s="305" t="s">
        <v>16464</v>
      </c>
      <c r="B3871" s="306" t="s">
        <v>16465</v>
      </c>
      <c r="C3871" s="307"/>
      <c r="D3871" s="308"/>
      <c r="E3871" s="308"/>
      <c r="F3871" s="308"/>
      <c r="G3871" s="212">
        <v>5</v>
      </c>
    </row>
    <row r="3872" spans="1:7" x14ac:dyDescent="0.2">
      <c r="A3872" s="305" t="s">
        <v>16466</v>
      </c>
      <c r="B3872" s="306" t="s">
        <v>16467</v>
      </c>
      <c r="C3872" s="307" t="s">
        <v>1804</v>
      </c>
      <c r="D3872" s="308">
        <v>2146.83</v>
      </c>
      <c r="E3872" s="308"/>
      <c r="F3872" s="308">
        <v>2146.83</v>
      </c>
      <c r="G3872" s="212">
        <v>9</v>
      </c>
    </row>
    <row r="3873" spans="1:7" x14ac:dyDescent="0.2">
      <c r="A3873" s="305" t="s">
        <v>16468</v>
      </c>
      <c r="B3873" s="306" t="s">
        <v>16469</v>
      </c>
      <c r="C3873" s="307"/>
      <c r="D3873" s="308"/>
      <c r="E3873" s="308"/>
      <c r="F3873" s="308"/>
      <c r="G3873" s="212">
        <v>5</v>
      </c>
    </row>
    <row r="3874" spans="1:7" x14ac:dyDescent="0.2">
      <c r="A3874" s="305" t="s">
        <v>16470</v>
      </c>
      <c r="B3874" s="306" t="s">
        <v>16471</v>
      </c>
      <c r="C3874" s="307" t="s">
        <v>1804</v>
      </c>
      <c r="D3874" s="308">
        <v>2587.44</v>
      </c>
      <c r="E3874" s="308"/>
      <c r="F3874" s="308">
        <v>2587.44</v>
      </c>
      <c r="G3874" s="212">
        <v>9</v>
      </c>
    </row>
    <row r="3875" spans="1:7" ht="28.5" x14ac:dyDescent="0.2">
      <c r="A3875" s="305" t="s">
        <v>16472</v>
      </c>
      <c r="B3875" s="306" t="s">
        <v>16473</v>
      </c>
      <c r="C3875" s="307"/>
      <c r="D3875" s="308"/>
      <c r="E3875" s="308"/>
      <c r="F3875" s="308"/>
      <c r="G3875" s="212">
        <v>2</v>
      </c>
    </row>
    <row r="3876" spans="1:7" x14ac:dyDescent="0.2">
      <c r="A3876" s="305" t="s">
        <v>16474</v>
      </c>
      <c r="B3876" s="306" t="s">
        <v>16475</v>
      </c>
      <c r="C3876" s="307"/>
      <c r="D3876" s="308"/>
      <c r="E3876" s="308"/>
      <c r="F3876" s="308"/>
      <c r="G3876" s="212">
        <v>5</v>
      </c>
    </row>
    <row r="3877" spans="1:7" ht="28.5" x14ac:dyDescent="0.2">
      <c r="A3877" s="305" t="s">
        <v>16476</v>
      </c>
      <c r="B3877" s="306" t="s">
        <v>16477</v>
      </c>
      <c r="C3877" s="307" t="s">
        <v>39</v>
      </c>
      <c r="D3877" s="308">
        <v>834.9</v>
      </c>
      <c r="E3877" s="308">
        <v>13.69</v>
      </c>
      <c r="F3877" s="308">
        <v>848.59</v>
      </c>
      <c r="G3877" s="212">
        <v>9</v>
      </c>
    </row>
    <row r="3878" spans="1:7" x14ac:dyDescent="0.2">
      <c r="A3878" s="305" t="s">
        <v>16478</v>
      </c>
      <c r="B3878" s="306" t="s">
        <v>16479</v>
      </c>
      <c r="C3878" s="307" t="s">
        <v>39</v>
      </c>
      <c r="D3878" s="308">
        <v>13528.67</v>
      </c>
      <c r="E3878" s="308"/>
      <c r="F3878" s="308">
        <v>13528.67</v>
      </c>
      <c r="G3878" s="212">
        <v>9</v>
      </c>
    </row>
    <row r="3879" spans="1:7" x14ac:dyDescent="0.2">
      <c r="A3879" s="305" t="s">
        <v>16480</v>
      </c>
      <c r="B3879" s="306" t="s">
        <v>16481</v>
      </c>
      <c r="C3879" s="307" t="s">
        <v>242</v>
      </c>
      <c r="D3879" s="308">
        <v>174.93</v>
      </c>
      <c r="E3879" s="308">
        <v>45.65</v>
      </c>
      <c r="F3879" s="308">
        <v>220.58</v>
      </c>
      <c r="G3879" s="212">
        <v>9</v>
      </c>
    </row>
    <row r="3880" spans="1:7" ht="28.5" x14ac:dyDescent="0.2">
      <c r="A3880" s="305" t="s">
        <v>16482</v>
      </c>
      <c r="B3880" s="306" t="s">
        <v>16483</v>
      </c>
      <c r="C3880" s="307" t="s">
        <v>242</v>
      </c>
      <c r="D3880" s="308">
        <v>2729.36</v>
      </c>
      <c r="E3880" s="308"/>
      <c r="F3880" s="308">
        <v>2729.36</v>
      </c>
      <c r="G3880" s="212">
        <v>9</v>
      </c>
    </row>
    <row r="3881" spans="1:7" ht="28.5" x14ac:dyDescent="0.2">
      <c r="A3881" s="305" t="s">
        <v>16484</v>
      </c>
      <c r="B3881" s="306" t="s">
        <v>16485</v>
      </c>
      <c r="C3881" s="307" t="s">
        <v>242</v>
      </c>
      <c r="D3881" s="308">
        <v>5813.65</v>
      </c>
      <c r="E3881" s="308"/>
      <c r="F3881" s="308">
        <v>5813.65</v>
      </c>
      <c r="G3881" s="212">
        <v>9</v>
      </c>
    </row>
    <row r="3882" spans="1:7" x14ac:dyDescent="0.2">
      <c r="A3882" s="305" t="s">
        <v>16486</v>
      </c>
      <c r="B3882" s="306" t="s">
        <v>16487</v>
      </c>
      <c r="C3882" s="307" t="s">
        <v>242</v>
      </c>
      <c r="D3882" s="308">
        <v>1449.98</v>
      </c>
      <c r="E3882" s="308">
        <v>114.13</v>
      </c>
      <c r="F3882" s="308">
        <v>1564.11</v>
      </c>
      <c r="G3882" s="212">
        <v>9</v>
      </c>
    </row>
    <row r="3883" spans="1:7" x14ac:dyDescent="0.2">
      <c r="A3883" s="305" t="s">
        <v>16488</v>
      </c>
      <c r="B3883" s="306" t="s">
        <v>16489</v>
      </c>
      <c r="C3883" s="307" t="s">
        <v>39</v>
      </c>
      <c r="D3883" s="308">
        <v>2475.63</v>
      </c>
      <c r="E3883" s="308">
        <v>13.69</v>
      </c>
      <c r="F3883" s="308">
        <v>2489.3200000000002</v>
      </c>
      <c r="G3883" s="212">
        <v>9</v>
      </c>
    </row>
    <row r="3884" spans="1:7" ht="28.5" x14ac:dyDescent="0.2">
      <c r="A3884" s="305" t="s">
        <v>16490</v>
      </c>
      <c r="B3884" s="306" t="s">
        <v>16491</v>
      </c>
      <c r="C3884" s="307" t="s">
        <v>242</v>
      </c>
      <c r="D3884" s="308">
        <v>3239.35</v>
      </c>
      <c r="E3884" s="308">
        <v>621.64</v>
      </c>
      <c r="F3884" s="308">
        <v>3860.99</v>
      </c>
      <c r="G3884" s="212">
        <v>9</v>
      </c>
    </row>
    <row r="3885" spans="1:7" ht="28.5" x14ac:dyDescent="0.2">
      <c r="A3885" s="305" t="s">
        <v>16492</v>
      </c>
      <c r="B3885" s="306" t="s">
        <v>16493</v>
      </c>
      <c r="C3885" s="307"/>
      <c r="D3885" s="308"/>
      <c r="E3885" s="308"/>
      <c r="F3885" s="308"/>
      <c r="G3885" s="212">
        <v>5</v>
      </c>
    </row>
    <row r="3886" spans="1:7" ht="42.75" x14ac:dyDescent="0.2">
      <c r="A3886" s="305" t="s">
        <v>16494</v>
      </c>
      <c r="B3886" s="306" t="s">
        <v>16495</v>
      </c>
      <c r="C3886" s="307" t="s">
        <v>39</v>
      </c>
      <c r="D3886" s="308">
        <v>3933.49</v>
      </c>
      <c r="E3886" s="308">
        <v>1008.96</v>
      </c>
      <c r="F3886" s="308">
        <v>4942.45</v>
      </c>
      <c r="G3886" s="212">
        <v>9</v>
      </c>
    </row>
    <row r="3887" spans="1:7" x14ac:dyDescent="0.2">
      <c r="A3887" s="305" t="s">
        <v>16496</v>
      </c>
      <c r="B3887" s="306" t="s">
        <v>16497</v>
      </c>
      <c r="C3887" s="307" t="s">
        <v>39</v>
      </c>
      <c r="D3887" s="308">
        <v>859.48</v>
      </c>
      <c r="E3887" s="308">
        <v>315.3</v>
      </c>
      <c r="F3887" s="308">
        <v>1174.78</v>
      </c>
      <c r="G3887" s="212">
        <v>9</v>
      </c>
    </row>
    <row r="3888" spans="1:7" x14ac:dyDescent="0.2">
      <c r="A3888" s="305" t="s">
        <v>16498</v>
      </c>
      <c r="B3888" s="306" t="s">
        <v>16499</v>
      </c>
      <c r="C3888" s="307" t="s">
        <v>39</v>
      </c>
      <c r="D3888" s="308">
        <v>1238.33</v>
      </c>
      <c r="E3888" s="308">
        <v>315.3</v>
      </c>
      <c r="F3888" s="308">
        <v>1553.63</v>
      </c>
      <c r="G3888" s="212">
        <v>9</v>
      </c>
    </row>
    <row r="3889" spans="1:7" ht="28.5" x14ac:dyDescent="0.2">
      <c r="A3889" s="305" t="s">
        <v>16500</v>
      </c>
      <c r="B3889" s="306" t="s">
        <v>16501</v>
      </c>
      <c r="C3889" s="307" t="s">
        <v>39</v>
      </c>
      <c r="D3889" s="308">
        <v>1256.81</v>
      </c>
      <c r="E3889" s="308">
        <v>315.3</v>
      </c>
      <c r="F3889" s="308">
        <v>1572.11</v>
      </c>
      <c r="G3889" s="212">
        <v>9</v>
      </c>
    </row>
    <row r="3890" spans="1:7" ht="28.5" x14ac:dyDescent="0.2">
      <c r="A3890" s="305" t="s">
        <v>16502</v>
      </c>
      <c r="B3890" s="306" t="s">
        <v>16503</v>
      </c>
      <c r="C3890" s="307" t="s">
        <v>39</v>
      </c>
      <c r="D3890" s="308">
        <v>2695.43</v>
      </c>
      <c r="E3890" s="308">
        <v>630.6</v>
      </c>
      <c r="F3890" s="308">
        <v>3326.03</v>
      </c>
      <c r="G3890" s="212">
        <v>9</v>
      </c>
    </row>
    <row r="3891" spans="1:7" x14ac:dyDescent="0.2">
      <c r="A3891" s="305" t="s">
        <v>16504</v>
      </c>
      <c r="B3891" s="306" t="s">
        <v>16505</v>
      </c>
      <c r="C3891" s="307" t="s">
        <v>39</v>
      </c>
      <c r="D3891" s="308">
        <v>721.94</v>
      </c>
      <c r="E3891" s="308">
        <v>10.06</v>
      </c>
      <c r="F3891" s="308">
        <v>732</v>
      </c>
      <c r="G3891" s="212">
        <v>9</v>
      </c>
    </row>
    <row r="3892" spans="1:7" x14ac:dyDescent="0.2">
      <c r="A3892" s="305" t="s">
        <v>16506</v>
      </c>
      <c r="B3892" s="306" t="s">
        <v>16507</v>
      </c>
      <c r="C3892" s="307" t="s">
        <v>39</v>
      </c>
      <c r="D3892" s="308">
        <v>13.51</v>
      </c>
      <c r="E3892" s="308">
        <v>22.83</v>
      </c>
      <c r="F3892" s="308">
        <v>36.340000000000003</v>
      </c>
      <c r="G3892" s="212">
        <v>9</v>
      </c>
    </row>
    <row r="3893" spans="1:7" ht="28.5" x14ac:dyDescent="0.2">
      <c r="A3893" s="305" t="s">
        <v>16508</v>
      </c>
      <c r="B3893" s="306" t="s">
        <v>16509</v>
      </c>
      <c r="C3893" s="307" t="s">
        <v>39</v>
      </c>
      <c r="D3893" s="308">
        <v>973.61</v>
      </c>
      <c r="E3893" s="308">
        <v>182.6</v>
      </c>
      <c r="F3893" s="308">
        <v>1156.21</v>
      </c>
      <c r="G3893" s="212">
        <v>9</v>
      </c>
    </row>
    <row r="3894" spans="1:7" x14ac:dyDescent="0.2">
      <c r="A3894" s="305" t="s">
        <v>16510</v>
      </c>
      <c r="B3894" s="306" t="s">
        <v>16511</v>
      </c>
      <c r="C3894" s="307" t="s">
        <v>39</v>
      </c>
      <c r="D3894" s="308">
        <v>218.68</v>
      </c>
      <c r="E3894" s="308">
        <v>45.65</v>
      </c>
      <c r="F3894" s="308">
        <v>264.33</v>
      </c>
      <c r="G3894" s="212">
        <v>9</v>
      </c>
    </row>
    <row r="3895" spans="1:7" x14ac:dyDescent="0.2">
      <c r="A3895" s="305" t="s">
        <v>16512</v>
      </c>
      <c r="B3895" s="306" t="s">
        <v>16513</v>
      </c>
      <c r="C3895" s="307" t="s">
        <v>39</v>
      </c>
      <c r="D3895" s="308">
        <v>481.85</v>
      </c>
      <c r="E3895" s="308">
        <v>13.69</v>
      </c>
      <c r="F3895" s="308">
        <v>495.54</v>
      </c>
      <c r="G3895" s="212">
        <v>9</v>
      </c>
    </row>
    <row r="3896" spans="1:7" ht="28.5" x14ac:dyDescent="0.2">
      <c r="A3896" s="305" t="s">
        <v>16514</v>
      </c>
      <c r="B3896" s="306" t="s">
        <v>16515</v>
      </c>
      <c r="C3896" s="307" t="s">
        <v>39</v>
      </c>
      <c r="D3896" s="308">
        <v>1110.46</v>
      </c>
      <c r="E3896" s="308">
        <v>185.2</v>
      </c>
      <c r="F3896" s="308">
        <v>1295.6600000000001</v>
      </c>
      <c r="G3896" s="212">
        <v>9</v>
      </c>
    </row>
    <row r="3897" spans="1:7" ht="28.5" x14ac:dyDescent="0.2">
      <c r="A3897" s="305" t="s">
        <v>16516</v>
      </c>
      <c r="B3897" s="306" t="s">
        <v>16517</v>
      </c>
      <c r="C3897" s="307" t="s">
        <v>39</v>
      </c>
      <c r="D3897" s="308">
        <v>4195.76</v>
      </c>
      <c r="E3897" s="308">
        <v>185.2</v>
      </c>
      <c r="F3897" s="308">
        <v>4380.96</v>
      </c>
      <c r="G3897" s="212">
        <v>9</v>
      </c>
    </row>
    <row r="3898" spans="1:7" ht="28.5" x14ac:dyDescent="0.2">
      <c r="A3898" s="305" t="s">
        <v>16518</v>
      </c>
      <c r="B3898" s="306" t="s">
        <v>16519</v>
      </c>
      <c r="C3898" s="307" t="s">
        <v>39</v>
      </c>
      <c r="D3898" s="308">
        <v>12001.45</v>
      </c>
      <c r="E3898" s="308">
        <v>185.2</v>
      </c>
      <c r="F3898" s="308">
        <v>12186.65</v>
      </c>
      <c r="G3898" s="212">
        <v>9</v>
      </c>
    </row>
    <row r="3899" spans="1:7" x14ac:dyDescent="0.2">
      <c r="A3899" s="305" t="s">
        <v>16520</v>
      </c>
      <c r="B3899" s="306" t="s">
        <v>16521</v>
      </c>
      <c r="C3899" s="307" t="s">
        <v>39</v>
      </c>
      <c r="D3899" s="308">
        <v>1245.47</v>
      </c>
      <c r="E3899" s="308">
        <v>3.35</v>
      </c>
      <c r="F3899" s="308">
        <v>1248.82</v>
      </c>
      <c r="G3899" s="212">
        <v>9</v>
      </c>
    </row>
    <row r="3900" spans="1:7" ht="28.5" x14ac:dyDescent="0.2">
      <c r="A3900" s="305" t="s">
        <v>16522</v>
      </c>
      <c r="B3900" s="306" t="s">
        <v>16523</v>
      </c>
      <c r="C3900" s="307" t="s">
        <v>242</v>
      </c>
      <c r="D3900" s="308">
        <v>12285.78</v>
      </c>
      <c r="E3900" s="308">
        <v>239.46</v>
      </c>
      <c r="F3900" s="308">
        <v>12525.24</v>
      </c>
      <c r="G3900" s="212">
        <v>9</v>
      </c>
    </row>
    <row r="3901" spans="1:7" ht="28.5" x14ac:dyDescent="0.2">
      <c r="A3901" s="305" t="s">
        <v>16524</v>
      </c>
      <c r="B3901" s="306" t="s">
        <v>16525</v>
      </c>
      <c r="C3901" s="307" t="s">
        <v>242</v>
      </c>
      <c r="D3901" s="308">
        <v>18571.580000000002</v>
      </c>
      <c r="E3901" s="308">
        <v>239.46</v>
      </c>
      <c r="F3901" s="308">
        <v>18811.04</v>
      </c>
      <c r="G3901" s="212">
        <v>9</v>
      </c>
    </row>
    <row r="3902" spans="1:7" ht="42.75" x14ac:dyDescent="0.2">
      <c r="A3902" s="305" t="s">
        <v>16526</v>
      </c>
      <c r="B3902" s="306" t="s">
        <v>16527</v>
      </c>
      <c r="C3902" s="307" t="s">
        <v>39</v>
      </c>
      <c r="D3902" s="308">
        <v>1463.86</v>
      </c>
      <c r="E3902" s="308">
        <v>159.63999999999999</v>
      </c>
      <c r="F3902" s="308">
        <v>1623.5</v>
      </c>
      <c r="G3902" s="212">
        <v>9</v>
      </c>
    </row>
    <row r="3903" spans="1:7" ht="42.75" x14ac:dyDescent="0.2">
      <c r="A3903" s="305" t="s">
        <v>16528</v>
      </c>
      <c r="B3903" s="306" t="s">
        <v>16529</v>
      </c>
      <c r="C3903" s="307" t="s">
        <v>39</v>
      </c>
      <c r="D3903" s="308">
        <v>1849.58</v>
      </c>
      <c r="E3903" s="308">
        <v>239.46</v>
      </c>
      <c r="F3903" s="308">
        <v>2089.04</v>
      </c>
      <c r="G3903" s="212">
        <v>9</v>
      </c>
    </row>
    <row r="3904" spans="1:7" ht="42.75" x14ac:dyDescent="0.2">
      <c r="A3904" s="305" t="s">
        <v>16530</v>
      </c>
      <c r="B3904" s="306" t="s">
        <v>16531</v>
      </c>
      <c r="C3904" s="307" t="s">
        <v>39</v>
      </c>
      <c r="D3904" s="308">
        <v>4523.87</v>
      </c>
      <c r="E3904" s="308">
        <v>315.3</v>
      </c>
      <c r="F3904" s="308">
        <v>4839.17</v>
      </c>
      <c r="G3904" s="212">
        <v>9</v>
      </c>
    </row>
    <row r="3905" spans="1:7" x14ac:dyDescent="0.2">
      <c r="A3905" s="305" t="s">
        <v>16532</v>
      </c>
      <c r="B3905" s="306" t="s">
        <v>16533</v>
      </c>
      <c r="C3905" s="307"/>
      <c r="D3905" s="308"/>
      <c r="E3905" s="308"/>
      <c r="F3905" s="308"/>
      <c r="G3905" s="212">
        <v>5</v>
      </c>
    </row>
    <row r="3906" spans="1:7" x14ac:dyDescent="0.2">
      <c r="A3906" s="305" t="s">
        <v>16534</v>
      </c>
      <c r="B3906" s="306" t="s">
        <v>16535</v>
      </c>
      <c r="C3906" s="307" t="s">
        <v>39</v>
      </c>
      <c r="D3906" s="308">
        <v>21.57</v>
      </c>
      <c r="E3906" s="308">
        <v>12.61</v>
      </c>
      <c r="F3906" s="308">
        <v>34.18</v>
      </c>
      <c r="G3906" s="212">
        <v>9</v>
      </c>
    </row>
    <row r="3907" spans="1:7" x14ac:dyDescent="0.2">
      <c r="A3907" s="305" t="s">
        <v>16536</v>
      </c>
      <c r="B3907" s="306" t="s">
        <v>16537</v>
      </c>
      <c r="C3907" s="307" t="s">
        <v>39</v>
      </c>
      <c r="D3907" s="308">
        <v>39.380000000000003</v>
      </c>
      <c r="E3907" s="308">
        <v>12.61</v>
      </c>
      <c r="F3907" s="308">
        <v>51.99</v>
      </c>
      <c r="G3907" s="212">
        <v>9</v>
      </c>
    </row>
    <row r="3908" spans="1:7" x14ac:dyDescent="0.2">
      <c r="A3908" s="305" t="s">
        <v>16538</v>
      </c>
      <c r="B3908" s="306" t="s">
        <v>16539</v>
      </c>
      <c r="C3908" s="307" t="s">
        <v>39</v>
      </c>
      <c r="D3908" s="308"/>
      <c r="E3908" s="308">
        <v>185.2</v>
      </c>
      <c r="F3908" s="308">
        <v>185.2</v>
      </c>
      <c r="G3908" s="212">
        <v>9</v>
      </c>
    </row>
    <row r="3909" spans="1:7" x14ac:dyDescent="0.2">
      <c r="A3909" s="305" t="s">
        <v>16540</v>
      </c>
      <c r="B3909" s="306" t="s">
        <v>16541</v>
      </c>
      <c r="C3909" s="307" t="s">
        <v>39</v>
      </c>
      <c r="D3909" s="308"/>
      <c r="E3909" s="308">
        <v>185.2</v>
      </c>
      <c r="F3909" s="308">
        <v>185.2</v>
      </c>
      <c r="G3909" s="212">
        <v>9</v>
      </c>
    </row>
    <row r="3910" spans="1:7" ht="28.5" x14ac:dyDescent="0.2">
      <c r="A3910" s="305" t="s">
        <v>16542</v>
      </c>
      <c r="B3910" s="306" t="s">
        <v>16543</v>
      </c>
      <c r="C3910" s="307" t="s">
        <v>39</v>
      </c>
      <c r="D3910" s="308">
        <v>14414.68</v>
      </c>
      <c r="E3910" s="308">
        <v>16.760000000000002</v>
      </c>
      <c r="F3910" s="308">
        <v>14431.44</v>
      </c>
      <c r="G3910" s="212">
        <v>9</v>
      </c>
    </row>
    <row r="3911" spans="1:7" ht="28.5" x14ac:dyDescent="0.2">
      <c r="A3911" s="305" t="s">
        <v>16544</v>
      </c>
      <c r="B3911" s="306" t="s">
        <v>16545</v>
      </c>
      <c r="C3911" s="307" t="s">
        <v>39</v>
      </c>
      <c r="D3911" s="308">
        <v>2203.52</v>
      </c>
      <c r="E3911" s="308">
        <v>16.760000000000002</v>
      </c>
      <c r="F3911" s="308">
        <v>2220.2800000000002</v>
      </c>
      <c r="G3911" s="212">
        <v>9</v>
      </c>
    </row>
    <row r="3912" spans="1:7" ht="28.5" x14ac:dyDescent="0.2">
      <c r="A3912" s="305" t="s">
        <v>16546</v>
      </c>
      <c r="B3912" s="306" t="s">
        <v>16547</v>
      </c>
      <c r="C3912" s="307"/>
      <c r="D3912" s="308"/>
      <c r="E3912" s="308"/>
      <c r="F3912" s="308"/>
      <c r="G3912" s="212">
        <v>2</v>
      </c>
    </row>
    <row r="3913" spans="1:7" x14ac:dyDescent="0.2">
      <c r="A3913" s="305" t="s">
        <v>16548</v>
      </c>
      <c r="B3913" s="306" t="s">
        <v>16549</v>
      </c>
      <c r="C3913" s="307"/>
      <c r="D3913" s="308"/>
      <c r="E3913" s="308"/>
      <c r="F3913" s="308"/>
      <c r="G3913" s="212">
        <v>5</v>
      </c>
    </row>
    <row r="3914" spans="1:7" x14ac:dyDescent="0.2">
      <c r="A3914" s="305" t="s">
        <v>16550</v>
      </c>
      <c r="B3914" s="306" t="s">
        <v>16551</v>
      </c>
      <c r="C3914" s="307" t="s">
        <v>39</v>
      </c>
      <c r="D3914" s="308">
        <v>2365.71</v>
      </c>
      <c r="E3914" s="308">
        <v>82.36</v>
      </c>
      <c r="F3914" s="308">
        <v>2448.0700000000002</v>
      </c>
      <c r="G3914" s="212">
        <v>9</v>
      </c>
    </row>
    <row r="3915" spans="1:7" x14ac:dyDescent="0.2">
      <c r="A3915" s="305" t="s">
        <v>16552</v>
      </c>
      <c r="B3915" s="306" t="s">
        <v>16553</v>
      </c>
      <c r="C3915" s="307" t="s">
        <v>1804</v>
      </c>
      <c r="D3915" s="308">
        <v>1066.3499999999999</v>
      </c>
      <c r="E3915" s="308">
        <v>9.2899999999999991</v>
      </c>
      <c r="F3915" s="308">
        <v>1075.6400000000001</v>
      </c>
      <c r="G3915" s="212">
        <v>9</v>
      </c>
    </row>
    <row r="3916" spans="1:7" ht="28.5" x14ac:dyDescent="0.2">
      <c r="A3916" s="305" t="s">
        <v>16554</v>
      </c>
      <c r="B3916" s="306" t="s">
        <v>16555</v>
      </c>
      <c r="C3916" s="307" t="s">
        <v>1804</v>
      </c>
      <c r="D3916" s="308">
        <v>2991.67</v>
      </c>
      <c r="E3916" s="308">
        <v>9.2899999999999991</v>
      </c>
      <c r="F3916" s="308">
        <v>3000.96</v>
      </c>
      <c r="G3916" s="212">
        <v>9</v>
      </c>
    </row>
    <row r="3917" spans="1:7" ht="28.5" x14ac:dyDescent="0.2">
      <c r="A3917" s="305" t="s">
        <v>16556</v>
      </c>
      <c r="B3917" s="306" t="s">
        <v>16557</v>
      </c>
      <c r="C3917" s="307" t="s">
        <v>39</v>
      </c>
      <c r="D3917" s="308">
        <v>1038.03</v>
      </c>
      <c r="E3917" s="308">
        <v>4.6399999999999997</v>
      </c>
      <c r="F3917" s="308">
        <v>1042.67</v>
      </c>
      <c r="G3917" s="212">
        <v>9</v>
      </c>
    </row>
    <row r="3918" spans="1:7" ht="42.75" x14ac:dyDescent="0.2">
      <c r="A3918" s="305" t="s">
        <v>16558</v>
      </c>
      <c r="B3918" s="306" t="s">
        <v>16559</v>
      </c>
      <c r="C3918" s="307" t="s">
        <v>39</v>
      </c>
      <c r="D3918" s="308">
        <v>23191.05</v>
      </c>
      <c r="E3918" s="308">
        <v>165.15</v>
      </c>
      <c r="F3918" s="308">
        <v>23356.2</v>
      </c>
      <c r="G3918" s="212">
        <v>9</v>
      </c>
    </row>
    <row r="3919" spans="1:7" ht="28.5" x14ac:dyDescent="0.2">
      <c r="A3919" s="305" t="s">
        <v>16560</v>
      </c>
      <c r="B3919" s="306" t="s">
        <v>16561</v>
      </c>
      <c r="C3919" s="307" t="s">
        <v>1804</v>
      </c>
      <c r="D3919" s="308">
        <v>5565.36</v>
      </c>
      <c r="E3919" s="308">
        <v>29.88</v>
      </c>
      <c r="F3919" s="308">
        <v>5595.24</v>
      </c>
      <c r="G3919" s="212">
        <v>9</v>
      </c>
    </row>
    <row r="3920" spans="1:7" ht="42.75" x14ac:dyDescent="0.2">
      <c r="A3920" s="305" t="s">
        <v>16562</v>
      </c>
      <c r="B3920" s="306" t="s">
        <v>16563</v>
      </c>
      <c r="C3920" s="307" t="s">
        <v>39</v>
      </c>
      <c r="D3920" s="308">
        <v>110364.66</v>
      </c>
      <c r="E3920" s="308"/>
      <c r="F3920" s="308">
        <v>110364.66</v>
      </c>
      <c r="G3920" s="212">
        <v>9</v>
      </c>
    </row>
    <row r="3921" spans="1:7" ht="42.75" x14ac:dyDescent="0.2">
      <c r="A3921" s="305" t="s">
        <v>16564</v>
      </c>
      <c r="B3921" s="306" t="s">
        <v>16565</v>
      </c>
      <c r="C3921" s="307" t="s">
        <v>39</v>
      </c>
      <c r="D3921" s="308">
        <v>58024.35</v>
      </c>
      <c r="E3921" s="308">
        <v>266.94</v>
      </c>
      <c r="F3921" s="308">
        <v>58291.29</v>
      </c>
      <c r="G3921" s="212">
        <v>9</v>
      </c>
    </row>
    <row r="3922" spans="1:7" ht="42.75" x14ac:dyDescent="0.2">
      <c r="A3922" s="305" t="s">
        <v>16566</v>
      </c>
      <c r="B3922" s="306" t="s">
        <v>16567</v>
      </c>
      <c r="C3922" s="307" t="s">
        <v>242</v>
      </c>
      <c r="D3922" s="308">
        <v>497669.94</v>
      </c>
      <c r="E3922" s="308"/>
      <c r="F3922" s="308">
        <v>497669.94</v>
      </c>
      <c r="G3922" s="212">
        <v>9</v>
      </c>
    </row>
    <row r="3923" spans="1:7" ht="57" x14ac:dyDescent="0.2">
      <c r="A3923" s="305" t="s">
        <v>16568</v>
      </c>
      <c r="B3923" s="306" t="s">
        <v>16569</v>
      </c>
      <c r="C3923" s="307" t="s">
        <v>242</v>
      </c>
      <c r="D3923" s="308">
        <v>6316.22</v>
      </c>
      <c r="E3923" s="308">
        <v>57553.36</v>
      </c>
      <c r="F3923" s="308">
        <v>63869.58</v>
      </c>
      <c r="G3923" s="212">
        <v>9</v>
      </c>
    </row>
    <row r="3924" spans="1:7" ht="57" x14ac:dyDescent="0.2">
      <c r="A3924" s="305" t="s">
        <v>16570</v>
      </c>
      <c r="B3924" s="306" t="s">
        <v>16571</v>
      </c>
      <c r="C3924" s="307" t="s">
        <v>242</v>
      </c>
      <c r="D3924" s="308">
        <v>8742.4599999999991</v>
      </c>
      <c r="E3924" s="308">
        <v>69470.84</v>
      </c>
      <c r="F3924" s="308">
        <v>78213.3</v>
      </c>
      <c r="G3924" s="212">
        <v>9</v>
      </c>
    </row>
    <row r="3925" spans="1:7" x14ac:dyDescent="0.2">
      <c r="A3925" s="305" t="s">
        <v>16572</v>
      </c>
      <c r="B3925" s="306" t="s">
        <v>16573</v>
      </c>
      <c r="C3925" s="307"/>
      <c r="D3925" s="308"/>
      <c r="E3925" s="308"/>
      <c r="F3925" s="308"/>
      <c r="G3925" s="212">
        <v>2</v>
      </c>
    </row>
    <row r="3926" spans="1:7" x14ac:dyDescent="0.2">
      <c r="A3926" s="305" t="s">
        <v>16574</v>
      </c>
      <c r="B3926" s="306" t="s">
        <v>16575</v>
      </c>
      <c r="C3926" s="307"/>
      <c r="D3926" s="308"/>
      <c r="E3926" s="308"/>
      <c r="F3926" s="308"/>
      <c r="G3926" s="212">
        <v>5</v>
      </c>
    </row>
    <row r="3927" spans="1:7" x14ac:dyDescent="0.2">
      <c r="A3927" s="305" t="s">
        <v>16576</v>
      </c>
      <c r="B3927" s="306" t="s">
        <v>16577</v>
      </c>
      <c r="C3927" s="307" t="s">
        <v>39</v>
      </c>
      <c r="D3927" s="308">
        <v>1386.83</v>
      </c>
      <c r="E3927" s="308">
        <v>278.86</v>
      </c>
      <c r="F3927" s="308">
        <v>1665.69</v>
      </c>
      <c r="G3927" s="212">
        <v>9</v>
      </c>
    </row>
    <row r="3928" spans="1:7" x14ac:dyDescent="0.2">
      <c r="A3928" s="305" t="s">
        <v>16578</v>
      </c>
      <c r="B3928" s="306" t="s">
        <v>16579</v>
      </c>
      <c r="C3928" s="307" t="s">
        <v>39</v>
      </c>
      <c r="D3928" s="308">
        <v>1593.94</v>
      </c>
      <c r="E3928" s="308">
        <v>278.86</v>
      </c>
      <c r="F3928" s="308">
        <v>1872.8</v>
      </c>
      <c r="G3928" s="212">
        <v>9</v>
      </c>
    </row>
    <row r="3929" spans="1:7" x14ac:dyDescent="0.2">
      <c r="A3929" s="305" t="s">
        <v>16580</v>
      </c>
      <c r="B3929" s="306" t="s">
        <v>16581</v>
      </c>
      <c r="C3929" s="307" t="s">
        <v>39</v>
      </c>
      <c r="D3929" s="308">
        <v>1990.51</v>
      </c>
      <c r="E3929" s="308">
        <v>278.86</v>
      </c>
      <c r="F3929" s="308">
        <v>2269.37</v>
      </c>
      <c r="G3929" s="212">
        <v>9</v>
      </c>
    </row>
    <row r="3930" spans="1:7" x14ac:dyDescent="0.2">
      <c r="A3930" s="305" t="s">
        <v>16582</v>
      </c>
      <c r="B3930" s="306" t="s">
        <v>16583</v>
      </c>
      <c r="C3930" s="307" t="s">
        <v>39</v>
      </c>
      <c r="D3930" s="308">
        <v>2037.42</v>
      </c>
      <c r="E3930" s="308">
        <v>278.86</v>
      </c>
      <c r="F3930" s="308">
        <v>2316.2800000000002</v>
      </c>
      <c r="G3930" s="212">
        <v>9</v>
      </c>
    </row>
    <row r="3931" spans="1:7" x14ac:dyDescent="0.2">
      <c r="A3931" s="305" t="s">
        <v>16584</v>
      </c>
      <c r="B3931" s="306" t="s">
        <v>16585</v>
      </c>
      <c r="C3931" s="307" t="s">
        <v>39</v>
      </c>
      <c r="D3931" s="308">
        <v>2349.04</v>
      </c>
      <c r="E3931" s="308">
        <v>278.86</v>
      </c>
      <c r="F3931" s="308">
        <v>2627.9</v>
      </c>
      <c r="G3931" s="212">
        <v>9</v>
      </c>
    </row>
    <row r="3932" spans="1:7" x14ac:dyDescent="0.2">
      <c r="A3932" s="305" t="s">
        <v>16586</v>
      </c>
      <c r="B3932" s="306" t="s">
        <v>16587</v>
      </c>
      <c r="C3932" s="307" t="s">
        <v>39</v>
      </c>
      <c r="D3932" s="308">
        <v>1498.72</v>
      </c>
      <c r="E3932" s="308">
        <v>278.86</v>
      </c>
      <c r="F3932" s="308">
        <v>1777.58</v>
      </c>
      <c r="G3932" s="212">
        <v>9</v>
      </c>
    </row>
    <row r="3933" spans="1:7" x14ac:dyDescent="0.2">
      <c r="A3933" s="305" t="s">
        <v>16588</v>
      </c>
      <c r="B3933" s="306" t="s">
        <v>16589</v>
      </c>
      <c r="C3933" s="307" t="s">
        <v>39</v>
      </c>
      <c r="D3933" s="308">
        <v>1673.58</v>
      </c>
      <c r="E3933" s="308">
        <v>278.86</v>
      </c>
      <c r="F3933" s="308">
        <v>1952.44</v>
      </c>
      <c r="G3933" s="212">
        <v>9</v>
      </c>
    </row>
    <row r="3934" spans="1:7" x14ac:dyDescent="0.2">
      <c r="A3934" s="305" t="s">
        <v>16590</v>
      </c>
      <c r="B3934" s="306" t="s">
        <v>16591</v>
      </c>
      <c r="C3934" s="307" t="s">
        <v>39</v>
      </c>
      <c r="D3934" s="308">
        <v>2508.31</v>
      </c>
      <c r="E3934" s="308">
        <v>278.86</v>
      </c>
      <c r="F3934" s="308">
        <v>2787.17</v>
      </c>
      <c r="G3934" s="212">
        <v>9</v>
      </c>
    </row>
    <row r="3935" spans="1:7" x14ac:dyDescent="0.2">
      <c r="A3935" s="305" t="s">
        <v>16592</v>
      </c>
      <c r="B3935" s="306" t="s">
        <v>16593</v>
      </c>
      <c r="C3935" s="307" t="s">
        <v>39</v>
      </c>
      <c r="D3935" s="308">
        <v>2683.44</v>
      </c>
      <c r="E3935" s="308">
        <v>278.86</v>
      </c>
      <c r="F3935" s="308">
        <v>2962.3</v>
      </c>
      <c r="G3935" s="212">
        <v>9</v>
      </c>
    </row>
    <row r="3936" spans="1:7" x14ac:dyDescent="0.2">
      <c r="A3936" s="305" t="s">
        <v>16594</v>
      </c>
      <c r="B3936" s="306" t="s">
        <v>16595</v>
      </c>
      <c r="C3936" s="307" t="s">
        <v>39</v>
      </c>
      <c r="D3936" s="308">
        <v>2935.28</v>
      </c>
      <c r="E3936" s="308">
        <v>278.86</v>
      </c>
      <c r="F3936" s="308">
        <v>3214.14</v>
      </c>
      <c r="G3936" s="212">
        <v>9</v>
      </c>
    </row>
    <row r="3937" spans="1:7" x14ac:dyDescent="0.2">
      <c r="A3937" s="305" t="s">
        <v>16596</v>
      </c>
      <c r="B3937" s="306" t="s">
        <v>16597</v>
      </c>
      <c r="C3937" s="307" t="s">
        <v>39</v>
      </c>
      <c r="D3937" s="308">
        <v>3229.88</v>
      </c>
      <c r="E3937" s="308">
        <v>278.86</v>
      </c>
      <c r="F3937" s="308">
        <v>3508.74</v>
      </c>
      <c r="G3937" s="212">
        <v>9</v>
      </c>
    </row>
    <row r="3938" spans="1:7" x14ac:dyDescent="0.2">
      <c r="A3938" s="305" t="s">
        <v>16598</v>
      </c>
      <c r="B3938" s="306" t="s">
        <v>16599</v>
      </c>
      <c r="C3938" s="307" t="s">
        <v>39</v>
      </c>
      <c r="D3938" s="308">
        <v>3379.47</v>
      </c>
      <c r="E3938" s="308">
        <v>278.86</v>
      </c>
      <c r="F3938" s="308">
        <v>3658.33</v>
      </c>
      <c r="G3938" s="212">
        <v>9</v>
      </c>
    </row>
    <row r="3939" spans="1:7" x14ac:dyDescent="0.2">
      <c r="A3939" s="305" t="s">
        <v>16600</v>
      </c>
      <c r="B3939" s="306" t="s">
        <v>16601</v>
      </c>
      <c r="C3939" s="307" t="s">
        <v>39</v>
      </c>
      <c r="D3939" s="308">
        <v>5922.45</v>
      </c>
      <c r="E3939" s="308">
        <v>278.86</v>
      </c>
      <c r="F3939" s="308">
        <v>6201.31</v>
      </c>
      <c r="G3939" s="212">
        <v>9</v>
      </c>
    </row>
    <row r="3940" spans="1:7" x14ac:dyDescent="0.2">
      <c r="A3940" s="305" t="s">
        <v>16602</v>
      </c>
      <c r="B3940" s="306" t="s">
        <v>16603</v>
      </c>
      <c r="C3940" s="307"/>
      <c r="D3940" s="308"/>
      <c r="E3940" s="308"/>
      <c r="F3940" s="308"/>
      <c r="G3940" s="212">
        <v>5</v>
      </c>
    </row>
    <row r="3941" spans="1:7" x14ac:dyDescent="0.2">
      <c r="A3941" s="305" t="s">
        <v>16604</v>
      </c>
      <c r="B3941" s="306" t="s">
        <v>16605</v>
      </c>
      <c r="C3941" s="307" t="s">
        <v>39</v>
      </c>
      <c r="D3941" s="308">
        <v>604.62</v>
      </c>
      <c r="E3941" s="308">
        <v>181.13</v>
      </c>
      <c r="F3941" s="308">
        <v>785.75</v>
      </c>
      <c r="G3941" s="212">
        <v>9</v>
      </c>
    </row>
    <row r="3942" spans="1:7" x14ac:dyDescent="0.2">
      <c r="A3942" s="305" t="s">
        <v>16606</v>
      </c>
      <c r="B3942" s="306" t="s">
        <v>16607</v>
      </c>
      <c r="C3942" s="307" t="s">
        <v>39</v>
      </c>
      <c r="D3942" s="308">
        <v>589.72</v>
      </c>
      <c r="E3942" s="308">
        <v>195.27</v>
      </c>
      <c r="F3942" s="308">
        <v>784.99</v>
      </c>
      <c r="G3942" s="212">
        <v>9</v>
      </c>
    </row>
    <row r="3943" spans="1:7" x14ac:dyDescent="0.2">
      <c r="A3943" s="305" t="s">
        <v>16608</v>
      </c>
      <c r="B3943" s="306" t="s">
        <v>16609</v>
      </c>
      <c r="C3943" s="307" t="s">
        <v>39</v>
      </c>
      <c r="D3943" s="308">
        <v>1245.72</v>
      </c>
      <c r="E3943" s="308">
        <v>195.27</v>
      </c>
      <c r="F3943" s="308">
        <v>1440.99</v>
      </c>
      <c r="G3943" s="212">
        <v>9</v>
      </c>
    </row>
    <row r="3944" spans="1:7" x14ac:dyDescent="0.2">
      <c r="A3944" s="305" t="s">
        <v>16610</v>
      </c>
      <c r="B3944" s="306" t="s">
        <v>16611</v>
      </c>
      <c r="C3944" s="307" t="s">
        <v>39</v>
      </c>
      <c r="D3944" s="308">
        <v>1499.85</v>
      </c>
      <c r="E3944" s="308">
        <v>292.91000000000003</v>
      </c>
      <c r="F3944" s="308">
        <v>1792.76</v>
      </c>
      <c r="G3944" s="212">
        <v>9</v>
      </c>
    </row>
    <row r="3945" spans="1:7" x14ac:dyDescent="0.2">
      <c r="A3945" s="305" t="s">
        <v>16612</v>
      </c>
      <c r="B3945" s="306" t="s">
        <v>16613</v>
      </c>
      <c r="C3945" s="307" t="s">
        <v>39</v>
      </c>
      <c r="D3945" s="308">
        <v>1736.37</v>
      </c>
      <c r="E3945" s="308">
        <v>390.54</v>
      </c>
      <c r="F3945" s="308">
        <v>2126.91</v>
      </c>
      <c r="G3945" s="212">
        <v>9</v>
      </c>
    </row>
    <row r="3946" spans="1:7" x14ac:dyDescent="0.2">
      <c r="A3946" s="305" t="s">
        <v>16614</v>
      </c>
      <c r="B3946" s="306" t="s">
        <v>16615</v>
      </c>
      <c r="C3946" s="307" t="s">
        <v>39</v>
      </c>
      <c r="D3946" s="308">
        <v>2679.54</v>
      </c>
      <c r="E3946" s="308">
        <v>292.91000000000003</v>
      </c>
      <c r="F3946" s="308">
        <v>2972.45</v>
      </c>
      <c r="G3946" s="212">
        <v>9</v>
      </c>
    </row>
    <row r="3947" spans="1:7" x14ac:dyDescent="0.2">
      <c r="A3947" s="305" t="s">
        <v>16616</v>
      </c>
      <c r="B3947" s="306" t="s">
        <v>16617</v>
      </c>
      <c r="C3947" s="307" t="s">
        <v>39</v>
      </c>
      <c r="D3947" s="308">
        <v>1409.2</v>
      </c>
      <c r="E3947" s="308">
        <v>292.91000000000003</v>
      </c>
      <c r="F3947" s="308">
        <v>1702.11</v>
      </c>
      <c r="G3947" s="212">
        <v>9</v>
      </c>
    </row>
    <row r="3948" spans="1:7" x14ac:dyDescent="0.2">
      <c r="A3948" s="305" t="s">
        <v>16618</v>
      </c>
      <c r="B3948" s="306" t="s">
        <v>16619</v>
      </c>
      <c r="C3948" s="307" t="s">
        <v>39</v>
      </c>
      <c r="D3948" s="308">
        <v>2666.77</v>
      </c>
      <c r="E3948" s="308">
        <v>390.54</v>
      </c>
      <c r="F3948" s="308">
        <v>3057.31</v>
      </c>
      <c r="G3948" s="212">
        <v>9</v>
      </c>
    </row>
    <row r="3949" spans="1:7" x14ac:dyDescent="0.2">
      <c r="A3949" s="305" t="s">
        <v>16620</v>
      </c>
      <c r="B3949" s="306" t="s">
        <v>16621</v>
      </c>
      <c r="C3949" s="307" t="s">
        <v>39</v>
      </c>
      <c r="D3949" s="308">
        <v>130.47999999999999</v>
      </c>
      <c r="E3949" s="308">
        <v>130.18</v>
      </c>
      <c r="F3949" s="308">
        <v>260.66000000000003</v>
      </c>
      <c r="G3949" s="212">
        <v>9</v>
      </c>
    </row>
    <row r="3950" spans="1:7" x14ac:dyDescent="0.2">
      <c r="A3950" s="305" t="s">
        <v>16622</v>
      </c>
      <c r="B3950" s="306" t="s">
        <v>16623</v>
      </c>
      <c r="C3950" s="307" t="s">
        <v>39</v>
      </c>
      <c r="D3950" s="308">
        <v>140.31</v>
      </c>
      <c r="E3950" s="308">
        <v>130.18</v>
      </c>
      <c r="F3950" s="308">
        <v>270.49</v>
      </c>
      <c r="G3950" s="212">
        <v>9</v>
      </c>
    </row>
    <row r="3951" spans="1:7" x14ac:dyDescent="0.2">
      <c r="A3951" s="305" t="s">
        <v>16624</v>
      </c>
      <c r="B3951" s="306" t="s">
        <v>16625</v>
      </c>
      <c r="C3951" s="307" t="s">
        <v>39</v>
      </c>
      <c r="D3951" s="308">
        <v>244.39</v>
      </c>
      <c r="E3951" s="308">
        <v>162.72999999999999</v>
      </c>
      <c r="F3951" s="308">
        <v>407.12</v>
      </c>
      <c r="G3951" s="212">
        <v>9</v>
      </c>
    </row>
    <row r="3952" spans="1:7" x14ac:dyDescent="0.2">
      <c r="A3952" s="305" t="s">
        <v>16626</v>
      </c>
      <c r="B3952" s="306" t="s">
        <v>16627</v>
      </c>
      <c r="C3952" s="307" t="s">
        <v>39</v>
      </c>
      <c r="D3952" s="308">
        <v>488.78</v>
      </c>
      <c r="E3952" s="308">
        <v>195.27</v>
      </c>
      <c r="F3952" s="308">
        <v>684.05</v>
      </c>
      <c r="G3952" s="212">
        <v>9</v>
      </c>
    </row>
    <row r="3953" spans="1:7" x14ac:dyDescent="0.2">
      <c r="A3953" s="305" t="s">
        <v>16628</v>
      </c>
      <c r="B3953" s="306" t="s">
        <v>16629</v>
      </c>
      <c r="C3953" s="307"/>
      <c r="D3953" s="308"/>
      <c r="E3953" s="308"/>
      <c r="F3953" s="308"/>
      <c r="G3953" s="212">
        <v>5</v>
      </c>
    </row>
    <row r="3954" spans="1:7" x14ac:dyDescent="0.2">
      <c r="A3954" s="305" t="s">
        <v>16630</v>
      </c>
      <c r="B3954" s="306" t="s">
        <v>16631</v>
      </c>
      <c r="C3954" s="307" t="s">
        <v>39</v>
      </c>
      <c r="D3954" s="308">
        <v>251.09</v>
      </c>
      <c r="E3954" s="308">
        <v>220.1</v>
      </c>
      <c r="F3954" s="308">
        <v>471.19</v>
      </c>
      <c r="G3954" s="212">
        <v>9</v>
      </c>
    </row>
    <row r="3955" spans="1:7" ht="28.5" x14ac:dyDescent="0.2">
      <c r="A3955" s="305" t="s">
        <v>16632</v>
      </c>
      <c r="B3955" s="306" t="s">
        <v>16633</v>
      </c>
      <c r="C3955" s="307" t="s">
        <v>39</v>
      </c>
      <c r="D3955" s="308">
        <v>68.77</v>
      </c>
      <c r="E3955" s="308">
        <v>16.059999999999999</v>
      </c>
      <c r="F3955" s="308">
        <v>84.83</v>
      </c>
      <c r="G3955" s="212">
        <v>9</v>
      </c>
    </row>
    <row r="3956" spans="1:7" ht="28.5" x14ac:dyDescent="0.2">
      <c r="A3956" s="305" t="s">
        <v>16634</v>
      </c>
      <c r="B3956" s="306" t="s">
        <v>16635</v>
      </c>
      <c r="C3956" s="307" t="s">
        <v>39</v>
      </c>
      <c r="D3956" s="308">
        <v>726.95</v>
      </c>
      <c r="E3956" s="308">
        <v>32.11</v>
      </c>
      <c r="F3956" s="308">
        <v>759.06</v>
      </c>
      <c r="G3956" s="212">
        <v>9</v>
      </c>
    </row>
    <row r="3957" spans="1:7" ht="28.5" x14ac:dyDescent="0.2">
      <c r="A3957" s="305" t="s">
        <v>16636</v>
      </c>
      <c r="B3957" s="306" t="s">
        <v>16637</v>
      </c>
      <c r="C3957" s="307" t="s">
        <v>39</v>
      </c>
      <c r="D3957" s="308">
        <v>33.049999999999997</v>
      </c>
      <c r="E3957" s="308">
        <v>31.96</v>
      </c>
      <c r="F3957" s="308">
        <v>65.010000000000005</v>
      </c>
      <c r="G3957" s="212">
        <v>9</v>
      </c>
    </row>
    <row r="3958" spans="1:7" ht="28.5" x14ac:dyDescent="0.2">
      <c r="A3958" s="305" t="s">
        <v>16638</v>
      </c>
      <c r="B3958" s="306" t="s">
        <v>16639</v>
      </c>
      <c r="C3958" s="307"/>
      <c r="D3958" s="308"/>
      <c r="E3958" s="308"/>
      <c r="F3958" s="308"/>
      <c r="G3958" s="212">
        <v>2</v>
      </c>
    </row>
    <row r="3959" spans="1:7" ht="28.5" x14ac:dyDescent="0.2">
      <c r="A3959" s="305" t="s">
        <v>16640</v>
      </c>
      <c r="B3959" s="306" t="s">
        <v>16641</v>
      </c>
      <c r="C3959" s="307"/>
      <c r="D3959" s="308"/>
      <c r="E3959" s="308"/>
      <c r="F3959" s="308"/>
      <c r="G3959" s="212">
        <v>5</v>
      </c>
    </row>
    <row r="3960" spans="1:7" ht="28.5" x14ac:dyDescent="0.2">
      <c r="A3960" s="305" t="s">
        <v>16642</v>
      </c>
      <c r="B3960" s="306" t="s">
        <v>16643</v>
      </c>
      <c r="C3960" s="307" t="s">
        <v>39</v>
      </c>
      <c r="D3960" s="308">
        <v>76.63</v>
      </c>
      <c r="E3960" s="308"/>
      <c r="F3960" s="308">
        <v>76.63</v>
      </c>
      <c r="G3960" s="212">
        <v>9</v>
      </c>
    </row>
    <row r="3961" spans="1:7" ht="28.5" x14ac:dyDescent="0.2">
      <c r="A3961" s="305" t="s">
        <v>16644</v>
      </c>
      <c r="B3961" s="306" t="s">
        <v>16645</v>
      </c>
      <c r="C3961" s="307" t="s">
        <v>39</v>
      </c>
      <c r="D3961" s="308">
        <v>549.55999999999995</v>
      </c>
      <c r="E3961" s="308">
        <v>254.09</v>
      </c>
      <c r="F3961" s="308">
        <v>803.65</v>
      </c>
      <c r="G3961" s="212">
        <v>9</v>
      </c>
    </row>
    <row r="3962" spans="1:7" ht="28.5" x14ac:dyDescent="0.2">
      <c r="A3962" s="305" t="s">
        <v>16646</v>
      </c>
      <c r="B3962" s="306" t="s">
        <v>16647</v>
      </c>
      <c r="C3962" s="307" t="s">
        <v>39</v>
      </c>
      <c r="D3962" s="308">
        <v>1196.8</v>
      </c>
      <c r="E3962" s="308">
        <v>586.4</v>
      </c>
      <c r="F3962" s="308">
        <v>1783.2</v>
      </c>
      <c r="G3962" s="212">
        <v>9</v>
      </c>
    </row>
    <row r="3963" spans="1:7" x14ac:dyDescent="0.2">
      <c r="A3963" s="305" t="s">
        <v>16648</v>
      </c>
      <c r="B3963" s="306" t="s">
        <v>16649</v>
      </c>
      <c r="C3963" s="307" t="s">
        <v>39</v>
      </c>
      <c r="D3963" s="308">
        <v>1535.52</v>
      </c>
      <c r="E3963" s="308">
        <v>6.42</v>
      </c>
      <c r="F3963" s="308">
        <v>1541.94</v>
      </c>
      <c r="G3963" s="212">
        <v>9</v>
      </c>
    </row>
    <row r="3964" spans="1:7" ht="42.75" x14ac:dyDescent="0.2">
      <c r="A3964" s="305" t="s">
        <v>16650</v>
      </c>
      <c r="B3964" s="306" t="s">
        <v>16651</v>
      </c>
      <c r="C3964" s="307" t="s">
        <v>39</v>
      </c>
      <c r="D3964" s="308">
        <v>147.52000000000001</v>
      </c>
      <c r="E3964" s="308">
        <v>18.260000000000002</v>
      </c>
      <c r="F3964" s="308">
        <v>165.78</v>
      </c>
      <c r="G3964" s="212">
        <v>9</v>
      </c>
    </row>
    <row r="3965" spans="1:7" x14ac:dyDescent="0.2">
      <c r="A3965" s="305" t="s">
        <v>16652</v>
      </c>
      <c r="B3965" s="306" t="s">
        <v>16653</v>
      </c>
      <c r="C3965" s="307" t="s">
        <v>39</v>
      </c>
      <c r="D3965" s="308">
        <v>36.04</v>
      </c>
      <c r="E3965" s="308">
        <v>6.85</v>
      </c>
      <c r="F3965" s="308">
        <v>42.89</v>
      </c>
      <c r="G3965" s="212">
        <v>9</v>
      </c>
    </row>
    <row r="3966" spans="1:7" x14ac:dyDescent="0.2">
      <c r="A3966" s="305" t="s">
        <v>16654</v>
      </c>
      <c r="B3966" s="306" t="s">
        <v>16655</v>
      </c>
      <c r="C3966" s="307" t="s">
        <v>39</v>
      </c>
      <c r="D3966" s="308">
        <v>169.26</v>
      </c>
      <c r="E3966" s="308">
        <v>6.85</v>
      </c>
      <c r="F3966" s="308">
        <v>176.11</v>
      </c>
      <c r="G3966" s="212">
        <v>9</v>
      </c>
    </row>
    <row r="3967" spans="1:7" ht="28.5" x14ac:dyDescent="0.2">
      <c r="A3967" s="305" t="s">
        <v>16656</v>
      </c>
      <c r="B3967" s="306" t="s">
        <v>16657</v>
      </c>
      <c r="C3967" s="307" t="s">
        <v>242</v>
      </c>
      <c r="D3967" s="308">
        <v>7412.95</v>
      </c>
      <c r="E3967" s="308"/>
      <c r="F3967" s="308">
        <v>7412.95</v>
      </c>
      <c r="G3967" s="212">
        <v>9</v>
      </c>
    </row>
    <row r="3968" spans="1:7" ht="28.5" x14ac:dyDescent="0.2">
      <c r="A3968" s="305" t="s">
        <v>16658</v>
      </c>
      <c r="B3968" s="306" t="s">
        <v>16659</v>
      </c>
      <c r="C3968" s="307" t="s">
        <v>242</v>
      </c>
      <c r="D3968" s="308">
        <v>34340.239999999998</v>
      </c>
      <c r="E3968" s="308"/>
      <c r="F3968" s="308">
        <v>34340.239999999998</v>
      </c>
      <c r="G3968" s="212">
        <v>9</v>
      </c>
    </row>
    <row r="3969" spans="1:7" ht="28.5" x14ac:dyDescent="0.2">
      <c r="A3969" s="305" t="s">
        <v>16660</v>
      </c>
      <c r="B3969" s="306" t="s">
        <v>16661</v>
      </c>
      <c r="C3969" s="307" t="s">
        <v>242</v>
      </c>
      <c r="D3969" s="308">
        <v>46558.62</v>
      </c>
      <c r="E3969" s="308"/>
      <c r="F3969" s="308">
        <v>46558.62</v>
      </c>
      <c r="G3969" s="212">
        <v>9</v>
      </c>
    </row>
    <row r="3970" spans="1:7" x14ac:dyDescent="0.2">
      <c r="A3970" s="305" t="s">
        <v>16662</v>
      </c>
      <c r="B3970" s="306" t="s">
        <v>16663</v>
      </c>
      <c r="C3970" s="307"/>
      <c r="D3970" s="308"/>
      <c r="E3970" s="308"/>
      <c r="F3970" s="308"/>
      <c r="G3970" s="212">
        <v>5</v>
      </c>
    </row>
    <row r="3971" spans="1:7" ht="28.5" x14ac:dyDescent="0.2">
      <c r="A3971" s="305" t="s">
        <v>16664</v>
      </c>
      <c r="B3971" s="306" t="s">
        <v>16665</v>
      </c>
      <c r="C3971" s="307" t="s">
        <v>39</v>
      </c>
      <c r="D3971" s="308">
        <v>9885.6</v>
      </c>
      <c r="E3971" s="308">
        <v>68.48</v>
      </c>
      <c r="F3971" s="308">
        <v>9954.08</v>
      </c>
      <c r="G3971" s="212">
        <v>9</v>
      </c>
    </row>
    <row r="3972" spans="1:7" ht="28.5" x14ac:dyDescent="0.2">
      <c r="A3972" s="305" t="s">
        <v>16666</v>
      </c>
      <c r="B3972" s="306" t="s">
        <v>16667</v>
      </c>
      <c r="C3972" s="307" t="s">
        <v>39</v>
      </c>
      <c r="D3972" s="308">
        <v>15499.72</v>
      </c>
      <c r="E3972" s="308">
        <v>68.48</v>
      </c>
      <c r="F3972" s="308">
        <v>15568.2</v>
      </c>
      <c r="G3972" s="212">
        <v>9</v>
      </c>
    </row>
    <row r="3973" spans="1:7" ht="28.5" x14ac:dyDescent="0.2">
      <c r="A3973" s="305" t="s">
        <v>16668</v>
      </c>
      <c r="B3973" s="306" t="s">
        <v>16669</v>
      </c>
      <c r="C3973" s="307" t="s">
        <v>39</v>
      </c>
      <c r="D3973" s="308">
        <v>43520.04</v>
      </c>
      <c r="E3973" s="308">
        <v>68.48</v>
      </c>
      <c r="F3973" s="308">
        <v>43588.52</v>
      </c>
      <c r="G3973" s="212">
        <v>9</v>
      </c>
    </row>
    <row r="3974" spans="1:7" x14ac:dyDescent="0.2">
      <c r="A3974" s="305" t="s">
        <v>16670</v>
      </c>
      <c r="B3974" s="306" t="s">
        <v>16671</v>
      </c>
      <c r="C3974" s="307"/>
      <c r="D3974" s="308"/>
      <c r="E3974" s="308"/>
      <c r="F3974" s="308"/>
      <c r="G3974" s="212">
        <v>5</v>
      </c>
    </row>
    <row r="3975" spans="1:7" ht="28.5" x14ac:dyDescent="0.2">
      <c r="A3975" s="305" t="s">
        <v>16672</v>
      </c>
      <c r="B3975" s="306" t="s">
        <v>16673</v>
      </c>
      <c r="C3975" s="307" t="s">
        <v>39</v>
      </c>
      <c r="D3975" s="308">
        <v>38548.93</v>
      </c>
      <c r="E3975" s="308">
        <v>128.44</v>
      </c>
      <c r="F3975" s="308">
        <v>38677.370000000003</v>
      </c>
      <c r="G3975" s="212">
        <v>9</v>
      </c>
    </row>
    <row r="3976" spans="1:7" ht="28.5" x14ac:dyDescent="0.2">
      <c r="A3976" s="305" t="s">
        <v>16674</v>
      </c>
      <c r="B3976" s="306" t="s">
        <v>16675</v>
      </c>
      <c r="C3976" s="307" t="s">
        <v>39</v>
      </c>
      <c r="D3976" s="308">
        <v>48390.75</v>
      </c>
      <c r="E3976" s="308">
        <v>128.44</v>
      </c>
      <c r="F3976" s="308">
        <v>48519.19</v>
      </c>
      <c r="G3976" s="212">
        <v>9</v>
      </c>
    </row>
    <row r="3977" spans="1:7" ht="28.5" x14ac:dyDescent="0.2">
      <c r="A3977" s="305" t="s">
        <v>16676</v>
      </c>
      <c r="B3977" s="306" t="s">
        <v>16677</v>
      </c>
      <c r="C3977" s="307" t="s">
        <v>39</v>
      </c>
      <c r="D3977" s="308">
        <v>42688.35</v>
      </c>
      <c r="E3977" s="308">
        <v>128.44</v>
      </c>
      <c r="F3977" s="308">
        <v>42816.79</v>
      </c>
      <c r="G3977" s="212">
        <v>9</v>
      </c>
    </row>
    <row r="3978" spans="1:7" ht="28.5" x14ac:dyDescent="0.2">
      <c r="A3978" s="305" t="s">
        <v>16678</v>
      </c>
      <c r="B3978" s="306" t="s">
        <v>16679</v>
      </c>
      <c r="C3978" s="307" t="s">
        <v>39</v>
      </c>
      <c r="D3978" s="308">
        <v>4403.63</v>
      </c>
      <c r="E3978" s="308">
        <v>91.3</v>
      </c>
      <c r="F3978" s="308">
        <v>4494.93</v>
      </c>
      <c r="G3978" s="212">
        <v>9</v>
      </c>
    </row>
    <row r="3979" spans="1:7" ht="42.75" x14ac:dyDescent="0.2">
      <c r="A3979" s="305" t="s">
        <v>16680</v>
      </c>
      <c r="B3979" s="306" t="s">
        <v>16681</v>
      </c>
      <c r="C3979" s="307" t="s">
        <v>39</v>
      </c>
      <c r="D3979" s="308">
        <v>22099.1</v>
      </c>
      <c r="E3979" s="308">
        <v>128.44</v>
      </c>
      <c r="F3979" s="308">
        <v>22227.54</v>
      </c>
      <c r="G3979" s="212">
        <v>9</v>
      </c>
    </row>
    <row r="3980" spans="1:7" ht="28.5" x14ac:dyDescent="0.2">
      <c r="A3980" s="305" t="s">
        <v>16682</v>
      </c>
      <c r="B3980" s="306" t="s">
        <v>16683</v>
      </c>
      <c r="C3980" s="307" t="s">
        <v>39</v>
      </c>
      <c r="D3980" s="308">
        <v>22682.31</v>
      </c>
      <c r="E3980" s="308">
        <v>91.3</v>
      </c>
      <c r="F3980" s="308">
        <v>22773.61</v>
      </c>
      <c r="G3980" s="212">
        <v>9</v>
      </c>
    </row>
    <row r="3981" spans="1:7" ht="28.5" x14ac:dyDescent="0.2">
      <c r="A3981" s="305" t="s">
        <v>16684</v>
      </c>
      <c r="B3981" s="306" t="s">
        <v>16685</v>
      </c>
      <c r="C3981" s="307" t="s">
        <v>39</v>
      </c>
      <c r="D3981" s="308">
        <v>995.07</v>
      </c>
      <c r="E3981" s="308">
        <v>45.65</v>
      </c>
      <c r="F3981" s="308">
        <v>1040.72</v>
      </c>
      <c r="G3981" s="212">
        <v>9</v>
      </c>
    </row>
    <row r="3982" spans="1:7" ht="28.5" x14ac:dyDescent="0.2">
      <c r="A3982" s="305" t="s">
        <v>16686</v>
      </c>
      <c r="B3982" s="306" t="s">
        <v>16687</v>
      </c>
      <c r="C3982" s="307" t="s">
        <v>39</v>
      </c>
      <c r="D3982" s="308">
        <v>48758.05</v>
      </c>
      <c r="E3982" s="308">
        <v>128.44</v>
      </c>
      <c r="F3982" s="308">
        <v>48886.49</v>
      </c>
      <c r="G3982" s="212">
        <v>9</v>
      </c>
    </row>
    <row r="3983" spans="1:7" ht="28.5" x14ac:dyDescent="0.2">
      <c r="A3983" s="305" t="s">
        <v>16688</v>
      </c>
      <c r="B3983" s="306" t="s">
        <v>16689</v>
      </c>
      <c r="C3983" s="307" t="s">
        <v>39</v>
      </c>
      <c r="D3983" s="308">
        <v>57310.7</v>
      </c>
      <c r="E3983" s="308">
        <v>128.44</v>
      </c>
      <c r="F3983" s="308">
        <v>57439.14</v>
      </c>
      <c r="G3983" s="212">
        <v>9</v>
      </c>
    </row>
    <row r="3984" spans="1:7" ht="28.5" x14ac:dyDescent="0.2">
      <c r="A3984" s="305" t="s">
        <v>16690</v>
      </c>
      <c r="B3984" s="306" t="s">
        <v>16691</v>
      </c>
      <c r="C3984" s="307" t="s">
        <v>39</v>
      </c>
      <c r="D3984" s="308">
        <v>109901.36</v>
      </c>
      <c r="E3984" s="308">
        <v>128.44</v>
      </c>
      <c r="F3984" s="308">
        <v>110029.8</v>
      </c>
      <c r="G3984" s="212">
        <v>9</v>
      </c>
    </row>
    <row r="3985" spans="1:7" ht="28.5" x14ac:dyDescent="0.2">
      <c r="A3985" s="305" t="s">
        <v>16692</v>
      </c>
      <c r="B3985" s="306" t="s">
        <v>16693</v>
      </c>
      <c r="C3985" s="307" t="s">
        <v>39</v>
      </c>
      <c r="D3985" s="308">
        <v>152038.57999999999</v>
      </c>
      <c r="E3985" s="308">
        <v>128.44</v>
      </c>
      <c r="F3985" s="308">
        <v>152167.01999999999</v>
      </c>
      <c r="G3985" s="212">
        <v>9</v>
      </c>
    </row>
    <row r="3986" spans="1:7" ht="28.5" x14ac:dyDescent="0.2">
      <c r="A3986" s="305" t="s">
        <v>16694</v>
      </c>
      <c r="B3986" s="306" t="s">
        <v>16695</v>
      </c>
      <c r="C3986" s="307" t="s">
        <v>39</v>
      </c>
      <c r="D3986" s="308">
        <v>48904.94</v>
      </c>
      <c r="E3986" s="308">
        <v>128.44</v>
      </c>
      <c r="F3986" s="308">
        <v>49033.38</v>
      </c>
      <c r="G3986" s="212">
        <v>9</v>
      </c>
    </row>
    <row r="3987" spans="1:7" ht="28.5" x14ac:dyDescent="0.2">
      <c r="A3987" s="305" t="s">
        <v>16696</v>
      </c>
      <c r="B3987" s="306" t="s">
        <v>16697</v>
      </c>
      <c r="C3987" s="307" t="s">
        <v>39</v>
      </c>
      <c r="D3987" s="308">
        <v>27917.38</v>
      </c>
      <c r="E3987" s="308">
        <v>128.44</v>
      </c>
      <c r="F3987" s="308">
        <v>28045.82</v>
      </c>
      <c r="G3987" s="212">
        <v>9</v>
      </c>
    </row>
    <row r="3988" spans="1:7" ht="28.5" x14ac:dyDescent="0.2">
      <c r="A3988" s="305" t="s">
        <v>16698</v>
      </c>
      <c r="B3988" s="306" t="s">
        <v>16699</v>
      </c>
      <c r="C3988" s="307" t="s">
        <v>39</v>
      </c>
      <c r="D3988" s="308">
        <v>37606.199999999997</v>
      </c>
      <c r="E3988" s="308">
        <v>128.44</v>
      </c>
      <c r="F3988" s="308">
        <v>37734.639999999999</v>
      </c>
      <c r="G3988" s="212">
        <v>9</v>
      </c>
    </row>
    <row r="3989" spans="1:7" ht="28.5" x14ac:dyDescent="0.2">
      <c r="A3989" s="305" t="s">
        <v>16700</v>
      </c>
      <c r="B3989" s="306" t="s">
        <v>16701</v>
      </c>
      <c r="C3989" s="307" t="s">
        <v>39</v>
      </c>
      <c r="D3989" s="308">
        <v>62243.47</v>
      </c>
      <c r="E3989" s="308">
        <v>128.44</v>
      </c>
      <c r="F3989" s="308">
        <v>62371.91</v>
      </c>
      <c r="G3989" s="212">
        <v>9</v>
      </c>
    </row>
    <row r="3990" spans="1:7" ht="28.5" x14ac:dyDescent="0.2">
      <c r="A3990" s="305" t="s">
        <v>16702</v>
      </c>
      <c r="B3990" s="306" t="s">
        <v>16703</v>
      </c>
      <c r="C3990" s="307" t="s">
        <v>39</v>
      </c>
      <c r="D3990" s="308">
        <v>37406.800000000003</v>
      </c>
      <c r="E3990" s="308">
        <v>128.44</v>
      </c>
      <c r="F3990" s="308">
        <v>37535.24</v>
      </c>
      <c r="G3990" s="212">
        <v>9</v>
      </c>
    </row>
    <row r="3991" spans="1:7" ht="28.5" x14ac:dyDescent="0.2">
      <c r="A3991" s="305" t="s">
        <v>16704</v>
      </c>
      <c r="B3991" s="306" t="s">
        <v>16705</v>
      </c>
      <c r="C3991" s="307" t="s">
        <v>39</v>
      </c>
      <c r="D3991" s="308">
        <v>95526.18</v>
      </c>
      <c r="E3991" s="308">
        <v>128.44</v>
      </c>
      <c r="F3991" s="308">
        <v>95654.62</v>
      </c>
      <c r="G3991" s="212">
        <v>9</v>
      </c>
    </row>
    <row r="3992" spans="1:7" x14ac:dyDescent="0.2">
      <c r="A3992" s="305" t="s">
        <v>16706</v>
      </c>
      <c r="B3992" s="306" t="s">
        <v>16707</v>
      </c>
      <c r="C3992" s="307"/>
      <c r="D3992" s="308"/>
      <c r="E3992" s="308"/>
      <c r="F3992" s="308"/>
      <c r="G3992" s="212">
        <v>5</v>
      </c>
    </row>
    <row r="3993" spans="1:7" x14ac:dyDescent="0.2">
      <c r="A3993" s="305" t="s">
        <v>16708</v>
      </c>
      <c r="B3993" s="306" t="s">
        <v>16709</v>
      </c>
      <c r="C3993" s="307" t="s">
        <v>39</v>
      </c>
      <c r="D3993" s="308">
        <v>918.28</v>
      </c>
      <c r="E3993" s="308">
        <v>52.09</v>
      </c>
      <c r="F3993" s="308">
        <v>970.37</v>
      </c>
      <c r="G3993" s="212">
        <v>9</v>
      </c>
    </row>
    <row r="3994" spans="1:7" x14ac:dyDescent="0.2">
      <c r="A3994" s="305" t="s">
        <v>16710</v>
      </c>
      <c r="B3994" s="306" t="s">
        <v>16711</v>
      </c>
      <c r="C3994" s="307"/>
      <c r="D3994" s="308"/>
      <c r="E3994" s="308"/>
      <c r="F3994" s="308"/>
      <c r="G3994" s="212">
        <v>5</v>
      </c>
    </row>
    <row r="3995" spans="1:7" ht="28.5" x14ac:dyDescent="0.2">
      <c r="A3995" s="305" t="s">
        <v>16712</v>
      </c>
      <c r="B3995" s="306" t="s">
        <v>16713</v>
      </c>
      <c r="C3995" s="307" t="s">
        <v>39</v>
      </c>
      <c r="D3995" s="308">
        <v>39.6</v>
      </c>
      <c r="E3995" s="308">
        <v>9.1300000000000008</v>
      </c>
      <c r="F3995" s="308">
        <v>48.73</v>
      </c>
      <c r="G3995" s="212">
        <v>9</v>
      </c>
    </row>
    <row r="3996" spans="1:7" x14ac:dyDescent="0.2">
      <c r="A3996" s="305" t="s">
        <v>16714</v>
      </c>
      <c r="B3996" s="306" t="s">
        <v>16715</v>
      </c>
      <c r="C3996" s="307" t="s">
        <v>39</v>
      </c>
      <c r="D3996" s="308">
        <v>779.65</v>
      </c>
      <c r="E3996" s="308">
        <v>36.520000000000003</v>
      </c>
      <c r="F3996" s="308">
        <v>816.17</v>
      </c>
      <c r="G3996" s="212">
        <v>9</v>
      </c>
    </row>
    <row r="3997" spans="1:7" x14ac:dyDescent="0.2">
      <c r="A3997" s="305" t="s">
        <v>16716</v>
      </c>
      <c r="B3997" s="306" t="s">
        <v>16717</v>
      </c>
      <c r="C3997" s="307" t="s">
        <v>39</v>
      </c>
      <c r="D3997" s="308">
        <v>584.03</v>
      </c>
      <c r="E3997" s="308">
        <v>36.520000000000003</v>
      </c>
      <c r="F3997" s="308">
        <v>620.54999999999995</v>
      </c>
      <c r="G3997" s="212">
        <v>9</v>
      </c>
    </row>
    <row r="3998" spans="1:7" ht="28.5" x14ac:dyDescent="0.2">
      <c r="A3998" s="305" t="s">
        <v>16718</v>
      </c>
      <c r="B3998" s="306" t="s">
        <v>16719</v>
      </c>
      <c r="C3998" s="307" t="s">
        <v>39</v>
      </c>
      <c r="D3998" s="308">
        <v>95.92</v>
      </c>
      <c r="E3998" s="308">
        <v>9.1300000000000008</v>
      </c>
      <c r="F3998" s="308">
        <v>105.05</v>
      </c>
      <c r="G3998" s="212">
        <v>9</v>
      </c>
    </row>
    <row r="3999" spans="1:7" ht="28.5" x14ac:dyDescent="0.2">
      <c r="A3999" s="305" t="s">
        <v>16720</v>
      </c>
      <c r="B3999" s="306" t="s">
        <v>16721</v>
      </c>
      <c r="C3999" s="307" t="s">
        <v>39</v>
      </c>
      <c r="D3999" s="308">
        <v>1051.94</v>
      </c>
      <c r="E3999" s="308">
        <v>3.35</v>
      </c>
      <c r="F3999" s="308">
        <v>1055.29</v>
      </c>
      <c r="G3999" s="212">
        <v>9</v>
      </c>
    </row>
    <row r="4000" spans="1:7" x14ac:dyDescent="0.2">
      <c r="A4000" s="305" t="s">
        <v>16722</v>
      </c>
      <c r="B4000" s="306" t="s">
        <v>16723</v>
      </c>
      <c r="C4000" s="307"/>
      <c r="D4000" s="308"/>
      <c r="E4000" s="308"/>
      <c r="F4000" s="308"/>
      <c r="G4000" s="212">
        <v>5</v>
      </c>
    </row>
    <row r="4001" spans="1:7" ht="28.5" x14ac:dyDescent="0.2">
      <c r="A4001" s="305" t="s">
        <v>16724</v>
      </c>
      <c r="B4001" s="306" t="s">
        <v>16725</v>
      </c>
      <c r="C4001" s="307" t="s">
        <v>39</v>
      </c>
      <c r="D4001" s="308">
        <v>476.1</v>
      </c>
      <c r="E4001" s="308">
        <v>20.84</v>
      </c>
      <c r="F4001" s="308">
        <v>496.94</v>
      </c>
      <c r="G4001" s="212">
        <v>9</v>
      </c>
    </row>
    <row r="4002" spans="1:7" ht="28.5" x14ac:dyDescent="0.2">
      <c r="A4002" s="305" t="s">
        <v>16726</v>
      </c>
      <c r="B4002" s="306" t="s">
        <v>16727</v>
      </c>
      <c r="C4002" s="307" t="s">
        <v>39</v>
      </c>
      <c r="D4002" s="308">
        <v>776.71</v>
      </c>
      <c r="E4002" s="308">
        <v>26.69</v>
      </c>
      <c r="F4002" s="308">
        <v>803.4</v>
      </c>
      <c r="G4002" s="212">
        <v>9</v>
      </c>
    </row>
    <row r="4003" spans="1:7" x14ac:dyDescent="0.2">
      <c r="A4003" s="305" t="s">
        <v>16728</v>
      </c>
      <c r="B4003" s="306" t="s">
        <v>16729</v>
      </c>
      <c r="C4003" s="307"/>
      <c r="D4003" s="308"/>
      <c r="E4003" s="308"/>
      <c r="F4003" s="308"/>
      <c r="G4003" s="212">
        <v>5</v>
      </c>
    </row>
    <row r="4004" spans="1:7" x14ac:dyDescent="0.2">
      <c r="A4004" s="305" t="s">
        <v>16730</v>
      </c>
      <c r="B4004" s="306" t="s">
        <v>16731</v>
      </c>
      <c r="C4004" s="307" t="s">
        <v>44</v>
      </c>
      <c r="D4004" s="308">
        <v>0.43</v>
      </c>
      <c r="E4004" s="308">
        <v>4.57</v>
      </c>
      <c r="F4004" s="308">
        <v>5</v>
      </c>
      <c r="G4004" s="212">
        <v>9</v>
      </c>
    </row>
    <row r="4005" spans="1:7" x14ac:dyDescent="0.2">
      <c r="A4005" s="305" t="s">
        <v>16732</v>
      </c>
      <c r="B4005" s="306" t="s">
        <v>16733</v>
      </c>
      <c r="C4005" s="307" t="s">
        <v>39</v>
      </c>
      <c r="D4005" s="308">
        <v>5.96</v>
      </c>
      <c r="E4005" s="308">
        <v>9.1300000000000008</v>
      </c>
      <c r="F4005" s="308">
        <v>15.09</v>
      </c>
      <c r="G4005" s="212">
        <v>9</v>
      </c>
    </row>
    <row r="4006" spans="1:7" x14ac:dyDescent="0.2">
      <c r="A4006" s="305" t="s">
        <v>16734</v>
      </c>
      <c r="B4006" s="306" t="s">
        <v>16735</v>
      </c>
      <c r="C4006" s="307" t="s">
        <v>39</v>
      </c>
      <c r="D4006" s="308">
        <v>2.06</v>
      </c>
      <c r="E4006" s="308">
        <v>9.1300000000000008</v>
      </c>
      <c r="F4006" s="308">
        <v>11.19</v>
      </c>
      <c r="G4006" s="212">
        <v>9</v>
      </c>
    </row>
    <row r="4007" spans="1:7" ht="28.5" x14ac:dyDescent="0.2">
      <c r="A4007" s="305" t="s">
        <v>16736</v>
      </c>
      <c r="B4007" s="306" t="s">
        <v>16737</v>
      </c>
      <c r="C4007" s="307" t="s">
        <v>39</v>
      </c>
      <c r="D4007" s="308">
        <v>2.5</v>
      </c>
      <c r="E4007" s="308">
        <v>9.1300000000000008</v>
      </c>
      <c r="F4007" s="308">
        <v>11.63</v>
      </c>
      <c r="G4007" s="212">
        <v>9</v>
      </c>
    </row>
    <row r="4008" spans="1:7" x14ac:dyDescent="0.2">
      <c r="A4008" s="305" t="s">
        <v>16738</v>
      </c>
      <c r="B4008" s="306" t="s">
        <v>16739</v>
      </c>
      <c r="C4008" s="307" t="s">
        <v>39</v>
      </c>
      <c r="D4008" s="308">
        <v>261.57</v>
      </c>
      <c r="E4008" s="308">
        <v>10.14</v>
      </c>
      <c r="F4008" s="308">
        <v>271.70999999999998</v>
      </c>
      <c r="G4008" s="212">
        <v>9</v>
      </c>
    </row>
    <row r="4009" spans="1:7" x14ac:dyDescent="0.2">
      <c r="A4009" s="305" t="s">
        <v>16740</v>
      </c>
      <c r="B4009" s="306" t="s">
        <v>16741</v>
      </c>
      <c r="C4009" s="307" t="s">
        <v>39</v>
      </c>
      <c r="D4009" s="308">
        <v>528.4</v>
      </c>
      <c r="E4009" s="308">
        <v>10.14</v>
      </c>
      <c r="F4009" s="308">
        <v>538.54</v>
      </c>
      <c r="G4009" s="212">
        <v>9</v>
      </c>
    </row>
    <row r="4010" spans="1:7" x14ac:dyDescent="0.2">
      <c r="A4010" s="305" t="s">
        <v>16742</v>
      </c>
      <c r="B4010" s="306" t="s">
        <v>16743</v>
      </c>
      <c r="C4010" s="307" t="s">
        <v>39</v>
      </c>
      <c r="D4010" s="308">
        <v>8.2799999999999994</v>
      </c>
      <c r="E4010" s="308">
        <v>16.059999999999999</v>
      </c>
      <c r="F4010" s="308">
        <v>24.34</v>
      </c>
      <c r="G4010" s="212">
        <v>9</v>
      </c>
    </row>
    <row r="4011" spans="1:7" x14ac:dyDescent="0.2">
      <c r="A4011" s="305" t="s">
        <v>16744</v>
      </c>
      <c r="B4011" s="306" t="s">
        <v>16745</v>
      </c>
      <c r="C4011" s="307" t="s">
        <v>39</v>
      </c>
      <c r="D4011" s="308">
        <v>16.600000000000001</v>
      </c>
      <c r="E4011" s="308">
        <v>16.059999999999999</v>
      </c>
      <c r="F4011" s="308">
        <v>32.659999999999997</v>
      </c>
      <c r="G4011" s="212">
        <v>9</v>
      </c>
    </row>
    <row r="4012" spans="1:7" x14ac:dyDescent="0.2">
      <c r="A4012" s="305" t="s">
        <v>16746</v>
      </c>
      <c r="B4012" s="306" t="s">
        <v>16747</v>
      </c>
      <c r="C4012" s="307" t="s">
        <v>39</v>
      </c>
      <c r="D4012" s="308">
        <v>70.36</v>
      </c>
      <c r="E4012" s="308">
        <v>1.86</v>
      </c>
      <c r="F4012" s="308">
        <v>72.22</v>
      </c>
      <c r="G4012" s="212">
        <v>9</v>
      </c>
    </row>
    <row r="4013" spans="1:7" ht="28.5" x14ac:dyDescent="0.2">
      <c r="A4013" s="305" t="s">
        <v>16748</v>
      </c>
      <c r="B4013" s="306" t="s">
        <v>16749</v>
      </c>
      <c r="C4013" s="307" t="s">
        <v>39</v>
      </c>
      <c r="D4013" s="308">
        <v>274.38</v>
      </c>
      <c r="E4013" s="308">
        <v>10.41</v>
      </c>
      <c r="F4013" s="308">
        <v>284.79000000000002</v>
      </c>
      <c r="G4013" s="212">
        <v>9</v>
      </c>
    </row>
    <row r="4014" spans="1:7" x14ac:dyDescent="0.2">
      <c r="A4014" s="305" t="s">
        <v>16750</v>
      </c>
      <c r="B4014" s="306" t="s">
        <v>16751</v>
      </c>
      <c r="C4014" s="307" t="s">
        <v>39</v>
      </c>
      <c r="D4014" s="308">
        <v>77.61</v>
      </c>
      <c r="E4014" s="308">
        <v>6.7</v>
      </c>
      <c r="F4014" s="308">
        <v>84.31</v>
      </c>
      <c r="G4014" s="212">
        <v>9</v>
      </c>
    </row>
    <row r="4015" spans="1:7" x14ac:dyDescent="0.2">
      <c r="A4015" s="305" t="s">
        <v>16752</v>
      </c>
      <c r="B4015" s="306" t="s">
        <v>16753</v>
      </c>
      <c r="C4015" s="307" t="s">
        <v>39</v>
      </c>
      <c r="D4015" s="308">
        <v>101.81</v>
      </c>
      <c r="E4015" s="308">
        <v>6.7</v>
      </c>
      <c r="F4015" s="308">
        <v>108.51</v>
      </c>
      <c r="G4015" s="212">
        <v>9</v>
      </c>
    </row>
    <row r="4016" spans="1:7" x14ac:dyDescent="0.2">
      <c r="A4016" s="305" t="s">
        <v>16754</v>
      </c>
      <c r="B4016" s="306" t="s">
        <v>16755</v>
      </c>
      <c r="C4016" s="307" t="s">
        <v>39</v>
      </c>
      <c r="D4016" s="308">
        <v>164.36</v>
      </c>
      <c r="E4016" s="308">
        <v>6.7</v>
      </c>
      <c r="F4016" s="308">
        <v>171.06</v>
      </c>
      <c r="G4016" s="212">
        <v>9</v>
      </c>
    </row>
    <row r="4017" spans="1:7" x14ac:dyDescent="0.2">
      <c r="A4017" s="305" t="s">
        <v>16756</v>
      </c>
      <c r="B4017" s="306" t="s">
        <v>16757</v>
      </c>
      <c r="C4017" s="307" t="s">
        <v>39</v>
      </c>
      <c r="D4017" s="308">
        <v>94.28</v>
      </c>
      <c r="E4017" s="308">
        <v>1.86</v>
      </c>
      <c r="F4017" s="308">
        <v>96.14</v>
      </c>
      <c r="G4017" s="212">
        <v>9</v>
      </c>
    </row>
    <row r="4018" spans="1:7" x14ac:dyDescent="0.2">
      <c r="A4018" s="305" t="s">
        <v>16758</v>
      </c>
      <c r="B4018" s="306" t="s">
        <v>16759</v>
      </c>
      <c r="C4018" s="307" t="s">
        <v>39</v>
      </c>
      <c r="D4018" s="308">
        <v>98.72</v>
      </c>
      <c r="E4018" s="308">
        <v>1.86</v>
      </c>
      <c r="F4018" s="308">
        <v>100.58</v>
      </c>
      <c r="G4018" s="212">
        <v>9</v>
      </c>
    </row>
    <row r="4019" spans="1:7" x14ac:dyDescent="0.2">
      <c r="A4019" s="305" t="s">
        <v>16760</v>
      </c>
      <c r="B4019" s="306" t="s">
        <v>16761</v>
      </c>
      <c r="C4019" s="307" t="s">
        <v>39</v>
      </c>
      <c r="D4019" s="308">
        <v>10.09</v>
      </c>
      <c r="E4019" s="308">
        <v>3.71</v>
      </c>
      <c r="F4019" s="308">
        <v>13.8</v>
      </c>
      <c r="G4019" s="212">
        <v>9</v>
      </c>
    </row>
    <row r="4020" spans="1:7" x14ac:dyDescent="0.2">
      <c r="A4020" s="305" t="s">
        <v>16762</v>
      </c>
      <c r="B4020" s="306" t="s">
        <v>16763</v>
      </c>
      <c r="C4020" s="307" t="s">
        <v>39</v>
      </c>
      <c r="D4020" s="308">
        <v>14.78</v>
      </c>
      <c r="E4020" s="308">
        <v>3.71</v>
      </c>
      <c r="F4020" s="308">
        <v>18.489999999999998</v>
      </c>
      <c r="G4020" s="212">
        <v>9</v>
      </c>
    </row>
    <row r="4021" spans="1:7" x14ac:dyDescent="0.2">
      <c r="A4021" s="305" t="s">
        <v>16764</v>
      </c>
      <c r="B4021" s="306" t="s">
        <v>16765</v>
      </c>
      <c r="C4021" s="307" t="s">
        <v>39</v>
      </c>
      <c r="D4021" s="308">
        <v>18.649999999999999</v>
      </c>
      <c r="E4021" s="308">
        <v>17.190000000000001</v>
      </c>
      <c r="F4021" s="308">
        <v>35.840000000000003</v>
      </c>
      <c r="G4021" s="212">
        <v>9</v>
      </c>
    </row>
    <row r="4022" spans="1:7" x14ac:dyDescent="0.2">
      <c r="A4022" s="305" t="s">
        <v>16766</v>
      </c>
      <c r="B4022" s="306" t="s">
        <v>16767</v>
      </c>
      <c r="C4022" s="307" t="s">
        <v>39</v>
      </c>
      <c r="D4022" s="308">
        <v>9.17</v>
      </c>
      <c r="E4022" s="308">
        <v>10.41</v>
      </c>
      <c r="F4022" s="308">
        <v>19.579999999999998</v>
      </c>
      <c r="G4022" s="212">
        <v>9</v>
      </c>
    </row>
    <row r="4023" spans="1:7" x14ac:dyDescent="0.2">
      <c r="A4023" s="305" t="s">
        <v>16768</v>
      </c>
      <c r="B4023" s="306" t="s">
        <v>16769</v>
      </c>
      <c r="C4023" s="307" t="s">
        <v>39</v>
      </c>
      <c r="D4023" s="308">
        <v>11.55</v>
      </c>
      <c r="E4023" s="308">
        <v>10.41</v>
      </c>
      <c r="F4023" s="308">
        <v>21.96</v>
      </c>
      <c r="G4023" s="212">
        <v>9</v>
      </c>
    </row>
    <row r="4024" spans="1:7" ht="28.5" x14ac:dyDescent="0.2">
      <c r="A4024" s="305" t="s">
        <v>16770</v>
      </c>
      <c r="B4024" s="306" t="s">
        <v>16771</v>
      </c>
      <c r="C4024" s="307" t="s">
        <v>39</v>
      </c>
      <c r="D4024" s="308">
        <v>14.18</v>
      </c>
      <c r="E4024" s="308">
        <v>10.41</v>
      </c>
      <c r="F4024" s="308">
        <v>24.59</v>
      </c>
      <c r="G4024" s="212">
        <v>9</v>
      </c>
    </row>
    <row r="4025" spans="1:7" ht="28.5" x14ac:dyDescent="0.2">
      <c r="A4025" s="305" t="s">
        <v>16772</v>
      </c>
      <c r="B4025" s="306" t="s">
        <v>16773</v>
      </c>
      <c r="C4025" s="307" t="s">
        <v>39</v>
      </c>
      <c r="D4025" s="308">
        <v>34.89</v>
      </c>
      <c r="E4025" s="308">
        <v>17.670000000000002</v>
      </c>
      <c r="F4025" s="308">
        <v>52.56</v>
      </c>
      <c r="G4025" s="212">
        <v>9</v>
      </c>
    </row>
    <row r="4026" spans="1:7" x14ac:dyDescent="0.2">
      <c r="A4026" s="305" t="s">
        <v>16774</v>
      </c>
      <c r="B4026" s="306" t="s">
        <v>16775</v>
      </c>
      <c r="C4026" s="307" t="s">
        <v>39</v>
      </c>
      <c r="D4026" s="308">
        <v>12.02</v>
      </c>
      <c r="E4026" s="308">
        <v>9.1300000000000008</v>
      </c>
      <c r="F4026" s="308">
        <v>21.15</v>
      </c>
      <c r="G4026" s="212">
        <v>9</v>
      </c>
    </row>
    <row r="4027" spans="1:7" ht="28.5" x14ac:dyDescent="0.2">
      <c r="A4027" s="305" t="s">
        <v>16776</v>
      </c>
      <c r="B4027" s="306" t="s">
        <v>16777</v>
      </c>
      <c r="C4027" s="307" t="s">
        <v>39</v>
      </c>
      <c r="D4027" s="308">
        <v>79.7</v>
      </c>
      <c r="E4027" s="308">
        <v>32.11</v>
      </c>
      <c r="F4027" s="308">
        <v>111.81</v>
      </c>
      <c r="G4027" s="212">
        <v>9</v>
      </c>
    </row>
    <row r="4028" spans="1:7" x14ac:dyDescent="0.2">
      <c r="A4028" s="305" t="s">
        <v>16778</v>
      </c>
      <c r="B4028" s="306" t="s">
        <v>16779</v>
      </c>
      <c r="C4028" s="307"/>
      <c r="D4028" s="308"/>
      <c r="E4028" s="308"/>
      <c r="F4028" s="308"/>
      <c r="G4028" s="212">
        <v>2</v>
      </c>
    </row>
    <row r="4029" spans="1:7" x14ac:dyDescent="0.2">
      <c r="A4029" s="305" t="s">
        <v>16780</v>
      </c>
      <c r="B4029" s="306" t="s">
        <v>16781</v>
      </c>
      <c r="C4029" s="307"/>
      <c r="D4029" s="308"/>
      <c r="E4029" s="308"/>
      <c r="F4029" s="308"/>
      <c r="G4029" s="212">
        <v>5</v>
      </c>
    </row>
    <row r="4030" spans="1:7" ht="42.75" x14ac:dyDescent="0.2">
      <c r="A4030" s="305" t="s">
        <v>16782</v>
      </c>
      <c r="B4030" s="306" t="s">
        <v>16783</v>
      </c>
      <c r="C4030" s="307" t="s">
        <v>1804</v>
      </c>
      <c r="D4030" s="308">
        <v>264.24</v>
      </c>
      <c r="E4030" s="308">
        <v>3.12</v>
      </c>
      <c r="F4030" s="308">
        <v>267.36</v>
      </c>
      <c r="G4030" s="212">
        <v>9</v>
      </c>
    </row>
    <row r="4031" spans="1:7" ht="28.5" x14ac:dyDescent="0.2">
      <c r="A4031" s="305" t="s">
        <v>16784</v>
      </c>
      <c r="B4031" s="306" t="s">
        <v>16785</v>
      </c>
      <c r="C4031" s="307" t="s">
        <v>1804</v>
      </c>
      <c r="D4031" s="308">
        <v>215.91</v>
      </c>
      <c r="E4031" s="308">
        <v>2.62</v>
      </c>
      <c r="F4031" s="308">
        <v>218.53</v>
      </c>
      <c r="G4031" s="212">
        <v>9</v>
      </c>
    </row>
    <row r="4032" spans="1:7" ht="28.5" x14ac:dyDescent="0.2">
      <c r="A4032" s="305" t="s">
        <v>16786</v>
      </c>
      <c r="B4032" s="306" t="s">
        <v>16787</v>
      </c>
      <c r="C4032" s="307" t="s">
        <v>1804</v>
      </c>
      <c r="D4032" s="308">
        <v>216.65</v>
      </c>
      <c r="E4032" s="308">
        <v>2.64</v>
      </c>
      <c r="F4032" s="308">
        <v>219.29</v>
      </c>
      <c r="G4032" s="212">
        <v>9</v>
      </c>
    </row>
    <row r="4033" spans="1:7" x14ac:dyDescent="0.2">
      <c r="A4033" s="305" t="s">
        <v>16788</v>
      </c>
      <c r="B4033" s="306" t="s">
        <v>16789</v>
      </c>
      <c r="C4033" s="307" t="s">
        <v>44</v>
      </c>
      <c r="D4033" s="308">
        <v>315.16000000000003</v>
      </c>
      <c r="E4033" s="308">
        <v>13.01</v>
      </c>
      <c r="F4033" s="308">
        <v>328.17</v>
      </c>
      <c r="G4033" s="212">
        <v>9</v>
      </c>
    </row>
    <row r="4034" spans="1:7" x14ac:dyDescent="0.2">
      <c r="A4034" s="305" t="s">
        <v>16790</v>
      </c>
      <c r="B4034" s="306" t="s">
        <v>16791</v>
      </c>
      <c r="C4034" s="307"/>
      <c r="D4034" s="308"/>
      <c r="E4034" s="308"/>
      <c r="F4034" s="308"/>
      <c r="G4034" s="212">
        <v>5</v>
      </c>
    </row>
    <row r="4035" spans="1:7" x14ac:dyDescent="0.2">
      <c r="A4035" s="305" t="s">
        <v>16792</v>
      </c>
      <c r="B4035" s="306" t="s">
        <v>16793</v>
      </c>
      <c r="C4035" s="307" t="s">
        <v>1804</v>
      </c>
      <c r="D4035" s="308">
        <v>79.38</v>
      </c>
      <c r="E4035" s="308"/>
      <c r="F4035" s="308">
        <v>79.38</v>
      </c>
      <c r="G4035" s="212">
        <v>9</v>
      </c>
    </row>
    <row r="4036" spans="1:7" x14ac:dyDescent="0.2">
      <c r="A4036" s="305" t="s">
        <v>16794</v>
      </c>
      <c r="B4036" s="306" t="s">
        <v>16795</v>
      </c>
      <c r="C4036" s="307" t="s">
        <v>1804</v>
      </c>
      <c r="D4036" s="308">
        <v>41.87</v>
      </c>
      <c r="E4036" s="308"/>
      <c r="F4036" s="308">
        <v>41.87</v>
      </c>
      <c r="G4036" s="212">
        <v>9</v>
      </c>
    </row>
    <row r="4037" spans="1:7" ht="28.5" x14ac:dyDescent="0.2">
      <c r="A4037" s="305" t="s">
        <v>16796</v>
      </c>
      <c r="B4037" s="306" t="s">
        <v>16797</v>
      </c>
      <c r="C4037" s="307" t="s">
        <v>1804</v>
      </c>
      <c r="D4037" s="308">
        <v>177.84</v>
      </c>
      <c r="E4037" s="308"/>
      <c r="F4037" s="308">
        <v>177.84</v>
      </c>
      <c r="G4037" s="212">
        <v>9</v>
      </c>
    </row>
    <row r="4038" spans="1:7" ht="28.5" x14ac:dyDescent="0.2">
      <c r="A4038" s="305" t="s">
        <v>16798</v>
      </c>
      <c r="B4038" s="306" t="s">
        <v>16799</v>
      </c>
      <c r="C4038" s="307" t="s">
        <v>1804</v>
      </c>
      <c r="D4038" s="308">
        <v>222.3</v>
      </c>
      <c r="E4038" s="308"/>
      <c r="F4038" s="308">
        <v>222.3</v>
      </c>
      <c r="G4038" s="212">
        <v>9</v>
      </c>
    </row>
    <row r="4039" spans="1:7" ht="28.5" x14ac:dyDescent="0.2">
      <c r="A4039" s="305" t="s">
        <v>16800</v>
      </c>
      <c r="B4039" s="306" t="s">
        <v>16801</v>
      </c>
      <c r="C4039" s="307" t="s">
        <v>1804</v>
      </c>
      <c r="D4039" s="308">
        <v>78.5</v>
      </c>
      <c r="E4039" s="308"/>
      <c r="F4039" s="308">
        <v>78.5</v>
      </c>
      <c r="G4039" s="212">
        <v>9</v>
      </c>
    </row>
    <row r="4040" spans="1:7" ht="28.5" x14ac:dyDescent="0.2">
      <c r="A4040" s="305" t="s">
        <v>16802</v>
      </c>
      <c r="B4040" s="306" t="s">
        <v>16803</v>
      </c>
      <c r="C4040" s="307" t="s">
        <v>1804</v>
      </c>
      <c r="D4040" s="308">
        <v>119.43</v>
      </c>
      <c r="E4040" s="308"/>
      <c r="F4040" s="308">
        <v>119.43</v>
      </c>
      <c r="G4040" s="212">
        <v>9</v>
      </c>
    </row>
    <row r="4041" spans="1:7" ht="28.5" x14ac:dyDescent="0.2">
      <c r="A4041" s="305" t="s">
        <v>16804</v>
      </c>
      <c r="B4041" s="306" t="s">
        <v>16805</v>
      </c>
      <c r="C4041" s="307" t="s">
        <v>1804</v>
      </c>
      <c r="D4041" s="308">
        <v>127.38</v>
      </c>
      <c r="E4041" s="308"/>
      <c r="F4041" s="308">
        <v>127.38</v>
      </c>
      <c r="G4041" s="212">
        <v>9</v>
      </c>
    </row>
    <row r="4042" spans="1:7" ht="28.5" x14ac:dyDescent="0.2">
      <c r="A4042" s="305" t="s">
        <v>16806</v>
      </c>
      <c r="B4042" s="306" t="s">
        <v>16807</v>
      </c>
      <c r="C4042" s="307" t="s">
        <v>1804</v>
      </c>
      <c r="D4042" s="308">
        <v>222.91</v>
      </c>
      <c r="E4042" s="308"/>
      <c r="F4042" s="308">
        <v>222.91</v>
      </c>
      <c r="G4042" s="212">
        <v>9</v>
      </c>
    </row>
    <row r="4043" spans="1:7" x14ac:dyDescent="0.2">
      <c r="A4043" s="305" t="s">
        <v>16808</v>
      </c>
      <c r="B4043" s="306" t="s">
        <v>16809</v>
      </c>
      <c r="C4043" s="307" t="s">
        <v>1804</v>
      </c>
      <c r="D4043" s="308">
        <v>236.74</v>
      </c>
      <c r="E4043" s="308"/>
      <c r="F4043" s="308">
        <v>236.74</v>
      </c>
      <c r="G4043" s="212">
        <v>9</v>
      </c>
    </row>
    <row r="4044" spans="1:7" ht="28.5" x14ac:dyDescent="0.2">
      <c r="A4044" s="305" t="s">
        <v>16810</v>
      </c>
      <c r="B4044" s="306" t="s">
        <v>16811</v>
      </c>
      <c r="C4044" s="307" t="s">
        <v>1804</v>
      </c>
      <c r="D4044" s="308">
        <v>42.74</v>
      </c>
      <c r="E4044" s="308"/>
      <c r="F4044" s="308">
        <v>42.74</v>
      </c>
      <c r="G4044" s="212">
        <v>9</v>
      </c>
    </row>
    <row r="4045" spans="1:7" x14ac:dyDescent="0.2">
      <c r="A4045" s="305" t="s">
        <v>16812</v>
      </c>
      <c r="B4045" s="306" t="s">
        <v>16813</v>
      </c>
      <c r="C4045" s="307"/>
      <c r="D4045" s="308"/>
      <c r="E4045" s="308"/>
      <c r="F4045" s="308"/>
      <c r="G4045" s="212">
        <v>5</v>
      </c>
    </row>
    <row r="4046" spans="1:7" ht="28.5" x14ac:dyDescent="0.2">
      <c r="A4046" s="305" t="s">
        <v>16814</v>
      </c>
      <c r="B4046" s="306" t="s">
        <v>16815</v>
      </c>
      <c r="C4046" s="307" t="s">
        <v>1804</v>
      </c>
      <c r="D4046" s="308">
        <v>1581.77</v>
      </c>
      <c r="E4046" s="308">
        <v>23.55</v>
      </c>
      <c r="F4046" s="308">
        <v>1605.32</v>
      </c>
      <c r="G4046" s="212">
        <v>9</v>
      </c>
    </row>
    <row r="4047" spans="1:7" ht="28.5" x14ac:dyDescent="0.2">
      <c r="A4047" s="305" t="s">
        <v>16816</v>
      </c>
      <c r="B4047" s="306" t="s">
        <v>16817</v>
      </c>
      <c r="C4047" s="307" t="s">
        <v>1804</v>
      </c>
      <c r="D4047" s="308">
        <v>1648.33</v>
      </c>
      <c r="E4047" s="308">
        <v>23.54</v>
      </c>
      <c r="F4047" s="308">
        <v>1671.87</v>
      </c>
      <c r="G4047" s="212">
        <v>9</v>
      </c>
    </row>
    <row r="4048" spans="1:7" ht="28.5" x14ac:dyDescent="0.2">
      <c r="A4048" s="305" t="s">
        <v>16818</v>
      </c>
      <c r="B4048" s="306" t="s">
        <v>16819</v>
      </c>
      <c r="C4048" s="307" t="s">
        <v>1804</v>
      </c>
      <c r="D4048" s="308">
        <v>1778.31</v>
      </c>
      <c r="E4048" s="308">
        <v>23.54</v>
      </c>
      <c r="F4048" s="308">
        <v>1801.85</v>
      </c>
      <c r="G4048" s="212">
        <v>9</v>
      </c>
    </row>
    <row r="4049" spans="1:7" ht="28.5" x14ac:dyDescent="0.2">
      <c r="A4049" s="305" t="s">
        <v>16820</v>
      </c>
      <c r="B4049" s="306" t="s">
        <v>16821</v>
      </c>
      <c r="C4049" s="307" t="s">
        <v>1804</v>
      </c>
      <c r="D4049" s="308">
        <v>1835.51</v>
      </c>
      <c r="E4049" s="308">
        <v>23.54</v>
      </c>
      <c r="F4049" s="308">
        <v>1859.05</v>
      </c>
      <c r="G4049" s="212">
        <v>9</v>
      </c>
    </row>
    <row r="4050" spans="1:7" ht="42.75" x14ac:dyDescent="0.2">
      <c r="A4050" s="305" t="s">
        <v>16822</v>
      </c>
      <c r="B4050" s="306" t="s">
        <v>16823</v>
      </c>
      <c r="C4050" s="307" t="s">
        <v>1804</v>
      </c>
      <c r="D4050" s="308">
        <v>2234.5700000000002</v>
      </c>
      <c r="E4050" s="308">
        <v>23.54</v>
      </c>
      <c r="F4050" s="308">
        <v>2258.11</v>
      </c>
      <c r="G4050" s="212">
        <v>9</v>
      </c>
    </row>
    <row r="4051" spans="1:7" ht="28.5" x14ac:dyDescent="0.2">
      <c r="A4051" s="305" t="s">
        <v>16824</v>
      </c>
      <c r="B4051" s="306" t="s">
        <v>16825</v>
      </c>
      <c r="C4051" s="307" t="s">
        <v>1804</v>
      </c>
      <c r="D4051" s="308">
        <v>1797.37</v>
      </c>
      <c r="E4051" s="308">
        <v>35.31</v>
      </c>
      <c r="F4051" s="308">
        <v>1832.68</v>
      </c>
      <c r="G4051" s="212">
        <v>9</v>
      </c>
    </row>
    <row r="4052" spans="1:7" ht="28.5" x14ac:dyDescent="0.2">
      <c r="A4052" s="305" t="s">
        <v>16826</v>
      </c>
      <c r="B4052" s="306" t="s">
        <v>16827</v>
      </c>
      <c r="C4052" s="307" t="s">
        <v>1804</v>
      </c>
      <c r="D4052" s="308">
        <v>1719.53</v>
      </c>
      <c r="E4052" s="308">
        <v>35.31</v>
      </c>
      <c r="F4052" s="308">
        <v>1754.84</v>
      </c>
      <c r="G4052" s="212">
        <v>9</v>
      </c>
    </row>
    <row r="4053" spans="1:7" ht="42.75" x14ac:dyDescent="0.2">
      <c r="A4053" s="305" t="s">
        <v>16828</v>
      </c>
      <c r="B4053" s="306" t="s">
        <v>16829</v>
      </c>
      <c r="C4053" s="307" t="s">
        <v>1804</v>
      </c>
      <c r="D4053" s="308">
        <v>2032.59</v>
      </c>
      <c r="E4053" s="308">
        <v>35.31</v>
      </c>
      <c r="F4053" s="308">
        <v>2067.9</v>
      </c>
      <c r="G4053" s="212">
        <v>9</v>
      </c>
    </row>
    <row r="4054" spans="1:7" x14ac:dyDescent="0.2">
      <c r="A4054" s="305" t="s">
        <v>16830</v>
      </c>
      <c r="B4054" s="306" t="s">
        <v>16831</v>
      </c>
      <c r="C4054" s="307"/>
      <c r="D4054" s="308"/>
      <c r="E4054" s="308"/>
      <c r="F4054" s="308"/>
      <c r="G4054" s="212">
        <v>5</v>
      </c>
    </row>
    <row r="4055" spans="1:7" ht="28.5" x14ac:dyDescent="0.2">
      <c r="A4055" s="305" t="s">
        <v>16832</v>
      </c>
      <c r="B4055" s="306" t="s">
        <v>16833</v>
      </c>
      <c r="C4055" s="307" t="s">
        <v>39</v>
      </c>
      <c r="D4055" s="308">
        <v>1207.93</v>
      </c>
      <c r="E4055" s="308">
        <v>103.17</v>
      </c>
      <c r="F4055" s="308">
        <v>1311.1</v>
      </c>
      <c r="G4055" s="212">
        <v>9</v>
      </c>
    </row>
    <row r="4056" spans="1:7" x14ac:dyDescent="0.2">
      <c r="A4056" s="305" t="s">
        <v>16834</v>
      </c>
      <c r="B4056" s="306" t="s">
        <v>16835</v>
      </c>
      <c r="C4056" s="307" t="s">
        <v>39</v>
      </c>
      <c r="D4056" s="308">
        <v>3491.69</v>
      </c>
      <c r="E4056" s="308">
        <v>103.17</v>
      </c>
      <c r="F4056" s="308">
        <v>3594.86</v>
      </c>
      <c r="G4056" s="212">
        <v>9</v>
      </c>
    </row>
    <row r="4057" spans="1:7" x14ac:dyDescent="0.2">
      <c r="A4057" s="305" t="s">
        <v>16836</v>
      </c>
      <c r="B4057" s="306" t="s">
        <v>16837</v>
      </c>
      <c r="C4057" s="307" t="s">
        <v>39</v>
      </c>
      <c r="D4057" s="308">
        <v>5917.75</v>
      </c>
      <c r="E4057" s="308">
        <v>176.46</v>
      </c>
      <c r="F4057" s="308">
        <v>6094.21</v>
      </c>
      <c r="G4057" s="212">
        <v>9</v>
      </c>
    </row>
    <row r="4058" spans="1:7" ht="28.5" x14ac:dyDescent="0.2">
      <c r="A4058" s="305" t="s">
        <v>16838</v>
      </c>
      <c r="B4058" s="306" t="s">
        <v>16839</v>
      </c>
      <c r="C4058" s="307" t="s">
        <v>39</v>
      </c>
      <c r="D4058" s="308">
        <v>5942.96</v>
      </c>
      <c r="E4058" s="308">
        <v>103.17</v>
      </c>
      <c r="F4058" s="308">
        <v>6046.13</v>
      </c>
      <c r="G4058" s="212">
        <v>9</v>
      </c>
    </row>
    <row r="4059" spans="1:7" x14ac:dyDescent="0.2">
      <c r="A4059" s="305" t="s">
        <v>16840</v>
      </c>
      <c r="B4059" s="306" t="s">
        <v>16841</v>
      </c>
      <c r="C4059" s="307" t="s">
        <v>39</v>
      </c>
      <c r="D4059" s="308">
        <v>2932.45</v>
      </c>
      <c r="E4059" s="308">
        <v>64.22</v>
      </c>
      <c r="F4059" s="308">
        <v>2996.67</v>
      </c>
      <c r="G4059" s="212">
        <v>9</v>
      </c>
    </row>
    <row r="4060" spans="1:7" ht="28.5" x14ac:dyDescent="0.2">
      <c r="A4060" s="305" t="s">
        <v>16842</v>
      </c>
      <c r="B4060" s="306" t="s">
        <v>16843</v>
      </c>
      <c r="C4060" s="307" t="s">
        <v>39</v>
      </c>
      <c r="D4060" s="308">
        <v>1979.13</v>
      </c>
      <c r="E4060" s="308">
        <v>103.17</v>
      </c>
      <c r="F4060" s="308">
        <v>2082.3000000000002</v>
      </c>
      <c r="G4060" s="212">
        <v>9</v>
      </c>
    </row>
    <row r="4061" spans="1:7" x14ac:dyDescent="0.2">
      <c r="A4061" s="305" t="s">
        <v>16844</v>
      </c>
      <c r="B4061" s="306" t="s">
        <v>16845</v>
      </c>
      <c r="C4061" s="307" t="s">
        <v>39</v>
      </c>
      <c r="D4061" s="308">
        <v>2543.65</v>
      </c>
      <c r="E4061" s="308">
        <v>103.17</v>
      </c>
      <c r="F4061" s="308">
        <v>2646.82</v>
      </c>
      <c r="G4061" s="212">
        <v>9</v>
      </c>
    </row>
    <row r="4062" spans="1:7" x14ac:dyDescent="0.2">
      <c r="A4062" s="305" t="s">
        <v>16846</v>
      </c>
      <c r="B4062" s="306" t="s">
        <v>16847</v>
      </c>
      <c r="C4062" s="307"/>
      <c r="D4062" s="308"/>
      <c r="E4062" s="308"/>
      <c r="F4062" s="308"/>
      <c r="G4062" s="212">
        <v>5</v>
      </c>
    </row>
    <row r="4063" spans="1:7" x14ac:dyDescent="0.2">
      <c r="A4063" s="305" t="s">
        <v>16848</v>
      </c>
      <c r="B4063" s="306" t="s">
        <v>16849</v>
      </c>
      <c r="C4063" s="307" t="s">
        <v>39</v>
      </c>
      <c r="D4063" s="308">
        <v>449.51</v>
      </c>
      <c r="E4063" s="308">
        <v>21.63</v>
      </c>
      <c r="F4063" s="308">
        <v>471.14</v>
      </c>
      <c r="G4063" s="212">
        <v>9</v>
      </c>
    </row>
    <row r="4064" spans="1:7" x14ac:dyDescent="0.2">
      <c r="A4064" s="305" t="s">
        <v>16850</v>
      </c>
      <c r="B4064" s="306" t="s">
        <v>16851</v>
      </c>
      <c r="C4064" s="307" t="s">
        <v>39</v>
      </c>
      <c r="D4064" s="308">
        <v>3120.97</v>
      </c>
      <c r="E4064" s="308">
        <v>48.06</v>
      </c>
      <c r="F4064" s="308">
        <v>3169.03</v>
      </c>
      <c r="G4064" s="212">
        <v>9</v>
      </c>
    </row>
    <row r="4065" spans="1:7" ht="28.5" x14ac:dyDescent="0.2">
      <c r="A4065" s="305" t="s">
        <v>16852</v>
      </c>
      <c r="B4065" s="306" t="s">
        <v>16853</v>
      </c>
      <c r="C4065" s="307" t="s">
        <v>39</v>
      </c>
      <c r="D4065" s="308">
        <v>1577.16</v>
      </c>
      <c r="E4065" s="308">
        <v>32.11</v>
      </c>
      <c r="F4065" s="308">
        <v>1609.27</v>
      </c>
      <c r="G4065" s="212">
        <v>9</v>
      </c>
    </row>
    <row r="4066" spans="1:7" ht="28.5" x14ac:dyDescent="0.2">
      <c r="A4066" s="305" t="s">
        <v>16854</v>
      </c>
      <c r="B4066" s="306" t="s">
        <v>16855</v>
      </c>
      <c r="C4066" s="307" t="s">
        <v>39</v>
      </c>
      <c r="D4066" s="308">
        <v>3193.26</v>
      </c>
      <c r="E4066" s="308">
        <v>549.35</v>
      </c>
      <c r="F4066" s="308">
        <v>3742.61</v>
      </c>
      <c r="G4066" s="212">
        <v>9</v>
      </c>
    </row>
    <row r="4067" spans="1:7" ht="28.5" x14ac:dyDescent="0.2">
      <c r="A4067" s="305" t="s">
        <v>16856</v>
      </c>
      <c r="B4067" s="306" t="s">
        <v>16857</v>
      </c>
      <c r="C4067" s="307" t="s">
        <v>39</v>
      </c>
      <c r="D4067" s="308">
        <v>8730.58</v>
      </c>
      <c r="E4067" s="308">
        <v>640.65</v>
      </c>
      <c r="F4067" s="308">
        <v>9371.23</v>
      </c>
      <c r="G4067" s="212">
        <v>9</v>
      </c>
    </row>
    <row r="4068" spans="1:7" x14ac:dyDescent="0.2">
      <c r="A4068" s="305" t="s">
        <v>16858</v>
      </c>
      <c r="B4068" s="306" t="s">
        <v>16859</v>
      </c>
      <c r="C4068" s="307"/>
      <c r="D4068" s="308"/>
      <c r="E4068" s="308"/>
      <c r="F4068" s="308"/>
      <c r="G4068" s="212">
        <v>5</v>
      </c>
    </row>
    <row r="4069" spans="1:7" x14ac:dyDescent="0.2">
      <c r="A4069" s="305" t="s">
        <v>16860</v>
      </c>
      <c r="B4069" s="306" t="s">
        <v>16861</v>
      </c>
      <c r="C4069" s="307" t="s">
        <v>39</v>
      </c>
      <c r="D4069" s="308">
        <v>102.23</v>
      </c>
      <c r="E4069" s="308">
        <v>10.41</v>
      </c>
      <c r="F4069" s="308">
        <v>112.64</v>
      </c>
      <c r="G4069" s="212">
        <v>9</v>
      </c>
    </row>
    <row r="4070" spans="1:7" ht="28.5" x14ac:dyDescent="0.2">
      <c r="A4070" s="305" t="s">
        <v>16862</v>
      </c>
      <c r="B4070" s="306" t="s">
        <v>16863</v>
      </c>
      <c r="C4070" s="307" t="s">
        <v>39</v>
      </c>
      <c r="D4070" s="308">
        <v>44.79</v>
      </c>
      <c r="E4070" s="308">
        <v>7.81</v>
      </c>
      <c r="F4070" s="308">
        <v>52.6</v>
      </c>
      <c r="G4070" s="212">
        <v>9</v>
      </c>
    </row>
    <row r="4071" spans="1:7" x14ac:dyDescent="0.2">
      <c r="A4071" s="305" t="s">
        <v>16864</v>
      </c>
      <c r="B4071" s="306" t="s">
        <v>16865</v>
      </c>
      <c r="C4071" s="307" t="s">
        <v>39</v>
      </c>
      <c r="D4071" s="308">
        <v>25.22</v>
      </c>
      <c r="E4071" s="308">
        <v>7.81</v>
      </c>
      <c r="F4071" s="308">
        <v>33.03</v>
      </c>
      <c r="G4071" s="212">
        <v>9</v>
      </c>
    </row>
    <row r="4072" spans="1:7" x14ac:dyDescent="0.2">
      <c r="A4072" s="305" t="s">
        <v>16866</v>
      </c>
      <c r="B4072" s="306" t="s">
        <v>16867</v>
      </c>
      <c r="C4072" s="307" t="s">
        <v>39</v>
      </c>
      <c r="D4072" s="308">
        <v>20.86</v>
      </c>
      <c r="E4072" s="308">
        <v>7.81</v>
      </c>
      <c r="F4072" s="308">
        <v>28.67</v>
      </c>
      <c r="G4072" s="212">
        <v>9</v>
      </c>
    </row>
    <row r="4073" spans="1:7" x14ac:dyDescent="0.2">
      <c r="A4073" s="305" t="s">
        <v>16868</v>
      </c>
      <c r="B4073" s="306" t="s">
        <v>16869</v>
      </c>
      <c r="C4073" s="307" t="s">
        <v>39</v>
      </c>
      <c r="D4073" s="308">
        <v>33.08</v>
      </c>
      <c r="E4073" s="308">
        <v>7.81</v>
      </c>
      <c r="F4073" s="308">
        <v>40.89</v>
      </c>
      <c r="G4073" s="212">
        <v>9</v>
      </c>
    </row>
    <row r="4074" spans="1:7" x14ac:dyDescent="0.2">
      <c r="A4074" s="305" t="s">
        <v>16870</v>
      </c>
      <c r="B4074" s="306" t="s">
        <v>16871</v>
      </c>
      <c r="C4074" s="307" t="s">
        <v>39</v>
      </c>
      <c r="D4074" s="308">
        <v>25.42</v>
      </c>
      <c r="E4074" s="308">
        <v>7.81</v>
      </c>
      <c r="F4074" s="308">
        <v>33.229999999999997</v>
      </c>
      <c r="G4074" s="212">
        <v>9</v>
      </c>
    </row>
    <row r="4075" spans="1:7" x14ac:dyDescent="0.2">
      <c r="A4075" s="305" t="s">
        <v>16872</v>
      </c>
      <c r="B4075" s="306" t="s">
        <v>16873</v>
      </c>
      <c r="C4075" s="307" t="s">
        <v>39</v>
      </c>
      <c r="D4075" s="308">
        <v>74.290000000000006</v>
      </c>
      <c r="E4075" s="308">
        <v>8.73</v>
      </c>
      <c r="F4075" s="308">
        <v>83.02</v>
      </c>
      <c r="G4075" s="212">
        <v>9</v>
      </c>
    </row>
    <row r="4076" spans="1:7" x14ac:dyDescent="0.2">
      <c r="A4076" s="305" t="s">
        <v>16874</v>
      </c>
      <c r="B4076" s="306" t="s">
        <v>16875</v>
      </c>
      <c r="C4076" s="307" t="s">
        <v>39</v>
      </c>
      <c r="D4076" s="308">
        <v>72.45</v>
      </c>
      <c r="E4076" s="308">
        <v>8.73</v>
      </c>
      <c r="F4076" s="308">
        <v>81.180000000000007</v>
      </c>
      <c r="G4076" s="212">
        <v>9</v>
      </c>
    </row>
    <row r="4077" spans="1:7" x14ac:dyDescent="0.2">
      <c r="A4077" s="305" t="s">
        <v>16876</v>
      </c>
      <c r="B4077" s="306" t="s">
        <v>16877</v>
      </c>
      <c r="C4077" s="307" t="s">
        <v>39</v>
      </c>
      <c r="D4077" s="308">
        <v>56.53</v>
      </c>
      <c r="E4077" s="308">
        <v>7.81</v>
      </c>
      <c r="F4077" s="308">
        <v>64.34</v>
      </c>
      <c r="G4077" s="212">
        <v>9</v>
      </c>
    </row>
    <row r="4078" spans="1:7" x14ac:dyDescent="0.2">
      <c r="A4078" s="305" t="s">
        <v>16878</v>
      </c>
      <c r="B4078" s="306" t="s">
        <v>16879</v>
      </c>
      <c r="C4078" s="307" t="s">
        <v>39</v>
      </c>
      <c r="D4078" s="308">
        <v>32.92</v>
      </c>
      <c r="E4078" s="308">
        <v>7.81</v>
      </c>
      <c r="F4078" s="308">
        <v>40.729999999999997</v>
      </c>
      <c r="G4078" s="212">
        <v>9</v>
      </c>
    </row>
    <row r="4079" spans="1:7" x14ac:dyDescent="0.2">
      <c r="A4079" s="305" t="s">
        <v>16880</v>
      </c>
      <c r="B4079" s="306" t="s">
        <v>16881</v>
      </c>
      <c r="C4079" s="307" t="s">
        <v>39</v>
      </c>
      <c r="D4079" s="308">
        <v>45.49</v>
      </c>
      <c r="E4079" s="308">
        <v>7.81</v>
      </c>
      <c r="F4079" s="308">
        <v>53.3</v>
      </c>
      <c r="G4079" s="212">
        <v>9</v>
      </c>
    </row>
    <row r="4080" spans="1:7" x14ac:dyDescent="0.2">
      <c r="A4080" s="305" t="s">
        <v>16882</v>
      </c>
      <c r="B4080" s="306" t="s">
        <v>16883</v>
      </c>
      <c r="C4080" s="307" t="s">
        <v>39</v>
      </c>
      <c r="D4080" s="308">
        <v>40.03</v>
      </c>
      <c r="E4080" s="308">
        <v>7.81</v>
      </c>
      <c r="F4080" s="308">
        <v>47.84</v>
      </c>
      <c r="G4080" s="212">
        <v>9</v>
      </c>
    </row>
    <row r="4081" spans="1:7" x14ac:dyDescent="0.2">
      <c r="A4081" s="305" t="s">
        <v>16884</v>
      </c>
      <c r="B4081" s="306" t="s">
        <v>16885</v>
      </c>
      <c r="C4081" s="307" t="s">
        <v>39</v>
      </c>
      <c r="D4081" s="308">
        <v>63.07</v>
      </c>
      <c r="E4081" s="308">
        <v>8.73</v>
      </c>
      <c r="F4081" s="308">
        <v>71.8</v>
      </c>
      <c r="G4081" s="212">
        <v>9</v>
      </c>
    </row>
    <row r="4082" spans="1:7" x14ac:dyDescent="0.2">
      <c r="A4082" s="305" t="s">
        <v>16886</v>
      </c>
      <c r="B4082" s="306" t="s">
        <v>16887</v>
      </c>
      <c r="C4082" s="307" t="s">
        <v>39</v>
      </c>
      <c r="D4082" s="308">
        <v>61.53</v>
      </c>
      <c r="E4082" s="308">
        <v>8.73</v>
      </c>
      <c r="F4082" s="308">
        <v>70.260000000000005</v>
      </c>
      <c r="G4082" s="212">
        <v>9</v>
      </c>
    </row>
    <row r="4083" spans="1:7" x14ac:dyDescent="0.2">
      <c r="A4083" s="305" t="s">
        <v>16888</v>
      </c>
      <c r="B4083" s="306" t="s">
        <v>16889</v>
      </c>
      <c r="C4083" s="307"/>
      <c r="D4083" s="308"/>
      <c r="E4083" s="308"/>
      <c r="F4083" s="308"/>
      <c r="G4083" s="212">
        <v>5</v>
      </c>
    </row>
    <row r="4084" spans="1:7" ht="42.75" x14ac:dyDescent="0.2">
      <c r="A4084" s="305" t="s">
        <v>16890</v>
      </c>
      <c r="B4084" s="306" t="s">
        <v>16891</v>
      </c>
      <c r="C4084" s="307" t="s">
        <v>1804</v>
      </c>
      <c r="D4084" s="308">
        <v>339.24</v>
      </c>
      <c r="E4084" s="308">
        <v>12.52</v>
      </c>
      <c r="F4084" s="308">
        <v>351.76</v>
      </c>
      <c r="G4084" s="212">
        <v>9</v>
      </c>
    </row>
    <row r="4085" spans="1:7" ht="42.75" x14ac:dyDescent="0.2">
      <c r="A4085" s="305" t="s">
        <v>16892</v>
      </c>
      <c r="B4085" s="306" t="s">
        <v>16893</v>
      </c>
      <c r="C4085" s="307" t="s">
        <v>1804</v>
      </c>
      <c r="D4085" s="308">
        <v>248.78</v>
      </c>
      <c r="E4085" s="308">
        <v>11.55</v>
      </c>
      <c r="F4085" s="308">
        <v>260.33</v>
      </c>
      <c r="G4085" s="212">
        <v>9</v>
      </c>
    </row>
    <row r="4086" spans="1:7" ht="42.75" x14ac:dyDescent="0.2">
      <c r="A4086" s="305" t="s">
        <v>16894</v>
      </c>
      <c r="B4086" s="306" t="s">
        <v>16895</v>
      </c>
      <c r="C4086" s="307" t="s">
        <v>1804</v>
      </c>
      <c r="D4086" s="308">
        <v>250.41</v>
      </c>
      <c r="E4086" s="308">
        <v>11.62</v>
      </c>
      <c r="F4086" s="308">
        <v>262.02999999999997</v>
      </c>
      <c r="G4086" s="212">
        <v>9</v>
      </c>
    </row>
    <row r="4087" spans="1:7" ht="28.5" x14ac:dyDescent="0.2">
      <c r="A4087" s="305" t="s">
        <v>16896</v>
      </c>
      <c r="B4087" s="306" t="s">
        <v>16897</v>
      </c>
      <c r="C4087" s="307" t="s">
        <v>8826</v>
      </c>
      <c r="D4087" s="308">
        <v>8.52</v>
      </c>
      <c r="E4087" s="308">
        <v>2</v>
      </c>
      <c r="F4087" s="308">
        <v>10.52</v>
      </c>
      <c r="G4087" s="212">
        <v>9</v>
      </c>
    </row>
    <row r="4088" spans="1:7" ht="28.5" x14ac:dyDescent="0.2">
      <c r="A4088" s="305" t="s">
        <v>16898</v>
      </c>
      <c r="B4088" s="306" t="s">
        <v>16899</v>
      </c>
      <c r="C4088" s="307" t="s">
        <v>16900</v>
      </c>
      <c r="D4088" s="308">
        <v>566.94000000000005</v>
      </c>
      <c r="E4088" s="308">
        <v>1236.72</v>
      </c>
      <c r="F4088" s="308">
        <v>1803.66</v>
      </c>
      <c r="G4088" s="212">
        <v>9</v>
      </c>
    </row>
    <row r="4089" spans="1:7" x14ac:dyDescent="0.2">
      <c r="A4089" s="305" t="s">
        <v>16901</v>
      </c>
      <c r="B4089" s="306" t="s">
        <v>16902</v>
      </c>
      <c r="C4089" s="307"/>
      <c r="D4089" s="308"/>
      <c r="E4089" s="308"/>
      <c r="F4089" s="308"/>
      <c r="G4089" s="212">
        <v>2</v>
      </c>
    </row>
    <row r="4090" spans="1:7" x14ac:dyDescent="0.2">
      <c r="A4090" s="305" t="s">
        <v>16903</v>
      </c>
      <c r="B4090" s="306" t="s">
        <v>16904</v>
      </c>
      <c r="C4090" s="307"/>
      <c r="D4090" s="308"/>
      <c r="E4090" s="308"/>
      <c r="F4090" s="308"/>
      <c r="G4090" s="212">
        <v>5</v>
      </c>
    </row>
    <row r="4091" spans="1:7" x14ac:dyDescent="0.2">
      <c r="A4091" s="305" t="s">
        <v>16905</v>
      </c>
      <c r="B4091" s="306" t="s">
        <v>16906</v>
      </c>
      <c r="C4091" s="307" t="s">
        <v>1804</v>
      </c>
      <c r="D4091" s="308">
        <v>9061.02</v>
      </c>
      <c r="E4091" s="308">
        <v>82.36</v>
      </c>
      <c r="F4091" s="308">
        <v>9143.3799999999992</v>
      </c>
      <c r="G4091" s="212">
        <v>9</v>
      </c>
    </row>
    <row r="4092" spans="1:7" x14ac:dyDescent="0.2">
      <c r="A4092" s="305" t="s">
        <v>16907</v>
      </c>
      <c r="B4092" s="306" t="s">
        <v>16908</v>
      </c>
      <c r="C4092" s="307" t="s">
        <v>1804</v>
      </c>
      <c r="D4092" s="308">
        <v>246.39</v>
      </c>
      <c r="E4092" s="308">
        <v>82.36</v>
      </c>
      <c r="F4092" s="308">
        <v>328.75</v>
      </c>
      <c r="G4092" s="212">
        <v>9</v>
      </c>
    </row>
    <row r="4093" spans="1:7" x14ac:dyDescent="0.2">
      <c r="A4093" s="305" t="s">
        <v>16909</v>
      </c>
      <c r="B4093" s="306" t="s">
        <v>16910</v>
      </c>
      <c r="C4093" s="307" t="s">
        <v>1804</v>
      </c>
      <c r="D4093" s="308">
        <v>4680.13</v>
      </c>
      <c r="E4093" s="308">
        <v>82.36</v>
      </c>
      <c r="F4093" s="308">
        <v>4762.49</v>
      </c>
      <c r="G4093" s="212">
        <v>9</v>
      </c>
    </row>
    <row r="4094" spans="1:7" ht="42.75" x14ac:dyDescent="0.2">
      <c r="A4094" s="305" t="s">
        <v>16911</v>
      </c>
      <c r="B4094" s="306" t="s">
        <v>16912</v>
      </c>
      <c r="C4094" s="307" t="s">
        <v>39</v>
      </c>
      <c r="D4094" s="308">
        <v>14.66</v>
      </c>
      <c r="E4094" s="308">
        <v>5.97</v>
      </c>
      <c r="F4094" s="308">
        <v>20.63</v>
      </c>
      <c r="G4094" s="212">
        <v>9</v>
      </c>
    </row>
    <row r="4095" spans="1:7" ht="42.75" x14ac:dyDescent="0.2">
      <c r="A4095" s="305" t="s">
        <v>16913</v>
      </c>
      <c r="B4095" s="306" t="s">
        <v>16914</v>
      </c>
      <c r="C4095" s="307" t="s">
        <v>39</v>
      </c>
      <c r="D4095" s="308">
        <v>11.03</v>
      </c>
      <c r="E4095" s="308">
        <v>5.97</v>
      </c>
      <c r="F4095" s="308">
        <v>17</v>
      </c>
      <c r="G4095" s="212">
        <v>9</v>
      </c>
    </row>
    <row r="4096" spans="1:7" ht="42.75" x14ac:dyDescent="0.2">
      <c r="A4096" s="305" t="s">
        <v>16915</v>
      </c>
      <c r="B4096" s="306" t="s">
        <v>16916</v>
      </c>
      <c r="C4096" s="307" t="s">
        <v>39</v>
      </c>
      <c r="D4096" s="308">
        <v>17.14</v>
      </c>
      <c r="E4096" s="308">
        <v>5.97</v>
      </c>
      <c r="F4096" s="308">
        <v>23.11</v>
      </c>
      <c r="G4096" s="212">
        <v>9</v>
      </c>
    </row>
    <row r="4097" spans="1:7" ht="28.5" x14ac:dyDescent="0.2">
      <c r="A4097" s="305" t="s">
        <v>16917</v>
      </c>
      <c r="B4097" s="306" t="s">
        <v>16918</v>
      </c>
      <c r="C4097" s="307" t="s">
        <v>39</v>
      </c>
      <c r="D4097" s="308">
        <v>11.18</v>
      </c>
      <c r="E4097" s="308">
        <v>5.97</v>
      </c>
      <c r="F4097" s="308">
        <v>17.149999999999999</v>
      </c>
      <c r="G4097" s="212">
        <v>9</v>
      </c>
    </row>
    <row r="4098" spans="1:7" x14ac:dyDescent="0.2">
      <c r="A4098" s="305" t="s">
        <v>16919</v>
      </c>
      <c r="B4098" s="306" t="s">
        <v>16920</v>
      </c>
      <c r="C4098" s="307" t="s">
        <v>39</v>
      </c>
      <c r="D4098" s="308">
        <v>22.76</v>
      </c>
      <c r="E4098" s="308">
        <v>5.97</v>
      </c>
      <c r="F4098" s="308">
        <v>28.73</v>
      </c>
      <c r="G4098" s="212">
        <v>9</v>
      </c>
    </row>
    <row r="4099" spans="1:7" ht="28.5" x14ac:dyDescent="0.2">
      <c r="A4099" s="305" t="s">
        <v>16921</v>
      </c>
      <c r="B4099" s="306" t="s">
        <v>16922</v>
      </c>
      <c r="C4099" s="307" t="s">
        <v>39</v>
      </c>
      <c r="D4099" s="308">
        <v>8.6300000000000008</v>
      </c>
      <c r="E4099" s="308">
        <v>5.97</v>
      </c>
      <c r="F4099" s="308">
        <v>14.6</v>
      </c>
      <c r="G4099" s="212">
        <v>9</v>
      </c>
    </row>
    <row r="4100" spans="1:7" x14ac:dyDescent="0.2">
      <c r="A4100" s="305" t="s">
        <v>16923</v>
      </c>
      <c r="B4100" s="306" t="s">
        <v>16924</v>
      </c>
      <c r="C4100" s="307" t="s">
        <v>39</v>
      </c>
      <c r="D4100" s="308">
        <v>215.84</v>
      </c>
      <c r="E4100" s="308">
        <v>3.39</v>
      </c>
      <c r="F4100" s="308">
        <v>219.23</v>
      </c>
      <c r="G4100" s="212">
        <v>9</v>
      </c>
    </row>
    <row r="4101" spans="1:7" x14ac:dyDescent="0.2">
      <c r="A4101" s="305" t="s">
        <v>16925</v>
      </c>
      <c r="B4101" s="306" t="s">
        <v>16926</v>
      </c>
      <c r="C4101" s="307"/>
      <c r="D4101" s="308"/>
      <c r="E4101" s="308"/>
      <c r="F4101" s="308"/>
      <c r="G4101" s="212">
        <v>5</v>
      </c>
    </row>
    <row r="4102" spans="1:7" x14ac:dyDescent="0.2">
      <c r="A4102" s="305" t="s">
        <v>16927</v>
      </c>
      <c r="B4102" s="306" t="s">
        <v>16928</v>
      </c>
      <c r="C4102" s="307" t="s">
        <v>39</v>
      </c>
      <c r="D4102" s="308">
        <v>11.68</v>
      </c>
      <c r="E4102" s="308">
        <v>52.07</v>
      </c>
      <c r="F4102" s="308">
        <v>63.75</v>
      </c>
      <c r="G4102" s="212">
        <v>9</v>
      </c>
    </row>
    <row r="4103" spans="1:7" x14ac:dyDescent="0.2">
      <c r="A4103" s="305" t="s">
        <v>16929</v>
      </c>
      <c r="B4103" s="306" t="s">
        <v>16930</v>
      </c>
      <c r="C4103" s="307"/>
      <c r="D4103" s="308"/>
      <c r="E4103" s="308"/>
      <c r="F4103" s="308"/>
      <c r="G4103" s="212">
        <v>5</v>
      </c>
    </row>
    <row r="4104" spans="1:7" ht="42.75" x14ac:dyDescent="0.2">
      <c r="A4104" s="305" t="s">
        <v>16931</v>
      </c>
      <c r="B4104" s="306" t="s">
        <v>16932</v>
      </c>
      <c r="C4104" s="307" t="s">
        <v>39</v>
      </c>
      <c r="D4104" s="308">
        <v>84</v>
      </c>
      <c r="E4104" s="308">
        <v>7</v>
      </c>
      <c r="F4104" s="308">
        <v>91</v>
      </c>
      <c r="G4104" s="212">
        <v>9</v>
      </c>
    </row>
    <row r="4105" spans="1:7" ht="42.75" x14ac:dyDescent="0.2">
      <c r="A4105" s="305" t="s">
        <v>16933</v>
      </c>
      <c r="B4105" s="306" t="s">
        <v>16934</v>
      </c>
      <c r="C4105" s="307" t="s">
        <v>39</v>
      </c>
      <c r="D4105" s="308">
        <v>32.03</v>
      </c>
      <c r="E4105" s="308">
        <v>1.44</v>
      </c>
      <c r="F4105" s="308">
        <v>33.47</v>
      </c>
      <c r="G4105" s="212">
        <v>9</v>
      </c>
    </row>
    <row r="4106" spans="1:7" ht="28.5" x14ac:dyDescent="0.2">
      <c r="A4106" s="305" t="s">
        <v>16935</v>
      </c>
      <c r="B4106" s="306" t="s">
        <v>16936</v>
      </c>
      <c r="C4106" s="307" t="s">
        <v>1804</v>
      </c>
      <c r="D4106" s="308">
        <v>73.27</v>
      </c>
      <c r="E4106" s="308"/>
      <c r="F4106" s="308">
        <v>73.27</v>
      </c>
      <c r="G4106" s="212">
        <v>9</v>
      </c>
    </row>
    <row r="4107" spans="1:7" x14ac:dyDescent="0.2">
      <c r="A4107" s="305" t="s">
        <v>16937</v>
      </c>
      <c r="B4107" s="306" t="s">
        <v>16938</v>
      </c>
      <c r="C4107" s="307" t="s">
        <v>49</v>
      </c>
      <c r="D4107" s="308">
        <v>26.31</v>
      </c>
      <c r="E4107" s="308"/>
      <c r="F4107" s="308">
        <v>26.31</v>
      </c>
      <c r="G4107" s="212">
        <v>9</v>
      </c>
    </row>
    <row r="4108" spans="1:7" x14ac:dyDescent="0.2">
      <c r="A4108" s="305" t="s">
        <v>16939</v>
      </c>
      <c r="B4108" s="306" t="s">
        <v>16940</v>
      </c>
      <c r="C4108" s="307"/>
      <c r="D4108" s="308"/>
      <c r="E4108" s="308"/>
      <c r="F4108" s="308"/>
      <c r="G4108" s="212">
        <v>2</v>
      </c>
    </row>
    <row r="4109" spans="1:7" x14ac:dyDescent="0.2">
      <c r="A4109" s="305" t="s">
        <v>16941</v>
      </c>
      <c r="B4109" s="306" t="s">
        <v>16942</v>
      </c>
      <c r="C4109" s="307"/>
      <c r="D4109" s="308"/>
      <c r="E4109" s="308"/>
      <c r="F4109" s="308"/>
      <c r="G4109" s="212">
        <v>5</v>
      </c>
    </row>
    <row r="4110" spans="1:7" ht="28.5" x14ac:dyDescent="0.2">
      <c r="A4110" s="305" t="s">
        <v>16943</v>
      </c>
      <c r="B4110" s="306" t="s">
        <v>16944</v>
      </c>
      <c r="C4110" s="307" t="s">
        <v>39</v>
      </c>
      <c r="D4110" s="308">
        <v>731.18</v>
      </c>
      <c r="E4110" s="308"/>
      <c r="F4110" s="308">
        <v>731.18</v>
      </c>
      <c r="G4110" s="212">
        <v>9</v>
      </c>
    </row>
  </sheetData>
  <conditionalFormatting sqref="A1:A65532">
    <cfRule type="duplicateValues" dxfId="6" priority="8"/>
  </conditionalFormatting>
  <conditionalFormatting sqref="A5:A4110">
    <cfRule type="expression" dxfId="5" priority="7" stopIfTrue="1">
      <formula>G5&lt;6</formula>
    </cfRule>
  </conditionalFormatting>
  <conditionalFormatting sqref="B5:B4110">
    <cfRule type="expression" dxfId="4" priority="6" stopIfTrue="1">
      <formula>G5&lt;6</formula>
    </cfRule>
  </conditionalFormatting>
  <conditionalFormatting sqref="C5:C4110">
    <cfRule type="expression" dxfId="3" priority="5" stopIfTrue="1">
      <formula>G5&lt;6</formula>
    </cfRule>
  </conditionalFormatting>
  <conditionalFormatting sqref="D5:D4110">
    <cfRule type="expression" dxfId="2" priority="3" stopIfTrue="1">
      <formula>G5&lt;6</formula>
    </cfRule>
  </conditionalFormatting>
  <conditionalFormatting sqref="E5:E4110">
    <cfRule type="expression" dxfId="1" priority="2" stopIfTrue="1">
      <formula>G5&lt;6</formula>
    </cfRule>
  </conditionalFormatting>
  <conditionalFormatting sqref="F5:F4110">
    <cfRule type="expression" dxfId="0" priority="1" stopIfTrue="1">
      <formula>G5&lt;6</formula>
    </cfRule>
  </conditionalFormatting>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48</vt:i4>
      </vt:variant>
    </vt:vector>
  </HeadingPairs>
  <TitlesOfParts>
    <vt:vector size="57" baseType="lpstr">
      <vt:lpstr>DADOS GERAIS</vt:lpstr>
      <vt:lpstr>RESUMO</vt:lpstr>
      <vt:lpstr>ORC. SINTÉTICO</vt:lpstr>
      <vt:lpstr>CPUS</vt:lpstr>
      <vt:lpstr>BDI DESONERADO</vt:lpstr>
      <vt:lpstr>ENCARGOS SOCIAIS</vt:lpstr>
      <vt:lpstr>JUSTIFICATIVAS CPUS</vt:lpstr>
      <vt:lpstr>SINAPI</vt:lpstr>
      <vt:lpstr>CDHU</vt:lpstr>
      <vt:lpstr>CPUS!Area_de_impressao</vt:lpstr>
      <vt:lpstr>'DADOS GERAIS'!Area_de_impressao</vt:lpstr>
      <vt:lpstr>'JUSTIFICATIVAS CPUS'!Area_de_impressao</vt:lpstr>
      <vt:lpstr>RESUMO!Area_de_impressao</vt:lpstr>
      <vt:lpstr>CPUS!Titulos_de_impressao</vt:lpstr>
      <vt:lpstr>'JUSTIFICATIVAS CPUS'!Titulos_de_impressao</vt:lpstr>
      <vt:lpstr>'ORC. SINTÉTICO'!Titulos_de_impressao</vt:lpstr>
      <vt:lpstr>'BDI DESONERADO'!Z_0306F0C2_70DB_4729_BB6A_5299B1A5AEA0_.wvu.PrintArea</vt:lpstr>
      <vt:lpstr>'ENCARGOS SOCIAIS'!Z_0306F0C2_70DB_4729_BB6A_5299B1A5AEA0_.wvu.PrintArea</vt:lpstr>
      <vt:lpstr>'BDI DESONERADO'!Z_12376024_9872_4870_B42C_DF0FD31EC62E_.wvu.PrintArea</vt:lpstr>
      <vt:lpstr>'ENCARGOS SOCIAIS'!Z_12376024_9872_4870_B42C_DF0FD31EC62E_.wvu.PrintArea</vt:lpstr>
      <vt:lpstr>CPUS!Z_12538664_79C6_4AAD_BD81_5363A5F496D7_.wvu.PrintArea</vt:lpstr>
      <vt:lpstr>'DADOS GERAIS'!Z_12538664_79C6_4AAD_BD81_5363A5F496D7_.wvu.PrintArea</vt:lpstr>
      <vt:lpstr>'ORC. SINTÉTICO'!Z_12538664_79C6_4AAD_BD81_5363A5F496D7_.wvu.PrintArea</vt:lpstr>
      <vt:lpstr>RESUMO!Z_12538664_79C6_4AAD_BD81_5363A5F496D7_.wvu.PrintArea</vt:lpstr>
      <vt:lpstr>CPUS!Z_12538664_79C6_4AAD_BD81_5363A5F496D7_.wvu.Rows</vt:lpstr>
      <vt:lpstr>'ORC. SINTÉTICO'!Z_12538664_79C6_4AAD_BD81_5363A5F496D7_.wvu.Rows</vt:lpstr>
      <vt:lpstr>CPUS!Z_18D9C5C8_6EC0_4507_ACF1_BEE4D54D4AE8_.wvu.PrintArea</vt:lpstr>
      <vt:lpstr>'DADOS GERAIS'!Z_18D9C5C8_6EC0_4507_ACF1_BEE4D54D4AE8_.wvu.PrintArea</vt:lpstr>
      <vt:lpstr>'ORC. SINTÉTICO'!Z_18D9C5C8_6EC0_4507_ACF1_BEE4D54D4AE8_.wvu.PrintArea</vt:lpstr>
      <vt:lpstr>RESUMO!Z_18D9C5C8_6EC0_4507_ACF1_BEE4D54D4AE8_.wvu.PrintArea</vt:lpstr>
      <vt:lpstr>CPUS!Z_18D9C5C8_6EC0_4507_ACF1_BEE4D54D4AE8_.wvu.Rows</vt:lpstr>
      <vt:lpstr>'ORC. SINTÉTICO'!Z_18D9C5C8_6EC0_4507_ACF1_BEE4D54D4AE8_.wvu.Rows</vt:lpstr>
      <vt:lpstr>'JUSTIFICATIVAS CPUS'!Z_2675BA43_8563_4FE8_9385_CEC837618B0A_.wvu.PrintArea</vt:lpstr>
      <vt:lpstr>'JUSTIFICATIVAS CPUS'!Z_28B41BAB_DC76_480E_A1E5_0680F2E379B7_.wvu.PrintArea</vt:lpstr>
      <vt:lpstr>'JUSTIFICATIVAS CPUS'!Z_2C035CC8_3055_44F7_AAA9_AD9C9EF12435_.wvu.PrintArea</vt:lpstr>
      <vt:lpstr>'BDI DESONERADO'!Z_31669B58_6052_4B28_A2A6_B4D646275034_.wvu.PrintArea</vt:lpstr>
      <vt:lpstr>'ENCARGOS SOCIAIS'!Z_31669B58_6052_4B28_A2A6_B4D646275034_.wvu.PrintArea</vt:lpstr>
      <vt:lpstr>'JUSTIFICATIVAS CPUS'!Z_53D497E1_E826_4F8A_992E_431F101CA300_.wvu.PrintArea</vt:lpstr>
      <vt:lpstr>'BDI DESONERADO'!Z_5C936B0E_B1B0_4680_9496_257339E19331_.wvu.PrintArea</vt:lpstr>
      <vt:lpstr>'ENCARGOS SOCIAIS'!Z_5C936B0E_B1B0_4680_9496_257339E19331_.wvu.PrintArea</vt:lpstr>
      <vt:lpstr>'BDI DESONERADO'!Z_5EB5A1F5_D41C_4922_9EB6_0F91F671DD29_.wvu.PrintArea</vt:lpstr>
      <vt:lpstr>'ENCARGOS SOCIAIS'!Z_5EB5A1F5_D41C_4922_9EB6_0F91F671DD29_.wvu.PrintArea</vt:lpstr>
      <vt:lpstr>'JUSTIFICATIVAS CPUS'!Z_6C4A5780_A529_48FA_99BA_79BD868CD359_.wvu.PrintArea</vt:lpstr>
      <vt:lpstr>'BDI DESONERADO'!Z_6CEAEE79_3031_4A07_9C1B_BEA3A33B6E8E_.wvu.PrintArea</vt:lpstr>
      <vt:lpstr>'ENCARGOS SOCIAIS'!Z_6CEAEE79_3031_4A07_9C1B_BEA3A33B6E8E_.wvu.PrintArea</vt:lpstr>
      <vt:lpstr>'JUSTIFICATIVAS CPUS'!Z_7FF15CC8_DB84_4698_8C98_3A52BD743E2D_.wvu.PrintArea</vt:lpstr>
      <vt:lpstr>'JUSTIFICATIVAS CPUS'!Z_8AD65702_4E2C_47D8_8007_38AB6DC80A2F_.wvu.PrintArea</vt:lpstr>
      <vt:lpstr>'JUSTIFICATIVAS CPUS'!Z_8D21F177_5E6A_4C44_9891_68BF06A93C62_.wvu.PrintArea</vt:lpstr>
      <vt:lpstr>'JUSTIFICATIVAS CPUS'!Z_A07C36CD_65E3_4A21_B956_D1766C5EB84D_.wvu.PrintArea</vt:lpstr>
      <vt:lpstr>'JUSTIFICATIVAS CPUS'!Z_A951D8EB_0DF5_4872_832B_26DF5B5ABADD_.wvu.PrintArea</vt:lpstr>
      <vt:lpstr>CPUS!Z_CA485D5E_5C09_4636_B7A6_10EC2B405CCB_.wvu.PrintArea</vt:lpstr>
      <vt:lpstr>'DADOS GERAIS'!Z_CA485D5E_5C09_4636_B7A6_10EC2B405CCB_.wvu.PrintArea</vt:lpstr>
      <vt:lpstr>'ORC. SINTÉTICO'!Z_CA485D5E_5C09_4636_B7A6_10EC2B405CCB_.wvu.PrintArea</vt:lpstr>
      <vt:lpstr>RESUMO!Z_CA485D5E_5C09_4636_B7A6_10EC2B405CCB_.wvu.PrintArea</vt:lpstr>
      <vt:lpstr>CPUS!Z_CA485D5E_5C09_4636_B7A6_10EC2B405CCB_.wvu.Rows</vt:lpstr>
      <vt:lpstr>'ORC. SINTÉTICO'!Z_CA485D5E_5C09_4636_B7A6_10EC2B405CCB_.wvu.Rows</vt:lpstr>
      <vt:lpstr>'JUSTIFICATIVAS CPUS'!Z_E00A2F2B_5FAE_482A_B5C1_08D9DD4D80BE_.wvu.PrintArea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Thais Pellaquim</dc:creator>
  <cp:lastModifiedBy>obras14</cp:lastModifiedBy>
  <cp:lastPrinted>2024-11-05T13:57:14Z</cp:lastPrinted>
  <dcterms:created xsi:type="dcterms:W3CDTF">2024-03-24T14:34:26Z</dcterms:created>
  <dcterms:modified xsi:type="dcterms:W3CDTF">2024-12-23T21:23:59Z</dcterms:modified>
</cp:coreProperties>
</file>